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0" yWindow="0" windowWidth="28800" windowHeight="12520" tabRatio="820" firstSheet="4" activeTab="4"/>
  </bookViews>
  <sheets>
    <sheet name="市町村抽出表" sheetId="214" state="hidden" r:id="rId1"/>
    <sheet name="◎" sheetId="216" state="hidden" r:id="rId2"/>
    <sheet name="●地震名リスト" sheetId="194" state="hidden" r:id="rId3"/>
    <sheet name="●計" sheetId="28" state="hidden" r:id="rId4"/>
    <sheet name="被害の総括 (市町村用)" sheetId="217" r:id="rId5"/>
    <sheet name="地震毎のデータ→" sheetId="190" r:id="rId6"/>
    <sheet name="北西沖No_2（PT1）" sheetId="175" r:id="rId7"/>
    <sheet name="北西沖No_2（PT2）" sheetId="176" r:id="rId8"/>
    <sheet name="北西沖No_2（PT3）" sheetId="177" r:id="rId9"/>
    <sheet name="北西沖No_5（PT1）" sheetId="178" r:id="rId10"/>
    <sheet name="北西沖No_5（PT2）" sheetId="179" r:id="rId11"/>
    <sheet name="北西沖No_5（PT3）" sheetId="180" r:id="rId12"/>
    <sheet name="南西沖No_2（PT1）" sheetId="181" r:id="rId13"/>
    <sheet name="南西沖No_2（PT2）" sheetId="182" r:id="rId14"/>
    <sheet name="南西沖No_2（PT3）" sheetId="183" r:id="rId15"/>
    <sheet name="留萌沖N193No_1（PT1）" sheetId="184" r:id="rId16"/>
    <sheet name="留萌沖N193No_1（PT2）" sheetId="185" r:id="rId17"/>
    <sheet name="留萌沖N193No_1（PT3）" sheetId="186" r:id="rId18"/>
    <sheet name="留萌沖N225No_2（PT1）" sheetId="187" r:id="rId19"/>
    <sheet name="留萌沖N225No_2（PT2）" sheetId="188" r:id="rId20"/>
    <sheet name="留萌沖N225No_2（PT3）" sheetId="189" r:id="rId21"/>
  </sheets>
  <definedNames>
    <definedName name="_xlnm.Print_Area" localSheetId="4">'被害の総括 (市町村用)'!$A$2:$FI$54</definedName>
    <definedName name="_xlnm.Print_Titles" localSheetId="4">'被害の総括 (市町村用)'!$A:$C</definedName>
    <definedName name="市町村名">●計!$B$2:$B$180</definedName>
  </definedNames>
  <calcPr calcId="162913"/>
</workbook>
</file>

<file path=xl/calcChain.xml><?xml version="1.0" encoding="utf-8"?>
<calcChain xmlns="http://schemas.openxmlformats.org/spreadsheetml/2006/main">
  <c r="A63" i="217" l="1"/>
  <c r="A2" i="217"/>
  <c r="C3" i="214"/>
  <c r="C165" i="214" l="1"/>
  <c r="C164" i="214"/>
  <c r="C163" i="214"/>
  <c r="C162" i="214"/>
  <c r="C161" i="214"/>
  <c r="C160" i="214"/>
  <c r="C159" i="214"/>
  <c r="C158" i="214"/>
  <c r="C157" i="214"/>
  <c r="C156" i="214"/>
  <c r="C155" i="214"/>
  <c r="C154" i="214"/>
  <c r="C153" i="214"/>
  <c r="C152" i="214"/>
  <c r="C151" i="214"/>
  <c r="C150" i="214"/>
  <c r="C149" i="214"/>
  <c r="C148" i="214"/>
  <c r="C147" i="214"/>
  <c r="C146" i="214"/>
  <c r="C145" i="214"/>
  <c r="C144" i="214"/>
  <c r="C143" i="214"/>
  <c r="C142" i="214"/>
  <c r="C141" i="214"/>
  <c r="C140" i="214"/>
  <c r="C139" i="214"/>
  <c r="C138" i="214"/>
  <c r="C137" i="214"/>
  <c r="C136" i="214"/>
  <c r="C135" i="214"/>
  <c r="C134" i="214"/>
  <c r="C133" i="214"/>
  <c r="C132" i="214"/>
  <c r="C131" i="214"/>
  <c r="C130" i="214"/>
  <c r="C129" i="214"/>
  <c r="C128" i="214"/>
  <c r="C127" i="214"/>
  <c r="C126" i="214"/>
  <c r="C125" i="214"/>
  <c r="C124" i="214"/>
  <c r="C123" i="214"/>
  <c r="C122" i="214"/>
  <c r="C121" i="214"/>
  <c r="C120" i="214"/>
  <c r="C119" i="214"/>
  <c r="C118" i="214"/>
  <c r="C117" i="214"/>
  <c r="C116" i="214"/>
  <c r="C115" i="214"/>
  <c r="C114" i="214"/>
  <c r="C113" i="214"/>
  <c r="C112" i="214"/>
  <c r="C111" i="214"/>
  <c r="C110" i="214"/>
  <c r="C109" i="214"/>
  <c r="C108" i="214"/>
  <c r="C107" i="214"/>
  <c r="C106" i="214"/>
  <c r="C105" i="214"/>
  <c r="C104" i="214"/>
  <c r="C103" i="214"/>
  <c r="C102" i="214"/>
  <c r="C101" i="214"/>
  <c r="C100" i="214"/>
  <c r="C99" i="214"/>
  <c r="C98" i="214"/>
  <c r="C97" i="214"/>
  <c r="C96" i="214"/>
  <c r="C95" i="214"/>
  <c r="C94" i="214"/>
  <c r="C93" i="214"/>
  <c r="C92" i="214"/>
  <c r="C91" i="214"/>
  <c r="C90" i="214"/>
  <c r="C89" i="214"/>
  <c r="C88" i="214"/>
  <c r="C87" i="214"/>
  <c r="C86" i="214"/>
  <c r="C85" i="214"/>
  <c r="C84" i="214"/>
  <c r="C83" i="214"/>
  <c r="C82" i="214"/>
  <c r="C81" i="214"/>
  <c r="C80" i="214"/>
  <c r="C79" i="214"/>
  <c r="C78" i="214"/>
  <c r="C77" i="214"/>
  <c r="C76" i="214"/>
  <c r="C75" i="214"/>
  <c r="C74" i="214"/>
  <c r="C73" i="214"/>
  <c r="C72" i="214"/>
  <c r="C71" i="214"/>
  <c r="C70" i="214"/>
  <c r="C69" i="214"/>
  <c r="C68" i="214"/>
  <c r="C67" i="214"/>
  <c r="C66" i="214"/>
  <c r="C65" i="214"/>
  <c r="C64" i="214"/>
  <c r="C63" i="214"/>
  <c r="C62" i="214"/>
  <c r="C61" i="214"/>
  <c r="C60" i="214"/>
  <c r="C59" i="214"/>
  <c r="C58" i="214"/>
  <c r="C4" i="214"/>
  <c r="C57" i="214"/>
  <c r="C56" i="214"/>
  <c r="C55" i="214"/>
  <c r="C54" i="214"/>
  <c r="C53" i="214"/>
  <c r="C52" i="214"/>
  <c r="C51" i="214"/>
  <c r="C50" i="214"/>
  <c r="C49" i="214"/>
  <c r="C48" i="214"/>
  <c r="C47" i="214"/>
  <c r="C46" i="214"/>
  <c r="C45" i="214"/>
  <c r="C44" i="214"/>
  <c r="C43" i="214"/>
  <c r="C42" i="214"/>
  <c r="C41" i="214"/>
  <c r="C40" i="214"/>
  <c r="C39" i="214"/>
  <c r="C38" i="214"/>
  <c r="C37" i="214"/>
  <c r="C36" i="214"/>
  <c r="C35" i="214"/>
  <c r="C34" i="214"/>
  <c r="C33" i="214"/>
  <c r="C32" i="214"/>
  <c r="C31" i="214"/>
  <c r="C30" i="214"/>
  <c r="C29" i="214"/>
  <c r="C28" i="214"/>
  <c r="C27" i="214"/>
  <c r="C26" i="214"/>
  <c r="C25" i="214"/>
  <c r="C24" i="214"/>
  <c r="C23" i="214"/>
  <c r="C22" i="214"/>
  <c r="C21" i="214"/>
  <c r="C20" i="214"/>
  <c r="C19" i="214"/>
  <c r="C18" i="214"/>
  <c r="C17" i="214"/>
  <c r="C16" i="214"/>
  <c r="C15" i="214"/>
  <c r="C14" i="214"/>
  <c r="C13" i="214"/>
  <c r="C12" i="214"/>
  <c r="C11" i="214"/>
  <c r="C10" i="214"/>
  <c r="C9" i="214"/>
  <c r="C8" i="214"/>
  <c r="C7" i="214"/>
  <c r="C6" i="214"/>
  <c r="C5" i="214"/>
  <c r="W15" i="28" l="1"/>
  <c r="V15" i="28"/>
  <c r="U15" i="28"/>
  <c r="T15" i="28"/>
  <c r="S15" i="28"/>
  <c r="R15" i="28"/>
  <c r="Q15" i="28"/>
  <c r="P15" i="28"/>
  <c r="W14" i="28"/>
  <c r="V14" i="28"/>
  <c r="U14" i="28"/>
  <c r="T14" i="28"/>
  <c r="S14" i="28"/>
  <c r="R14" i="28"/>
  <c r="Q14" i="28"/>
  <c r="P14" i="28"/>
  <c r="W13" i="28"/>
  <c r="V13" i="28"/>
  <c r="U13" i="28"/>
  <c r="T13" i="28"/>
  <c r="S13" i="28"/>
  <c r="R13" i="28"/>
  <c r="Q13" i="28"/>
  <c r="P13" i="28"/>
  <c r="W12" i="28"/>
  <c r="V12" i="28"/>
  <c r="U12" i="28"/>
  <c r="T12" i="28"/>
  <c r="S12" i="28"/>
  <c r="R12" i="28"/>
  <c r="Q12" i="28"/>
  <c r="P12" i="28"/>
  <c r="W11" i="28"/>
  <c r="V11" i="28"/>
  <c r="U11" i="28"/>
  <c r="T11" i="28"/>
  <c r="S11" i="28"/>
  <c r="R11" i="28"/>
  <c r="Q11" i="28"/>
  <c r="P11" i="28"/>
  <c r="W10" i="28"/>
  <c r="V10" i="28"/>
  <c r="U10" i="28"/>
  <c r="T10" i="28"/>
  <c r="S10" i="28"/>
  <c r="R10" i="28"/>
  <c r="Q10" i="28"/>
  <c r="P10" i="28"/>
  <c r="W9" i="28"/>
  <c r="V9" i="28"/>
  <c r="U9" i="28"/>
  <c r="T9" i="28"/>
  <c r="S9" i="28"/>
  <c r="R9" i="28"/>
  <c r="Q9" i="28"/>
  <c r="P9" i="28"/>
  <c r="W8" i="28"/>
  <c r="V8" i="28"/>
  <c r="U8" i="28"/>
  <c r="T8" i="28"/>
  <c r="S8" i="28"/>
  <c r="R8" i="28"/>
  <c r="Q8" i="28"/>
  <c r="P8" i="28"/>
  <c r="W7" i="28"/>
  <c r="V7" i="28"/>
  <c r="U7" i="28"/>
  <c r="T7" i="28"/>
  <c r="S7" i="28"/>
  <c r="R7" i="28"/>
  <c r="Q7" i="28"/>
  <c r="P7" i="28"/>
  <c r="W6" i="28"/>
  <c r="V6" i="28"/>
  <c r="U6" i="28"/>
  <c r="T6" i="28"/>
  <c r="S6" i="28"/>
  <c r="R6" i="28"/>
  <c r="Q6" i="28"/>
  <c r="P6" i="28"/>
  <c r="W5" i="28"/>
  <c r="V5" i="28"/>
  <c r="U5" i="28"/>
  <c r="T5" i="28"/>
  <c r="S5" i="28"/>
  <c r="R5" i="28"/>
  <c r="Q5" i="28"/>
  <c r="P5" i="28"/>
  <c r="W4" i="28"/>
  <c r="V4" i="28"/>
  <c r="U4" i="28"/>
  <c r="T4" i="28"/>
  <c r="S4" i="28"/>
  <c r="R4" i="28"/>
  <c r="Q4" i="28"/>
  <c r="P4" i="28"/>
  <c r="W3" i="28"/>
  <c r="V3" i="28"/>
  <c r="U3" i="28"/>
  <c r="T3" i="28"/>
  <c r="S3" i="28"/>
  <c r="R3" i="28"/>
  <c r="Q3" i="28"/>
  <c r="P3" i="28"/>
  <c r="W2" i="28"/>
  <c r="W16" i="28" s="1"/>
  <c r="V2" i="28"/>
  <c r="V16" i="28" s="1"/>
  <c r="U2" i="28"/>
  <c r="U16" i="28" s="1"/>
  <c r="T2" i="28"/>
  <c r="T16" i="28" s="1"/>
  <c r="S2" i="28"/>
  <c r="S16" i="28" s="1"/>
  <c r="R2" i="28"/>
  <c r="R16" i="28" s="1"/>
  <c r="Q2" i="28"/>
  <c r="Q16" i="28" s="1"/>
  <c r="P2" i="28"/>
  <c r="P16" i="28" s="1"/>
  <c r="D203" i="189" l="1"/>
  <c r="C203" i="189"/>
  <c r="B203" i="189"/>
  <c r="B204" i="189" s="1"/>
  <c r="BL198" i="189"/>
  <c r="BK198" i="189"/>
  <c r="BJ198" i="189"/>
  <c r="BI198" i="189"/>
  <c r="BH198" i="189"/>
  <c r="BG198" i="189"/>
  <c r="BF198" i="189"/>
  <c r="BE198" i="189"/>
  <c r="BD198" i="189"/>
  <c r="BC198" i="189"/>
  <c r="BB198" i="189"/>
  <c r="BA198" i="189"/>
  <c r="AZ198" i="189"/>
  <c r="AY198" i="189"/>
  <c r="AX198" i="189"/>
  <c r="AW198" i="189"/>
  <c r="AV198" i="189"/>
  <c r="AU198" i="189"/>
  <c r="AT198" i="189"/>
  <c r="AS198" i="189"/>
  <c r="AR198" i="189"/>
  <c r="AQ198" i="189"/>
  <c r="AP198" i="189"/>
  <c r="AO198" i="189"/>
  <c r="AN198" i="189"/>
  <c r="AM198" i="189"/>
  <c r="AL198" i="189"/>
  <c r="AK198" i="189"/>
  <c r="AJ198" i="189"/>
  <c r="AI198" i="189"/>
  <c r="AH198" i="189"/>
  <c r="AG198" i="189"/>
  <c r="AF198" i="189"/>
  <c r="AE198" i="189"/>
  <c r="AD198" i="189"/>
  <c r="AC198" i="189"/>
  <c r="AB198" i="189"/>
  <c r="AA198" i="189"/>
  <c r="Z198" i="189"/>
  <c r="Y198" i="189"/>
  <c r="X198" i="189"/>
  <c r="W198" i="189"/>
  <c r="V198" i="189"/>
  <c r="U198" i="189"/>
  <c r="T198" i="189"/>
  <c r="S198" i="189"/>
  <c r="R198" i="189"/>
  <c r="Q198" i="189"/>
  <c r="P198" i="189"/>
  <c r="O198" i="189"/>
  <c r="N198" i="189"/>
  <c r="M198" i="189"/>
  <c r="L198" i="189"/>
  <c r="K198" i="189"/>
  <c r="J198" i="189"/>
  <c r="I198" i="189"/>
  <c r="H198" i="189"/>
  <c r="G198" i="189"/>
  <c r="F198" i="189"/>
  <c r="E198" i="189"/>
  <c r="D198" i="189"/>
  <c r="BL197" i="189"/>
  <c r="BK197" i="189"/>
  <c r="BJ197" i="189"/>
  <c r="BI197" i="189"/>
  <c r="BH197" i="189"/>
  <c r="BG197" i="189"/>
  <c r="BF197" i="189"/>
  <c r="BE197" i="189"/>
  <c r="BD197" i="189"/>
  <c r="BC197" i="189"/>
  <c r="BB197" i="189"/>
  <c r="BA197" i="189"/>
  <c r="AZ197" i="189"/>
  <c r="AY197" i="189"/>
  <c r="AX197" i="189"/>
  <c r="AW197" i="189"/>
  <c r="AV197" i="189"/>
  <c r="AU197" i="189"/>
  <c r="AT197" i="189"/>
  <c r="AS197" i="189"/>
  <c r="AR197" i="189"/>
  <c r="AQ197" i="189"/>
  <c r="AP197" i="189"/>
  <c r="AO197" i="189"/>
  <c r="AN197" i="189"/>
  <c r="AM197" i="189"/>
  <c r="AL197" i="189"/>
  <c r="AK197" i="189"/>
  <c r="AJ197" i="189"/>
  <c r="AI197" i="189"/>
  <c r="AH197" i="189"/>
  <c r="AG197" i="189"/>
  <c r="AF197" i="189"/>
  <c r="AE197" i="189"/>
  <c r="AD197" i="189"/>
  <c r="AC197" i="189"/>
  <c r="AB197" i="189"/>
  <c r="AA197" i="189"/>
  <c r="Z197" i="189"/>
  <c r="Y197" i="189"/>
  <c r="X197" i="189"/>
  <c r="W197" i="189"/>
  <c r="V197" i="189"/>
  <c r="U197" i="189"/>
  <c r="T197" i="189"/>
  <c r="S197" i="189"/>
  <c r="R197" i="189"/>
  <c r="Q197" i="189"/>
  <c r="P197" i="189"/>
  <c r="O197" i="189"/>
  <c r="N197" i="189"/>
  <c r="M197" i="189"/>
  <c r="L197" i="189"/>
  <c r="K197" i="189"/>
  <c r="J197" i="189"/>
  <c r="I197" i="189"/>
  <c r="H197" i="189"/>
  <c r="G197" i="189"/>
  <c r="F197" i="189"/>
  <c r="E197" i="189"/>
  <c r="D197" i="189"/>
  <c r="BL196" i="189"/>
  <c r="BK196" i="189"/>
  <c r="BJ196" i="189"/>
  <c r="BI196" i="189"/>
  <c r="BH196" i="189"/>
  <c r="BG196" i="189"/>
  <c r="BF196" i="189"/>
  <c r="BE196" i="189"/>
  <c r="BD196" i="189"/>
  <c r="BC196" i="189"/>
  <c r="BB196" i="189"/>
  <c r="BA196" i="189"/>
  <c r="AZ196" i="189"/>
  <c r="AY196" i="189"/>
  <c r="AX196" i="189"/>
  <c r="AW196" i="189"/>
  <c r="AV196" i="189"/>
  <c r="AU196" i="189"/>
  <c r="AT196" i="189"/>
  <c r="AS196" i="189"/>
  <c r="AR196" i="189"/>
  <c r="AQ196" i="189"/>
  <c r="AP196" i="189"/>
  <c r="AO196" i="189"/>
  <c r="AN196" i="189"/>
  <c r="AM196" i="189"/>
  <c r="AL196" i="189"/>
  <c r="AK196" i="189"/>
  <c r="AJ196" i="189"/>
  <c r="AI196" i="189"/>
  <c r="AH196" i="189"/>
  <c r="AG196" i="189"/>
  <c r="AF196" i="189"/>
  <c r="AE196" i="189"/>
  <c r="AD196" i="189"/>
  <c r="AC196" i="189"/>
  <c r="AB196" i="189"/>
  <c r="AA196" i="189"/>
  <c r="Z196" i="189"/>
  <c r="Y196" i="189"/>
  <c r="X196" i="189"/>
  <c r="W196" i="189"/>
  <c r="V196" i="189"/>
  <c r="U196" i="189"/>
  <c r="T196" i="189"/>
  <c r="S196" i="189"/>
  <c r="R196" i="189"/>
  <c r="Q196" i="189"/>
  <c r="P196" i="189"/>
  <c r="O196" i="189"/>
  <c r="N196" i="189"/>
  <c r="M196" i="189"/>
  <c r="L196" i="189"/>
  <c r="K196" i="189"/>
  <c r="J196" i="189"/>
  <c r="I196" i="189"/>
  <c r="H196" i="189"/>
  <c r="G196" i="189"/>
  <c r="F196" i="189"/>
  <c r="E196" i="189"/>
  <c r="D196" i="189"/>
  <c r="BL195" i="189"/>
  <c r="BK195" i="189"/>
  <c r="BJ195" i="189"/>
  <c r="BI195" i="189"/>
  <c r="BH195" i="189"/>
  <c r="BG195" i="189"/>
  <c r="BF195" i="189"/>
  <c r="BE195" i="189"/>
  <c r="BD195" i="189"/>
  <c r="BC195" i="189"/>
  <c r="BB195" i="189"/>
  <c r="BA195" i="189"/>
  <c r="AZ195" i="189"/>
  <c r="AY195" i="189"/>
  <c r="AX195" i="189"/>
  <c r="AW195" i="189"/>
  <c r="AV195" i="189"/>
  <c r="AU195" i="189"/>
  <c r="AT195" i="189"/>
  <c r="AS195" i="189"/>
  <c r="AR195" i="189"/>
  <c r="AQ195" i="189"/>
  <c r="AP195" i="189"/>
  <c r="AO195" i="189"/>
  <c r="AN195" i="189"/>
  <c r="AM195" i="189"/>
  <c r="AL195" i="189"/>
  <c r="AK195" i="189"/>
  <c r="AJ195" i="189"/>
  <c r="AI195" i="189"/>
  <c r="AH195" i="189"/>
  <c r="AG195" i="189"/>
  <c r="AF195" i="189"/>
  <c r="AE195" i="189"/>
  <c r="AD195" i="189"/>
  <c r="AC195" i="189"/>
  <c r="AB195" i="189"/>
  <c r="AA195" i="189"/>
  <c r="Z195" i="189"/>
  <c r="Y195" i="189"/>
  <c r="X195" i="189"/>
  <c r="W195" i="189"/>
  <c r="V195" i="189"/>
  <c r="U195" i="189"/>
  <c r="T195" i="189"/>
  <c r="S195" i="189"/>
  <c r="R195" i="189"/>
  <c r="Q195" i="189"/>
  <c r="P195" i="189"/>
  <c r="O195" i="189"/>
  <c r="N195" i="189"/>
  <c r="M195" i="189"/>
  <c r="L195" i="189"/>
  <c r="K195" i="189"/>
  <c r="J195" i="189"/>
  <c r="I195" i="189"/>
  <c r="H195" i="189"/>
  <c r="G195" i="189"/>
  <c r="F195" i="189"/>
  <c r="E195" i="189"/>
  <c r="D195" i="189"/>
  <c r="BL194" i="189"/>
  <c r="BK194" i="189"/>
  <c r="BJ194" i="189"/>
  <c r="BI194" i="189"/>
  <c r="BH194" i="189"/>
  <c r="BG194" i="189"/>
  <c r="BF194" i="189"/>
  <c r="BE194" i="189"/>
  <c r="BD194" i="189"/>
  <c r="BC194" i="189"/>
  <c r="BB194" i="189"/>
  <c r="BA194" i="189"/>
  <c r="AZ194" i="189"/>
  <c r="AY194" i="189"/>
  <c r="AX194" i="189"/>
  <c r="AW194" i="189"/>
  <c r="AV194" i="189"/>
  <c r="AU194" i="189"/>
  <c r="AT194" i="189"/>
  <c r="AS194" i="189"/>
  <c r="AR194" i="189"/>
  <c r="AQ194" i="189"/>
  <c r="AP194" i="189"/>
  <c r="AO194" i="189"/>
  <c r="AN194" i="189"/>
  <c r="AM194" i="189"/>
  <c r="AL194" i="189"/>
  <c r="AK194" i="189"/>
  <c r="AJ194" i="189"/>
  <c r="AI194" i="189"/>
  <c r="AH194" i="189"/>
  <c r="AG194" i="189"/>
  <c r="AF194" i="189"/>
  <c r="AE194" i="189"/>
  <c r="AD194" i="189"/>
  <c r="AC194" i="189"/>
  <c r="AB194" i="189"/>
  <c r="AA194" i="189"/>
  <c r="Z194" i="189"/>
  <c r="Y194" i="189"/>
  <c r="X194" i="189"/>
  <c r="W194" i="189"/>
  <c r="V194" i="189"/>
  <c r="U194" i="189"/>
  <c r="T194" i="189"/>
  <c r="S194" i="189"/>
  <c r="R194" i="189"/>
  <c r="Q194" i="189"/>
  <c r="P194" i="189"/>
  <c r="O194" i="189"/>
  <c r="N194" i="189"/>
  <c r="M194" i="189"/>
  <c r="L194" i="189"/>
  <c r="K194" i="189"/>
  <c r="J194" i="189"/>
  <c r="I194" i="189"/>
  <c r="H194" i="189"/>
  <c r="G194" i="189"/>
  <c r="F194" i="189"/>
  <c r="E194" i="189"/>
  <c r="D194" i="189"/>
  <c r="BL193" i="189"/>
  <c r="BK193" i="189"/>
  <c r="BJ193" i="189"/>
  <c r="BI193" i="189"/>
  <c r="BH193" i="189"/>
  <c r="BG193" i="189"/>
  <c r="BF193" i="189"/>
  <c r="BE193" i="189"/>
  <c r="BD193" i="189"/>
  <c r="BC193" i="189"/>
  <c r="BB193" i="189"/>
  <c r="BA193" i="189"/>
  <c r="AZ193" i="189"/>
  <c r="AY193" i="189"/>
  <c r="AX193" i="189"/>
  <c r="AW193" i="189"/>
  <c r="AV193" i="189"/>
  <c r="AU193" i="189"/>
  <c r="AT193" i="189"/>
  <c r="AS193" i="189"/>
  <c r="AR193" i="189"/>
  <c r="AQ193" i="189"/>
  <c r="AP193" i="189"/>
  <c r="AO193" i="189"/>
  <c r="AN193" i="189"/>
  <c r="AM193" i="189"/>
  <c r="AL193" i="189"/>
  <c r="AK193" i="189"/>
  <c r="AJ193" i="189"/>
  <c r="AI193" i="189"/>
  <c r="AH193" i="189"/>
  <c r="AG193" i="189"/>
  <c r="AF193" i="189"/>
  <c r="AE193" i="189"/>
  <c r="AD193" i="189"/>
  <c r="AC193" i="189"/>
  <c r="AB193" i="189"/>
  <c r="AA193" i="189"/>
  <c r="Z193" i="189"/>
  <c r="Y193" i="189"/>
  <c r="X193" i="189"/>
  <c r="W193" i="189"/>
  <c r="V193" i="189"/>
  <c r="U193" i="189"/>
  <c r="T193" i="189"/>
  <c r="S193" i="189"/>
  <c r="R193" i="189"/>
  <c r="Q193" i="189"/>
  <c r="P193" i="189"/>
  <c r="O193" i="189"/>
  <c r="N193" i="189"/>
  <c r="M193" i="189"/>
  <c r="L193" i="189"/>
  <c r="K193" i="189"/>
  <c r="J193" i="189"/>
  <c r="I193" i="189"/>
  <c r="H193" i="189"/>
  <c r="G193" i="189"/>
  <c r="F193" i="189"/>
  <c r="E193" i="189"/>
  <c r="D193" i="189"/>
  <c r="BL192" i="189"/>
  <c r="BK192" i="189"/>
  <c r="BJ192" i="189"/>
  <c r="BI192" i="189"/>
  <c r="BH192" i="189"/>
  <c r="BG192" i="189"/>
  <c r="BF192" i="189"/>
  <c r="BE192" i="189"/>
  <c r="BD192" i="189"/>
  <c r="BC192" i="189"/>
  <c r="BB192" i="189"/>
  <c r="BA192" i="189"/>
  <c r="AZ192" i="189"/>
  <c r="AY192" i="189"/>
  <c r="AX192" i="189"/>
  <c r="AW192" i="189"/>
  <c r="AV192" i="189"/>
  <c r="AU192" i="189"/>
  <c r="AT192" i="189"/>
  <c r="AS192" i="189"/>
  <c r="AR192" i="189"/>
  <c r="AQ192" i="189"/>
  <c r="AP192" i="189"/>
  <c r="AO192" i="189"/>
  <c r="AN192" i="189"/>
  <c r="AM192" i="189"/>
  <c r="AL192" i="189"/>
  <c r="AK192" i="189"/>
  <c r="AJ192" i="189"/>
  <c r="AI192" i="189"/>
  <c r="AH192" i="189"/>
  <c r="AG192" i="189"/>
  <c r="AF192" i="189"/>
  <c r="AE192" i="189"/>
  <c r="AD192" i="189"/>
  <c r="AC192" i="189"/>
  <c r="AB192" i="189"/>
  <c r="AA192" i="189"/>
  <c r="Z192" i="189"/>
  <c r="Y192" i="189"/>
  <c r="X192" i="189"/>
  <c r="W192" i="189"/>
  <c r="V192" i="189"/>
  <c r="U192" i="189"/>
  <c r="T192" i="189"/>
  <c r="S192" i="189"/>
  <c r="R192" i="189"/>
  <c r="Q192" i="189"/>
  <c r="P192" i="189"/>
  <c r="O192" i="189"/>
  <c r="N192" i="189"/>
  <c r="M192" i="189"/>
  <c r="L192" i="189"/>
  <c r="K192" i="189"/>
  <c r="J192" i="189"/>
  <c r="I192" i="189"/>
  <c r="H192" i="189"/>
  <c r="G192" i="189"/>
  <c r="F192" i="189"/>
  <c r="E192" i="189"/>
  <c r="D192" i="189"/>
  <c r="BL191" i="189"/>
  <c r="BK191" i="189"/>
  <c r="BJ191" i="189"/>
  <c r="BI191" i="189"/>
  <c r="BH191" i="189"/>
  <c r="BG191" i="189"/>
  <c r="BF191" i="189"/>
  <c r="BE191" i="189"/>
  <c r="BD191" i="189"/>
  <c r="BC191" i="189"/>
  <c r="BB191" i="189"/>
  <c r="BA191" i="189"/>
  <c r="AZ191" i="189"/>
  <c r="AY191" i="189"/>
  <c r="AX191" i="189"/>
  <c r="AW191" i="189"/>
  <c r="AV191" i="189"/>
  <c r="AU191" i="189"/>
  <c r="AT191" i="189"/>
  <c r="AS191" i="189"/>
  <c r="AR191" i="189"/>
  <c r="AQ191" i="189"/>
  <c r="AP191" i="189"/>
  <c r="AO191" i="189"/>
  <c r="AN191" i="189"/>
  <c r="AM191" i="189"/>
  <c r="AL191" i="189"/>
  <c r="AK191" i="189"/>
  <c r="AJ191" i="189"/>
  <c r="AI191" i="189"/>
  <c r="AH191" i="189"/>
  <c r="AG191" i="189"/>
  <c r="AF191" i="189"/>
  <c r="AE191" i="189"/>
  <c r="AD191" i="189"/>
  <c r="AC191" i="189"/>
  <c r="AB191" i="189"/>
  <c r="AA191" i="189"/>
  <c r="Z191" i="189"/>
  <c r="Y191" i="189"/>
  <c r="X191" i="189"/>
  <c r="W191" i="189"/>
  <c r="V191" i="189"/>
  <c r="U191" i="189"/>
  <c r="T191" i="189"/>
  <c r="S191" i="189"/>
  <c r="R191" i="189"/>
  <c r="Q191" i="189"/>
  <c r="P191" i="189"/>
  <c r="O191" i="189"/>
  <c r="N191" i="189"/>
  <c r="M191" i="189"/>
  <c r="L191" i="189"/>
  <c r="K191" i="189"/>
  <c r="J191" i="189"/>
  <c r="I191" i="189"/>
  <c r="H191" i="189"/>
  <c r="G191" i="189"/>
  <c r="F191" i="189"/>
  <c r="E191" i="189"/>
  <c r="D191" i="189"/>
  <c r="BL190" i="189"/>
  <c r="BK190" i="189"/>
  <c r="BJ190" i="189"/>
  <c r="BI190" i="189"/>
  <c r="BH190" i="189"/>
  <c r="BG190" i="189"/>
  <c r="BF190" i="189"/>
  <c r="BE190" i="189"/>
  <c r="BD190" i="189"/>
  <c r="BC190" i="189"/>
  <c r="BB190" i="189"/>
  <c r="BA190" i="189"/>
  <c r="AZ190" i="189"/>
  <c r="AY190" i="189"/>
  <c r="AX190" i="189"/>
  <c r="AW190" i="189"/>
  <c r="AV190" i="189"/>
  <c r="AU190" i="189"/>
  <c r="AT190" i="189"/>
  <c r="AS190" i="189"/>
  <c r="AR190" i="189"/>
  <c r="AQ190" i="189"/>
  <c r="AP190" i="189"/>
  <c r="AO190" i="189"/>
  <c r="AN190" i="189"/>
  <c r="AM190" i="189"/>
  <c r="AL190" i="189"/>
  <c r="AK190" i="189"/>
  <c r="AJ190" i="189"/>
  <c r="AI190" i="189"/>
  <c r="AH190" i="189"/>
  <c r="AG190" i="189"/>
  <c r="AF190" i="189"/>
  <c r="AE190" i="189"/>
  <c r="AD190" i="189"/>
  <c r="AC190" i="189"/>
  <c r="AB190" i="189"/>
  <c r="AA190" i="189"/>
  <c r="Z190" i="189"/>
  <c r="Y190" i="189"/>
  <c r="X190" i="189"/>
  <c r="W190" i="189"/>
  <c r="V190" i="189"/>
  <c r="U190" i="189"/>
  <c r="T190" i="189"/>
  <c r="S190" i="189"/>
  <c r="R190" i="189"/>
  <c r="Q190" i="189"/>
  <c r="P190" i="189"/>
  <c r="O190" i="189"/>
  <c r="N190" i="189"/>
  <c r="M190" i="189"/>
  <c r="L190" i="189"/>
  <c r="K190" i="189"/>
  <c r="J190" i="189"/>
  <c r="I190" i="189"/>
  <c r="H190" i="189"/>
  <c r="G190" i="189"/>
  <c r="F190" i="189"/>
  <c r="E190" i="189"/>
  <c r="D190" i="189"/>
  <c r="BL189" i="189"/>
  <c r="BK189" i="189"/>
  <c r="BJ189" i="189"/>
  <c r="BI189" i="189"/>
  <c r="BH189" i="189"/>
  <c r="BG189" i="189"/>
  <c r="BF189" i="189"/>
  <c r="BE189" i="189"/>
  <c r="BD189" i="189"/>
  <c r="BC189" i="189"/>
  <c r="BB189" i="189"/>
  <c r="BA189" i="189"/>
  <c r="AZ189" i="189"/>
  <c r="AY189" i="189"/>
  <c r="AX189" i="189"/>
  <c r="AW189" i="189"/>
  <c r="AV189" i="189"/>
  <c r="AU189" i="189"/>
  <c r="AT189" i="189"/>
  <c r="AS189" i="189"/>
  <c r="AR189" i="189"/>
  <c r="AQ189" i="189"/>
  <c r="AP189" i="189"/>
  <c r="AO189" i="189"/>
  <c r="AN189" i="189"/>
  <c r="AM189" i="189"/>
  <c r="AL189" i="189"/>
  <c r="AK189" i="189"/>
  <c r="AJ189" i="189"/>
  <c r="AI189" i="189"/>
  <c r="AH189" i="189"/>
  <c r="AG189" i="189"/>
  <c r="AF189" i="189"/>
  <c r="AE189" i="189"/>
  <c r="AD189" i="189"/>
  <c r="AC189" i="189"/>
  <c r="AB189" i="189"/>
  <c r="AA189" i="189"/>
  <c r="Z189" i="189"/>
  <c r="Y189" i="189"/>
  <c r="X189" i="189"/>
  <c r="W189" i="189"/>
  <c r="V189" i="189"/>
  <c r="U189" i="189"/>
  <c r="T189" i="189"/>
  <c r="S189" i="189"/>
  <c r="R189" i="189"/>
  <c r="Q189" i="189"/>
  <c r="P189" i="189"/>
  <c r="O189" i="189"/>
  <c r="N189" i="189"/>
  <c r="M189" i="189"/>
  <c r="L189" i="189"/>
  <c r="K189" i="189"/>
  <c r="J189" i="189"/>
  <c r="I189" i="189"/>
  <c r="H189" i="189"/>
  <c r="G189" i="189"/>
  <c r="F189" i="189"/>
  <c r="E189" i="189"/>
  <c r="D189" i="189"/>
  <c r="BL188" i="189"/>
  <c r="BK188" i="189"/>
  <c r="BJ188" i="189"/>
  <c r="BI188" i="189"/>
  <c r="BH188" i="189"/>
  <c r="BG188" i="189"/>
  <c r="BF188" i="189"/>
  <c r="BE188" i="189"/>
  <c r="BD188" i="189"/>
  <c r="BC188" i="189"/>
  <c r="BB188" i="189"/>
  <c r="BA188" i="189"/>
  <c r="AZ188" i="189"/>
  <c r="AY188" i="189"/>
  <c r="AX188" i="189"/>
  <c r="AW188" i="189"/>
  <c r="AV188" i="189"/>
  <c r="AU188" i="189"/>
  <c r="AT188" i="189"/>
  <c r="AS188" i="189"/>
  <c r="AR188" i="189"/>
  <c r="AQ188" i="189"/>
  <c r="AP188" i="189"/>
  <c r="AO188" i="189"/>
  <c r="AN188" i="189"/>
  <c r="AM188" i="189"/>
  <c r="AL188" i="189"/>
  <c r="AK188" i="189"/>
  <c r="AJ188" i="189"/>
  <c r="AI188" i="189"/>
  <c r="AH188" i="189"/>
  <c r="AG188" i="189"/>
  <c r="AF188" i="189"/>
  <c r="AE188" i="189"/>
  <c r="AD188" i="189"/>
  <c r="AC188" i="189"/>
  <c r="AB188" i="189"/>
  <c r="AA188" i="189"/>
  <c r="Z188" i="189"/>
  <c r="Y188" i="189"/>
  <c r="X188" i="189"/>
  <c r="W188" i="189"/>
  <c r="V188" i="189"/>
  <c r="U188" i="189"/>
  <c r="T188" i="189"/>
  <c r="S188" i="189"/>
  <c r="R188" i="189"/>
  <c r="Q188" i="189"/>
  <c r="P188" i="189"/>
  <c r="O188" i="189"/>
  <c r="N188" i="189"/>
  <c r="M188" i="189"/>
  <c r="L188" i="189"/>
  <c r="K188" i="189"/>
  <c r="J188" i="189"/>
  <c r="I188" i="189"/>
  <c r="H188" i="189"/>
  <c r="G188" i="189"/>
  <c r="F188" i="189"/>
  <c r="E188" i="189"/>
  <c r="D188" i="189"/>
  <c r="BL187" i="189"/>
  <c r="BK187" i="189"/>
  <c r="BJ187" i="189"/>
  <c r="BI187" i="189"/>
  <c r="BH187" i="189"/>
  <c r="BG187" i="189"/>
  <c r="BF187" i="189"/>
  <c r="BE187" i="189"/>
  <c r="BD187" i="189"/>
  <c r="BC187" i="189"/>
  <c r="BB187" i="189"/>
  <c r="BA187" i="189"/>
  <c r="AZ187" i="189"/>
  <c r="AY187" i="189"/>
  <c r="AX187" i="189"/>
  <c r="AW187" i="189"/>
  <c r="AV187" i="189"/>
  <c r="AU187" i="189"/>
  <c r="AT187" i="189"/>
  <c r="AS187" i="189"/>
  <c r="AR187" i="189"/>
  <c r="AQ187" i="189"/>
  <c r="AP187" i="189"/>
  <c r="AO187" i="189"/>
  <c r="AN187" i="189"/>
  <c r="AM187" i="189"/>
  <c r="AL187" i="189"/>
  <c r="AK187" i="189"/>
  <c r="AJ187" i="189"/>
  <c r="AI187" i="189"/>
  <c r="AH187" i="189"/>
  <c r="AG187" i="189"/>
  <c r="AF187" i="189"/>
  <c r="AE187" i="189"/>
  <c r="AD187" i="189"/>
  <c r="AC187" i="189"/>
  <c r="AB187" i="189"/>
  <c r="AA187" i="189"/>
  <c r="Z187" i="189"/>
  <c r="Y187" i="189"/>
  <c r="X187" i="189"/>
  <c r="W187" i="189"/>
  <c r="V187" i="189"/>
  <c r="U187" i="189"/>
  <c r="T187" i="189"/>
  <c r="S187" i="189"/>
  <c r="R187" i="189"/>
  <c r="Q187" i="189"/>
  <c r="P187" i="189"/>
  <c r="O187" i="189"/>
  <c r="N187" i="189"/>
  <c r="M187" i="189"/>
  <c r="L187" i="189"/>
  <c r="K187" i="189"/>
  <c r="J187" i="189"/>
  <c r="I187" i="189"/>
  <c r="H187" i="189"/>
  <c r="G187" i="189"/>
  <c r="F187" i="189"/>
  <c r="E187" i="189"/>
  <c r="D187" i="189"/>
  <c r="BL186" i="189"/>
  <c r="BK186" i="189"/>
  <c r="BJ186" i="189"/>
  <c r="BI186" i="189"/>
  <c r="BH186" i="189"/>
  <c r="BG186" i="189"/>
  <c r="BF186" i="189"/>
  <c r="BE186" i="189"/>
  <c r="BD186" i="189"/>
  <c r="BC186" i="189"/>
  <c r="BB186" i="189"/>
  <c r="BA186" i="189"/>
  <c r="AZ186" i="189"/>
  <c r="AY186" i="189"/>
  <c r="AX186" i="189"/>
  <c r="AW186" i="189"/>
  <c r="AV186" i="189"/>
  <c r="AU186" i="189"/>
  <c r="AT186" i="189"/>
  <c r="AS186" i="189"/>
  <c r="AR186" i="189"/>
  <c r="AQ186" i="189"/>
  <c r="AP186" i="189"/>
  <c r="AO186" i="189"/>
  <c r="AN186" i="189"/>
  <c r="AM186" i="189"/>
  <c r="AL186" i="189"/>
  <c r="AK186" i="189"/>
  <c r="AJ186" i="189"/>
  <c r="AI186" i="189"/>
  <c r="AH186" i="189"/>
  <c r="AG186" i="189"/>
  <c r="AF186" i="189"/>
  <c r="AE186" i="189"/>
  <c r="AD186" i="189"/>
  <c r="AC186" i="189"/>
  <c r="AB186" i="189"/>
  <c r="AA186" i="189"/>
  <c r="Z186" i="189"/>
  <c r="Y186" i="189"/>
  <c r="X186" i="189"/>
  <c r="W186" i="189"/>
  <c r="V186" i="189"/>
  <c r="U186" i="189"/>
  <c r="T186" i="189"/>
  <c r="S186" i="189"/>
  <c r="R186" i="189"/>
  <c r="Q186" i="189"/>
  <c r="P186" i="189"/>
  <c r="O186" i="189"/>
  <c r="N186" i="189"/>
  <c r="M186" i="189"/>
  <c r="L186" i="189"/>
  <c r="K186" i="189"/>
  <c r="J186" i="189"/>
  <c r="I186" i="189"/>
  <c r="H186" i="189"/>
  <c r="G186" i="189"/>
  <c r="F186" i="189"/>
  <c r="E186" i="189"/>
  <c r="D186" i="189"/>
  <c r="BL185" i="189"/>
  <c r="BK185" i="189"/>
  <c r="BJ185" i="189"/>
  <c r="BJ199" i="189" s="1"/>
  <c r="BI185" i="189"/>
  <c r="BH185" i="189"/>
  <c r="BG185" i="189"/>
  <c r="BF185" i="189"/>
  <c r="BE185" i="189"/>
  <c r="BD185" i="189"/>
  <c r="BC185" i="189"/>
  <c r="BB185" i="189"/>
  <c r="BA185" i="189"/>
  <c r="AZ185" i="189"/>
  <c r="AY185" i="189"/>
  <c r="AX185" i="189"/>
  <c r="AX199" i="189" s="1"/>
  <c r="AW185" i="189"/>
  <c r="AV185" i="189"/>
  <c r="AU185" i="189"/>
  <c r="AT185" i="189"/>
  <c r="AS185" i="189"/>
  <c r="AR185" i="189"/>
  <c r="AQ185" i="189"/>
  <c r="AP185" i="189"/>
  <c r="AO185" i="189"/>
  <c r="AN185" i="189"/>
  <c r="AM185" i="189"/>
  <c r="AL185" i="189"/>
  <c r="AL199" i="189" s="1"/>
  <c r="AK185" i="189"/>
  <c r="AJ185" i="189"/>
  <c r="AI185" i="189"/>
  <c r="AH185" i="189"/>
  <c r="AG185" i="189"/>
  <c r="AF185" i="189"/>
  <c r="AE185" i="189"/>
  <c r="AD185" i="189"/>
  <c r="AC185" i="189"/>
  <c r="AB185" i="189"/>
  <c r="AA185" i="189"/>
  <c r="Z185" i="189"/>
  <c r="Z199" i="189" s="1"/>
  <c r="Y185" i="189"/>
  <c r="X185" i="189"/>
  <c r="W185" i="189"/>
  <c r="V185" i="189"/>
  <c r="V199" i="189" s="1"/>
  <c r="U185" i="189"/>
  <c r="T185" i="189"/>
  <c r="S185" i="189"/>
  <c r="R185" i="189"/>
  <c r="Q185" i="189"/>
  <c r="P185" i="189"/>
  <c r="O185" i="189"/>
  <c r="N185" i="189"/>
  <c r="N199" i="189" s="1"/>
  <c r="M185" i="189"/>
  <c r="L185" i="189"/>
  <c r="K185" i="189"/>
  <c r="J185" i="189"/>
  <c r="I185" i="189"/>
  <c r="H185" i="189"/>
  <c r="G185" i="189"/>
  <c r="F185" i="189"/>
  <c r="E185" i="189"/>
  <c r="D185" i="189"/>
  <c r="D203" i="188"/>
  <c r="C203" i="188"/>
  <c r="B203" i="188"/>
  <c r="B204" i="188" s="1"/>
  <c r="BL198" i="188"/>
  <c r="BK198" i="188"/>
  <c r="BJ198" i="188"/>
  <c r="BI198" i="188"/>
  <c r="BH198" i="188"/>
  <c r="BG198" i="188"/>
  <c r="BF198" i="188"/>
  <c r="BE198" i="188"/>
  <c r="BD198" i="188"/>
  <c r="BC198" i="188"/>
  <c r="BB198" i="188"/>
  <c r="BA198" i="188"/>
  <c r="AZ198" i="188"/>
  <c r="AY198" i="188"/>
  <c r="AX198" i="188"/>
  <c r="AW198" i="188"/>
  <c r="AV198" i="188"/>
  <c r="AU198" i="188"/>
  <c r="AT198" i="188"/>
  <c r="AS198" i="188"/>
  <c r="AR198" i="188"/>
  <c r="AQ198" i="188"/>
  <c r="AP198" i="188"/>
  <c r="AO198" i="188"/>
  <c r="AN198" i="188"/>
  <c r="AM198" i="188"/>
  <c r="AL198" i="188"/>
  <c r="AK198" i="188"/>
  <c r="AJ198" i="188"/>
  <c r="AI198" i="188"/>
  <c r="AH198" i="188"/>
  <c r="AG198" i="188"/>
  <c r="AF198" i="188"/>
  <c r="AE198" i="188"/>
  <c r="AD198" i="188"/>
  <c r="AC198" i="188"/>
  <c r="AB198" i="188"/>
  <c r="AA198" i="188"/>
  <c r="Z198" i="188"/>
  <c r="Y198" i="188"/>
  <c r="X198" i="188"/>
  <c r="W198" i="188"/>
  <c r="V198" i="188"/>
  <c r="U198" i="188"/>
  <c r="T198" i="188"/>
  <c r="S198" i="188"/>
  <c r="R198" i="188"/>
  <c r="Q198" i="188"/>
  <c r="P198" i="188"/>
  <c r="O198" i="188"/>
  <c r="N198" i="188"/>
  <c r="M198" i="188"/>
  <c r="L198" i="188"/>
  <c r="K198" i="188"/>
  <c r="J198" i="188"/>
  <c r="I198" i="188"/>
  <c r="H198" i="188"/>
  <c r="G198" i="188"/>
  <c r="F198" i="188"/>
  <c r="E198" i="188"/>
  <c r="D198" i="188"/>
  <c r="BL197" i="188"/>
  <c r="BK197" i="188"/>
  <c r="BJ197" i="188"/>
  <c r="BI197" i="188"/>
  <c r="BH197" i="188"/>
  <c r="BG197" i="188"/>
  <c r="BF197" i="188"/>
  <c r="BE197" i="188"/>
  <c r="BD197" i="188"/>
  <c r="BC197" i="188"/>
  <c r="BB197" i="188"/>
  <c r="BA197" i="188"/>
  <c r="AZ197" i="188"/>
  <c r="AY197" i="188"/>
  <c r="AX197" i="188"/>
  <c r="AW197" i="188"/>
  <c r="AV197" i="188"/>
  <c r="AU197" i="188"/>
  <c r="AT197" i="188"/>
  <c r="AS197" i="188"/>
  <c r="AR197" i="188"/>
  <c r="AQ197" i="188"/>
  <c r="AP197" i="188"/>
  <c r="AO197" i="188"/>
  <c r="AN197" i="188"/>
  <c r="AM197" i="188"/>
  <c r="AL197" i="188"/>
  <c r="AK197" i="188"/>
  <c r="AJ197" i="188"/>
  <c r="AI197" i="188"/>
  <c r="AH197" i="188"/>
  <c r="AG197" i="188"/>
  <c r="AF197" i="188"/>
  <c r="AE197" i="188"/>
  <c r="AD197" i="188"/>
  <c r="AC197" i="188"/>
  <c r="AB197" i="188"/>
  <c r="AA197" i="188"/>
  <c r="Z197" i="188"/>
  <c r="Y197" i="188"/>
  <c r="X197" i="188"/>
  <c r="W197" i="188"/>
  <c r="V197" i="188"/>
  <c r="U197" i="188"/>
  <c r="T197" i="188"/>
  <c r="S197" i="188"/>
  <c r="R197" i="188"/>
  <c r="Q197" i="188"/>
  <c r="P197" i="188"/>
  <c r="O197" i="188"/>
  <c r="N197" i="188"/>
  <c r="M197" i="188"/>
  <c r="L197" i="188"/>
  <c r="K197" i="188"/>
  <c r="J197" i="188"/>
  <c r="I197" i="188"/>
  <c r="H197" i="188"/>
  <c r="G197" i="188"/>
  <c r="F197" i="188"/>
  <c r="E197" i="188"/>
  <c r="D197" i="188"/>
  <c r="BL196" i="188"/>
  <c r="BK196" i="188"/>
  <c r="BJ196" i="188"/>
  <c r="BI196" i="188"/>
  <c r="BH196" i="188"/>
  <c r="BG196" i="188"/>
  <c r="BF196" i="188"/>
  <c r="BE196" i="188"/>
  <c r="BD196" i="188"/>
  <c r="BC196" i="188"/>
  <c r="BB196" i="188"/>
  <c r="BA196" i="188"/>
  <c r="AZ196" i="188"/>
  <c r="AY196" i="188"/>
  <c r="AX196" i="188"/>
  <c r="AW196" i="188"/>
  <c r="AV196" i="188"/>
  <c r="AU196" i="188"/>
  <c r="AT196" i="188"/>
  <c r="AS196" i="188"/>
  <c r="AR196" i="188"/>
  <c r="AQ196" i="188"/>
  <c r="AP196" i="188"/>
  <c r="AO196" i="188"/>
  <c r="AN196" i="188"/>
  <c r="AM196" i="188"/>
  <c r="AL196" i="188"/>
  <c r="AK196" i="188"/>
  <c r="AJ196" i="188"/>
  <c r="AI196" i="188"/>
  <c r="AH196" i="188"/>
  <c r="AG196" i="188"/>
  <c r="AF196" i="188"/>
  <c r="AE196" i="188"/>
  <c r="AD196" i="188"/>
  <c r="AC196" i="188"/>
  <c r="AB196" i="188"/>
  <c r="AA196" i="188"/>
  <c r="Z196" i="188"/>
  <c r="Y196" i="188"/>
  <c r="X196" i="188"/>
  <c r="W196" i="188"/>
  <c r="V196" i="188"/>
  <c r="U196" i="188"/>
  <c r="T196" i="188"/>
  <c r="S196" i="188"/>
  <c r="R196" i="188"/>
  <c r="Q196" i="188"/>
  <c r="P196" i="188"/>
  <c r="O196" i="188"/>
  <c r="N196" i="188"/>
  <c r="M196" i="188"/>
  <c r="L196" i="188"/>
  <c r="K196" i="188"/>
  <c r="J196" i="188"/>
  <c r="I196" i="188"/>
  <c r="H196" i="188"/>
  <c r="G196" i="188"/>
  <c r="F196" i="188"/>
  <c r="E196" i="188"/>
  <c r="D196" i="188"/>
  <c r="BL195" i="188"/>
  <c r="BK195" i="188"/>
  <c r="BJ195" i="188"/>
  <c r="BI195" i="188"/>
  <c r="BH195" i="188"/>
  <c r="BG195" i="188"/>
  <c r="BF195" i="188"/>
  <c r="BE195" i="188"/>
  <c r="BD195" i="188"/>
  <c r="BC195" i="188"/>
  <c r="BB195" i="188"/>
  <c r="BA195" i="188"/>
  <c r="AZ195" i="188"/>
  <c r="AY195" i="188"/>
  <c r="AX195" i="188"/>
  <c r="AW195" i="188"/>
  <c r="AV195" i="188"/>
  <c r="AU195" i="188"/>
  <c r="AT195" i="188"/>
  <c r="AS195" i="188"/>
  <c r="AR195" i="188"/>
  <c r="AQ195" i="188"/>
  <c r="AP195" i="188"/>
  <c r="AO195" i="188"/>
  <c r="AN195" i="188"/>
  <c r="AM195" i="188"/>
  <c r="AL195" i="188"/>
  <c r="AK195" i="188"/>
  <c r="AJ195" i="188"/>
  <c r="AI195" i="188"/>
  <c r="AH195" i="188"/>
  <c r="AG195" i="188"/>
  <c r="AF195" i="188"/>
  <c r="AE195" i="188"/>
  <c r="AD195" i="188"/>
  <c r="AC195" i="188"/>
  <c r="AB195" i="188"/>
  <c r="AA195" i="188"/>
  <c r="Z195" i="188"/>
  <c r="Y195" i="188"/>
  <c r="X195" i="188"/>
  <c r="W195" i="188"/>
  <c r="V195" i="188"/>
  <c r="U195" i="188"/>
  <c r="T195" i="188"/>
  <c r="S195" i="188"/>
  <c r="R195" i="188"/>
  <c r="Q195" i="188"/>
  <c r="P195" i="188"/>
  <c r="O195" i="188"/>
  <c r="N195" i="188"/>
  <c r="M195" i="188"/>
  <c r="L195" i="188"/>
  <c r="K195" i="188"/>
  <c r="J195" i="188"/>
  <c r="I195" i="188"/>
  <c r="H195" i="188"/>
  <c r="G195" i="188"/>
  <c r="F195" i="188"/>
  <c r="E195" i="188"/>
  <c r="D195" i="188"/>
  <c r="BL194" i="188"/>
  <c r="BK194" i="188"/>
  <c r="BJ194" i="188"/>
  <c r="BI194" i="188"/>
  <c r="BH194" i="188"/>
  <c r="BG194" i="188"/>
  <c r="BF194" i="188"/>
  <c r="BE194" i="188"/>
  <c r="BD194" i="188"/>
  <c r="BC194" i="188"/>
  <c r="BB194" i="188"/>
  <c r="BA194" i="188"/>
  <c r="AZ194" i="188"/>
  <c r="AY194" i="188"/>
  <c r="AX194" i="188"/>
  <c r="AW194" i="188"/>
  <c r="AV194" i="188"/>
  <c r="AU194" i="188"/>
  <c r="AT194" i="188"/>
  <c r="AS194" i="188"/>
  <c r="AR194" i="188"/>
  <c r="AQ194" i="188"/>
  <c r="AP194" i="188"/>
  <c r="AO194" i="188"/>
  <c r="AN194" i="188"/>
  <c r="AM194" i="188"/>
  <c r="AL194" i="188"/>
  <c r="AK194" i="188"/>
  <c r="AJ194" i="188"/>
  <c r="AI194" i="188"/>
  <c r="AH194" i="188"/>
  <c r="AG194" i="188"/>
  <c r="AF194" i="188"/>
  <c r="AE194" i="188"/>
  <c r="AD194" i="188"/>
  <c r="AC194" i="188"/>
  <c r="AB194" i="188"/>
  <c r="AA194" i="188"/>
  <c r="Z194" i="188"/>
  <c r="Y194" i="188"/>
  <c r="X194" i="188"/>
  <c r="W194" i="188"/>
  <c r="V194" i="188"/>
  <c r="U194" i="188"/>
  <c r="T194" i="188"/>
  <c r="S194" i="188"/>
  <c r="R194" i="188"/>
  <c r="Q194" i="188"/>
  <c r="P194" i="188"/>
  <c r="O194" i="188"/>
  <c r="N194" i="188"/>
  <c r="M194" i="188"/>
  <c r="L194" i="188"/>
  <c r="K194" i="188"/>
  <c r="J194" i="188"/>
  <c r="I194" i="188"/>
  <c r="H194" i="188"/>
  <c r="G194" i="188"/>
  <c r="F194" i="188"/>
  <c r="E194" i="188"/>
  <c r="D194" i="188"/>
  <c r="BL193" i="188"/>
  <c r="BK193" i="188"/>
  <c r="BJ193" i="188"/>
  <c r="BI193" i="188"/>
  <c r="BH193" i="188"/>
  <c r="BG193" i="188"/>
  <c r="BF193" i="188"/>
  <c r="BE193" i="188"/>
  <c r="BD193" i="188"/>
  <c r="BC193" i="188"/>
  <c r="BB193" i="188"/>
  <c r="BA193" i="188"/>
  <c r="AZ193" i="188"/>
  <c r="AY193" i="188"/>
  <c r="AX193" i="188"/>
  <c r="AW193" i="188"/>
  <c r="AV193" i="188"/>
  <c r="AU193" i="188"/>
  <c r="AT193" i="188"/>
  <c r="AS193" i="188"/>
  <c r="AR193" i="188"/>
  <c r="AQ193" i="188"/>
  <c r="AP193" i="188"/>
  <c r="AO193" i="188"/>
  <c r="AN193" i="188"/>
  <c r="AM193" i="188"/>
  <c r="AL193" i="188"/>
  <c r="AK193" i="188"/>
  <c r="AJ193" i="188"/>
  <c r="AI193" i="188"/>
  <c r="AH193" i="188"/>
  <c r="AG193" i="188"/>
  <c r="AF193" i="188"/>
  <c r="AE193" i="188"/>
  <c r="AD193" i="188"/>
  <c r="AC193" i="188"/>
  <c r="AB193" i="188"/>
  <c r="AA193" i="188"/>
  <c r="Z193" i="188"/>
  <c r="Y193" i="188"/>
  <c r="X193" i="188"/>
  <c r="W193" i="188"/>
  <c r="V193" i="188"/>
  <c r="U193" i="188"/>
  <c r="T193" i="188"/>
  <c r="S193" i="188"/>
  <c r="R193" i="188"/>
  <c r="Q193" i="188"/>
  <c r="P193" i="188"/>
  <c r="O193" i="188"/>
  <c r="N193" i="188"/>
  <c r="M193" i="188"/>
  <c r="L193" i="188"/>
  <c r="K193" i="188"/>
  <c r="J193" i="188"/>
  <c r="I193" i="188"/>
  <c r="H193" i="188"/>
  <c r="G193" i="188"/>
  <c r="F193" i="188"/>
  <c r="E193" i="188"/>
  <c r="D193" i="188"/>
  <c r="BL192" i="188"/>
  <c r="BK192" i="188"/>
  <c r="BJ192" i="188"/>
  <c r="BI192" i="188"/>
  <c r="BH192" i="188"/>
  <c r="BG192" i="188"/>
  <c r="BF192" i="188"/>
  <c r="BE192" i="188"/>
  <c r="BD192" i="188"/>
  <c r="BC192" i="188"/>
  <c r="BB192" i="188"/>
  <c r="BA192" i="188"/>
  <c r="AZ192" i="188"/>
  <c r="AY192" i="188"/>
  <c r="AX192" i="188"/>
  <c r="AW192" i="188"/>
  <c r="AV192" i="188"/>
  <c r="AU192" i="188"/>
  <c r="AT192" i="188"/>
  <c r="AS192" i="188"/>
  <c r="AR192" i="188"/>
  <c r="AQ192" i="188"/>
  <c r="AP192" i="188"/>
  <c r="AO192" i="188"/>
  <c r="AN192" i="188"/>
  <c r="AM192" i="188"/>
  <c r="AL192" i="188"/>
  <c r="AK192" i="188"/>
  <c r="AJ192" i="188"/>
  <c r="AI192" i="188"/>
  <c r="AH192" i="188"/>
  <c r="AG192" i="188"/>
  <c r="AF192" i="188"/>
  <c r="AE192" i="188"/>
  <c r="AD192" i="188"/>
  <c r="AC192" i="188"/>
  <c r="AB192" i="188"/>
  <c r="AA192" i="188"/>
  <c r="Z192" i="188"/>
  <c r="Y192" i="188"/>
  <c r="X192" i="188"/>
  <c r="W192" i="188"/>
  <c r="V192" i="188"/>
  <c r="U192" i="188"/>
  <c r="T192" i="188"/>
  <c r="S192" i="188"/>
  <c r="R192" i="188"/>
  <c r="Q192" i="188"/>
  <c r="P192" i="188"/>
  <c r="O192" i="188"/>
  <c r="N192" i="188"/>
  <c r="M192" i="188"/>
  <c r="L192" i="188"/>
  <c r="K192" i="188"/>
  <c r="J192" i="188"/>
  <c r="I192" i="188"/>
  <c r="H192" i="188"/>
  <c r="G192" i="188"/>
  <c r="F192" i="188"/>
  <c r="E192" i="188"/>
  <c r="D192" i="188"/>
  <c r="BL191" i="188"/>
  <c r="BK191" i="188"/>
  <c r="BJ191" i="188"/>
  <c r="BI191" i="188"/>
  <c r="BH191" i="188"/>
  <c r="BG191" i="188"/>
  <c r="BF191" i="188"/>
  <c r="BE191" i="188"/>
  <c r="BD191" i="188"/>
  <c r="BC191" i="188"/>
  <c r="BB191" i="188"/>
  <c r="BA191" i="188"/>
  <c r="AZ191" i="188"/>
  <c r="AY191" i="188"/>
  <c r="AX191" i="188"/>
  <c r="AW191" i="188"/>
  <c r="AV191" i="188"/>
  <c r="AU191" i="188"/>
  <c r="AT191" i="188"/>
  <c r="AS191" i="188"/>
  <c r="AR191" i="188"/>
  <c r="AQ191" i="188"/>
  <c r="AP191" i="188"/>
  <c r="AO191" i="188"/>
  <c r="AN191" i="188"/>
  <c r="AM191" i="188"/>
  <c r="AL191" i="188"/>
  <c r="AK191" i="188"/>
  <c r="AJ191" i="188"/>
  <c r="AI191" i="188"/>
  <c r="AH191" i="188"/>
  <c r="AG191" i="188"/>
  <c r="AF191" i="188"/>
  <c r="AE191" i="188"/>
  <c r="AD191" i="188"/>
  <c r="AC191" i="188"/>
  <c r="AB191" i="188"/>
  <c r="AA191" i="188"/>
  <c r="Z191" i="188"/>
  <c r="Y191" i="188"/>
  <c r="X191" i="188"/>
  <c r="W191" i="188"/>
  <c r="V191" i="188"/>
  <c r="U191" i="188"/>
  <c r="T191" i="188"/>
  <c r="S191" i="188"/>
  <c r="R191" i="188"/>
  <c r="Q191" i="188"/>
  <c r="P191" i="188"/>
  <c r="O191" i="188"/>
  <c r="N191" i="188"/>
  <c r="M191" i="188"/>
  <c r="L191" i="188"/>
  <c r="K191" i="188"/>
  <c r="J191" i="188"/>
  <c r="I191" i="188"/>
  <c r="H191" i="188"/>
  <c r="G191" i="188"/>
  <c r="F191" i="188"/>
  <c r="E191" i="188"/>
  <c r="D191" i="188"/>
  <c r="BL190" i="188"/>
  <c r="BK190" i="188"/>
  <c r="BJ190" i="188"/>
  <c r="BI190" i="188"/>
  <c r="BH190" i="188"/>
  <c r="BG190" i="188"/>
  <c r="BF190" i="188"/>
  <c r="BE190" i="188"/>
  <c r="BD190" i="188"/>
  <c r="BC190" i="188"/>
  <c r="BB190" i="188"/>
  <c r="BA190" i="188"/>
  <c r="AZ190" i="188"/>
  <c r="AY190" i="188"/>
  <c r="AX190" i="188"/>
  <c r="AW190" i="188"/>
  <c r="AV190" i="188"/>
  <c r="AU190" i="188"/>
  <c r="AT190" i="188"/>
  <c r="AS190" i="188"/>
  <c r="AR190" i="188"/>
  <c r="AQ190" i="188"/>
  <c r="AP190" i="188"/>
  <c r="AO190" i="188"/>
  <c r="AN190" i="188"/>
  <c r="AM190" i="188"/>
  <c r="AL190" i="188"/>
  <c r="AK190" i="188"/>
  <c r="AJ190" i="188"/>
  <c r="AI190" i="188"/>
  <c r="AH190" i="188"/>
  <c r="AG190" i="188"/>
  <c r="AF190" i="188"/>
  <c r="AE190" i="188"/>
  <c r="AD190" i="188"/>
  <c r="AC190" i="188"/>
  <c r="AB190" i="188"/>
  <c r="AA190" i="188"/>
  <c r="Z190" i="188"/>
  <c r="Y190" i="188"/>
  <c r="X190" i="188"/>
  <c r="W190" i="188"/>
  <c r="V190" i="188"/>
  <c r="U190" i="188"/>
  <c r="T190" i="188"/>
  <c r="S190" i="188"/>
  <c r="R190" i="188"/>
  <c r="Q190" i="188"/>
  <c r="P190" i="188"/>
  <c r="O190" i="188"/>
  <c r="N190" i="188"/>
  <c r="M190" i="188"/>
  <c r="L190" i="188"/>
  <c r="K190" i="188"/>
  <c r="J190" i="188"/>
  <c r="I190" i="188"/>
  <c r="H190" i="188"/>
  <c r="G190" i="188"/>
  <c r="F190" i="188"/>
  <c r="E190" i="188"/>
  <c r="D190" i="188"/>
  <c r="BL189" i="188"/>
  <c r="BK189" i="188"/>
  <c r="BJ189" i="188"/>
  <c r="BI189" i="188"/>
  <c r="BH189" i="188"/>
  <c r="BG189" i="188"/>
  <c r="BF189" i="188"/>
  <c r="BE189" i="188"/>
  <c r="BD189" i="188"/>
  <c r="BC189" i="188"/>
  <c r="BB189" i="188"/>
  <c r="BA189" i="188"/>
  <c r="AZ189" i="188"/>
  <c r="AY189" i="188"/>
  <c r="AX189" i="188"/>
  <c r="AW189" i="188"/>
  <c r="AV189" i="188"/>
  <c r="AU189" i="188"/>
  <c r="AT189" i="188"/>
  <c r="AS189" i="188"/>
  <c r="AR189" i="188"/>
  <c r="AQ189" i="188"/>
  <c r="AP189" i="188"/>
  <c r="AO189" i="188"/>
  <c r="AN189" i="188"/>
  <c r="AM189" i="188"/>
  <c r="AL189" i="188"/>
  <c r="AK189" i="188"/>
  <c r="AJ189" i="188"/>
  <c r="AI189" i="188"/>
  <c r="AH189" i="188"/>
  <c r="AG189" i="188"/>
  <c r="AF189" i="188"/>
  <c r="AE189" i="188"/>
  <c r="AD189" i="188"/>
  <c r="AC189" i="188"/>
  <c r="AB189" i="188"/>
  <c r="AA189" i="188"/>
  <c r="Z189" i="188"/>
  <c r="Y189" i="188"/>
  <c r="X189" i="188"/>
  <c r="W189" i="188"/>
  <c r="V189" i="188"/>
  <c r="U189" i="188"/>
  <c r="T189" i="188"/>
  <c r="S189" i="188"/>
  <c r="R189" i="188"/>
  <c r="Q189" i="188"/>
  <c r="P189" i="188"/>
  <c r="O189" i="188"/>
  <c r="N189" i="188"/>
  <c r="M189" i="188"/>
  <c r="L189" i="188"/>
  <c r="K189" i="188"/>
  <c r="J189" i="188"/>
  <c r="I189" i="188"/>
  <c r="H189" i="188"/>
  <c r="G189" i="188"/>
  <c r="F189" i="188"/>
  <c r="E189" i="188"/>
  <c r="D189" i="188"/>
  <c r="BL188" i="188"/>
  <c r="BK188" i="188"/>
  <c r="BJ188" i="188"/>
  <c r="BI188" i="188"/>
  <c r="BH188" i="188"/>
  <c r="BG188" i="188"/>
  <c r="BF188" i="188"/>
  <c r="BE188" i="188"/>
  <c r="BD188" i="188"/>
  <c r="BC188" i="188"/>
  <c r="BB188" i="188"/>
  <c r="BA188" i="188"/>
  <c r="AZ188" i="188"/>
  <c r="AY188" i="188"/>
  <c r="AX188" i="188"/>
  <c r="AW188" i="188"/>
  <c r="AV188" i="188"/>
  <c r="AU188" i="188"/>
  <c r="AT188" i="188"/>
  <c r="AS188" i="188"/>
  <c r="AR188" i="188"/>
  <c r="AQ188" i="188"/>
  <c r="AP188" i="188"/>
  <c r="AO188" i="188"/>
  <c r="AN188" i="188"/>
  <c r="AM188" i="188"/>
  <c r="AL188" i="188"/>
  <c r="AK188" i="188"/>
  <c r="AJ188" i="188"/>
  <c r="AI188" i="188"/>
  <c r="AH188" i="188"/>
  <c r="AG188" i="188"/>
  <c r="AF188" i="188"/>
  <c r="AE188" i="188"/>
  <c r="AD188" i="188"/>
  <c r="AC188" i="188"/>
  <c r="AB188" i="188"/>
  <c r="AA188" i="188"/>
  <c r="Z188" i="188"/>
  <c r="Y188" i="188"/>
  <c r="X188" i="188"/>
  <c r="W188" i="188"/>
  <c r="V188" i="188"/>
  <c r="U188" i="188"/>
  <c r="T188" i="188"/>
  <c r="S188" i="188"/>
  <c r="R188" i="188"/>
  <c r="Q188" i="188"/>
  <c r="P188" i="188"/>
  <c r="O188" i="188"/>
  <c r="N188" i="188"/>
  <c r="M188" i="188"/>
  <c r="L188" i="188"/>
  <c r="K188" i="188"/>
  <c r="J188" i="188"/>
  <c r="I188" i="188"/>
  <c r="H188" i="188"/>
  <c r="G188" i="188"/>
  <c r="F188" i="188"/>
  <c r="E188" i="188"/>
  <c r="D188" i="188"/>
  <c r="BL187" i="188"/>
  <c r="BK187" i="188"/>
  <c r="BJ187" i="188"/>
  <c r="BI187" i="188"/>
  <c r="BH187" i="188"/>
  <c r="BG187" i="188"/>
  <c r="BF187" i="188"/>
  <c r="BE187" i="188"/>
  <c r="BD187" i="188"/>
  <c r="BC187" i="188"/>
  <c r="BB187" i="188"/>
  <c r="BA187" i="188"/>
  <c r="AZ187" i="188"/>
  <c r="AY187" i="188"/>
  <c r="AX187" i="188"/>
  <c r="AW187" i="188"/>
  <c r="AV187" i="188"/>
  <c r="AU187" i="188"/>
  <c r="AT187" i="188"/>
  <c r="AS187" i="188"/>
  <c r="AR187" i="188"/>
  <c r="AQ187" i="188"/>
  <c r="AP187" i="188"/>
  <c r="AO187" i="188"/>
  <c r="AN187" i="188"/>
  <c r="AM187" i="188"/>
  <c r="AL187" i="188"/>
  <c r="AK187" i="188"/>
  <c r="AJ187" i="188"/>
  <c r="AI187" i="188"/>
  <c r="AH187" i="188"/>
  <c r="AG187" i="188"/>
  <c r="AF187" i="188"/>
  <c r="AE187" i="188"/>
  <c r="AD187" i="188"/>
  <c r="AC187" i="188"/>
  <c r="AB187" i="188"/>
  <c r="AA187" i="188"/>
  <c r="Z187" i="188"/>
  <c r="Y187" i="188"/>
  <c r="X187" i="188"/>
  <c r="W187" i="188"/>
  <c r="V187" i="188"/>
  <c r="U187" i="188"/>
  <c r="T187" i="188"/>
  <c r="S187" i="188"/>
  <c r="R187" i="188"/>
  <c r="Q187" i="188"/>
  <c r="P187" i="188"/>
  <c r="O187" i="188"/>
  <c r="N187" i="188"/>
  <c r="M187" i="188"/>
  <c r="L187" i="188"/>
  <c r="K187" i="188"/>
  <c r="J187" i="188"/>
  <c r="I187" i="188"/>
  <c r="H187" i="188"/>
  <c r="G187" i="188"/>
  <c r="F187" i="188"/>
  <c r="E187" i="188"/>
  <c r="D187" i="188"/>
  <c r="BL186" i="188"/>
  <c r="BK186" i="188"/>
  <c r="BJ186" i="188"/>
  <c r="BI186" i="188"/>
  <c r="BH186" i="188"/>
  <c r="BG186" i="188"/>
  <c r="BF186" i="188"/>
  <c r="BE186" i="188"/>
  <c r="BD186" i="188"/>
  <c r="BC186" i="188"/>
  <c r="BB186" i="188"/>
  <c r="BA186" i="188"/>
  <c r="AZ186" i="188"/>
  <c r="AY186" i="188"/>
  <c r="AX186" i="188"/>
  <c r="AW186" i="188"/>
  <c r="AV186" i="188"/>
  <c r="AU186" i="188"/>
  <c r="AT186" i="188"/>
  <c r="AS186" i="188"/>
  <c r="AR186" i="188"/>
  <c r="AQ186" i="188"/>
  <c r="AP186" i="188"/>
  <c r="AO186" i="188"/>
  <c r="AN186" i="188"/>
  <c r="AM186" i="188"/>
  <c r="AL186" i="188"/>
  <c r="AK186" i="188"/>
  <c r="AJ186" i="188"/>
  <c r="AI186" i="188"/>
  <c r="AH186" i="188"/>
  <c r="AG186" i="188"/>
  <c r="AF186" i="188"/>
  <c r="AE186" i="188"/>
  <c r="AD186" i="188"/>
  <c r="AC186" i="188"/>
  <c r="AB186" i="188"/>
  <c r="AA186" i="188"/>
  <c r="Z186" i="188"/>
  <c r="Y186" i="188"/>
  <c r="X186" i="188"/>
  <c r="W186" i="188"/>
  <c r="V186" i="188"/>
  <c r="U186" i="188"/>
  <c r="T186" i="188"/>
  <c r="S186" i="188"/>
  <c r="R186" i="188"/>
  <c r="Q186" i="188"/>
  <c r="P186" i="188"/>
  <c r="O186" i="188"/>
  <c r="N186" i="188"/>
  <c r="M186" i="188"/>
  <c r="L186" i="188"/>
  <c r="K186" i="188"/>
  <c r="J186" i="188"/>
  <c r="I186" i="188"/>
  <c r="H186" i="188"/>
  <c r="G186" i="188"/>
  <c r="F186" i="188"/>
  <c r="E186" i="188"/>
  <c r="D186" i="188"/>
  <c r="BL185" i="188"/>
  <c r="BK185" i="188"/>
  <c r="BJ185" i="188"/>
  <c r="BI185" i="188"/>
  <c r="BH185" i="188"/>
  <c r="BH199" i="188" s="1"/>
  <c r="BG185" i="188"/>
  <c r="BF185" i="188"/>
  <c r="BE185" i="188"/>
  <c r="BE199" i="188" s="1"/>
  <c r="BD185" i="188"/>
  <c r="BD199" i="188" s="1"/>
  <c r="BC185" i="188"/>
  <c r="BB185" i="188"/>
  <c r="BA185" i="188"/>
  <c r="AZ185" i="188"/>
  <c r="AY185" i="188"/>
  <c r="AX185" i="188"/>
  <c r="AW185" i="188"/>
  <c r="AV185" i="188"/>
  <c r="AV199" i="188" s="1"/>
  <c r="AU185" i="188"/>
  <c r="AT185" i="188"/>
  <c r="AS185" i="188"/>
  <c r="AS199" i="188" s="1"/>
  <c r="AR185" i="188"/>
  <c r="AR199" i="188" s="1"/>
  <c r="AQ185" i="188"/>
  <c r="AQ199" i="188" s="1"/>
  <c r="AP185" i="188"/>
  <c r="AO185" i="188"/>
  <c r="AN185" i="188"/>
  <c r="AN199" i="188" s="1"/>
  <c r="AM185" i="188"/>
  <c r="AL185" i="188"/>
  <c r="AK185" i="188"/>
  <c r="AJ185" i="188"/>
  <c r="AJ199" i="188" s="1"/>
  <c r="AI185" i="188"/>
  <c r="AH185" i="188"/>
  <c r="AG185" i="188"/>
  <c r="AG199" i="188" s="1"/>
  <c r="AF185" i="188"/>
  <c r="AE185" i="188"/>
  <c r="AD185" i="188"/>
  <c r="AC185" i="188"/>
  <c r="AB185" i="188"/>
  <c r="AA185" i="188"/>
  <c r="Z185" i="188"/>
  <c r="Y185" i="188"/>
  <c r="X185" i="188"/>
  <c r="X199" i="188" s="1"/>
  <c r="W185" i="188"/>
  <c r="V185" i="188"/>
  <c r="U185" i="188"/>
  <c r="U199" i="188" s="1"/>
  <c r="T185" i="188"/>
  <c r="S185" i="188"/>
  <c r="R185" i="188"/>
  <c r="Q185" i="188"/>
  <c r="P185" i="188"/>
  <c r="O185" i="188"/>
  <c r="N185" i="188"/>
  <c r="M185" i="188"/>
  <c r="L185" i="188"/>
  <c r="L199" i="188" s="1"/>
  <c r="K185" i="188"/>
  <c r="J185" i="188"/>
  <c r="I185" i="188"/>
  <c r="I199" i="188" s="1"/>
  <c r="H185" i="188"/>
  <c r="H199" i="188" s="1"/>
  <c r="G185" i="188"/>
  <c r="F185" i="188"/>
  <c r="E185" i="188"/>
  <c r="D185" i="188"/>
  <c r="D203" i="187"/>
  <c r="C203" i="187"/>
  <c r="B203" i="187"/>
  <c r="B204" i="187" s="1"/>
  <c r="BL198" i="187"/>
  <c r="BK198" i="187"/>
  <c r="BJ198" i="187"/>
  <c r="BI198" i="187"/>
  <c r="BH198" i="187"/>
  <c r="BG198" i="187"/>
  <c r="BF198" i="187"/>
  <c r="BE198" i="187"/>
  <c r="BD198" i="187"/>
  <c r="BC198" i="187"/>
  <c r="BB198" i="187"/>
  <c r="BA198" i="187"/>
  <c r="AZ198" i="187"/>
  <c r="AY198" i="187"/>
  <c r="AX198" i="187"/>
  <c r="AW198" i="187"/>
  <c r="AV198" i="187"/>
  <c r="AU198" i="187"/>
  <c r="AT198" i="187"/>
  <c r="AS198" i="187"/>
  <c r="AR198" i="187"/>
  <c r="AQ198" i="187"/>
  <c r="AP198" i="187"/>
  <c r="AO198" i="187"/>
  <c r="AN198" i="187"/>
  <c r="AM198" i="187"/>
  <c r="AL198" i="187"/>
  <c r="AK198" i="187"/>
  <c r="AJ198" i="187"/>
  <c r="AI198" i="187"/>
  <c r="AH198" i="187"/>
  <c r="AG198" i="187"/>
  <c r="AF198" i="187"/>
  <c r="AE198" i="187"/>
  <c r="AD198" i="187"/>
  <c r="AC198" i="187"/>
  <c r="AB198" i="187"/>
  <c r="AA198" i="187"/>
  <c r="Z198" i="187"/>
  <c r="Y198" i="187"/>
  <c r="X198" i="187"/>
  <c r="W198" i="187"/>
  <c r="V198" i="187"/>
  <c r="U198" i="187"/>
  <c r="T198" i="187"/>
  <c r="S198" i="187"/>
  <c r="R198" i="187"/>
  <c r="Q198" i="187"/>
  <c r="P198" i="187"/>
  <c r="O198" i="187"/>
  <c r="N198" i="187"/>
  <c r="M198" i="187"/>
  <c r="L198" i="187"/>
  <c r="K198" i="187"/>
  <c r="J198" i="187"/>
  <c r="I198" i="187"/>
  <c r="H198" i="187"/>
  <c r="G198" i="187"/>
  <c r="F198" i="187"/>
  <c r="E198" i="187"/>
  <c r="D198" i="187"/>
  <c r="BL197" i="187"/>
  <c r="BK197" i="187"/>
  <c r="BJ197" i="187"/>
  <c r="BI197" i="187"/>
  <c r="BH197" i="187"/>
  <c r="BG197" i="187"/>
  <c r="BF197" i="187"/>
  <c r="BE197" i="187"/>
  <c r="BD197" i="187"/>
  <c r="BC197" i="187"/>
  <c r="BB197" i="187"/>
  <c r="BA197" i="187"/>
  <c r="AZ197" i="187"/>
  <c r="AY197" i="187"/>
  <c r="AX197" i="187"/>
  <c r="AW197" i="187"/>
  <c r="AV197" i="187"/>
  <c r="AU197" i="187"/>
  <c r="AT197" i="187"/>
  <c r="AS197" i="187"/>
  <c r="AR197" i="187"/>
  <c r="AQ197" i="187"/>
  <c r="AP197" i="187"/>
  <c r="AO197" i="187"/>
  <c r="AN197" i="187"/>
  <c r="AM197" i="187"/>
  <c r="AL197" i="187"/>
  <c r="AK197" i="187"/>
  <c r="AJ197" i="187"/>
  <c r="AI197" i="187"/>
  <c r="AH197" i="187"/>
  <c r="AG197" i="187"/>
  <c r="AF197" i="187"/>
  <c r="AE197" i="187"/>
  <c r="AD197" i="187"/>
  <c r="AC197" i="187"/>
  <c r="AB197" i="187"/>
  <c r="AA197" i="187"/>
  <c r="Z197" i="187"/>
  <c r="Y197" i="187"/>
  <c r="X197" i="187"/>
  <c r="W197" i="187"/>
  <c r="V197" i="187"/>
  <c r="U197" i="187"/>
  <c r="T197" i="187"/>
  <c r="S197" i="187"/>
  <c r="R197" i="187"/>
  <c r="Q197" i="187"/>
  <c r="P197" i="187"/>
  <c r="O197" i="187"/>
  <c r="N197" i="187"/>
  <c r="M197" i="187"/>
  <c r="L197" i="187"/>
  <c r="K197" i="187"/>
  <c r="J197" i="187"/>
  <c r="I197" i="187"/>
  <c r="H197" i="187"/>
  <c r="G197" i="187"/>
  <c r="F197" i="187"/>
  <c r="E197" i="187"/>
  <c r="D197" i="187"/>
  <c r="BL196" i="187"/>
  <c r="BK196" i="187"/>
  <c r="BJ196" i="187"/>
  <c r="BI196" i="187"/>
  <c r="BH196" i="187"/>
  <c r="BG196" i="187"/>
  <c r="BF196" i="187"/>
  <c r="BE196" i="187"/>
  <c r="BD196" i="187"/>
  <c r="BC196" i="187"/>
  <c r="BB196" i="187"/>
  <c r="BA196" i="187"/>
  <c r="AZ196" i="187"/>
  <c r="AY196" i="187"/>
  <c r="AX196" i="187"/>
  <c r="AW196" i="187"/>
  <c r="AV196" i="187"/>
  <c r="AU196" i="187"/>
  <c r="AT196" i="187"/>
  <c r="AS196" i="187"/>
  <c r="AR196" i="187"/>
  <c r="AQ196" i="187"/>
  <c r="AP196" i="187"/>
  <c r="AO196" i="187"/>
  <c r="AN196" i="187"/>
  <c r="AM196" i="187"/>
  <c r="AL196" i="187"/>
  <c r="AK196" i="187"/>
  <c r="AJ196" i="187"/>
  <c r="AI196" i="187"/>
  <c r="AH196" i="187"/>
  <c r="AG196" i="187"/>
  <c r="AF196" i="187"/>
  <c r="AE196" i="187"/>
  <c r="AD196" i="187"/>
  <c r="AC196" i="187"/>
  <c r="AB196" i="187"/>
  <c r="AA196" i="187"/>
  <c r="Z196" i="187"/>
  <c r="Y196" i="187"/>
  <c r="X196" i="187"/>
  <c r="W196" i="187"/>
  <c r="V196" i="187"/>
  <c r="U196" i="187"/>
  <c r="T196" i="187"/>
  <c r="S196" i="187"/>
  <c r="R196" i="187"/>
  <c r="Q196" i="187"/>
  <c r="P196" i="187"/>
  <c r="O196" i="187"/>
  <c r="N196" i="187"/>
  <c r="M196" i="187"/>
  <c r="L196" i="187"/>
  <c r="K196" i="187"/>
  <c r="J196" i="187"/>
  <c r="I196" i="187"/>
  <c r="H196" i="187"/>
  <c r="G196" i="187"/>
  <c r="F196" i="187"/>
  <c r="E196" i="187"/>
  <c r="D196" i="187"/>
  <c r="BL195" i="187"/>
  <c r="BK195" i="187"/>
  <c r="BJ195" i="187"/>
  <c r="BI195" i="187"/>
  <c r="BH195" i="187"/>
  <c r="BG195" i="187"/>
  <c r="BF195" i="187"/>
  <c r="BE195" i="187"/>
  <c r="BD195" i="187"/>
  <c r="BC195" i="187"/>
  <c r="BB195" i="187"/>
  <c r="BA195" i="187"/>
  <c r="AZ195" i="187"/>
  <c r="AY195" i="187"/>
  <c r="AX195" i="187"/>
  <c r="AW195" i="187"/>
  <c r="AV195" i="187"/>
  <c r="AU195" i="187"/>
  <c r="AT195" i="187"/>
  <c r="AS195" i="187"/>
  <c r="AR195" i="187"/>
  <c r="AQ195" i="187"/>
  <c r="AP195" i="187"/>
  <c r="AO195" i="187"/>
  <c r="AN195" i="187"/>
  <c r="AM195" i="187"/>
  <c r="AL195" i="187"/>
  <c r="AK195" i="187"/>
  <c r="AJ195" i="187"/>
  <c r="AI195" i="187"/>
  <c r="AH195" i="187"/>
  <c r="AG195" i="187"/>
  <c r="AF195" i="187"/>
  <c r="AE195" i="187"/>
  <c r="AD195" i="187"/>
  <c r="AC195" i="187"/>
  <c r="AB195" i="187"/>
  <c r="AA195" i="187"/>
  <c r="Z195" i="187"/>
  <c r="Y195" i="187"/>
  <c r="X195" i="187"/>
  <c r="W195" i="187"/>
  <c r="V195" i="187"/>
  <c r="U195" i="187"/>
  <c r="T195" i="187"/>
  <c r="S195" i="187"/>
  <c r="R195" i="187"/>
  <c r="Q195" i="187"/>
  <c r="P195" i="187"/>
  <c r="O195" i="187"/>
  <c r="N195" i="187"/>
  <c r="M195" i="187"/>
  <c r="L195" i="187"/>
  <c r="K195" i="187"/>
  <c r="J195" i="187"/>
  <c r="I195" i="187"/>
  <c r="H195" i="187"/>
  <c r="G195" i="187"/>
  <c r="F195" i="187"/>
  <c r="E195" i="187"/>
  <c r="D195" i="187"/>
  <c r="BL194" i="187"/>
  <c r="BK194" i="187"/>
  <c r="BJ194" i="187"/>
  <c r="BI194" i="187"/>
  <c r="BH194" i="187"/>
  <c r="BG194" i="187"/>
  <c r="BF194" i="187"/>
  <c r="BE194" i="187"/>
  <c r="BD194" i="187"/>
  <c r="BC194" i="187"/>
  <c r="BB194" i="187"/>
  <c r="BA194" i="187"/>
  <c r="AZ194" i="187"/>
  <c r="AY194" i="187"/>
  <c r="AX194" i="187"/>
  <c r="AW194" i="187"/>
  <c r="AV194" i="187"/>
  <c r="AU194" i="187"/>
  <c r="AT194" i="187"/>
  <c r="AS194" i="187"/>
  <c r="AR194" i="187"/>
  <c r="AQ194" i="187"/>
  <c r="AP194" i="187"/>
  <c r="AO194" i="187"/>
  <c r="AN194" i="187"/>
  <c r="AM194" i="187"/>
  <c r="AL194" i="187"/>
  <c r="AK194" i="187"/>
  <c r="AJ194" i="187"/>
  <c r="AI194" i="187"/>
  <c r="AH194" i="187"/>
  <c r="AG194" i="187"/>
  <c r="AF194" i="187"/>
  <c r="AE194" i="187"/>
  <c r="AD194" i="187"/>
  <c r="AC194" i="187"/>
  <c r="AB194" i="187"/>
  <c r="AA194" i="187"/>
  <c r="Z194" i="187"/>
  <c r="Y194" i="187"/>
  <c r="X194" i="187"/>
  <c r="W194" i="187"/>
  <c r="V194" i="187"/>
  <c r="U194" i="187"/>
  <c r="T194" i="187"/>
  <c r="S194" i="187"/>
  <c r="R194" i="187"/>
  <c r="Q194" i="187"/>
  <c r="P194" i="187"/>
  <c r="O194" i="187"/>
  <c r="N194" i="187"/>
  <c r="M194" i="187"/>
  <c r="L194" i="187"/>
  <c r="K194" i="187"/>
  <c r="J194" i="187"/>
  <c r="I194" i="187"/>
  <c r="H194" i="187"/>
  <c r="G194" i="187"/>
  <c r="F194" i="187"/>
  <c r="E194" i="187"/>
  <c r="D194" i="187"/>
  <c r="BL193" i="187"/>
  <c r="BK193" i="187"/>
  <c r="BJ193" i="187"/>
  <c r="BI193" i="187"/>
  <c r="BH193" i="187"/>
  <c r="BG193" i="187"/>
  <c r="BF193" i="187"/>
  <c r="BE193" i="187"/>
  <c r="BD193" i="187"/>
  <c r="BC193" i="187"/>
  <c r="BB193" i="187"/>
  <c r="BA193" i="187"/>
  <c r="AZ193" i="187"/>
  <c r="AY193" i="187"/>
  <c r="AX193" i="187"/>
  <c r="AW193" i="187"/>
  <c r="AV193" i="187"/>
  <c r="AU193" i="187"/>
  <c r="AT193" i="187"/>
  <c r="AS193" i="187"/>
  <c r="AR193" i="187"/>
  <c r="AQ193" i="187"/>
  <c r="AP193" i="187"/>
  <c r="AO193" i="187"/>
  <c r="AN193" i="187"/>
  <c r="AM193" i="187"/>
  <c r="AL193" i="187"/>
  <c r="AK193" i="187"/>
  <c r="AJ193" i="187"/>
  <c r="AI193" i="187"/>
  <c r="AH193" i="187"/>
  <c r="AG193" i="187"/>
  <c r="AF193" i="187"/>
  <c r="AE193" i="187"/>
  <c r="AD193" i="187"/>
  <c r="AC193" i="187"/>
  <c r="AB193" i="187"/>
  <c r="AA193" i="187"/>
  <c r="Z193" i="187"/>
  <c r="Y193" i="187"/>
  <c r="X193" i="187"/>
  <c r="W193" i="187"/>
  <c r="V193" i="187"/>
  <c r="U193" i="187"/>
  <c r="T193" i="187"/>
  <c r="S193" i="187"/>
  <c r="R193" i="187"/>
  <c r="Q193" i="187"/>
  <c r="P193" i="187"/>
  <c r="O193" i="187"/>
  <c r="N193" i="187"/>
  <c r="M193" i="187"/>
  <c r="L193" i="187"/>
  <c r="K193" i="187"/>
  <c r="J193" i="187"/>
  <c r="I193" i="187"/>
  <c r="H193" i="187"/>
  <c r="G193" i="187"/>
  <c r="F193" i="187"/>
  <c r="E193" i="187"/>
  <c r="D193" i="187"/>
  <c r="BL192" i="187"/>
  <c r="BK192" i="187"/>
  <c r="BJ192" i="187"/>
  <c r="BI192" i="187"/>
  <c r="BH192" i="187"/>
  <c r="BG192" i="187"/>
  <c r="BF192" i="187"/>
  <c r="BE192" i="187"/>
  <c r="BD192" i="187"/>
  <c r="BC192" i="187"/>
  <c r="BB192" i="187"/>
  <c r="BA192" i="187"/>
  <c r="AZ192" i="187"/>
  <c r="AY192" i="187"/>
  <c r="AX192" i="187"/>
  <c r="AW192" i="187"/>
  <c r="AV192" i="187"/>
  <c r="AU192" i="187"/>
  <c r="AT192" i="187"/>
  <c r="AS192" i="187"/>
  <c r="AR192" i="187"/>
  <c r="AQ192" i="187"/>
  <c r="AP192" i="187"/>
  <c r="AO192" i="187"/>
  <c r="AN192" i="187"/>
  <c r="AM192" i="187"/>
  <c r="AL192" i="187"/>
  <c r="AK192" i="187"/>
  <c r="AJ192" i="187"/>
  <c r="AI192" i="187"/>
  <c r="AH192" i="187"/>
  <c r="AG192" i="187"/>
  <c r="AF192" i="187"/>
  <c r="AE192" i="187"/>
  <c r="AD192" i="187"/>
  <c r="AC192" i="187"/>
  <c r="AB192" i="187"/>
  <c r="AA192" i="187"/>
  <c r="Z192" i="187"/>
  <c r="Y192" i="187"/>
  <c r="X192" i="187"/>
  <c r="W192" i="187"/>
  <c r="V192" i="187"/>
  <c r="U192" i="187"/>
  <c r="T192" i="187"/>
  <c r="S192" i="187"/>
  <c r="R192" i="187"/>
  <c r="Q192" i="187"/>
  <c r="P192" i="187"/>
  <c r="O192" i="187"/>
  <c r="N192" i="187"/>
  <c r="M192" i="187"/>
  <c r="L192" i="187"/>
  <c r="K192" i="187"/>
  <c r="J192" i="187"/>
  <c r="I192" i="187"/>
  <c r="H192" i="187"/>
  <c r="G192" i="187"/>
  <c r="F192" i="187"/>
  <c r="E192" i="187"/>
  <c r="D192" i="187"/>
  <c r="BL191" i="187"/>
  <c r="BK191" i="187"/>
  <c r="BJ191" i="187"/>
  <c r="BI191" i="187"/>
  <c r="BH191" i="187"/>
  <c r="BG191" i="187"/>
  <c r="BF191" i="187"/>
  <c r="BE191" i="187"/>
  <c r="BD191" i="187"/>
  <c r="BC191" i="187"/>
  <c r="BB191" i="187"/>
  <c r="BA191" i="187"/>
  <c r="AZ191" i="187"/>
  <c r="AY191" i="187"/>
  <c r="AX191" i="187"/>
  <c r="AW191" i="187"/>
  <c r="AV191" i="187"/>
  <c r="AU191" i="187"/>
  <c r="AT191" i="187"/>
  <c r="AS191" i="187"/>
  <c r="AR191" i="187"/>
  <c r="AQ191" i="187"/>
  <c r="AP191" i="187"/>
  <c r="AO191" i="187"/>
  <c r="AN191" i="187"/>
  <c r="AM191" i="187"/>
  <c r="AL191" i="187"/>
  <c r="AK191" i="187"/>
  <c r="AJ191" i="187"/>
  <c r="AI191" i="187"/>
  <c r="AH191" i="187"/>
  <c r="AG191" i="187"/>
  <c r="AF191" i="187"/>
  <c r="AE191" i="187"/>
  <c r="AD191" i="187"/>
  <c r="AC191" i="187"/>
  <c r="AB191" i="187"/>
  <c r="AA191" i="187"/>
  <c r="Z191" i="187"/>
  <c r="Y191" i="187"/>
  <c r="X191" i="187"/>
  <c r="W191" i="187"/>
  <c r="V191" i="187"/>
  <c r="U191" i="187"/>
  <c r="T191" i="187"/>
  <c r="S191" i="187"/>
  <c r="R191" i="187"/>
  <c r="Q191" i="187"/>
  <c r="P191" i="187"/>
  <c r="O191" i="187"/>
  <c r="N191" i="187"/>
  <c r="M191" i="187"/>
  <c r="L191" i="187"/>
  <c r="K191" i="187"/>
  <c r="J191" i="187"/>
  <c r="I191" i="187"/>
  <c r="H191" i="187"/>
  <c r="G191" i="187"/>
  <c r="F191" i="187"/>
  <c r="E191" i="187"/>
  <c r="D191" i="187"/>
  <c r="BL190" i="187"/>
  <c r="BK190" i="187"/>
  <c r="BJ190" i="187"/>
  <c r="BI190" i="187"/>
  <c r="BH190" i="187"/>
  <c r="BG190" i="187"/>
  <c r="BF190" i="187"/>
  <c r="BE190" i="187"/>
  <c r="BD190" i="187"/>
  <c r="BC190" i="187"/>
  <c r="BB190" i="187"/>
  <c r="BA190" i="187"/>
  <c r="AZ190" i="187"/>
  <c r="AY190" i="187"/>
  <c r="AX190" i="187"/>
  <c r="AW190" i="187"/>
  <c r="AV190" i="187"/>
  <c r="AU190" i="187"/>
  <c r="AT190" i="187"/>
  <c r="AS190" i="187"/>
  <c r="AR190" i="187"/>
  <c r="AQ190" i="187"/>
  <c r="AP190" i="187"/>
  <c r="AO190" i="187"/>
  <c r="AN190" i="187"/>
  <c r="AM190" i="187"/>
  <c r="AL190" i="187"/>
  <c r="AK190" i="187"/>
  <c r="AJ190" i="187"/>
  <c r="AI190" i="187"/>
  <c r="AH190" i="187"/>
  <c r="AG190" i="187"/>
  <c r="AF190" i="187"/>
  <c r="AE190" i="187"/>
  <c r="AD190" i="187"/>
  <c r="AC190" i="187"/>
  <c r="AB190" i="187"/>
  <c r="AA190" i="187"/>
  <c r="Z190" i="187"/>
  <c r="Y190" i="187"/>
  <c r="X190" i="187"/>
  <c r="W190" i="187"/>
  <c r="V190" i="187"/>
  <c r="U190" i="187"/>
  <c r="T190" i="187"/>
  <c r="S190" i="187"/>
  <c r="R190" i="187"/>
  <c r="Q190" i="187"/>
  <c r="P190" i="187"/>
  <c r="O190" i="187"/>
  <c r="N190" i="187"/>
  <c r="M190" i="187"/>
  <c r="L190" i="187"/>
  <c r="K190" i="187"/>
  <c r="J190" i="187"/>
  <c r="I190" i="187"/>
  <c r="H190" i="187"/>
  <c r="G190" i="187"/>
  <c r="F190" i="187"/>
  <c r="E190" i="187"/>
  <c r="D190" i="187"/>
  <c r="BL189" i="187"/>
  <c r="BK189" i="187"/>
  <c r="BJ189" i="187"/>
  <c r="BI189" i="187"/>
  <c r="BH189" i="187"/>
  <c r="BG189" i="187"/>
  <c r="BF189" i="187"/>
  <c r="BE189" i="187"/>
  <c r="BD189" i="187"/>
  <c r="BC189" i="187"/>
  <c r="BB189" i="187"/>
  <c r="BA189" i="187"/>
  <c r="AZ189" i="187"/>
  <c r="AY189" i="187"/>
  <c r="AX189" i="187"/>
  <c r="AW189" i="187"/>
  <c r="AV189" i="187"/>
  <c r="AU189" i="187"/>
  <c r="AT189" i="187"/>
  <c r="AS189" i="187"/>
  <c r="AR189" i="187"/>
  <c r="AQ189" i="187"/>
  <c r="AP189" i="187"/>
  <c r="AO189" i="187"/>
  <c r="AN189" i="187"/>
  <c r="AM189" i="187"/>
  <c r="AL189" i="187"/>
  <c r="AK189" i="187"/>
  <c r="AJ189" i="187"/>
  <c r="AI189" i="187"/>
  <c r="AH189" i="187"/>
  <c r="AG189" i="187"/>
  <c r="AF189" i="187"/>
  <c r="AE189" i="187"/>
  <c r="AD189" i="187"/>
  <c r="AC189" i="187"/>
  <c r="AB189" i="187"/>
  <c r="AA189" i="187"/>
  <c r="Z189" i="187"/>
  <c r="Y189" i="187"/>
  <c r="X189" i="187"/>
  <c r="W189" i="187"/>
  <c r="V189" i="187"/>
  <c r="U189" i="187"/>
  <c r="T189" i="187"/>
  <c r="S189" i="187"/>
  <c r="R189" i="187"/>
  <c r="Q189" i="187"/>
  <c r="P189" i="187"/>
  <c r="O189" i="187"/>
  <c r="N189" i="187"/>
  <c r="M189" i="187"/>
  <c r="L189" i="187"/>
  <c r="K189" i="187"/>
  <c r="J189" i="187"/>
  <c r="I189" i="187"/>
  <c r="H189" i="187"/>
  <c r="G189" i="187"/>
  <c r="F189" i="187"/>
  <c r="E189" i="187"/>
  <c r="D189" i="187"/>
  <c r="BL188" i="187"/>
  <c r="BK188" i="187"/>
  <c r="BJ188" i="187"/>
  <c r="BI188" i="187"/>
  <c r="BH188" i="187"/>
  <c r="BG188" i="187"/>
  <c r="BF188" i="187"/>
  <c r="BE188" i="187"/>
  <c r="BD188" i="187"/>
  <c r="BC188" i="187"/>
  <c r="BB188" i="187"/>
  <c r="BA188" i="187"/>
  <c r="AZ188" i="187"/>
  <c r="AY188" i="187"/>
  <c r="AX188" i="187"/>
  <c r="AW188" i="187"/>
  <c r="AV188" i="187"/>
  <c r="AU188" i="187"/>
  <c r="AT188" i="187"/>
  <c r="AS188" i="187"/>
  <c r="AR188" i="187"/>
  <c r="AQ188" i="187"/>
  <c r="AP188" i="187"/>
  <c r="AO188" i="187"/>
  <c r="AN188" i="187"/>
  <c r="AM188" i="187"/>
  <c r="AL188" i="187"/>
  <c r="AK188" i="187"/>
  <c r="AJ188" i="187"/>
  <c r="AI188" i="187"/>
  <c r="AH188" i="187"/>
  <c r="AG188" i="187"/>
  <c r="AF188" i="187"/>
  <c r="AE188" i="187"/>
  <c r="AD188" i="187"/>
  <c r="AC188" i="187"/>
  <c r="AB188" i="187"/>
  <c r="AA188" i="187"/>
  <c r="Z188" i="187"/>
  <c r="Y188" i="187"/>
  <c r="X188" i="187"/>
  <c r="W188" i="187"/>
  <c r="V188" i="187"/>
  <c r="U188" i="187"/>
  <c r="T188" i="187"/>
  <c r="S188" i="187"/>
  <c r="R188" i="187"/>
  <c r="Q188" i="187"/>
  <c r="P188" i="187"/>
  <c r="O188" i="187"/>
  <c r="N188" i="187"/>
  <c r="M188" i="187"/>
  <c r="L188" i="187"/>
  <c r="K188" i="187"/>
  <c r="J188" i="187"/>
  <c r="I188" i="187"/>
  <c r="H188" i="187"/>
  <c r="G188" i="187"/>
  <c r="F188" i="187"/>
  <c r="E188" i="187"/>
  <c r="D188" i="187"/>
  <c r="BL187" i="187"/>
  <c r="BK187" i="187"/>
  <c r="BJ187" i="187"/>
  <c r="BI187" i="187"/>
  <c r="BH187" i="187"/>
  <c r="BG187" i="187"/>
  <c r="BF187" i="187"/>
  <c r="BE187" i="187"/>
  <c r="BD187" i="187"/>
  <c r="BC187" i="187"/>
  <c r="BB187" i="187"/>
  <c r="BA187" i="187"/>
  <c r="AZ187" i="187"/>
  <c r="AY187" i="187"/>
  <c r="AX187" i="187"/>
  <c r="AW187" i="187"/>
  <c r="AV187" i="187"/>
  <c r="AU187" i="187"/>
  <c r="AT187" i="187"/>
  <c r="AS187" i="187"/>
  <c r="AR187" i="187"/>
  <c r="AQ187" i="187"/>
  <c r="AP187" i="187"/>
  <c r="AO187" i="187"/>
  <c r="AN187" i="187"/>
  <c r="AM187" i="187"/>
  <c r="AL187" i="187"/>
  <c r="AK187" i="187"/>
  <c r="AJ187" i="187"/>
  <c r="AI187" i="187"/>
  <c r="AH187" i="187"/>
  <c r="AG187" i="187"/>
  <c r="AF187" i="187"/>
  <c r="AE187" i="187"/>
  <c r="AD187" i="187"/>
  <c r="AC187" i="187"/>
  <c r="AB187" i="187"/>
  <c r="AA187" i="187"/>
  <c r="Z187" i="187"/>
  <c r="Y187" i="187"/>
  <c r="X187" i="187"/>
  <c r="W187" i="187"/>
  <c r="V187" i="187"/>
  <c r="U187" i="187"/>
  <c r="T187" i="187"/>
  <c r="S187" i="187"/>
  <c r="R187" i="187"/>
  <c r="Q187" i="187"/>
  <c r="P187" i="187"/>
  <c r="O187" i="187"/>
  <c r="N187" i="187"/>
  <c r="M187" i="187"/>
  <c r="L187" i="187"/>
  <c r="K187" i="187"/>
  <c r="J187" i="187"/>
  <c r="I187" i="187"/>
  <c r="H187" i="187"/>
  <c r="G187" i="187"/>
  <c r="F187" i="187"/>
  <c r="E187" i="187"/>
  <c r="D187" i="187"/>
  <c r="BL186" i="187"/>
  <c r="BK186" i="187"/>
  <c r="BJ186" i="187"/>
  <c r="BI186" i="187"/>
  <c r="BH186" i="187"/>
  <c r="BG186" i="187"/>
  <c r="BF186" i="187"/>
  <c r="BE186" i="187"/>
  <c r="BD186" i="187"/>
  <c r="BC186" i="187"/>
  <c r="BB186" i="187"/>
  <c r="BA186" i="187"/>
  <c r="AZ186" i="187"/>
  <c r="AY186" i="187"/>
  <c r="AX186" i="187"/>
  <c r="AW186" i="187"/>
  <c r="AV186" i="187"/>
  <c r="AU186" i="187"/>
  <c r="AT186" i="187"/>
  <c r="AS186" i="187"/>
  <c r="AR186" i="187"/>
  <c r="AQ186" i="187"/>
  <c r="AP186" i="187"/>
  <c r="AO186" i="187"/>
  <c r="AN186" i="187"/>
  <c r="AM186" i="187"/>
  <c r="AL186" i="187"/>
  <c r="AK186" i="187"/>
  <c r="AJ186" i="187"/>
  <c r="AI186" i="187"/>
  <c r="AH186" i="187"/>
  <c r="AG186" i="187"/>
  <c r="AF186" i="187"/>
  <c r="AE186" i="187"/>
  <c r="AD186" i="187"/>
  <c r="AC186" i="187"/>
  <c r="AB186" i="187"/>
  <c r="AA186" i="187"/>
  <c r="Z186" i="187"/>
  <c r="Y186" i="187"/>
  <c r="X186" i="187"/>
  <c r="W186" i="187"/>
  <c r="V186" i="187"/>
  <c r="U186" i="187"/>
  <c r="T186" i="187"/>
  <c r="S186" i="187"/>
  <c r="R186" i="187"/>
  <c r="Q186" i="187"/>
  <c r="P186" i="187"/>
  <c r="O186" i="187"/>
  <c r="N186" i="187"/>
  <c r="M186" i="187"/>
  <c r="L186" i="187"/>
  <c r="K186" i="187"/>
  <c r="J186" i="187"/>
  <c r="I186" i="187"/>
  <c r="H186" i="187"/>
  <c r="G186" i="187"/>
  <c r="F186" i="187"/>
  <c r="E186" i="187"/>
  <c r="D186" i="187"/>
  <c r="BL185" i="187"/>
  <c r="BL199" i="187" s="1"/>
  <c r="BK185" i="187"/>
  <c r="BJ185" i="187"/>
  <c r="BI185" i="187"/>
  <c r="BH185" i="187"/>
  <c r="BG185" i="187"/>
  <c r="BF185" i="187"/>
  <c r="BE185" i="187"/>
  <c r="BD185" i="187"/>
  <c r="BC185" i="187"/>
  <c r="BB185" i="187"/>
  <c r="BA185" i="187"/>
  <c r="AZ185" i="187"/>
  <c r="AY185" i="187"/>
  <c r="AX185" i="187"/>
  <c r="AW185" i="187"/>
  <c r="AV185" i="187"/>
  <c r="AU185" i="187"/>
  <c r="AT185" i="187"/>
  <c r="AS185" i="187"/>
  <c r="AR185" i="187"/>
  <c r="AQ185" i="187"/>
  <c r="AP185" i="187"/>
  <c r="AO185" i="187"/>
  <c r="AN185" i="187"/>
  <c r="AN199" i="187" s="1"/>
  <c r="AM185" i="187"/>
  <c r="AL185" i="187"/>
  <c r="AK185" i="187"/>
  <c r="AJ185" i="187"/>
  <c r="AI185" i="187"/>
  <c r="AH185" i="187"/>
  <c r="AG185" i="187"/>
  <c r="AF185" i="187"/>
  <c r="AE185" i="187"/>
  <c r="AD185" i="187"/>
  <c r="AC185" i="187"/>
  <c r="AB185" i="187"/>
  <c r="AB199" i="187" s="1"/>
  <c r="AA185" i="187"/>
  <c r="Z185" i="187"/>
  <c r="Z199" i="187" s="1"/>
  <c r="Y185" i="187"/>
  <c r="X185" i="187"/>
  <c r="W185" i="187"/>
  <c r="V185" i="187"/>
  <c r="U185" i="187"/>
  <c r="T185" i="187"/>
  <c r="S185" i="187"/>
  <c r="R185" i="187"/>
  <c r="Q185" i="187"/>
  <c r="P185" i="187"/>
  <c r="P199" i="187" s="1"/>
  <c r="O185" i="187"/>
  <c r="N185" i="187"/>
  <c r="M185" i="187"/>
  <c r="L185" i="187"/>
  <c r="K185" i="187"/>
  <c r="J185" i="187"/>
  <c r="I185" i="187"/>
  <c r="H185" i="187"/>
  <c r="G185" i="187"/>
  <c r="F185" i="187"/>
  <c r="E185" i="187"/>
  <c r="D185" i="187"/>
  <c r="D199" i="187" s="1"/>
  <c r="D203" i="186"/>
  <c r="C203" i="186"/>
  <c r="B203" i="186"/>
  <c r="B204" i="186" s="1"/>
  <c r="BL198" i="186"/>
  <c r="BK198" i="186"/>
  <c r="BJ198" i="186"/>
  <c r="BI198" i="186"/>
  <c r="BH198" i="186"/>
  <c r="BG198" i="186"/>
  <c r="BF198" i="186"/>
  <c r="BE198" i="186"/>
  <c r="BD198" i="186"/>
  <c r="BC198" i="186"/>
  <c r="BB198" i="186"/>
  <c r="BA198" i="186"/>
  <c r="AZ198" i="186"/>
  <c r="AY198" i="186"/>
  <c r="AX198" i="186"/>
  <c r="AW198" i="186"/>
  <c r="AV198" i="186"/>
  <c r="AU198" i="186"/>
  <c r="AT198" i="186"/>
  <c r="AS198" i="186"/>
  <c r="AR198" i="186"/>
  <c r="AQ198" i="186"/>
  <c r="AP198" i="186"/>
  <c r="AO198" i="186"/>
  <c r="AN198" i="186"/>
  <c r="AM198" i="186"/>
  <c r="AL198" i="186"/>
  <c r="AK198" i="186"/>
  <c r="AJ198" i="186"/>
  <c r="AI198" i="186"/>
  <c r="AH198" i="186"/>
  <c r="AG198" i="186"/>
  <c r="AF198" i="186"/>
  <c r="AE198" i="186"/>
  <c r="AD198" i="186"/>
  <c r="AC198" i="186"/>
  <c r="AB198" i="186"/>
  <c r="AA198" i="186"/>
  <c r="Z198" i="186"/>
  <c r="Y198" i="186"/>
  <c r="X198" i="186"/>
  <c r="W198" i="186"/>
  <c r="V198" i="186"/>
  <c r="U198" i="186"/>
  <c r="T198" i="186"/>
  <c r="S198" i="186"/>
  <c r="R198" i="186"/>
  <c r="Q198" i="186"/>
  <c r="P198" i="186"/>
  <c r="O198" i="186"/>
  <c r="N198" i="186"/>
  <c r="M198" i="186"/>
  <c r="L198" i="186"/>
  <c r="K198" i="186"/>
  <c r="J198" i="186"/>
  <c r="I198" i="186"/>
  <c r="H198" i="186"/>
  <c r="G198" i="186"/>
  <c r="F198" i="186"/>
  <c r="E198" i="186"/>
  <c r="D198" i="186"/>
  <c r="BL197" i="186"/>
  <c r="BK197" i="186"/>
  <c r="BJ197" i="186"/>
  <c r="BI197" i="186"/>
  <c r="BH197" i="186"/>
  <c r="BG197" i="186"/>
  <c r="BF197" i="186"/>
  <c r="BE197" i="186"/>
  <c r="BD197" i="186"/>
  <c r="BC197" i="186"/>
  <c r="BB197" i="186"/>
  <c r="BA197" i="186"/>
  <c r="AZ197" i="186"/>
  <c r="AY197" i="186"/>
  <c r="AX197" i="186"/>
  <c r="AW197" i="186"/>
  <c r="AV197" i="186"/>
  <c r="AU197" i="186"/>
  <c r="AT197" i="186"/>
  <c r="AS197" i="186"/>
  <c r="AR197" i="186"/>
  <c r="AQ197" i="186"/>
  <c r="AP197" i="186"/>
  <c r="AO197" i="186"/>
  <c r="AN197" i="186"/>
  <c r="AM197" i="186"/>
  <c r="AL197" i="186"/>
  <c r="AK197" i="186"/>
  <c r="AJ197" i="186"/>
  <c r="AI197" i="186"/>
  <c r="AH197" i="186"/>
  <c r="AG197" i="186"/>
  <c r="AF197" i="186"/>
  <c r="AE197" i="186"/>
  <c r="AD197" i="186"/>
  <c r="AC197" i="186"/>
  <c r="AB197" i="186"/>
  <c r="AA197" i="186"/>
  <c r="Z197" i="186"/>
  <c r="Y197" i="186"/>
  <c r="X197" i="186"/>
  <c r="W197" i="186"/>
  <c r="V197" i="186"/>
  <c r="U197" i="186"/>
  <c r="T197" i="186"/>
  <c r="S197" i="186"/>
  <c r="R197" i="186"/>
  <c r="Q197" i="186"/>
  <c r="P197" i="186"/>
  <c r="O197" i="186"/>
  <c r="N197" i="186"/>
  <c r="M197" i="186"/>
  <c r="L197" i="186"/>
  <c r="K197" i="186"/>
  <c r="J197" i="186"/>
  <c r="I197" i="186"/>
  <c r="H197" i="186"/>
  <c r="G197" i="186"/>
  <c r="F197" i="186"/>
  <c r="E197" i="186"/>
  <c r="D197" i="186"/>
  <c r="BL196" i="186"/>
  <c r="BK196" i="186"/>
  <c r="BJ196" i="186"/>
  <c r="BI196" i="186"/>
  <c r="BH196" i="186"/>
  <c r="BG196" i="186"/>
  <c r="BF196" i="186"/>
  <c r="BE196" i="186"/>
  <c r="BD196" i="186"/>
  <c r="BC196" i="186"/>
  <c r="BB196" i="186"/>
  <c r="BA196" i="186"/>
  <c r="AZ196" i="186"/>
  <c r="AY196" i="186"/>
  <c r="AX196" i="186"/>
  <c r="AW196" i="186"/>
  <c r="AV196" i="186"/>
  <c r="AU196" i="186"/>
  <c r="AT196" i="186"/>
  <c r="AS196" i="186"/>
  <c r="AR196" i="186"/>
  <c r="AQ196" i="186"/>
  <c r="AP196" i="186"/>
  <c r="AO196" i="186"/>
  <c r="AN196" i="186"/>
  <c r="AM196" i="186"/>
  <c r="AL196" i="186"/>
  <c r="AK196" i="186"/>
  <c r="AJ196" i="186"/>
  <c r="AI196" i="186"/>
  <c r="AH196" i="186"/>
  <c r="AG196" i="186"/>
  <c r="AF196" i="186"/>
  <c r="AE196" i="186"/>
  <c r="AD196" i="186"/>
  <c r="AC196" i="186"/>
  <c r="AB196" i="186"/>
  <c r="AA196" i="186"/>
  <c r="Z196" i="186"/>
  <c r="Y196" i="186"/>
  <c r="X196" i="186"/>
  <c r="W196" i="186"/>
  <c r="V196" i="186"/>
  <c r="U196" i="186"/>
  <c r="T196" i="186"/>
  <c r="S196" i="186"/>
  <c r="R196" i="186"/>
  <c r="Q196" i="186"/>
  <c r="P196" i="186"/>
  <c r="O196" i="186"/>
  <c r="N196" i="186"/>
  <c r="M196" i="186"/>
  <c r="L196" i="186"/>
  <c r="K196" i="186"/>
  <c r="J196" i="186"/>
  <c r="I196" i="186"/>
  <c r="H196" i="186"/>
  <c r="G196" i="186"/>
  <c r="F196" i="186"/>
  <c r="E196" i="186"/>
  <c r="D196" i="186"/>
  <c r="BL195" i="186"/>
  <c r="BK195" i="186"/>
  <c r="BJ195" i="186"/>
  <c r="BI195" i="186"/>
  <c r="BH195" i="186"/>
  <c r="BG195" i="186"/>
  <c r="BF195" i="186"/>
  <c r="BE195" i="186"/>
  <c r="BD195" i="186"/>
  <c r="BC195" i="186"/>
  <c r="BB195" i="186"/>
  <c r="BA195" i="186"/>
  <c r="AZ195" i="186"/>
  <c r="AY195" i="186"/>
  <c r="AX195" i="186"/>
  <c r="AW195" i="186"/>
  <c r="AV195" i="186"/>
  <c r="AU195" i="186"/>
  <c r="AT195" i="186"/>
  <c r="AS195" i="186"/>
  <c r="AR195" i="186"/>
  <c r="AQ195" i="186"/>
  <c r="AP195" i="186"/>
  <c r="AO195" i="186"/>
  <c r="AN195" i="186"/>
  <c r="AM195" i="186"/>
  <c r="AL195" i="186"/>
  <c r="AK195" i="186"/>
  <c r="AJ195" i="186"/>
  <c r="AI195" i="186"/>
  <c r="AH195" i="186"/>
  <c r="AG195" i="186"/>
  <c r="AF195" i="186"/>
  <c r="AE195" i="186"/>
  <c r="AD195" i="186"/>
  <c r="AC195" i="186"/>
  <c r="AB195" i="186"/>
  <c r="AA195" i="186"/>
  <c r="Z195" i="186"/>
  <c r="Y195" i="186"/>
  <c r="X195" i="186"/>
  <c r="W195" i="186"/>
  <c r="V195" i="186"/>
  <c r="U195" i="186"/>
  <c r="T195" i="186"/>
  <c r="S195" i="186"/>
  <c r="R195" i="186"/>
  <c r="Q195" i="186"/>
  <c r="P195" i="186"/>
  <c r="O195" i="186"/>
  <c r="N195" i="186"/>
  <c r="M195" i="186"/>
  <c r="L195" i="186"/>
  <c r="K195" i="186"/>
  <c r="J195" i="186"/>
  <c r="I195" i="186"/>
  <c r="H195" i="186"/>
  <c r="G195" i="186"/>
  <c r="F195" i="186"/>
  <c r="E195" i="186"/>
  <c r="D195" i="186"/>
  <c r="BL194" i="186"/>
  <c r="BK194" i="186"/>
  <c r="BJ194" i="186"/>
  <c r="BI194" i="186"/>
  <c r="BH194" i="186"/>
  <c r="BG194" i="186"/>
  <c r="BF194" i="186"/>
  <c r="BE194" i="186"/>
  <c r="BD194" i="186"/>
  <c r="BC194" i="186"/>
  <c r="BB194" i="186"/>
  <c r="BA194" i="186"/>
  <c r="AZ194" i="186"/>
  <c r="AY194" i="186"/>
  <c r="AX194" i="186"/>
  <c r="AW194" i="186"/>
  <c r="AV194" i="186"/>
  <c r="AU194" i="186"/>
  <c r="AT194" i="186"/>
  <c r="AS194" i="186"/>
  <c r="AR194" i="186"/>
  <c r="AQ194" i="186"/>
  <c r="AP194" i="186"/>
  <c r="AO194" i="186"/>
  <c r="AN194" i="186"/>
  <c r="AM194" i="186"/>
  <c r="AL194" i="186"/>
  <c r="AK194" i="186"/>
  <c r="AJ194" i="186"/>
  <c r="AI194" i="186"/>
  <c r="AH194" i="186"/>
  <c r="AG194" i="186"/>
  <c r="AF194" i="186"/>
  <c r="AE194" i="186"/>
  <c r="AD194" i="186"/>
  <c r="AC194" i="186"/>
  <c r="AB194" i="186"/>
  <c r="AA194" i="186"/>
  <c r="Z194" i="186"/>
  <c r="Y194" i="186"/>
  <c r="X194" i="186"/>
  <c r="W194" i="186"/>
  <c r="V194" i="186"/>
  <c r="U194" i="186"/>
  <c r="T194" i="186"/>
  <c r="S194" i="186"/>
  <c r="R194" i="186"/>
  <c r="Q194" i="186"/>
  <c r="P194" i="186"/>
  <c r="O194" i="186"/>
  <c r="N194" i="186"/>
  <c r="M194" i="186"/>
  <c r="L194" i="186"/>
  <c r="K194" i="186"/>
  <c r="J194" i="186"/>
  <c r="I194" i="186"/>
  <c r="H194" i="186"/>
  <c r="G194" i="186"/>
  <c r="F194" i="186"/>
  <c r="E194" i="186"/>
  <c r="D194" i="186"/>
  <c r="BL193" i="186"/>
  <c r="BK193" i="186"/>
  <c r="BJ193" i="186"/>
  <c r="BI193" i="186"/>
  <c r="BH193" i="186"/>
  <c r="BG193" i="186"/>
  <c r="BF193" i="186"/>
  <c r="BE193" i="186"/>
  <c r="BD193" i="186"/>
  <c r="BC193" i="186"/>
  <c r="BB193" i="186"/>
  <c r="BA193" i="186"/>
  <c r="AZ193" i="186"/>
  <c r="AY193" i="186"/>
  <c r="AX193" i="186"/>
  <c r="AW193" i="186"/>
  <c r="AV193" i="186"/>
  <c r="AU193" i="186"/>
  <c r="AT193" i="186"/>
  <c r="AS193" i="186"/>
  <c r="AR193" i="186"/>
  <c r="AQ193" i="186"/>
  <c r="AP193" i="186"/>
  <c r="AO193" i="186"/>
  <c r="AN193" i="186"/>
  <c r="AM193" i="186"/>
  <c r="AL193" i="186"/>
  <c r="AK193" i="186"/>
  <c r="AJ193" i="186"/>
  <c r="AI193" i="186"/>
  <c r="AH193" i="186"/>
  <c r="AG193" i="186"/>
  <c r="AF193" i="186"/>
  <c r="AE193" i="186"/>
  <c r="AD193" i="186"/>
  <c r="AC193" i="186"/>
  <c r="AB193" i="186"/>
  <c r="AA193" i="186"/>
  <c r="Z193" i="186"/>
  <c r="Y193" i="186"/>
  <c r="X193" i="186"/>
  <c r="W193" i="186"/>
  <c r="V193" i="186"/>
  <c r="U193" i="186"/>
  <c r="T193" i="186"/>
  <c r="S193" i="186"/>
  <c r="R193" i="186"/>
  <c r="Q193" i="186"/>
  <c r="P193" i="186"/>
  <c r="O193" i="186"/>
  <c r="N193" i="186"/>
  <c r="M193" i="186"/>
  <c r="L193" i="186"/>
  <c r="K193" i="186"/>
  <c r="J193" i="186"/>
  <c r="I193" i="186"/>
  <c r="H193" i="186"/>
  <c r="G193" i="186"/>
  <c r="F193" i="186"/>
  <c r="E193" i="186"/>
  <c r="D193" i="186"/>
  <c r="BL192" i="186"/>
  <c r="BK192" i="186"/>
  <c r="BJ192" i="186"/>
  <c r="BI192" i="186"/>
  <c r="BH192" i="186"/>
  <c r="BG192" i="186"/>
  <c r="BF192" i="186"/>
  <c r="BE192" i="186"/>
  <c r="BD192" i="186"/>
  <c r="BC192" i="186"/>
  <c r="BB192" i="186"/>
  <c r="BA192" i="186"/>
  <c r="AZ192" i="186"/>
  <c r="AY192" i="186"/>
  <c r="AX192" i="186"/>
  <c r="AW192" i="186"/>
  <c r="AV192" i="186"/>
  <c r="AU192" i="186"/>
  <c r="AT192" i="186"/>
  <c r="AS192" i="186"/>
  <c r="AR192" i="186"/>
  <c r="AQ192" i="186"/>
  <c r="AP192" i="186"/>
  <c r="AO192" i="186"/>
  <c r="AN192" i="186"/>
  <c r="AM192" i="186"/>
  <c r="AL192" i="186"/>
  <c r="AK192" i="186"/>
  <c r="AJ192" i="186"/>
  <c r="AI192" i="186"/>
  <c r="AH192" i="186"/>
  <c r="AG192" i="186"/>
  <c r="AF192" i="186"/>
  <c r="AE192" i="186"/>
  <c r="AD192" i="186"/>
  <c r="AC192" i="186"/>
  <c r="AB192" i="186"/>
  <c r="AA192" i="186"/>
  <c r="Z192" i="186"/>
  <c r="Y192" i="186"/>
  <c r="X192" i="186"/>
  <c r="W192" i="186"/>
  <c r="V192" i="186"/>
  <c r="U192" i="186"/>
  <c r="T192" i="186"/>
  <c r="S192" i="186"/>
  <c r="R192" i="186"/>
  <c r="Q192" i="186"/>
  <c r="P192" i="186"/>
  <c r="O192" i="186"/>
  <c r="N192" i="186"/>
  <c r="M192" i="186"/>
  <c r="L192" i="186"/>
  <c r="K192" i="186"/>
  <c r="J192" i="186"/>
  <c r="I192" i="186"/>
  <c r="H192" i="186"/>
  <c r="G192" i="186"/>
  <c r="F192" i="186"/>
  <c r="E192" i="186"/>
  <c r="D192" i="186"/>
  <c r="BL191" i="186"/>
  <c r="BK191" i="186"/>
  <c r="BJ191" i="186"/>
  <c r="BI191" i="186"/>
  <c r="BH191" i="186"/>
  <c r="BG191" i="186"/>
  <c r="BF191" i="186"/>
  <c r="BE191" i="186"/>
  <c r="BD191" i="186"/>
  <c r="BC191" i="186"/>
  <c r="BB191" i="186"/>
  <c r="BA191" i="186"/>
  <c r="AZ191" i="186"/>
  <c r="AY191" i="186"/>
  <c r="AX191" i="186"/>
  <c r="AW191" i="186"/>
  <c r="AV191" i="186"/>
  <c r="AU191" i="186"/>
  <c r="AT191" i="186"/>
  <c r="AS191" i="186"/>
  <c r="AR191" i="186"/>
  <c r="AQ191" i="186"/>
  <c r="AP191" i="186"/>
  <c r="AO191" i="186"/>
  <c r="AN191" i="186"/>
  <c r="AM191" i="186"/>
  <c r="AL191" i="186"/>
  <c r="AK191" i="186"/>
  <c r="AJ191" i="186"/>
  <c r="AI191" i="186"/>
  <c r="AH191" i="186"/>
  <c r="AG191" i="186"/>
  <c r="AF191" i="186"/>
  <c r="AE191" i="186"/>
  <c r="AD191" i="186"/>
  <c r="AC191" i="186"/>
  <c r="AB191" i="186"/>
  <c r="AA191" i="186"/>
  <c r="Z191" i="186"/>
  <c r="Y191" i="186"/>
  <c r="X191" i="186"/>
  <c r="W191" i="186"/>
  <c r="V191" i="186"/>
  <c r="U191" i="186"/>
  <c r="T191" i="186"/>
  <c r="S191" i="186"/>
  <c r="R191" i="186"/>
  <c r="Q191" i="186"/>
  <c r="P191" i="186"/>
  <c r="O191" i="186"/>
  <c r="N191" i="186"/>
  <c r="M191" i="186"/>
  <c r="L191" i="186"/>
  <c r="K191" i="186"/>
  <c r="J191" i="186"/>
  <c r="I191" i="186"/>
  <c r="H191" i="186"/>
  <c r="G191" i="186"/>
  <c r="F191" i="186"/>
  <c r="E191" i="186"/>
  <c r="D191" i="186"/>
  <c r="BL190" i="186"/>
  <c r="BK190" i="186"/>
  <c r="BJ190" i="186"/>
  <c r="BI190" i="186"/>
  <c r="BH190" i="186"/>
  <c r="BG190" i="186"/>
  <c r="BF190" i="186"/>
  <c r="BE190" i="186"/>
  <c r="BD190" i="186"/>
  <c r="BC190" i="186"/>
  <c r="BB190" i="186"/>
  <c r="BA190" i="186"/>
  <c r="AZ190" i="186"/>
  <c r="AY190" i="186"/>
  <c r="AX190" i="186"/>
  <c r="AW190" i="186"/>
  <c r="AV190" i="186"/>
  <c r="AU190" i="186"/>
  <c r="AT190" i="186"/>
  <c r="AS190" i="186"/>
  <c r="AR190" i="186"/>
  <c r="AQ190" i="186"/>
  <c r="AP190" i="186"/>
  <c r="AO190" i="186"/>
  <c r="AN190" i="186"/>
  <c r="AM190" i="186"/>
  <c r="AL190" i="186"/>
  <c r="AK190" i="186"/>
  <c r="AJ190" i="186"/>
  <c r="AI190" i="186"/>
  <c r="AH190" i="186"/>
  <c r="AG190" i="186"/>
  <c r="AF190" i="186"/>
  <c r="AE190" i="186"/>
  <c r="AD190" i="186"/>
  <c r="AC190" i="186"/>
  <c r="AB190" i="186"/>
  <c r="AA190" i="186"/>
  <c r="Z190" i="186"/>
  <c r="Y190" i="186"/>
  <c r="X190" i="186"/>
  <c r="W190" i="186"/>
  <c r="V190" i="186"/>
  <c r="U190" i="186"/>
  <c r="T190" i="186"/>
  <c r="S190" i="186"/>
  <c r="R190" i="186"/>
  <c r="Q190" i="186"/>
  <c r="P190" i="186"/>
  <c r="O190" i="186"/>
  <c r="N190" i="186"/>
  <c r="M190" i="186"/>
  <c r="L190" i="186"/>
  <c r="K190" i="186"/>
  <c r="J190" i="186"/>
  <c r="I190" i="186"/>
  <c r="H190" i="186"/>
  <c r="G190" i="186"/>
  <c r="F190" i="186"/>
  <c r="E190" i="186"/>
  <c r="D190" i="186"/>
  <c r="BL189" i="186"/>
  <c r="BK189" i="186"/>
  <c r="BJ189" i="186"/>
  <c r="BI189" i="186"/>
  <c r="BH189" i="186"/>
  <c r="BG189" i="186"/>
  <c r="BF189" i="186"/>
  <c r="BE189" i="186"/>
  <c r="BD189" i="186"/>
  <c r="BC189" i="186"/>
  <c r="BB189" i="186"/>
  <c r="BA189" i="186"/>
  <c r="AZ189" i="186"/>
  <c r="AY189" i="186"/>
  <c r="AX189" i="186"/>
  <c r="AW189" i="186"/>
  <c r="AV189" i="186"/>
  <c r="AU189" i="186"/>
  <c r="AT189" i="186"/>
  <c r="AS189" i="186"/>
  <c r="AR189" i="186"/>
  <c r="AQ189" i="186"/>
  <c r="AP189" i="186"/>
  <c r="AO189" i="186"/>
  <c r="AN189" i="186"/>
  <c r="AM189" i="186"/>
  <c r="AL189" i="186"/>
  <c r="AK189" i="186"/>
  <c r="AJ189" i="186"/>
  <c r="AI189" i="186"/>
  <c r="AH189" i="186"/>
  <c r="AG189" i="186"/>
  <c r="AF189" i="186"/>
  <c r="AE189" i="186"/>
  <c r="AD189" i="186"/>
  <c r="AC189" i="186"/>
  <c r="AB189" i="186"/>
  <c r="AA189" i="186"/>
  <c r="Z189" i="186"/>
  <c r="Y189" i="186"/>
  <c r="X189" i="186"/>
  <c r="W189" i="186"/>
  <c r="V189" i="186"/>
  <c r="U189" i="186"/>
  <c r="T189" i="186"/>
  <c r="S189" i="186"/>
  <c r="R189" i="186"/>
  <c r="Q189" i="186"/>
  <c r="P189" i="186"/>
  <c r="O189" i="186"/>
  <c r="N189" i="186"/>
  <c r="M189" i="186"/>
  <c r="L189" i="186"/>
  <c r="K189" i="186"/>
  <c r="J189" i="186"/>
  <c r="I189" i="186"/>
  <c r="H189" i="186"/>
  <c r="G189" i="186"/>
  <c r="F189" i="186"/>
  <c r="E189" i="186"/>
  <c r="D189" i="186"/>
  <c r="BL188" i="186"/>
  <c r="BK188" i="186"/>
  <c r="BJ188" i="186"/>
  <c r="BI188" i="186"/>
  <c r="BH188" i="186"/>
  <c r="BG188" i="186"/>
  <c r="BF188" i="186"/>
  <c r="BE188" i="186"/>
  <c r="BD188" i="186"/>
  <c r="BC188" i="186"/>
  <c r="BB188" i="186"/>
  <c r="BA188" i="186"/>
  <c r="AZ188" i="186"/>
  <c r="AY188" i="186"/>
  <c r="AX188" i="186"/>
  <c r="AW188" i="186"/>
  <c r="AV188" i="186"/>
  <c r="AU188" i="186"/>
  <c r="AT188" i="186"/>
  <c r="AS188" i="186"/>
  <c r="AR188" i="186"/>
  <c r="AQ188" i="186"/>
  <c r="AP188" i="186"/>
  <c r="AO188" i="186"/>
  <c r="AN188" i="186"/>
  <c r="AM188" i="186"/>
  <c r="AL188" i="186"/>
  <c r="AK188" i="186"/>
  <c r="AJ188" i="186"/>
  <c r="AI188" i="186"/>
  <c r="AH188" i="186"/>
  <c r="AG188" i="186"/>
  <c r="AF188" i="186"/>
  <c r="AE188" i="186"/>
  <c r="AD188" i="186"/>
  <c r="AC188" i="186"/>
  <c r="AB188" i="186"/>
  <c r="AA188" i="186"/>
  <c r="Z188" i="186"/>
  <c r="Y188" i="186"/>
  <c r="X188" i="186"/>
  <c r="W188" i="186"/>
  <c r="V188" i="186"/>
  <c r="U188" i="186"/>
  <c r="T188" i="186"/>
  <c r="S188" i="186"/>
  <c r="R188" i="186"/>
  <c r="Q188" i="186"/>
  <c r="P188" i="186"/>
  <c r="O188" i="186"/>
  <c r="N188" i="186"/>
  <c r="M188" i="186"/>
  <c r="L188" i="186"/>
  <c r="K188" i="186"/>
  <c r="J188" i="186"/>
  <c r="I188" i="186"/>
  <c r="H188" i="186"/>
  <c r="G188" i="186"/>
  <c r="F188" i="186"/>
  <c r="E188" i="186"/>
  <c r="D188" i="186"/>
  <c r="BL187" i="186"/>
  <c r="BK187" i="186"/>
  <c r="BJ187" i="186"/>
  <c r="BI187" i="186"/>
  <c r="BH187" i="186"/>
  <c r="BG187" i="186"/>
  <c r="BF187" i="186"/>
  <c r="BE187" i="186"/>
  <c r="BD187" i="186"/>
  <c r="BC187" i="186"/>
  <c r="BB187" i="186"/>
  <c r="BA187" i="186"/>
  <c r="AZ187" i="186"/>
  <c r="AY187" i="186"/>
  <c r="AX187" i="186"/>
  <c r="AW187" i="186"/>
  <c r="AV187" i="186"/>
  <c r="AU187" i="186"/>
  <c r="AT187" i="186"/>
  <c r="AS187" i="186"/>
  <c r="AR187" i="186"/>
  <c r="AQ187" i="186"/>
  <c r="AP187" i="186"/>
  <c r="AO187" i="186"/>
  <c r="AN187" i="186"/>
  <c r="AM187" i="186"/>
  <c r="AL187" i="186"/>
  <c r="AK187" i="186"/>
  <c r="AJ187" i="186"/>
  <c r="AI187" i="186"/>
  <c r="AH187" i="186"/>
  <c r="AG187" i="186"/>
  <c r="AF187" i="186"/>
  <c r="AE187" i="186"/>
  <c r="AD187" i="186"/>
  <c r="AC187" i="186"/>
  <c r="AB187" i="186"/>
  <c r="AA187" i="186"/>
  <c r="Z187" i="186"/>
  <c r="Y187" i="186"/>
  <c r="X187" i="186"/>
  <c r="W187" i="186"/>
  <c r="V187" i="186"/>
  <c r="U187" i="186"/>
  <c r="T187" i="186"/>
  <c r="S187" i="186"/>
  <c r="R187" i="186"/>
  <c r="Q187" i="186"/>
  <c r="P187" i="186"/>
  <c r="O187" i="186"/>
  <c r="N187" i="186"/>
  <c r="M187" i="186"/>
  <c r="L187" i="186"/>
  <c r="K187" i="186"/>
  <c r="J187" i="186"/>
  <c r="I187" i="186"/>
  <c r="H187" i="186"/>
  <c r="G187" i="186"/>
  <c r="F187" i="186"/>
  <c r="E187" i="186"/>
  <c r="D187" i="186"/>
  <c r="BL186" i="186"/>
  <c r="BK186" i="186"/>
  <c r="BJ186" i="186"/>
  <c r="BI186" i="186"/>
  <c r="BH186" i="186"/>
  <c r="BG186" i="186"/>
  <c r="BF186" i="186"/>
  <c r="BE186" i="186"/>
  <c r="BD186" i="186"/>
  <c r="BC186" i="186"/>
  <c r="BB186" i="186"/>
  <c r="BA186" i="186"/>
  <c r="AZ186" i="186"/>
  <c r="AY186" i="186"/>
  <c r="AX186" i="186"/>
  <c r="AW186" i="186"/>
  <c r="AV186" i="186"/>
  <c r="AU186" i="186"/>
  <c r="AT186" i="186"/>
  <c r="AS186" i="186"/>
  <c r="AR186" i="186"/>
  <c r="AQ186" i="186"/>
  <c r="AP186" i="186"/>
  <c r="AO186" i="186"/>
  <c r="AN186" i="186"/>
  <c r="AM186" i="186"/>
  <c r="AL186" i="186"/>
  <c r="AK186" i="186"/>
  <c r="AJ186" i="186"/>
  <c r="AI186" i="186"/>
  <c r="AH186" i="186"/>
  <c r="AG186" i="186"/>
  <c r="AF186" i="186"/>
  <c r="AE186" i="186"/>
  <c r="AD186" i="186"/>
  <c r="AC186" i="186"/>
  <c r="AB186" i="186"/>
  <c r="AA186" i="186"/>
  <c r="Z186" i="186"/>
  <c r="Y186" i="186"/>
  <c r="X186" i="186"/>
  <c r="W186" i="186"/>
  <c r="V186" i="186"/>
  <c r="U186" i="186"/>
  <c r="T186" i="186"/>
  <c r="S186" i="186"/>
  <c r="R186" i="186"/>
  <c r="Q186" i="186"/>
  <c r="P186" i="186"/>
  <c r="O186" i="186"/>
  <c r="N186" i="186"/>
  <c r="M186" i="186"/>
  <c r="L186" i="186"/>
  <c r="K186" i="186"/>
  <c r="J186" i="186"/>
  <c r="I186" i="186"/>
  <c r="H186" i="186"/>
  <c r="G186" i="186"/>
  <c r="F186" i="186"/>
  <c r="E186" i="186"/>
  <c r="D186" i="186"/>
  <c r="BL185" i="186"/>
  <c r="BK185" i="186"/>
  <c r="BJ185" i="186"/>
  <c r="BI185" i="186"/>
  <c r="BH185" i="186"/>
  <c r="BG185" i="186"/>
  <c r="BF185" i="186"/>
  <c r="BE185" i="186"/>
  <c r="BD185" i="186"/>
  <c r="BC185" i="186"/>
  <c r="BB185" i="186"/>
  <c r="BA185" i="186"/>
  <c r="AZ185" i="186"/>
  <c r="AY185" i="186"/>
  <c r="AX185" i="186"/>
  <c r="AW185" i="186"/>
  <c r="AV185" i="186"/>
  <c r="AU185" i="186"/>
  <c r="AT185" i="186"/>
  <c r="AT199" i="186" s="1"/>
  <c r="AS185" i="186"/>
  <c r="AR185" i="186"/>
  <c r="AQ185" i="186"/>
  <c r="AP185" i="186"/>
  <c r="AO185" i="186"/>
  <c r="AN185" i="186"/>
  <c r="AM185" i="186"/>
  <c r="AL185" i="186"/>
  <c r="AK185" i="186"/>
  <c r="AJ185" i="186"/>
  <c r="AI185" i="186"/>
  <c r="AH185" i="186"/>
  <c r="AH199" i="186" s="1"/>
  <c r="AG185" i="186"/>
  <c r="AF185" i="186"/>
  <c r="AE185" i="186"/>
  <c r="AD185" i="186"/>
  <c r="AC185" i="186"/>
  <c r="AB185" i="186"/>
  <c r="AA185" i="186"/>
  <c r="Z185" i="186"/>
  <c r="Y185" i="186"/>
  <c r="X185" i="186"/>
  <c r="W185" i="186"/>
  <c r="V185" i="186"/>
  <c r="V199" i="186" s="1"/>
  <c r="U185" i="186"/>
  <c r="T185" i="186"/>
  <c r="S185" i="186"/>
  <c r="R185" i="186"/>
  <c r="Q185" i="186"/>
  <c r="P185" i="186"/>
  <c r="O185" i="186"/>
  <c r="N185" i="186"/>
  <c r="M185" i="186"/>
  <c r="L185" i="186"/>
  <c r="K185" i="186"/>
  <c r="J185" i="186"/>
  <c r="J199" i="186" s="1"/>
  <c r="I185" i="186"/>
  <c r="H185" i="186"/>
  <c r="G185" i="186"/>
  <c r="F185" i="186"/>
  <c r="E185" i="186"/>
  <c r="D185" i="186"/>
  <c r="D203" i="185"/>
  <c r="C203" i="185"/>
  <c r="B203" i="185"/>
  <c r="B204" i="185" s="1"/>
  <c r="BL198" i="185"/>
  <c r="BK198" i="185"/>
  <c r="BJ198" i="185"/>
  <c r="BI198" i="185"/>
  <c r="BH198" i="185"/>
  <c r="BG198" i="185"/>
  <c r="BF198" i="185"/>
  <c r="BE198" i="185"/>
  <c r="BD198" i="185"/>
  <c r="BC198" i="185"/>
  <c r="BB198" i="185"/>
  <c r="BA198" i="185"/>
  <c r="AZ198" i="185"/>
  <c r="AY198" i="185"/>
  <c r="AX198" i="185"/>
  <c r="AW198" i="185"/>
  <c r="AV198" i="185"/>
  <c r="AU198" i="185"/>
  <c r="AT198" i="185"/>
  <c r="AS198" i="185"/>
  <c r="AR198" i="185"/>
  <c r="AQ198" i="185"/>
  <c r="AP198" i="185"/>
  <c r="AO198" i="185"/>
  <c r="AN198" i="185"/>
  <c r="AM198" i="185"/>
  <c r="AL198" i="185"/>
  <c r="AK198" i="185"/>
  <c r="AJ198" i="185"/>
  <c r="AI198" i="185"/>
  <c r="AH198" i="185"/>
  <c r="AG198" i="185"/>
  <c r="AF198" i="185"/>
  <c r="AE198" i="185"/>
  <c r="AD198" i="185"/>
  <c r="AC198" i="185"/>
  <c r="AB198" i="185"/>
  <c r="AA198" i="185"/>
  <c r="Z198" i="185"/>
  <c r="Y198" i="185"/>
  <c r="X198" i="185"/>
  <c r="W198" i="185"/>
  <c r="V198" i="185"/>
  <c r="U198" i="185"/>
  <c r="T198" i="185"/>
  <c r="S198" i="185"/>
  <c r="R198" i="185"/>
  <c r="Q198" i="185"/>
  <c r="P198" i="185"/>
  <c r="O198" i="185"/>
  <c r="N198" i="185"/>
  <c r="M198" i="185"/>
  <c r="L198" i="185"/>
  <c r="K198" i="185"/>
  <c r="J198" i="185"/>
  <c r="I198" i="185"/>
  <c r="H198" i="185"/>
  <c r="G198" i="185"/>
  <c r="F198" i="185"/>
  <c r="E198" i="185"/>
  <c r="D198" i="185"/>
  <c r="BL197" i="185"/>
  <c r="BK197" i="185"/>
  <c r="BJ197" i="185"/>
  <c r="BI197" i="185"/>
  <c r="BH197" i="185"/>
  <c r="BG197" i="185"/>
  <c r="BF197" i="185"/>
  <c r="BE197" i="185"/>
  <c r="BD197" i="185"/>
  <c r="BC197" i="185"/>
  <c r="BB197" i="185"/>
  <c r="BA197" i="185"/>
  <c r="AZ197" i="185"/>
  <c r="AY197" i="185"/>
  <c r="AX197" i="185"/>
  <c r="AW197" i="185"/>
  <c r="AV197" i="185"/>
  <c r="AU197" i="185"/>
  <c r="AT197" i="185"/>
  <c r="AS197" i="185"/>
  <c r="AR197" i="185"/>
  <c r="AQ197" i="185"/>
  <c r="AP197" i="185"/>
  <c r="AO197" i="185"/>
  <c r="AN197" i="185"/>
  <c r="AM197" i="185"/>
  <c r="AL197" i="185"/>
  <c r="AK197" i="185"/>
  <c r="AJ197" i="185"/>
  <c r="AI197" i="185"/>
  <c r="AH197" i="185"/>
  <c r="AG197" i="185"/>
  <c r="AF197" i="185"/>
  <c r="AE197" i="185"/>
  <c r="AD197" i="185"/>
  <c r="AC197" i="185"/>
  <c r="AB197" i="185"/>
  <c r="AA197" i="185"/>
  <c r="Z197" i="185"/>
  <c r="Y197" i="185"/>
  <c r="X197" i="185"/>
  <c r="W197" i="185"/>
  <c r="V197" i="185"/>
  <c r="U197" i="185"/>
  <c r="T197" i="185"/>
  <c r="S197" i="185"/>
  <c r="R197" i="185"/>
  <c r="Q197" i="185"/>
  <c r="P197" i="185"/>
  <c r="O197" i="185"/>
  <c r="N197" i="185"/>
  <c r="M197" i="185"/>
  <c r="L197" i="185"/>
  <c r="K197" i="185"/>
  <c r="J197" i="185"/>
  <c r="I197" i="185"/>
  <c r="H197" i="185"/>
  <c r="G197" i="185"/>
  <c r="F197" i="185"/>
  <c r="E197" i="185"/>
  <c r="D197" i="185"/>
  <c r="BL196" i="185"/>
  <c r="BK196" i="185"/>
  <c r="BJ196" i="185"/>
  <c r="BI196" i="185"/>
  <c r="BH196" i="185"/>
  <c r="BG196" i="185"/>
  <c r="BF196" i="185"/>
  <c r="BE196" i="185"/>
  <c r="BD196" i="185"/>
  <c r="BC196" i="185"/>
  <c r="BB196" i="185"/>
  <c r="BA196" i="185"/>
  <c r="AZ196" i="185"/>
  <c r="AY196" i="185"/>
  <c r="AX196" i="185"/>
  <c r="AW196" i="185"/>
  <c r="AV196" i="185"/>
  <c r="AU196" i="185"/>
  <c r="AT196" i="185"/>
  <c r="AS196" i="185"/>
  <c r="AR196" i="185"/>
  <c r="AQ196" i="185"/>
  <c r="AP196" i="185"/>
  <c r="AO196" i="185"/>
  <c r="AN196" i="185"/>
  <c r="AM196" i="185"/>
  <c r="AL196" i="185"/>
  <c r="AK196" i="185"/>
  <c r="AJ196" i="185"/>
  <c r="AI196" i="185"/>
  <c r="AH196" i="185"/>
  <c r="AG196" i="185"/>
  <c r="AF196" i="185"/>
  <c r="AE196" i="185"/>
  <c r="AD196" i="185"/>
  <c r="AC196" i="185"/>
  <c r="AB196" i="185"/>
  <c r="AA196" i="185"/>
  <c r="Z196" i="185"/>
  <c r="Y196" i="185"/>
  <c r="X196" i="185"/>
  <c r="W196" i="185"/>
  <c r="V196" i="185"/>
  <c r="U196" i="185"/>
  <c r="T196" i="185"/>
  <c r="S196" i="185"/>
  <c r="R196" i="185"/>
  <c r="Q196" i="185"/>
  <c r="P196" i="185"/>
  <c r="O196" i="185"/>
  <c r="N196" i="185"/>
  <c r="M196" i="185"/>
  <c r="L196" i="185"/>
  <c r="K196" i="185"/>
  <c r="J196" i="185"/>
  <c r="I196" i="185"/>
  <c r="H196" i="185"/>
  <c r="G196" i="185"/>
  <c r="F196" i="185"/>
  <c r="E196" i="185"/>
  <c r="D196" i="185"/>
  <c r="BL195" i="185"/>
  <c r="BK195" i="185"/>
  <c r="BJ195" i="185"/>
  <c r="BI195" i="185"/>
  <c r="BH195" i="185"/>
  <c r="BG195" i="185"/>
  <c r="BF195" i="185"/>
  <c r="BE195" i="185"/>
  <c r="BD195" i="185"/>
  <c r="BC195" i="185"/>
  <c r="BB195" i="185"/>
  <c r="BA195" i="185"/>
  <c r="AZ195" i="185"/>
  <c r="AY195" i="185"/>
  <c r="AX195" i="185"/>
  <c r="AW195" i="185"/>
  <c r="AV195" i="185"/>
  <c r="AU195" i="185"/>
  <c r="AT195" i="185"/>
  <c r="AS195" i="185"/>
  <c r="AR195" i="185"/>
  <c r="AQ195" i="185"/>
  <c r="AP195" i="185"/>
  <c r="AO195" i="185"/>
  <c r="AN195" i="185"/>
  <c r="AM195" i="185"/>
  <c r="AL195" i="185"/>
  <c r="AK195" i="185"/>
  <c r="AJ195" i="185"/>
  <c r="AI195" i="185"/>
  <c r="AH195" i="185"/>
  <c r="AG195" i="185"/>
  <c r="AF195" i="185"/>
  <c r="AE195" i="185"/>
  <c r="AD195" i="185"/>
  <c r="AC195" i="185"/>
  <c r="AB195" i="185"/>
  <c r="AA195" i="185"/>
  <c r="Z195" i="185"/>
  <c r="Y195" i="185"/>
  <c r="X195" i="185"/>
  <c r="W195" i="185"/>
  <c r="V195" i="185"/>
  <c r="U195" i="185"/>
  <c r="T195" i="185"/>
  <c r="S195" i="185"/>
  <c r="R195" i="185"/>
  <c r="Q195" i="185"/>
  <c r="P195" i="185"/>
  <c r="O195" i="185"/>
  <c r="N195" i="185"/>
  <c r="M195" i="185"/>
  <c r="L195" i="185"/>
  <c r="K195" i="185"/>
  <c r="J195" i="185"/>
  <c r="I195" i="185"/>
  <c r="H195" i="185"/>
  <c r="G195" i="185"/>
  <c r="F195" i="185"/>
  <c r="E195" i="185"/>
  <c r="D195" i="185"/>
  <c r="BL194" i="185"/>
  <c r="BK194" i="185"/>
  <c r="BJ194" i="185"/>
  <c r="BI194" i="185"/>
  <c r="BH194" i="185"/>
  <c r="BG194" i="185"/>
  <c r="BF194" i="185"/>
  <c r="BE194" i="185"/>
  <c r="BD194" i="185"/>
  <c r="BC194" i="185"/>
  <c r="BB194" i="185"/>
  <c r="BA194" i="185"/>
  <c r="AZ194" i="185"/>
  <c r="AY194" i="185"/>
  <c r="AX194" i="185"/>
  <c r="AW194" i="185"/>
  <c r="AV194" i="185"/>
  <c r="AU194" i="185"/>
  <c r="AT194" i="185"/>
  <c r="AS194" i="185"/>
  <c r="AR194" i="185"/>
  <c r="AQ194" i="185"/>
  <c r="AP194" i="185"/>
  <c r="AO194" i="185"/>
  <c r="AN194" i="185"/>
  <c r="AM194" i="185"/>
  <c r="AL194" i="185"/>
  <c r="AK194" i="185"/>
  <c r="AJ194" i="185"/>
  <c r="AI194" i="185"/>
  <c r="AH194" i="185"/>
  <c r="AG194" i="185"/>
  <c r="AF194" i="185"/>
  <c r="AE194" i="185"/>
  <c r="AD194" i="185"/>
  <c r="AC194" i="185"/>
  <c r="AB194" i="185"/>
  <c r="AA194" i="185"/>
  <c r="Z194" i="185"/>
  <c r="Y194" i="185"/>
  <c r="X194" i="185"/>
  <c r="W194" i="185"/>
  <c r="V194" i="185"/>
  <c r="U194" i="185"/>
  <c r="T194" i="185"/>
  <c r="S194" i="185"/>
  <c r="R194" i="185"/>
  <c r="Q194" i="185"/>
  <c r="P194" i="185"/>
  <c r="O194" i="185"/>
  <c r="N194" i="185"/>
  <c r="M194" i="185"/>
  <c r="L194" i="185"/>
  <c r="K194" i="185"/>
  <c r="J194" i="185"/>
  <c r="I194" i="185"/>
  <c r="H194" i="185"/>
  <c r="G194" i="185"/>
  <c r="F194" i="185"/>
  <c r="E194" i="185"/>
  <c r="D194" i="185"/>
  <c r="BL193" i="185"/>
  <c r="BK193" i="185"/>
  <c r="BJ193" i="185"/>
  <c r="BI193" i="185"/>
  <c r="BH193" i="185"/>
  <c r="BG193" i="185"/>
  <c r="BF193" i="185"/>
  <c r="BE193" i="185"/>
  <c r="BD193" i="185"/>
  <c r="BC193" i="185"/>
  <c r="BB193" i="185"/>
  <c r="BA193" i="185"/>
  <c r="AZ193" i="185"/>
  <c r="AY193" i="185"/>
  <c r="AX193" i="185"/>
  <c r="AW193" i="185"/>
  <c r="AV193" i="185"/>
  <c r="AU193" i="185"/>
  <c r="AT193" i="185"/>
  <c r="AS193" i="185"/>
  <c r="AR193" i="185"/>
  <c r="AQ193" i="185"/>
  <c r="AP193" i="185"/>
  <c r="AO193" i="185"/>
  <c r="AN193" i="185"/>
  <c r="AM193" i="185"/>
  <c r="AL193" i="185"/>
  <c r="AK193" i="185"/>
  <c r="AJ193" i="185"/>
  <c r="AI193" i="185"/>
  <c r="AH193" i="185"/>
  <c r="AG193" i="185"/>
  <c r="AF193" i="185"/>
  <c r="AE193" i="185"/>
  <c r="AD193" i="185"/>
  <c r="AC193" i="185"/>
  <c r="AB193" i="185"/>
  <c r="AA193" i="185"/>
  <c r="Z193" i="185"/>
  <c r="Y193" i="185"/>
  <c r="X193" i="185"/>
  <c r="W193" i="185"/>
  <c r="V193" i="185"/>
  <c r="U193" i="185"/>
  <c r="T193" i="185"/>
  <c r="S193" i="185"/>
  <c r="R193" i="185"/>
  <c r="Q193" i="185"/>
  <c r="P193" i="185"/>
  <c r="O193" i="185"/>
  <c r="N193" i="185"/>
  <c r="M193" i="185"/>
  <c r="L193" i="185"/>
  <c r="K193" i="185"/>
  <c r="J193" i="185"/>
  <c r="I193" i="185"/>
  <c r="H193" i="185"/>
  <c r="G193" i="185"/>
  <c r="F193" i="185"/>
  <c r="E193" i="185"/>
  <c r="D193" i="185"/>
  <c r="BL192" i="185"/>
  <c r="BK192" i="185"/>
  <c r="BJ192" i="185"/>
  <c r="BI192" i="185"/>
  <c r="BH192" i="185"/>
  <c r="BG192" i="185"/>
  <c r="BF192" i="185"/>
  <c r="BE192" i="185"/>
  <c r="BD192" i="185"/>
  <c r="BC192" i="185"/>
  <c r="BB192" i="185"/>
  <c r="BA192" i="185"/>
  <c r="AZ192" i="185"/>
  <c r="AY192" i="185"/>
  <c r="AX192" i="185"/>
  <c r="AW192" i="185"/>
  <c r="AV192" i="185"/>
  <c r="AU192" i="185"/>
  <c r="AT192" i="185"/>
  <c r="AS192" i="185"/>
  <c r="AR192" i="185"/>
  <c r="AQ192" i="185"/>
  <c r="AP192" i="185"/>
  <c r="AO192" i="185"/>
  <c r="AN192" i="185"/>
  <c r="AM192" i="185"/>
  <c r="AL192" i="185"/>
  <c r="AK192" i="185"/>
  <c r="AJ192" i="185"/>
  <c r="AI192" i="185"/>
  <c r="AH192" i="185"/>
  <c r="AG192" i="185"/>
  <c r="AF192" i="185"/>
  <c r="AE192" i="185"/>
  <c r="AD192" i="185"/>
  <c r="AC192" i="185"/>
  <c r="AB192" i="185"/>
  <c r="AA192" i="185"/>
  <c r="Z192" i="185"/>
  <c r="Y192" i="185"/>
  <c r="X192" i="185"/>
  <c r="W192" i="185"/>
  <c r="V192" i="185"/>
  <c r="U192" i="185"/>
  <c r="T192" i="185"/>
  <c r="S192" i="185"/>
  <c r="R192" i="185"/>
  <c r="Q192" i="185"/>
  <c r="P192" i="185"/>
  <c r="O192" i="185"/>
  <c r="N192" i="185"/>
  <c r="M192" i="185"/>
  <c r="L192" i="185"/>
  <c r="K192" i="185"/>
  <c r="J192" i="185"/>
  <c r="I192" i="185"/>
  <c r="H192" i="185"/>
  <c r="G192" i="185"/>
  <c r="F192" i="185"/>
  <c r="E192" i="185"/>
  <c r="D192" i="185"/>
  <c r="BL191" i="185"/>
  <c r="BK191" i="185"/>
  <c r="BJ191" i="185"/>
  <c r="BI191" i="185"/>
  <c r="BH191" i="185"/>
  <c r="BG191" i="185"/>
  <c r="BF191" i="185"/>
  <c r="BE191" i="185"/>
  <c r="BD191" i="185"/>
  <c r="BC191" i="185"/>
  <c r="BB191" i="185"/>
  <c r="BA191" i="185"/>
  <c r="AZ191" i="185"/>
  <c r="AY191" i="185"/>
  <c r="AX191" i="185"/>
  <c r="AW191" i="185"/>
  <c r="AV191" i="185"/>
  <c r="AU191" i="185"/>
  <c r="AT191" i="185"/>
  <c r="AS191" i="185"/>
  <c r="AR191" i="185"/>
  <c r="AQ191" i="185"/>
  <c r="AP191" i="185"/>
  <c r="AO191" i="185"/>
  <c r="AN191" i="185"/>
  <c r="AM191" i="185"/>
  <c r="AL191" i="185"/>
  <c r="AK191" i="185"/>
  <c r="AJ191" i="185"/>
  <c r="AI191" i="185"/>
  <c r="AH191" i="185"/>
  <c r="AG191" i="185"/>
  <c r="AF191" i="185"/>
  <c r="AE191" i="185"/>
  <c r="AD191" i="185"/>
  <c r="AC191" i="185"/>
  <c r="AB191" i="185"/>
  <c r="AA191" i="185"/>
  <c r="Z191" i="185"/>
  <c r="Y191" i="185"/>
  <c r="X191" i="185"/>
  <c r="W191" i="185"/>
  <c r="V191" i="185"/>
  <c r="U191" i="185"/>
  <c r="T191" i="185"/>
  <c r="S191" i="185"/>
  <c r="R191" i="185"/>
  <c r="Q191" i="185"/>
  <c r="P191" i="185"/>
  <c r="O191" i="185"/>
  <c r="N191" i="185"/>
  <c r="M191" i="185"/>
  <c r="L191" i="185"/>
  <c r="K191" i="185"/>
  <c r="J191" i="185"/>
  <c r="I191" i="185"/>
  <c r="H191" i="185"/>
  <c r="G191" i="185"/>
  <c r="F191" i="185"/>
  <c r="E191" i="185"/>
  <c r="D191" i="185"/>
  <c r="BL190" i="185"/>
  <c r="BK190" i="185"/>
  <c r="BJ190" i="185"/>
  <c r="BI190" i="185"/>
  <c r="BH190" i="185"/>
  <c r="BG190" i="185"/>
  <c r="BF190" i="185"/>
  <c r="BE190" i="185"/>
  <c r="BD190" i="185"/>
  <c r="BC190" i="185"/>
  <c r="BB190" i="185"/>
  <c r="BA190" i="185"/>
  <c r="AZ190" i="185"/>
  <c r="AY190" i="185"/>
  <c r="AX190" i="185"/>
  <c r="AW190" i="185"/>
  <c r="AV190" i="185"/>
  <c r="AU190" i="185"/>
  <c r="AT190" i="185"/>
  <c r="AS190" i="185"/>
  <c r="AR190" i="185"/>
  <c r="AQ190" i="185"/>
  <c r="AP190" i="185"/>
  <c r="AO190" i="185"/>
  <c r="AN190" i="185"/>
  <c r="AM190" i="185"/>
  <c r="AL190" i="185"/>
  <c r="AK190" i="185"/>
  <c r="AJ190" i="185"/>
  <c r="AI190" i="185"/>
  <c r="AH190" i="185"/>
  <c r="AG190" i="185"/>
  <c r="AF190" i="185"/>
  <c r="AE190" i="185"/>
  <c r="AD190" i="185"/>
  <c r="AC190" i="185"/>
  <c r="AB190" i="185"/>
  <c r="AA190" i="185"/>
  <c r="Z190" i="185"/>
  <c r="Y190" i="185"/>
  <c r="X190" i="185"/>
  <c r="W190" i="185"/>
  <c r="V190" i="185"/>
  <c r="U190" i="185"/>
  <c r="T190" i="185"/>
  <c r="S190" i="185"/>
  <c r="R190" i="185"/>
  <c r="Q190" i="185"/>
  <c r="P190" i="185"/>
  <c r="O190" i="185"/>
  <c r="N190" i="185"/>
  <c r="M190" i="185"/>
  <c r="L190" i="185"/>
  <c r="K190" i="185"/>
  <c r="J190" i="185"/>
  <c r="I190" i="185"/>
  <c r="H190" i="185"/>
  <c r="G190" i="185"/>
  <c r="F190" i="185"/>
  <c r="E190" i="185"/>
  <c r="D190" i="185"/>
  <c r="BL189" i="185"/>
  <c r="BK189" i="185"/>
  <c r="BJ189" i="185"/>
  <c r="BI189" i="185"/>
  <c r="BH189" i="185"/>
  <c r="BG189" i="185"/>
  <c r="BF189" i="185"/>
  <c r="BE189" i="185"/>
  <c r="BD189" i="185"/>
  <c r="BC189" i="185"/>
  <c r="BB189" i="185"/>
  <c r="BA189" i="185"/>
  <c r="AZ189" i="185"/>
  <c r="AY189" i="185"/>
  <c r="AX189" i="185"/>
  <c r="AW189" i="185"/>
  <c r="AV189" i="185"/>
  <c r="AU189" i="185"/>
  <c r="AT189" i="185"/>
  <c r="AS189" i="185"/>
  <c r="AR189" i="185"/>
  <c r="AQ189" i="185"/>
  <c r="AP189" i="185"/>
  <c r="AO189" i="185"/>
  <c r="AN189" i="185"/>
  <c r="AM189" i="185"/>
  <c r="AL189" i="185"/>
  <c r="AK189" i="185"/>
  <c r="AJ189" i="185"/>
  <c r="AI189" i="185"/>
  <c r="AH189" i="185"/>
  <c r="AG189" i="185"/>
  <c r="AF189" i="185"/>
  <c r="AE189" i="185"/>
  <c r="AD189" i="185"/>
  <c r="AC189" i="185"/>
  <c r="AB189" i="185"/>
  <c r="AA189" i="185"/>
  <c r="Z189" i="185"/>
  <c r="Y189" i="185"/>
  <c r="X189" i="185"/>
  <c r="W189" i="185"/>
  <c r="V189" i="185"/>
  <c r="U189" i="185"/>
  <c r="T189" i="185"/>
  <c r="S189" i="185"/>
  <c r="R189" i="185"/>
  <c r="Q189" i="185"/>
  <c r="P189" i="185"/>
  <c r="O189" i="185"/>
  <c r="N189" i="185"/>
  <c r="M189" i="185"/>
  <c r="L189" i="185"/>
  <c r="K189" i="185"/>
  <c r="J189" i="185"/>
  <c r="I189" i="185"/>
  <c r="H189" i="185"/>
  <c r="G189" i="185"/>
  <c r="F189" i="185"/>
  <c r="E189" i="185"/>
  <c r="D189" i="185"/>
  <c r="BL188" i="185"/>
  <c r="BK188" i="185"/>
  <c r="BJ188" i="185"/>
  <c r="BI188" i="185"/>
  <c r="BH188" i="185"/>
  <c r="BG188" i="185"/>
  <c r="BF188" i="185"/>
  <c r="BE188" i="185"/>
  <c r="BD188" i="185"/>
  <c r="BC188" i="185"/>
  <c r="BB188" i="185"/>
  <c r="BA188" i="185"/>
  <c r="AZ188" i="185"/>
  <c r="AY188" i="185"/>
  <c r="AX188" i="185"/>
  <c r="AW188" i="185"/>
  <c r="AV188" i="185"/>
  <c r="AU188" i="185"/>
  <c r="AT188" i="185"/>
  <c r="AS188" i="185"/>
  <c r="AR188" i="185"/>
  <c r="AQ188" i="185"/>
  <c r="AP188" i="185"/>
  <c r="AO188" i="185"/>
  <c r="AN188" i="185"/>
  <c r="AM188" i="185"/>
  <c r="AL188" i="185"/>
  <c r="AK188" i="185"/>
  <c r="AJ188" i="185"/>
  <c r="AI188" i="185"/>
  <c r="AH188" i="185"/>
  <c r="AG188" i="185"/>
  <c r="AF188" i="185"/>
  <c r="AE188" i="185"/>
  <c r="AD188" i="185"/>
  <c r="AC188" i="185"/>
  <c r="AB188" i="185"/>
  <c r="AA188" i="185"/>
  <c r="Z188" i="185"/>
  <c r="Y188" i="185"/>
  <c r="X188" i="185"/>
  <c r="W188" i="185"/>
  <c r="V188" i="185"/>
  <c r="U188" i="185"/>
  <c r="T188" i="185"/>
  <c r="S188" i="185"/>
  <c r="R188" i="185"/>
  <c r="Q188" i="185"/>
  <c r="P188" i="185"/>
  <c r="O188" i="185"/>
  <c r="N188" i="185"/>
  <c r="M188" i="185"/>
  <c r="L188" i="185"/>
  <c r="K188" i="185"/>
  <c r="J188" i="185"/>
  <c r="I188" i="185"/>
  <c r="H188" i="185"/>
  <c r="G188" i="185"/>
  <c r="F188" i="185"/>
  <c r="E188" i="185"/>
  <c r="D188" i="185"/>
  <c r="BL187" i="185"/>
  <c r="BK187" i="185"/>
  <c r="BJ187" i="185"/>
  <c r="BI187" i="185"/>
  <c r="BH187" i="185"/>
  <c r="BG187" i="185"/>
  <c r="BF187" i="185"/>
  <c r="BE187" i="185"/>
  <c r="BD187" i="185"/>
  <c r="BC187" i="185"/>
  <c r="BB187" i="185"/>
  <c r="BA187" i="185"/>
  <c r="AZ187" i="185"/>
  <c r="AY187" i="185"/>
  <c r="AX187" i="185"/>
  <c r="AW187" i="185"/>
  <c r="AV187" i="185"/>
  <c r="AU187" i="185"/>
  <c r="AT187" i="185"/>
  <c r="AS187" i="185"/>
  <c r="AR187" i="185"/>
  <c r="AQ187" i="185"/>
  <c r="AP187" i="185"/>
  <c r="AO187" i="185"/>
  <c r="AN187" i="185"/>
  <c r="AM187" i="185"/>
  <c r="AL187" i="185"/>
  <c r="AK187" i="185"/>
  <c r="AJ187" i="185"/>
  <c r="AI187" i="185"/>
  <c r="AH187" i="185"/>
  <c r="AG187" i="185"/>
  <c r="AF187" i="185"/>
  <c r="AE187" i="185"/>
  <c r="AD187" i="185"/>
  <c r="AC187" i="185"/>
  <c r="AB187" i="185"/>
  <c r="AA187" i="185"/>
  <c r="Z187" i="185"/>
  <c r="Y187" i="185"/>
  <c r="X187" i="185"/>
  <c r="W187" i="185"/>
  <c r="V187" i="185"/>
  <c r="U187" i="185"/>
  <c r="T187" i="185"/>
  <c r="S187" i="185"/>
  <c r="R187" i="185"/>
  <c r="Q187" i="185"/>
  <c r="P187" i="185"/>
  <c r="O187" i="185"/>
  <c r="N187" i="185"/>
  <c r="M187" i="185"/>
  <c r="L187" i="185"/>
  <c r="K187" i="185"/>
  <c r="J187" i="185"/>
  <c r="I187" i="185"/>
  <c r="H187" i="185"/>
  <c r="G187" i="185"/>
  <c r="F187" i="185"/>
  <c r="E187" i="185"/>
  <c r="D187" i="185"/>
  <c r="BL186" i="185"/>
  <c r="BK186" i="185"/>
  <c r="BJ186" i="185"/>
  <c r="BI186" i="185"/>
  <c r="BH186" i="185"/>
  <c r="BG186" i="185"/>
  <c r="BF186" i="185"/>
  <c r="BE186" i="185"/>
  <c r="BD186" i="185"/>
  <c r="BC186" i="185"/>
  <c r="BB186" i="185"/>
  <c r="BA186" i="185"/>
  <c r="AZ186" i="185"/>
  <c r="AY186" i="185"/>
  <c r="AX186" i="185"/>
  <c r="AW186" i="185"/>
  <c r="AV186" i="185"/>
  <c r="AU186" i="185"/>
  <c r="AT186" i="185"/>
  <c r="AS186" i="185"/>
  <c r="AR186" i="185"/>
  <c r="AQ186" i="185"/>
  <c r="AP186" i="185"/>
  <c r="AO186" i="185"/>
  <c r="AN186" i="185"/>
  <c r="AM186" i="185"/>
  <c r="AL186" i="185"/>
  <c r="AK186" i="185"/>
  <c r="AJ186" i="185"/>
  <c r="AI186" i="185"/>
  <c r="AH186" i="185"/>
  <c r="AG186" i="185"/>
  <c r="AF186" i="185"/>
  <c r="AE186" i="185"/>
  <c r="AD186" i="185"/>
  <c r="AC186" i="185"/>
  <c r="AB186" i="185"/>
  <c r="AA186" i="185"/>
  <c r="Z186" i="185"/>
  <c r="Y186" i="185"/>
  <c r="X186" i="185"/>
  <c r="W186" i="185"/>
  <c r="V186" i="185"/>
  <c r="U186" i="185"/>
  <c r="T186" i="185"/>
  <c r="S186" i="185"/>
  <c r="R186" i="185"/>
  <c r="Q186" i="185"/>
  <c r="P186" i="185"/>
  <c r="O186" i="185"/>
  <c r="N186" i="185"/>
  <c r="M186" i="185"/>
  <c r="L186" i="185"/>
  <c r="K186" i="185"/>
  <c r="J186" i="185"/>
  <c r="I186" i="185"/>
  <c r="H186" i="185"/>
  <c r="G186" i="185"/>
  <c r="F186" i="185"/>
  <c r="E186" i="185"/>
  <c r="D186" i="185"/>
  <c r="BL185" i="185"/>
  <c r="BL199" i="185" s="1"/>
  <c r="BK185" i="185"/>
  <c r="BK199" i="185" s="1"/>
  <c r="BJ185" i="185"/>
  <c r="BJ199" i="185" s="1"/>
  <c r="BI185" i="185"/>
  <c r="BI199" i="185" s="1"/>
  <c r="BH185" i="185"/>
  <c r="BG185" i="185"/>
  <c r="BG199" i="185" s="1"/>
  <c r="BF185" i="185"/>
  <c r="BF199" i="185" s="1"/>
  <c r="BE185" i="185"/>
  <c r="BD185" i="185"/>
  <c r="BC185" i="185"/>
  <c r="BB185" i="185"/>
  <c r="BB199" i="185" s="1"/>
  <c r="BA185" i="185"/>
  <c r="BA199" i="185" s="1"/>
  <c r="AZ185" i="185"/>
  <c r="AZ199" i="185" s="1"/>
  <c r="AY185" i="185"/>
  <c r="AY199" i="185" s="1"/>
  <c r="AX185" i="185"/>
  <c r="AX199" i="185" s="1"/>
  <c r="AW185" i="185"/>
  <c r="AV185" i="185"/>
  <c r="AU185" i="185"/>
  <c r="AU199" i="185" s="1"/>
  <c r="AT185" i="185"/>
  <c r="AT199" i="185" s="1"/>
  <c r="AS185" i="185"/>
  <c r="AR185" i="185"/>
  <c r="AQ185" i="185"/>
  <c r="AP185" i="185"/>
  <c r="AP199" i="185" s="1"/>
  <c r="AO185" i="185"/>
  <c r="AO199" i="185" s="1"/>
  <c r="AN185" i="185"/>
  <c r="AN199" i="185" s="1"/>
  <c r="AM185" i="185"/>
  <c r="AM199" i="185" s="1"/>
  <c r="AL185" i="185"/>
  <c r="AK185" i="185"/>
  <c r="AJ185" i="185"/>
  <c r="AI185" i="185"/>
  <c r="AI199" i="185" s="1"/>
  <c r="AH185" i="185"/>
  <c r="AH199" i="185" s="1"/>
  <c r="AG185" i="185"/>
  <c r="AF185" i="185"/>
  <c r="AE185" i="185"/>
  <c r="AD185" i="185"/>
  <c r="AD199" i="185" s="1"/>
  <c r="AC185" i="185"/>
  <c r="AC199" i="185" s="1"/>
  <c r="AB185" i="185"/>
  <c r="AB199" i="185" s="1"/>
  <c r="AA185" i="185"/>
  <c r="AA199" i="185" s="1"/>
  <c r="Z185" i="185"/>
  <c r="Z199" i="185" s="1"/>
  <c r="Y185" i="185"/>
  <c r="Y199" i="185" s="1"/>
  <c r="X185" i="185"/>
  <c r="W185" i="185"/>
  <c r="W199" i="185" s="1"/>
  <c r="V185" i="185"/>
  <c r="V199" i="185" s="1"/>
  <c r="U185" i="185"/>
  <c r="T185" i="185"/>
  <c r="S185" i="185"/>
  <c r="R185" i="185"/>
  <c r="R199" i="185" s="1"/>
  <c r="Q185" i="185"/>
  <c r="Q199" i="185" s="1"/>
  <c r="P185" i="185"/>
  <c r="P199" i="185" s="1"/>
  <c r="O185" i="185"/>
  <c r="O199" i="185" s="1"/>
  <c r="N185" i="185"/>
  <c r="N199" i="185" s="1"/>
  <c r="M185" i="185"/>
  <c r="M199" i="185" s="1"/>
  <c r="L185" i="185"/>
  <c r="K185" i="185"/>
  <c r="K199" i="185" s="1"/>
  <c r="J185" i="185"/>
  <c r="J199" i="185" s="1"/>
  <c r="I185" i="185"/>
  <c r="H185" i="185"/>
  <c r="G185" i="185"/>
  <c r="F185" i="185"/>
  <c r="F199" i="185" s="1"/>
  <c r="E185" i="185"/>
  <c r="E199" i="185" s="1"/>
  <c r="D185" i="185"/>
  <c r="D203" i="184"/>
  <c r="C203" i="184"/>
  <c r="B203" i="184"/>
  <c r="B204" i="184" s="1"/>
  <c r="BL198" i="184"/>
  <c r="BK198" i="184"/>
  <c r="BJ198" i="184"/>
  <c r="BI198" i="184"/>
  <c r="BH198" i="184"/>
  <c r="BG198" i="184"/>
  <c r="BF198" i="184"/>
  <c r="BE198" i="184"/>
  <c r="BD198" i="184"/>
  <c r="BC198" i="184"/>
  <c r="BB198" i="184"/>
  <c r="BA198" i="184"/>
  <c r="AZ198" i="184"/>
  <c r="AY198" i="184"/>
  <c r="AX198" i="184"/>
  <c r="AW198" i="184"/>
  <c r="AV198" i="184"/>
  <c r="AU198" i="184"/>
  <c r="AT198" i="184"/>
  <c r="AS198" i="184"/>
  <c r="AR198" i="184"/>
  <c r="AQ198" i="184"/>
  <c r="AP198" i="184"/>
  <c r="AO198" i="184"/>
  <c r="AN198" i="184"/>
  <c r="AM198" i="184"/>
  <c r="AL198" i="184"/>
  <c r="AK198" i="184"/>
  <c r="AJ198" i="184"/>
  <c r="AI198" i="184"/>
  <c r="AH198" i="184"/>
  <c r="AG198" i="184"/>
  <c r="AF198" i="184"/>
  <c r="AE198" i="184"/>
  <c r="AD198" i="184"/>
  <c r="AC198" i="184"/>
  <c r="AB198" i="184"/>
  <c r="AA198" i="184"/>
  <c r="Z198" i="184"/>
  <c r="Y198" i="184"/>
  <c r="X198" i="184"/>
  <c r="W198" i="184"/>
  <c r="V198" i="184"/>
  <c r="U198" i="184"/>
  <c r="T198" i="184"/>
  <c r="S198" i="184"/>
  <c r="R198" i="184"/>
  <c r="Q198" i="184"/>
  <c r="P198" i="184"/>
  <c r="O198" i="184"/>
  <c r="N198" i="184"/>
  <c r="M198" i="184"/>
  <c r="L198" i="184"/>
  <c r="K198" i="184"/>
  <c r="J198" i="184"/>
  <c r="I198" i="184"/>
  <c r="H198" i="184"/>
  <c r="G198" i="184"/>
  <c r="F198" i="184"/>
  <c r="E198" i="184"/>
  <c r="D198" i="184"/>
  <c r="BL197" i="184"/>
  <c r="BK197" i="184"/>
  <c r="BJ197" i="184"/>
  <c r="BI197" i="184"/>
  <c r="BH197" i="184"/>
  <c r="BG197" i="184"/>
  <c r="BF197" i="184"/>
  <c r="BE197" i="184"/>
  <c r="BD197" i="184"/>
  <c r="BC197" i="184"/>
  <c r="BB197" i="184"/>
  <c r="BA197" i="184"/>
  <c r="AZ197" i="184"/>
  <c r="AY197" i="184"/>
  <c r="AX197" i="184"/>
  <c r="AW197" i="184"/>
  <c r="AV197" i="184"/>
  <c r="AU197" i="184"/>
  <c r="AT197" i="184"/>
  <c r="AS197" i="184"/>
  <c r="AR197" i="184"/>
  <c r="AQ197" i="184"/>
  <c r="AP197" i="184"/>
  <c r="AO197" i="184"/>
  <c r="AN197" i="184"/>
  <c r="AM197" i="184"/>
  <c r="AL197" i="184"/>
  <c r="AK197" i="184"/>
  <c r="AJ197" i="184"/>
  <c r="AI197" i="184"/>
  <c r="AH197" i="184"/>
  <c r="AG197" i="184"/>
  <c r="AF197" i="184"/>
  <c r="AE197" i="184"/>
  <c r="AD197" i="184"/>
  <c r="AC197" i="184"/>
  <c r="AB197" i="184"/>
  <c r="AA197" i="184"/>
  <c r="Z197" i="184"/>
  <c r="Y197" i="184"/>
  <c r="X197" i="184"/>
  <c r="W197" i="184"/>
  <c r="V197" i="184"/>
  <c r="U197" i="184"/>
  <c r="T197" i="184"/>
  <c r="S197" i="184"/>
  <c r="R197" i="184"/>
  <c r="Q197" i="184"/>
  <c r="P197" i="184"/>
  <c r="O197" i="184"/>
  <c r="N197" i="184"/>
  <c r="M197" i="184"/>
  <c r="L197" i="184"/>
  <c r="K197" i="184"/>
  <c r="J197" i="184"/>
  <c r="I197" i="184"/>
  <c r="H197" i="184"/>
  <c r="G197" i="184"/>
  <c r="F197" i="184"/>
  <c r="E197" i="184"/>
  <c r="D197" i="184"/>
  <c r="BL196" i="184"/>
  <c r="BK196" i="184"/>
  <c r="BJ196" i="184"/>
  <c r="BI196" i="184"/>
  <c r="BH196" i="184"/>
  <c r="BG196" i="184"/>
  <c r="BF196" i="184"/>
  <c r="BE196" i="184"/>
  <c r="BD196" i="184"/>
  <c r="BC196" i="184"/>
  <c r="BB196" i="184"/>
  <c r="BA196" i="184"/>
  <c r="AZ196" i="184"/>
  <c r="AY196" i="184"/>
  <c r="AX196" i="184"/>
  <c r="AW196" i="184"/>
  <c r="AV196" i="184"/>
  <c r="AU196" i="184"/>
  <c r="AT196" i="184"/>
  <c r="AS196" i="184"/>
  <c r="AR196" i="184"/>
  <c r="AQ196" i="184"/>
  <c r="AP196" i="184"/>
  <c r="AO196" i="184"/>
  <c r="AN196" i="184"/>
  <c r="AM196" i="184"/>
  <c r="AL196" i="184"/>
  <c r="AK196" i="184"/>
  <c r="AJ196" i="184"/>
  <c r="AI196" i="184"/>
  <c r="AH196" i="184"/>
  <c r="AG196" i="184"/>
  <c r="AF196" i="184"/>
  <c r="AE196" i="184"/>
  <c r="AD196" i="184"/>
  <c r="AC196" i="184"/>
  <c r="AB196" i="184"/>
  <c r="AA196" i="184"/>
  <c r="Z196" i="184"/>
  <c r="Y196" i="184"/>
  <c r="X196" i="184"/>
  <c r="W196" i="184"/>
  <c r="V196" i="184"/>
  <c r="U196" i="184"/>
  <c r="T196" i="184"/>
  <c r="S196" i="184"/>
  <c r="R196" i="184"/>
  <c r="Q196" i="184"/>
  <c r="P196" i="184"/>
  <c r="O196" i="184"/>
  <c r="N196" i="184"/>
  <c r="M196" i="184"/>
  <c r="L196" i="184"/>
  <c r="K196" i="184"/>
  <c r="J196" i="184"/>
  <c r="I196" i="184"/>
  <c r="H196" i="184"/>
  <c r="G196" i="184"/>
  <c r="F196" i="184"/>
  <c r="E196" i="184"/>
  <c r="D196" i="184"/>
  <c r="BL195" i="184"/>
  <c r="BK195" i="184"/>
  <c r="BJ195" i="184"/>
  <c r="BI195" i="184"/>
  <c r="BH195" i="184"/>
  <c r="BG195" i="184"/>
  <c r="BF195" i="184"/>
  <c r="BE195" i="184"/>
  <c r="BD195" i="184"/>
  <c r="BC195" i="184"/>
  <c r="BB195" i="184"/>
  <c r="BA195" i="184"/>
  <c r="AZ195" i="184"/>
  <c r="AY195" i="184"/>
  <c r="AX195" i="184"/>
  <c r="AW195" i="184"/>
  <c r="AV195" i="184"/>
  <c r="AU195" i="184"/>
  <c r="AT195" i="184"/>
  <c r="AS195" i="184"/>
  <c r="AR195" i="184"/>
  <c r="AQ195" i="184"/>
  <c r="AP195" i="184"/>
  <c r="AO195" i="184"/>
  <c r="AN195" i="184"/>
  <c r="AM195" i="184"/>
  <c r="AL195" i="184"/>
  <c r="AK195" i="184"/>
  <c r="AJ195" i="184"/>
  <c r="AI195" i="184"/>
  <c r="AH195" i="184"/>
  <c r="AG195" i="184"/>
  <c r="AF195" i="184"/>
  <c r="AE195" i="184"/>
  <c r="AD195" i="184"/>
  <c r="AC195" i="184"/>
  <c r="AB195" i="184"/>
  <c r="AA195" i="184"/>
  <c r="Z195" i="184"/>
  <c r="Y195" i="184"/>
  <c r="X195" i="184"/>
  <c r="W195" i="184"/>
  <c r="V195" i="184"/>
  <c r="U195" i="184"/>
  <c r="T195" i="184"/>
  <c r="S195" i="184"/>
  <c r="R195" i="184"/>
  <c r="Q195" i="184"/>
  <c r="P195" i="184"/>
  <c r="O195" i="184"/>
  <c r="N195" i="184"/>
  <c r="M195" i="184"/>
  <c r="L195" i="184"/>
  <c r="K195" i="184"/>
  <c r="J195" i="184"/>
  <c r="I195" i="184"/>
  <c r="H195" i="184"/>
  <c r="G195" i="184"/>
  <c r="F195" i="184"/>
  <c r="E195" i="184"/>
  <c r="D195" i="184"/>
  <c r="BL194" i="184"/>
  <c r="BK194" i="184"/>
  <c r="BJ194" i="184"/>
  <c r="BI194" i="184"/>
  <c r="BH194" i="184"/>
  <c r="BG194" i="184"/>
  <c r="BF194" i="184"/>
  <c r="BE194" i="184"/>
  <c r="BD194" i="184"/>
  <c r="BC194" i="184"/>
  <c r="BB194" i="184"/>
  <c r="BA194" i="184"/>
  <c r="AZ194" i="184"/>
  <c r="AY194" i="184"/>
  <c r="AX194" i="184"/>
  <c r="AW194" i="184"/>
  <c r="AV194" i="184"/>
  <c r="AU194" i="184"/>
  <c r="AT194" i="184"/>
  <c r="AS194" i="184"/>
  <c r="AR194" i="184"/>
  <c r="AQ194" i="184"/>
  <c r="AP194" i="184"/>
  <c r="AO194" i="184"/>
  <c r="AN194" i="184"/>
  <c r="AM194" i="184"/>
  <c r="AL194" i="184"/>
  <c r="AK194" i="184"/>
  <c r="AJ194" i="184"/>
  <c r="AI194" i="184"/>
  <c r="AH194" i="184"/>
  <c r="AG194" i="184"/>
  <c r="AF194" i="184"/>
  <c r="AE194" i="184"/>
  <c r="AD194" i="184"/>
  <c r="AC194" i="184"/>
  <c r="AB194" i="184"/>
  <c r="AA194" i="184"/>
  <c r="Z194" i="184"/>
  <c r="Y194" i="184"/>
  <c r="X194" i="184"/>
  <c r="W194" i="184"/>
  <c r="V194" i="184"/>
  <c r="U194" i="184"/>
  <c r="T194" i="184"/>
  <c r="S194" i="184"/>
  <c r="R194" i="184"/>
  <c r="Q194" i="184"/>
  <c r="P194" i="184"/>
  <c r="O194" i="184"/>
  <c r="N194" i="184"/>
  <c r="M194" i="184"/>
  <c r="L194" i="184"/>
  <c r="K194" i="184"/>
  <c r="J194" i="184"/>
  <c r="I194" i="184"/>
  <c r="H194" i="184"/>
  <c r="G194" i="184"/>
  <c r="F194" i="184"/>
  <c r="E194" i="184"/>
  <c r="D194" i="184"/>
  <c r="BL193" i="184"/>
  <c r="BK193" i="184"/>
  <c r="BJ193" i="184"/>
  <c r="BI193" i="184"/>
  <c r="BH193" i="184"/>
  <c r="BG193" i="184"/>
  <c r="BF193" i="184"/>
  <c r="BE193" i="184"/>
  <c r="BD193" i="184"/>
  <c r="BC193" i="184"/>
  <c r="BB193" i="184"/>
  <c r="BA193" i="184"/>
  <c r="AZ193" i="184"/>
  <c r="AY193" i="184"/>
  <c r="AX193" i="184"/>
  <c r="AW193" i="184"/>
  <c r="AV193" i="184"/>
  <c r="AU193" i="184"/>
  <c r="AT193" i="184"/>
  <c r="AS193" i="184"/>
  <c r="AR193" i="184"/>
  <c r="AQ193" i="184"/>
  <c r="AP193" i="184"/>
  <c r="AO193" i="184"/>
  <c r="AN193" i="184"/>
  <c r="AM193" i="184"/>
  <c r="AL193" i="184"/>
  <c r="AK193" i="184"/>
  <c r="AJ193" i="184"/>
  <c r="AI193" i="184"/>
  <c r="AH193" i="184"/>
  <c r="AG193" i="184"/>
  <c r="AF193" i="184"/>
  <c r="AE193" i="184"/>
  <c r="AD193" i="184"/>
  <c r="AC193" i="184"/>
  <c r="AB193" i="184"/>
  <c r="AA193" i="184"/>
  <c r="Z193" i="184"/>
  <c r="Y193" i="184"/>
  <c r="X193" i="184"/>
  <c r="W193" i="184"/>
  <c r="V193" i="184"/>
  <c r="U193" i="184"/>
  <c r="T193" i="184"/>
  <c r="S193" i="184"/>
  <c r="R193" i="184"/>
  <c r="Q193" i="184"/>
  <c r="P193" i="184"/>
  <c r="O193" i="184"/>
  <c r="N193" i="184"/>
  <c r="M193" i="184"/>
  <c r="L193" i="184"/>
  <c r="K193" i="184"/>
  <c r="J193" i="184"/>
  <c r="I193" i="184"/>
  <c r="H193" i="184"/>
  <c r="G193" i="184"/>
  <c r="F193" i="184"/>
  <c r="E193" i="184"/>
  <c r="D193" i="184"/>
  <c r="BL192" i="184"/>
  <c r="BK192" i="184"/>
  <c r="BJ192" i="184"/>
  <c r="BI192" i="184"/>
  <c r="BH192" i="184"/>
  <c r="BG192" i="184"/>
  <c r="BF192" i="184"/>
  <c r="BE192" i="184"/>
  <c r="BD192" i="184"/>
  <c r="BC192" i="184"/>
  <c r="BB192" i="184"/>
  <c r="BA192" i="184"/>
  <c r="AZ192" i="184"/>
  <c r="AY192" i="184"/>
  <c r="AX192" i="184"/>
  <c r="AW192" i="184"/>
  <c r="AV192" i="184"/>
  <c r="AU192" i="184"/>
  <c r="AT192" i="184"/>
  <c r="AS192" i="184"/>
  <c r="AR192" i="184"/>
  <c r="AQ192" i="184"/>
  <c r="AP192" i="184"/>
  <c r="AO192" i="184"/>
  <c r="AN192" i="184"/>
  <c r="AM192" i="184"/>
  <c r="AL192" i="184"/>
  <c r="AK192" i="184"/>
  <c r="AJ192" i="184"/>
  <c r="AI192" i="184"/>
  <c r="AH192" i="184"/>
  <c r="AG192" i="184"/>
  <c r="AF192" i="184"/>
  <c r="AE192" i="184"/>
  <c r="AD192" i="184"/>
  <c r="AC192" i="184"/>
  <c r="AB192" i="184"/>
  <c r="AA192" i="184"/>
  <c r="Z192" i="184"/>
  <c r="Y192" i="184"/>
  <c r="X192" i="184"/>
  <c r="W192" i="184"/>
  <c r="V192" i="184"/>
  <c r="U192" i="184"/>
  <c r="T192" i="184"/>
  <c r="S192" i="184"/>
  <c r="R192" i="184"/>
  <c r="Q192" i="184"/>
  <c r="P192" i="184"/>
  <c r="O192" i="184"/>
  <c r="N192" i="184"/>
  <c r="M192" i="184"/>
  <c r="L192" i="184"/>
  <c r="K192" i="184"/>
  <c r="J192" i="184"/>
  <c r="I192" i="184"/>
  <c r="H192" i="184"/>
  <c r="G192" i="184"/>
  <c r="F192" i="184"/>
  <c r="E192" i="184"/>
  <c r="D192" i="184"/>
  <c r="BL191" i="184"/>
  <c r="BK191" i="184"/>
  <c r="BJ191" i="184"/>
  <c r="BI191" i="184"/>
  <c r="BH191" i="184"/>
  <c r="BG191" i="184"/>
  <c r="BF191" i="184"/>
  <c r="BE191" i="184"/>
  <c r="BD191" i="184"/>
  <c r="BC191" i="184"/>
  <c r="BB191" i="184"/>
  <c r="BA191" i="184"/>
  <c r="AZ191" i="184"/>
  <c r="AY191" i="184"/>
  <c r="AX191" i="184"/>
  <c r="AW191" i="184"/>
  <c r="AV191" i="184"/>
  <c r="AU191" i="184"/>
  <c r="AT191" i="184"/>
  <c r="AS191" i="184"/>
  <c r="AR191" i="184"/>
  <c r="AQ191" i="184"/>
  <c r="AP191" i="184"/>
  <c r="AO191" i="184"/>
  <c r="AN191" i="184"/>
  <c r="AM191" i="184"/>
  <c r="AL191" i="184"/>
  <c r="AK191" i="184"/>
  <c r="AJ191" i="184"/>
  <c r="AI191" i="184"/>
  <c r="AH191" i="184"/>
  <c r="AG191" i="184"/>
  <c r="AF191" i="184"/>
  <c r="AE191" i="184"/>
  <c r="AD191" i="184"/>
  <c r="AC191" i="184"/>
  <c r="AB191" i="184"/>
  <c r="AA191" i="184"/>
  <c r="Z191" i="184"/>
  <c r="Y191" i="184"/>
  <c r="X191" i="184"/>
  <c r="W191" i="184"/>
  <c r="V191" i="184"/>
  <c r="U191" i="184"/>
  <c r="T191" i="184"/>
  <c r="S191" i="184"/>
  <c r="R191" i="184"/>
  <c r="Q191" i="184"/>
  <c r="P191" i="184"/>
  <c r="O191" i="184"/>
  <c r="N191" i="184"/>
  <c r="M191" i="184"/>
  <c r="L191" i="184"/>
  <c r="K191" i="184"/>
  <c r="J191" i="184"/>
  <c r="I191" i="184"/>
  <c r="H191" i="184"/>
  <c r="G191" i="184"/>
  <c r="F191" i="184"/>
  <c r="E191" i="184"/>
  <c r="D191" i="184"/>
  <c r="BL190" i="184"/>
  <c r="BK190" i="184"/>
  <c r="BJ190" i="184"/>
  <c r="BI190" i="184"/>
  <c r="BH190" i="184"/>
  <c r="BG190" i="184"/>
  <c r="BF190" i="184"/>
  <c r="BE190" i="184"/>
  <c r="BD190" i="184"/>
  <c r="BC190" i="184"/>
  <c r="BB190" i="184"/>
  <c r="BA190" i="184"/>
  <c r="AZ190" i="184"/>
  <c r="AY190" i="184"/>
  <c r="AX190" i="184"/>
  <c r="AW190" i="184"/>
  <c r="AV190" i="184"/>
  <c r="AU190" i="184"/>
  <c r="AT190" i="184"/>
  <c r="AS190" i="184"/>
  <c r="AR190" i="184"/>
  <c r="AQ190" i="184"/>
  <c r="AP190" i="184"/>
  <c r="AO190" i="184"/>
  <c r="AN190" i="184"/>
  <c r="AM190" i="184"/>
  <c r="AL190" i="184"/>
  <c r="AK190" i="184"/>
  <c r="AJ190" i="184"/>
  <c r="AI190" i="184"/>
  <c r="AH190" i="184"/>
  <c r="AG190" i="184"/>
  <c r="AF190" i="184"/>
  <c r="AE190" i="184"/>
  <c r="AD190" i="184"/>
  <c r="AC190" i="184"/>
  <c r="AB190" i="184"/>
  <c r="AA190" i="184"/>
  <c r="Z190" i="184"/>
  <c r="Y190" i="184"/>
  <c r="X190" i="184"/>
  <c r="W190" i="184"/>
  <c r="V190" i="184"/>
  <c r="U190" i="184"/>
  <c r="T190" i="184"/>
  <c r="S190" i="184"/>
  <c r="R190" i="184"/>
  <c r="Q190" i="184"/>
  <c r="P190" i="184"/>
  <c r="O190" i="184"/>
  <c r="N190" i="184"/>
  <c r="M190" i="184"/>
  <c r="L190" i="184"/>
  <c r="K190" i="184"/>
  <c r="J190" i="184"/>
  <c r="I190" i="184"/>
  <c r="H190" i="184"/>
  <c r="G190" i="184"/>
  <c r="F190" i="184"/>
  <c r="E190" i="184"/>
  <c r="D190" i="184"/>
  <c r="BL189" i="184"/>
  <c r="BK189" i="184"/>
  <c r="BJ189" i="184"/>
  <c r="BI189" i="184"/>
  <c r="BH189" i="184"/>
  <c r="BG189" i="184"/>
  <c r="BF189" i="184"/>
  <c r="BE189" i="184"/>
  <c r="BD189" i="184"/>
  <c r="BC189" i="184"/>
  <c r="BB189" i="184"/>
  <c r="BA189" i="184"/>
  <c r="AZ189" i="184"/>
  <c r="AY189" i="184"/>
  <c r="AX189" i="184"/>
  <c r="AW189" i="184"/>
  <c r="AV189" i="184"/>
  <c r="AU189" i="184"/>
  <c r="AT189" i="184"/>
  <c r="AS189" i="184"/>
  <c r="AR189" i="184"/>
  <c r="AQ189" i="184"/>
  <c r="AP189" i="184"/>
  <c r="AO189" i="184"/>
  <c r="AN189" i="184"/>
  <c r="AM189" i="184"/>
  <c r="AL189" i="184"/>
  <c r="AK189" i="184"/>
  <c r="AJ189" i="184"/>
  <c r="AI189" i="184"/>
  <c r="AH189" i="184"/>
  <c r="AG189" i="184"/>
  <c r="AF189" i="184"/>
  <c r="AE189" i="184"/>
  <c r="AD189" i="184"/>
  <c r="AC189" i="184"/>
  <c r="AB189" i="184"/>
  <c r="AA189" i="184"/>
  <c r="Z189" i="184"/>
  <c r="Y189" i="184"/>
  <c r="X189" i="184"/>
  <c r="W189" i="184"/>
  <c r="V189" i="184"/>
  <c r="U189" i="184"/>
  <c r="T189" i="184"/>
  <c r="S189" i="184"/>
  <c r="R189" i="184"/>
  <c r="Q189" i="184"/>
  <c r="P189" i="184"/>
  <c r="O189" i="184"/>
  <c r="N189" i="184"/>
  <c r="M189" i="184"/>
  <c r="L189" i="184"/>
  <c r="K189" i="184"/>
  <c r="J189" i="184"/>
  <c r="I189" i="184"/>
  <c r="H189" i="184"/>
  <c r="G189" i="184"/>
  <c r="F189" i="184"/>
  <c r="E189" i="184"/>
  <c r="D189" i="184"/>
  <c r="BL188" i="184"/>
  <c r="BK188" i="184"/>
  <c r="BJ188" i="184"/>
  <c r="BI188" i="184"/>
  <c r="BH188" i="184"/>
  <c r="BG188" i="184"/>
  <c r="BF188" i="184"/>
  <c r="BE188" i="184"/>
  <c r="BD188" i="184"/>
  <c r="BC188" i="184"/>
  <c r="BB188" i="184"/>
  <c r="BA188" i="184"/>
  <c r="AZ188" i="184"/>
  <c r="AY188" i="184"/>
  <c r="AX188" i="184"/>
  <c r="AW188" i="184"/>
  <c r="AV188" i="184"/>
  <c r="AU188" i="184"/>
  <c r="AT188" i="184"/>
  <c r="AS188" i="184"/>
  <c r="AR188" i="184"/>
  <c r="AQ188" i="184"/>
  <c r="AP188" i="184"/>
  <c r="AO188" i="184"/>
  <c r="AN188" i="184"/>
  <c r="AM188" i="184"/>
  <c r="AL188" i="184"/>
  <c r="AK188" i="184"/>
  <c r="AJ188" i="184"/>
  <c r="AI188" i="184"/>
  <c r="AH188" i="184"/>
  <c r="AG188" i="184"/>
  <c r="AF188" i="184"/>
  <c r="AE188" i="184"/>
  <c r="AD188" i="184"/>
  <c r="AC188" i="184"/>
  <c r="AB188" i="184"/>
  <c r="AA188" i="184"/>
  <c r="Z188" i="184"/>
  <c r="Y188" i="184"/>
  <c r="X188" i="184"/>
  <c r="W188" i="184"/>
  <c r="V188" i="184"/>
  <c r="U188" i="184"/>
  <c r="T188" i="184"/>
  <c r="S188" i="184"/>
  <c r="R188" i="184"/>
  <c r="Q188" i="184"/>
  <c r="P188" i="184"/>
  <c r="O188" i="184"/>
  <c r="N188" i="184"/>
  <c r="M188" i="184"/>
  <c r="L188" i="184"/>
  <c r="K188" i="184"/>
  <c r="J188" i="184"/>
  <c r="I188" i="184"/>
  <c r="H188" i="184"/>
  <c r="G188" i="184"/>
  <c r="F188" i="184"/>
  <c r="E188" i="184"/>
  <c r="D188" i="184"/>
  <c r="BL187" i="184"/>
  <c r="BK187" i="184"/>
  <c r="BJ187" i="184"/>
  <c r="BI187" i="184"/>
  <c r="BH187" i="184"/>
  <c r="BG187" i="184"/>
  <c r="BF187" i="184"/>
  <c r="BE187" i="184"/>
  <c r="BD187" i="184"/>
  <c r="BC187" i="184"/>
  <c r="BB187" i="184"/>
  <c r="BA187" i="184"/>
  <c r="AZ187" i="184"/>
  <c r="AY187" i="184"/>
  <c r="AX187" i="184"/>
  <c r="AW187" i="184"/>
  <c r="AV187" i="184"/>
  <c r="AU187" i="184"/>
  <c r="AT187" i="184"/>
  <c r="AS187" i="184"/>
  <c r="AR187" i="184"/>
  <c r="AQ187" i="184"/>
  <c r="AP187" i="184"/>
  <c r="AO187" i="184"/>
  <c r="AN187" i="184"/>
  <c r="AM187" i="184"/>
  <c r="AL187" i="184"/>
  <c r="AK187" i="184"/>
  <c r="AJ187" i="184"/>
  <c r="AI187" i="184"/>
  <c r="AH187" i="184"/>
  <c r="AG187" i="184"/>
  <c r="AF187" i="184"/>
  <c r="AE187" i="184"/>
  <c r="AD187" i="184"/>
  <c r="AC187" i="184"/>
  <c r="AB187" i="184"/>
  <c r="AA187" i="184"/>
  <c r="Z187" i="184"/>
  <c r="Y187" i="184"/>
  <c r="X187" i="184"/>
  <c r="W187" i="184"/>
  <c r="V187" i="184"/>
  <c r="U187" i="184"/>
  <c r="T187" i="184"/>
  <c r="S187" i="184"/>
  <c r="R187" i="184"/>
  <c r="Q187" i="184"/>
  <c r="P187" i="184"/>
  <c r="O187" i="184"/>
  <c r="N187" i="184"/>
  <c r="M187" i="184"/>
  <c r="L187" i="184"/>
  <c r="K187" i="184"/>
  <c r="J187" i="184"/>
  <c r="I187" i="184"/>
  <c r="H187" i="184"/>
  <c r="G187" i="184"/>
  <c r="F187" i="184"/>
  <c r="E187" i="184"/>
  <c r="D187" i="184"/>
  <c r="BL186" i="184"/>
  <c r="BK186" i="184"/>
  <c r="BJ186" i="184"/>
  <c r="BI186" i="184"/>
  <c r="BH186" i="184"/>
  <c r="BG186" i="184"/>
  <c r="BF186" i="184"/>
  <c r="BE186" i="184"/>
  <c r="BD186" i="184"/>
  <c r="BC186" i="184"/>
  <c r="BB186" i="184"/>
  <c r="BA186" i="184"/>
  <c r="AZ186" i="184"/>
  <c r="AY186" i="184"/>
  <c r="AX186" i="184"/>
  <c r="AW186" i="184"/>
  <c r="AV186" i="184"/>
  <c r="AU186" i="184"/>
  <c r="AT186" i="184"/>
  <c r="AS186" i="184"/>
  <c r="AR186" i="184"/>
  <c r="AQ186" i="184"/>
  <c r="AP186" i="184"/>
  <c r="AO186" i="184"/>
  <c r="AN186" i="184"/>
  <c r="AM186" i="184"/>
  <c r="AL186" i="184"/>
  <c r="AK186" i="184"/>
  <c r="AJ186" i="184"/>
  <c r="AI186" i="184"/>
  <c r="AH186" i="184"/>
  <c r="AG186" i="184"/>
  <c r="AF186" i="184"/>
  <c r="AE186" i="184"/>
  <c r="AD186" i="184"/>
  <c r="AC186" i="184"/>
  <c r="AB186" i="184"/>
  <c r="AA186" i="184"/>
  <c r="Z186" i="184"/>
  <c r="Y186" i="184"/>
  <c r="X186" i="184"/>
  <c r="W186" i="184"/>
  <c r="V186" i="184"/>
  <c r="U186" i="184"/>
  <c r="T186" i="184"/>
  <c r="S186" i="184"/>
  <c r="R186" i="184"/>
  <c r="Q186" i="184"/>
  <c r="P186" i="184"/>
  <c r="O186" i="184"/>
  <c r="N186" i="184"/>
  <c r="M186" i="184"/>
  <c r="L186" i="184"/>
  <c r="K186" i="184"/>
  <c r="J186" i="184"/>
  <c r="I186" i="184"/>
  <c r="H186" i="184"/>
  <c r="G186" i="184"/>
  <c r="F186" i="184"/>
  <c r="E186" i="184"/>
  <c r="D186" i="184"/>
  <c r="BL185" i="184"/>
  <c r="BK185" i="184"/>
  <c r="BK199" i="184" s="1"/>
  <c r="BJ185" i="184"/>
  <c r="BI185" i="184"/>
  <c r="BI199" i="184" s="1"/>
  <c r="BH185" i="184"/>
  <c r="BG185" i="184"/>
  <c r="BG199" i="184" s="1"/>
  <c r="BF185" i="184"/>
  <c r="BE185" i="184"/>
  <c r="BD185" i="184"/>
  <c r="BC185" i="184"/>
  <c r="BB185" i="184"/>
  <c r="BA185" i="184"/>
  <c r="AZ185" i="184"/>
  <c r="AY185" i="184"/>
  <c r="AY199" i="184" s="1"/>
  <c r="AX185" i="184"/>
  <c r="AW185" i="184"/>
  <c r="AV185" i="184"/>
  <c r="AV199" i="184" s="1"/>
  <c r="AU185" i="184"/>
  <c r="AU199" i="184" s="1"/>
  <c r="AT185" i="184"/>
  <c r="AS185" i="184"/>
  <c r="AR185" i="184"/>
  <c r="AR199" i="184" s="1"/>
  <c r="AQ185" i="184"/>
  <c r="AP185" i="184"/>
  <c r="AO185" i="184"/>
  <c r="AN185" i="184"/>
  <c r="AM185" i="184"/>
  <c r="AM199" i="184" s="1"/>
  <c r="AL185" i="184"/>
  <c r="AK185" i="184"/>
  <c r="AK199" i="184" s="1"/>
  <c r="AJ185" i="184"/>
  <c r="AI185" i="184"/>
  <c r="AH185" i="184"/>
  <c r="AG185" i="184"/>
  <c r="AF185" i="184"/>
  <c r="AE185" i="184"/>
  <c r="AD185" i="184"/>
  <c r="AC185" i="184"/>
  <c r="AB185" i="184"/>
  <c r="AA185" i="184"/>
  <c r="AA199" i="184" s="1"/>
  <c r="Z185" i="184"/>
  <c r="Y185" i="184"/>
  <c r="X185" i="184"/>
  <c r="W185" i="184"/>
  <c r="W199" i="184" s="1"/>
  <c r="V185" i="184"/>
  <c r="U185" i="184"/>
  <c r="T185" i="184"/>
  <c r="S185" i="184"/>
  <c r="R185" i="184"/>
  <c r="Q185" i="184"/>
  <c r="P185" i="184"/>
  <c r="O185" i="184"/>
  <c r="O199" i="184" s="1"/>
  <c r="N185" i="184"/>
  <c r="M185" i="184"/>
  <c r="L185" i="184"/>
  <c r="K185" i="184"/>
  <c r="K199" i="184" s="1"/>
  <c r="J185" i="184"/>
  <c r="I185" i="184"/>
  <c r="H185" i="184"/>
  <c r="G185" i="184"/>
  <c r="F185" i="184"/>
  <c r="E185" i="184"/>
  <c r="D185" i="184"/>
  <c r="D203" i="183"/>
  <c r="C203" i="183"/>
  <c r="B203" i="183"/>
  <c r="B204" i="183" s="1"/>
  <c r="BL198" i="183"/>
  <c r="BK198" i="183"/>
  <c r="BJ198" i="183"/>
  <c r="BI198" i="183"/>
  <c r="BH198" i="183"/>
  <c r="BG198" i="183"/>
  <c r="BF198" i="183"/>
  <c r="BE198" i="183"/>
  <c r="BD198" i="183"/>
  <c r="BC198" i="183"/>
  <c r="BB198" i="183"/>
  <c r="BA198" i="183"/>
  <c r="AZ198" i="183"/>
  <c r="AY198" i="183"/>
  <c r="AX198" i="183"/>
  <c r="AW198" i="183"/>
  <c r="AV198" i="183"/>
  <c r="AU198" i="183"/>
  <c r="AT198" i="183"/>
  <c r="AS198" i="183"/>
  <c r="AR198" i="183"/>
  <c r="AQ198" i="183"/>
  <c r="AP198" i="183"/>
  <c r="AO198" i="183"/>
  <c r="AN198" i="183"/>
  <c r="AM198" i="183"/>
  <c r="AL198" i="183"/>
  <c r="AK198" i="183"/>
  <c r="AJ198" i="183"/>
  <c r="AI198" i="183"/>
  <c r="AH198" i="183"/>
  <c r="AG198" i="183"/>
  <c r="AF198" i="183"/>
  <c r="AE198" i="183"/>
  <c r="AD198" i="183"/>
  <c r="AC198" i="183"/>
  <c r="AB198" i="183"/>
  <c r="AA198" i="183"/>
  <c r="Z198" i="183"/>
  <c r="Y198" i="183"/>
  <c r="X198" i="183"/>
  <c r="W198" i="183"/>
  <c r="V198" i="183"/>
  <c r="U198" i="183"/>
  <c r="T198" i="183"/>
  <c r="S198" i="183"/>
  <c r="R198" i="183"/>
  <c r="Q198" i="183"/>
  <c r="P198" i="183"/>
  <c r="O198" i="183"/>
  <c r="N198" i="183"/>
  <c r="M198" i="183"/>
  <c r="L198" i="183"/>
  <c r="K198" i="183"/>
  <c r="J198" i="183"/>
  <c r="I198" i="183"/>
  <c r="H198" i="183"/>
  <c r="G198" i="183"/>
  <c r="F198" i="183"/>
  <c r="E198" i="183"/>
  <c r="D198" i="183"/>
  <c r="BL197" i="183"/>
  <c r="BK197" i="183"/>
  <c r="BJ197" i="183"/>
  <c r="BI197" i="183"/>
  <c r="BH197" i="183"/>
  <c r="BG197" i="183"/>
  <c r="BF197" i="183"/>
  <c r="BE197" i="183"/>
  <c r="BD197" i="183"/>
  <c r="BC197" i="183"/>
  <c r="BB197" i="183"/>
  <c r="BA197" i="183"/>
  <c r="AZ197" i="183"/>
  <c r="AY197" i="183"/>
  <c r="AX197" i="183"/>
  <c r="AW197" i="183"/>
  <c r="AV197" i="183"/>
  <c r="AU197" i="183"/>
  <c r="AT197" i="183"/>
  <c r="AS197" i="183"/>
  <c r="AR197" i="183"/>
  <c r="AQ197" i="183"/>
  <c r="AP197" i="183"/>
  <c r="AO197" i="183"/>
  <c r="AN197" i="183"/>
  <c r="AM197" i="183"/>
  <c r="AL197" i="183"/>
  <c r="AK197" i="183"/>
  <c r="AJ197" i="183"/>
  <c r="AI197" i="183"/>
  <c r="AH197" i="183"/>
  <c r="AG197" i="183"/>
  <c r="AF197" i="183"/>
  <c r="AE197" i="183"/>
  <c r="AD197" i="183"/>
  <c r="AC197" i="183"/>
  <c r="AB197" i="183"/>
  <c r="AA197" i="183"/>
  <c r="Z197" i="183"/>
  <c r="Y197" i="183"/>
  <c r="X197" i="183"/>
  <c r="W197" i="183"/>
  <c r="V197" i="183"/>
  <c r="U197" i="183"/>
  <c r="T197" i="183"/>
  <c r="S197" i="183"/>
  <c r="R197" i="183"/>
  <c r="Q197" i="183"/>
  <c r="P197" i="183"/>
  <c r="O197" i="183"/>
  <c r="N197" i="183"/>
  <c r="M197" i="183"/>
  <c r="L197" i="183"/>
  <c r="K197" i="183"/>
  <c r="J197" i="183"/>
  <c r="I197" i="183"/>
  <c r="H197" i="183"/>
  <c r="G197" i="183"/>
  <c r="F197" i="183"/>
  <c r="E197" i="183"/>
  <c r="D197" i="183"/>
  <c r="BL196" i="183"/>
  <c r="BK196" i="183"/>
  <c r="BJ196" i="183"/>
  <c r="BI196" i="183"/>
  <c r="BH196" i="183"/>
  <c r="BG196" i="183"/>
  <c r="BF196" i="183"/>
  <c r="BE196" i="183"/>
  <c r="BD196" i="183"/>
  <c r="BC196" i="183"/>
  <c r="BB196" i="183"/>
  <c r="BA196" i="183"/>
  <c r="AZ196" i="183"/>
  <c r="AY196" i="183"/>
  <c r="AX196" i="183"/>
  <c r="AW196" i="183"/>
  <c r="AV196" i="183"/>
  <c r="AU196" i="183"/>
  <c r="AT196" i="183"/>
  <c r="AS196" i="183"/>
  <c r="AR196" i="183"/>
  <c r="AQ196" i="183"/>
  <c r="AP196" i="183"/>
  <c r="AO196" i="183"/>
  <c r="AN196" i="183"/>
  <c r="AM196" i="183"/>
  <c r="AL196" i="183"/>
  <c r="AK196" i="183"/>
  <c r="AJ196" i="183"/>
  <c r="AI196" i="183"/>
  <c r="AH196" i="183"/>
  <c r="AG196" i="183"/>
  <c r="AF196" i="183"/>
  <c r="AE196" i="183"/>
  <c r="AD196" i="183"/>
  <c r="AC196" i="183"/>
  <c r="AB196" i="183"/>
  <c r="AA196" i="183"/>
  <c r="Z196" i="183"/>
  <c r="Y196" i="183"/>
  <c r="X196" i="183"/>
  <c r="W196" i="183"/>
  <c r="V196" i="183"/>
  <c r="U196" i="183"/>
  <c r="T196" i="183"/>
  <c r="S196" i="183"/>
  <c r="R196" i="183"/>
  <c r="Q196" i="183"/>
  <c r="P196" i="183"/>
  <c r="O196" i="183"/>
  <c r="N196" i="183"/>
  <c r="M196" i="183"/>
  <c r="L196" i="183"/>
  <c r="K196" i="183"/>
  <c r="J196" i="183"/>
  <c r="I196" i="183"/>
  <c r="H196" i="183"/>
  <c r="G196" i="183"/>
  <c r="F196" i="183"/>
  <c r="E196" i="183"/>
  <c r="D196" i="183"/>
  <c r="BL195" i="183"/>
  <c r="BK195" i="183"/>
  <c r="BJ195" i="183"/>
  <c r="BI195" i="183"/>
  <c r="BH195" i="183"/>
  <c r="BG195" i="183"/>
  <c r="BF195" i="183"/>
  <c r="BE195" i="183"/>
  <c r="BD195" i="183"/>
  <c r="BC195" i="183"/>
  <c r="BB195" i="183"/>
  <c r="BA195" i="183"/>
  <c r="AZ195" i="183"/>
  <c r="AY195" i="183"/>
  <c r="AX195" i="183"/>
  <c r="AW195" i="183"/>
  <c r="AV195" i="183"/>
  <c r="AU195" i="183"/>
  <c r="AT195" i="183"/>
  <c r="AS195" i="183"/>
  <c r="AR195" i="183"/>
  <c r="AQ195" i="183"/>
  <c r="AP195" i="183"/>
  <c r="AO195" i="183"/>
  <c r="AN195" i="183"/>
  <c r="AM195" i="183"/>
  <c r="AL195" i="183"/>
  <c r="AK195" i="183"/>
  <c r="AJ195" i="183"/>
  <c r="AI195" i="183"/>
  <c r="AH195" i="183"/>
  <c r="AG195" i="183"/>
  <c r="AF195" i="183"/>
  <c r="AE195" i="183"/>
  <c r="AD195" i="183"/>
  <c r="AC195" i="183"/>
  <c r="AB195" i="183"/>
  <c r="AA195" i="183"/>
  <c r="Z195" i="183"/>
  <c r="Y195" i="183"/>
  <c r="X195" i="183"/>
  <c r="W195" i="183"/>
  <c r="V195" i="183"/>
  <c r="U195" i="183"/>
  <c r="T195" i="183"/>
  <c r="S195" i="183"/>
  <c r="R195" i="183"/>
  <c r="Q195" i="183"/>
  <c r="P195" i="183"/>
  <c r="O195" i="183"/>
  <c r="N195" i="183"/>
  <c r="M195" i="183"/>
  <c r="L195" i="183"/>
  <c r="K195" i="183"/>
  <c r="J195" i="183"/>
  <c r="I195" i="183"/>
  <c r="H195" i="183"/>
  <c r="G195" i="183"/>
  <c r="F195" i="183"/>
  <c r="E195" i="183"/>
  <c r="D195" i="183"/>
  <c r="BL194" i="183"/>
  <c r="BK194" i="183"/>
  <c r="BJ194" i="183"/>
  <c r="BI194" i="183"/>
  <c r="BH194" i="183"/>
  <c r="BG194" i="183"/>
  <c r="BF194" i="183"/>
  <c r="BE194" i="183"/>
  <c r="BD194" i="183"/>
  <c r="BC194" i="183"/>
  <c r="BB194" i="183"/>
  <c r="BA194" i="183"/>
  <c r="AZ194" i="183"/>
  <c r="AY194" i="183"/>
  <c r="AX194" i="183"/>
  <c r="AW194" i="183"/>
  <c r="AV194" i="183"/>
  <c r="AU194" i="183"/>
  <c r="AT194" i="183"/>
  <c r="AS194" i="183"/>
  <c r="AR194" i="183"/>
  <c r="AQ194" i="183"/>
  <c r="AP194" i="183"/>
  <c r="AO194" i="183"/>
  <c r="AN194" i="183"/>
  <c r="AM194" i="183"/>
  <c r="AL194" i="183"/>
  <c r="AK194" i="183"/>
  <c r="AJ194" i="183"/>
  <c r="AI194" i="183"/>
  <c r="AH194" i="183"/>
  <c r="AG194" i="183"/>
  <c r="AF194" i="183"/>
  <c r="AE194" i="183"/>
  <c r="AD194" i="183"/>
  <c r="AC194" i="183"/>
  <c r="AB194" i="183"/>
  <c r="AA194" i="183"/>
  <c r="Z194" i="183"/>
  <c r="Y194" i="183"/>
  <c r="X194" i="183"/>
  <c r="W194" i="183"/>
  <c r="V194" i="183"/>
  <c r="U194" i="183"/>
  <c r="T194" i="183"/>
  <c r="S194" i="183"/>
  <c r="R194" i="183"/>
  <c r="Q194" i="183"/>
  <c r="P194" i="183"/>
  <c r="O194" i="183"/>
  <c r="N194" i="183"/>
  <c r="M194" i="183"/>
  <c r="L194" i="183"/>
  <c r="K194" i="183"/>
  <c r="J194" i="183"/>
  <c r="I194" i="183"/>
  <c r="H194" i="183"/>
  <c r="G194" i="183"/>
  <c r="F194" i="183"/>
  <c r="E194" i="183"/>
  <c r="D194" i="183"/>
  <c r="BL193" i="183"/>
  <c r="BK193" i="183"/>
  <c r="BJ193" i="183"/>
  <c r="BI193" i="183"/>
  <c r="BH193" i="183"/>
  <c r="BG193" i="183"/>
  <c r="BF193" i="183"/>
  <c r="BE193" i="183"/>
  <c r="BD193" i="183"/>
  <c r="BC193" i="183"/>
  <c r="BB193" i="183"/>
  <c r="BA193" i="183"/>
  <c r="AZ193" i="183"/>
  <c r="AY193" i="183"/>
  <c r="AX193" i="183"/>
  <c r="AW193" i="183"/>
  <c r="AV193" i="183"/>
  <c r="AU193" i="183"/>
  <c r="AT193" i="183"/>
  <c r="AS193" i="183"/>
  <c r="AR193" i="183"/>
  <c r="AQ193" i="183"/>
  <c r="AP193" i="183"/>
  <c r="AO193" i="183"/>
  <c r="AN193" i="183"/>
  <c r="AM193" i="183"/>
  <c r="AL193" i="183"/>
  <c r="AK193" i="183"/>
  <c r="AJ193" i="183"/>
  <c r="AI193" i="183"/>
  <c r="AH193" i="183"/>
  <c r="AG193" i="183"/>
  <c r="AF193" i="183"/>
  <c r="AE193" i="183"/>
  <c r="AD193" i="183"/>
  <c r="AC193" i="183"/>
  <c r="AB193" i="183"/>
  <c r="AA193" i="183"/>
  <c r="Z193" i="183"/>
  <c r="Y193" i="183"/>
  <c r="X193" i="183"/>
  <c r="W193" i="183"/>
  <c r="V193" i="183"/>
  <c r="U193" i="183"/>
  <c r="T193" i="183"/>
  <c r="S193" i="183"/>
  <c r="R193" i="183"/>
  <c r="Q193" i="183"/>
  <c r="P193" i="183"/>
  <c r="O193" i="183"/>
  <c r="N193" i="183"/>
  <c r="M193" i="183"/>
  <c r="L193" i="183"/>
  <c r="K193" i="183"/>
  <c r="J193" i="183"/>
  <c r="I193" i="183"/>
  <c r="H193" i="183"/>
  <c r="G193" i="183"/>
  <c r="F193" i="183"/>
  <c r="E193" i="183"/>
  <c r="D193" i="183"/>
  <c r="BL192" i="183"/>
  <c r="BK192" i="183"/>
  <c r="BJ192" i="183"/>
  <c r="BI192" i="183"/>
  <c r="BH192" i="183"/>
  <c r="BG192" i="183"/>
  <c r="BF192" i="183"/>
  <c r="BE192" i="183"/>
  <c r="BD192" i="183"/>
  <c r="BC192" i="183"/>
  <c r="BB192" i="183"/>
  <c r="BA192" i="183"/>
  <c r="AZ192" i="183"/>
  <c r="AY192" i="183"/>
  <c r="AX192" i="183"/>
  <c r="AW192" i="183"/>
  <c r="AV192" i="183"/>
  <c r="AU192" i="183"/>
  <c r="AT192" i="183"/>
  <c r="AS192" i="183"/>
  <c r="AR192" i="183"/>
  <c r="AQ192" i="183"/>
  <c r="AP192" i="183"/>
  <c r="AO192" i="183"/>
  <c r="AN192" i="183"/>
  <c r="AM192" i="183"/>
  <c r="AL192" i="183"/>
  <c r="AK192" i="183"/>
  <c r="AJ192" i="183"/>
  <c r="AI192" i="183"/>
  <c r="AH192" i="183"/>
  <c r="AG192" i="183"/>
  <c r="AF192" i="183"/>
  <c r="AE192" i="183"/>
  <c r="AD192" i="183"/>
  <c r="AC192" i="183"/>
  <c r="AB192" i="183"/>
  <c r="AA192" i="183"/>
  <c r="Z192" i="183"/>
  <c r="Y192" i="183"/>
  <c r="X192" i="183"/>
  <c r="W192" i="183"/>
  <c r="V192" i="183"/>
  <c r="U192" i="183"/>
  <c r="T192" i="183"/>
  <c r="S192" i="183"/>
  <c r="R192" i="183"/>
  <c r="Q192" i="183"/>
  <c r="P192" i="183"/>
  <c r="O192" i="183"/>
  <c r="N192" i="183"/>
  <c r="M192" i="183"/>
  <c r="L192" i="183"/>
  <c r="K192" i="183"/>
  <c r="J192" i="183"/>
  <c r="I192" i="183"/>
  <c r="H192" i="183"/>
  <c r="G192" i="183"/>
  <c r="F192" i="183"/>
  <c r="E192" i="183"/>
  <c r="D192" i="183"/>
  <c r="BL191" i="183"/>
  <c r="BK191" i="183"/>
  <c r="BJ191" i="183"/>
  <c r="BI191" i="183"/>
  <c r="BH191" i="183"/>
  <c r="BG191" i="183"/>
  <c r="BF191" i="183"/>
  <c r="BE191" i="183"/>
  <c r="BD191" i="183"/>
  <c r="BC191" i="183"/>
  <c r="BB191" i="183"/>
  <c r="BA191" i="183"/>
  <c r="AZ191" i="183"/>
  <c r="AY191" i="183"/>
  <c r="AX191" i="183"/>
  <c r="AW191" i="183"/>
  <c r="AV191" i="183"/>
  <c r="AU191" i="183"/>
  <c r="AT191" i="183"/>
  <c r="AS191" i="183"/>
  <c r="AR191" i="183"/>
  <c r="AQ191" i="183"/>
  <c r="AP191" i="183"/>
  <c r="AO191" i="183"/>
  <c r="AN191" i="183"/>
  <c r="AM191" i="183"/>
  <c r="AL191" i="183"/>
  <c r="AK191" i="183"/>
  <c r="AJ191" i="183"/>
  <c r="AI191" i="183"/>
  <c r="AH191" i="183"/>
  <c r="AG191" i="183"/>
  <c r="AF191" i="183"/>
  <c r="AE191" i="183"/>
  <c r="AD191" i="183"/>
  <c r="AC191" i="183"/>
  <c r="AB191" i="183"/>
  <c r="AA191" i="183"/>
  <c r="Z191" i="183"/>
  <c r="Y191" i="183"/>
  <c r="X191" i="183"/>
  <c r="W191" i="183"/>
  <c r="V191" i="183"/>
  <c r="U191" i="183"/>
  <c r="T191" i="183"/>
  <c r="S191" i="183"/>
  <c r="R191" i="183"/>
  <c r="Q191" i="183"/>
  <c r="P191" i="183"/>
  <c r="O191" i="183"/>
  <c r="N191" i="183"/>
  <c r="M191" i="183"/>
  <c r="L191" i="183"/>
  <c r="K191" i="183"/>
  <c r="J191" i="183"/>
  <c r="I191" i="183"/>
  <c r="H191" i="183"/>
  <c r="G191" i="183"/>
  <c r="F191" i="183"/>
  <c r="E191" i="183"/>
  <c r="D191" i="183"/>
  <c r="BL190" i="183"/>
  <c r="BK190" i="183"/>
  <c r="BJ190" i="183"/>
  <c r="BI190" i="183"/>
  <c r="BH190" i="183"/>
  <c r="BG190" i="183"/>
  <c r="BF190" i="183"/>
  <c r="BE190" i="183"/>
  <c r="BD190" i="183"/>
  <c r="BC190" i="183"/>
  <c r="BB190" i="183"/>
  <c r="BA190" i="183"/>
  <c r="AZ190" i="183"/>
  <c r="AY190" i="183"/>
  <c r="AX190" i="183"/>
  <c r="AW190" i="183"/>
  <c r="AV190" i="183"/>
  <c r="AU190" i="183"/>
  <c r="AT190" i="183"/>
  <c r="AS190" i="183"/>
  <c r="AR190" i="183"/>
  <c r="AQ190" i="183"/>
  <c r="AP190" i="183"/>
  <c r="AO190" i="183"/>
  <c r="AN190" i="183"/>
  <c r="AM190" i="183"/>
  <c r="AL190" i="183"/>
  <c r="AK190" i="183"/>
  <c r="AJ190" i="183"/>
  <c r="AI190" i="183"/>
  <c r="AH190" i="183"/>
  <c r="AG190" i="183"/>
  <c r="AF190" i="183"/>
  <c r="AE190" i="183"/>
  <c r="AD190" i="183"/>
  <c r="AC190" i="183"/>
  <c r="AB190" i="183"/>
  <c r="AA190" i="183"/>
  <c r="Z190" i="183"/>
  <c r="Y190" i="183"/>
  <c r="X190" i="183"/>
  <c r="W190" i="183"/>
  <c r="V190" i="183"/>
  <c r="U190" i="183"/>
  <c r="T190" i="183"/>
  <c r="S190" i="183"/>
  <c r="R190" i="183"/>
  <c r="Q190" i="183"/>
  <c r="P190" i="183"/>
  <c r="O190" i="183"/>
  <c r="N190" i="183"/>
  <c r="M190" i="183"/>
  <c r="L190" i="183"/>
  <c r="K190" i="183"/>
  <c r="J190" i="183"/>
  <c r="I190" i="183"/>
  <c r="H190" i="183"/>
  <c r="G190" i="183"/>
  <c r="F190" i="183"/>
  <c r="E190" i="183"/>
  <c r="D190" i="183"/>
  <c r="BL189" i="183"/>
  <c r="BK189" i="183"/>
  <c r="BJ189" i="183"/>
  <c r="BI189" i="183"/>
  <c r="BH189" i="183"/>
  <c r="BG189" i="183"/>
  <c r="BF189" i="183"/>
  <c r="BE189" i="183"/>
  <c r="BD189" i="183"/>
  <c r="BC189" i="183"/>
  <c r="BB189" i="183"/>
  <c r="BA189" i="183"/>
  <c r="AZ189" i="183"/>
  <c r="AY189" i="183"/>
  <c r="AX189" i="183"/>
  <c r="AW189" i="183"/>
  <c r="AV189" i="183"/>
  <c r="AU189" i="183"/>
  <c r="AT189" i="183"/>
  <c r="AS189" i="183"/>
  <c r="AR189" i="183"/>
  <c r="AQ189" i="183"/>
  <c r="AP189" i="183"/>
  <c r="AO189" i="183"/>
  <c r="AN189" i="183"/>
  <c r="AM189" i="183"/>
  <c r="AL189" i="183"/>
  <c r="AK189" i="183"/>
  <c r="AJ189" i="183"/>
  <c r="AI189" i="183"/>
  <c r="AH189" i="183"/>
  <c r="AG189" i="183"/>
  <c r="AF189" i="183"/>
  <c r="AE189" i="183"/>
  <c r="AD189" i="183"/>
  <c r="AC189" i="183"/>
  <c r="AB189" i="183"/>
  <c r="AA189" i="183"/>
  <c r="Z189" i="183"/>
  <c r="Y189" i="183"/>
  <c r="X189" i="183"/>
  <c r="W189" i="183"/>
  <c r="V189" i="183"/>
  <c r="U189" i="183"/>
  <c r="T189" i="183"/>
  <c r="S189" i="183"/>
  <c r="R189" i="183"/>
  <c r="Q189" i="183"/>
  <c r="P189" i="183"/>
  <c r="O189" i="183"/>
  <c r="N189" i="183"/>
  <c r="M189" i="183"/>
  <c r="L189" i="183"/>
  <c r="K189" i="183"/>
  <c r="J189" i="183"/>
  <c r="I189" i="183"/>
  <c r="H189" i="183"/>
  <c r="G189" i="183"/>
  <c r="F189" i="183"/>
  <c r="E189" i="183"/>
  <c r="D189" i="183"/>
  <c r="BL188" i="183"/>
  <c r="BK188" i="183"/>
  <c r="BJ188" i="183"/>
  <c r="BI188" i="183"/>
  <c r="BH188" i="183"/>
  <c r="BG188" i="183"/>
  <c r="BF188" i="183"/>
  <c r="BE188" i="183"/>
  <c r="BD188" i="183"/>
  <c r="BC188" i="183"/>
  <c r="BB188" i="183"/>
  <c r="BA188" i="183"/>
  <c r="AZ188" i="183"/>
  <c r="AY188" i="183"/>
  <c r="AX188" i="183"/>
  <c r="AW188" i="183"/>
  <c r="AV188" i="183"/>
  <c r="AU188" i="183"/>
  <c r="AT188" i="183"/>
  <c r="AS188" i="183"/>
  <c r="AR188" i="183"/>
  <c r="AQ188" i="183"/>
  <c r="AP188" i="183"/>
  <c r="AO188" i="183"/>
  <c r="AN188" i="183"/>
  <c r="AM188" i="183"/>
  <c r="AL188" i="183"/>
  <c r="AK188" i="183"/>
  <c r="AJ188" i="183"/>
  <c r="AI188" i="183"/>
  <c r="AH188" i="183"/>
  <c r="AG188" i="183"/>
  <c r="AF188" i="183"/>
  <c r="AE188" i="183"/>
  <c r="AD188" i="183"/>
  <c r="AC188" i="183"/>
  <c r="AB188" i="183"/>
  <c r="AA188" i="183"/>
  <c r="Z188" i="183"/>
  <c r="Y188" i="183"/>
  <c r="X188" i="183"/>
  <c r="W188" i="183"/>
  <c r="V188" i="183"/>
  <c r="U188" i="183"/>
  <c r="T188" i="183"/>
  <c r="S188" i="183"/>
  <c r="R188" i="183"/>
  <c r="Q188" i="183"/>
  <c r="P188" i="183"/>
  <c r="O188" i="183"/>
  <c r="N188" i="183"/>
  <c r="M188" i="183"/>
  <c r="L188" i="183"/>
  <c r="K188" i="183"/>
  <c r="J188" i="183"/>
  <c r="I188" i="183"/>
  <c r="H188" i="183"/>
  <c r="G188" i="183"/>
  <c r="F188" i="183"/>
  <c r="E188" i="183"/>
  <c r="D188" i="183"/>
  <c r="BL187" i="183"/>
  <c r="BK187" i="183"/>
  <c r="BJ187" i="183"/>
  <c r="BI187" i="183"/>
  <c r="BH187" i="183"/>
  <c r="BG187" i="183"/>
  <c r="BF187" i="183"/>
  <c r="BE187" i="183"/>
  <c r="BD187" i="183"/>
  <c r="BC187" i="183"/>
  <c r="BB187" i="183"/>
  <c r="BA187" i="183"/>
  <c r="AZ187" i="183"/>
  <c r="AY187" i="183"/>
  <c r="AX187" i="183"/>
  <c r="AW187" i="183"/>
  <c r="AV187" i="183"/>
  <c r="AU187" i="183"/>
  <c r="AT187" i="183"/>
  <c r="AS187" i="183"/>
  <c r="AR187" i="183"/>
  <c r="AQ187" i="183"/>
  <c r="AP187" i="183"/>
  <c r="AO187" i="183"/>
  <c r="AN187" i="183"/>
  <c r="AM187" i="183"/>
  <c r="AL187" i="183"/>
  <c r="AK187" i="183"/>
  <c r="AJ187" i="183"/>
  <c r="AI187" i="183"/>
  <c r="AH187" i="183"/>
  <c r="AG187" i="183"/>
  <c r="AF187" i="183"/>
  <c r="AE187" i="183"/>
  <c r="AD187" i="183"/>
  <c r="AC187" i="183"/>
  <c r="AB187" i="183"/>
  <c r="AA187" i="183"/>
  <c r="Z187" i="183"/>
  <c r="Y187" i="183"/>
  <c r="X187" i="183"/>
  <c r="W187" i="183"/>
  <c r="V187" i="183"/>
  <c r="U187" i="183"/>
  <c r="T187" i="183"/>
  <c r="S187" i="183"/>
  <c r="R187" i="183"/>
  <c r="Q187" i="183"/>
  <c r="P187" i="183"/>
  <c r="O187" i="183"/>
  <c r="N187" i="183"/>
  <c r="M187" i="183"/>
  <c r="L187" i="183"/>
  <c r="K187" i="183"/>
  <c r="J187" i="183"/>
  <c r="I187" i="183"/>
  <c r="H187" i="183"/>
  <c r="G187" i="183"/>
  <c r="F187" i="183"/>
  <c r="E187" i="183"/>
  <c r="D187" i="183"/>
  <c r="BL186" i="183"/>
  <c r="BK186" i="183"/>
  <c r="BJ186" i="183"/>
  <c r="BI186" i="183"/>
  <c r="BH186" i="183"/>
  <c r="BG186" i="183"/>
  <c r="BF186" i="183"/>
  <c r="BE186" i="183"/>
  <c r="BD186" i="183"/>
  <c r="BC186" i="183"/>
  <c r="BB186" i="183"/>
  <c r="BA186" i="183"/>
  <c r="AZ186" i="183"/>
  <c r="AY186" i="183"/>
  <c r="AX186" i="183"/>
  <c r="AW186" i="183"/>
  <c r="AV186" i="183"/>
  <c r="AU186" i="183"/>
  <c r="AT186" i="183"/>
  <c r="AS186" i="183"/>
  <c r="AR186" i="183"/>
  <c r="AQ186" i="183"/>
  <c r="AP186" i="183"/>
  <c r="AO186" i="183"/>
  <c r="AN186" i="183"/>
  <c r="AM186" i="183"/>
  <c r="AL186" i="183"/>
  <c r="AK186" i="183"/>
  <c r="AJ186" i="183"/>
  <c r="AI186" i="183"/>
  <c r="AH186" i="183"/>
  <c r="AG186" i="183"/>
  <c r="AF186" i="183"/>
  <c r="AE186" i="183"/>
  <c r="AD186" i="183"/>
  <c r="AC186" i="183"/>
  <c r="AB186" i="183"/>
  <c r="AA186" i="183"/>
  <c r="Z186" i="183"/>
  <c r="Y186" i="183"/>
  <c r="X186" i="183"/>
  <c r="W186" i="183"/>
  <c r="V186" i="183"/>
  <c r="U186" i="183"/>
  <c r="T186" i="183"/>
  <c r="S186" i="183"/>
  <c r="R186" i="183"/>
  <c r="Q186" i="183"/>
  <c r="P186" i="183"/>
  <c r="O186" i="183"/>
  <c r="N186" i="183"/>
  <c r="M186" i="183"/>
  <c r="L186" i="183"/>
  <c r="K186" i="183"/>
  <c r="J186" i="183"/>
  <c r="I186" i="183"/>
  <c r="H186" i="183"/>
  <c r="G186" i="183"/>
  <c r="F186" i="183"/>
  <c r="E186" i="183"/>
  <c r="D186" i="183"/>
  <c r="BL185" i="183"/>
  <c r="BK185" i="183"/>
  <c r="BJ185" i="183"/>
  <c r="BI185" i="183"/>
  <c r="BH185" i="183"/>
  <c r="BG185" i="183"/>
  <c r="BG199" i="183" s="1"/>
  <c r="BF185" i="183"/>
  <c r="BE185" i="183"/>
  <c r="BD185" i="183"/>
  <c r="BC185" i="183"/>
  <c r="BB185" i="183"/>
  <c r="BA185" i="183"/>
  <c r="AZ185" i="183"/>
  <c r="AY185" i="183"/>
  <c r="AY199" i="183" s="1"/>
  <c r="AX185" i="183"/>
  <c r="AW185" i="183"/>
  <c r="AV185" i="183"/>
  <c r="AU185" i="183"/>
  <c r="AU199" i="183" s="1"/>
  <c r="AT185" i="183"/>
  <c r="AS185" i="183"/>
  <c r="AR185" i="183"/>
  <c r="AR199" i="183" s="1"/>
  <c r="AQ185" i="183"/>
  <c r="AP185" i="183"/>
  <c r="AO185" i="183"/>
  <c r="AN185" i="183"/>
  <c r="AN199" i="183" s="1"/>
  <c r="AM185" i="183"/>
  <c r="AM199" i="183" s="1"/>
  <c r="AL185" i="183"/>
  <c r="AK185" i="183"/>
  <c r="AJ185" i="183"/>
  <c r="AI185" i="183"/>
  <c r="AI199" i="183" s="1"/>
  <c r="AH185" i="183"/>
  <c r="AG185" i="183"/>
  <c r="AF185" i="183"/>
  <c r="AE185" i="183"/>
  <c r="AD185" i="183"/>
  <c r="AC185" i="183"/>
  <c r="AC199" i="183" s="1"/>
  <c r="AB185" i="183"/>
  <c r="AA185" i="183"/>
  <c r="Z185" i="183"/>
  <c r="Y185" i="183"/>
  <c r="Y199" i="183" s="1"/>
  <c r="X185" i="183"/>
  <c r="W185" i="183"/>
  <c r="W199" i="183" s="1"/>
  <c r="V185" i="183"/>
  <c r="U185" i="183"/>
  <c r="T185" i="183"/>
  <c r="S185" i="183"/>
  <c r="R185" i="183"/>
  <c r="Q185" i="183"/>
  <c r="Q199" i="183" s="1"/>
  <c r="P185" i="183"/>
  <c r="O185" i="183"/>
  <c r="N185" i="183"/>
  <c r="M185" i="183"/>
  <c r="M199" i="183" s="1"/>
  <c r="L185" i="183"/>
  <c r="K185" i="183"/>
  <c r="K199" i="183" s="1"/>
  <c r="J185" i="183"/>
  <c r="I185" i="183"/>
  <c r="H185" i="183"/>
  <c r="G185" i="183"/>
  <c r="F185" i="183"/>
  <c r="E185" i="183"/>
  <c r="E199" i="183" s="1"/>
  <c r="D185" i="183"/>
  <c r="D203" i="182"/>
  <c r="C203" i="182"/>
  <c r="B203" i="182"/>
  <c r="B204" i="182" s="1"/>
  <c r="BL198" i="182"/>
  <c r="BK198" i="182"/>
  <c r="BJ198" i="182"/>
  <c r="BI198" i="182"/>
  <c r="BH198" i="182"/>
  <c r="BG198" i="182"/>
  <c r="BF198" i="182"/>
  <c r="BE198" i="182"/>
  <c r="BD198" i="182"/>
  <c r="BC198" i="182"/>
  <c r="BB198" i="182"/>
  <c r="BA198" i="182"/>
  <c r="AZ198" i="182"/>
  <c r="AY198" i="182"/>
  <c r="AX198" i="182"/>
  <c r="AW198" i="182"/>
  <c r="AV198" i="182"/>
  <c r="AU198" i="182"/>
  <c r="AT198" i="182"/>
  <c r="AS198" i="182"/>
  <c r="AR198" i="182"/>
  <c r="AQ198" i="182"/>
  <c r="AP198" i="182"/>
  <c r="AO198" i="182"/>
  <c r="AN198" i="182"/>
  <c r="AM198" i="182"/>
  <c r="AL198" i="182"/>
  <c r="AK198" i="182"/>
  <c r="AJ198" i="182"/>
  <c r="AI198" i="182"/>
  <c r="AH198" i="182"/>
  <c r="AG198" i="182"/>
  <c r="AF198" i="182"/>
  <c r="AE198" i="182"/>
  <c r="AD198" i="182"/>
  <c r="AC198" i="182"/>
  <c r="AB198" i="182"/>
  <c r="AA198" i="182"/>
  <c r="Z198" i="182"/>
  <c r="Y198" i="182"/>
  <c r="X198" i="182"/>
  <c r="W198" i="182"/>
  <c r="V198" i="182"/>
  <c r="U198" i="182"/>
  <c r="T198" i="182"/>
  <c r="S198" i="182"/>
  <c r="R198" i="182"/>
  <c r="Q198" i="182"/>
  <c r="P198" i="182"/>
  <c r="O198" i="182"/>
  <c r="N198" i="182"/>
  <c r="M198" i="182"/>
  <c r="L198" i="182"/>
  <c r="K198" i="182"/>
  <c r="J198" i="182"/>
  <c r="I198" i="182"/>
  <c r="H198" i="182"/>
  <c r="G198" i="182"/>
  <c r="F198" i="182"/>
  <c r="E198" i="182"/>
  <c r="D198" i="182"/>
  <c r="BL197" i="182"/>
  <c r="BK197" i="182"/>
  <c r="BJ197" i="182"/>
  <c r="BI197" i="182"/>
  <c r="BH197" i="182"/>
  <c r="BG197" i="182"/>
  <c r="BF197" i="182"/>
  <c r="BE197" i="182"/>
  <c r="BD197" i="182"/>
  <c r="BC197" i="182"/>
  <c r="BB197" i="182"/>
  <c r="BA197" i="182"/>
  <c r="AZ197" i="182"/>
  <c r="AY197" i="182"/>
  <c r="AX197" i="182"/>
  <c r="AW197" i="182"/>
  <c r="AV197" i="182"/>
  <c r="AU197" i="182"/>
  <c r="AT197" i="182"/>
  <c r="AS197" i="182"/>
  <c r="AR197" i="182"/>
  <c r="AQ197" i="182"/>
  <c r="AP197" i="182"/>
  <c r="AO197" i="182"/>
  <c r="AN197" i="182"/>
  <c r="AM197" i="182"/>
  <c r="AL197" i="182"/>
  <c r="AK197" i="182"/>
  <c r="AJ197" i="182"/>
  <c r="AI197" i="182"/>
  <c r="AH197" i="182"/>
  <c r="AG197" i="182"/>
  <c r="AF197" i="182"/>
  <c r="AE197" i="182"/>
  <c r="AD197" i="182"/>
  <c r="AC197" i="182"/>
  <c r="AB197" i="182"/>
  <c r="AA197" i="182"/>
  <c r="Z197" i="182"/>
  <c r="Y197" i="182"/>
  <c r="X197" i="182"/>
  <c r="W197" i="182"/>
  <c r="V197" i="182"/>
  <c r="U197" i="182"/>
  <c r="T197" i="182"/>
  <c r="S197" i="182"/>
  <c r="R197" i="182"/>
  <c r="Q197" i="182"/>
  <c r="P197" i="182"/>
  <c r="O197" i="182"/>
  <c r="N197" i="182"/>
  <c r="M197" i="182"/>
  <c r="L197" i="182"/>
  <c r="K197" i="182"/>
  <c r="J197" i="182"/>
  <c r="I197" i="182"/>
  <c r="H197" i="182"/>
  <c r="G197" i="182"/>
  <c r="F197" i="182"/>
  <c r="E197" i="182"/>
  <c r="D197" i="182"/>
  <c r="BL196" i="182"/>
  <c r="BK196" i="182"/>
  <c r="BJ196" i="182"/>
  <c r="BI196" i="182"/>
  <c r="BH196" i="182"/>
  <c r="BG196" i="182"/>
  <c r="BF196" i="182"/>
  <c r="BE196" i="182"/>
  <c r="BD196" i="182"/>
  <c r="BC196" i="182"/>
  <c r="BB196" i="182"/>
  <c r="BA196" i="182"/>
  <c r="AZ196" i="182"/>
  <c r="AY196" i="182"/>
  <c r="AX196" i="182"/>
  <c r="AW196" i="182"/>
  <c r="AV196" i="182"/>
  <c r="AU196" i="182"/>
  <c r="AT196" i="182"/>
  <c r="AS196" i="182"/>
  <c r="AR196" i="182"/>
  <c r="AQ196" i="182"/>
  <c r="AP196" i="182"/>
  <c r="AO196" i="182"/>
  <c r="AN196" i="182"/>
  <c r="AM196" i="182"/>
  <c r="AL196" i="182"/>
  <c r="AK196" i="182"/>
  <c r="AJ196" i="182"/>
  <c r="AI196" i="182"/>
  <c r="AH196" i="182"/>
  <c r="AG196" i="182"/>
  <c r="AF196" i="182"/>
  <c r="AE196" i="182"/>
  <c r="AD196" i="182"/>
  <c r="AC196" i="182"/>
  <c r="AB196" i="182"/>
  <c r="AA196" i="182"/>
  <c r="Z196" i="182"/>
  <c r="Y196" i="182"/>
  <c r="X196" i="182"/>
  <c r="W196" i="182"/>
  <c r="V196" i="182"/>
  <c r="U196" i="182"/>
  <c r="T196" i="182"/>
  <c r="S196" i="182"/>
  <c r="R196" i="182"/>
  <c r="Q196" i="182"/>
  <c r="P196" i="182"/>
  <c r="O196" i="182"/>
  <c r="N196" i="182"/>
  <c r="M196" i="182"/>
  <c r="L196" i="182"/>
  <c r="K196" i="182"/>
  <c r="J196" i="182"/>
  <c r="I196" i="182"/>
  <c r="H196" i="182"/>
  <c r="G196" i="182"/>
  <c r="F196" i="182"/>
  <c r="E196" i="182"/>
  <c r="D196" i="182"/>
  <c r="BL195" i="182"/>
  <c r="BK195" i="182"/>
  <c r="BJ195" i="182"/>
  <c r="BI195" i="182"/>
  <c r="BH195" i="182"/>
  <c r="BG195" i="182"/>
  <c r="BF195" i="182"/>
  <c r="BE195" i="182"/>
  <c r="BD195" i="182"/>
  <c r="BC195" i="182"/>
  <c r="BB195" i="182"/>
  <c r="BA195" i="182"/>
  <c r="AZ195" i="182"/>
  <c r="AY195" i="182"/>
  <c r="AX195" i="182"/>
  <c r="AW195" i="182"/>
  <c r="AV195" i="182"/>
  <c r="AU195" i="182"/>
  <c r="AT195" i="182"/>
  <c r="AS195" i="182"/>
  <c r="AR195" i="182"/>
  <c r="AQ195" i="182"/>
  <c r="AP195" i="182"/>
  <c r="AO195" i="182"/>
  <c r="AN195" i="182"/>
  <c r="AM195" i="182"/>
  <c r="AL195" i="182"/>
  <c r="AK195" i="182"/>
  <c r="AJ195" i="182"/>
  <c r="AI195" i="182"/>
  <c r="AH195" i="182"/>
  <c r="AG195" i="182"/>
  <c r="AF195" i="182"/>
  <c r="AE195" i="182"/>
  <c r="AD195" i="182"/>
  <c r="AC195" i="182"/>
  <c r="AB195" i="182"/>
  <c r="AA195" i="182"/>
  <c r="Z195" i="182"/>
  <c r="Y195" i="182"/>
  <c r="X195" i="182"/>
  <c r="W195" i="182"/>
  <c r="V195" i="182"/>
  <c r="U195" i="182"/>
  <c r="T195" i="182"/>
  <c r="S195" i="182"/>
  <c r="R195" i="182"/>
  <c r="Q195" i="182"/>
  <c r="P195" i="182"/>
  <c r="O195" i="182"/>
  <c r="N195" i="182"/>
  <c r="M195" i="182"/>
  <c r="L195" i="182"/>
  <c r="K195" i="182"/>
  <c r="J195" i="182"/>
  <c r="I195" i="182"/>
  <c r="H195" i="182"/>
  <c r="G195" i="182"/>
  <c r="F195" i="182"/>
  <c r="E195" i="182"/>
  <c r="D195" i="182"/>
  <c r="BL194" i="182"/>
  <c r="BK194" i="182"/>
  <c r="BJ194" i="182"/>
  <c r="BI194" i="182"/>
  <c r="BH194" i="182"/>
  <c r="BG194" i="182"/>
  <c r="BF194" i="182"/>
  <c r="BE194" i="182"/>
  <c r="BD194" i="182"/>
  <c r="BC194" i="182"/>
  <c r="BB194" i="182"/>
  <c r="BA194" i="182"/>
  <c r="AZ194" i="182"/>
  <c r="AY194" i="182"/>
  <c r="AX194" i="182"/>
  <c r="AW194" i="182"/>
  <c r="AV194" i="182"/>
  <c r="AU194" i="182"/>
  <c r="AT194" i="182"/>
  <c r="AS194" i="182"/>
  <c r="AR194" i="182"/>
  <c r="AQ194" i="182"/>
  <c r="AP194" i="182"/>
  <c r="AO194" i="182"/>
  <c r="AN194" i="182"/>
  <c r="AM194" i="182"/>
  <c r="AL194" i="182"/>
  <c r="AK194" i="182"/>
  <c r="AJ194" i="182"/>
  <c r="AI194" i="182"/>
  <c r="AH194" i="182"/>
  <c r="AG194" i="182"/>
  <c r="AF194" i="182"/>
  <c r="AE194" i="182"/>
  <c r="AD194" i="182"/>
  <c r="AC194" i="182"/>
  <c r="AB194" i="182"/>
  <c r="AA194" i="182"/>
  <c r="Z194" i="182"/>
  <c r="Y194" i="182"/>
  <c r="X194" i="182"/>
  <c r="W194" i="182"/>
  <c r="V194" i="182"/>
  <c r="U194" i="182"/>
  <c r="T194" i="182"/>
  <c r="S194" i="182"/>
  <c r="R194" i="182"/>
  <c r="Q194" i="182"/>
  <c r="P194" i="182"/>
  <c r="O194" i="182"/>
  <c r="N194" i="182"/>
  <c r="M194" i="182"/>
  <c r="L194" i="182"/>
  <c r="K194" i="182"/>
  <c r="J194" i="182"/>
  <c r="I194" i="182"/>
  <c r="H194" i="182"/>
  <c r="G194" i="182"/>
  <c r="F194" i="182"/>
  <c r="E194" i="182"/>
  <c r="D194" i="182"/>
  <c r="BL193" i="182"/>
  <c r="BK193" i="182"/>
  <c r="BJ193" i="182"/>
  <c r="BI193" i="182"/>
  <c r="BH193" i="182"/>
  <c r="BG193" i="182"/>
  <c r="BF193" i="182"/>
  <c r="BE193" i="182"/>
  <c r="BD193" i="182"/>
  <c r="BC193" i="182"/>
  <c r="BB193" i="182"/>
  <c r="BA193" i="182"/>
  <c r="AZ193" i="182"/>
  <c r="AY193" i="182"/>
  <c r="AX193" i="182"/>
  <c r="AW193" i="182"/>
  <c r="AV193" i="182"/>
  <c r="AU193" i="182"/>
  <c r="AT193" i="182"/>
  <c r="AS193" i="182"/>
  <c r="AR193" i="182"/>
  <c r="AQ193" i="182"/>
  <c r="AP193" i="182"/>
  <c r="AO193" i="182"/>
  <c r="AN193" i="182"/>
  <c r="AM193" i="182"/>
  <c r="AL193" i="182"/>
  <c r="AK193" i="182"/>
  <c r="AJ193" i="182"/>
  <c r="AI193" i="182"/>
  <c r="AH193" i="182"/>
  <c r="AG193" i="182"/>
  <c r="AF193" i="182"/>
  <c r="AE193" i="182"/>
  <c r="AD193" i="182"/>
  <c r="AC193" i="182"/>
  <c r="AB193" i="182"/>
  <c r="AA193" i="182"/>
  <c r="Z193" i="182"/>
  <c r="Y193" i="182"/>
  <c r="X193" i="182"/>
  <c r="W193" i="182"/>
  <c r="V193" i="182"/>
  <c r="U193" i="182"/>
  <c r="T193" i="182"/>
  <c r="S193" i="182"/>
  <c r="R193" i="182"/>
  <c r="Q193" i="182"/>
  <c r="P193" i="182"/>
  <c r="O193" i="182"/>
  <c r="N193" i="182"/>
  <c r="M193" i="182"/>
  <c r="L193" i="182"/>
  <c r="K193" i="182"/>
  <c r="J193" i="182"/>
  <c r="I193" i="182"/>
  <c r="H193" i="182"/>
  <c r="G193" i="182"/>
  <c r="F193" i="182"/>
  <c r="E193" i="182"/>
  <c r="D193" i="182"/>
  <c r="BL192" i="182"/>
  <c r="BK192" i="182"/>
  <c r="BJ192" i="182"/>
  <c r="BI192" i="182"/>
  <c r="BH192" i="182"/>
  <c r="BG192" i="182"/>
  <c r="BF192" i="182"/>
  <c r="BE192" i="182"/>
  <c r="BD192" i="182"/>
  <c r="BC192" i="182"/>
  <c r="BB192" i="182"/>
  <c r="BA192" i="182"/>
  <c r="AZ192" i="182"/>
  <c r="AY192" i="182"/>
  <c r="AX192" i="182"/>
  <c r="AW192" i="182"/>
  <c r="AV192" i="182"/>
  <c r="AU192" i="182"/>
  <c r="AT192" i="182"/>
  <c r="AS192" i="182"/>
  <c r="AR192" i="182"/>
  <c r="AQ192" i="182"/>
  <c r="AP192" i="182"/>
  <c r="AO192" i="182"/>
  <c r="AN192" i="182"/>
  <c r="AM192" i="182"/>
  <c r="AL192" i="182"/>
  <c r="AK192" i="182"/>
  <c r="AJ192" i="182"/>
  <c r="AI192" i="182"/>
  <c r="AH192" i="182"/>
  <c r="AG192" i="182"/>
  <c r="AF192" i="182"/>
  <c r="AE192" i="182"/>
  <c r="AD192" i="182"/>
  <c r="AC192" i="182"/>
  <c r="AB192" i="182"/>
  <c r="AA192" i="182"/>
  <c r="Z192" i="182"/>
  <c r="Y192" i="182"/>
  <c r="X192" i="182"/>
  <c r="W192" i="182"/>
  <c r="V192" i="182"/>
  <c r="U192" i="182"/>
  <c r="T192" i="182"/>
  <c r="S192" i="182"/>
  <c r="R192" i="182"/>
  <c r="Q192" i="182"/>
  <c r="P192" i="182"/>
  <c r="O192" i="182"/>
  <c r="N192" i="182"/>
  <c r="M192" i="182"/>
  <c r="L192" i="182"/>
  <c r="K192" i="182"/>
  <c r="J192" i="182"/>
  <c r="I192" i="182"/>
  <c r="H192" i="182"/>
  <c r="G192" i="182"/>
  <c r="F192" i="182"/>
  <c r="E192" i="182"/>
  <c r="D192" i="182"/>
  <c r="BL191" i="182"/>
  <c r="BK191" i="182"/>
  <c r="BJ191" i="182"/>
  <c r="BI191" i="182"/>
  <c r="BH191" i="182"/>
  <c r="BG191" i="182"/>
  <c r="BF191" i="182"/>
  <c r="BE191" i="182"/>
  <c r="BD191" i="182"/>
  <c r="BC191" i="182"/>
  <c r="BB191" i="182"/>
  <c r="BA191" i="182"/>
  <c r="AZ191" i="182"/>
  <c r="AY191" i="182"/>
  <c r="AX191" i="182"/>
  <c r="AW191" i="182"/>
  <c r="AV191" i="182"/>
  <c r="AU191" i="182"/>
  <c r="AT191" i="182"/>
  <c r="AS191" i="182"/>
  <c r="AR191" i="182"/>
  <c r="AQ191" i="182"/>
  <c r="AP191" i="182"/>
  <c r="AO191" i="182"/>
  <c r="AN191" i="182"/>
  <c r="AM191" i="182"/>
  <c r="AL191" i="182"/>
  <c r="AK191" i="182"/>
  <c r="AJ191" i="182"/>
  <c r="AI191" i="182"/>
  <c r="AH191" i="182"/>
  <c r="AG191" i="182"/>
  <c r="AF191" i="182"/>
  <c r="AE191" i="182"/>
  <c r="AD191" i="182"/>
  <c r="AC191" i="182"/>
  <c r="AB191" i="182"/>
  <c r="AA191" i="182"/>
  <c r="Z191" i="182"/>
  <c r="Y191" i="182"/>
  <c r="X191" i="182"/>
  <c r="W191" i="182"/>
  <c r="V191" i="182"/>
  <c r="U191" i="182"/>
  <c r="T191" i="182"/>
  <c r="S191" i="182"/>
  <c r="R191" i="182"/>
  <c r="Q191" i="182"/>
  <c r="P191" i="182"/>
  <c r="O191" i="182"/>
  <c r="N191" i="182"/>
  <c r="M191" i="182"/>
  <c r="L191" i="182"/>
  <c r="K191" i="182"/>
  <c r="J191" i="182"/>
  <c r="I191" i="182"/>
  <c r="H191" i="182"/>
  <c r="G191" i="182"/>
  <c r="F191" i="182"/>
  <c r="E191" i="182"/>
  <c r="D191" i="182"/>
  <c r="BL190" i="182"/>
  <c r="BK190" i="182"/>
  <c r="BJ190" i="182"/>
  <c r="BI190" i="182"/>
  <c r="BH190" i="182"/>
  <c r="BG190" i="182"/>
  <c r="BF190" i="182"/>
  <c r="BE190" i="182"/>
  <c r="BD190" i="182"/>
  <c r="BC190" i="182"/>
  <c r="BB190" i="182"/>
  <c r="BA190" i="182"/>
  <c r="AZ190" i="182"/>
  <c r="AY190" i="182"/>
  <c r="AX190" i="182"/>
  <c r="AW190" i="182"/>
  <c r="AV190" i="182"/>
  <c r="AU190" i="182"/>
  <c r="AT190" i="182"/>
  <c r="AS190" i="182"/>
  <c r="AR190" i="182"/>
  <c r="AQ190" i="182"/>
  <c r="AP190" i="182"/>
  <c r="AO190" i="182"/>
  <c r="AN190" i="182"/>
  <c r="AM190" i="182"/>
  <c r="AL190" i="182"/>
  <c r="AK190" i="182"/>
  <c r="AJ190" i="182"/>
  <c r="AI190" i="182"/>
  <c r="AH190" i="182"/>
  <c r="AG190" i="182"/>
  <c r="AF190" i="182"/>
  <c r="AE190" i="182"/>
  <c r="AD190" i="182"/>
  <c r="AC190" i="182"/>
  <c r="AB190" i="182"/>
  <c r="AA190" i="182"/>
  <c r="Z190" i="182"/>
  <c r="Y190" i="182"/>
  <c r="X190" i="182"/>
  <c r="W190" i="182"/>
  <c r="V190" i="182"/>
  <c r="U190" i="182"/>
  <c r="T190" i="182"/>
  <c r="S190" i="182"/>
  <c r="R190" i="182"/>
  <c r="Q190" i="182"/>
  <c r="P190" i="182"/>
  <c r="O190" i="182"/>
  <c r="N190" i="182"/>
  <c r="M190" i="182"/>
  <c r="L190" i="182"/>
  <c r="K190" i="182"/>
  <c r="J190" i="182"/>
  <c r="I190" i="182"/>
  <c r="H190" i="182"/>
  <c r="G190" i="182"/>
  <c r="F190" i="182"/>
  <c r="E190" i="182"/>
  <c r="D190" i="182"/>
  <c r="BL189" i="182"/>
  <c r="BK189" i="182"/>
  <c r="BJ189" i="182"/>
  <c r="BI189" i="182"/>
  <c r="BH189" i="182"/>
  <c r="BG189" i="182"/>
  <c r="BF189" i="182"/>
  <c r="BE189" i="182"/>
  <c r="BD189" i="182"/>
  <c r="BC189" i="182"/>
  <c r="BB189" i="182"/>
  <c r="BA189" i="182"/>
  <c r="AZ189" i="182"/>
  <c r="AY189" i="182"/>
  <c r="AX189" i="182"/>
  <c r="AW189" i="182"/>
  <c r="AV189" i="182"/>
  <c r="AU189" i="182"/>
  <c r="AT189" i="182"/>
  <c r="AS189" i="182"/>
  <c r="AR189" i="182"/>
  <c r="AQ189" i="182"/>
  <c r="AP189" i="182"/>
  <c r="AO189" i="182"/>
  <c r="AN189" i="182"/>
  <c r="AM189" i="182"/>
  <c r="AL189" i="182"/>
  <c r="AK189" i="182"/>
  <c r="AJ189" i="182"/>
  <c r="AI189" i="182"/>
  <c r="AH189" i="182"/>
  <c r="AG189" i="182"/>
  <c r="AF189" i="182"/>
  <c r="AE189" i="182"/>
  <c r="AD189" i="182"/>
  <c r="AC189" i="182"/>
  <c r="AB189" i="182"/>
  <c r="AA189" i="182"/>
  <c r="Z189" i="182"/>
  <c r="Y189" i="182"/>
  <c r="X189" i="182"/>
  <c r="W189" i="182"/>
  <c r="V189" i="182"/>
  <c r="U189" i="182"/>
  <c r="T189" i="182"/>
  <c r="S189" i="182"/>
  <c r="R189" i="182"/>
  <c r="Q189" i="182"/>
  <c r="P189" i="182"/>
  <c r="O189" i="182"/>
  <c r="N189" i="182"/>
  <c r="M189" i="182"/>
  <c r="L189" i="182"/>
  <c r="K189" i="182"/>
  <c r="J189" i="182"/>
  <c r="I189" i="182"/>
  <c r="H189" i="182"/>
  <c r="G189" i="182"/>
  <c r="F189" i="182"/>
  <c r="E189" i="182"/>
  <c r="D189" i="182"/>
  <c r="BL188" i="182"/>
  <c r="BK188" i="182"/>
  <c r="BJ188" i="182"/>
  <c r="BI188" i="182"/>
  <c r="BH188" i="182"/>
  <c r="BG188" i="182"/>
  <c r="BF188" i="182"/>
  <c r="BE188" i="182"/>
  <c r="BD188" i="182"/>
  <c r="BC188" i="182"/>
  <c r="BB188" i="182"/>
  <c r="BA188" i="182"/>
  <c r="AZ188" i="182"/>
  <c r="AY188" i="182"/>
  <c r="AX188" i="182"/>
  <c r="AW188" i="182"/>
  <c r="AV188" i="182"/>
  <c r="AU188" i="182"/>
  <c r="AT188" i="182"/>
  <c r="AS188" i="182"/>
  <c r="AR188" i="182"/>
  <c r="AQ188" i="182"/>
  <c r="AP188" i="182"/>
  <c r="AO188" i="182"/>
  <c r="AN188" i="182"/>
  <c r="AM188" i="182"/>
  <c r="AL188" i="182"/>
  <c r="AK188" i="182"/>
  <c r="AJ188" i="182"/>
  <c r="AI188" i="182"/>
  <c r="AH188" i="182"/>
  <c r="AG188" i="182"/>
  <c r="AF188" i="182"/>
  <c r="AE188" i="182"/>
  <c r="AD188" i="182"/>
  <c r="AC188" i="182"/>
  <c r="AB188" i="182"/>
  <c r="AA188" i="182"/>
  <c r="Z188" i="182"/>
  <c r="Y188" i="182"/>
  <c r="X188" i="182"/>
  <c r="W188" i="182"/>
  <c r="V188" i="182"/>
  <c r="U188" i="182"/>
  <c r="T188" i="182"/>
  <c r="S188" i="182"/>
  <c r="R188" i="182"/>
  <c r="Q188" i="182"/>
  <c r="P188" i="182"/>
  <c r="O188" i="182"/>
  <c r="N188" i="182"/>
  <c r="M188" i="182"/>
  <c r="L188" i="182"/>
  <c r="K188" i="182"/>
  <c r="J188" i="182"/>
  <c r="I188" i="182"/>
  <c r="H188" i="182"/>
  <c r="G188" i="182"/>
  <c r="F188" i="182"/>
  <c r="E188" i="182"/>
  <c r="D188" i="182"/>
  <c r="BL187" i="182"/>
  <c r="BK187" i="182"/>
  <c r="BJ187" i="182"/>
  <c r="BI187" i="182"/>
  <c r="BH187" i="182"/>
  <c r="BG187" i="182"/>
  <c r="BF187" i="182"/>
  <c r="BE187" i="182"/>
  <c r="BD187" i="182"/>
  <c r="BC187" i="182"/>
  <c r="BB187" i="182"/>
  <c r="BA187" i="182"/>
  <c r="AZ187" i="182"/>
  <c r="AY187" i="182"/>
  <c r="AX187" i="182"/>
  <c r="AW187" i="182"/>
  <c r="AV187" i="182"/>
  <c r="AU187" i="182"/>
  <c r="AT187" i="182"/>
  <c r="AS187" i="182"/>
  <c r="AR187" i="182"/>
  <c r="AQ187" i="182"/>
  <c r="AP187" i="182"/>
  <c r="AO187" i="182"/>
  <c r="AN187" i="182"/>
  <c r="AM187" i="182"/>
  <c r="AL187" i="182"/>
  <c r="AK187" i="182"/>
  <c r="AJ187" i="182"/>
  <c r="AI187" i="182"/>
  <c r="AH187" i="182"/>
  <c r="AG187" i="182"/>
  <c r="AF187" i="182"/>
  <c r="AE187" i="182"/>
  <c r="AD187" i="182"/>
  <c r="AC187" i="182"/>
  <c r="AB187" i="182"/>
  <c r="AA187" i="182"/>
  <c r="Z187" i="182"/>
  <c r="Y187" i="182"/>
  <c r="X187" i="182"/>
  <c r="W187" i="182"/>
  <c r="V187" i="182"/>
  <c r="U187" i="182"/>
  <c r="T187" i="182"/>
  <c r="S187" i="182"/>
  <c r="R187" i="182"/>
  <c r="Q187" i="182"/>
  <c r="P187" i="182"/>
  <c r="O187" i="182"/>
  <c r="N187" i="182"/>
  <c r="M187" i="182"/>
  <c r="L187" i="182"/>
  <c r="K187" i="182"/>
  <c r="J187" i="182"/>
  <c r="I187" i="182"/>
  <c r="H187" i="182"/>
  <c r="G187" i="182"/>
  <c r="F187" i="182"/>
  <c r="E187" i="182"/>
  <c r="D187" i="182"/>
  <c r="BL186" i="182"/>
  <c r="BK186" i="182"/>
  <c r="BJ186" i="182"/>
  <c r="BI186" i="182"/>
  <c r="BH186" i="182"/>
  <c r="BG186" i="182"/>
  <c r="BF186" i="182"/>
  <c r="BE186" i="182"/>
  <c r="BD186" i="182"/>
  <c r="BC186" i="182"/>
  <c r="BB186" i="182"/>
  <c r="BA186" i="182"/>
  <c r="AZ186" i="182"/>
  <c r="AY186" i="182"/>
  <c r="AX186" i="182"/>
  <c r="AW186" i="182"/>
  <c r="AV186" i="182"/>
  <c r="AU186" i="182"/>
  <c r="AT186" i="182"/>
  <c r="AS186" i="182"/>
  <c r="AR186" i="182"/>
  <c r="AQ186" i="182"/>
  <c r="AP186" i="182"/>
  <c r="AO186" i="182"/>
  <c r="AN186" i="182"/>
  <c r="AM186" i="182"/>
  <c r="AL186" i="182"/>
  <c r="AK186" i="182"/>
  <c r="AJ186" i="182"/>
  <c r="AI186" i="182"/>
  <c r="AH186" i="182"/>
  <c r="AG186" i="182"/>
  <c r="AF186" i="182"/>
  <c r="AE186" i="182"/>
  <c r="AD186" i="182"/>
  <c r="AC186" i="182"/>
  <c r="AB186" i="182"/>
  <c r="AA186" i="182"/>
  <c r="Z186" i="182"/>
  <c r="Y186" i="182"/>
  <c r="X186" i="182"/>
  <c r="W186" i="182"/>
  <c r="V186" i="182"/>
  <c r="U186" i="182"/>
  <c r="T186" i="182"/>
  <c r="S186" i="182"/>
  <c r="R186" i="182"/>
  <c r="Q186" i="182"/>
  <c r="P186" i="182"/>
  <c r="O186" i="182"/>
  <c r="N186" i="182"/>
  <c r="M186" i="182"/>
  <c r="L186" i="182"/>
  <c r="K186" i="182"/>
  <c r="J186" i="182"/>
  <c r="I186" i="182"/>
  <c r="H186" i="182"/>
  <c r="G186" i="182"/>
  <c r="F186" i="182"/>
  <c r="E186" i="182"/>
  <c r="D186" i="182"/>
  <c r="BL185" i="182"/>
  <c r="BK185" i="182"/>
  <c r="BJ185" i="182"/>
  <c r="BI185" i="182"/>
  <c r="BH185" i="182"/>
  <c r="BH199" i="182" s="1"/>
  <c r="BG185" i="182"/>
  <c r="BF185" i="182"/>
  <c r="BE185" i="182"/>
  <c r="BD185" i="182"/>
  <c r="BC185" i="182"/>
  <c r="BB185" i="182"/>
  <c r="BA185" i="182"/>
  <c r="AZ185" i="182"/>
  <c r="AY185" i="182"/>
  <c r="AX185" i="182"/>
  <c r="AW185" i="182"/>
  <c r="AV185" i="182"/>
  <c r="AV199" i="182" s="1"/>
  <c r="AU185" i="182"/>
  <c r="AT185" i="182"/>
  <c r="AS185" i="182"/>
  <c r="AR185" i="182"/>
  <c r="AQ185" i="182"/>
  <c r="AP185" i="182"/>
  <c r="AO185" i="182"/>
  <c r="AN185" i="182"/>
  <c r="AM185" i="182"/>
  <c r="AL185" i="182"/>
  <c r="AK185" i="182"/>
  <c r="AJ185" i="182"/>
  <c r="AJ199" i="182" s="1"/>
  <c r="AI185" i="182"/>
  <c r="AH185" i="182"/>
  <c r="AG185" i="182"/>
  <c r="AF185" i="182"/>
  <c r="AE185" i="182"/>
  <c r="AD185" i="182"/>
  <c r="AC185" i="182"/>
  <c r="AB185" i="182"/>
  <c r="AA185" i="182"/>
  <c r="Z185" i="182"/>
  <c r="Y185" i="182"/>
  <c r="X185" i="182"/>
  <c r="X199" i="182" s="1"/>
  <c r="W185" i="182"/>
  <c r="V185" i="182"/>
  <c r="U185" i="182"/>
  <c r="T185" i="182"/>
  <c r="S185" i="182"/>
  <c r="R185" i="182"/>
  <c r="Q185" i="182"/>
  <c r="P185" i="182"/>
  <c r="O185" i="182"/>
  <c r="N185" i="182"/>
  <c r="M185" i="182"/>
  <c r="L185" i="182"/>
  <c r="L199" i="182" s="1"/>
  <c r="K185" i="182"/>
  <c r="J185" i="182"/>
  <c r="I185" i="182"/>
  <c r="H185" i="182"/>
  <c r="G185" i="182"/>
  <c r="F185" i="182"/>
  <c r="E185" i="182"/>
  <c r="D185" i="182"/>
  <c r="D203" i="181"/>
  <c r="C203" i="181"/>
  <c r="B203" i="181"/>
  <c r="B204" i="181" s="1"/>
  <c r="BL198" i="181"/>
  <c r="BK198" i="181"/>
  <c r="BJ198" i="181"/>
  <c r="BI198" i="181"/>
  <c r="BH198" i="181"/>
  <c r="BG198" i="181"/>
  <c r="BF198" i="181"/>
  <c r="BE198" i="181"/>
  <c r="BD198" i="181"/>
  <c r="BC198" i="181"/>
  <c r="BB198" i="181"/>
  <c r="BA198" i="181"/>
  <c r="AZ198" i="181"/>
  <c r="AY198" i="181"/>
  <c r="AX198" i="181"/>
  <c r="AW198" i="181"/>
  <c r="AV198" i="181"/>
  <c r="AU198" i="181"/>
  <c r="AT198" i="181"/>
  <c r="AS198" i="181"/>
  <c r="AR198" i="181"/>
  <c r="AQ198" i="181"/>
  <c r="AP198" i="181"/>
  <c r="AO198" i="181"/>
  <c r="AN198" i="181"/>
  <c r="AM198" i="181"/>
  <c r="AL198" i="181"/>
  <c r="AK198" i="181"/>
  <c r="AJ198" i="181"/>
  <c r="AI198" i="181"/>
  <c r="AH198" i="181"/>
  <c r="AG198" i="181"/>
  <c r="AF198" i="181"/>
  <c r="AE198" i="181"/>
  <c r="AD198" i="181"/>
  <c r="AC198" i="181"/>
  <c r="AB198" i="181"/>
  <c r="AA198" i="181"/>
  <c r="Z198" i="181"/>
  <c r="Y198" i="181"/>
  <c r="X198" i="181"/>
  <c r="W198" i="181"/>
  <c r="V198" i="181"/>
  <c r="U198" i="181"/>
  <c r="T198" i="181"/>
  <c r="S198" i="181"/>
  <c r="R198" i="181"/>
  <c r="Q198" i="181"/>
  <c r="P198" i="181"/>
  <c r="O198" i="181"/>
  <c r="N198" i="181"/>
  <c r="M198" i="181"/>
  <c r="L198" i="181"/>
  <c r="K198" i="181"/>
  <c r="J198" i="181"/>
  <c r="I198" i="181"/>
  <c r="H198" i="181"/>
  <c r="G198" i="181"/>
  <c r="F198" i="181"/>
  <c r="E198" i="181"/>
  <c r="D198" i="181"/>
  <c r="BL197" i="181"/>
  <c r="BK197" i="181"/>
  <c r="BJ197" i="181"/>
  <c r="BI197" i="181"/>
  <c r="BH197" i="181"/>
  <c r="BG197" i="181"/>
  <c r="BF197" i="181"/>
  <c r="BE197" i="181"/>
  <c r="BD197" i="181"/>
  <c r="BC197" i="181"/>
  <c r="BB197" i="181"/>
  <c r="BA197" i="181"/>
  <c r="AZ197" i="181"/>
  <c r="AY197" i="181"/>
  <c r="AX197" i="181"/>
  <c r="AW197" i="181"/>
  <c r="AV197" i="181"/>
  <c r="AU197" i="181"/>
  <c r="AT197" i="181"/>
  <c r="AS197" i="181"/>
  <c r="AR197" i="181"/>
  <c r="AQ197" i="181"/>
  <c r="AP197" i="181"/>
  <c r="AO197" i="181"/>
  <c r="AN197" i="181"/>
  <c r="AM197" i="181"/>
  <c r="AL197" i="181"/>
  <c r="AK197" i="181"/>
  <c r="AJ197" i="181"/>
  <c r="AI197" i="181"/>
  <c r="AH197" i="181"/>
  <c r="AG197" i="181"/>
  <c r="AF197" i="181"/>
  <c r="AE197" i="181"/>
  <c r="AD197" i="181"/>
  <c r="AC197" i="181"/>
  <c r="AB197" i="181"/>
  <c r="AA197" i="181"/>
  <c r="Z197" i="181"/>
  <c r="Y197" i="181"/>
  <c r="X197" i="181"/>
  <c r="W197" i="181"/>
  <c r="V197" i="181"/>
  <c r="U197" i="181"/>
  <c r="T197" i="181"/>
  <c r="S197" i="181"/>
  <c r="R197" i="181"/>
  <c r="Q197" i="181"/>
  <c r="P197" i="181"/>
  <c r="O197" i="181"/>
  <c r="N197" i="181"/>
  <c r="M197" i="181"/>
  <c r="L197" i="181"/>
  <c r="K197" i="181"/>
  <c r="J197" i="181"/>
  <c r="I197" i="181"/>
  <c r="H197" i="181"/>
  <c r="G197" i="181"/>
  <c r="F197" i="181"/>
  <c r="E197" i="181"/>
  <c r="D197" i="181"/>
  <c r="BL196" i="181"/>
  <c r="BK196" i="181"/>
  <c r="BJ196" i="181"/>
  <c r="BI196" i="181"/>
  <c r="BH196" i="181"/>
  <c r="BG196" i="181"/>
  <c r="BF196" i="181"/>
  <c r="BE196" i="181"/>
  <c r="BD196" i="181"/>
  <c r="BC196" i="181"/>
  <c r="BB196" i="181"/>
  <c r="BA196" i="181"/>
  <c r="AZ196" i="181"/>
  <c r="AY196" i="181"/>
  <c r="AX196" i="181"/>
  <c r="AW196" i="181"/>
  <c r="AV196" i="181"/>
  <c r="AU196" i="181"/>
  <c r="AT196" i="181"/>
  <c r="AS196" i="181"/>
  <c r="AR196" i="181"/>
  <c r="AQ196" i="181"/>
  <c r="AP196" i="181"/>
  <c r="AO196" i="181"/>
  <c r="AN196" i="181"/>
  <c r="AM196" i="181"/>
  <c r="AL196" i="181"/>
  <c r="AK196" i="181"/>
  <c r="AJ196" i="181"/>
  <c r="AI196" i="181"/>
  <c r="AH196" i="181"/>
  <c r="AG196" i="181"/>
  <c r="AF196" i="181"/>
  <c r="AE196" i="181"/>
  <c r="AD196" i="181"/>
  <c r="AC196" i="181"/>
  <c r="AB196" i="181"/>
  <c r="AA196" i="181"/>
  <c r="Z196" i="181"/>
  <c r="Y196" i="181"/>
  <c r="X196" i="181"/>
  <c r="W196" i="181"/>
  <c r="V196" i="181"/>
  <c r="U196" i="181"/>
  <c r="T196" i="181"/>
  <c r="S196" i="181"/>
  <c r="R196" i="181"/>
  <c r="Q196" i="181"/>
  <c r="P196" i="181"/>
  <c r="O196" i="181"/>
  <c r="N196" i="181"/>
  <c r="M196" i="181"/>
  <c r="L196" i="181"/>
  <c r="K196" i="181"/>
  <c r="J196" i="181"/>
  <c r="I196" i="181"/>
  <c r="H196" i="181"/>
  <c r="G196" i="181"/>
  <c r="F196" i="181"/>
  <c r="E196" i="181"/>
  <c r="D196" i="181"/>
  <c r="BL195" i="181"/>
  <c r="BK195" i="181"/>
  <c r="BJ195" i="181"/>
  <c r="BI195" i="181"/>
  <c r="BH195" i="181"/>
  <c r="BG195" i="181"/>
  <c r="BF195" i="181"/>
  <c r="BE195" i="181"/>
  <c r="BD195" i="181"/>
  <c r="BC195" i="181"/>
  <c r="BB195" i="181"/>
  <c r="BA195" i="181"/>
  <c r="AZ195" i="181"/>
  <c r="AY195" i="181"/>
  <c r="AX195" i="181"/>
  <c r="AW195" i="181"/>
  <c r="AV195" i="181"/>
  <c r="AU195" i="181"/>
  <c r="AT195" i="181"/>
  <c r="AS195" i="181"/>
  <c r="AR195" i="181"/>
  <c r="AQ195" i="181"/>
  <c r="AP195" i="181"/>
  <c r="AO195" i="181"/>
  <c r="AN195" i="181"/>
  <c r="AM195" i="181"/>
  <c r="AL195" i="181"/>
  <c r="AK195" i="181"/>
  <c r="AJ195" i="181"/>
  <c r="AI195" i="181"/>
  <c r="AH195" i="181"/>
  <c r="AG195" i="181"/>
  <c r="AF195" i="181"/>
  <c r="AE195" i="181"/>
  <c r="AD195" i="181"/>
  <c r="AC195" i="181"/>
  <c r="AB195" i="181"/>
  <c r="AA195" i="181"/>
  <c r="Z195" i="181"/>
  <c r="Y195" i="181"/>
  <c r="X195" i="181"/>
  <c r="W195" i="181"/>
  <c r="V195" i="181"/>
  <c r="U195" i="181"/>
  <c r="T195" i="181"/>
  <c r="S195" i="181"/>
  <c r="R195" i="181"/>
  <c r="Q195" i="181"/>
  <c r="P195" i="181"/>
  <c r="O195" i="181"/>
  <c r="N195" i="181"/>
  <c r="M195" i="181"/>
  <c r="L195" i="181"/>
  <c r="K195" i="181"/>
  <c r="J195" i="181"/>
  <c r="I195" i="181"/>
  <c r="H195" i="181"/>
  <c r="G195" i="181"/>
  <c r="F195" i="181"/>
  <c r="E195" i="181"/>
  <c r="D195" i="181"/>
  <c r="BL194" i="181"/>
  <c r="BK194" i="181"/>
  <c r="BJ194" i="181"/>
  <c r="BI194" i="181"/>
  <c r="BH194" i="181"/>
  <c r="BG194" i="181"/>
  <c r="BF194" i="181"/>
  <c r="BE194" i="181"/>
  <c r="BD194" i="181"/>
  <c r="BC194" i="181"/>
  <c r="BB194" i="181"/>
  <c r="BA194" i="181"/>
  <c r="AZ194" i="181"/>
  <c r="AY194" i="181"/>
  <c r="AX194" i="181"/>
  <c r="AW194" i="181"/>
  <c r="AV194" i="181"/>
  <c r="AU194" i="181"/>
  <c r="AT194" i="181"/>
  <c r="AS194" i="181"/>
  <c r="AR194" i="181"/>
  <c r="AQ194" i="181"/>
  <c r="AP194" i="181"/>
  <c r="AO194" i="181"/>
  <c r="AN194" i="181"/>
  <c r="AM194" i="181"/>
  <c r="AL194" i="181"/>
  <c r="AK194" i="181"/>
  <c r="AJ194" i="181"/>
  <c r="AI194" i="181"/>
  <c r="AH194" i="181"/>
  <c r="AG194" i="181"/>
  <c r="AF194" i="181"/>
  <c r="AE194" i="181"/>
  <c r="AD194" i="181"/>
  <c r="AC194" i="181"/>
  <c r="AB194" i="181"/>
  <c r="AA194" i="181"/>
  <c r="Z194" i="181"/>
  <c r="Y194" i="181"/>
  <c r="X194" i="181"/>
  <c r="W194" i="181"/>
  <c r="V194" i="181"/>
  <c r="U194" i="181"/>
  <c r="T194" i="181"/>
  <c r="S194" i="181"/>
  <c r="R194" i="181"/>
  <c r="Q194" i="181"/>
  <c r="P194" i="181"/>
  <c r="O194" i="181"/>
  <c r="N194" i="181"/>
  <c r="M194" i="181"/>
  <c r="L194" i="181"/>
  <c r="K194" i="181"/>
  <c r="J194" i="181"/>
  <c r="I194" i="181"/>
  <c r="H194" i="181"/>
  <c r="G194" i="181"/>
  <c r="F194" i="181"/>
  <c r="E194" i="181"/>
  <c r="D194" i="181"/>
  <c r="BL193" i="181"/>
  <c r="BK193" i="181"/>
  <c r="BJ193" i="181"/>
  <c r="BI193" i="181"/>
  <c r="BH193" i="181"/>
  <c r="BG193" i="181"/>
  <c r="BF193" i="181"/>
  <c r="BE193" i="181"/>
  <c r="BD193" i="181"/>
  <c r="BC193" i="181"/>
  <c r="BB193" i="181"/>
  <c r="BA193" i="181"/>
  <c r="AZ193" i="181"/>
  <c r="AY193" i="181"/>
  <c r="AX193" i="181"/>
  <c r="AW193" i="181"/>
  <c r="AV193" i="181"/>
  <c r="AU193" i="181"/>
  <c r="AT193" i="181"/>
  <c r="AS193" i="181"/>
  <c r="AR193" i="181"/>
  <c r="AQ193" i="181"/>
  <c r="AP193" i="181"/>
  <c r="AO193" i="181"/>
  <c r="AN193" i="181"/>
  <c r="AM193" i="181"/>
  <c r="AL193" i="181"/>
  <c r="AK193" i="181"/>
  <c r="AJ193" i="181"/>
  <c r="AI193" i="181"/>
  <c r="AH193" i="181"/>
  <c r="AG193" i="181"/>
  <c r="AF193" i="181"/>
  <c r="AE193" i="181"/>
  <c r="AD193" i="181"/>
  <c r="AC193" i="181"/>
  <c r="AB193" i="181"/>
  <c r="AA193" i="181"/>
  <c r="Z193" i="181"/>
  <c r="Y193" i="181"/>
  <c r="X193" i="181"/>
  <c r="W193" i="181"/>
  <c r="V193" i="181"/>
  <c r="U193" i="181"/>
  <c r="T193" i="181"/>
  <c r="S193" i="181"/>
  <c r="R193" i="181"/>
  <c r="Q193" i="181"/>
  <c r="P193" i="181"/>
  <c r="O193" i="181"/>
  <c r="N193" i="181"/>
  <c r="M193" i="181"/>
  <c r="L193" i="181"/>
  <c r="K193" i="181"/>
  <c r="J193" i="181"/>
  <c r="I193" i="181"/>
  <c r="H193" i="181"/>
  <c r="G193" i="181"/>
  <c r="F193" i="181"/>
  <c r="E193" i="181"/>
  <c r="D193" i="181"/>
  <c r="BL192" i="181"/>
  <c r="BK192" i="181"/>
  <c r="BJ192" i="181"/>
  <c r="BI192" i="181"/>
  <c r="BH192" i="181"/>
  <c r="BG192" i="181"/>
  <c r="BF192" i="181"/>
  <c r="BE192" i="181"/>
  <c r="BD192" i="181"/>
  <c r="BC192" i="181"/>
  <c r="BB192" i="181"/>
  <c r="BA192" i="181"/>
  <c r="AZ192" i="181"/>
  <c r="AY192" i="181"/>
  <c r="AX192" i="181"/>
  <c r="AW192" i="181"/>
  <c r="AV192" i="181"/>
  <c r="AU192" i="181"/>
  <c r="AT192" i="181"/>
  <c r="AS192" i="181"/>
  <c r="AR192" i="181"/>
  <c r="AQ192" i="181"/>
  <c r="AP192" i="181"/>
  <c r="AO192" i="181"/>
  <c r="AN192" i="181"/>
  <c r="AM192" i="181"/>
  <c r="AL192" i="181"/>
  <c r="AK192" i="181"/>
  <c r="AJ192" i="181"/>
  <c r="AI192" i="181"/>
  <c r="AH192" i="181"/>
  <c r="AG192" i="181"/>
  <c r="AF192" i="181"/>
  <c r="AE192" i="181"/>
  <c r="AD192" i="181"/>
  <c r="AC192" i="181"/>
  <c r="AB192" i="181"/>
  <c r="AA192" i="181"/>
  <c r="Z192" i="181"/>
  <c r="Y192" i="181"/>
  <c r="X192" i="181"/>
  <c r="W192" i="181"/>
  <c r="V192" i="181"/>
  <c r="U192" i="181"/>
  <c r="T192" i="181"/>
  <c r="S192" i="181"/>
  <c r="R192" i="181"/>
  <c r="Q192" i="181"/>
  <c r="P192" i="181"/>
  <c r="O192" i="181"/>
  <c r="N192" i="181"/>
  <c r="M192" i="181"/>
  <c r="L192" i="181"/>
  <c r="K192" i="181"/>
  <c r="J192" i="181"/>
  <c r="I192" i="181"/>
  <c r="H192" i="181"/>
  <c r="G192" i="181"/>
  <c r="F192" i="181"/>
  <c r="E192" i="181"/>
  <c r="D192" i="181"/>
  <c r="BL191" i="181"/>
  <c r="BK191" i="181"/>
  <c r="BJ191" i="181"/>
  <c r="BI191" i="181"/>
  <c r="BH191" i="181"/>
  <c r="BG191" i="181"/>
  <c r="BF191" i="181"/>
  <c r="BE191" i="181"/>
  <c r="BD191" i="181"/>
  <c r="BC191" i="181"/>
  <c r="BB191" i="181"/>
  <c r="BA191" i="181"/>
  <c r="AZ191" i="181"/>
  <c r="AY191" i="181"/>
  <c r="AX191" i="181"/>
  <c r="AW191" i="181"/>
  <c r="AV191" i="181"/>
  <c r="AU191" i="181"/>
  <c r="AT191" i="181"/>
  <c r="AS191" i="181"/>
  <c r="AR191" i="181"/>
  <c r="AQ191" i="181"/>
  <c r="AP191" i="181"/>
  <c r="AO191" i="181"/>
  <c r="AN191" i="181"/>
  <c r="AM191" i="181"/>
  <c r="AL191" i="181"/>
  <c r="AK191" i="181"/>
  <c r="AJ191" i="181"/>
  <c r="AI191" i="181"/>
  <c r="AH191" i="181"/>
  <c r="AG191" i="181"/>
  <c r="AF191" i="181"/>
  <c r="AE191" i="181"/>
  <c r="AD191" i="181"/>
  <c r="AC191" i="181"/>
  <c r="AB191" i="181"/>
  <c r="AA191" i="181"/>
  <c r="Z191" i="181"/>
  <c r="Y191" i="181"/>
  <c r="X191" i="181"/>
  <c r="W191" i="181"/>
  <c r="V191" i="181"/>
  <c r="U191" i="181"/>
  <c r="T191" i="181"/>
  <c r="S191" i="181"/>
  <c r="R191" i="181"/>
  <c r="Q191" i="181"/>
  <c r="P191" i="181"/>
  <c r="O191" i="181"/>
  <c r="N191" i="181"/>
  <c r="M191" i="181"/>
  <c r="L191" i="181"/>
  <c r="K191" i="181"/>
  <c r="J191" i="181"/>
  <c r="I191" i="181"/>
  <c r="H191" i="181"/>
  <c r="G191" i="181"/>
  <c r="F191" i="181"/>
  <c r="E191" i="181"/>
  <c r="D191" i="181"/>
  <c r="BL190" i="181"/>
  <c r="BK190" i="181"/>
  <c r="BJ190" i="181"/>
  <c r="BI190" i="181"/>
  <c r="BH190" i="181"/>
  <c r="BG190" i="181"/>
  <c r="BF190" i="181"/>
  <c r="BE190" i="181"/>
  <c r="BD190" i="181"/>
  <c r="BC190" i="181"/>
  <c r="BB190" i="181"/>
  <c r="BA190" i="181"/>
  <c r="AZ190" i="181"/>
  <c r="AY190" i="181"/>
  <c r="AX190" i="181"/>
  <c r="AW190" i="181"/>
  <c r="AV190" i="181"/>
  <c r="AU190" i="181"/>
  <c r="AT190" i="181"/>
  <c r="AS190" i="181"/>
  <c r="AR190" i="181"/>
  <c r="AQ190" i="181"/>
  <c r="AP190" i="181"/>
  <c r="AO190" i="181"/>
  <c r="AN190" i="181"/>
  <c r="AM190" i="181"/>
  <c r="AL190" i="181"/>
  <c r="AK190" i="181"/>
  <c r="AJ190" i="181"/>
  <c r="AI190" i="181"/>
  <c r="AH190" i="181"/>
  <c r="AG190" i="181"/>
  <c r="AF190" i="181"/>
  <c r="AE190" i="181"/>
  <c r="AD190" i="181"/>
  <c r="AC190" i="181"/>
  <c r="AB190" i="181"/>
  <c r="AA190" i="181"/>
  <c r="Z190" i="181"/>
  <c r="Y190" i="181"/>
  <c r="X190" i="181"/>
  <c r="W190" i="181"/>
  <c r="V190" i="181"/>
  <c r="U190" i="181"/>
  <c r="T190" i="181"/>
  <c r="S190" i="181"/>
  <c r="R190" i="181"/>
  <c r="Q190" i="181"/>
  <c r="P190" i="181"/>
  <c r="O190" i="181"/>
  <c r="N190" i="181"/>
  <c r="M190" i="181"/>
  <c r="L190" i="181"/>
  <c r="K190" i="181"/>
  <c r="J190" i="181"/>
  <c r="I190" i="181"/>
  <c r="H190" i="181"/>
  <c r="G190" i="181"/>
  <c r="F190" i="181"/>
  <c r="E190" i="181"/>
  <c r="D190" i="181"/>
  <c r="BL189" i="181"/>
  <c r="BK189" i="181"/>
  <c r="BJ189" i="181"/>
  <c r="BI189" i="181"/>
  <c r="BH189" i="181"/>
  <c r="BG189" i="181"/>
  <c r="BF189" i="181"/>
  <c r="BE189" i="181"/>
  <c r="BD189" i="181"/>
  <c r="BC189" i="181"/>
  <c r="BB189" i="181"/>
  <c r="BA189" i="181"/>
  <c r="AZ189" i="181"/>
  <c r="AY189" i="181"/>
  <c r="AX189" i="181"/>
  <c r="AW189" i="181"/>
  <c r="AV189" i="181"/>
  <c r="AU189" i="181"/>
  <c r="AT189" i="181"/>
  <c r="AS189" i="181"/>
  <c r="AR189" i="181"/>
  <c r="AQ189" i="181"/>
  <c r="AP189" i="181"/>
  <c r="AO189" i="181"/>
  <c r="AN189" i="181"/>
  <c r="AM189" i="181"/>
  <c r="AL189" i="181"/>
  <c r="AK189" i="181"/>
  <c r="AJ189" i="181"/>
  <c r="AI189" i="181"/>
  <c r="AH189" i="181"/>
  <c r="AG189" i="181"/>
  <c r="AF189" i="181"/>
  <c r="AE189" i="181"/>
  <c r="AD189" i="181"/>
  <c r="AC189" i="181"/>
  <c r="AB189" i="181"/>
  <c r="AA189" i="181"/>
  <c r="Z189" i="181"/>
  <c r="Y189" i="181"/>
  <c r="X189" i="181"/>
  <c r="W189" i="181"/>
  <c r="V189" i="181"/>
  <c r="U189" i="181"/>
  <c r="T189" i="181"/>
  <c r="S189" i="181"/>
  <c r="R189" i="181"/>
  <c r="Q189" i="181"/>
  <c r="P189" i="181"/>
  <c r="O189" i="181"/>
  <c r="N189" i="181"/>
  <c r="M189" i="181"/>
  <c r="L189" i="181"/>
  <c r="K189" i="181"/>
  <c r="J189" i="181"/>
  <c r="I189" i="181"/>
  <c r="H189" i="181"/>
  <c r="G189" i="181"/>
  <c r="F189" i="181"/>
  <c r="E189" i="181"/>
  <c r="D189" i="181"/>
  <c r="BL188" i="181"/>
  <c r="BK188" i="181"/>
  <c r="BJ188" i="181"/>
  <c r="BI188" i="181"/>
  <c r="BH188" i="181"/>
  <c r="BG188" i="181"/>
  <c r="BF188" i="181"/>
  <c r="BE188" i="181"/>
  <c r="BD188" i="181"/>
  <c r="BC188" i="181"/>
  <c r="BB188" i="181"/>
  <c r="BA188" i="181"/>
  <c r="AZ188" i="181"/>
  <c r="AY188" i="181"/>
  <c r="AX188" i="181"/>
  <c r="AW188" i="181"/>
  <c r="AV188" i="181"/>
  <c r="AU188" i="181"/>
  <c r="AT188" i="181"/>
  <c r="AS188" i="181"/>
  <c r="AR188" i="181"/>
  <c r="AQ188" i="181"/>
  <c r="AP188" i="181"/>
  <c r="AO188" i="181"/>
  <c r="AN188" i="181"/>
  <c r="AM188" i="181"/>
  <c r="AL188" i="181"/>
  <c r="AK188" i="181"/>
  <c r="AJ188" i="181"/>
  <c r="AI188" i="181"/>
  <c r="AH188" i="181"/>
  <c r="AG188" i="181"/>
  <c r="AF188" i="181"/>
  <c r="AE188" i="181"/>
  <c r="AD188" i="181"/>
  <c r="AC188" i="181"/>
  <c r="AB188" i="181"/>
  <c r="AA188" i="181"/>
  <c r="Z188" i="181"/>
  <c r="Y188" i="181"/>
  <c r="X188" i="181"/>
  <c r="W188" i="181"/>
  <c r="V188" i="181"/>
  <c r="U188" i="181"/>
  <c r="T188" i="181"/>
  <c r="S188" i="181"/>
  <c r="R188" i="181"/>
  <c r="Q188" i="181"/>
  <c r="P188" i="181"/>
  <c r="O188" i="181"/>
  <c r="N188" i="181"/>
  <c r="M188" i="181"/>
  <c r="L188" i="181"/>
  <c r="K188" i="181"/>
  <c r="J188" i="181"/>
  <c r="I188" i="181"/>
  <c r="H188" i="181"/>
  <c r="G188" i="181"/>
  <c r="F188" i="181"/>
  <c r="E188" i="181"/>
  <c r="D188" i="181"/>
  <c r="BL187" i="181"/>
  <c r="BK187" i="181"/>
  <c r="BJ187" i="181"/>
  <c r="BI187" i="181"/>
  <c r="BH187" i="181"/>
  <c r="BG187" i="181"/>
  <c r="BF187" i="181"/>
  <c r="BE187" i="181"/>
  <c r="BD187" i="181"/>
  <c r="BC187" i="181"/>
  <c r="BB187" i="181"/>
  <c r="BA187" i="181"/>
  <c r="AZ187" i="181"/>
  <c r="AY187" i="181"/>
  <c r="AX187" i="181"/>
  <c r="AW187" i="181"/>
  <c r="AV187" i="181"/>
  <c r="AU187" i="181"/>
  <c r="AT187" i="181"/>
  <c r="AS187" i="181"/>
  <c r="AR187" i="181"/>
  <c r="AQ187" i="181"/>
  <c r="AP187" i="181"/>
  <c r="AO187" i="181"/>
  <c r="AN187" i="181"/>
  <c r="AM187" i="181"/>
  <c r="AL187" i="181"/>
  <c r="AK187" i="181"/>
  <c r="AJ187" i="181"/>
  <c r="AI187" i="181"/>
  <c r="AH187" i="181"/>
  <c r="AG187" i="181"/>
  <c r="AF187" i="181"/>
  <c r="AE187" i="181"/>
  <c r="AD187" i="181"/>
  <c r="AC187" i="181"/>
  <c r="AB187" i="181"/>
  <c r="AA187" i="181"/>
  <c r="Z187" i="181"/>
  <c r="Y187" i="181"/>
  <c r="X187" i="181"/>
  <c r="W187" i="181"/>
  <c r="V187" i="181"/>
  <c r="U187" i="181"/>
  <c r="T187" i="181"/>
  <c r="S187" i="181"/>
  <c r="R187" i="181"/>
  <c r="Q187" i="181"/>
  <c r="P187" i="181"/>
  <c r="O187" i="181"/>
  <c r="N187" i="181"/>
  <c r="M187" i="181"/>
  <c r="L187" i="181"/>
  <c r="K187" i="181"/>
  <c r="J187" i="181"/>
  <c r="I187" i="181"/>
  <c r="H187" i="181"/>
  <c r="G187" i="181"/>
  <c r="F187" i="181"/>
  <c r="E187" i="181"/>
  <c r="D187" i="181"/>
  <c r="BL186" i="181"/>
  <c r="BK186" i="181"/>
  <c r="BJ186" i="181"/>
  <c r="BI186" i="181"/>
  <c r="BH186" i="181"/>
  <c r="BG186" i="181"/>
  <c r="BF186" i="181"/>
  <c r="BE186" i="181"/>
  <c r="BD186" i="181"/>
  <c r="BC186" i="181"/>
  <c r="BB186" i="181"/>
  <c r="BA186" i="181"/>
  <c r="AZ186" i="181"/>
  <c r="AY186" i="181"/>
  <c r="AX186" i="181"/>
  <c r="AW186" i="181"/>
  <c r="AV186" i="181"/>
  <c r="AU186" i="181"/>
  <c r="AT186" i="181"/>
  <c r="AS186" i="181"/>
  <c r="AR186" i="181"/>
  <c r="AQ186" i="181"/>
  <c r="AP186" i="181"/>
  <c r="AO186" i="181"/>
  <c r="AN186" i="181"/>
  <c r="AM186" i="181"/>
  <c r="AL186" i="181"/>
  <c r="AK186" i="181"/>
  <c r="AJ186" i="181"/>
  <c r="AI186" i="181"/>
  <c r="AH186" i="181"/>
  <c r="AG186" i="181"/>
  <c r="AF186" i="181"/>
  <c r="AE186" i="181"/>
  <c r="AD186" i="181"/>
  <c r="AC186" i="181"/>
  <c r="AB186" i="181"/>
  <c r="AA186" i="181"/>
  <c r="Z186" i="181"/>
  <c r="Y186" i="181"/>
  <c r="X186" i="181"/>
  <c r="W186" i="181"/>
  <c r="V186" i="181"/>
  <c r="U186" i="181"/>
  <c r="T186" i="181"/>
  <c r="S186" i="181"/>
  <c r="R186" i="181"/>
  <c r="Q186" i="181"/>
  <c r="P186" i="181"/>
  <c r="O186" i="181"/>
  <c r="N186" i="181"/>
  <c r="M186" i="181"/>
  <c r="L186" i="181"/>
  <c r="K186" i="181"/>
  <c r="J186" i="181"/>
  <c r="I186" i="181"/>
  <c r="H186" i="181"/>
  <c r="G186" i="181"/>
  <c r="F186" i="181"/>
  <c r="E186" i="181"/>
  <c r="D186" i="181"/>
  <c r="BL185" i="181"/>
  <c r="BL199" i="181" s="1"/>
  <c r="BK185" i="181"/>
  <c r="BJ185" i="181"/>
  <c r="BI185" i="181"/>
  <c r="BH185" i="181"/>
  <c r="BG185" i="181"/>
  <c r="BF185" i="181"/>
  <c r="BE185" i="181"/>
  <c r="BE199" i="181" s="1"/>
  <c r="BD185" i="181"/>
  <c r="BD199" i="181" s="1"/>
  <c r="BC185" i="181"/>
  <c r="BB185" i="181"/>
  <c r="BA185" i="181"/>
  <c r="AZ185" i="181"/>
  <c r="AZ199" i="181" s="1"/>
  <c r="AY185" i="181"/>
  <c r="AX185" i="181"/>
  <c r="AW185" i="181"/>
  <c r="AV185" i="181"/>
  <c r="AU185" i="181"/>
  <c r="AT185" i="181"/>
  <c r="AT199" i="181" s="1"/>
  <c r="AS185" i="181"/>
  <c r="AS199" i="181" s="1"/>
  <c r="AR185" i="181"/>
  <c r="AR199" i="181" s="1"/>
  <c r="AQ185" i="181"/>
  <c r="AP185" i="181"/>
  <c r="AO185" i="181"/>
  <c r="AN185" i="181"/>
  <c r="AN199" i="181" s="1"/>
  <c r="AM185" i="181"/>
  <c r="AL185" i="181"/>
  <c r="AK185" i="181"/>
  <c r="AJ185" i="181"/>
  <c r="AI185" i="181"/>
  <c r="AH185" i="181"/>
  <c r="AH199" i="181" s="1"/>
  <c r="AG185" i="181"/>
  <c r="AF185" i="181"/>
  <c r="AE185" i="181"/>
  <c r="AD185" i="181"/>
  <c r="AC185" i="181"/>
  <c r="AB185" i="181"/>
  <c r="AB199" i="181" s="1"/>
  <c r="AA185" i="181"/>
  <c r="Z185" i="181"/>
  <c r="Y185" i="181"/>
  <c r="X185" i="181"/>
  <c r="W185" i="181"/>
  <c r="V185" i="181"/>
  <c r="V199" i="181" s="1"/>
  <c r="U185" i="181"/>
  <c r="T185" i="181"/>
  <c r="S185" i="181"/>
  <c r="R185" i="181"/>
  <c r="Q185" i="181"/>
  <c r="P185" i="181"/>
  <c r="P199" i="181" s="1"/>
  <c r="O185" i="181"/>
  <c r="N185" i="181"/>
  <c r="M185" i="181"/>
  <c r="L185" i="181"/>
  <c r="K185" i="181"/>
  <c r="J185" i="181"/>
  <c r="J199" i="181" s="1"/>
  <c r="I185" i="181"/>
  <c r="H185" i="181"/>
  <c r="G185" i="181"/>
  <c r="F185" i="181"/>
  <c r="E185" i="181"/>
  <c r="D185" i="181"/>
  <c r="D203" i="180"/>
  <c r="C203" i="180"/>
  <c r="B203" i="180"/>
  <c r="B204" i="180" s="1"/>
  <c r="BL198" i="180"/>
  <c r="BK198" i="180"/>
  <c r="BJ198" i="180"/>
  <c r="BI198" i="180"/>
  <c r="BH198" i="180"/>
  <c r="BG198" i="180"/>
  <c r="BF198" i="180"/>
  <c r="BE198" i="180"/>
  <c r="BD198" i="180"/>
  <c r="BC198" i="180"/>
  <c r="BB198" i="180"/>
  <c r="BA198" i="180"/>
  <c r="AZ198" i="180"/>
  <c r="AY198" i="180"/>
  <c r="AX198" i="180"/>
  <c r="AW198" i="180"/>
  <c r="AV198" i="180"/>
  <c r="AU198" i="180"/>
  <c r="AT198" i="180"/>
  <c r="AS198" i="180"/>
  <c r="AR198" i="180"/>
  <c r="AQ198" i="180"/>
  <c r="AP198" i="180"/>
  <c r="AO198" i="180"/>
  <c r="AN198" i="180"/>
  <c r="AM198" i="180"/>
  <c r="AL198" i="180"/>
  <c r="AK198" i="180"/>
  <c r="AJ198" i="180"/>
  <c r="AI198" i="180"/>
  <c r="AH198" i="180"/>
  <c r="AG198" i="180"/>
  <c r="AF198" i="180"/>
  <c r="AE198" i="180"/>
  <c r="AD198" i="180"/>
  <c r="AC198" i="180"/>
  <c r="AB198" i="180"/>
  <c r="AA198" i="180"/>
  <c r="Z198" i="180"/>
  <c r="Y198" i="180"/>
  <c r="X198" i="180"/>
  <c r="W198" i="180"/>
  <c r="V198" i="180"/>
  <c r="U198" i="180"/>
  <c r="T198" i="180"/>
  <c r="S198" i="180"/>
  <c r="R198" i="180"/>
  <c r="Q198" i="180"/>
  <c r="P198" i="180"/>
  <c r="O198" i="180"/>
  <c r="N198" i="180"/>
  <c r="M198" i="180"/>
  <c r="L198" i="180"/>
  <c r="K198" i="180"/>
  <c r="J198" i="180"/>
  <c r="I198" i="180"/>
  <c r="H198" i="180"/>
  <c r="G198" i="180"/>
  <c r="F198" i="180"/>
  <c r="E198" i="180"/>
  <c r="D198" i="180"/>
  <c r="BL197" i="180"/>
  <c r="BK197" i="180"/>
  <c r="BJ197" i="180"/>
  <c r="BI197" i="180"/>
  <c r="BH197" i="180"/>
  <c r="BG197" i="180"/>
  <c r="BF197" i="180"/>
  <c r="BE197" i="180"/>
  <c r="BD197" i="180"/>
  <c r="BC197" i="180"/>
  <c r="BB197" i="180"/>
  <c r="BA197" i="180"/>
  <c r="AZ197" i="180"/>
  <c r="AY197" i="180"/>
  <c r="AX197" i="180"/>
  <c r="AW197" i="180"/>
  <c r="AV197" i="180"/>
  <c r="AU197" i="180"/>
  <c r="AT197" i="180"/>
  <c r="AS197" i="180"/>
  <c r="AR197" i="180"/>
  <c r="AQ197" i="180"/>
  <c r="AP197" i="180"/>
  <c r="AO197" i="180"/>
  <c r="AN197" i="180"/>
  <c r="AM197" i="180"/>
  <c r="AL197" i="180"/>
  <c r="AK197" i="180"/>
  <c r="AJ197" i="180"/>
  <c r="AI197" i="180"/>
  <c r="AH197" i="180"/>
  <c r="AG197" i="180"/>
  <c r="AF197" i="180"/>
  <c r="AE197" i="180"/>
  <c r="AD197" i="180"/>
  <c r="AC197" i="180"/>
  <c r="AB197" i="180"/>
  <c r="AA197" i="180"/>
  <c r="Z197" i="180"/>
  <c r="Y197" i="180"/>
  <c r="X197" i="180"/>
  <c r="W197" i="180"/>
  <c r="V197" i="180"/>
  <c r="U197" i="180"/>
  <c r="T197" i="180"/>
  <c r="S197" i="180"/>
  <c r="R197" i="180"/>
  <c r="Q197" i="180"/>
  <c r="P197" i="180"/>
  <c r="O197" i="180"/>
  <c r="N197" i="180"/>
  <c r="M197" i="180"/>
  <c r="L197" i="180"/>
  <c r="K197" i="180"/>
  <c r="J197" i="180"/>
  <c r="I197" i="180"/>
  <c r="H197" i="180"/>
  <c r="G197" i="180"/>
  <c r="F197" i="180"/>
  <c r="E197" i="180"/>
  <c r="D197" i="180"/>
  <c r="BL196" i="180"/>
  <c r="BK196" i="180"/>
  <c r="BJ196" i="180"/>
  <c r="BI196" i="180"/>
  <c r="BH196" i="180"/>
  <c r="BG196" i="180"/>
  <c r="BF196" i="180"/>
  <c r="BE196" i="180"/>
  <c r="BD196" i="180"/>
  <c r="BC196" i="180"/>
  <c r="BB196" i="180"/>
  <c r="BA196" i="180"/>
  <c r="AZ196" i="180"/>
  <c r="AY196" i="180"/>
  <c r="AX196" i="180"/>
  <c r="AW196" i="180"/>
  <c r="AV196" i="180"/>
  <c r="AU196" i="180"/>
  <c r="AT196" i="180"/>
  <c r="AS196" i="180"/>
  <c r="AR196" i="180"/>
  <c r="AQ196" i="180"/>
  <c r="AP196" i="180"/>
  <c r="AO196" i="180"/>
  <c r="AN196" i="180"/>
  <c r="AM196" i="180"/>
  <c r="AL196" i="180"/>
  <c r="AK196" i="180"/>
  <c r="AJ196" i="180"/>
  <c r="AI196" i="180"/>
  <c r="AH196" i="180"/>
  <c r="AG196" i="180"/>
  <c r="AF196" i="180"/>
  <c r="AE196" i="180"/>
  <c r="AD196" i="180"/>
  <c r="AC196" i="180"/>
  <c r="AB196" i="180"/>
  <c r="AA196" i="180"/>
  <c r="Z196" i="180"/>
  <c r="Y196" i="180"/>
  <c r="X196" i="180"/>
  <c r="W196" i="180"/>
  <c r="V196" i="180"/>
  <c r="U196" i="180"/>
  <c r="T196" i="180"/>
  <c r="S196" i="180"/>
  <c r="R196" i="180"/>
  <c r="Q196" i="180"/>
  <c r="P196" i="180"/>
  <c r="O196" i="180"/>
  <c r="N196" i="180"/>
  <c r="M196" i="180"/>
  <c r="L196" i="180"/>
  <c r="K196" i="180"/>
  <c r="J196" i="180"/>
  <c r="I196" i="180"/>
  <c r="H196" i="180"/>
  <c r="G196" i="180"/>
  <c r="F196" i="180"/>
  <c r="E196" i="180"/>
  <c r="D196" i="180"/>
  <c r="BL195" i="180"/>
  <c r="BK195" i="180"/>
  <c r="BJ195" i="180"/>
  <c r="BI195" i="180"/>
  <c r="BH195" i="180"/>
  <c r="BG195" i="180"/>
  <c r="BF195" i="180"/>
  <c r="BE195" i="180"/>
  <c r="BD195" i="180"/>
  <c r="BC195" i="180"/>
  <c r="BB195" i="180"/>
  <c r="BA195" i="180"/>
  <c r="AZ195" i="180"/>
  <c r="AY195" i="180"/>
  <c r="AX195" i="180"/>
  <c r="AW195" i="180"/>
  <c r="AV195" i="180"/>
  <c r="AU195" i="180"/>
  <c r="AT195" i="180"/>
  <c r="AS195" i="180"/>
  <c r="AR195" i="180"/>
  <c r="AQ195" i="180"/>
  <c r="AP195" i="180"/>
  <c r="AO195" i="180"/>
  <c r="AN195" i="180"/>
  <c r="AM195" i="180"/>
  <c r="AL195" i="180"/>
  <c r="AK195" i="180"/>
  <c r="AJ195" i="180"/>
  <c r="AI195" i="180"/>
  <c r="AH195" i="180"/>
  <c r="AG195" i="180"/>
  <c r="AF195" i="180"/>
  <c r="AE195" i="180"/>
  <c r="AD195" i="180"/>
  <c r="AC195" i="180"/>
  <c r="AB195" i="180"/>
  <c r="AA195" i="180"/>
  <c r="Z195" i="180"/>
  <c r="Y195" i="180"/>
  <c r="X195" i="180"/>
  <c r="W195" i="180"/>
  <c r="V195" i="180"/>
  <c r="U195" i="180"/>
  <c r="T195" i="180"/>
  <c r="S195" i="180"/>
  <c r="R195" i="180"/>
  <c r="Q195" i="180"/>
  <c r="P195" i="180"/>
  <c r="O195" i="180"/>
  <c r="N195" i="180"/>
  <c r="M195" i="180"/>
  <c r="L195" i="180"/>
  <c r="K195" i="180"/>
  <c r="J195" i="180"/>
  <c r="I195" i="180"/>
  <c r="H195" i="180"/>
  <c r="G195" i="180"/>
  <c r="F195" i="180"/>
  <c r="E195" i="180"/>
  <c r="D195" i="180"/>
  <c r="BL194" i="180"/>
  <c r="BK194" i="180"/>
  <c r="BJ194" i="180"/>
  <c r="BI194" i="180"/>
  <c r="BH194" i="180"/>
  <c r="BG194" i="180"/>
  <c r="BF194" i="180"/>
  <c r="BE194" i="180"/>
  <c r="BD194" i="180"/>
  <c r="BC194" i="180"/>
  <c r="BB194" i="180"/>
  <c r="BA194" i="180"/>
  <c r="AZ194" i="180"/>
  <c r="AY194" i="180"/>
  <c r="AX194" i="180"/>
  <c r="AW194" i="180"/>
  <c r="AV194" i="180"/>
  <c r="AU194" i="180"/>
  <c r="AT194" i="180"/>
  <c r="AS194" i="180"/>
  <c r="AR194" i="180"/>
  <c r="AQ194" i="180"/>
  <c r="AP194" i="180"/>
  <c r="AO194" i="180"/>
  <c r="AN194" i="180"/>
  <c r="AM194" i="180"/>
  <c r="AL194" i="180"/>
  <c r="AK194" i="180"/>
  <c r="AJ194" i="180"/>
  <c r="AI194" i="180"/>
  <c r="AH194" i="180"/>
  <c r="AG194" i="180"/>
  <c r="AF194" i="180"/>
  <c r="AE194" i="180"/>
  <c r="AD194" i="180"/>
  <c r="AC194" i="180"/>
  <c r="AB194" i="180"/>
  <c r="AA194" i="180"/>
  <c r="Z194" i="180"/>
  <c r="Y194" i="180"/>
  <c r="X194" i="180"/>
  <c r="W194" i="180"/>
  <c r="V194" i="180"/>
  <c r="U194" i="180"/>
  <c r="T194" i="180"/>
  <c r="S194" i="180"/>
  <c r="R194" i="180"/>
  <c r="Q194" i="180"/>
  <c r="P194" i="180"/>
  <c r="O194" i="180"/>
  <c r="N194" i="180"/>
  <c r="M194" i="180"/>
  <c r="L194" i="180"/>
  <c r="K194" i="180"/>
  <c r="J194" i="180"/>
  <c r="I194" i="180"/>
  <c r="H194" i="180"/>
  <c r="G194" i="180"/>
  <c r="F194" i="180"/>
  <c r="E194" i="180"/>
  <c r="D194" i="180"/>
  <c r="BL193" i="180"/>
  <c r="BK193" i="180"/>
  <c r="BJ193" i="180"/>
  <c r="BI193" i="180"/>
  <c r="BH193" i="180"/>
  <c r="BG193" i="180"/>
  <c r="BF193" i="180"/>
  <c r="BE193" i="180"/>
  <c r="BD193" i="180"/>
  <c r="BC193" i="180"/>
  <c r="BB193" i="180"/>
  <c r="BA193" i="180"/>
  <c r="AZ193" i="180"/>
  <c r="AY193" i="180"/>
  <c r="AX193" i="180"/>
  <c r="AW193" i="180"/>
  <c r="AV193" i="180"/>
  <c r="AU193" i="180"/>
  <c r="AT193" i="180"/>
  <c r="AS193" i="180"/>
  <c r="AR193" i="180"/>
  <c r="AQ193" i="180"/>
  <c r="AP193" i="180"/>
  <c r="AO193" i="180"/>
  <c r="AN193" i="180"/>
  <c r="AM193" i="180"/>
  <c r="AL193" i="180"/>
  <c r="AK193" i="180"/>
  <c r="AJ193" i="180"/>
  <c r="AI193" i="180"/>
  <c r="AH193" i="180"/>
  <c r="AG193" i="180"/>
  <c r="AF193" i="180"/>
  <c r="AE193" i="180"/>
  <c r="AD193" i="180"/>
  <c r="AC193" i="180"/>
  <c r="AB193" i="180"/>
  <c r="AA193" i="180"/>
  <c r="Z193" i="180"/>
  <c r="Y193" i="180"/>
  <c r="X193" i="180"/>
  <c r="W193" i="180"/>
  <c r="V193" i="180"/>
  <c r="U193" i="180"/>
  <c r="T193" i="180"/>
  <c r="S193" i="180"/>
  <c r="R193" i="180"/>
  <c r="Q193" i="180"/>
  <c r="P193" i="180"/>
  <c r="O193" i="180"/>
  <c r="N193" i="180"/>
  <c r="M193" i="180"/>
  <c r="L193" i="180"/>
  <c r="K193" i="180"/>
  <c r="J193" i="180"/>
  <c r="I193" i="180"/>
  <c r="H193" i="180"/>
  <c r="G193" i="180"/>
  <c r="F193" i="180"/>
  <c r="E193" i="180"/>
  <c r="D193" i="180"/>
  <c r="BL192" i="180"/>
  <c r="BK192" i="180"/>
  <c r="BJ192" i="180"/>
  <c r="BI192" i="180"/>
  <c r="BH192" i="180"/>
  <c r="BG192" i="180"/>
  <c r="BF192" i="180"/>
  <c r="BE192" i="180"/>
  <c r="BD192" i="180"/>
  <c r="BC192" i="180"/>
  <c r="BB192" i="180"/>
  <c r="BA192" i="180"/>
  <c r="AZ192" i="180"/>
  <c r="AY192" i="180"/>
  <c r="AX192" i="180"/>
  <c r="AW192" i="180"/>
  <c r="AV192" i="180"/>
  <c r="AU192" i="180"/>
  <c r="AT192" i="180"/>
  <c r="AS192" i="180"/>
  <c r="AR192" i="180"/>
  <c r="AQ192" i="180"/>
  <c r="AP192" i="180"/>
  <c r="AO192" i="180"/>
  <c r="AN192" i="180"/>
  <c r="AM192" i="180"/>
  <c r="AL192" i="180"/>
  <c r="AK192" i="180"/>
  <c r="AJ192" i="180"/>
  <c r="AI192" i="180"/>
  <c r="AH192" i="180"/>
  <c r="AG192" i="180"/>
  <c r="AF192" i="180"/>
  <c r="AE192" i="180"/>
  <c r="AD192" i="180"/>
  <c r="AC192" i="180"/>
  <c r="AB192" i="180"/>
  <c r="AA192" i="180"/>
  <c r="Z192" i="180"/>
  <c r="Y192" i="180"/>
  <c r="X192" i="180"/>
  <c r="W192" i="180"/>
  <c r="V192" i="180"/>
  <c r="U192" i="180"/>
  <c r="T192" i="180"/>
  <c r="S192" i="180"/>
  <c r="R192" i="180"/>
  <c r="Q192" i="180"/>
  <c r="P192" i="180"/>
  <c r="O192" i="180"/>
  <c r="N192" i="180"/>
  <c r="M192" i="180"/>
  <c r="L192" i="180"/>
  <c r="K192" i="180"/>
  <c r="J192" i="180"/>
  <c r="I192" i="180"/>
  <c r="H192" i="180"/>
  <c r="G192" i="180"/>
  <c r="F192" i="180"/>
  <c r="E192" i="180"/>
  <c r="D192" i="180"/>
  <c r="BL191" i="180"/>
  <c r="BK191" i="180"/>
  <c r="BJ191" i="180"/>
  <c r="BI191" i="180"/>
  <c r="BH191" i="180"/>
  <c r="BG191" i="180"/>
  <c r="BF191" i="180"/>
  <c r="BE191" i="180"/>
  <c r="BD191" i="180"/>
  <c r="BC191" i="180"/>
  <c r="BB191" i="180"/>
  <c r="BA191" i="180"/>
  <c r="AZ191" i="180"/>
  <c r="AY191" i="180"/>
  <c r="AX191" i="180"/>
  <c r="AW191" i="180"/>
  <c r="AV191" i="180"/>
  <c r="AU191" i="180"/>
  <c r="AT191" i="180"/>
  <c r="AS191" i="180"/>
  <c r="AR191" i="180"/>
  <c r="AQ191" i="180"/>
  <c r="AP191" i="180"/>
  <c r="AO191" i="180"/>
  <c r="AN191" i="180"/>
  <c r="AM191" i="180"/>
  <c r="AL191" i="180"/>
  <c r="AK191" i="180"/>
  <c r="AJ191" i="180"/>
  <c r="AI191" i="180"/>
  <c r="AH191" i="180"/>
  <c r="AG191" i="180"/>
  <c r="AF191" i="180"/>
  <c r="AE191" i="180"/>
  <c r="AD191" i="180"/>
  <c r="AC191" i="180"/>
  <c r="AB191" i="180"/>
  <c r="AA191" i="180"/>
  <c r="Z191" i="180"/>
  <c r="Y191" i="180"/>
  <c r="X191" i="180"/>
  <c r="W191" i="180"/>
  <c r="V191" i="180"/>
  <c r="U191" i="180"/>
  <c r="T191" i="180"/>
  <c r="S191" i="180"/>
  <c r="R191" i="180"/>
  <c r="Q191" i="180"/>
  <c r="P191" i="180"/>
  <c r="O191" i="180"/>
  <c r="N191" i="180"/>
  <c r="M191" i="180"/>
  <c r="L191" i="180"/>
  <c r="K191" i="180"/>
  <c r="J191" i="180"/>
  <c r="I191" i="180"/>
  <c r="H191" i="180"/>
  <c r="G191" i="180"/>
  <c r="F191" i="180"/>
  <c r="E191" i="180"/>
  <c r="D191" i="180"/>
  <c r="BL190" i="180"/>
  <c r="BK190" i="180"/>
  <c r="BJ190" i="180"/>
  <c r="BI190" i="180"/>
  <c r="BH190" i="180"/>
  <c r="BG190" i="180"/>
  <c r="BF190" i="180"/>
  <c r="BE190" i="180"/>
  <c r="BD190" i="180"/>
  <c r="BC190" i="180"/>
  <c r="BB190" i="180"/>
  <c r="BA190" i="180"/>
  <c r="AZ190" i="180"/>
  <c r="AY190" i="180"/>
  <c r="AX190" i="180"/>
  <c r="AW190" i="180"/>
  <c r="AV190" i="180"/>
  <c r="AU190" i="180"/>
  <c r="AT190" i="180"/>
  <c r="AS190" i="180"/>
  <c r="AR190" i="180"/>
  <c r="AQ190" i="180"/>
  <c r="AP190" i="180"/>
  <c r="AO190" i="180"/>
  <c r="AN190" i="180"/>
  <c r="AM190" i="180"/>
  <c r="AL190" i="180"/>
  <c r="AK190" i="180"/>
  <c r="AJ190" i="180"/>
  <c r="AI190" i="180"/>
  <c r="AH190" i="180"/>
  <c r="AG190" i="180"/>
  <c r="AF190" i="180"/>
  <c r="AE190" i="180"/>
  <c r="AD190" i="180"/>
  <c r="AC190" i="180"/>
  <c r="AB190" i="180"/>
  <c r="AA190" i="180"/>
  <c r="Z190" i="180"/>
  <c r="Y190" i="180"/>
  <c r="X190" i="180"/>
  <c r="W190" i="180"/>
  <c r="V190" i="180"/>
  <c r="U190" i="180"/>
  <c r="T190" i="180"/>
  <c r="S190" i="180"/>
  <c r="R190" i="180"/>
  <c r="Q190" i="180"/>
  <c r="P190" i="180"/>
  <c r="O190" i="180"/>
  <c r="N190" i="180"/>
  <c r="M190" i="180"/>
  <c r="L190" i="180"/>
  <c r="K190" i="180"/>
  <c r="J190" i="180"/>
  <c r="I190" i="180"/>
  <c r="H190" i="180"/>
  <c r="G190" i="180"/>
  <c r="F190" i="180"/>
  <c r="E190" i="180"/>
  <c r="D190" i="180"/>
  <c r="BL189" i="180"/>
  <c r="BK189" i="180"/>
  <c r="BJ189" i="180"/>
  <c r="BI189" i="180"/>
  <c r="BH189" i="180"/>
  <c r="BG189" i="180"/>
  <c r="BF189" i="180"/>
  <c r="BE189" i="180"/>
  <c r="BD189" i="180"/>
  <c r="BC189" i="180"/>
  <c r="BB189" i="180"/>
  <c r="BA189" i="180"/>
  <c r="AZ189" i="180"/>
  <c r="AY189" i="180"/>
  <c r="AX189" i="180"/>
  <c r="AW189" i="180"/>
  <c r="AV189" i="180"/>
  <c r="AU189" i="180"/>
  <c r="AT189" i="180"/>
  <c r="AS189" i="180"/>
  <c r="AR189" i="180"/>
  <c r="AQ189" i="180"/>
  <c r="AP189" i="180"/>
  <c r="AO189" i="180"/>
  <c r="AN189" i="180"/>
  <c r="AM189" i="180"/>
  <c r="AL189" i="180"/>
  <c r="AK189" i="180"/>
  <c r="AJ189" i="180"/>
  <c r="AI189" i="180"/>
  <c r="AH189" i="180"/>
  <c r="AG189" i="180"/>
  <c r="AF189" i="180"/>
  <c r="AE189" i="180"/>
  <c r="AD189" i="180"/>
  <c r="AC189" i="180"/>
  <c r="AB189" i="180"/>
  <c r="AA189" i="180"/>
  <c r="Z189" i="180"/>
  <c r="Y189" i="180"/>
  <c r="X189" i="180"/>
  <c r="W189" i="180"/>
  <c r="V189" i="180"/>
  <c r="U189" i="180"/>
  <c r="T189" i="180"/>
  <c r="S189" i="180"/>
  <c r="R189" i="180"/>
  <c r="Q189" i="180"/>
  <c r="P189" i="180"/>
  <c r="O189" i="180"/>
  <c r="N189" i="180"/>
  <c r="M189" i="180"/>
  <c r="L189" i="180"/>
  <c r="K189" i="180"/>
  <c r="J189" i="180"/>
  <c r="I189" i="180"/>
  <c r="H189" i="180"/>
  <c r="G189" i="180"/>
  <c r="F189" i="180"/>
  <c r="E189" i="180"/>
  <c r="D189" i="180"/>
  <c r="BL188" i="180"/>
  <c r="BK188" i="180"/>
  <c r="BJ188" i="180"/>
  <c r="BI188" i="180"/>
  <c r="BH188" i="180"/>
  <c r="BG188" i="180"/>
  <c r="BF188" i="180"/>
  <c r="BE188" i="180"/>
  <c r="BD188" i="180"/>
  <c r="BC188" i="180"/>
  <c r="BB188" i="180"/>
  <c r="BA188" i="180"/>
  <c r="AZ188" i="180"/>
  <c r="AY188" i="180"/>
  <c r="AX188" i="180"/>
  <c r="AW188" i="180"/>
  <c r="AV188" i="180"/>
  <c r="AU188" i="180"/>
  <c r="AT188" i="180"/>
  <c r="AS188" i="180"/>
  <c r="AR188" i="180"/>
  <c r="AQ188" i="180"/>
  <c r="AP188" i="180"/>
  <c r="AO188" i="180"/>
  <c r="AN188" i="180"/>
  <c r="AM188" i="180"/>
  <c r="AL188" i="180"/>
  <c r="AK188" i="180"/>
  <c r="AJ188" i="180"/>
  <c r="AI188" i="180"/>
  <c r="AH188" i="180"/>
  <c r="AG188" i="180"/>
  <c r="AF188" i="180"/>
  <c r="AE188" i="180"/>
  <c r="AD188" i="180"/>
  <c r="AC188" i="180"/>
  <c r="AB188" i="180"/>
  <c r="AA188" i="180"/>
  <c r="Z188" i="180"/>
  <c r="Y188" i="180"/>
  <c r="X188" i="180"/>
  <c r="W188" i="180"/>
  <c r="V188" i="180"/>
  <c r="U188" i="180"/>
  <c r="T188" i="180"/>
  <c r="S188" i="180"/>
  <c r="R188" i="180"/>
  <c r="Q188" i="180"/>
  <c r="P188" i="180"/>
  <c r="O188" i="180"/>
  <c r="N188" i="180"/>
  <c r="M188" i="180"/>
  <c r="L188" i="180"/>
  <c r="K188" i="180"/>
  <c r="J188" i="180"/>
  <c r="I188" i="180"/>
  <c r="H188" i="180"/>
  <c r="G188" i="180"/>
  <c r="F188" i="180"/>
  <c r="E188" i="180"/>
  <c r="D188" i="180"/>
  <c r="BL187" i="180"/>
  <c r="BK187" i="180"/>
  <c r="BJ187" i="180"/>
  <c r="BI187" i="180"/>
  <c r="BH187" i="180"/>
  <c r="BG187" i="180"/>
  <c r="BF187" i="180"/>
  <c r="BE187" i="180"/>
  <c r="BD187" i="180"/>
  <c r="BC187" i="180"/>
  <c r="BB187" i="180"/>
  <c r="BA187" i="180"/>
  <c r="AZ187" i="180"/>
  <c r="AY187" i="180"/>
  <c r="AX187" i="180"/>
  <c r="AW187" i="180"/>
  <c r="AV187" i="180"/>
  <c r="AU187" i="180"/>
  <c r="AT187" i="180"/>
  <c r="AS187" i="180"/>
  <c r="AR187" i="180"/>
  <c r="AQ187" i="180"/>
  <c r="AP187" i="180"/>
  <c r="AO187" i="180"/>
  <c r="AN187" i="180"/>
  <c r="AM187" i="180"/>
  <c r="AL187" i="180"/>
  <c r="AK187" i="180"/>
  <c r="AJ187" i="180"/>
  <c r="AI187" i="180"/>
  <c r="AH187" i="180"/>
  <c r="AG187" i="180"/>
  <c r="AF187" i="180"/>
  <c r="AE187" i="180"/>
  <c r="AD187" i="180"/>
  <c r="AC187" i="180"/>
  <c r="AB187" i="180"/>
  <c r="AA187" i="180"/>
  <c r="Z187" i="180"/>
  <c r="Y187" i="180"/>
  <c r="X187" i="180"/>
  <c r="W187" i="180"/>
  <c r="V187" i="180"/>
  <c r="U187" i="180"/>
  <c r="T187" i="180"/>
  <c r="S187" i="180"/>
  <c r="R187" i="180"/>
  <c r="Q187" i="180"/>
  <c r="P187" i="180"/>
  <c r="O187" i="180"/>
  <c r="N187" i="180"/>
  <c r="M187" i="180"/>
  <c r="L187" i="180"/>
  <c r="K187" i="180"/>
  <c r="J187" i="180"/>
  <c r="I187" i="180"/>
  <c r="H187" i="180"/>
  <c r="G187" i="180"/>
  <c r="F187" i="180"/>
  <c r="E187" i="180"/>
  <c r="D187" i="180"/>
  <c r="BL186" i="180"/>
  <c r="BK186" i="180"/>
  <c r="BJ186" i="180"/>
  <c r="BI186" i="180"/>
  <c r="BH186" i="180"/>
  <c r="BG186" i="180"/>
  <c r="BF186" i="180"/>
  <c r="BE186" i="180"/>
  <c r="BD186" i="180"/>
  <c r="BC186" i="180"/>
  <c r="BB186" i="180"/>
  <c r="BA186" i="180"/>
  <c r="AZ186" i="180"/>
  <c r="AY186" i="180"/>
  <c r="AX186" i="180"/>
  <c r="AW186" i="180"/>
  <c r="AV186" i="180"/>
  <c r="AU186" i="180"/>
  <c r="AT186" i="180"/>
  <c r="AS186" i="180"/>
  <c r="AR186" i="180"/>
  <c r="AQ186" i="180"/>
  <c r="AP186" i="180"/>
  <c r="AO186" i="180"/>
  <c r="AN186" i="180"/>
  <c r="AM186" i="180"/>
  <c r="AL186" i="180"/>
  <c r="AK186" i="180"/>
  <c r="AJ186" i="180"/>
  <c r="AI186" i="180"/>
  <c r="AH186" i="180"/>
  <c r="AG186" i="180"/>
  <c r="AF186" i="180"/>
  <c r="AE186" i="180"/>
  <c r="AD186" i="180"/>
  <c r="AC186" i="180"/>
  <c r="AB186" i="180"/>
  <c r="AA186" i="180"/>
  <c r="Z186" i="180"/>
  <c r="Y186" i="180"/>
  <c r="X186" i="180"/>
  <c r="W186" i="180"/>
  <c r="V186" i="180"/>
  <c r="U186" i="180"/>
  <c r="T186" i="180"/>
  <c r="S186" i="180"/>
  <c r="R186" i="180"/>
  <c r="Q186" i="180"/>
  <c r="P186" i="180"/>
  <c r="O186" i="180"/>
  <c r="N186" i="180"/>
  <c r="M186" i="180"/>
  <c r="L186" i="180"/>
  <c r="K186" i="180"/>
  <c r="J186" i="180"/>
  <c r="I186" i="180"/>
  <c r="H186" i="180"/>
  <c r="G186" i="180"/>
  <c r="F186" i="180"/>
  <c r="E186" i="180"/>
  <c r="D186" i="180"/>
  <c r="BL185" i="180"/>
  <c r="BK185" i="180"/>
  <c r="BK199" i="180" s="1"/>
  <c r="BJ185" i="180"/>
  <c r="BI185" i="180"/>
  <c r="BH185" i="180"/>
  <c r="BG185" i="180"/>
  <c r="BF185" i="180"/>
  <c r="BE185" i="180"/>
  <c r="BD185" i="180"/>
  <c r="BC185" i="180"/>
  <c r="BB185" i="180"/>
  <c r="BA185" i="180"/>
  <c r="AZ185" i="180"/>
  <c r="AY185" i="180"/>
  <c r="AY199" i="180" s="1"/>
  <c r="AX185" i="180"/>
  <c r="AW185" i="180"/>
  <c r="AV185" i="180"/>
  <c r="AU185" i="180"/>
  <c r="AT185" i="180"/>
  <c r="AS185" i="180"/>
  <c r="AR185" i="180"/>
  <c r="AQ185" i="180"/>
  <c r="AP185" i="180"/>
  <c r="AO185" i="180"/>
  <c r="AN185" i="180"/>
  <c r="AM185" i="180"/>
  <c r="AM199" i="180" s="1"/>
  <c r="AL185" i="180"/>
  <c r="AK185" i="180"/>
  <c r="AJ185" i="180"/>
  <c r="AI185" i="180"/>
  <c r="AH185" i="180"/>
  <c r="AG185" i="180"/>
  <c r="AF185" i="180"/>
  <c r="AE185" i="180"/>
  <c r="AD185" i="180"/>
  <c r="AC185" i="180"/>
  <c r="AB185" i="180"/>
  <c r="AA185" i="180"/>
  <c r="AA199" i="180" s="1"/>
  <c r="Z185" i="180"/>
  <c r="Y185" i="180"/>
  <c r="X185" i="180"/>
  <c r="W185" i="180"/>
  <c r="V185" i="180"/>
  <c r="U185" i="180"/>
  <c r="T185" i="180"/>
  <c r="S185" i="180"/>
  <c r="R185" i="180"/>
  <c r="Q185" i="180"/>
  <c r="P185" i="180"/>
  <c r="O185" i="180"/>
  <c r="O199" i="180" s="1"/>
  <c r="N185" i="180"/>
  <c r="M185" i="180"/>
  <c r="L185" i="180"/>
  <c r="K185" i="180"/>
  <c r="J185" i="180"/>
  <c r="I185" i="180"/>
  <c r="H185" i="180"/>
  <c r="G185" i="180"/>
  <c r="F185" i="180"/>
  <c r="E185" i="180"/>
  <c r="D185" i="180"/>
  <c r="D203" i="179"/>
  <c r="C203" i="179"/>
  <c r="B203" i="179"/>
  <c r="B204" i="179" s="1"/>
  <c r="BL198" i="179"/>
  <c r="BK198" i="179"/>
  <c r="BJ198" i="179"/>
  <c r="BI198" i="179"/>
  <c r="BH198" i="179"/>
  <c r="BG198" i="179"/>
  <c r="BF198" i="179"/>
  <c r="BE198" i="179"/>
  <c r="BD198" i="179"/>
  <c r="BC198" i="179"/>
  <c r="BB198" i="179"/>
  <c r="BA198" i="179"/>
  <c r="AZ198" i="179"/>
  <c r="AY198" i="179"/>
  <c r="AX198" i="179"/>
  <c r="AW198" i="179"/>
  <c r="AV198" i="179"/>
  <c r="AU198" i="179"/>
  <c r="AT198" i="179"/>
  <c r="AS198" i="179"/>
  <c r="AR198" i="179"/>
  <c r="AQ198" i="179"/>
  <c r="AP198" i="179"/>
  <c r="AO198" i="179"/>
  <c r="AN198" i="179"/>
  <c r="AM198" i="179"/>
  <c r="AL198" i="179"/>
  <c r="AK198" i="179"/>
  <c r="AJ198" i="179"/>
  <c r="AI198" i="179"/>
  <c r="AH198" i="179"/>
  <c r="AG198" i="179"/>
  <c r="AF198" i="179"/>
  <c r="AE198" i="179"/>
  <c r="AD198" i="179"/>
  <c r="AC198" i="179"/>
  <c r="AB198" i="179"/>
  <c r="AA198" i="179"/>
  <c r="Z198" i="179"/>
  <c r="Y198" i="179"/>
  <c r="X198" i="179"/>
  <c r="W198" i="179"/>
  <c r="V198" i="179"/>
  <c r="U198" i="179"/>
  <c r="T198" i="179"/>
  <c r="S198" i="179"/>
  <c r="R198" i="179"/>
  <c r="Q198" i="179"/>
  <c r="P198" i="179"/>
  <c r="O198" i="179"/>
  <c r="N198" i="179"/>
  <c r="M198" i="179"/>
  <c r="L198" i="179"/>
  <c r="K198" i="179"/>
  <c r="J198" i="179"/>
  <c r="I198" i="179"/>
  <c r="H198" i="179"/>
  <c r="G198" i="179"/>
  <c r="F198" i="179"/>
  <c r="E198" i="179"/>
  <c r="D198" i="179"/>
  <c r="BL197" i="179"/>
  <c r="BK197" i="179"/>
  <c r="BJ197" i="179"/>
  <c r="BI197" i="179"/>
  <c r="BH197" i="179"/>
  <c r="BG197" i="179"/>
  <c r="BF197" i="179"/>
  <c r="BE197" i="179"/>
  <c r="BD197" i="179"/>
  <c r="BC197" i="179"/>
  <c r="BB197" i="179"/>
  <c r="BA197" i="179"/>
  <c r="AZ197" i="179"/>
  <c r="AY197" i="179"/>
  <c r="AX197" i="179"/>
  <c r="AW197" i="179"/>
  <c r="AV197" i="179"/>
  <c r="AU197" i="179"/>
  <c r="AT197" i="179"/>
  <c r="AS197" i="179"/>
  <c r="AR197" i="179"/>
  <c r="AQ197" i="179"/>
  <c r="AP197" i="179"/>
  <c r="AO197" i="179"/>
  <c r="AN197" i="179"/>
  <c r="AM197" i="179"/>
  <c r="AL197" i="179"/>
  <c r="AK197" i="179"/>
  <c r="AJ197" i="179"/>
  <c r="AI197" i="179"/>
  <c r="AH197" i="179"/>
  <c r="AG197" i="179"/>
  <c r="AF197" i="179"/>
  <c r="AE197" i="179"/>
  <c r="AD197" i="179"/>
  <c r="AC197" i="179"/>
  <c r="AB197" i="179"/>
  <c r="AA197" i="179"/>
  <c r="Z197" i="179"/>
  <c r="Y197" i="179"/>
  <c r="X197" i="179"/>
  <c r="W197" i="179"/>
  <c r="V197" i="179"/>
  <c r="U197" i="179"/>
  <c r="T197" i="179"/>
  <c r="S197" i="179"/>
  <c r="R197" i="179"/>
  <c r="Q197" i="179"/>
  <c r="P197" i="179"/>
  <c r="O197" i="179"/>
  <c r="N197" i="179"/>
  <c r="M197" i="179"/>
  <c r="L197" i="179"/>
  <c r="K197" i="179"/>
  <c r="J197" i="179"/>
  <c r="I197" i="179"/>
  <c r="H197" i="179"/>
  <c r="G197" i="179"/>
  <c r="F197" i="179"/>
  <c r="E197" i="179"/>
  <c r="D197" i="179"/>
  <c r="BL196" i="179"/>
  <c r="BK196" i="179"/>
  <c r="BJ196" i="179"/>
  <c r="BI196" i="179"/>
  <c r="BH196" i="179"/>
  <c r="BG196" i="179"/>
  <c r="BF196" i="179"/>
  <c r="BE196" i="179"/>
  <c r="BD196" i="179"/>
  <c r="BC196" i="179"/>
  <c r="BB196" i="179"/>
  <c r="BA196" i="179"/>
  <c r="AZ196" i="179"/>
  <c r="AY196" i="179"/>
  <c r="AX196" i="179"/>
  <c r="AW196" i="179"/>
  <c r="AV196" i="179"/>
  <c r="AU196" i="179"/>
  <c r="AT196" i="179"/>
  <c r="AS196" i="179"/>
  <c r="AR196" i="179"/>
  <c r="AQ196" i="179"/>
  <c r="AP196" i="179"/>
  <c r="AO196" i="179"/>
  <c r="AN196" i="179"/>
  <c r="AM196" i="179"/>
  <c r="AL196" i="179"/>
  <c r="AK196" i="179"/>
  <c r="AJ196" i="179"/>
  <c r="AI196" i="179"/>
  <c r="AH196" i="179"/>
  <c r="AG196" i="179"/>
  <c r="AF196" i="179"/>
  <c r="AE196" i="179"/>
  <c r="AD196" i="179"/>
  <c r="AC196" i="179"/>
  <c r="AB196" i="179"/>
  <c r="AA196" i="179"/>
  <c r="Z196" i="179"/>
  <c r="Y196" i="179"/>
  <c r="X196" i="179"/>
  <c r="W196" i="179"/>
  <c r="V196" i="179"/>
  <c r="U196" i="179"/>
  <c r="T196" i="179"/>
  <c r="S196" i="179"/>
  <c r="R196" i="179"/>
  <c r="Q196" i="179"/>
  <c r="P196" i="179"/>
  <c r="O196" i="179"/>
  <c r="N196" i="179"/>
  <c r="M196" i="179"/>
  <c r="L196" i="179"/>
  <c r="K196" i="179"/>
  <c r="J196" i="179"/>
  <c r="I196" i="179"/>
  <c r="H196" i="179"/>
  <c r="G196" i="179"/>
  <c r="F196" i="179"/>
  <c r="E196" i="179"/>
  <c r="D196" i="179"/>
  <c r="BL195" i="179"/>
  <c r="BK195" i="179"/>
  <c r="BJ195" i="179"/>
  <c r="BI195" i="179"/>
  <c r="BH195" i="179"/>
  <c r="BG195" i="179"/>
  <c r="BF195" i="179"/>
  <c r="BE195" i="179"/>
  <c r="BD195" i="179"/>
  <c r="BC195" i="179"/>
  <c r="BB195" i="179"/>
  <c r="BA195" i="179"/>
  <c r="AZ195" i="179"/>
  <c r="AY195" i="179"/>
  <c r="AX195" i="179"/>
  <c r="AW195" i="179"/>
  <c r="AV195" i="179"/>
  <c r="AU195" i="179"/>
  <c r="AT195" i="179"/>
  <c r="AS195" i="179"/>
  <c r="AR195" i="179"/>
  <c r="AQ195" i="179"/>
  <c r="AP195" i="179"/>
  <c r="AO195" i="179"/>
  <c r="AN195" i="179"/>
  <c r="AM195" i="179"/>
  <c r="AL195" i="179"/>
  <c r="AK195" i="179"/>
  <c r="AJ195" i="179"/>
  <c r="AI195" i="179"/>
  <c r="AH195" i="179"/>
  <c r="AG195" i="179"/>
  <c r="AF195" i="179"/>
  <c r="AE195" i="179"/>
  <c r="AD195" i="179"/>
  <c r="AC195" i="179"/>
  <c r="AB195" i="179"/>
  <c r="AA195" i="179"/>
  <c r="Z195" i="179"/>
  <c r="Y195" i="179"/>
  <c r="X195" i="179"/>
  <c r="W195" i="179"/>
  <c r="V195" i="179"/>
  <c r="U195" i="179"/>
  <c r="T195" i="179"/>
  <c r="S195" i="179"/>
  <c r="R195" i="179"/>
  <c r="Q195" i="179"/>
  <c r="P195" i="179"/>
  <c r="O195" i="179"/>
  <c r="N195" i="179"/>
  <c r="M195" i="179"/>
  <c r="L195" i="179"/>
  <c r="K195" i="179"/>
  <c r="J195" i="179"/>
  <c r="I195" i="179"/>
  <c r="H195" i="179"/>
  <c r="G195" i="179"/>
  <c r="F195" i="179"/>
  <c r="E195" i="179"/>
  <c r="D195" i="179"/>
  <c r="BL194" i="179"/>
  <c r="BK194" i="179"/>
  <c r="BJ194" i="179"/>
  <c r="BI194" i="179"/>
  <c r="BH194" i="179"/>
  <c r="BG194" i="179"/>
  <c r="BF194" i="179"/>
  <c r="BE194" i="179"/>
  <c r="BD194" i="179"/>
  <c r="BC194" i="179"/>
  <c r="BB194" i="179"/>
  <c r="BA194" i="179"/>
  <c r="AZ194" i="179"/>
  <c r="AY194" i="179"/>
  <c r="AX194" i="179"/>
  <c r="AW194" i="179"/>
  <c r="AV194" i="179"/>
  <c r="AU194" i="179"/>
  <c r="AT194" i="179"/>
  <c r="AS194" i="179"/>
  <c r="AR194" i="179"/>
  <c r="AQ194" i="179"/>
  <c r="AP194" i="179"/>
  <c r="AO194" i="179"/>
  <c r="AN194" i="179"/>
  <c r="AM194" i="179"/>
  <c r="AL194" i="179"/>
  <c r="AK194" i="179"/>
  <c r="AJ194" i="179"/>
  <c r="AI194" i="179"/>
  <c r="AH194" i="179"/>
  <c r="AG194" i="179"/>
  <c r="AF194" i="179"/>
  <c r="AE194" i="179"/>
  <c r="AD194" i="179"/>
  <c r="AC194" i="179"/>
  <c r="AB194" i="179"/>
  <c r="AA194" i="179"/>
  <c r="Z194" i="179"/>
  <c r="Y194" i="179"/>
  <c r="X194" i="179"/>
  <c r="W194" i="179"/>
  <c r="V194" i="179"/>
  <c r="U194" i="179"/>
  <c r="T194" i="179"/>
  <c r="S194" i="179"/>
  <c r="R194" i="179"/>
  <c r="Q194" i="179"/>
  <c r="P194" i="179"/>
  <c r="O194" i="179"/>
  <c r="N194" i="179"/>
  <c r="M194" i="179"/>
  <c r="L194" i="179"/>
  <c r="K194" i="179"/>
  <c r="J194" i="179"/>
  <c r="I194" i="179"/>
  <c r="H194" i="179"/>
  <c r="G194" i="179"/>
  <c r="F194" i="179"/>
  <c r="E194" i="179"/>
  <c r="D194" i="179"/>
  <c r="BL193" i="179"/>
  <c r="BK193" i="179"/>
  <c r="BJ193" i="179"/>
  <c r="BI193" i="179"/>
  <c r="BH193" i="179"/>
  <c r="BG193" i="179"/>
  <c r="BF193" i="179"/>
  <c r="BE193" i="179"/>
  <c r="BD193" i="179"/>
  <c r="BC193" i="179"/>
  <c r="BB193" i="179"/>
  <c r="BA193" i="179"/>
  <c r="AZ193" i="179"/>
  <c r="AY193" i="179"/>
  <c r="AX193" i="179"/>
  <c r="AW193" i="179"/>
  <c r="AV193" i="179"/>
  <c r="AU193" i="179"/>
  <c r="AT193" i="179"/>
  <c r="AS193" i="179"/>
  <c r="AR193" i="179"/>
  <c r="AQ193" i="179"/>
  <c r="AP193" i="179"/>
  <c r="AO193" i="179"/>
  <c r="AN193" i="179"/>
  <c r="AM193" i="179"/>
  <c r="AL193" i="179"/>
  <c r="AK193" i="179"/>
  <c r="AJ193" i="179"/>
  <c r="AI193" i="179"/>
  <c r="AH193" i="179"/>
  <c r="AG193" i="179"/>
  <c r="AF193" i="179"/>
  <c r="AE193" i="179"/>
  <c r="AD193" i="179"/>
  <c r="AC193" i="179"/>
  <c r="AB193" i="179"/>
  <c r="AA193" i="179"/>
  <c r="Z193" i="179"/>
  <c r="Y193" i="179"/>
  <c r="X193" i="179"/>
  <c r="W193" i="179"/>
  <c r="V193" i="179"/>
  <c r="U193" i="179"/>
  <c r="T193" i="179"/>
  <c r="S193" i="179"/>
  <c r="R193" i="179"/>
  <c r="Q193" i="179"/>
  <c r="P193" i="179"/>
  <c r="O193" i="179"/>
  <c r="N193" i="179"/>
  <c r="M193" i="179"/>
  <c r="L193" i="179"/>
  <c r="K193" i="179"/>
  <c r="J193" i="179"/>
  <c r="I193" i="179"/>
  <c r="H193" i="179"/>
  <c r="G193" i="179"/>
  <c r="F193" i="179"/>
  <c r="E193" i="179"/>
  <c r="D193" i="179"/>
  <c r="BL192" i="179"/>
  <c r="BK192" i="179"/>
  <c r="BJ192" i="179"/>
  <c r="BI192" i="179"/>
  <c r="BH192" i="179"/>
  <c r="BG192" i="179"/>
  <c r="BF192" i="179"/>
  <c r="BE192" i="179"/>
  <c r="BD192" i="179"/>
  <c r="BC192" i="179"/>
  <c r="BB192" i="179"/>
  <c r="BA192" i="179"/>
  <c r="AZ192" i="179"/>
  <c r="AY192" i="179"/>
  <c r="AX192" i="179"/>
  <c r="AW192" i="179"/>
  <c r="AV192" i="179"/>
  <c r="AU192" i="179"/>
  <c r="AT192" i="179"/>
  <c r="AS192" i="179"/>
  <c r="AR192" i="179"/>
  <c r="AQ192" i="179"/>
  <c r="AP192" i="179"/>
  <c r="AO192" i="179"/>
  <c r="AN192" i="179"/>
  <c r="AM192" i="179"/>
  <c r="AL192" i="179"/>
  <c r="AK192" i="179"/>
  <c r="AJ192" i="179"/>
  <c r="AI192" i="179"/>
  <c r="AH192" i="179"/>
  <c r="AG192" i="179"/>
  <c r="AF192" i="179"/>
  <c r="AE192" i="179"/>
  <c r="AD192" i="179"/>
  <c r="AC192" i="179"/>
  <c r="AB192" i="179"/>
  <c r="AA192" i="179"/>
  <c r="Z192" i="179"/>
  <c r="Y192" i="179"/>
  <c r="X192" i="179"/>
  <c r="W192" i="179"/>
  <c r="V192" i="179"/>
  <c r="U192" i="179"/>
  <c r="T192" i="179"/>
  <c r="S192" i="179"/>
  <c r="R192" i="179"/>
  <c r="Q192" i="179"/>
  <c r="P192" i="179"/>
  <c r="O192" i="179"/>
  <c r="N192" i="179"/>
  <c r="M192" i="179"/>
  <c r="L192" i="179"/>
  <c r="K192" i="179"/>
  <c r="J192" i="179"/>
  <c r="I192" i="179"/>
  <c r="H192" i="179"/>
  <c r="G192" i="179"/>
  <c r="F192" i="179"/>
  <c r="E192" i="179"/>
  <c r="D192" i="179"/>
  <c r="BL191" i="179"/>
  <c r="BK191" i="179"/>
  <c r="BJ191" i="179"/>
  <c r="BI191" i="179"/>
  <c r="BH191" i="179"/>
  <c r="BG191" i="179"/>
  <c r="BF191" i="179"/>
  <c r="BE191" i="179"/>
  <c r="BD191" i="179"/>
  <c r="BC191" i="179"/>
  <c r="BB191" i="179"/>
  <c r="BA191" i="179"/>
  <c r="AZ191" i="179"/>
  <c r="AY191" i="179"/>
  <c r="AX191" i="179"/>
  <c r="AW191" i="179"/>
  <c r="AV191" i="179"/>
  <c r="AU191" i="179"/>
  <c r="AT191" i="179"/>
  <c r="AS191" i="179"/>
  <c r="AR191" i="179"/>
  <c r="AQ191" i="179"/>
  <c r="AP191" i="179"/>
  <c r="AO191" i="179"/>
  <c r="AN191" i="179"/>
  <c r="AM191" i="179"/>
  <c r="AL191" i="179"/>
  <c r="AK191" i="179"/>
  <c r="AJ191" i="179"/>
  <c r="AI191" i="179"/>
  <c r="AH191" i="179"/>
  <c r="AG191" i="179"/>
  <c r="AF191" i="179"/>
  <c r="AE191" i="179"/>
  <c r="AD191" i="179"/>
  <c r="AC191" i="179"/>
  <c r="AB191" i="179"/>
  <c r="AA191" i="179"/>
  <c r="Z191" i="179"/>
  <c r="Y191" i="179"/>
  <c r="X191" i="179"/>
  <c r="W191" i="179"/>
  <c r="V191" i="179"/>
  <c r="U191" i="179"/>
  <c r="T191" i="179"/>
  <c r="S191" i="179"/>
  <c r="R191" i="179"/>
  <c r="Q191" i="179"/>
  <c r="P191" i="179"/>
  <c r="O191" i="179"/>
  <c r="N191" i="179"/>
  <c r="M191" i="179"/>
  <c r="L191" i="179"/>
  <c r="K191" i="179"/>
  <c r="J191" i="179"/>
  <c r="I191" i="179"/>
  <c r="H191" i="179"/>
  <c r="G191" i="179"/>
  <c r="F191" i="179"/>
  <c r="E191" i="179"/>
  <c r="D191" i="179"/>
  <c r="BL190" i="179"/>
  <c r="BK190" i="179"/>
  <c r="BJ190" i="179"/>
  <c r="BI190" i="179"/>
  <c r="BH190" i="179"/>
  <c r="BG190" i="179"/>
  <c r="BF190" i="179"/>
  <c r="BE190" i="179"/>
  <c r="BD190" i="179"/>
  <c r="BC190" i="179"/>
  <c r="BB190" i="179"/>
  <c r="BA190" i="179"/>
  <c r="AZ190" i="179"/>
  <c r="AY190" i="179"/>
  <c r="AX190" i="179"/>
  <c r="AW190" i="179"/>
  <c r="AV190" i="179"/>
  <c r="AU190" i="179"/>
  <c r="AT190" i="179"/>
  <c r="AS190" i="179"/>
  <c r="AR190" i="179"/>
  <c r="AQ190" i="179"/>
  <c r="AP190" i="179"/>
  <c r="AO190" i="179"/>
  <c r="AN190" i="179"/>
  <c r="AM190" i="179"/>
  <c r="AL190" i="179"/>
  <c r="AK190" i="179"/>
  <c r="AJ190" i="179"/>
  <c r="AI190" i="179"/>
  <c r="AH190" i="179"/>
  <c r="AG190" i="179"/>
  <c r="AF190" i="179"/>
  <c r="AE190" i="179"/>
  <c r="AD190" i="179"/>
  <c r="AC190" i="179"/>
  <c r="AB190" i="179"/>
  <c r="AA190" i="179"/>
  <c r="Z190" i="179"/>
  <c r="Y190" i="179"/>
  <c r="X190" i="179"/>
  <c r="W190" i="179"/>
  <c r="V190" i="179"/>
  <c r="U190" i="179"/>
  <c r="T190" i="179"/>
  <c r="S190" i="179"/>
  <c r="R190" i="179"/>
  <c r="Q190" i="179"/>
  <c r="P190" i="179"/>
  <c r="O190" i="179"/>
  <c r="N190" i="179"/>
  <c r="M190" i="179"/>
  <c r="L190" i="179"/>
  <c r="K190" i="179"/>
  <c r="J190" i="179"/>
  <c r="I190" i="179"/>
  <c r="H190" i="179"/>
  <c r="G190" i="179"/>
  <c r="F190" i="179"/>
  <c r="E190" i="179"/>
  <c r="D190" i="179"/>
  <c r="BL189" i="179"/>
  <c r="BK189" i="179"/>
  <c r="BJ189" i="179"/>
  <c r="BI189" i="179"/>
  <c r="BH189" i="179"/>
  <c r="BG189" i="179"/>
  <c r="BF189" i="179"/>
  <c r="BE189" i="179"/>
  <c r="BD189" i="179"/>
  <c r="BC189" i="179"/>
  <c r="BB189" i="179"/>
  <c r="BA189" i="179"/>
  <c r="AZ189" i="179"/>
  <c r="AY189" i="179"/>
  <c r="AX189" i="179"/>
  <c r="AW189" i="179"/>
  <c r="AV189" i="179"/>
  <c r="AU189" i="179"/>
  <c r="AT189" i="179"/>
  <c r="AS189" i="179"/>
  <c r="AR189" i="179"/>
  <c r="AQ189" i="179"/>
  <c r="AP189" i="179"/>
  <c r="AO189" i="179"/>
  <c r="AN189" i="179"/>
  <c r="AM189" i="179"/>
  <c r="AL189" i="179"/>
  <c r="AK189" i="179"/>
  <c r="AJ189" i="179"/>
  <c r="AI189" i="179"/>
  <c r="AH189" i="179"/>
  <c r="AG189" i="179"/>
  <c r="AF189" i="179"/>
  <c r="AE189" i="179"/>
  <c r="AD189" i="179"/>
  <c r="AC189" i="179"/>
  <c r="AB189" i="179"/>
  <c r="AA189" i="179"/>
  <c r="Z189" i="179"/>
  <c r="Y189" i="179"/>
  <c r="X189" i="179"/>
  <c r="W189" i="179"/>
  <c r="V189" i="179"/>
  <c r="U189" i="179"/>
  <c r="T189" i="179"/>
  <c r="S189" i="179"/>
  <c r="R189" i="179"/>
  <c r="Q189" i="179"/>
  <c r="P189" i="179"/>
  <c r="O189" i="179"/>
  <c r="N189" i="179"/>
  <c r="M189" i="179"/>
  <c r="L189" i="179"/>
  <c r="K189" i="179"/>
  <c r="J189" i="179"/>
  <c r="I189" i="179"/>
  <c r="H189" i="179"/>
  <c r="G189" i="179"/>
  <c r="F189" i="179"/>
  <c r="E189" i="179"/>
  <c r="D189" i="179"/>
  <c r="BL188" i="179"/>
  <c r="BK188" i="179"/>
  <c r="BJ188" i="179"/>
  <c r="BI188" i="179"/>
  <c r="BH188" i="179"/>
  <c r="BG188" i="179"/>
  <c r="BF188" i="179"/>
  <c r="BE188" i="179"/>
  <c r="BD188" i="179"/>
  <c r="BC188" i="179"/>
  <c r="BB188" i="179"/>
  <c r="BA188" i="179"/>
  <c r="AZ188" i="179"/>
  <c r="AY188" i="179"/>
  <c r="AX188" i="179"/>
  <c r="AW188" i="179"/>
  <c r="AV188" i="179"/>
  <c r="AU188" i="179"/>
  <c r="AT188" i="179"/>
  <c r="AS188" i="179"/>
  <c r="AR188" i="179"/>
  <c r="AQ188" i="179"/>
  <c r="AP188" i="179"/>
  <c r="AO188" i="179"/>
  <c r="AN188" i="179"/>
  <c r="AM188" i="179"/>
  <c r="AL188" i="179"/>
  <c r="AK188" i="179"/>
  <c r="AJ188" i="179"/>
  <c r="AI188" i="179"/>
  <c r="AH188" i="179"/>
  <c r="AG188" i="179"/>
  <c r="AF188" i="179"/>
  <c r="AE188" i="179"/>
  <c r="AD188" i="179"/>
  <c r="AC188" i="179"/>
  <c r="AB188" i="179"/>
  <c r="AA188" i="179"/>
  <c r="Z188" i="179"/>
  <c r="Y188" i="179"/>
  <c r="X188" i="179"/>
  <c r="W188" i="179"/>
  <c r="V188" i="179"/>
  <c r="U188" i="179"/>
  <c r="T188" i="179"/>
  <c r="S188" i="179"/>
  <c r="R188" i="179"/>
  <c r="Q188" i="179"/>
  <c r="P188" i="179"/>
  <c r="O188" i="179"/>
  <c r="N188" i="179"/>
  <c r="M188" i="179"/>
  <c r="L188" i="179"/>
  <c r="K188" i="179"/>
  <c r="J188" i="179"/>
  <c r="I188" i="179"/>
  <c r="H188" i="179"/>
  <c r="G188" i="179"/>
  <c r="F188" i="179"/>
  <c r="E188" i="179"/>
  <c r="D188" i="179"/>
  <c r="BL187" i="179"/>
  <c r="BK187" i="179"/>
  <c r="BJ187" i="179"/>
  <c r="BI187" i="179"/>
  <c r="BH187" i="179"/>
  <c r="BG187" i="179"/>
  <c r="BF187" i="179"/>
  <c r="BE187" i="179"/>
  <c r="BD187" i="179"/>
  <c r="BC187" i="179"/>
  <c r="BB187" i="179"/>
  <c r="BA187" i="179"/>
  <c r="AZ187" i="179"/>
  <c r="AY187" i="179"/>
  <c r="AX187" i="179"/>
  <c r="AW187" i="179"/>
  <c r="AV187" i="179"/>
  <c r="AU187" i="179"/>
  <c r="AT187" i="179"/>
  <c r="AS187" i="179"/>
  <c r="AR187" i="179"/>
  <c r="AQ187" i="179"/>
  <c r="AP187" i="179"/>
  <c r="AO187" i="179"/>
  <c r="AN187" i="179"/>
  <c r="AM187" i="179"/>
  <c r="AL187" i="179"/>
  <c r="AK187" i="179"/>
  <c r="AJ187" i="179"/>
  <c r="AI187" i="179"/>
  <c r="AH187" i="179"/>
  <c r="AG187" i="179"/>
  <c r="AF187" i="179"/>
  <c r="AE187" i="179"/>
  <c r="AD187" i="179"/>
  <c r="AC187" i="179"/>
  <c r="AB187" i="179"/>
  <c r="AA187" i="179"/>
  <c r="Z187" i="179"/>
  <c r="Y187" i="179"/>
  <c r="X187" i="179"/>
  <c r="W187" i="179"/>
  <c r="V187" i="179"/>
  <c r="U187" i="179"/>
  <c r="T187" i="179"/>
  <c r="S187" i="179"/>
  <c r="R187" i="179"/>
  <c r="Q187" i="179"/>
  <c r="P187" i="179"/>
  <c r="O187" i="179"/>
  <c r="N187" i="179"/>
  <c r="M187" i="179"/>
  <c r="L187" i="179"/>
  <c r="K187" i="179"/>
  <c r="J187" i="179"/>
  <c r="I187" i="179"/>
  <c r="H187" i="179"/>
  <c r="G187" i="179"/>
  <c r="F187" i="179"/>
  <c r="E187" i="179"/>
  <c r="D187" i="179"/>
  <c r="BL186" i="179"/>
  <c r="BK186" i="179"/>
  <c r="BJ186" i="179"/>
  <c r="BI186" i="179"/>
  <c r="BH186" i="179"/>
  <c r="BG186" i="179"/>
  <c r="BF186" i="179"/>
  <c r="BE186" i="179"/>
  <c r="BD186" i="179"/>
  <c r="BC186" i="179"/>
  <c r="BB186" i="179"/>
  <c r="BA186" i="179"/>
  <c r="AZ186" i="179"/>
  <c r="AY186" i="179"/>
  <c r="AX186" i="179"/>
  <c r="AW186" i="179"/>
  <c r="AV186" i="179"/>
  <c r="AU186" i="179"/>
  <c r="AT186" i="179"/>
  <c r="AS186" i="179"/>
  <c r="AR186" i="179"/>
  <c r="AQ186" i="179"/>
  <c r="AP186" i="179"/>
  <c r="AO186" i="179"/>
  <c r="AN186" i="179"/>
  <c r="AM186" i="179"/>
  <c r="AL186" i="179"/>
  <c r="AK186" i="179"/>
  <c r="AJ186" i="179"/>
  <c r="AI186" i="179"/>
  <c r="AH186" i="179"/>
  <c r="AG186" i="179"/>
  <c r="AF186" i="179"/>
  <c r="AE186" i="179"/>
  <c r="AD186" i="179"/>
  <c r="AC186" i="179"/>
  <c r="AB186" i="179"/>
  <c r="AA186" i="179"/>
  <c r="Z186" i="179"/>
  <c r="Y186" i="179"/>
  <c r="X186" i="179"/>
  <c r="W186" i="179"/>
  <c r="V186" i="179"/>
  <c r="U186" i="179"/>
  <c r="T186" i="179"/>
  <c r="S186" i="179"/>
  <c r="R186" i="179"/>
  <c r="Q186" i="179"/>
  <c r="P186" i="179"/>
  <c r="O186" i="179"/>
  <c r="N186" i="179"/>
  <c r="M186" i="179"/>
  <c r="L186" i="179"/>
  <c r="K186" i="179"/>
  <c r="J186" i="179"/>
  <c r="I186" i="179"/>
  <c r="H186" i="179"/>
  <c r="G186" i="179"/>
  <c r="F186" i="179"/>
  <c r="E186" i="179"/>
  <c r="D186" i="179"/>
  <c r="BL185" i="179"/>
  <c r="BK185" i="179"/>
  <c r="BJ185" i="179"/>
  <c r="BI185" i="179"/>
  <c r="BH185" i="179"/>
  <c r="BG185" i="179"/>
  <c r="BF185" i="179"/>
  <c r="BF199" i="179" s="1"/>
  <c r="BE185" i="179"/>
  <c r="BD185" i="179"/>
  <c r="BC185" i="179"/>
  <c r="BB185" i="179"/>
  <c r="BA185" i="179"/>
  <c r="AZ185" i="179"/>
  <c r="AY185" i="179"/>
  <c r="AX185" i="179"/>
  <c r="AW185" i="179"/>
  <c r="AV185" i="179"/>
  <c r="AU185" i="179"/>
  <c r="AT185" i="179"/>
  <c r="AT199" i="179" s="1"/>
  <c r="AS185" i="179"/>
  <c r="AR185" i="179"/>
  <c r="AQ185" i="179"/>
  <c r="AP185" i="179"/>
  <c r="AO185" i="179"/>
  <c r="AN185" i="179"/>
  <c r="AM185" i="179"/>
  <c r="AL185" i="179"/>
  <c r="AK185" i="179"/>
  <c r="AJ185" i="179"/>
  <c r="AI185" i="179"/>
  <c r="AH185" i="179"/>
  <c r="AH199" i="179" s="1"/>
  <c r="AG185" i="179"/>
  <c r="AF185" i="179"/>
  <c r="AE185" i="179"/>
  <c r="AD185" i="179"/>
  <c r="AC185" i="179"/>
  <c r="AB185" i="179"/>
  <c r="AA185" i="179"/>
  <c r="Z185" i="179"/>
  <c r="Y185" i="179"/>
  <c r="X185" i="179"/>
  <c r="W185" i="179"/>
  <c r="V185" i="179"/>
  <c r="V199" i="179" s="1"/>
  <c r="U185" i="179"/>
  <c r="T185" i="179"/>
  <c r="S185" i="179"/>
  <c r="R185" i="179"/>
  <c r="Q185" i="179"/>
  <c r="P185" i="179"/>
  <c r="O185" i="179"/>
  <c r="N185" i="179"/>
  <c r="M185" i="179"/>
  <c r="L185" i="179"/>
  <c r="K185" i="179"/>
  <c r="J185" i="179"/>
  <c r="J199" i="179" s="1"/>
  <c r="I185" i="179"/>
  <c r="H185" i="179"/>
  <c r="G185" i="179"/>
  <c r="F185" i="179"/>
  <c r="E185" i="179"/>
  <c r="D185" i="179"/>
  <c r="D203" i="178"/>
  <c r="C203" i="178"/>
  <c r="B203" i="178"/>
  <c r="B204" i="178" s="1"/>
  <c r="BL198" i="178"/>
  <c r="BK198" i="178"/>
  <c r="BJ198" i="178"/>
  <c r="BI198" i="178"/>
  <c r="BH198" i="178"/>
  <c r="BG198" i="178"/>
  <c r="BF198" i="178"/>
  <c r="BE198" i="178"/>
  <c r="BD198" i="178"/>
  <c r="BC198" i="178"/>
  <c r="BB198" i="178"/>
  <c r="BA198" i="178"/>
  <c r="AZ198" i="178"/>
  <c r="AY198" i="178"/>
  <c r="AX198" i="178"/>
  <c r="AW198" i="178"/>
  <c r="AV198" i="178"/>
  <c r="AU198" i="178"/>
  <c r="AT198" i="178"/>
  <c r="AS198" i="178"/>
  <c r="AR198" i="178"/>
  <c r="AQ198" i="178"/>
  <c r="AP198" i="178"/>
  <c r="AO198" i="178"/>
  <c r="AN198" i="178"/>
  <c r="AM198" i="178"/>
  <c r="AL198" i="178"/>
  <c r="AK198" i="178"/>
  <c r="AJ198" i="178"/>
  <c r="AI198" i="178"/>
  <c r="AH198" i="178"/>
  <c r="AG198" i="178"/>
  <c r="AF198" i="178"/>
  <c r="AE198" i="178"/>
  <c r="AD198" i="178"/>
  <c r="AC198" i="178"/>
  <c r="AB198" i="178"/>
  <c r="AA198" i="178"/>
  <c r="Z198" i="178"/>
  <c r="Y198" i="178"/>
  <c r="X198" i="178"/>
  <c r="W198" i="178"/>
  <c r="V198" i="178"/>
  <c r="U198" i="178"/>
  <c r="T198" i="178"/>
  <c r="S198" i="178"/>
  <c r="R198" i="178"/>
  <c r="Q198" i="178"/>
  <c r="P198" i="178"/>
  <c r="O198" i="178"/>
  <c r="N198" i="178"/>
  <c r="M198" i="178"/>
  <c r="L198" i="178"/>
  <c r="K198" i="178"/>
  <c r="J198" i="178"/>
  <c r="I198" i="178"/>
  <c r="H198" i="178"/>
  <c r="G198" i="178"/>
  <c r="F198" i="178"/>
  <c r="E198" i="178"/>
  <c r="D198" i="178"/>
  <c r="BL197" i="178"/>
  <c r="BK197" i="178"/>
  <c r="BJ197" i="178"/>
  <c r="BI197" i="178"/>
  <c r="BH197" i="178"/>
  <c r="BG197" i="178"/>
  <c r="BF197" i="178"/>
  <c r="BE197" i="178"/>
  <c r="BD197" i="178"/>
  <c r="BC197" i="178"/>
  <c r="BB197" i="178"/>
  <c r="BA197" i="178"/>
  <c r="AZ197" i="178"/>
  <c r="AY197" i="178"/>
  <c r="AX197" i="178"/>
  <c r="AW197" i="178"/>
  <c r="AV197" i="178"/>
  <c r="AU197" i="178"/>
  <c r="AT197" i="178"/>
  <c r="AS197" i="178"/>
  <c r="AR197" i="178"/>
  <c r="AQ197" i="178"/>
  <c r="AP197" i="178"/>
  <c r="AO197" i="178"/>
  <c r="AN197" i="178"/>
  <c r="AM197" i="178"/>
  <c r="AL197" i="178"/>
  <c r="AK197" i="178"/>
  <c r="AJ197" i="178"/>
  <c r="AI197" i="178"/>
  <c r="AH197" i="178"/>
  <c r="AG197" i="178"/>
  <c r="AF197" i="178"/>
  <c r="AE197" i="178"/>
  <c r="AD197" i="178"/>
  <c r="AC197" i="178"/>
  <c r="AB197" i="178"/>
  <c r="AA197" i="178"/>
  <c r="Z197" i="178"/>
  <c r="Y197" i="178"/>
  <c r="X197" i="178"/>
  <c r="W197" i="178"/>
  <c r="V197" i="178"/>
  <c r="U197" i="178"/>
  <c r="T197" i="178"/>
  <c r="S197" i="178"/>
  <c r="R197" i="178"/>
  <c r="Q197" i="178"/>
  <c r="P197" i="178"/>
  <c r="O197" i="178"/>
  <c r="N197" i="178"/>
  <c r="M197" i="178"/>
  <c r="L197" i="178"/>
  <c r="K197" i="178"/>
  <c r="J197" i="178"/>
  <c r="I197" i="178"/>
  <c r="H197" i="178"/>
  <c r="G197" i="178"/>
  <c r="F197" i="178"/>
  <c r="E197" i="178"/>
  <c r="D197" i="178"/>
  <c r="BL196" i="178"/>
  <c r="BK196" i="178"/>
  <c r="BJ196" i="178"/>
  <c r="BI196" i="178"/>
  <c r="BH196" i="178"/>
  <c r="BG196" i="178"/>
  <c r="BF196" i="178"/>
  <c r="BE196" i="178"/>
  <c r="BD196" i="178"/>
  <c r="BC196" i="178"/>
  <c r="BB196" i="178"/>
  <c r="BA196" i="178"/>
  <c r="AZ196" i="178"/>
  <c r="AY196" i="178"/>
  <c r="AX196" i="178"/>
  <c r="AW196" i="178"/>
  <c r="AV196" i="178"/>
  <c r="AU196" i="178"/>
  <c r="AT196" i="178"/>
  <c r="AS196" i="178"/>
  <c r="AR196" i="178"/>
  <c r="AQ196" i="178"/>
  <c r="AP196" i="178"/>
  <c r="AO196" i="178"/>
  <c r="AN196" i="178"/>
  <c r="AM196" i="178"/>
  <c r="AL196" i="178"/>
  <c r="AK196" i="178"/>
  <c r="AJ196" i="178"/>
  <c r="AI196" i="178"/>
  <c r="AH196" i="178"/>
  <c r="AG196" i="178"/>
  <c r="AF196" i="178"/>
  <c r="AE196" i="178"/>
  <c r="AD196" i="178"/>
  <c r="AC196" i="178"/>
  <c r="AB196" i="178"/>
  <c r="AA196" i="178"/>
  <c r="Z196" i="178"/>
  <c r="Y196" i="178"/>
  <c r="X196" i="178"/>
  <c r="W196" i="178"/>
  <c r="V196" i="178"/>
  <c r="U196" i="178"/>
  <c r="T196" i="178"/>
  <c r="S196" i="178"/>
  <c r="R196" i="178"/>
  <c r="Q196" i="178"/>
  <c r="P196" i="178"/>
  <c r="O196" i="178"/>
  <c r="N196" i="178"/>
  <c r="M196" i="178"/>
  <c r="L196" i="178"/>
  <c r="K196" i="178"/>
  <c r="J196" i="178"/>
  <c r="I196" i="178"/>
  <c r="H196" i="178"/>
  <c r="G196" i="178"/>
  <c r="F196" i="178"/>
  <c r="E196" i="178"/>
  <c r="D196" i="178"/>
  <c r="BL195" i="178"/>
  <c r="BK195" i="178"/>
  <c r="BJ195" i="178"/>
  <c r="BI195" i="178"/>
  <c r="BH195" i="178"/>
  <c r="BG195" i="178"/>
  <c r="BF195" i="178"/>
  <c r="BE195" i="178"/>
  <c r="BD195" i="178"/>
  <c r="BC195" i="178"/>
  <c r="BB195" i="178"/>
  <c r="BA195" i="178"/>
  <c r="AZ195" i="178"/>
  <c r="AY195" i="178"/>
  <c r="AX195" i="178"/>
  <c r="AW195" i="178"/>
  <c r="AV195" i="178"/>
  <c r="AU195" i="178"/>
  <c r="AT195" i="178"/>
  <c r="AS195" i="178"/>
  <c r="AR195" i="178"/>
  <c r="AQ195" i="178"/>
  <c r="AP195" i="178"/>
  <c r="AO195" i="178"/>
  <c r="AN195" i="178"/>
  <c r="AM195" i="178"/>
  <c r="AL195" i="178"/>
  <c r="AK195" i="178"/>
  <c r="AJ195" i="178"/>
  <c r="AI195" i="178"/>
  <c r="AH195" i="178"/>
  <c r="AG195" i="178"/>
  <c r="AF195" i="178"/>
  <c r="AE195" i="178"/>
  <c r="AD195" i="178"/>
  <c r="AC195" i="178"/>
  <c r="AB195" i="178"/>
  <c r="AA195" i="178"/>
  <c r="Z195" i="178"/>
  <c r="Y195" i="178"/>
  <c r="X195" i="178"/>
  <c r="W195" i="178"/>
  <c r="V195" i="178"/>
  <c r="U195" i="178"/>
  <c r="T195" i="178"/>
  <c r="S195" i="178"/>
  <c r="R195" i="178"/>
  <c r="Q195" i="178"/>
  <c r="P195" i="178"/>
  <c r="O195" i="178"/>
  <c r="N195" i="178"/>
  <c r="M195" i="178"/>
  <c r="L195" i="178"/>
  <c r="K195" i="178"/>
  <c r="J195" i="178"/>
  <c r="I195" i="178"/>
  <c r="H195" i="178"/>
  <c r="G195" i="178"/>
  <c r="F195" i="178"/>
  <c r="E195" i="178"/>
  <c r="D195" i="178"/>
  <c r="BL194" i="178"/>
  <c r="BK194" i="178"/>
  <c r="BJ194" i="178"/>
  <c r="BI194" i="178"/>
  <c r="BH194" i="178"/>
  <c r="BG194" i="178"/>
  <c r="BF194" i="178"/>
  <c r="BE194" i="178"/>
  <c r="BD194" i="178"/>
  <c r="BC194" i="178"/>
  <c r="BB194" i="178"/>
  <c r="BA194" i="178"/>
  <c r="AZ194" i="178"/>
  <c r="AY194" i="178"/>
  <c r="AX194" i="178"/>
  <c r="AW194" i="178"/>
  <c r="AV194" i="178"/>
  <c r="AU194" i="178"/>
  <c r="AT194" i="178"/>
  <c r="AS194" i="178"/>
  <c r="AR194" i="178"/>
  <c r="AQ194" i="178"/>
  <c r="AP194" i="178"/>
  <c r="AO194" i="178"/>
  <c r="AN194" i="178"/>
  <c r="AM194" i="178"/>
  <c r="AL194" i="178"/>
  <c r="AK194" i="178"/>
  <c r="AJ194" i="178"/>
  <c r="AI194" i="178"/>
  <c r="AH194" i="178"/>
  <c r="AG194" i="178"/>
  <c r="AF194" i="178"/>
  <c r="AE194" i="178"/>
  <c r="AD194" i="178"/>
  <c r="AC194" i="178"/>
  <c r="AB194" i="178"/>
  <c r="AA194" i="178"/>
  <c r="Z194" i="178"/>
  <c r="Y194" i="178"/>
  <c r="X194" i="178"/>
  <c r="W194" i="178"/>
  <c r="V194" i="178"/>
  <c r="U194" i="178"/>
  <c r="T194" i="178"/>
  <c r="S194" i="178"/>
  <c r="R194" i="178"/>
  <c r="Q194" i="178"/>
  <c r="P194" i="178"/>
  <c r="O194" i="178"/>
  <c r="N194" i="178"/>
  <c r="M194" i="178"/>
  <c r="L194" i="178"/>
  <c r="K194" i="178"/>
  <c r="J194" i="178"/>
  <c r="I194" i="178"/>
  <c r="H194" i="178"/>
  <c r="G194" i="178"/>
  <c r="F194" i="178"/>
  <c r="E194" i="178"/>
  <c r="D194" i="178"/>
  <c r="BL193" i="178"/>
  <c r="BK193" i="178"/>
  <c r="BJ193" i="178"/>
  <c r="BI193" i="178"/>
  <c r="BH193" i="178"/>
  <c r="BG193" i="178"/>
  <c r="BF193" i="178"/>
  <c r="BE193" i="178"/>
  <c r="BD193" i="178"/>
  <c r="BC193" i="178"/>
  <c r="BB193" i="178"/>
  <c r="BA193" i="178"/>
  <c r="AZ193" i="178"/>
  <c r="AY193" i="178"/>
  <c r="AX193" i="178"/>
  <c r="AW193" i="178"/>
  <c r="AV193" i="178"/>
  <c r="AU193" i="178"/>
  <c r="AT193" i="178"/>
  <c r="AS193" i="178"/>
  <c r="AR193" i="178"/>
  <c r="AQ193" i="178"/>
  <c r="AP193" i="178"/>
  <c r="AO193" i="178"/>
  <c r="AN193" i="178"/>
  <c r="AM193" i="178"/>
  <c r="AL193" i="178"/>
  <c r="AK193" i="178"/>
  <c r="AJ193" i="178"/>
  <c r="AI193" i="178"/>
  <c r="AH193" i="178"/>
  <c r="AG193" i="178"/>
  <c r="AF193" i="178"/>
  <c r="AE193" i="178"/>
  <c r="AD193" i="178"/>
  <c r="AC193" i="178"/>
  <c r="AB193" i="178"/>
  <c r="AA193" i="178"/>
  <c r="Z193" i="178"/>
  <c r="Y193" i="178"/>
  <c r="X193" i="178"/>
  <c r="W193" i="178"/>
  <c r="V193" i="178"/>
  <c r="U193" i="178"/>
  <c r="T193" i="178"/>
  <c r="S193" i="178"/>
  <c r="R193" i="178"/>
  <c r="Q193" i="178"/>
  <c r="P193" i="178"/>
  <c r="O193" i="178"/>
  <c r="N193" i="178"/>
  <c r="M193" i="178"/>
  <c r="L193" i="178"/>
  <c r="K193" i="178"/>
  <c r="J193" i="178"/>
  <c r="I193" i="178"/>
  <c r="H193" i="178"/>
  <c r="G193" i="178"/>
  <c r="F193" i="178"/>
  <c r="E193" i="178"/>
  <c r="D193" i="178"/>
  <c r="BL192" i="178"/>
  <c r="BK192" i="178"/>
  <c r="BJ192" i="178"/>
  <c r="BI192" i="178"/>
  <c r="BH192" i="178"/>
  <c r="BG192" i="178"/>
  <c r="BF192" i="178"/>
  <c r="BE192" i="178"/>
  <c r="BD192" i="178"/>
  <c r="BC192" i="178"/>
  <c r="BB192" i="178"/>
  <c r="BA192" i="178"/>
  <c r="AZ192" i="178"/>
  <c r="AY192" i="178"/>
  <c r="AX192" i="178"/>
  <c r="AW192" i="178"/>
  <c r="AV192" i="178"/>
  <c r="AU192" i="178"/>
  <c r="AT192" i="178"/>
  <c r="AS192" i="178"/>
  <c r="AR192" i="178"/>
  <c r="AQ192" i="178"/>
  <c r="AP192" i="178"/>
  <c r="AO192" i="178"/>
  <c r="AN192" i="178"/>
  <c r="AM192" i="178"/>
  <c r="AL192" i="178"/>
  <c r="AK192" i="178"/>
  <c r="AJ192" i="178"/>
  <c r="AI192" i="178"/>
  <c r="AH192" i="178"/>
  <c r="AG192" i="178"/>
  <c r="AF192" i="178"/>
  <c r="AE192" i="178"/>
  <c r="AD192" i="178"/>
  <c r="AC192" i="178"/>
  <c r="AB192" i="178"/>
  <c r="AA192" i="178"/>
  <c r="Z192" i="178"/>
  <c r="Y192" i="178"/>
  <c r="X192" i="178"/>
  <c r="W192" i="178"/>
  <c r="V192" i="178"/>
  <c r="U192" i="178"/>
  <c r="T192" i="178"/>
  <c r="S192" i="178"/>
  <c r="R192" i="178"/>
  <c r="Q192" i="178"/>
  <c r="P192" i="178"/>
  <c r="O192" i="178"/>
  <c r="N192" i="178"/>
  <c r="M192" i="178"/>
  <c r="L192" i="178"/>
  <c r="K192" i="178"/>
  <c r="J192" i="178"/>
  <c r="I192" i="178"/>
  <c r="H192" i="178"/>
  <c r="G192" i="178"/>
  <c r="F192" i="178"/>
  <c r="E192" i="178"/>
  <c r="D192" i="178"/>
  <c r="BL191" i="178"/>
  <c r="BK191" i="178"/>
  <c r="BJ191" i="178"/>
  <c r="BI191" i="178"/>
  <c r="BH191" i="178"/>
  <c r="BG191" i="178"/>
  <c r="BF191" i="178"/>
  <c r="BE191" i="178"/>
  <c r="BD191" i="178"/>
  <c r="BC191" i="178"/>
  <c r="BB191" i="178"/>
  <c r="BA191" i="178"/>
  <c r="AZ191" i="178"/>
  <c r="AY191" i="178"/>
  <c r="AX191" i="178"/>
  <c r="AW191" i="178"/>
  <c r="AV191" i="178"/>
  <c r="AU191" i="178"/>
  <c r="AT191" i="178"/>
  <c r="AS191" i="178"/>
  <c r="AR191" i="178"/>
  <c r="AQ191" i="178"/>
  <c r="AP191" i="178"/>
  <c r="AO191" i="178"/>
  <c r="AN191" i="178"/>
  <c r="AM191" i="178"/>
  <c r="AL191" i="178"/>
  <c r="AK191" i="178"/>
  <c r="AJ191" i="178"/>
  <c r="AI191" i="178"/>
  <c r="AH191" i="178"/>
  <c r="AG191" i="178"/>
  <c r="AF191" i="178"/>
  <c r="AE191" i="178"/>
  <c r="AD191" i="178"/>
  <c r="AC191" i="178"/>
  <c r="AB191" i="178"/>
  <c r="AA191" i="178"/>
  <c r="Z191" i="178"/>
  <c r="Y191" i="178"/>
  <c r="X191" i="178"/>
  <c r="W191" i="178"/>
  <c r="V191" i="178"/>
  <c r="U191" i="178"/>
  <c r="T191" i="178"/>
  <c r="S191" i="178"/>
  <c r="R191" i="178"/>
  <c r="Q191" i="178"/>
  <c r="P191" i="178"/>
  <c r="O191" i="178"/>
  <c r="N191" i="178"/>
  <c r="M191" i="178"/>
  <c r="L191" i="178"/>
  <c r="K191" i="178"/>
  <c r="J191" i="178"/>
  <c r="I191" i="178"/>
  <c r="H191" i="178"/>
  <c r="G191" i="178"/>
  <c r="F191" i="178"/>
  <c r="E191" i="178"/>
  <c r="D191" i="178"/>
  <c r="BL190" i="178"/>
  <c r="BK190" i="178"/>
  <c r="BJ190" i="178"/>
  <c r="BI190" i="178"/>
  <c r="BH190" i="178"/>
  <c r="BG190" i="178"/>
  <c r="BF190" i="178"/>
  <c r="BE190" i="178"/>
  <c r="BD190" i="178"/>
  <c r="BC190" i="178"/>
  <c r="BB190" i="178"/>
  <c r="BA190" i="178"/>
  <c r="AZ190" i="178"/>
  <c r="AY190" i="178"/>
  <c r="AX190" i="178"/>
  <c r="AW190" i="178"/>
  <c r="AV190" i="178"/>
  <c r="AU190" i="178"/>
  <c r="AT190" i="178"/>
  <c r="AS190" i="178"/>
  <c r="AR190" i="178"/>
  <c r="AQ190" i="178"/>
  <c r="AP190" i="178"/>
  <c r="AO190" i="178"/>
  <c r="AN190" i="178"/>
  <c r="AM190" i="178"/>
  <c r="AL190" i="178"/>
  <c r="AK190" i="178"/>
  <c r="AJ190" i="178"/>
  <c r="AI190" i="178"/>
  <c r="AH190" i="178"/>
  <c r="AG190" i="178"/>
  <c r="AF190" i="178"/>
  <c r="AE190" i="178"/>
  <c r="AD190" i="178"/>
  <c r="AC190" i="178"/>
  <c r="AB190" i="178"/>
  <c r="AA190" i="178"/>
  <c r="Z190" i="178"/>
  <c r="Y190" i="178"/>
  <c r="X190" i="178"/>
  <c r="W190" i="178"/>
  <c r="V190" i="178"/>
  <c r="U190" i="178"/>
  <c r="T190" i="178"/>
  <c r="S190" i="178"/>
  <c r="R190" i="178"/>
  <c r="Q190" i="178"/>
  <c r="P190" i="178"/>
  <c r="O190" i="178"/>
  <c r="N190" i="178"/>
  <c r="M190" i="178"/>
  <c r="L190" i="178"/>
  <c r="K190" i="178"/>
  <c r="J190" i="178"/>
  <c r="I190" i="178"/>
  <c r="H190" i="178"/>
  <c r="G190" i="178"/>
  <c r="F190" i="178"/>
  <c r="E190" i="178"/>
  <c r="D190" i="178"/>
  <c r="BL189" i="178"/>
  <c r="BK189" i="178"/>
  <c r="BJ189" i="178"/>
  <c r="BI189" i="178"/>
  <c r="BH189" i="178"/>
  <c r="BG189" i="178"/>
  <c r="BF189" i="178"/>
  <c r="BE189" i="178"/>
  <c r="BD189" i="178"/>
  <c r="BC189" i="178"/>
  <c r="BB189" i="178"/>
  <c r="BA189" i="178"/>
  <c r="AZ189" i="178"/>
  <c r="AY189" i="178"/>
  <c r="AX189" i="178"/>
  <c r="AW189" i="178"/>
  <c r="AV189" i="178"/>
  <c r="AU189" i="178"/>
  <c r="AT189" i="178"/>
  <c r="AS189" i="178"/>
  <c r="AR189" i="178"/>
  <c r="AQ189" i="178"/>
  <c r="AP189" i="178"/>
  <c r="AO189" i="178"/>
  <c r="AN189" i="178"/>
  <c r="AM189" i="178"/>
  <c r="AL189" i="178"/>
  <c r="AK189" i="178"/>
  <c r="AJ189" i="178"/>
  <c r="AI189" i="178"/>
  <c r="AH189" i="178"/>
  <c r="AG189" i="178"/>
  <c r="AF189" i="178"/>
  <c r="AE189" i="178"/>
  <c r="AD189" i="178"/>
  <c r="AC189" i="178"/>
  <c r="AB189" i="178"/>
  <c r="AA189" i="178"/>
  <c r="Z189" i="178"/>
  <c r="Y189" i="178"/>
  <c r="X189" i="178"/>
  <c r="W189" i="178"/>
  <c r="V189" i="178"/>
  <c r="U189" i="178"/>
  <c r="T189" i="178"/>
  <c r="S189" i="178"/>
  <c r="R189" i="178"/>
  <c r="Q189" i="178"/>
  <c r="P189" i="178"/>
  <c r="O189" i="178"/>
  <c r="N189" i="178"/>
  <c r="M189" i="178"/>
  <c r="L189" i="178"/>
  <c r="K189" i="178"/>
  <c r="J189" i="178"/>
  <c r="I189" i="178"/>
  <c r="H189" i="178"/>
  <c r="G189" i="178"/>
  <c r="F189" i="178"/>
  <c r="E189" i="178"/>
  <c r="D189" i="178"/>
  <c r="BL188" i="178"/>
  <c r="BK188" i="178"/>
  <c r="BJ188" i="178"/>
  <c r="BI188" i="178"/>
  <c r="BH188" i="178"/>
  <c r="BG188" i="178"/>
  <c r="BF188" i="178"/>
  <c r="BE188" i="178"/>
  <c r="BD188" i="178"/>
  <c r="BC188" i="178"/>
  <c r="BB188" i="178"/>
  <c r="BA188" i="178"/>
  <c r="AZ188" i="178"/>
  <c r="AY188" i="178"/>
  <c r="AX188" i="178"/>
  <c r="AW188" i="178"/>
  <c r="AV188" i="178"/>
  <c r="AU188" i="178"/>
  <c r="AT188" i="178"/>
  <c r="AS188" i="178"/>
  <c r="AR188" i="178"/>
  <c r="AQ188" i="178"/>
  <c r="AP188" i="178"/>
  <c r="AO188" i="178"/>
  <c r="AN188" i="178"/>
  <c r="AM188" i="178"/>
  <c r="AL188" i="178"/>
  <c r="AK188" i="178"/>
  <c r="AJ188" i="178"/>
  <c r="AI188" i="178"/>
  <c r="AH188" i="178"/>
  <c r="AG188" i="178"/>
  <c r="AF188" i="178"/>
  <c r="AE188" i="178"/>
  <c r="AD188" i="178"/>
  <c r="AC188" i="178"/>
  <c r="AB188" i="178"/>
  <c r="AA188" i="178"/>
  <c r="Z188" i="178"/>
  <c r="Y188" i="178"/>
  <c r="X188" i="178"/>
  <c r="W188" i="178"/>
  <c r="V188" i="178"/>
  <c r="U188" i="178"/>
  <c r="T188" i="178"/>
  <c r="S188" i="178"/>
  <c r="R188" i="178"/>
  <c r="Q188" i="178"/>
  <c r="P188" i="178"/>
  <c r="O188" i="178"/>
  <c r="N188" i="178"/>
  <c r="M188" i="178"/>
  <c r="L188" i="178"/>
  <c r="K188" i="178"/>
  <c r="J188" i="178"/>
  <c r="I188" i="178"/>
  <c r="H188" i="178"/>
  <c r="G188" i="178"/>
  <c r="F188" i="178"/>
  <c r="E188" i="178"/>
  <c r="D188" i="178"/>
  <c r="BL187" i="178"/>
  <c r="BK187" i="178"/>
  <c r="BJ187" i="178"/>
  <c r="BI187" i="178"/>
  <c r="BH187" i="178"/>
  <c r="BG187" i="178"/>
  <c r="BF187" i="178"/>
  <c r="BE187" i="178"/>
  <c r="BD187" i="178"/>
  <c r="BC187" i="178"/>
  <c r="BB187" i="178"/>
  <c r="BA187" i="178"/>
  <c r="AZ187" i="178"/>
  <c r="AY187" i="178"/>
  <c r="AX187" i="178"/>
  <c r="AW187" i="178"/>
  <c r="AV187" i="178"/>
  <c r="AU187" i="178"/>
  <c r="AT187" i="178"/>
  <c r="AS187" i="178"/>
  <c r="AR187" i="178"/>
  <c r="AQ187" i="178"/>
  <c r="AP187" i="178"/>
  <c r="AO187" i="178"/>
  <c r="AN187" i="178"/>
  <c r="AM187" i="178"/>
  <c r="AL187" i="178"/>
  <c r="AK187" i="178"/>
  <c r="AJ187" i="178"/>
  <c r="AI187" i="178"/>
  <c r="AH187" i="178"/>
  <c r="AG187" i="178"/>
  <c r="AF187" i="178"/>
  <c r="AE187" i="178"/>
  <c r="AD187" i="178"/>
  <c r="AC187" i="178"/>
  <c r="AB187" i="178"/>
  <c r="AA187" i="178"/>
  <c r="Z187" i="178"/>
  <c r="Y187" i="178"/>
  <c r="X187" i="178"/>
  <c r="W187" i="178"/>
  <c r="V187" i="178"/>
  <c r="U187" i="178"/>
  <c r="T187" i="178"/>
  <c r="S187" i="178"/>
  <c r="R187" i="178"/>
  <c r="Q187" i="178"/>
  <c r="P187" i="178"/>
  <c r="O187" i="178"/>
  <c r="N187" i="178"/>
  <c r="M187" i="178"/>
  <c r="L187" i="178"/>
  <c r="K187" i="178"/>
  <c r="J187" i="178"/>
  <c r="I187" i="178"/>
  <c r="H187" i="178"/>
  <c r="G187" i="178"/>
  <c r="F187" i="178"/>
  <c r="E187" i="178"/>
  <c r="D187" i="178"/>
  <c r="BL186" i="178"/>
  <c r="BK186" i="178"/>
  <c r="BJ186" i="178"/>
  <c r="BI186" i="178"/>
  <c r="BH186" i="178"/>
  <c r="BG186" i="178"/>
  <c r="BF186" i="178"/>
  <c r="BE186" i="178"/>
  <c r="BD186" i="178"/>
  <c r="BC186" i="178"/>
  <c r="BB186" i="178"/>
  <c r="BA186" i="178"/>
  <c r="AZ186" i="178"/>
  <c r="AY186" i="178"/>
  <c r="AX186" i="178"/>
  <c r="AW186" i="178"/>
  <c r="AV186" i="178"/>
  <c r="AU186" i="178"/>
  <c r="AT186" i="178"/>
  <c r="AS186" i="178"/>
  <c r="AR186" i="178"/>
  <c r="AQ186" i="178"/>
  <c r="AP186" i="178"/>
  <c r="AO186" i="178"/>
  <c r="AN186" i="178"/>
  <c r="AM186" i="178"/>
  <c r="AL186" i="178"/>
  <c r="AK186" i="178"/>
  <c r="AJ186" i="178"/>
  <c r="AI186" i="178"/>
  <c r="AH186" i="178"/>
  <c r="AG186" i="178"/>
  <c r="AF186" i="178"/>
  <c r="AE186" i="178"/>
  <c r="AD186" i="178"/>
  <c r="AC186" i="178"/>
  <c r="AB186" i="178"/>
  <c r="AA186" i="178"/>
  <c r="Z186" i="178"/>
  <c r="Y186" i="178"/>
  <c r="X186" i="178"/>
  <c r="W186" i="178"/>
  <c r="V186" i="178"/>
  <c r="U186" i="178"/>
  <c r="T186" i="178"/>
  <c r="S186" i="178"/>
  <c r="R186" i="178"/>
  <c r="Q186" i="178"/>
  <c r="P186" i="178"/>
  <c r="O186" i="178"/>
  <c r="N186" i="178"/>
  <c r="M186" i="178"/>
  <c r="L186" i="178"/>
  <c r="K186" i="178"/>
  <c r="J186" i="178"/>
  <c r="I186" i="178"/>
  <c r="H186" i="178"/>
  <c r="G186" i="178"/>
  <c r="F186" i="178"/>
  <c r="E186" i="178"/>
  <c r="D186" i="178"/>
  <c r="BL185" i="178"/>
  <c r="BK185" i="178"/>
  <c r="BJ185" i="178"/>
  <c r="BI185" i="178"/>
  <c r="BH185" i="178"/>
  <c r="BH199" i="178" s="1"/>
  <c r="BG185" i="178"/>
  <c r="BF185" i="178"/>
  <c r="BF199" i="178" s="1"/>
  <c r="BE185" i="178"/>
  <c r="BD185" i="178"/>
  <c r="BC185" i="178"/>
  <c r="BB185" i="178"/>
  <c r="BA185" i="178"/>
  <c r="AZ185" i="178"/>
  <c r="AY185" i="178"/>
  <c r="AX185" i="178"/>
  <c r="AX199" i="178" s="1"/>
  <c r="AW185" i="178"/>
  <c r="AV185" i="178"/>
  <c r="AV199" i="178" s="1"/>
  <c r="AU185" i="178"/>
  <c r="AT185" i="178"/>
  <c r="AT199" i="178" s="1"/>
  <c r="AS185" i="178"/>
  <c r="AS199" i="178" s="1"/>
  <c r="AR185" i="178"/>
  <c r="AQ185" i="178"/>
  <c r="AQ199" i="178" s="1"/>
  <c r="AP185" i="178"/>
  <c r="AO185" i="178"/>
  <c r="AO199" i="178" s="1"/>
  <c r="AN185" i="178"/>
  <c r="AM185" i="178"/>
  <c r="AL185" i="178"/>
  <c r="AK185" i="178"/>
  <c r="AJ185" i="178"/>
  <c r="AJ199" i="178" s="1"/>
  <c r="AI185" i="178"/>
  <c r="AH185" i="178"/>
  <c r="AH199" i="178" s="1"/>
  <c r="AG185" i="178"/>
  <c r="AG199" i="178" s="1"/>
  <c r="AF185" i="178"/>
  <c r="AE185" i="178"/>
  <c r="AD185" i="178"/>
  <c r="AC185" i="178"/>
  <c r="AB185" i="178"/>
  <c r="AA185" i="178"/>
  <c r="Z185" i="178"/>
  <c r="Y185" i="178"/>
  <c r="X185" i="178"/>
  <c r="X199" i="178" s="1"/>
  <c r="W185" i="178"/>
  <c r="V185" i="178"/>
  <c r="V199" i="178" s="1"/>
  <c r="U185" i="178"/>
  <c r="U199" i="178" s="1"/>
  <c r="T185" i="178"/>
  <c r="S185" i="178"/>
  <c r="R185" i="178"/>
  <c r="Q185" i="178"/>
  <c r="P185" i="178"/>
  <c r="O185" i="178"/>
  <c r="N185" i="178"/>
  <c r="M185" i="178"/>
  <c r="L185" i="178"/>
  <c r="L199" i="178" s="1"/>
  <c r="K185" i="178"/>
  <c r="J185" i="178"/>
  <c r="J199" i="178" s="1"/>
  <c r="I185" i="178"/>
  <c r="I199" i="178" s="1"/>
  <c r="H185" i="178"/>
  <c r="G185" i="178"/>
  <c r="F185" i="178"/>
  <c r="E185" i="178"/>
  <c r="D185" i="178"/>
  <c r="D203" i="177"/>
  <c r="C203" i="177"/>
  <c r="B203" i="177"/>
  <c r="B204" i="177" s="1"/>
  <c r="BL198" i="177"/>
  <c r="BK198" i="177"/>
  <c r="BJ198" i="177"/>
  <c r="BI198" i="177"/>
  <c r="BH198" i="177"/>
  <c r="BG198" i="177"/>
  <c r="BF198" i="177"/>
  <c r="BE198" i="177"/>
  <c r="BD198" i="177"/>
  <c r="BC198" i="177"/>
  <c r="BB198" i="177"/>
  <c r="BA198" i="177"/>
  <c r="AZ198" i="177"/>
  <c r="AY198" i="177"/>
  <c r="AX198" i="177"/>
  <c r="AW198" i="177"/>
  <c r="AV198" i="177"/>
  <c r="AU198" i="177"/>
  <c r="AT198" i="177"/>
  <c r="AS198" i="177"/>
  <c r="AR198" i="177"/>
  <c r="AQ198" i="177"/>
  <c r="AP198" i="177"/>
  <c r="AO198" i="177"/>
  <c r="AN198" i="177"/>
  <c r="AM198" i="177"/>
  <c r="AL198" i="177"/>
  <c r="AK198" i="177"/>
  <c r="AJ198" i="177"/>
  <c r="AI198" i="177"/>
  <c r="AH198" i="177"/>
  <c r="AG198" i="177"/>
  <c r="AF198" i="177"/>
  <c r="AE198" i="177"/>
  <c r="AD198" i="177"/>
  <c r="AC198" i="177"/>
  <c r="AB198" i="177"/>
  <c r="AA198" i="177"/>
  <c r="Z198" i="177"/>
  <c r="Y198" i="177"/>
  <c r="X198" i="177"/>
  <c r="W198" i="177"/>
  <c r="V198" i="177"/>
  <c r="U198" i="177"/>
  <c r="T198" i="177"/>
  <c r="S198" i="177"/>
  <c r="R198" i="177"/>
  <c r="Q198" i="177"/>
  <c r="P198" i="177"/>
  <c r="O198" i="177"/>
  <c r="N198" i="177"/>
  <c r="M198" i="177"/>
  <c r="L198" i="177"/>
  <c r="K198" i="177"/>
  <c r="J198" i="177"/>
  <c r="I198" i="177"/>
  <c r="H198" i="177"/>
  <c r="G198" i="177"/>
  <c r="F198" i="177"/>
  <c r="E198" i="177"/>
  <c r="D198" i="177"/>
  <c r="BL197" i="177"/>
  <c r="BK197" i="177"/>
  <c r="BJ197" i="177"/>
  <c r="BI197" i="177"/>
  <c r="BH197" i="177"/>
  <c r="BG197" i="177"/>
  <c r="BF197" i="177"/>
  <c r="BE197" i="177"/>
  <c r="BD197" i="177"/>
  <c r="BC197" i="177"/>
  <c r="BB197" i="177"/>
  <c r="BA197" i="177"/>
  <c r="AZ197" i="177"/>
  <c r="AY197" i="177"/>
  <c r="AX197" i="177"/>
  <c r="AW197" i="177"/>
  <c r="AV197" i="177"/>
  <c r="AU197" i="177"/>
  <c r="AT197" i="177"/>
  <c r="AS197" i="177"/>
  <c r="AR197" i="177"/>
  <c r="AQ197" i="177"/>
  <c r="AP197" i="177"/>
  <c r="AO197" i="177"/>
  <c r="AN197" i="177"/>
  <c r="AM197" i="177"/>
  <c r="AL197" i="177"/>
  <c r="AK197" i="177"/>
  <c r="AJ197" i="177"/>
  <c r="AI197" i="177"/>
  <c r="AH197" i="177"/>
  <c r="AG197" i="177"/>
  <c r="AF197" i="177"/>
  <c r="AE197" i="177"/>
  <c r="AD197" i="177"/>
  <c r="AC197" i="177"/>
  <c r="AB197" i="177"/>
  <c r="AA197" i="177"/>
  <c r="Z197" i="177"/>
  <c r="Y197" i="177"/>
  <c r="X197" i="177"/>
  <c r="W197" i="177"/>
  <c r="V197" i="177"/>
  <c r="U197" i="177"/>
  <c r="T197" i="177"/>
  <c r="S197" i="177"/>
  <c r="R197" i="177"/>
  <c r="Q197" i="177"/>
  <c r="P197" i="177"/>
  <c r="O197" i="177"/>
  <c r="N197" i="177"/>
  <c r="M197" i="177"/>
  <c r="L197" i="177"/>
  <c r="K197" i="177"/>
  <c r="J197" i="177"/>
  <c r="I197" i="177"/>
  <c r="H197" i="177"/>
  <c r="G197" i="177"/>
  <c r="F197" i="177"/>
  <c r="E197" i="177"/>
  <c r="D197" i="177"/>
  <c r="BL196" i="177"/>
  <c r="BK196" i="177"/>
  <c r="BJ196" i="177"/>
  <c r="BI196" i="177"/>
  <c r="BH196" i="177"/>
  <c r="BG196" i="177"/>
  <c r="BF196" i="177"/>
  <c r="BE196" i="177"/>
  <c r="BD196" i="177"/>
  <c r="BC196" i="177"/>
  <c r="BB196" i="177"/>
  <c r="BA196" i="177"/>
  <c r="AZ196" i="177"/>
  <c r="AY196" i="177"/>
  <c r="AX196" i="177"/>
  <c r="AW196" i="177"/>
  <c r="AV196" i="177"/>
  <c r="AU196" i="177"/>
  <c r="AT196" i="177"/>
  <c r="AS196" i="177"/>
  <c r="AR196" i="177"/>
  <c r="AQ196" i="177"/>
  <c r="AP196" i="177"/>
  <c r="AO196" i="177"/>
  <c r="AN196" i="177"/>
  <c r="AM196" i="177"/>
  <c r="AL196" i="177"/>
  <c r="AK196" i="177"/>
  <c r="AJ196" i="177"/>
  <c r="AI196" i="177"/>
  <c r="AH196" i="177"/>
  <c r="AG196" i="177"/>
  <c r="AF196" i="177"/>
  <c r="AE196" i="177"/>
  <c r="AD196" i="177"/>
  <c r="AC196" i="177"/>
  <c r="AB196" i="177"/>
  <c r="AA196" i="177"/>
  <c r="Z196" i="177"/>
  <c r="Y196" i="177"/>
  <c r="X196" i="177"/>
  <c r="W196" i="177"/>
  <c r="V196" i="177"/>
  <c r="U196" i="177"/>
  <c r="T196" i="177"/>
  <c r="S196" i="177"/>
  <c r="R196" i="177"/>
  <c r="Q196" i="177"/>
  <c r="P196" i="177"/>
  <c r="O196" i="177"/>
  <c r="N196" i="177"/>
  <c r="M196" i="177"/>
  <c r="L196" i="177"/>
  <c r="K196" i="177"/>
  <c r="J196" i="177"/>
  <c r="I196" i="177"/>
  <c r="H196" i="177"/>
  <c r="G196" i="177"/>
  <c r="F196" i="177"/>
  <c r="E196" i="177"/>
  <c r="D196" i="177"/>
  <c r="BL195" i="177"/>
  <c r="BK195" i="177"/>
  <c r="BJ195" i="177"/>
  <c r="BI195" i="177"/>
  <c r="BH195" i="177"/>
  <c r="BG195" i="177"/>
  <c r="BF195" i="177"/>
  <c r="BE195" i="177"/>
  <c r="BD195" i="177"/>
  <c r="BC195" i="177"/>
  <c r="BB195" i="177"/>
  <c r="BA195" i="177"/>
  <c r="AZ195" i="177"/>
  <c r="AY195" i="177"/>
  <c r="AX195" i="177"/>
  <c r="AW195" i="177"/>
  <c r="AV195" i="177"/>
  <c r="AU195" i="177"/>
  <c r="AT195" i="177"/>
  <c r="AS195" i="177"/>
  <c r="AR195" i="177"/>
  <c r="AQ195" i="177"/>
  <c r="AP195" i="177"/>
  <c r="AO195" i="177"/>
  <c r="AN195" i="177"/>
  <c r="AM195" i="177"/>
  <c r="AL195" i="177"/>
  <c r="AK195" i="177"/>
  <c r="AJ195" i="177"/>
  <c r="AI195" i="177"/>
  <c r="AH195" i="177"/>
  <c r="AG195" i="177"/>
  <c r="AF195" i="177"/>
  <c r="AE195" i="177"/>
  <c r="AD195" i="177"/>
  <c r="AC195" i="177"/>
  <c r="AB195" i="177"/>
  <c r="AA195" i="177"/>
  <c r="Z195" i="177"/>
  <c r="Y195" i="177"/>
  <c r="X195" i="177"/>
  <c r="W195" i="177"/>
  <c r="V195" i="177"/>
  <c r="U195" i="177"/>
  <c r="T195" i="177"/>
  <c r="S195" i="177"/>
  <c r="R195" i="177"/>
  <c r="Q195" i="177"/>
  <c r="P195" i="177"/>
  <c r="O195" i="177"/>
  <c r="N195" i="177"/>
  <c r="M195" i="177"/>
  <c r="L195" i="177"/>
  <c r="K195" i="177"/>
  <c r="J195" i="177"/>
  <c r="I195" i="177"/>
  <c r="H195" i="177"/>
  <c r="G195" i="177"/>
  <c r="F195" i="177"/>
  <c r="E195" i="177"/>
  <c r="D195" i="177"/>
  <c r="BL194" i="177"/>
  <c r="BK194" i="177"/>
  <c r="BJ194" i="177"/>
  <c r="BI194" i="177"/>
  <c r="BH194" i="177"/>
  <c r="BG194" i="177"/>
  <c r="BF194" i="177"/>
  <c r="BE194" i="177"/>
  <c r="BD194" i="177"/>
  <c r="BC194" i="177"/>
  <c r="BB194" i="177"/>
  <c r="BA194" i="177"/>
  <c r="AZ194" i="177"/>
  <c r="AY194" i="177"/>
  <c r="AX194" i="177"/>
  <c r="AW194" i="177"/>
  <c r="AV194" i="177"/>
  <c r="AU194" i="177"/>
  <c r="AT194" i="177"/>
  <c r="AS194" i="177"/>
  <c r="AR194" i="177"/>
  <c r="AQ194" i="177"/>
  <c r="AP194" i="177"/>
  <c r="AO194" i="177"/>
  <c r="AN194" i="177"/>
  <c r="AM194" i="177"/>
  <c r="AL194" i="177"/>
  <c r="AK194" i="177"/>
  <c r="AJ194" i="177"/>
  <c r="AI194" i="177"/>
  <c r="AH194" i="177"/>
  <c r="AG194" i="177"/>
  <c r="AF194" i="177"/>
  <c r="AE194" i="177"/>
  <c r="AD194" i="177"/>
  <c r="AC194" i="177"/>
  <c r="AB194" i="177"/>
  <c r="AA194" i="177"/>
  <c r="Z194" i="177"/>
  <c r="Y194" i="177"/>
  <c r="X194" i="177"/>
  <c r="W194" i="177"/>
  <c r="V194" i="177"/>
  <c r="U194" i="177"/>
  <c r="T194" i="177"/>
  <c r="S194" i="177"/>
  <c r="R194" i="177"/>
  <c r="Q194" i="177"/>
  <c r="P194" i="177"/>
  <c r="O194" i="177"/>
  <c r="N194" i="177"/>
  <c r="M194" i="177"/>
  <c r="L194" i="177"/>
  <c r="K194" i="177"/>
  <c r="J194" i="177"/>
  <c r="I194" i="177"/>
  <c r="H194" i="177"/>
  <c r="G194" i="177"/>
  <c r="F194" i="177"/>
  <c r="E194" i="177"/>
  <c r="D194" i="177"/>
  <c r="BL193" i="177"/>
  <c r="BK193" i="177"/>
  <c r="BJ193" i="177"/>
  <c r="BI193" i="177"/>
  <c r="BH193" i="177"/>
  <c r="BG193" i="177"/>
  <c r="BF193" i="177"/>
  <c r="BE193" i="177"/>
  <c r="BD193" i="177"/>
  <c r="BC193" i="177"/>
  <c r="BB193" i="177"/>
  <c r="BA193" i="177"/>
  <c r="AZ193" i="177"/>
  <c r="AY193" i="177"/>
  <c r="AX193" i="177"/>
  <c r="AW193" i="177"/>
  <c r="AV193" i="177"/>
  <c r="AU193" i="177"/>
  <c r="AT193" i="177"/>
  <c r="AS193" i="177"/>
  <c r="AR193" i="177"/>
  <c r="AQ193" i="177"/>
  <c r="AP193" i="177"/>
  <c r="AO193" i="177"/>
  <c r="AN193" i="177"/>
  <c r="AM193" i="177"/>
  <c r="AL193" i="177"/>
  <c r="AK193" i="177"/>
  <c r="AJ193" i="177"/>
  <c r="AI193" i="177"/>
  <c r="AH193" i="177"/>
  <c r="AG193" i="177"/>
  <c r="AF193" i="177"/>
  <c r="AE193" i="177"/>
  <c r="AD193" i="177"/>
  <c r="AC193" i="177"/>
  <c r="AB193" i="177"/>
  <c r="AA193" i="177"/>
  <c r="Z193" i="177"/>
  <c r="Y193" i="177"/>
  <c r="X193" i="177"/>
  <c r="W193" i="177"/>
  <c r="V193" i="177"/>
  <c r="U193" i="177"/>
  <c r="T193" i="177"/>
  <c r="S193" i="177"/>
  <c r="R193" i="177"/>
  <c r="Q193" i="177"/>
  <c r="P193" i="177"/>
  <c r="O193" i="177"/>
  <c r="N193" i="177"/>
  <c r="M193" i="177"/>
  <c r="L193" i="177"/>
  <c r="K193" i="177"/>
  <c r="J193" i="177"/>
  <c r="I193" i="177"/>
  <c r="H193" i="177"/>
  <c r="G193" i="177"/>
  <c r="F193" i="177"/>
  <c r="E193" i="177"/>
  <c r="D193" i="177"/>
  <c r="BL192" i="177"/>
  <c r="BK192" i="177"/>
  <c r="BJ192" i="177"/>
  <c r="BI192" i="177"/>
  <c r="BH192" i="177"/>
  <c r="BG192" i="177"/>
  <c r="BF192" i="177"/>
  <c r="BE192" i="177"/>
  <c r="BD192" i="177"/>
  <c r="BC192" i="177"/>
  <c r="BB192" i="177"/>
  <c r="BA192" i="177"/>
  <c r="AZ192" i="177"/>
  <c r="AY192" i="177"/>
  <c r="AX192" i="177"/>
  <c r="AW192" i="177"/>
  <c r="AV192" i="177"/>
  <c r="AU192" i="177"/>
  <c r="AT192" i="177"/>
  <c r="AS192" i="177"/>
  <c r="AR192" i="177"/>
  <c r="AQ192" i="177"/>
  <c r="AP192" i="177"/>
  <c r="AO192" i="177"/>
  <c r="AN192" i="177"/>
  <c r="AM192" i="177"/>
  <c r="AL192" i="177"/>
  <c r="AK192" i="177"/>
  <c r="AJ192" i="177"/>
  <c r="AI192" i="177"/>
  <c r="AH192" i="177"/>
  <c r="AG192" i="177"/>
  <c r="AF192" i="177"/>
  <c r="AE192" i="177"/>
  <c r="AD192" i="177"/>
  <c r="AC192" i="177"/>
  <c r="AB192" i="177"/>
  <c r="AA192" i="177"/>
  <c r="Z192" i="177"/>
  <c r="Y192" i="177"/>
  <c r="X192" i="177"/>
  <c r="W192" i="177"/>
  <c r="V192" i="177"/>
  <c r="U192" i="177"/>
  <c r="T192" i="177"/>
  <c r="S192" i="177"/>
  <c r="R192" i="177"/>
  <c r="Q192" i="177"/>
  <c r="P192" i="177"/>
  <c r="O192" i="177"/>
  <c r="N192" i="177"/>
  <c r="M192" i="177"/>
  <c r="L192" i="177"/>
  <c r="K192" i="177"/>
  <c r="J192" i="177"/>
  <c r="I192" i="177"/>
  <c r="H192" i="177"/>
  <c r="G192" i="177"/>
  <c r="F192" i="177"/>
  <c r="E192" i="177"/>
  <c r="D192" i="177"/>
  <c r="BL191" i="177"/>
  <c r="BK191" i="177"/>
  <c r="BJ191" i="177"/>
  <c r="BI191" i="177"/>
  <c r="BH191" i="177"/>
  <c r="BG191" i="177"/>
  <c r="BF191" i="177"/>
  <c r="BE191" i="177"/>
  <c r="BD191" i="177"/>
  <c r="BC191" i="177"/>
  <c r="BB191" i="177"/>
  <c r="BA191" i="177"/>
  <c r="AZ191" i="177"/>
  <c r="AY191" i="177"/>
  <c r="AX191" i="177"/>
  <c r="AW191" i="177"/>
  <c r="AV191" i="177"/>
  <c r="AU191" i="177"/>
  <c r="AT191" i="177"/>
  <c r="AS191" i="177"/>
  <c r="AR191" i="177"/>
  <c r="AQ191" i="177"/>
  <c r="AP191" i="177"/>
  <c r="AO191" i="177"/>
  <c r="AN191" i="177"/>
  <c r="AM191" i="177"/>
  <c r="AL191" i="177"/>
  <c r="AK191" i="177"/>
  <c r="AJ191" i="177"/>
  <c r="AI191" i="177"/>
  <c r="AH191" i="177"/>
  <c r="AG191" i="177"/>
  <c r="AF191" i="177"/>
  <c r="AE191" i="177"/>
  <c r="AD191" i="177"/>
  <c r="AC191" i="177"/>
  <c r="AB191" i="177"/>
  <c r="AA191" i="177"/>
  <c r="Z191" i="177"/>
  <c r="Y191" i="177"/>
  <c r="X191" i="177"/>
  <c r="W191" i="177"/>
  <c r="V191" i="177"/>
  <c r="U191" i="177"/>
  <c r="T191" i="177"/>
  <c r="S191" i="177"/>
  <c r="R191" i="177"/>
  <c r="Q191" i="177"/>
  <c r="P191" i="177"/>
  <c r="O191" i="177"/>
  <c r="N191" i="177"/>
  <c r="M191" i="177"/>
  <c r="L191" i="177"/>
  <c r="K191" i="177"/>
  <c r="J191" i="177"/>
  <c r="I191" i="177"/>
  <c r="H191" i="177"/>
  <c r="G191" i="177"/>
  <c r="F191" i="177"/>
  <c r="E191" i="177"/>
  <c r="D191" i="177"/>
  <c r="BL190" i="177"/>
  <c r="BK190" i="177"/>
  <c r="BJ190" i="177"/>
  <c r="BI190" i="177"/>
  <c r="BH190" i="177"/>
  <c r="BG190" i="177"/>
  <c r="BF190" i="177"/>
  <c r="BE190" i="177"/>
  <c r="BD190" i="177"/>
  <c r="BC190" i="177"/>
  <c r="BB190" i="177"/>
  <c r="BA190" i="177"/>
  <c r="AZ190" i="177"/>
  <c r="AY190" i="177"/>
  <c r="AX190" i="177"/>
  <c r="AW190" i="177"/>
  <c r="AV190" i="177"/>
  <c r="AU190" i="177"/>
  <c r="AT190" i="177"/>
  <c r="AS190" i="177"/>
  <c r="AR190" i="177"/>
  <c r="AQ190" i="177"/>
  <c r="AP190" i="177"/>
  <c r="AO190" i="177"/>
  <c r="AN190" i="177"/>
  <c r="AM190" i="177"/>
  <c r="AL190" i="177"/>
  <c r="AK190" i="177"/>
  <c r="AJ190" i="177"/>
  <c r="AI190" i="177"/>
  <c r="AH190" i="177"/>
  <c r="AG190" i="177"/>
  <c r="AF190" i="177"/>
  <c r="AE190" i="177"/>
  <c r="AD190" i="177"/>
  <c r="AC190" i="177"/>
  <c r="AB190" i="177"/>
  <c r="AA190" i="177"/>
  <c r="Z190" i="177"/>
  <c r="Y190" i="177"/>
  <c r="X190" i="177"/>
  <c r="W190" i="177"/>
  <c r="V190" i="177"/>
  <c r="U190" i="177"/>
  <c r="T190" i="177"/>
  <c r="S190" i="177"/>
  <c r="R190" i="177"/>
  <c r="Q190" i="177"/>
  <c r="P190" i="177"/>
  <c r="O190" i="177"/>
  <c r="N190" i="177"/>
  <c r="M190" i="177"/>
  <c r="L190" i="177"/>
  <c r="K190" i="177"/>
  <c r="J190" i="177"/>
  <c r="I190" i="177"/>
  <c r="H190" i="177"/>
  <c r="G190" i="177"/>
  <c r="F190" i="177"/>
  <c r="E190" i="177"/>
  <c r="D190" i="177"/>
  <c r="BL189" i="177"/>
  <c r="BK189" i="177"/>
  <c r="BJ189" i="177"/>
  <c r="BI189" i="177"/>
  <c r="BH189" i="177"/>
  <c r="BG189" i="177"/>
  <c r="BF189" i="177"/>
  <c r="BE189" i="177"/>
  <c r="BD189" i="177"/>
  <c r="BC189" i="177"/>
  <c r="BB189" i="177"/>
  <c r="BA189" i="177"/>
  <c r="AZ189" i="177"/>
  <c r="AY189" i="177"/>
  <c r="AX189" i="177"/>
  <c r="AW189" i="177"/>
  <c r="AV189" i="177"/>
  <c r="AU189" i="177"/>
  <c r="AT189" i="177"/>
  <c r="AS189" i="177"/>
  <c r="AR189" i="177"/>
  <c r="AQ189" i="177"/>
  <c r="AP189" i="177"/>
  <c r="AO189" i="177"/>
  <c r="AN189" i="177"/>
  <c r="AM189" i="177"/>
  <c r="AL189" i="177"/>
  <c r="AK189" i="177"/>
  <c r="AJ189" i="177"/>
  <c r="AI189" i="177"/>
  <c r="AH189" i="177"/>
  <c r="AG189" i="177"/>
  <c r="AF189" i="177"/>
  <c r="AE189" i="177"/>
  <c r="AD189" i="177"/>
  <c r="AC189" i="177"/>
  <c r="AB189" i="177"/>
  <c r="AA189" i="177"/>
  <c r="Z189" i="177"/>
  <c r="Y189" i="177"/>
  <c r="X189" i="177"/>
  <c r="W189" i="177"/>
  <c r="V189" i="177"/>
  <c r="U189" i="177"/>
  <c r="T189" i="177"/>
  <c r="S189" i="177"/>
  <c r="R189" i="177"/>
  <c r="Q189" i="177"/>
  <c r="P189" i="177"/>
  <c r="O189" i="177"/>
  <c r="N189" i="177"/>
  <c r="M189" i="177"/>
  <c r="L189" i="177"/>
  <c r="K189" i="177"/>
  <c r="J189" i="177"/>
  <c r="I189" i="177"/>
  <c r="H189" i="177"/>
  <c r="G189" i="177"/>
  <c r="F189" i="177"/>
  <c r="E189" i="177"/>
  <c r="D189" i="177"/>
  <c r="BL188" i="177"/>
  <c r="BK188" i="177"/>
  <c r="BJ188" i="177"/>
  <c r="BI188" i="177"/>
  <c r="BH188" i="177"/>
  <c r="BG188" i="177"/>
  <c r="BF188" i="177"/>
  <c r="BE188" i="177"/>
  <c r="BD188" i="177"/>
  <c r="BC188" i="177"/>
  <c r="BB188" i="177"/>
  <c r="BA188" i="177"/>
  <c r="AZ188" i="177"/>
  <c r="AY188" i="177"/>
  <c r="AX188" i="177"/>
  <c r="AW188" i="177"/>
  <c r="AV188" i="177"/>
  <c r="AU188" i="177"/>
  <c r="AT188" i="177"/>
  <c r="AS188" i="177"/>
  <c r="AR188" i="177"/>
  <c r="AQ188" i="177"/>
  <c r="AP188" i="177"/>
  <c r="AO188" i="177"/>
  <c r="AN188" i="177"/>
  <c r="AM188" i="177"/>
  <c r="AL188" i="177"/>
  <c r="AK188" i="177"/>
  <c r="AJ188" i="177"/>
  <c r="AI188" i="177"/>
  <c r="AH188" i="177"/>
  <c r="AG188" i="177"/>
  <c r="AF188" i="177"/>
  <c r="AE188" i="177"/>
  <c r="AD188" i="177"/>
  <c r="AC188" i="177"/>
  <c r="AB188" i="177"/>
  <c r="AA188" i="177"/>
  <c r="Z188" i="177"/>
  <c r="Y188" i="177"/>
  <c r="X188" i="177"/>
  <c r="W188" i="177"/>
  <c r="V188" i="177"/>
  <c r="U188" i="177"/>
  <c r="T188" i="177"/>
  <c r="S188" i="177"/>
  <c r="R188" i="177"/>
  <c r="Q188" i="177"/>
  <c r="P188" i="177"/>
  <c r="O188" i="177"/>
  <c r="N188" i="177"/>
  <c r="M188" i="177"/>
  <c r="L188" i="177"/>
  <c r="K188" i="177"/>
  <c r="J188" i="177"/>
  <c r="I188" i="177"/>
  <c r="H188" i="177"/>
  <c r="G188" i="177"/>
  <c r="F188" i="177"/>
  <c r="E188" i="177"/>
  <c r="D188" i="177"/>
  <c r="BL187" i="177"/>
  <c r="BK187" i="177"/>
  <c r="BJ187" i="177"/>
  <c r="BI187" i="177"/>
  <c r="BH187" i="177"/>
  <c r="BG187" i="177"/>
  <c r="BF187" i="177"/>
  <c r="BE187" i="177"/>
  <c r="BD187" i="177"/>
  <c r="BC187" i="177"/>
  <c r="BB187" i="177"/>
  <c r="BA187" i="177"/>
  <c r="AZ187" i="177"/>
  <c r="AY187" i="177"/>
  <c r="AX187" i="177"/>
  <c r="AW187" i="177"/>
  <c r="AV187" i="177"/>
  <c r="AU187" i="177"/>
  <c r="AT187" i="177"/>
  <c r="AS187" i="177"/>
  <c r="AR187" i="177"/>
  <c r="AQ187" i="177"/>
  <c r="AP187" i="177"/>
  <c r="AO187" i="177"/>
  <c r="AN187" i="177"/>
  <c r="AM187" i="177"/>
  <c r="AL187" i="177"/>
  <c r="AK187" i="177"/>
  <c r="AJ187" i="177"/>
  <c r="AI187" i="177"/>
  <c r="AH187" i="177"/>
  <c r="AG187" i="177"/>
  <c r="AF187" i="177"/>
  <c r="AE187" i="177"/>
  <c r="AD187" i="177"/>
  <c r="AC187" i="177"/>
  <c r="AB187" i="177"/>
  <c r="AA187" i="177"/>
  <c r="Z187" i="177"/>
  <c r="Y187" i="177"/>
  <c r="X187" i="177"/>
  <c r="W187" i="177"/>
  <c r="V187" i="177"/>
  <c r="U187" i="177"/>
  <c r="T187" i="177"/>
  <c r="S187" i="177"/>
  <c r="R187" i="177"/>
  <c r="Q187" i="177"/>
  <c r="P187" i="177"/>
  <c r="O187" i="177"/>
  <c r="N187" i="177"/>
  <c r="M187" i="177"/>
  <c r="L187" i="177"/>
  <c r="K187" i="177"/>
  <c r="J187" i="177"/>
  <c r="I187" i="177"/>
  <c r="H187" i="177"/>
  <c r="G187" i="177"/>
  <c r="F187" i="177"/>
  <c r="E187" i="177"/>
  <c r="D187" i="177"/>
  <c r="BL186" i="177"/>
  <c r="BK186" i="177"/>
  <c r="BJ186" i="177"/>
  <c r="BI186" i="177"/>
  <c r="BH186" i="177"/>
  <c r="BG186" i="177"/>
  <c r="BF186" i="177"/>
  <c r="BE186" i="177"/>
  <c r="BD186" i="177"/>
  <c r="BC186" i="177"/>
  <c r="BB186" i="177"/>
  <c r="BA186" i="177"/>
  <c r="AZ186" i="177"/>
  <c r="AY186" i="177"/>
  <c r="AX186" i="177"/>
  <c r="AW186" i="177"/>
  <c r="AV186" i="177"/>
  <c r="AU186" i="177"/>
  <c r="AT186" i="177"/>
  <c r="AS186" i="177"/>
  <c r="AR186" i="177"/>
  <c r="AQ186" i="177"/>
  <c r="AP186" i="177"/>
  <c r="AO186" i="177"/>
  <c r="AN186" i="177"/>
  <c r="AM186" i="177"/>
  <c r="AL186" i="177"/>
  <c r="AK186" i="177"/>
  <c r="AJ186" i="177"/>
  <c r="AI186" i="177"/>
  <c r="AH186" i="177"/>
  <c r="AG186" i="177"/>
  <c r="AF186" i="177"/>
  <c r="AE186" i="177"/>
  <c r="AD186" i="177"/>
  <c r="AC186" i="177"/>
  <c r="AB186" i="177"/>
  <c r="AA186" i="177"/>
  <c r="Z186" i="177"/>
  <c r="Y186" i="177"/>
  <c r="X186" i="177"/>
  <c r="W186" i="177"/>
  <c r="V186" i="177"/>
  <c r="U186" i="177"/>
  <c r="T186" i="177"/>
  <c r="S186" i="177"/>
  <c r="R186" i="177"/>
  <c r="Q186" i="177"/>
  <c r="P186" i="177"/>
  <c r="O186" i="177"/>
  <c r="N186" i="177"/>
  <c r="M186" i="177"/>
  <c r="L186" i="177"/>
  <c r="K186" i="177"/>
  <c r="J186" i="177"/>
  <c r="I186" i="177"/>
  <c r="H186" i="177"/>
  <c r="G186" i="177"/>
  <c r="F186" i="177"/>
  <c r="E186" i="177"/>
  <c r="D186" i="177"/>
  <c r="BL185" i="177"/>
  <c r="BK185" i="177"/>
  <c r="BK199" i="177" s="1"/>
  <c r="BJ185" i="177"/>
  <c r="BI185" i="177"/>
  <c r="BH185" i="177"/>
  <c r="BG185" i="177"/>
  <c r="BF185" i="177"/>
  <c r="BE185" i="177"/>
  <c r="BD185" i="177"/>
  <c r="BC185" i="177"/>
  <c r="BB185" i="177"/>
  <c r="BA185" i="177"/>
  <c r="AZ185" i="177"/>
  <c r="AY185" i="177"/>
  <c r="AY199" i="177" s="1"/>
  <c r="AX185" i="177"/>
  <c r="AW185" i="177"/>
  <c r="AV185" i="177"/>
  <c r="AU185" i="177"/>
  <c r="AT185" i="177"/>
  <c r="AS185" i="177"/>
  <c r="AR185" i="177"/>
  <c r="AQ185" i="177"/>
  <c r="AP185" i="177"/>
  <c r="AO185" i="177"/>
  <c r="AN185" i="177"/>
  <c r="AM185" i="177"/>
  <c r="AM199" i="177" s="1"/>
  <c r="AL185" i="177"/>
  <c r="AK185" i="177"/>
  <c r="AJ185" i="177"/>
  <c r="AI185" i="177"/>
  <c r="AH185" i="177"/>
  <c r="AG185" i="177"/>
  <c r="AF185" i="177"/>
  <c r="AE185" i="177"/>
  <c r="AD185" i="177"/>
  <c r="AC185" i="177"/>
  <c r="AB185" i="177"/>
  <c r="AA185" i="177"/>
  <c r="AA199" i="177" s="1"/>
  <c r="Z185" i="177"/>
  <c r="Y185" i="177"/>
  <c r="X185" i="177"/>
  <c r="W185" i="177"/>
  <c r="V185" i="177"/>
  <c r="U185" i="177"/>
  <c r="T185" i="177"/>
  <c r="S185" i="177"/>
  <c r="R185" i="177"/>
  <c r="Q185" i="177"/>
  <c r="P185" i="177"/>
  <c r="O185" i="177"/>
  <c r="O199" i="177" s="1"/>
  <c r="N185" i="177"/>
  <c r="M185" i="177"/>
  <c r="L185" i="177"/>
  <c r="K185" i="177"/>
  <c r="J185" i="177"/>
  <c r="I185" i="177"/>
  <c r="H185" i="177"/>
  <c r="G185" i="177"/>
  <c r="F185" i="177"/>
  <c r="E185" i="177"/>
  <c r="D185" i="177"/>
  <c r="D203" i="176"/>
  <c r="C203" i="176"/>
  <c r="B203" i="176"/>
  <c r="B204" i="176" s="1"/>
  <c r="BL198" i="176"/>
  <c r="BK198" i="176"/>
  <c r="BJ198" i="176"/>
  <c r="BI198" i="176"/>
  <c r="BH198" i="176"/>
  <c r="BG198" i="176"/>
  <c r="BF198" i="176"/>
  <c r="BE198" i="176"/>
  <c r="BD198" i="176"/>
  <c r="BC198" i="176"/>
  <c r="BB198" i="176"/>
  <c r="BA198" i="176"/>
  <c r="AZ198" i="176"/>
  <c r="AY198" i="176"/>
  <c r="AX198" i="176"/>
  <c r="AW198" i="176"/>
  <c r="AV198" i="176"/>
  <c r="AU198" i="176"/>
  <c r="AT198" i="176"/>
  <c r="AS198" i="176"/>
  <c r="AR198" i="176"/>
  <c r="AQ198" i="176"/>
  <c r="AP198" i="176"/>
  <c r="AO198" i="176"/>
  <c r="AN198" i="176"/>
  <c r="AM198" i="176"/>
  <c r="AL198" i="176"/>
  <c r="AK198" i="176"/>
  <c r="AJ198" i="176"/>
  <c r="AI198" i="176"/>
  <c r="AH198" i="176"/>
  <c r="AG198" i="176"/>
  <c r="AF198" i="176"/>
  <c r="AE198" i="176"/>
  <c r="AD198" i="176"/>
  <c r="AC198" i="176"/>
  <c r="AB198" i="176"/>
  <c r="AA198" i="176"/>
  <c r="Z198" i="176"/>
  <c r="Y198" i="176"/>
  <c r="X198" i="176"/>
  <c r="W198" i="176"/>
  <c r="V198" i="176"/>
  <c r="U198" i="176"/>
  <c r="T198" i="176"/>
  <c r="S198" i="176"/>
  <c r="R198" i="176"/>
  <c r="Q198" i="176"/>
  <c r="P198" i="176"/>
  <c r="O198" i="176"/>
  <c r="N198" i="176"/>
  <c r="M198" i="176"/>
  <c r="L198" i="176"/>
  <c r="K198" i="176"/>
  <c r="J198" i="176"/>
  <c r="I198" i="176"/>
  <c r="H198" i="176"/>
  <c r="G198" i="176"/>
  <c r="F198" i="176"/>
  <c r="E198" i="176"/>
  <c r="D198" i="176"/>
  <c r="BL197" i="176"/>
  <c r="BK197" i="176"/>
  <c r="BJ197" i="176"/>
  <c r="BI197" i="176"/>
  <c r="BH197" i="176"/>
  <c r="BG197" i="176"/>
  <c r="BF197" i="176"/>
  <c r="BE197" i="176"/>
  <c r="BD197" i="176"/>
  <c r="BC197" i="176"/>
  <c r="BB197" i="176"/>
  <c r="BA197" i="176"/>
  <c r="AZ197" i="176"/>
  <c r="AY197" i="176"/>
  <c r="AX197" i="176"/>
  <c r="AW197" i="176"/>
  <c r="AV197" i="176"/>
  <c r="AU197" i="176"/>
  <c r="AT197" i="176"/>
  <c r="AS197" i="176"/>
  <c r="AR197" i="176"/>
  <c r="AQ197" i="176"/>
  <c r="AP197" i="176"/>
  <c r="AO197" i="176"/>
  <c r="AN197" i="176"/>
  <c r="AM197" i="176"/>
  <c r="AL197" i="176"/>
  <c r="AK197" i="176"/>
  <c r="AJ197" i="176"/>
  <c r="AI197" i="176"/>
  <c r="AH197" i="176"/>
  <c r="AG197" i="176"/>
  <c r="AF197" i="176"/>
  <c r="AE197" i="176"/>
  <c r="AD197" i="176"/>
  <c r="AC197" i="176"/>
  <c r="AB197" i="176"/>
  <c r="AA197" i="176"/>
  <c r="Z197" i="176"/>
  <c r="Y197" i="176"/>
  <c r="X197" i="176"/>
  <c r="W197" i="176"/>
  <c r="V197" i="176"/>
  <c r="U197" i="176"/>
  <c r="T197" i="176"/>
  <c r="S197" i="176"/>
  <c r="R197" i="176"/>
  <c r="Q197" i="176"/>
  <c r="P197" i="176"/>
  <c r="O197" i="176"/>
  <c r="N197" i="176"/>
  <c r="M197" i="176"/>
  <c r="L197" i="176"/>
  <c r="K197" i="176"/>
  <c r="J197" i="176"/>
  <c r="I197" i="176"/>
  <c r="H197" i="176"/>
  <c r="G197" i="176"/>
  <c r="F197" i="176"/>
  <c r="E197" i="176"/>
  <c r="D197" i="176"/>
  <c r="BL196" i="176"/>
  <c r="BK196" i="176"/>
  <c r="BJ196" i="176"/>
  <c r="BI196" i="176"/>
  <c r="BH196" i="176"/>
  <c r="BG196" i="176"/>
  <c r="BF196" i="176"/>
  <c r="BE196" i="176"/>
  <c r="BD196" i="176"/>
  <c r="BC196" i="176"/>
  <c r="BB196" i="176"/>
  <c r="BA196" i="176"/>
  <c r="AZ196" i="176"/>
  <c r="AY196" i="176"/>
  <c r="AX196" i="176"/>
  <c r="AW196" i="176"/>
  <c r="AV196" i="176"/>
  <c r="AU196" i="176"/>
  <c r="AT196" i="176"/>
  <c r="AS196" i="176"/>
  <c r="AR196" i="176"/>
  <c r="AQ196" i="176"/>
  <c r="AP196" i="176"/>
  <c r="AO196" i="176"/>
  <c r="AN196" i="176"/>
  <c r="AM196" i="176"/>
  <c r="AL196" i="176"/>
  <c r="AK196" i="176"/>
  <c r="AJ196" i="176"/>
  <c r="AI196" i="176"/>
  <c r="AH196" i="176"/>
  <c r="AG196" i="176"/>
  <c r="AF196" i="176"/>
  <c r="AE196" i="176"/>
  <c r="AD196" i="176"/>
  <c r="AC196" i="176"/>
  <c r="AB196" i="176"/>
  <c r="AA196" i="176"/>
  <c r="Z196" i="176"/>
  <c r="Y196" i="176"/>
  <c r="X196" i="176"/>
  <c r="W196" i="176"/>
  <c r="V196" i="176"/>
  <c r="U196" i="176"/>
  <c r="T196" i="176"/>
  <c r="S196" i="176"/>
  <c r="R196" i="176"/>
  <c r="Q196" i="176"/>
  <c r="P196" i="176"/>
  <c r="O196" i="176"/>
  <c r="N196" i="176"/>
  <c r="M196" i="176"/>
  <c r="L196" i="176"/>
  <c r="K196" i="176"/>
  <c r="J196" i="176"/>
  <c r="I196" i="176"/>
  <c r="H196" i="176"/>
  <c r="G196" i="176"/>
  <c r="F196" i="176"/>
  <c r="E196" i="176"/>
  <c r="D196" i="176"/>
  <c r="BL195" i="176"/>
  <c r="BK195" i="176"/>
  <c r="BJ195" i="176"/>
  <c r="BI195" i="176"/>
  <c r="BH195" i="176"/>
  <c r="BG195" i="176"/>
  <c r="BF195" i="176"/>
  <c r="BE195" i="176"/>
  <c r="BD195" i="176"/>
  <c r="BC195" i="176"/>
  <c r="BB195" i="176"/>
  <c r="BA195" i="176"/>
  <c r="AZ195" i="176"/>
  <c r="AY195" i="176"/>
  <c r="AX195" i="176"/>
  <c r="AW195" i="176"/>
  <c r="AV195" i="176"/>
  <c r="AU195" i="176"/>
  <c r="AT195" i="176"/>
  <c r="AS195" i="176"/>
  <c r="AR195" i="176"/>
  <c r="AQ195" i="176"/>
  <c r="AP195" i="176"/>
  <c r="AO195" i="176"/>
  <c r="AN195" i="176"/>
  <c r="AM195" i="176"/>
  <c r="AL195" i="176"/>
  <c r="AK195" i="176"/>
  <c r="AJ195" i="176"/>
  <c r="AI195" i="176"/>
  <c r="AH195" i="176"/>
  <c r="AG195" i="176"/>
  <c r="AF195" i="176"/>
  <c r="AE195" i="176"/>
  <c r="AD195" i="176"/>
  <c r="AC195" i="176"/>
  <c r="AB195" i="176"/>
  <c r="AA195" i="176"/>
  <c r="Z195" i="176"/>
  <c r="Y195" i="176"/>
  <c r="X195" i="176"/>
  <c r="W195" i="176"/>
  <c r="V195" i="176"/>
  <c r="U195" i="176"/>
  <c r="T195" i="176"/>
  <c r="S195" i="176"/>
  <c r="R195" i="176"/>
  <c r="Q195" i="176"/>
  <c r="P195" i="176"/>
  <c r="O195" i="176"/>
  <c r="N195" i="176"/>
  <c r="M195" i="176"/>
  <c r="L195" i="176"/>
  <c r="K195" i="176"/>
  <c r="J195" i="176"/>
  <c r="I195" i="176"/>
  <c r="H195" i="176"/>
  <c r="G195" i="176"/>
  <c r="F195" i="176"/>
  <c r="E195" i="176"/>
  <c r="D195" i="176"/>
  <c r="BL194" i="176"/>
  <c r="BK194" i="176"/>
  <c r="BJ194" i="176"/>
  <c r="BI194" i="176"/>
  <c r="BH194" i="176"/>
  <c r="BG194" i="176"/>
  <c r="BF194" i="176"/>
  <c r="BE194" i="176"/>
  <c r="BD194" i="176"/>
  <c r="BC194" i="176"/>
  <c r="BB194" i="176"/>
  <c r="BA194" i="176"/>
  <c r="AZ194" i="176"/>
  <c r="AY194" i="176"/>
  <c r="AX194" i="176"/>
  <c r="AW194" i="176"/>
  <c r="AV194" i="176"/>
  <c r="AU194" i="176"/>
  <c r="AT194" i="176"/>
  <c r="AS194" i="176"/>
  <c r="AR194" i="176"/>
  <c r="AQ194" i="176"/>
  <c r="AP194" i="176"/>
  <c r="AO194" i="176"/>
  <c r="AN194" i="176"/>
  <c r="AM194" i="176"/>
  <c r="AL194" i="176"/>
  <c r="AK194" i="176"/>
  <c r="AJ194" i="176"/>
  <c r="AI194" i="176"/>
  <c r="AH194" i="176"/>
  <c r="AG194" i="176"/>
  <c r="AF194" i="176"/>
  <c r="AE194" i="176"/>
  <c r="AD194" i="176"/>
  <c r="AC194" i="176"/>
  <c r="AB194" i="176"/>
  <c r="AA194" i="176"/>
  <c r="Z194" i="176"/>
  <c r="Y194" i="176"/>
  <c r="X194" i="176"/>
  <c r="W194" i="176"/>
  <c r="V194" i="176"/>
  <c r="U194" i="176"/>
  <c r="T194" i="176"/>
  <c r="S194" i="176"/>
  <c r="R194" i="176"/>
  <c r="Q194" i="176"/>
  <c r="P194" i="176"/>
  <c r="O194" i="176"/>
  <c r="N194" i="176"/>
  <c r="M194" i="176"/>
  <c r="L194" i="176"/>
  <c r="K194" i="176"/>
  <c r="J194" i="176"/>
  <c r="I194" i="176"/>
  <c r="H194" i="176"/>
  <c r="G194" i="176"/>
  <c r="F194" i="176"/>
  <c r="E194" i="176"/>
  <c r="D194" i="176"/>
  <c r="BL193" i="176"/>
  <c r="BK193" i="176"/>
  <c r="BJ193" i="176"/>
  <c r="BI193" i="176"/>
  <c r="BH193" i="176"/>
  <c r="BG193" i="176"/>
  <c r="BF193" i="176"/>
  <c r="BE193" i="176"/>
  <c r="BD193" i="176"/>
  <c r="BC193" i="176"/>
  <c r="BB193" i="176"/>
  <c r="BA193" i="176"/>
  <c r="AZ193" i="176"/>
  <c r="AY193" i="176"/>
  <c r="AX193" i="176"/>
  <c r="AW193" i="176"/>
  <c r="AV193" i="176"/>
  <c r="AU193" i="176"/>
  <c r="AT193" i="176"/>
  <c r="AS193" i="176"/>
  <c r="AR193" i="176"/>
  <c r="AQ193" i="176"/>
  <c r="AP193" i="176"/>
  <c r="AO193" i="176"/>
  <c r="AN193" i="176"/>
  <c r="AM193" i="176"/>
  <c r="AL193" i="176"/>
  <c r="AK193" i="176"/>
  <c r="AJ193" i="176"/>
  <c r="AI193" i="176"/>
  <c r="AH193" i="176"/>
  <c r="AG193" i="176"/>
  <c r="AF193" i="176"/>
  <c r="AE193" i="176"/>
  <c r="AD193" i="176"/>
  <c r="AC193" i="176"/>
  <c r="AB193" i="176"/>
  <c r="AA193" i="176"/>
  <c r="Z193" i="176"/>
  <c r="Y193" i="176"/>
  <c r="X193" i="176"/>
  <c r="W193" i="176"/>
  <c r="V193" i="176"/>
  <c r="U193" i="176"/>
  <c r="T193" i="176"/>
  <c r="S193" i="176"/>
  <c r="R193" i="176"/>
  <c r="Q193" i="176"/>
  <c r="P193" i="176"/>
  <c r="O193" i="176"/>
  <c r="N193" i="176"/>
  <c r="M193" i="176"/>
  <c r="L193" i="176"/>
  <c r="K193" i="176"/>
  <c r="J193" i="176"/>
  <c r="I193" i="176"/>
  <c r="H193" i="176"/>
  <c r="G193" i="176"/>
  <c r="F193" i="176"/>
  <c r="E193" i="176"/>
  <c r="D193" i="176"/>
  <c r="BL192" i="176"/>
  <c r="BK192" i="176"/>
  <c r="BJ192" i="176"/>
  <c r="BI192" i="176"/>
  <c r="BH192" i="176"/>
  <c r="BG192" i="176"/>
  <c r="BF192" i="176"/>
  <c r="BE192" i="176"/>
  <c r="BD192" i="176"/>
  <c r="BC192" i="176"/>
  <c r="BB192" i="176"/>
  <c r="BA192" i="176"/>
  <c r="AZ192" i="176"/>
  <c r="AY192" i="176"/>
  <c r="AX192" i="176"/>
  <c r="AW192" i="176"/>
  <c r="AV192" i="176"/>
  <c r="AU192" i="176"/>
  <c r="AT192" i="176"/>
  <c r="AS192" i="176"/>
  <c r="AR192" i="176"/>
  <c r="AQ192" i="176"/>
  <c r="AP192" i="176"/>
  <c r="AO192" i="176"/>
  <c r="AN192" i="176"/>
  <c r="AM192" i="176"/>
  <c r="AL192" i="176"/>
  <c r="AK192" i="176"/>
  <c r="AJ192" i="176"/>
  <c r="AI192" i="176"/>
  <c r="AH192" i="176"/>
  <c r="AG192" i="176"/>
  <c r="AF192" i="176"/>
  <c r="AE192" i="176"/>
  <c r="AD192" i="176"/>
  <c r="AC192" i="176"/>
  <c r="AB192" i="176"/>
  <c r="AA192" i="176"/>
  <c r="Z192" i="176"/>
  <c r="Y192" i="176"/>
  <c r="X192" i="176"/>
  <c r="W192" i="176"/>
  <c r="V192" i="176"/>
  <c r="U192" i="176"/>
  <c r="T192" i="176"/>
  <c r="S192" i="176"/>
  <c r="R192" i="176"/>
  <c r="Q192" i="176"/>
  <c r="P192" i="176"/>
  <c r="O192" i="176"/>
  <c r="N192" i="176"/>
  <c r="M192" i="176"/>
  <c r="L192" i="176"/>
  <c r="K192" i="176"/>
  <c r="J192" i="176"/>
  <c r="I192" i="176"/>
  <c r="H192" i="176"/>
  <c r="G192" i="176"/>
  <c r="F192" i="176"/>
  <c r="E192" i="176"/>
  <c r="D192" i="176"/>
  <c r="BL191" i="176"/>
  <c r="BK191" i="176"/>
  <c r="BJ191" i="176"/>
  <c r="BI191" i="176"/>
  <c r="BH191" i="176"/>
  <c r="BG191" i="176"/>
  <c r="BF191" i="176"/>
  <c r="BE191" i="176"/>
  <c r="BD191" i="176"/>
  <c r="BC191" i="176"/>
  <c r="BB191" i="176"/>
  <c r="BA191" i="176"/>
  <c r="AZ191" i="176"/>
  <c r="AY191" i="176"/>
  <c r="AX191" i="176"/>
  <c r="AW191" i="176"/>
  <c r="AV191" i="176"/>
  <c r="AU191" i="176"/>
  <c r="AT191" i="176"/>
  <c r="AS191" i="176"/>
  <c r="AR191" i="176"/>
  <c r="AQ191" i="176"/>
  <c r="AP191" i="176"/>
  <c r="AO191" i="176"/>
  <c r="AN191" i="176"/>
  <c r="AM191" i="176"/>
  <c r="AL191" i="176"/>
  <c r="AK191" i="176"/>
  <c r="AJ191" i="176"/>
  <c r="AI191" i="176"/>
  <c r="AH191" i="176"/>
  <c r="AG191" i="176"/>
  <c r="AF191" i="176"/>
  <c r="AE191" i="176"/>
  <c r="AD191" i="176"/>
  <c r="AC191" i="176"/>
  <c r="AB191" i="176"/>
  <c r="AA191" i="176"/>
  <c r="Z191" i="176"/>
  <c r="Y191" i="176"/>
  <c r="X191" i="176"/>
  <c r="W191" i="176"/>
  <c r="V191" i="176"/>
  <c r="U191" i="176"/>
  <c r="T191" i="176"/>
  <c r="S191" i="176"/>
  <c r="R191" i="176"/>
  <c r="Q191" i="176"/>
  <c r="P191" i="176"/>
  <c r="O191" i="176"/>
  <c r="N191" i="176"/>
  <c r="M191" i="176"/>
  <c r="L191" i="176"/>
  <c r="K191" i="176"/>
  <c r="J191" i="176"/>
  <c r="I191" i="176"/>
  <c r="H191" i="176"/>
  <c r="G191" i="176"/>
  <c r="F191" i="176"/>
  <c r="E191" i="176"/>
  <c r="D191" i="176"/>
  <c r="BL190" i="176"/>
  <c r="BK190" i="176"/>
  <c r="BJ190" i="176"/>
  <c r="BI190" i="176"/>
  <c r="BH190" i="176"/>
  <c r="BG190" i="176"/>
  <c r="BF190" i="176"/>
  <c r="BE190" i="176"/>
  <c r="BD190" i="176"/>
  <c r="BC190" i="176"/>
  <c r="BB190" i="176"/>
  <c r="BA190" i="176"/>
  <c r="AZ190" i="176"/>
  <c r="AY190" i="176"/>
  <c r="AX190" i="176"/>
  <c r="AW190" i="176"/>
  <c r="AV190" i="176"/>
  <c r="AU190" i="176"/>
  <c r="AT190" i="176"/>
  <c r="AS190" i="176"/>
  <c r="AR190" i="176"/>
  <c r="AQ190" i="176"/>
  <c r="AP190" i="176"/>
  <c r="AO190" i="176"/>
  <c r="AN190" i="176"/>
  <c r="AM190" i="176"/>
  <c r="AL190" i="176"/>
  <c r="AK190" i="176"/>
  <c r="AJ190" i="176"/>
  <c r="AI190" i="176"/>
  <c r="AH190" i="176"/>
  <c r="AG190" i="176"/>
  <c r="AF190" i="176"/>
  <c r="AE190" i="176"/>
  <c r="AD190" i="176"/>
  <c r="AC190" i="176"/>
  <c r="AB190" i="176"/>
  <c r="AA190" i="176"/>
  <c r="Z190" i="176"/>
  <c r="Y190" i="176"/>
  <c r="X190" i="176"/>
  <c r="W190" i="176"/>
  <c r="V190" i="176"/>
  <c r="U190" i="176"/>
  <c r="T190" i="176"/>
  <c r="S190" i="176"/>
  <c r="R190" i="176"/>
  <c r="Q190" i="176"/>
  <c r="P190" i="176"/>
  <c r="O190" i="176"/>
  <c r="N190" i="176"/>
  <c r="M190" i="176"/>
  <c r="L190" i="176"/>
  <c r="K190" i="176"/>
  <c r="J190" i="176"/>
  <c r="I190" i="176"/>
  <c r="H190" i="176"/>
  <c r="G190" i="176"/>
  <c r="F190" i="176"/>
  <c r="E190" i="176"/>
  <c r="D190" i="176"/>
  <c r="BL189" i="176"/>
  <c r="BK189" i="176"/>
  <c r="BJ189" i="176"/>
  <c r="BI189" i="176"/>
  <c r="BH189" i="176"/>
  <c r="BG189" i="176"/>
  <c r="BF189" i="176"/>
  <c r="BE189" i="176"/>
  <c r="BD189" i="176"/>
  <c r="BC189" i="176"/>
  <c r="BB189" i="176"/>
  <c r="BA189" i="176"/>
  <c r="AZ189" i="176"/>
  <c r="AY189" i="176"/>
  <c r="AX189" i="176"/>
  <c r="AW189" i="176"/>
  <c r="AV189" i="176"/>
  <c r="AU189" i="176"/>
  <c r="AT189" i="176"/>
  <c r="AS189" i="176"/>
  <c r="AR189" i="176"/>
  <c r="AQ189" i="176"/>
  <c r="AP189" i="176"/>
  <c r="AO189" i="176"/>
  <c r="AN189" i="176"/>
  <c r="AM189" i="176"/>
  <c r="AL189" i="176"/>
  <c r="AK189" i="176"/>
  <c r="AJ189" i="176"/>
  <c r="AI189" i="176"/>
  <c r="AH189" i="176"/>
  <c r="AG189" i="176"/>
  <c r="AF189" i="176"/>
  <c r="AE189" i="176"/>
  <c r="AD189" i="176"/>
  <c r="AC189" i="176"/>
  <c r="AB189" i="176"/>
  <c r="AA189" i="176"/>
  <c r="Z189" i="176"/>
  <c r="Y189" i="176"/>
  <c r="X189" i="176"/>
  <c r="W189" i="176"/>
  <c r="V189" i="176"/>
  <c r="U189" i="176"/>
  <c r="T189" i="176"/>
  <c r="S189" i="176"/>
  <c r="R189" i="176"/>
  <c r="Q189" i="176"/>
  <c r="P189" i="176"/>
  <c r="O189" i="176"/>
  <c r="N189" i="176"/>
  <c r="M189" i="176"/>
  <c r="L189" i="176"/>
  <c r="K189" i="176"/>
  <c r="J189" i="176"/>
  <c r="I189" i="176"/>
  <c r="H189" i="176"/>
  <c r="G189" i="176"/>
  <c r="F189" i="176"/>
  <c r="E189" i="176"/>
  <c r="D189" i="176"/>
  <c r="BL188" i="176"/>
  <c r="BK188" i="176"/>
  <c r="BJ188" i="176"/>
  <c r="BI188" i="176"/>
  <c r="BH188" i="176"/>
  <c r="BG188" i="176"/>
  <c r="BF188" i="176"/>
  <c r="BE188" i="176"/>
  <c r="BD188" i="176"/>
  <c r="BC188" i="176"/>
  <c r="BB188" i="176"/>
  <c r="BA188" i="176"/>
  <c r="AZ188" i="176"/>
  <c r="AY188" i="176"/>
  <c r="AX188" i="176"/>
  <c r="AW188" i="176"/>
  <c r="AV188" i="176"/>
  <c r="AU188" i="176"/>
  <c r="AT188" i="176"/>
  <c r="AS188" i="176"/>
  <c r="AR188" i="176"/>
  <c r="AQ188" i="176"/>
  <c r="AP188" i="176"/>
  <c r="AO188" i="176"/>
  <c r="AN188" i="176"/>
  <c r="AM188" i="176"/>
  <c r="AL188" i="176"/>
  <c r="AK188" i="176"/>
  <c r="AJ188" i="176"/>
  <c r="AI188" i="176"/>
  <c r="AH188" i="176"/>
  <c r="AG188" i="176"/>
  <c r="AF188" i="176"/>
  <c r="AE188" i="176"/>
  <c r="AD188" i="176"/>
  <c r="AC188" i="176"/>
  <c r="AB188" i="176"/>
  <c r="AA188" i="176"/>
  <c r="Z188" i="176"/>
  <c r="Y188" i="176"/>
  <c r="X188" i="176"/>
  <c r="W188" i="176"/>
  <c r="V188" i="176"/>
  <c r="U188" i="176"/>
  <c r="T188" i="176"/>
  <c r="S188" i="176"/>
  <c r="R188" i="176"/>
  <c r="Q188" i="176"/>
  <c r="P188" i="176"/>
  <c r="O188" i="176"/>
  <c r="N188" i="176"/>
  <c r="M188" i="176"/>
  <c r="L188" i="176"/>
  <c r="K188" i="176"/>
  <c r="J188" i="176"/>
  <c r="I188" i="176"/>
  <c r="H188" i="176"/>
  <c r="G188" i="176"/>
  <c r="F188" i="176"/>
  <c r="E188" i="176"/>
  <c r="D188" i="176"/>
  <c r="BL187" i="176"/>
  <c r="BK187" i="176"/>
  <c r="BJ187" i="176"/>
  <c r="BI187" i="176"/>
  <c r="BH187" i="176"/>
  <c r="BG187" i="176"/>
  <c r="BF187" i="176"/>
  <c r="BE187" i="176"/>
  <c r="BD187" i="176"/>
  <c r="BC187" i="176"/>
  <c r="BB187" i="176"/>
  <c r="BA187" i="176"/>
  <c r="AZ187" i="176"/>
  <c r="AY187" i="176"/>
  <c r="AX187" i="176"/>
  <c r="AW187" i="176"/>
  <c r="AV187" i="176"/>
  <c r="AU187" i="176"/>
  <c r="AT187" i="176"/>
  <c r="AS187" i="176"/>
  <c r="AR187" i="176"/>
  <c r="AQ187" i="176"/>
  <c r="AP187" i="176"/>
  <c r="AO187" i="176"/>
  <c r="AN187" i="176"/>
  <c r="AM187" i="176"/>
  <c r="AL187" i="176"/>
  <c r="AK187" i="176"/>
  <c r="AJ187" i="176"/>
  <c r="AI187" i="176"/>
  <c r="AH187" i="176"/>
  <c r="AG187" i="176"/>
  <c r="AF187" i="176"/>
  <c r="AE187" i="176"/>
  <c r="AD187" i="176"/>
  <c r="AC187" i="176"/>
  <c r="AB187" i="176"/>
  <c r="AA187" i="176"/>
  <c r="Z187" i="176"/>
  <c r="Y187" i="176"/>
  <c r="X187" i="176"/>
  <c r="W187" i="176"/>
  <c r="V187" i="176"/>
  <c r="U187" i="176"/>
  <c r="T187" i="176"/>
  <c r="S187" i="176"/>
  <c r="R187" i="176"/>
  <c r="Q187" i="176"/>
  <c r="P187" i="176"/>
  <c r="O187" i="176"/>
  <c r="N187" i="176"/>
  <c r="M187" i="176"/>
  <c r="L187" i="176"/>
  <c r="K187" i="176"/>
  <c r="J187" i="176"/>
  <c r="I187" i="176"/>
  <c r="H187" i="176"/>
  <c r="G187" i="176"/>
  <c r="F187" i="176"/>
  <c r="E187" i="176"/>
  <c r="D187" i="176"/>
  <c r="BL186" i="176"/>
  <c r="BK186" i="176"/>
  <c r="BJ186" i="176"/>
  <c r="BI186" i="176"/>
  <c r="BH186" i="176"/>
  <c r="BG186" i="176"/>
  <c r="BF186" i="176"/>
  <c r="BE186" i="176"/>
  <c r="BD186" i="176"/>
  <c r="BC186" i="176"/>
  <c r="BB186" i="176"/>
  <c r="BA186" i="176"/>
  <c r="AZ186" i="176"/>
  <c r="AY186" i="176"/>
  <c r="AX186" i="176"/>
  <c r="AW186" i="176"/>
  <c r="AV186" i="176"/>
  <c r="AU186" i="176"/>
  <c r="AT186" i="176"/>
  <c r="AS186" i="176"/>
  <c r="AR186" i="176"/>
  <c r="AQ186" i="176"/>
  <c r="AP186" i="176"/>
  <c r="AO186" i="176"/>
  <c r="AN186" i="176"/>
  <c r="AM186" i="176"/>
  <c r="AL186" i="176"/>
  <c r="AK186" i="176"/>
  <c r="AJ186" i="176"/>
  <c r="AI186" i="176"/>
  <c r="AH186" i="176"/>
  <c r="AG186" i="176"/>
  <c r="AF186" i="176"/>
  <c r="AE186" i="176"/>
  <c r="AD186" i="176"/>
  <c r="AC186" i="176"/>
  <c r="AB186" i="176"/>
  <c r="AA186" i="176"/>
  <c r="Z186" i="176"/>
  <c r="Y186" i="176"/>
  <c r="X186" i="176"/>
  <c r="W186" i="176"/>
  <c r="V186" i="176"/>
  <c r="U186" i="176"/>
  <c r="T186" i="176"/>
  <c r="S186" i="176"/>
  <c r="R186" i="176"/>
  <c r="Q186" i="176"/>
  <c r="P186" i="176"/>
  <c r="O186" i="176"/>
  <c r="N186" i="176"/>
  <c r="M186" i="176"/>
  <c r="L186" i="176"/>
  <c r="K186" i="176"/>
  <c r="J186" i="176"/>
  <c r="I186" i="176"/>
  <c r="H186" i="176"/>
  <c r="G186" i="176"/>
  <c r="F186" i="176"/>
  <c r="E186" i="176"/>
  <c r="D186" i="176"/>
  <c r="BL185" i="176"/>
  <c r="BK185" i="176"/>
  <c r="BJ185" i="176"/>
  <c r="BI185" i="176"/>
  <c r="BH185" i="176"/>
  <c r="BG185" i="176"/>
  <c r="BG199" i="176" s="1"/>
  <c r="BF185" i="176"/>
  <c r="BE185" i="176"/>
  <c r="BD185" i="176"/>
  <c r="BC185" i="176"/>
  <c r="BB185" i="176"/>
  <c r="BA185" i="176"/>
  <c r="AZ185" i="176"/>
  <c r="AY185" i="176"/>
  <c r="AX185" i="176"/>
  <c r="AW185" i="176"/>
  <c r="AV185" i="176"/>
  <c r="AU185" i="176"/>
  <c r="AU199" i="176" s="1"/>
  <c r="AT185" i="176"/>
  <c r="AS185" i="176"/>
  <c r="AR185" i="176"/>
  <c r="AQ185" i="176"/>
  <c r="AP185" i="176"/>
  <c r="AO185" i="176"/>
  <c r="AN185" i="176"/>
  <c r="AM185" i="176"/>
  <c r="AL185" i="176"/>
  <c r="AK185" i="176"/>
  <c r="AJ185" i="176"/>
  <c r="AI185" i="176"/>
  <c r="AI199" i="176" s="1"/>
  <c r="AH185" i="176"/>
  <c r="AG185" i="176"/>
  <c r="AF185" i="176"/>
  <c r="AE185" i="176"/>
  <c r="AD185" i="176"/>
  <c r="AC185" i="176"/>
  <c r="AB185" i="176"/>
  <c r="AA185" i="176"/>
  <c r="Z185" i="176"/>
  <c r="Y185" i="176"/>
  <c r="X185" i="176"/>
  <c r="W185" i="176"/>
  <c r="W199" i="176" s="1"/>
  <c r="V185" i="176"/>
  <c r="U185" i="176"/>
  <c r="T185" i="176"/>
  <c r="S185" i="176"/>
  <c r="R185" i="176"/>
  <c r="Q185" i="176"/>
  <c r="P185" i="176"/>
  <c r="O185" i="176"/>
  <c r="N185" i="176"/>
  <c r="M185" i="176"/>
  <c r="L185" i="176"/>
  <c r="K185" i="176"/>
  <c r="K199" i="176" s="1"/>
  <c r="J185" i="176"/>
  <c r="I185" i="176"/>
  <c r="H185" i="176"/>
  <c r="G185" i="176"/>
  <c r="F185" i="176"/>
  <c r="E185" i="176"/>
  <c r="D185" i="176"/>
  <c r="D203" i="175"/>
  <c r="C203" i="175"/>
  <c r="B203" i="175"/>
  <c r="B204" i="175" s="1"/>
  <c r="BL198" i="175"/>
  <c r="BK198" i="175"/>
  <c r="BJ198" i="175"/>
  <c r="BI198" i="175"/>
  <c r="BH198" i="175"/>
  <c r="BG198" i="175"/>
  <c r="BF198" i="175"/>
  <c r="BE198" i="175"/>
  <c r="BD198" i="175"/>
  <c r="BC198" i="175"/>
  <c r="BB198" i="175"/>
  <c r="BA198" i="175"/>
  <c r="AZ198" i="175"/>
  <c r="AY198" i="175"/>
  <c r="AX198" i="175"/>
  <c r="AW198" i="175"/>
  <c r="AV198" i="175"/>
  <c r="AU198" i="175"/>
  <c r="AT198" i="175"/>
  <c r="AS198" i="175"/>
  <c r="AR198" i="175"/>
  <c r="AQ198" i="175"/>
  <c r="AP198" i="175"/>
  <c r="AO198" i="175"/>
  <c r="AN198" i="175"/>
  <c r="AM198" i="175"/>
  <c r="AL198" i="175"/>
  <c r="AK198" i="175"/>
  <c r="AJ198" i="175"/>
  <c r="AI198" i="175"/>
  <c r="AH198" i="175"/>
  <c r="AG198" i="175"/>
  <c r="AF198" i="175"/>
  <c r="AE198" i="175"/>
  <c r="AD198" i="175"/>
  <c r="AC198" i="175"/>
  <c r="AB198" i="175"/>
  <c r="AA198" i="175"/>
  <c r="Z198" i="175"/>
  <c r="Y198" i="175"/>
  <c r="X198" i="175"/>
  <c r="W198" i="175"/>
  <c r="V198" i="175"/>
  <c r="U198" i="175"/>
  <c r="T198" i="175"/>
  <c r="S198" i="175"/>
  <c r="R198" i="175"/>
  <c r="Q198" i="175"/>
  <c r="P198" i="175"/>
  <c r="O198" i="175"/>
  <c r="N198" i="175"/>
  <c r="M198" i="175"/>
  <c r="L198" i="175"/>
  <c r="K198" i="175"/>
  <c r="J198" i="175"/>
  <c r="I198" i="175"/>
  <c r="H198" i="175"/>
  <c r="G198" i="175"/>
  <c r="F198" i="175"/>
  <c r="E198" i="175"/>
  <c r="D198" i="175"/>
  <c r="BL197" i="175"/>
  <c r="BK197" i="175"/>
  <c r="BJ197" i="175"/>
  <c r="BI197" i="175"/>
  <c r="BH197" i="175"/>
  <c r="BG197" i="175"/>
  <c r="BF197" i="175"/>
  <c r="BE197" i="175"/>
  <c r="BD197" i="175"/>
  <c r="BC197" i="175"/>
  <c r="BB197" i="175"/>
  <c r="BA197" i="175"/>
  <c r="AZ197" i="175"/>
  <c r="AY197" i="175"/>
  <c r="AX197" i="175"/>
  <c r="AW197" i="175"/>
  <c r="AV197" i="175"/>
  <c r="AU197" i="175"/>
  <c r="AT197" i="175"/>
  <c r="AS197" i="175"/>
  <c r="AR197" i="175"/>
  <c r="AQ197" i="175"/>
  <c r="AP197" i="175"/>
  <c r="AO197" i="175"/>
  <c r="AN197" i="175"/>
  <c r="AM197" i="175"/>
  <c r="AL197" i="175"/>
  <c r="AK197" i="175"/>
  <c r="AJ197" i="175"/>
  <c r="AI197" i="175"/>
  <c r="AH197" i="175"/>
  <c r="AG197" i="175"/>
  <c r="AF197" i="175"/>
  <c r="AE197" i="175"/>
  <c r="AD197" i="175"/>
  <c r="AC197" i="175"/>
  <c r="AB197" i="175"/>
  <c r="AA197" i="175"/>
  <c r="Z197" i="175"/>
  <c r="Y197" i="175"/>
  <c r="X197" i="175"/>
  <c r="W197" i="175"/>
  <c r="V197" i="175"/>
  <c r="U197" i="175"/>
  <c r="T197" i="175"/>
  <c r="S197" i="175"/>
  <c r="R197" i="175"/>
  <c r="Q197" i="175"/>
  <c r="P197" i="175"/>
  <c r="O197" i="175"/>
  <c r="N197" i="175"/>
  <c r="M197" i="175"/>
  <c r="L197" i="175"/>
  <c r="K197" i="175"/>
  <c r="J197" i="175"/>
  <c r="I197" i="175"/>
  <c r="H197" i="175"/>
  <c r="G197" i="175"/>
  <c r="F197" i="175"/>
  <c r="E197" i="175"/>
  <c r="D197" i="175"/>
  <c r="BL196" i="175"/>
  <c r="BK196" i="175"/>
  <c r="BJ196" i="175"/>
  <c r="BI196" i="175"/>
  <c r="BH196" i="175"/>
  <c r="BG196" i="175"/>
  <c r="BF196" i="175"/>
  <c r="BE196" i="175"/>
  <c r="BD196" i="175"/>
  <c r="BC196" i="175"/>
  <c r="BB196" i="175"/>
  <c r="BA196" i="175"/>
  <c r="AZ196" i="175"/>
  <c r="AY196" i="175"/>
  <c r="AX196" i="175"/>
  <c r="AW196" i="175"/>
  <c r="AV196" i="175"/>
  <c r="AU196" i="175"/>
  <c r="AT196" i="175"/>
  <c r="AS196" i="175"/>
  <c r="AR196" i="175"/>
  <c r="AQ196" i="175"/>
  <c r="AP196" i="175"/>
  <c r="AO196" i="175"/>
  <c r="AN196" i="175"/>
  <c r="AM196" i="175"/>
  <c r="AL196" i="175"/>
  <c r="AK196" i="175"/>
  <c r="AJ196" i="175"/>
  <c r="AI196" i="175"/>
  <c r="AH196" i="175"/>
  <c r="AG196" i="175"/>
  <c r="AF196" i="175"/>
  <c r="AE196" i="175"/>
  <c r="AD196" i="175"/>
  <c r="AC196" i="175"/>
  <c r="AB196" i="175"/>
  <c r="AA196" i="175"/>
  <c r="Z196" i="175"/>
  <c r="Y196" i="175"/>
  <c r="X196" i="175"/>
  <c r="W196" i="175"/>
  <c r="V196" i="175"/>
  <c r="U196" i="175"/>
  <c r="T196" i="175"/>
  <c r="S196" i="175"/>
  <c r="R196" i="175"/>
  <c r="Q196" i="175"/>
  <c r="P196" i="175"/>
  <c r="O196" i="175"/>
  <c r="N196" i="175"/>
  <c r="M196" i="175"/>
  <c r="L196" i="175"/>
  <c r="K196" i="175"/>
  <c r="J196" i="175"/>
  <c r="I196" i="175"/>
  <c r="H196" i="175"/>
  <c r="G196" i="175"/>
  <c r="F196" i="175"/>
  <c r="E196" i="175"/>
  <c r="D196" i="175"/>
  <c r="BL195" i="175"/>
  <c r="BK195" i="175"/>
  <c r="BJ195" i="175"/>
  <c r="BI195" i="175"/>
  <c r="BH195" i="175"/>
  <c r="BG195" i="175"/>
  <c r="BF195" i="175"/>
  <c r="BE195" i="175"/>
  <c r="BD195" i="175"/>
  <c r="BC195" i="175"/>
  <c r="BB195" i="175"/>
  <c r="BA195" i="175"/>
  <c r="AZ195" i="175"/>
  <c r="AY195" i="175"/>
  <c r="AX195" i="175"/>
  <c r="AW195" i="175"/>
  <c r="AV195" i="175"/>
  <c r="AU195" i="175"/>
  <c r="AT195" i="175"/>
  <c r="AS195" i="175"/>
  <c r="AR195" i="175"/>
  <c r="AQ195" i="175"/>
  <c r="AP195" i="175"/>
  <c r="AO195" i="175"/>
  <c r="AN195" i="175"/>
  <c r="AM195" i="175"/>
  <c r="AL195" i="175"/>
  <c r="AK195" i="175"/>
  <c r="AJ195" i="175"/>
  <c r="AI195" i="175"/>
  <c r="AH195" i="175"/>
  <c r="AG195" i="175"/>
  <c r="AF195" i="175"/>
  <c r="AE195" i="175"/>
  <c r="AD195" i="175"/>
  <c r="AC195" i="175"/>
  <c r="AB195" i="175"/>
  <c r="AA195" i="175"/>
  <c r="Z195" i="175"/>
  <c r="Y195" i="175"/>
  <c r="X195" i="175"/>
  <c r="W195" i="175"/>
  <c r="V195" i="175"/>
  <c r="U195" i="175"/>
  <c r="T195" i="175"/>
  <c r="S195" i="175"/>
  <c r="R195" i="175"/>
  <c r="Q195" i="175"/>
  <c r="P195" i="175"/>
  <c r="O195" i="175"/>
  <c r="N195" i="175"/>
  <c r="M195" i="175"/>
  <c r="L195" i="175"/>
  <c r="K195" i="175"/>
  <c r="J195" i="175"/>
  <c r="I195" i="175"/>
  <c r="H195" i="175"/>
  <c r="G195" i="175"/>
  <c r="F195" i="175"/>
  <c r="E195" i="175"/>
  <c r="D195" i="175"/>
  <c r="BL194" i="175"/>
  <c r="BK194" i="175"/>
  <c r="BJ194" i="175"/>
  <c r="BI194" i="175"/>
  <c r="BH194" i="175"/>
  <c r="BG194" i="175"/>
  <c r="BF194" i="175"/>
  <c r="BE194" i="175"/>
  <c r="BD194" i="175"/>
  <c r="BC194" i="175"/>
  <c r="BB194" i="175"/>
  <c r="BA194" i="175"/>
  <c r="AZ194" i="175"/>
  <c r="AY194" i="175"/>
  <c r="AX194" i="175"/>
  <c r="AW194" i="175"/>
  <c r="AV194" i="175"/>
  <c r="AU194" i="175"/>
  <c r="AT194" i="175"/>
  <c r="AS194" i="175"/>
  <c r="AR194" i="175"/>
  <c r="AQ194" i="175"/>
  <c r="AP194" i="175"/>
  <c r="AO194" i="175"/>
  <c r="AN194" i="175"/>
  <c r="AM194" i="175"/>
  <c r="AL194" i="175"/>
  <c r="AK194" i="175"/>
  <c r="AJ194" i="175"/>
  <c r="AI194" i="175"/>
  <c r="AH194" i="175"/>
  <c r="AG194" i="175"/>
  <c r="AF194" i="175"/>
  <c r="AE194" i="175"/>
  <c r="AD194" i="175"/>
  <c r="AC194" i="175"/>
  <c r="AB194" i="175"/>
  <c r="AA194" i="175"/>
  <c r="Z194" i="175"/>
  <c r="Y194" i="175"/>
  <c r="X194" i="175"/>
  <c r="W194" i="175"/>
  <c r="V194" i="175"/>
  <c r="U194" i="175"/>
  <c r="T194" i="175"/>
  <c r="S194" i="175"/>
  <c r="R194" i="175"/>
  <c r="Q194" i="175"/>
  <c r="P194" i="175"/>
  <c r="O194" i="175"/>
  <c r="N194" i="175"/>
  <c r="M194" i="175"/>
  <c r="L194" i="175"/>
  <c r="K194" i="175"/>
  <c r="J194" i="175"/>
  <c r="I194" i="175"/>
  <c r="H194" i="175"/>
  <c r="G194" i="175"/>
  <c r="F194" i="175"/>
  <c r="E194" i="175"/>
  <c r="D194" i="175"/>
  <c r="BL193" i="175"/>
  <c r="BK193" i="175"/>
  <c r="BJ193" i="175"/>
  <c r="BI193" i="175"/>
  <c r="BH193" i="175"/>
  <c r="BG193" i="175"/>
  <c r="BF193" i="175"/>
  <c r="BE193" i="175"/>
  <c r="BD193" i="175"/>
  <c r="BC193" i="175"/>
  <c r="BB193" i="175"/>
  <c r="BA193" i="175"/>
  <c r="AZ193" i="175"/>
  <c r="AY193" i="175"/>
  <c r="AX193" i="175"/>
  <c r="AW193" i="175"/>
  <c r="AV193" i="175"/>
  <c r="AU193" i="175"/>
  <c r="AT193" i="175"/>
  <c r="AS193" i="175"/>
  <c r="AR193" i="175"/>
  <c r="AQ193" i="175"/>
  <c r="AP193" i="175"/>
  <c r="AO193" i="175"/>
  <c r="AN193" i="175"/>
  <c r="AM193" i="175"/>
  <c r="AL193" i="175"/>
  <c r="AK193" i="175"/>
  <c r="AJ193" i="175"/>
  <c r="AI193" i="175"/>
  <c r="AH193" i="175"/>
  <c r="AG193" i="175"/>
  <c r="AF193" i="175"/>
  <c r="AE193" i="175"/>
  <c r="AD193" i="175"/>
  <c r="AC193" i="175"/>
  <c r="AB193" i="175"/>
  <c r="AA193" i="175"/>
  <c r="Z193" i="175"/>
  <c r="Y193" i="175"/>
  <c r="X193" i="175"/>
  <c r="W193" i="175"/>
  <c r="V193" i="175"/>
  <c r="U193" i="175"/>
  <c r="T193" i="175"/>
  <c r="S193" i="175"/>
  <c r="R193" i="175"/>
  <c r="Q193" i="175"/>
  <c r="P193" i="175"/>
  <c r="O193" i="175"/>
  <c r="N193" i="175"/>
  <c r="M193" i="175"/>
  <c r="L193" i="175"/>
  <c r="K193" i="175"/>
  <c r="J193" i="175"/>
  <c r="I193" i="175"/>
  <c r="H193" i="175"/>
  <c r="G193" i="175"/>
  <c r="F193" i="175"/>
  <c r="E193" i="175"/>
  <c r="D193" i="175"/>
  <c r="BL192" i="175"/>
  <c r="BK192" i="175"/>
  <c r="BJ192" i="175"/>
  <c r="BI192" i="175"/>
  <c r="BH192" i="175"/>
  <c r="BG192" i="175"/>
  <c r="BF192" i="175"/>
  <c r="BE192" i="175"/>
  <c r="BD192" i="175"/>
  <c r="BC192" i="175"/>
  <c r="BB192" i="175"/>
  <c r="BA192" i="175"/>
  <c r="AZ192" i="175"/>
  <c r="AY192" i="175"/>
  <c r="AX192" i="175"/>
  <c r="AW192" i="175"/>
  <c r="AV192" i="175"/>
  <c r="AU192" i="175"/>
  <c r="AT192" i="175"/>
  <c r="AS192" i="175"/>
  <c r="AR192" i="175"/>
  <c r="AQ192" i="175"/>
  <c r="AP192" i="175"/>
  <c r="AO192" i="175"/>
  <c r="AN192" i="175"/>
  <c r="AM192" i="175"/>
  <c r="AL192" i="175"/>
  <c r="AK192" i="175"/>
  <c r="AJ192" i="175"/>
  <c r="AI192" i="175"/>
  <c r="AH192" i="175"/>
  <c r="AG192" i="175"/>
  <c r="AF192" i="175"/>
  <c r="AE192" i="175"/>
  <c r="AD192" i="175"/>
  <c r="AC192" i="175"/>
  <c r="AB192" i="175"/>
  <c r="AA192" i="175"/>
  <c r="Z192" i="175"/>
  <c r="Y192" i="175"/>
  <c r="X192" i="175"/>
  <c r="W192" i="175"/>
  <c r="V192" i="175"/>
  <c r="U192" i="175"/>
  <c r="T192" i="175"/>
  <c r="S192" i="175"/>
  <c r="R192" i="175"/>
  <c r="Q192" i="175"/>
  <c r="P192" i="175"/>
  <c r="O192" i="175"/>
  <c r="N192" i="175"/>
  <c r="M192" i="175"/>
  <c r="L192" i="175"/>
  <c r="K192" i="175"/>
  <c r="J192" i="175"/>
  <c r="I192" i="175"/>
  <c r="H192" i="175"/>
  <c r="G192" i="175"/>
  <c r="F192" i="175"/>
  <c r="E192" i="175"/>
  <c r="D192" i="175"/>
  <c r="BL191" i="175"/>
  <c r="BK191" i="175"/>
  <c r="BJ191" i="175"/>
  <c r="BI191" i="175"/>
  <c r="BH191" i="175"/>
  <c r="BG191" i="175"/>
  <c r="BF191" i="175"/>
  <c r="BE191" i="175"/>
  <c r="BD191" i="175"/>
  <c r="BC191" i="175"/>
  <c r="BB191" i="175"/>
  <c r="BA191" i="175"/>
  <c r="AZ191" i="175"/>
  <c r="AY191" i="175"/>
  <c r="AX191" i="175"/>
  <c r="AW191" i="175"/>
  <c r="AV191" i="175"/>
  <c r="AU191" i="175"/>
  <c r="AT191" i="175"/>
  <c r="AS191" i="175"/>
  <c r="AR191" i="175"/>
  <c r="AQ191" i="175"/>
  <c r="AP191" i="175"/>
  <c r="AO191" i="175"/>
  <c r="AN191" i="175"/>
  <c r="AM191" i="175"/>
  <c r="AL191" i="175"/>
  <c r="AK191" i="175"/>
  <c r="AJ191" i="175"/>
  <c r="AI191" i="175"/>
  <c r="AH191" i="175"/>
  <c r="AG191" i="175"/>
  <c r="AF191" i="175"/>
  <c r="AE191" i="175"/>
  <c r="AD191" i="175"/>
  <c r="AC191" i="175"/>
  <c r="AB191" i="175"/>
  <c r="AA191" i="175"/>
  <c r="Z191" i="175"/>
  <c r="Y191" i="175"/>
  <c r="X191" i="175"/>
  <c r="W191" i="175"/>
  <c r="V191" i="175"/>
  <c r="U191" i="175"/>
  <c r="T191" i="175"/>
  <c r="S191" i="175"/>
  <c r="R191" i="175"/>
  <c r="Q191" i="175"/>
  <c r="P191" i="175"/>
  <c r="O191" i="175"/>
  <c r="N191" i="175"/>
  <c r="M191" i="175"/>
  <c r="L191" i="175"/>
  <c r="K191" i="175"/>
  <c r="J191" i="175"/>
  <c r="I191" i="175"/>
  <c r="H191" i="175"/>
  <c r="G191" i="175"/>
  <c r="F191" i="175"/>
  <c r="E191" i="175"/>
  <c r="D191" i="175"/>
  <c r="BL190" i="175"/>
  <c r="BK190" i="175"/>
  <c r="BJ190" i="175"/>
  <c r="BI190" i="175"/>
  <c r="BH190" i="175"/>
  <c r="BG190" i="175"/>
  <c r="BF190" i="175"/>
  <c r="BE190" i="175"/>
  <c r="BD190" i="175"/>
  <c r="BC190" i="175"/>
  <c r="BB190" i="175"/>
  <c r="BA190" i="175"/>
  <c r="AZ190" i="175"/>
  <c r="AY190" i="175"/>
  <c r="AX190" i="175"/>
  <c r="AW190" i="175"/>
  <c r="AV190" i="175"/>
  <c r="AU190" i="175"/>
  <c r="AT190" i="175"/>
  <c r="AS190" i="175"/>
  <c r="AR190" i="175"/>
  <c r="AQ190" i="175"/>
  <c r="AP190" i="175"/>
  <c r="AO190" i="175"/>
  <c r="AN190" i="175"/>
  <c r="AM190" i="175"/>
  <c r="AL190" i="175"/>
  <c r="AK190" i="175"/>
  <c r="AJ190" i="175"/>
  <c r="AI190" i="175"/>
  <c r="AH190" i="175"/>
  <c r="AG190" i="175"/>
  <c r="AF190" i="175"/>
  <c r="AE190" i="175"/>
  <c r="AD190" i="175"/>
  <c r="AC190" i="175"/>
  <c r="AB190" i="175"/>
  <c r="AA190" i="175"/>
  <c r="Z190" i="175"/>
  <c r="Y190" i="175"/>
  <c r="X190" i="175"/>
  <c r="W190" i="175"/>
  <c r="V190" i="175"/>
  <c r="U190" i="175"/>
  <c r="T190" i="175"/>
  <c r="S190" i="175"/>
  <c r="R190" i="175"/>
  <c r="Q190" i="175"/>
  <c r="P190" i="175"/>
  <c r="O190" i="175"/>
  <c r="N190" i="175"/>
  <c r="M190" i="175"/>
  <c r="L190" i="175"/>
  <c r="K190" i="175"/>
  <c r="J190" i="175"/>
  <c r="I190" i="175"/>
  <c r="H190" i="175"/>
  <c r="G190" i="175"/>
  <c r="F190" i="175"/>
  <c r="E190" i="175"/>
  <c r="D190" i="175"/>
  <c r="BL189" i="175"/>
  <c r="BK189" i="175"/>
  <c r="BJ189" i="175"/>
  <c r="BI189" i="175"/>
  <c r="BH189" i="175"/>
  <c r="BG189" i="175"/>
  <c r="BF189" i="175"/>
  <c r="BE189" i="175"/>
  <c r="BD189" i="175"/>
  <c r="BC189" i="175"/>
  <c r="BB189" i="175"/>
  <c r="BA189" i="175"/>
  <c r="AZ189" i="175"/>
  <c r="AY189" i="175"/>
  <c r="AX189" i="175"/>
  <c r="AW189" i="175"/>
  <c r="AV189" i="175"/>
  <c r="AU189" i="175"/>
  <c r="AT189" i="175"/>
  <c r="AS189" i="175"/>
  <c r="AR189" i="175"/>
  <c r="AQ189" i="175"/>
  <c r="AP189" i="175"/>
  <c r="AO189" i="175"/>
  <c r="AN189" i="175"/>
  <c r="AM189" i="175"/>
  <c r="AL189" i="175"/>
  <c r="AK189" i="175"/>
  <c r="AJ189" i="175"/>
  <c r="AI189" i="175"/>
  <c r="AH189" i="175"/>
  <c r="AG189" i="175"/>
  <c r="AF189" i="175"/>
  <c r="AE189" i="175"/>
  <c r="AD189" i="175"/>
  <c r="AC189" i="175"/>
  <c r="AB189" i="175"/>
  <c r="AA189" i="175"/>
  <c r="Z189" i="175"/>
  <c r="Y189" i="175"/>
  <c r="X189" i="175"/>
  <c r="W189" i="175"/>
  <c r="V189" i="175"/>
  <c r="U189" i="175"/>
  <c r="T189" i="175"/>
  <c r="S189" i="175"/>
  <c r="R189" i="175"/>
  <c r="Q189" i="175"/>
  <c r="P189" i="175"/>
  <c r="O189" i="175"/>
  <c r="N189" i="175"/>
  <c r="M189" i="175"/>
  <c r="L189" i="175"/>
  <c r="K189" i="175"/>
  <c r="J189" i="175"/>
  <c r="I189" i="175"/>
  <c r="H189" i="175"/>
  <c r="G189" i="175"/>
  <c r="F189" i="175"/>
  <c r="E189" i="175"/>
  <c r="D189" i="175"/>
  <c r="BL188" i="175"/>
  <c r="BK188" i="175"/>
  <c r="BJ188" i="175"/>
  <c r="BI188" i="175"/>
  <c r="BH188" i="175"/>
  <c r="BG188" i="175"/>
  <c r="BF188" i="175"/>
  <c r="BE188" i="175"/>
  <c r="BD188" i="175"/>
  <c r="BC188" i="175"/>
  <c r="BB188" i="175"/>
  <c r="BA188" i="175"/>
  <c r="AZ188" i="175"/>
  <c r="AY188" i="175"/>
  <c r="AX188" i="175"/>
  <c r="AW188" i="175"/>
  <c r="AV188" i="175"/>
  <c r="AU188" i="175"/>
  <c r="AT188" i="175"/>
  <c r="AS188" i="175"/>
  <c r="AR188" i="175"/>
  <c r="AQ188" i="175"/>
  <c r="AP188" i="175"/>
  <c r="AO188" i="175"/>
  <c r="AN188" i="175"/>
  <c r="AM188" i="175"/>
  <c r="AL188" i="175"/>
  <c r="AK188" i="175"/>
  <c r="AJ188" i="175"/>
  <c r="AI188" i="175"/>
  <c r="AH188" i="175"/>
  <c r="AG188" i="175"/>
  <c r="AF188" i="175"/>
  <c r="AE188" i="175"/>
  <c r="AD188" i="175"/>
  <c r="AC188" i="175"/>
  <c r="AB188" i="175"/>
  <c r="AA188" i="175"/>
  <c r="Z188" i="175"/>
  <c r="Y188" i="175"/>
  <c r="X188" i="175"/>
  <c r="W188" i="175"/>
  <c r="V188" i="175"/>
  <c r="U188" i="175"/>
  <c r="T188" i="175"/>
  <c r="S188" i="175"/>
  <c r="R188" i="175"/>
  <c r="Q188" i="175"/>
  <c r="P188" i="175"/>
  <c r="O188" i="175"/>
  <c r="N188" i="175"/>
  <c r="M188" i="175"/>
  <c r="L188" i="175"/>
  <c r="K188" i="175"/>
  <c r="J188" i="175"/>
  <c r="I188" i="175"/>
  <c r="H188" i="175"/>
  <c r="G188" i="175"/>
  <c r="F188" i="175"/>
  <c r="E188" i="175"/>
  <c r="D188" i="175"/>
  <c r="BL187" i="175"/>
  <c r="BK187" i="175"/>
  <c r="BJ187" i="175"/>
  <c r="BI187" i="175"/>
  <c r="BH187" i="175"/>
  <c r="BG187" i="175"/>
  <c r="BF187" i="175"/>
  <c r="BE187" i="175"/>
  <c r="BD187" i="175"/>
  <c r="BC187" i="175"/>
  <c r="BB187" i="175"/>
  <c r="BA187" i="175"/>
  <c r="AZ187" i="175"/>
  <c r="AY187" i="175"/>
  <c r="AX187" i="175"/>
  <c r="AW187" i="175"/>
  <c r="AV187" i="175"/>
  <c r="AU187" i="175"/>
  <c r="AT187" i="175"/>
  <c r="AS187" i="175"/>
  <c r="AR187" i="175"/>
  <c r="AQ187" i="175"/>
  <c r="AP187" i="175"/>
  <c r="AO187" i="175"/>
  <c r="AN187" i="175"/>
  <c r="AM187" i="175"/>
  <c r="AL187" i="175"/>
  <c r="AK187" i="175"/>
  <c r="AJ187" i="175"/>
  <c r="AI187" i="175"/>
  <c r="AH187" i="175"/>
  <c r="AG187" i="175"/>
  <c r="AF187" i="175"/>
  <c r="AE187" i="175"/>
  <c r="AD187" i="175"/>
  <c r="AC187" i="175"/>
  <c r="AB187" i="175"/>
  <c r="AA187" i="175"/>
  <c r="Z187" i="175"/>
  <c r="Y187" i="175"/>
  <c r="X187" i="175"/>
  <c r="W187" i="175"/>
  <c r="V187" i="175"/>
  <c r="U187" i="175"/>
  <c r="T187" i="175"/>
  <c r="S187" i="175"/>
  <c r="R187" i="175"/>
  <c r="Q187" i="175"/>
  <c r="P187" i="175"/>
  <c r="O187" i="175"/>
  <c r="N187" i="175"/>
  <c r="M187" i="175"/>
  <c r="L187" i="175"/>
  <c r="K187" i="175"/>
  <c r="J187" i="175"/>
  <c r="I187" i="175"/>
  <c r="H187" i="175"/>
  <c r="G187" i="175"/>
  <c r="F187" i="175"/>
  <c r="E187" i="175"/>
  <c r="D187" i="175"/>
  <c r="BL186" i="175"/>
  <c r="BK186" i="175"/>
  <c r="BJ186" i="175"/>
  <c r="BI186" i="175"/>
  <c r="BH186" i="175"/>
  <c r="BG186" i="175"/>
  <c r="BF186" i="175"/>
  <c r="BE186" i="175"/>
  <c r="BD186" i="175"/>
  <c r="BC186" i="175"/>
  <c r="BB186" i="175"/>
  <c r="BA186" i="175"/>
  <c r="AZ186" i="175"/>
  <c r="AY186" i="175"/>
  <c r="AX186" i="175"/>
  <c r="AW186" i="175"/>
  <c r="AV186" i="175"/>
  <c r="AU186" i="175"/>
  <c r="AT186" i="175"/>
  <c r="AS186" i="175"/>
  <c r="AR186" i="175"/>
  <c r="AQ186" i="175"/>
  <c r="AP186" i="175"/>
  <c r="AO186" i="175"/>
  <c r="AN186" i="175"/>
  <c r="AM186" i="175"/>
  <c r="AL186" i="175"/>
  <c r="AK186" i="175"/>
  <c r="AJ186" i="175"/>
  <c r="AI186" i="175"/>
  <c r="AH186" i="175"/>
  <c r="AG186" i="175"/>
  <c r="AF186" i="175"/>
  <c r="AE186" i="175"/>
  <c r="AD186" i="175"/>
  <c r="AC186" i="175"/>
  <c r="AB186" i="175"/>
  <c r="AA186" i="175"/>
  <c r="Z186" i="175"/>
  <c r="Y186" i="175"/>
  <c r="X186" i="175"/>
  <c r="W186" i="175"/>
  <c r="V186" i="175"/>
  <c r="U186" i="175"/>
  <c r="T186" i="175"/>
  <c r="S186" i="175"/>
  <c r="R186" i="175"/>
  <c r="Q186" i="175"/>
  <c r="P186" i="175"/>
  <c r="O186" i="175"/>
  <c r="N186" i="175"/>
  <c r="M186" i="175"/>
  <c r="L186" i="175"/>
  <c r="K186" i="175"/>
  <c r="J186" i="175"/>
  <c r="I186" i="175"/>
  <c r="H186" i="175"/>
  <c r="G186" i="175"/>
  <c r="F186" i="175"/>
  <c r="E186" i="175"/>
  <c r="D186" i="175"/>
  <c r="BL185" i="175"/>
  <c r="BK185" i="175"/>
  <c r="BK199" i="175" s="1"/>
  <c r="BJ185" i="175"/>
  <c r="BJ199" i="175" s="1"/>
  <c r="BI185" i="175"/>
  <c r="BI199" i="175" s="1"/>
  <c r="BH185" i="175"/>
  <c r="BG185" i="175"/>
  <c r="BG199" i="175" s="1"/>
  <c r="BF185" i="175"/>
  <c r="BE185" i="175"/>
  <c r="BD185" i="175"/>
  <c r="BC185" i="175"/>
  <c r="BB185" i="175"/>
  <c r="BA185" i="175"/>
  <c r="BA199" i="175" s="1"/>
  <c r="AZ185" i="175"/>
  <c r="AY185" i="175"/>
  <c r="AX185" i="175"/>
  <c r="AW185" i="175"/>
  <c r="AV185" i="175"/>
  <c r="AU185" i="175"/>
  <c r="AT185" i="175"/>
  <c r="AS185" i="175"/>
  <c r="AR185" i="175"/>
  <c r="AQ185" i="175"/>
  <c r="AP185" i="175"/>
  <c r="AO185" i="175"/>
  <c r="AO199" i="175" s="1"/>
  <c r="AN185" i="175"/>
  <c r="AM185" i="175"/>
  <c r="AL185" i="175"/>
  <c r="AK185" i="175"/>
  <c r="AJ185" i="175"/>
  <c r="AI185" i="175"/>
  <c r="AH185" i="175"/>
  <c r="AG185" i="175"/>
  <c r="AF185" i="175"/>
  <c r="AE185" i="175"/>
  <c r="AD185" i="175"/>
  <c r="AC185" i="175"/>
  <c r="AC199" i="175" s="1"/>
  <c r="AB185" i="175"/>
  <c r="AA185" i="175"/>
  <c r="Z185" i="175"/>
  <c r="Y185" i="175"/>
  <c r="X185" i="175"/>
  <c r="W185" i="175"/>
  <c r="V185" i="175"/>
  <c r="U185" i="175"/>
  <c r="T185" i="175"/>
  <c r="S185" i="175"/>
  <c r="R185" i="175"/>
  <c r="Q185" i="175"/>
  <c r="Q199" i="175" s="1"/>
  <c r="P185" i="175"/>
  <c r="O185" i="175"/>
  <c r="N185" i="175"/>
  <c r="M185" i="175"/>
  <c r="L185" i="175"/>
  <c r="K185" i="175"/>
  <c r="J185" i="175"/>
  <c r="I185" i="175"/>
  <c r="H185" i="175"/>
  <c r="G185" i="175"/>
  <c r="F185" i="175"/>
  <c r="E185" i="175"/>
  <c r="E199" i="175" s="1"/>
  <c r="D185" i="175"/>
  <c r="S199" i="178" l="1"/>
  <c r="BC199" i="178"/>
  <c r="AP199" i="178"/>
  <c r="Q199" i="178"/>
  <c r="P199" i="178"/>
  <c r="O199" i="178"/>
  <c r="N199" i="178"/>
  <c r="Z199" i="178"/>
  <c r="BJ199" i="178"/>
  <c r="T199" i="179"/>
  <c r="AJ199" i="179"/>
  <c r="K199" i="179"/>
  <c r="H199" i="183"/>
  <c r="T199" i="183"/>
  <c r="BD199" i="183"/>
  <c r="AL199" i="185"/>
  <c r="AK199" i="185"/>
  <c r="AW199" i="185"/>
  <c r="O199" i="187"/>
  <c r="AM199" i="187"/>
  <c r="BK199" i="187"/>
  <c r="N199" i="187"/>
  <c r="AL199" i="187"/>
  <c r="AX199" i="187"/>
  <c r="BJ199" i="187"/>
  <c r="M199" i="187"/>
  <c r="Y199" i="187"/>
  <c r="AK199" i="187"/>
  <c r="AW199" i="187"/>
  <c r="BI199" i="187"/>
  <c r="I199" i="189"/>
  <c r="U199" i="189"/>
  <c r="AG199" i="189"/>
  <c r="AS199" i="189"/>
  <c r="BE199" i="189"/>
  <c r="D199" i="175"/>
  <c r="P199" i="175"/>
  <c r="AB199" i="175"/>
  <c r="AN199" i="175"/>
  <c r="M199" i="175"/>
  <c r="K199" i="175"/>
  <c r="AI199" i="175"/>
  <c r="AU199" i="175"/>
  <c r="BJ199" i="177"/>
  <c r="Y199" i="177"/>
  <c r="X199" i="177"/>
  <c r="BH199" i="177"/>
  <c r="W199" i="177"/>
  <c r="BG199" i="177"/>
  <c r="I199" i="177"/>
  <c r="K199" i="182"/>
  <c r="W199" i="182"/>
  <c r="AI199" i="182"/>
  <c r="AU199" i="182"/>
  <c r="BG199" i="182"/>
  <c r="J199" i="182"/>
  <c r="V199" i="182"/>
  <c r="AH199" i="182"/>
  <c r="AT199" i="182"/>
  <c r="BF199" i="182"/>
  <c r="O199" i="182"/>
  <c r="BK199" i="182"/>
  <c r="N199" i="182"/>
  <c r="AL199" i="182"/>
  <c r="AX199" i="182"/>
  <c r="BJ199" i="182"/>
  <c r="Y199" i="182"/>
  <c r="AK199" i="182"/>
  <c r="T199" i="184"/>
  <c r="Q199" i="188"/>
  <c r="AO199" i="188"/>
  <c r="H199" i="189"/>
  <c r="T199" i="189"/>
  <c r="X199" i="189"/>
  <c r="AF199" i="189"/>
  <c r="AR199" i="189"/>
  <c r="BD199" i="189"/>
  <c r="AQ199" i="176"/>
  <c r="AP199" i="176"/>
  <c r="AN199" i="176"/>
  <c r="H199" i="181"/>
  <c r="T199" i="181"/>
  <c r="Q199" i="181"/>
  <c r="M199" i="184"/>
  <c r="L199" i="184"/>
  <c r="BH199" i="184"/>
  <c r="K199" i="189"/>
  <c r="O199" i="189"/>
  <c r="W199" i="189"/>
  <c r="AA199" i="189"/>
  <c r="AI199" i="189"/>
  <c r="AM199" i="189"/>
  <c r="AU199" i="189"/>
  <c r="AY199" i="189"/>
  <c r="BG199" i="189"/>
  <c r="BK199" i="189"/>
  <c r="J199" i="189"/>
  <c r="AH199" i="189"/>
  <c r="AT199" i="189"/>
  <c r="N199" i="180"/>
  <c r="Z199" i="180"/>
  <c r="AL199" i="180"/>
  <c r="AX199" i="180"/>
  <c r="BJ199" i="180"/>
  <c r="M199" i="180"/>
  <c r="Y199" i="180"/>
  <c r="AK199" i="180"/>
  <c r="AW199" i="180"/>
  <c r="BI199" i="180"/>
  <c r="I199" i="181"/>
  <c r="AK199" i="183"/>
  <c r="AO199" i="183"/>
  <c r="AW199" i="183"/>
  <c r="BI199" i="183"/>
  <c r="D199" i="183"/>
  <c r="P199" i="183"/>
  <c r="AB199" i="183"/>
  <c r="BL199" i="183"/>
  <c r="O199" i="183"/>
  <c r="AA199" i="183"/>
  <c r="BK199" i="183"/>
  <c r="AF199" i="183"/>
  <c r="T199" i="188"/>
  <c r="AF199" i="188"/>
  <c r="G199" i="188"/>
  <c r="S199" i="188"/>
  <c r="AE199" i="188"/>
  <c r="BC199" i="188"/>
  <c r="P199" i="188"/>
  <c r="BL199" i="188"/>
  <c r="D199" i="181"/>
  <c r="D199" i="185"/>
  <c r="BE199" i="177"/>
  <c r="AZ199" i="187"/>
  <c r="BA199" i="183"/>
  <c r="AZ199" i="183"/>
  <c r="BF199" i="186"/>
  <c r="BF199" i="189"/>
  <c r="BF199" i="181"/>
  <c r="BE199" i="178"/>
  <c r="AJ199" i="177"/>
  <c r="K199" i="177"/>
  <c r="E199" i="180"/>
  <c r="Q199" i="180"/>
  <c r="AC199" i="180"/>
  <c r="AO199" i="180"/>
  <c r="BA199" i="180"/>
  <c r="R199" i="186"/>
  <c r="K199" i="186"/>
  <c r="N199" i="176"/>
  <c r="Z199" i="176"/>
  <c r="AL199" i="176"/>
  <c r="AX199" i="176"/>
  <c r="BJ199" i="176"/>
  <c r="D199" i="179"/>
  <c r="P199" i="179"/>
  <c r="AB199" i="179"/>
  <c r="AN199" i="179"/>
  <c r="AZ199" i="179"/>
  <c r="BL199" i="179"/>
  <c r="AI199" i="186"/>
  <c r="BG199" i="186"/>
  <c r="I199" i="182"/>
  <c r="U199" i="182"/>
  <c r="AG199" i="182"/>
  <c r="AS199" i="182"/>
  <c r="BE199" i="182"/>
  <c r="I199" i="176"/>
  <c r="U199" i="176"/>
  <c r="AG199" i="176"/>
  <c r="AS199" i="176"/>
  <c r="BE199" i="176"/>
  <c r="H199" i="176"/>
  <c r="T199" i="176"/>
  <c r="AF199" i="176"/>
  <c r="AR199" i="176"/>
  <c r="BD199" i="176"/>
  <c r="S199" i="176"/>
  <c r="AE199" i="176"/>
  <c r="Q199" i="176"/>
  <c r="AO199" i="176"/>
  <c r="BA199" i="176"/>
  <c r="P199" i="176"/>
  <c r="J199" i="176"/>
  <c r="V199" i="176"/>
  <c r="AH199" i="176"/>
  <c r="AT199" i="176"/>
  <c r="BF199" i="176"/>
  <c r="O199" i="175"/>
  <c r="AL199" i="175"/>
  <c r="AK199" i="175"/>
  <c r="AK199" i="177"/>
  <c r="AW199" i="177"/>
  <c r="AG199" i="177"/>
  <c r="P199" i="180"/>
  <c r="AN199" i="180"/>
  <c r="F199" i="175"/>
  <c r="R199" i="175"/>
  <c r="AD199" i="175"/>
  <c r="AP199" i="175"/>
  <c r="BB199" i="175"/>
  <c r="D199" i="177"/>
  <c r="P199" i="177"/>
  <c r="AB199" i="177"/>
  <c r="AN199" i="177"/>
  <c r="AZ199" i="177"/>
  <c r="BL199" i="177"/>
  <c r="E199" i="179"/>
  <c r="Q199" i="179"/>
  <c r="AC199" i="179"/>
  <c r="AO199" i="179"/>
  <c r="BA199" i="179"/>
  <c r="G199" i="175"/>
  <c r="S199" i="175"/>
  <c r="AE199" i="175"/>
  <c r="AQ199" i="175"/>
  <c r="BC199" i="175"/>
  <c r="H199" i="175"/>
  <c r="T199" i="175"/>
  <c r="AF199" i="175"/>
  <c r="F199" i="177"/>
  <c r="R199" i="177"/>
  <c r="AD199" i="177"/>
  <c r="AP199" i="177"/>
  <c r="BB199" i="177"/>
  <c r="AM199" i="182"/>
  <c r="Z199" i="182"/>
  <c r="M199" i="182"/>
  <c r="AW199" i="182"/>
  <c r="BI199" i="182"/>
  <c r="J199" i="175"/>
  <c r="V199" i="175"/>
  <c r="AH199" i="175"/>
  <c r="AT199" i="175"/>
  <c r="BF199" i="175"/>
  <c r="I199" i="179"/>
  <c r="U199" i="179"/>
  <c r="AG199" i="179"/>
  <c r="AS199" i="179"/>
  <c r="BE199" i="179"/>
  <c r="H199" i="179"/>
  <c r="AF199" i="179"/>
  <c r="AR199" i="179"/>
  <c r="BD199" i="179"/>
  <c r="G199" i="179"/>
  <c r="S199" i="179"/>
  <c r="AE199" i="179"/>
  <c r="AQ199" i="179"/>
  <c r="BC199" i="179"/>
  <c r="AV199" i="179"/>
  <c r="I199" i="186"/>
  <c r="U199" i="186"/>
  <c r="AG199" i="186"/>
  <c r="AS199" i="186"/>
  <c r="BE199" i="186"/>
  <c r="T199" i="186"/>
  <c r="AR199" i="186"/>
  <c r="S199" i="186"/>
  <c r="AQ199" i="186"/>
  <c r="F199" i="186"/>
  <c r="AD199" i="186"/>
  <c r="AP199" i="186"/>
  <c r="BB199" i="186"/>
  <c r="M199" i="176"/>
  <c r="Y199" i="176"/>
  <c r="AK199" i="176"/>
  <c r="AW199" i="176"/>
  <c r="BI199" i="176"/>
  <c r="M199" i="178"/>
  <c r="Y199" i="178"/>
  <c r="AK199" i="178"/>
  <c r="AW199" i="178"/>
  <c r="BI199" i="178"/>
  <c r="D199" i="180"/>
  <c r="AB199" i="180"/>
  <c r="AZ199" i="180"/>
  <c r="BL199" i="180"/>
  <c r="L199" i="183"/>
  <c r="X199" i="183"/>
  <c r="AJ199" i="183"/>
  <c r="AV199" i="183"/>
  <c r="BH199" i="183"/>
  <c r="X199" i="184"/>
  <c r="AJ199" i="184"/>
  <c r="AI199" i="184"/>
  <c r="H199" i="186"/>
  <c r="AF199" i="186"/>
  <c r="BD199" i="186"/>
  <c r="G199" i="186"/>
  <c r="AE199" i="186"/>
  <c r="BC199" i="186"/>
  <c r="AN199" i="178"/>
  <c r="BL199" i="178"/>
  <c r="AA199" i="178"/>
  <c r="AM199" i="178"/>
  <c r="AY199" i="178"/>
  <c r="BK199" i="178"/>
  <c r="AL199" i="178"/>
  <c r="AI199" i="179"/>
  <c r="AU199" i="179"/>
  <c r="BG199" i="179"/>
  <c r="W199" i="186"/>
  <c r="AU199" i="186"/>
  <c r="Y199" i="175"/>
  <c r="AW199" i="175"/>
  <c r="X199" i="175"/>
  <c r="AV199" i="175"/>
  <c r="W199" i="175"/>
  <c r="AI199" i="177"/>
  <c r="AU199" i="177"/>
  <c r="V199" i="177"/>
  <c r="AT199" i="177"/>
  <c r="U199" i="177"/>
  <c r="AS199" i="177"/>
  <c r="L199" i="179"/>
  <c r="X199" i="179"/>
  <c r="BH199" i="179"/>
  <c r="W199" i="179"/>
  <c r="D199" i="184"/>
  <c r="P199" i="184"/>
  <c r="AB199" i="184"/>
  <c r="AN199" i="184"/>
  <c r="AZ199" i="184"/>
  <c r="BL199" i="184"/>
  <c r="N199" i="175"/>
  <c r="AX199" i="175"/>
  <c r="R199" i="176"/>
  <c r="E199" i="176"/>
  <c r="AC199" i="176"/>
  <c r="BL199" i="176"/>
  <c r="L199" i="177"/>
  <c r="AV199" i="177"/>
  <c r="I199" i="180"/>
  <c r="U199" i="180"/>
  <c r="AG199" i="180"/>
  <c r="AS199" i="180"/>
  <c r="BE199" i="180"/>
  <c r="G199" i="181"/>
  <c r="AE199" i="181"/>
  <c r="BC199" i="181"/>
  <c r="F199" i="181"/>
  <c r="AD199" i="181"/>
  <c r="BB199" i="181"/>
  <c r="E199" i="181"/>
  <c r="AC199" i="181"/>
  <c r="BA199" i="181"/>
  <c r="AA199" i="175"/>
  <c r="AM199" i="175"/>
  <c r="AY199" i="175"/>
  <c r="Z199" i="175"/>
  <c r="G199" i="176"/>
  <c r="BC199" i="176"/>
  <c r="M199" i="177"/>
  <c r="BI199" i="177"/>
  <c r="G199" i="178"/>
  <c r="AE199" i="178"/>
  <c r="R199" i="178"/>
  <c r="L199" i="187"/>
  <c r="X199" i="187"/>
  <c r="AJ199" i="187"/>
  <c r="AV199" i="187"/>
  <c r="BH199" i="187"/>
  <c r="K199" i="187"/>
  <c r="W199" i="187"/>
  <c r="AI199" i="187"/>
  <c r="AU199" i="187"/>
  <c r="BG199" i="187"/>
  <c r="AZ199" i="175"/>
  <c r="BL199" i="175"/>
  <c r="N199" i="177"/>
  <c r="Z199" i="177"/>
  <c r="AL199" i="177"/>
  <c r="AX199" i="177"/>
  <c r="U199" i="181"/>
  <c r="AG199" i="181"/>
  <c r="AF199" i="181"/>
  <c r="S199" i="181"/>
  <c r="AQ199" i="181"/>
  <c r="R199" i="181"/>
  <c r="AP199" i="181"/>
  <c r="AO199" i="181"/>
  <c r="I199" i="175"/>
  <c r="U199" i="175"/>
  <c r="AG199" i="175"/>
  <c r="AS199" i="175"/>
  <c r="BE199" i="175"/>
  <c r="L199" i="176"/>
  <c r="X199" i="176"/>
  <c r="AJ199" i="176"/>
  <c r="AV199" i="176"/>
  <c r="BH199" i="176"/>
  <c r="K199" i="178"/>
  <c r="W199" i="178"/>
  <c r="AI199" i="178"/>
  <c r="AU199" i="178"/>
  <c r="BG199" i="178"/>
  <c r="I199" i="185"/>
  <c r="U199" i="185"/>
  <c r="AG199" i="185"/>
  <c r="AS199" i="185"/>
  <c r="BE199" i="185"/>
  <c r="L199" i="186"/>
  <c r="X199" i="186"/>
  <c r="AJ199" i="186"/>
  <c r="AV199" i="186"/>
  <c r="BH199" i="186"/>
  <c r="AA199" i="187"/>
  <c r="AY199" i="187"/>
  <c r="F199" i="188"/>
  <c r="R199" i="188"/>
  <c r="AD199" i="188"/>
  <c r="AP199" i="188"/>
  <c r="BB199" i="188"/>
  <c r="E199" i="188"/>
  <c r="AC199" i="188"/>
  <c r="BA199" i="188"/>
  <c r="D199" i="188"/>
  <c r="AB199" i="188"/>
  <c r="AZ199" i="188"/>
  <c r="O199" i="176"/>
  <c r="AA199" i="176"/>
  <c r="AM199" i="176"/>
  <c r="AY199" i="176"/>
  <c r="BK199" i="176"/>
  <c r="H199" i="177"/>
  <c r="T199" i="177"/>
  <c r="AF199" i="177"/>
  <c r="AR199" i="177"/>
  <c r="BD199" i="177"/>
  <c r="J199" i="180"/>
  <c r="V199" i="180"/>
  <c r="AH199" i="180"/>
  <c r="AT199" i="180"/>
  <c r="BF199" i="180"/>
  <c r="K199" i="181"/>
  <c r="W199" i="181"/>
  <c r="AI199" i="181"/>
  <c r="AU199" i="181"/>
  <c r="BG199" i="181"/>
  <c r="F199" i="183"/>
  <c r="R199" i="183"/>
  <c r="AD199" i="183"/>
  <c r="AP199" i="183"/>
  <c r="BB199" i="183"/>
  <c r="L199" i="185"/>
  <c r="X199" i="185"/>
  <c r="AJ199" i="185"/>
  <c r="AV199" i="185"/>
  <c r="BH199" i="185"/>
  <c r="O199" i="186"/>
  <c r="AA199" i="186"/>
  <c r="AM199" i="186"/>
  <c r="AY199" i="186"/>
  <c r="BK199" i="186"/>
  <c r="L199" i="175"/>
  <c r="AJ199" i="175"/>
  <c r="BH199" i="175"/>
  <c r="K199" i="180"/>
  <c r="W199" i="180"/>
  <c r="AI199" i="180"/>
  <c r="AU199" i="180"/>
  <c r="BG199" i="180"/>
  <c r="L199" i="181"/>
  <c r="X199" i="181"/>
  <c r="AJ199" i="181"/>
  <c r="AV199" i="181"/>
  <c r="BH199" i="181"/>
  <c r="AA199" i="182"/>
  <c r="AY199" i="182"/>
  <c r="G199" i="183"/>
  <c r="S199" i="183"/>
  <c r="AE199" i="183"/>
  <c r="AQ199" i="183"/>
  <c r="BC199" i="183"/>
  <c r="J199" i="184"/>
  <c r="V199" i="184"/>
  <c r="AH199" i="184"/>
  <c r="AT199" i="184"/>
  <c r="BF199" i="184"/>
  <c r="I199" i="184"/>
  <c r="U199" i="184"/>
  <c r="AG199" i="184"/>
  <c r="AS199" i="184"/>
  <c r="BE199" i="184"/>
  <c r="H199" i="184"/>
  <c r="AF199" i="184"/>
  <c r="BD199" i="184"/>
  <c r="D199" i="186"/>
  <c r="P199" i="186"/>
  <c r="AB199" i="186"/>
  <c r="AN199" i="186"/>
  <c r="AZ199" i="186"/>
  <c r="BL199" i="186"/>
  <c r="J199" i="188"/>
  <c r="V199" i="188"/>
  <c r="AH199" i="188"/>
  <c r="AT199" i="188"/>
  <c r="BF199" i="188"/>
  <c r="L199" i="189"/>
  <c r="AJ199" i="189"/>
  <c r="D199" i="178"/>
  <c r="AB199" i="178"/>
  <c r="AZ199" i="178"/>
  <c r="M199" i="179"/>
  <c r="Y199" i="179"/>
  <c r="AK199" i="179"/>
  <c r="AW199" i="179"/>
  <c r="BI199" i="179"/>
  <c r="D199" i="182"/>
  <c r="P199" i="182"/>
  <c r="AB199" i="182"/>
  <c r="AN199" i="182"/>
  <c r="AZ199" i="182"/>
  <c r="BL199" i="182"/>
  <c r="K199" i="188"/>
  <c r="W199" i="188"/>
  <c r="AI199" i="188"/>
  <c r="AU199" i="188"/>
  <c r="BG199" i="188"/>
  <c r="F199" i="176"/>
  <c r="AD199" i="176"/>
  <c r="BB199" i="176"/>
  <c r="D199" i="176"/>
  <c r="AB199" i="176"/>
  <c r="AZ199" i="176"/>
  <c r="J199" i="177"/>
  <c r="AH199" i="177"/>
  <c r="BF199" i="177"/>
  <c r="E199" i="178"/>
  <c r="AC199" i="178"/>
  <c r="BA199" i="178"/>
  <c r="N199" i="179"/>
  <c r="Z199" i="179"/>
  <c r="AL199" i="179"/>
  <c r="AX199" i="179"/>
  <c r="BJ199" i="179"/>
  <c r="I199" i="187"/>
  <c r="U199" i="187"/>
  <c r="AG199" i="187"/>
  <c r="AS199" i="187"/>
  <c r="BE199" i="187"/>
  <c r="F199" i="178"/>
  <c r="AD199" i="178"/>
  <c r="BB199" i="178"/>
  <c r="O199" i="179"/>
  <c r="AA199" i="179"/>
  <c r="AM199" i="179"/>
  <c r="AY199" i="179"/>
  <c r="BK199" i="179"/>
  <c r="L199" i="180"/>
  <c r="X199" i="180"/>
  <c r="AJ199" i="180"/>
  <c r="AV199" i="180"/>
  <c r="BH199" i="180"/>
  <c r="O199" i="181"/>
  <c r="AA199" i="181"/>
  <c r="AM199" i="181"/>
  <c r="AY199" i="181"/>
  <c r="BK199" i="181"/>
  <c r="J199" i="183"/>
  <c r="V199" i="183"/>
  <c r="AH199" i="183"/>
  <c r="AT199" i="183"/>
  <c r="BF199" i="183"/>
  <c r="Y199" i="184"/>
  <c r="AW199" i="184"/>
  <c r="J199" i="187"/>
  <c r="V199" i="187"/>
  <c r="AH199" i="187"/>
  <c r="AT199" i="187"/>
  <c r="BF199" i="187"/>
  <c r="M199" i="181"/>
  <c r="Y199" i="181"/>
  <c r="AK199" i="181"/>
  <c r="AW199" i="181"/>
  <c r="BI199" i="181"/>
  <c r="N199" i="183"/>
  <c r="Z199" i="183"/>
  <c r="AL199" i="183"/>
  <c r="AX199" i="183"/>
  <c r="BJ199" i="183"/>
  <c r="M199" i="186"/>
  <c r="Y199" i="186"/>
  <c r="AK199" i="186"/>
  <c r="AW199" i="186"/>
  <c r="BI199" i="186"/>
  <c r="M199" i="188"/>
  <c r="Y199" i="188"/>
  <c r="AK199" i="188"/>
  <c r="AW199" i="188"/>
  <c r="BI199" i="188"/>
  <c r="AV199" i="189"/>
  <c r="BH199" i="189"/>
  <c r="N199" i="181"/>
  <c r="Z199" i="181"/>
  <c r="AL199" i="181"/>
  <c r="AX199" i="181"/>
  <c r="BJ199" i="181"/>
  <c r="N199" i="184"/>
  <c r="Z199" i="184"/>
  <c r="AL199" i="184"/>
  <c r="AX199" i="184"/>
  <c r="BJ199" i="184"/>
  <c r="N199" i="186"/>
  <c r="Z199" i="186"/>
  <c r="AL199" i="186"/>
  <c r="AX199" i="186"/>
  <c r="BJ199" i="186"/>
  <c r="N199" i="188"/>
  <c r="Z199" i="188"/>
  <c r="AL199" i="188"/>
  <c r="AX199" i="188"/>
  <c r="BJ199" i="188"/>
  <c r="M199" i="189"/>
  <c r="Y199" i="189"/>
  <c r="AK199" i="189"/>
  <c r="AW199" i="189"/>
  <c r="BI199" i="189"/>
  <c r="E199" i="182"/>
  <c r="Q199" i="182"/>
  <c r="AC199" i="182"/>
  <c r="AO199" i="182"/>
  <c r="BA199" i="182"/>
  <c r="E199" i="184"/>
  <c r="Q199" i="184"/>
  <c r="AC199" i="184"/>
  <c r="AO199" i="184"/>
  <c r="BA199" i="184"/>
  <c r="E199" i="186"/>
  <c r="Q199" i="186"/>
  <c r="AC199" i="186"/>
  <c r="AO199" i="186"/>
  <c r="BA199" i="186"/>
  <c r="E199" i="187"/>
  <c r="Q199" i="187"/>
  <c r="AC199" i="187"/>
  <c r="AO199" i="187"/>
  <c r="BA199" i="187"/>
  <c r="O199" i="188"/>
  <c r="AA199" i="188"/>
  <c r="AM199" i="188"/>
  <c r="AY199" i="188"/>
  <c r="BK199" i="188"/>
  <c r="D199" i="189"/>
  <c r="P199" i="189"/>
  <c r="AB199" i="189"/>
  <c r="AN199" i="189"/>
  <c r="AZ199" i="189"/>
  <c r="BL199" i="189"/>
  <c r="E199" i="177"/>
  <c r="Q199" i="177"/>
  <c r="AC199" i="177"/>
  <c r="AO199" i="177"/>
  <c r="BA199" i="177"/>
  <c r="F199" i="179"/>
  <c r="R199" i="179"/>
  <c r="AD199" i="179"/>
  <c r="AP199" i="179"/>
  <c r="BB199" i="179"/>
  <c r="F199" i="180"/>
  <c r="R199" i="180"/>
  <c r="AD199" i="180"/>
  <c r="AP199" i="180"/>
  <c r="BB199" i="180"/>
  <c r="F199" i="182"/>
  <c r="R199" i="182"/>
  <c r="AD199" i="182"/>
  <c r="AP199" i="182"/>
  <c r="BB199" i="182"/>
  <c r="F199" i="184"/>
  <c r="R199" i="184"/>
  <c r="AD199" i="184"/>
  <c r="AP199" i="184"/>
  <c r="BB199" i="184"/>
  <c r="F199" i="187"/>
  <c r="R199" i="187"/>
  <c r="AD199" i="187"/>
  <c r="AP199" i="187"/>
  <c r="BB199" i="187"/>
  <c r="G199" i="180"/>
  <c r="S199" i="180"/>
  <c r="AE199" i="180"/>
  <c r="AQ199" i="180"/>
  <c r="BC199" i="180"/>
  <c r="G199" i="182"/>
  <c r="S199" i="182"/>
  <c r="AE199" i="182"/>
  <c r="AQ199" i="182"/>
  <c r="BC199" i="182"/>
  <c r="G199" i="184"/>
  <c r="S199" i="184"/>
  <c r="AE199" i="184"/>
  <c r="AQ199" i="184"/>
  <c r="BC199" i="184"/>
  <c r="G199" i="185"/>
  <c r="S199" i="185"/>
  <c r="AE199" i="185"/>
  <c r="AQ199" i="185"/>
  <c r="BC199" i="185"/>
  <c r="G199" i="187"/>
  <c r="S199" i="187"/>
  <c r="AE199" i="187"/>
  <c r="AQ199" i="187"/>
  <c r="BC199" i="187"/>
  <c r="F199" i="189"/>
  <c r="R199" i="189"/>
  <c r="AD199" i="189"/>
  <c r="AP199" i="189"/>
  <c r="BB199" i="189"/>
  <c r="E199" i="189"/>
  <c r="Q199" i="189"/>
  <c r="AC199" i="189"/>
  <c r="AO199" i="189"/>
  <c r="BA199" i="189"/>
  <c r="AR199" i="175"/>
  <c r="BD199" i="175"/>
  <c r="G199" i="177"/>
  <c r="S199" i="177"/>
  <c r="AE199" i="177"/>
  <c r="AQ199" i="177"/>
  <c r="BC199" i="177"/>
  <c r="H199" i="178"/>
  <c r="T199" i="178"/>
  <c r="AF199" i="178"/>
  <c r="AR199" i="178"/>
  <c r="BD199" i="178"/>
  <c r="H199" i="180"/>
  <c r="T199" i="180"/>
  <c r="AF199" i="180"/>
  <c r="AR199" i="180"/>
  <c r="BD199" i="180"/>
  <c r="H199" i="182"/>
  <c r="T199" i="182"/>
  <c r="AF199" i="182"/>
  <c r="AR199" i="182"/>
  <c r="BD199" i="182"/>
  <c r="I199" i="183"/>
  <c r="U199" i="183"/>
  <c r="AG199" i="183"/>
  <c r="AS199" i="183"/>
  <c r="BE199" i="183"/>
  <c r="H199" i="185"/>
  <c r="T199" i="185"/>
  <c r="AF199" i="185"/>
  <c r="AR199" i="185"/>
  <c r="BD199" i="185"/>
  <c r="H199" i="187"/>
  <c r="T199" i="187"/>
  <c r="AF199" i="187"/>
  <c r="AR199" i="187"/>
  <c r="BD199" i="187"/>
  <c r="G199" i="189"/>
  <c r="S199" i="189"/>
  <c r="AE199" i="189"/>
  <c r="AQ199" i="189"/>
  <c r="BC199" i="189"/>
  <c r="D4" i="217" l="1" a="1"/>
  <c r="CK41" i="217" l="1"/>
  <c r="EI42" i="217"/>
  <c r="AW42" i="217"/>
  <c r="L41" i="217"/>
  <c r="BJ41" i="217"/>
  <c r="DN46" i="217"/>
  <c r="FI46" i="217"/>
  <c r="EP42" i="217"/>
  <c r="I41" i="217"/>
  <c r="L47" i="217"/>
  <c r="EH42" i="217"/>
  <c r="EP46" i="217"/>
  <c r="AM42" i="217"/>
  <c r="AU46" i="217"/>
  <c r="EW47" i="217"/>
  <c r="L42" i="217"/>
  <c r="EB46" i="217"/>
  <c r="DJ47" i="217"/>
  <c r="CW42" i="217"/>
  <c r="AX41" i="217"/>
  <c r="DY42" i="217"/>
  <c r="FH47" i="217"/>
  <c r="W42" i="217"/>
  <c r="X47" i="217"/>
  <c r="BA46" i="217"/>
  <c r="FH42" i="217"/>
  <c r="BA47" i="217"/>
  <c r="AQ46" i="217"/>
  <c r="CU42" i="217"/>
  <c r="CY47" i="217"/>
  <c r="BJ47" i="217"/>
  <c r="S46" i="217"/>
  <c r="V47" i="217"/>
  <c r="FE47" i="217"/>
  <c r="EI47" i="217"/>
  <c r="BB47" i="217"/>
  <c r="DV42" i="217"/>
  <c r="BU41" i="217"/>
  <c r="DC41" i="217"/>
  <c r="DW42" i="217"/>
  <c r="EY41" i="217"/>
  <c r="EL41" i="217"/>
  <c r="CD47" i="217"/>
  <c r="BJ46" i="217"/>
  <c r="AE42" i="217"/>
  <c r="H42" i="217"/>
  <c r="FI47" i="217"/>
  <c r="FI42" i="217"/>
  <c r="FG46" i="217"/>
  <c r="DN47" i="217"/>
  <c r="CC47" i="217"/>
  <c r="CO46" i="217"/>
  <c r="EL42" i="217"/>
  <c r="AS41" i="217"/>
  <c r="DX41" i="217"/>
  <c r="CY42" i="217"/>
  <c r="AI42" i="217"/>
  <c r="AN42" i="217"/>
  <c r="CU41" i="217"/>
  <c r="DV46" i="217"/>
  <c r="F41" i="217"/>
  <c r="AY46" i="217"/>
  <c r="DU47" i="217"/>
  <c r="EN42" i="217"/>
  <c r="EK46" i="217"/>
  <c r="BW47" i="217"/>
  <c r="Q47" i="217"/>
  <c r="AA42" i="217"/>
  <c r="FB42" i="217"/>
  <c r="Q41" i="217"/>
  <c r="ES41" i="217"/>
  <c r="BW42" i="217"/>
  <c r="BZ42" i="217"/>
  <c r="CV42" i="217"/>
  <c r="BF41" i="217"/>
  <c r="AB47" i="217"/>
  <c r="DM41" i="217"/>
  <c r="DE47" i="217"/>
  <c r="FB41" i="217"/>
  <c r="BZ41" i="217"/>
  <c r="D46" i="217"/>
  <c r="ER46" i="217"/>
  <c r="CS47" i="217"/>
  <c r="EP41" i="217"/>
  <c r="DR41" i="217"/>
  <c r="AU47" i="217"/>
  <c r="O41" i="217"/>
  <c r="DP47" i="217"/>
  <c r="BV42" i="217"/>
  <c r="EL47" i="217"/>
  <c r="CL42" i="217"/>
  <c r="AD46" i="217"/>
  <c r="DQ47" i="217"/>
  <c r="AP42" i="217"/>
  <c r="BD46" i="217"/>
  <c r="BO46" i="217"/>
  <c r="EC42" i="217"/>
  <c r="BS42" i="217"/>
  <c r="BB46" i="217"/>
  <c r="CK47" i="217"/>
  <c r="BU42" i="217"/>
  <c r="EJ41" i="217"/>
  <c r="AB42" i="217"/>
  <c r="BV46" i="217"/>
  <c r="EC46" i="217"/>
  <c r="O47" i="217"/>
  <c r="EJ42" i="217"/>
  <c r="P42" i="217"/>
  <c r="BC42" i="217"/>
  <c r="DF46" i="217"/>
  <c r="FB46" i="217"/>
  <c r="AZ46" i="217"/>
  <c r="BC47" i="217"/>
  <c r="AH47" i="217"/>
  <c r="M47" i="217"/>
  <c r="AE47" i="217"/>
  <c r="ES42" i="217"/>
  <c r="CH46" i="217"/>
  <c r="R42" i="217"/>
  <c r="FD47" i="217"/>
  <c r="DK41" i="217"/>
  <c r="DD42" i="217"/>
  <c r="DC47" i="217"/>
  <c r="EG41" i="217"/>
  <c r="EF46" i="217"/>
  <c r="DA41" i="217"/>
  <c r="R41" i="217"/>
  <c r="CO42" i="217"/>
  <c r="AV42" i="217"/>
  <c r="CA42" i="217"/>
  <c r="DR47" i="217"/>
  <c r="EM47" i="217"/>
  <c r="DY47" i="217"/>
  <c r="EZ46" i="217"/>
  <c r="U41" i="217"/>
  <c r="X41" i="217"/>
  <c r="EC41" i="217"/>
  <c r="AW46" i="217"/>
  <c r="EZ47" i="217"/>
  <c r="BI47" i="217"/>
  <c r="AZ47" i="217"/>
  <c r="CQ41" i="217"/>
  <c r="EG42" i="217"/>
  <c r="EF42" i="217"/>
  <c r="BO47" i="217"/>
  <c r="AO42" i="217"/>
  <c r="EV47" i="217"/>
  <c r="Y42" i="217"/>
  <c r="EO46" i="217"/>
  <c r="CC42" i="217"/>
  <c r="CH47" i="217"/>
  <c r="EU42" i="217"/>
  <c r="AQ41" i="217"/>
  <c r="BS46" i="217"/>
  <c r="CJ42" i="217"/>
  <c r="CU46" i="217"/>
  <c r="BN47" i="217"/>
  <c r="AD42" i="217"/>
  <c r="BH41" i="217"/>
  <c r="BJ42" i="217"/>
  <c r="DA42" i="217"/>
  <c r="CR46" i="217"/>
  <c r="EW46" i="217"/>
  <c r="EE47" i="217"/>
  <c r="EO42" i="217"/>
  <c r="AH41" i="217"/>
  <c r="FH46" i="217"/>
  <c r="ER47" i="217"/>
  <c r="BA42" i="217"/>
  <c r="H47" i="217"/>
  <c r="BW46" i="217"/>
  <c r="AB46" i="217"/>
  <c r="CQ47" i="217"/>
  <c r="DX46" i="217"/>
  <c r="N42" i="217"/>
  <c r="CH42" i="217"/>
  <c r="BF46" i="217"/>
  <c r="ED47" i="217"/>
  <c r="AK42" i="217"/>
  <c r="T46" i="217"/>
  <c r="CG42" i="217"/>
  <c r="CB42" i="217"/>
  <c r="P41" i="217"/>
  <c r="CC46" i="217"/>
  <c r="AT41" i="217"/>
  <c r="CG47" i="217"/>
  <c r="BM41" i="217"/>
  <c r="AV46" i="217"/>
  <c r="DK47" i="217"/>
  <c r="AE41" i="217"/>
  <c r="CB47" i="217"/>
  <c r="AU41" i="217"/>
  <c r="DL41" i="217"/>
  <c r="AG41" i="217"/>
  <c r="CM42" i="217"/>
  <c r="CS41" i="217"/>
  <c r="CI47" i="217"/>
  <c r="DB41" i="217"/>
  <c r="ET46" i="217"/>
  <c r="DS46" i="217"/>
  <c r="J46" i="217"/>
  <c r="DV47" i="217"/>
  <c r="BX47" i="217"/>
  <c r="BN46" i="217"/>
  <c r="DH47" i="217"/>
  <c r="FG47" i="217"/>
  <c r="EK47" i="217"/>
  <c r="AJ47" i="217"/>
  <c r="AR46" i="217"/>
  <c r="D41" i="217"/>
  <c r="BK42" i="217"/>
  <c r="AN41" i="217"/>
  <c r="AM47" i="217"/>
  <c r="DV41" i="217"/>
  <c r="D47" i="217"/>
  <c r="CW46" i="217"/>
  <c r="Z46" i="217"/>
  <c r="DA47" i="217"/>
  <c r="DD47" i="217"/>
  <c r="CT46" i="217"/>
  <c r="FC47" i="217"/>
  <c r="BZ47" i="217"/>
  <c r="DS42" i="217"/>
  <c r="F46" i="217"/>
  <c r="K41" i="217"/>
  <c r="FF47" i="217"/>
  <c r="AH42" i="217"/>
  <c r="EP47" i="217"/>
  <c r="EM46" i="217"/>
  <c r="ET41" i="217"/>
  <c r="T47" i="217"/>
  <c r="CB46" i="217"/>
  <c r="AP46" i="217"/>
  <c r="CE47" i="217"/>
  <c r="EJ47" i="217"/>
  <c r="DZ46" i="217"/>
  <c r="BV47" i="217"/>
  <c r="EY46" i="217"/>
  <c r="AW47" i="217"/>
  <c r="DJ41" i="217"/>
  <c r="FE46" i="217"/>
  <c r="F47" i="217"/>
  <c r="AB41" i="217"/>
  <c r="AC42" i="217"/>
  <c r="FC46" i="217"/>
  <c r="EB41" i="217"/>
  <c r="EN41" i="217"/>
  <c r="DG42" i="217"/>
  <c r="BD42" i="217"/>
  <c r="DO46" i="217"/>
  <c r="BB41" i="217"/>
  <c r="CI41" i="217"/>
  <c r="U46" i="217"/>
  <c r="Z41" i="217"/>
  <c r="DD46" i="217"/>
  <c r="BY47" i="217"/>
  <c r="CE41" i="217"/>
  <c r="EG46" i="217"/>
  <c r="V42" i="217"/>
  <c r="BT42" i="217"/>
  <c r="CF47" i="217"/>
  <c r="EV42" i="217"/>
  <c r="DB46" i="217"/>
  <c r="EV46" i="217"/>
  <c r="V46" i="217"/>
  <c r="BC46" i="217"/>
  <c r="CR47" i="217"/>
  <c r="DH46" i="217"/>
  <c r="BC41" i="217"/>
  <c r="CN42" i="217"/>
  <c r="DR46" i="217"/>
  <c r="EM41" i="217"/>
  <c r="CN46" i="217"/>
  <c r="DF41" i="217"/>
  <c r="BS41" i="217"/>
  <c r="V41" i="217"/>
  <c r="AP41" i="217"/>
  <c r="CZ46" i="217"/>
  <c r="DT42" i="217"/>
  <c r="Z42" i="217"/>
  <c r="Q42" i="217"/>
  <c r="BW41" i="217"/>
  <c r="P47" i="217"/>
  <c r="EZ41" i="217"/>
  <c r="BU46" i="217"/>
  <c r="EH41" i="217"/>
  <c r="EA42" i="217"/>
  <c r="AT42" i="217"/>
  <c r="DZ42" i="217"/>
  <c r="FA47" i="217"/>
  <c r="DH42" i="217"/>
  <c r="EX46" i="217"/>
  <c r="BG47" i="217"/>
  <c r="EM42" i="217"/>
  <c r="BY42" i="217"/>
  <c r="R46" i="217"/>
  <c r="DI46" i="217"/>
  <c r="EE41" i="217"/>
  <c r="M46" i="217"/>
  <c r="BY41" i="217"/>
  <c r="CT42" i="217"/>
  <c r="BT46" i="217"/>
  <c r="EA47" i="217"/>
  <c r="DQ41" i="217"/>
  <c r="EX42" i="217"/>
  <c r="M42" i="217"/>
  <c r="BO41" i="217"/>
  <c r="EQ41" i="217"/>
  <c r="BA41" i="217"/>
  <c r="EI46" i="217"/>
  <c r="ET42" i="217"/>
  <c r="N47" i="217"/>
  <c r="BK46" i="217"/>
  <c r="BX42" i="217"/>
  <c r="ES47" i="217"/>
  <c r="EI41" i="217"/>
  <c r="BE46" i="217"/>
  <c r="BF42" i="217"/>
  <c r="DS41" i="217"/>
  <c r="DW47" i="217"/>
  <c r="E42" i="217"/>
  <c r="EN47" i="217"/>
  <c r="DJ46" i="217"/>
  <c r="AY47" i="217"/>
  <c r="BM42" i="217"/>
  <c r="EY42" i="217"/>
  <c r="CZ42" i="217"/>
  <c r="N41" i="217"/>
  <c r="CO41" i="217"/>
  <c r="FB47" i="217"/>
  <c r="DR42" i="217"/>
  <c r="DU42" i="217"/>
  <c r="AQ47" i="217"/>
  <c r="BK41" i="217"/>
  <c r="DF42" i="217"/>
  <c r="CG41" i="217"/>
  <c r="DH41" i="217"/>
  <c r="AY41" i="217"/>
  <c r="CG46" i="217"/>
  <c r="DC46" i="217"/>
  <c r="CO47" i="217"/>
  <c r="BN41" i="217"/>
  <c r="EX47" i="217"/>
  <c r="AN47" i="217"/>
  <c r="DQ42" i="217"/>
  <c r="CI42" i="217"/>
  <c r="AC47" i="217"/>
  <c r="CX47" i="217"/>
  <c r="BS47" i="217"/>
  <c r="CD41" i="217"/>
  <c r="EC47" i="217"/>
  <c r="BD47" i="217"/>
  <c r="BQ42" i="217"/>
  <c r="EF41" i="217"/>
  <c r="F42" i="217"/>
  <c r="EU46" i="217"/>
  <c r="AX47" i="217"/>
  <c r="CT41" i="217"/>
  <c r="DG47" i="217"/>
  <c r="BT47" i="217"/>
  <c r="K42" i="217"/>
  <c r="W41" i="217"/>
  <c r="DP46" i="217"/>
  <c r="DN42" i="217"/>
  <c r="BY46" i="217"/>
  <c r="H46" i="217"/>
  <c r="AL46" i="217"/>
  <c r="AY42" i="217"/>
  <c r="N46" i="217"/>
  <c r="FD41" i="217"/>
  <c r="FC42" i="217"/>
  <c r="DW46" i="217"/>
  <c r="FF41" i="217"/>
  <c r="Z47" i="217"/>
  <c r="AA47" i="217"/>
  <c r="EB42" i="217"/>
  <c r="BG42" i="217"/>
  <c r="X46" i="217"/>
  <c r="AG46" i="217"/>
  <c r="FG42" i="217"/>
  <c r="EJ46" i="217"/>
  <c r="BX46" i="217"/>
  <c r="AF42" i="217"/>
  <c r="EL46" i="217"/>
  <c r="DA46" i="217"/>
  <c r="AT47" i="217"/>
  <c r="CU47" i="217"/>
  <c r="DK42" i="217"/>
  <c r="CX46" i="217"/>
  <c r="EH47" i="217"/>
  <c r="CV47" i="217"/>
  <c r="CD46" i="217"/>
  <c r="DE42" i="217"/>
  <c r="BD41" i="217"/>
  <c r="X42" i="217"/>
  <c r="EE46" i="217"/>
  <c r="O46" i="217"/>
  <c r="AV41" i="217"/>
  <c r="CN47" i="217"/>
  <c r="I46" i="217"/>
  <c r="AO47" i="217"/>
  <c r="AF41" i="217"/>
  <c r="BQ47" i="217"/>
  <c r="DP41" i="217"/>
  <c r="FD42" i="217"/>
  <c r="BM47" i="217"/>
  <c r="DW41" i="217"/>
  <c r="CK42" i="217"/>
  <c r="BL41" i="217"/>
  <c r="BQ41" i="217"/>
  <c r="DD41" i="217"/>
  <c r="DM47" i="217"/>
  <c r="AL42" i="217"/>
  <c r="DM42" i="217"/>
  <c r="EU47" i="217"/>
  <c r="ED46" i="217"/>
  <c r="FF42" i="217"/>
  <c r="AR47" i="217"/>
  <c r="AV47" i="217"/>
  <c r="CF41" i="217"/>
  <c r="DI47" i="217"/>
  <c r="EZ42" i="217"/>
  <c r="CR42" i="217"/>
  <c r="BH46" i="217"/>
  <c r="BK47" i="217"/>
  <c r="E46" i="217"/>
  <c r="AI47" i="217"/>
  <c r="EA46" i="217"/>
  <c r="CM47" i="217"/>
  <c r="EE42" i="217"/>
  <c r="DS47" i="217"/>
  <c r="AM46" i="217"/>
  <c r="AP47" i="217"/>
  <c r="EK42" i="217"/>
  <c r="AA46" i="217"/>
  <c r="AI41" i="217"/>
  <c r="BR47" i="217"/>
  <c r="DI42" i="217"/>
  <c r="K47" i="217"/>
  <c r="Q46" i="217"/>
  <c r="U47" i="217"/>
  <c r="CQ42" i="217"/>
  <c r="BN42" i="217"/>
  <c r="AG47" i="217"/>
  <c r="FF46" i="217"/>
  <c r="DG41" i="217"/>
  <c r="DC42" i="217"/>
  <c r="BP47" i="217"/>
  <c r="CL46" i="217"/>
  <c r="CA47" i="217"/>
  <c r="DL42" i="217"/>
  <c r="EQ46" i="217"/>
  <c r="FG41" i="217"/>
  <c r="DZ47" i="217"/>
  <c r="CD42" i="217"/>
  <c r="Y46" i="217"/>
  <c r="AR41" i="217"/>
  <c r="CM41" i="217"/>
  <c r="AJ46" i="217"/>
  <c r="AS42" i="217"/>
  <c r="DN41" i="217"/>
  <c r="BL46" i="217"/>
  <c r="AF47" i="217"/>
  <c r="FA46" i="217"/>
  <c r="AC41" i="217"/>
  <c r="T42" i="217"/>
  <c r="AM41" i="217"/>
  <c r="E41" i="217"/>
  <c r="CE46" i="217"/>
  <c r="FC41" i="217"/>
  <c r="CE42" i="217"/>
  <c r="EF47" i="217"/>
  <c r="BI42" i="217"/>
  <c r="BE47" i="217"/>
  <c r="G47" i="217"/>
  <c r="CZ47" i="217"/>
  <c r="BQ46" i="217"/>
  <c r="DU41" i="217"/>
  <c r="AI46" i="217"/>
  <c r="AC46" i="217"/>
  <c r="BX41" i="217"/>
  <c r="D42" i="217"/>
  <c r="DO47" i="217"/>
  <c r="AK46" i="217"/>
  <c r="CP42" i="217"/>
  <c r="BO42" i="217"/>
  <c r="EY47" i="217"/>
  <c r="AO46" i="217"/>
  <c r="BL42" i="217"/>
  <c r="CY46" i="217"/>
  <c r="DB47" i="217"/>
  <c r="CM46" i="217"/>
  <c r="CS42" i="217"/>
  <c r="CA46" i="217"/>
  <c r="AN46" i="217"/>
  <c r="T41" i="217"/>
  <c r="M41" i="217"/>
  <c r="CY41" i="217"/>
  <c r="ER42" i="217"/>
  <c r="CL41" i="217"/>
  <c r="ED42" i="217"/>
  <c r="CL47" i="217"/>
  <c r="DG46" i="217"/>
  <c r="AQ42" i="217"/>
  <c r="G41" i="217"/>
  <c r="FA41" i="217"/>
  <c r="AF46" i="217"/>
  <c r="J47" i="217"/>
  <c r="CP46" i="217"/>
  <c r="BT41" i="217"/>
  <c r="CK46" i="217"/>
  <c r="ER41" i="217"/>
  <c r="J41" i="217"/>
  <c r="DY41" i="217"/>
  <c r="K46" i="217"/>
  <c r="DY46" i="217"/>
  <c r="BH47" i="217"/>
  <c r="BG46" i="217"/>
  <c r="BP46" i="217"/>
  <c r="CN41" i="217"/>
  <c r="AL41" i="217"/>
  <c r="CV41" i="217"/>
  <c r="EQ42" i="217"/>
  <c r="CI46" i="217"/>
  <c r="BF47" i="217"/>
  <c r="CW41" i="217"/>
  <c r="BR42" i="217"/>
  <c r="DE46" i="217"/>
  <c r="DL46" i="217"/>
  <c r="DF47" i="217"/>
  <c r="EV41" i="217"/>
  <c r="CR41" i="217"/>
  <c r="CW47" i="217"/>
  <c r="FE42" i="217"/>
  <c r="AL47" i="217"/>
  <c r="EX41" i="217"/>
  <c r="DK46" i="217"/>
  <c r="AS47" i="217"/>
  <c r="CX42" i="217"/>
  <c r="CA41" i="217"/>
  <c r="BR46" i="217"/>
  <c r="DX47" i="217"/>
  <c r="BE41" i="217"/>
  <c r="CS46" i="217"/>
  <c r="DO42" i="217"/>
  <c r="DQ46" i="217"/>
  <c r="DT47" i="217"/>
  <c r="AG42" i="217"/>
  <c r="S42" i="217"/>
  <c r="DM46" i="217"/>
  <c r="DB42" i="217"/>
  <c r="DT41" i="217"/>
  <c r="BP42" i="217"/>
  <c r="CF46" i="217"/>
  <c r="E47" i="217"/>
  <c r="DT46" i="217"/>
  <c r="DX42" i="217"/>
  <c r="AK47" i="217"/>
  <c r="CQ46" i="217"/>
  <c r="FE41" i="217"/>
  <c r="AZ41" i="217"/>
  <c r="EO41" i="217"/>
  <c r="EB47" i="217"/>
  <c r="CC41" i="217"/>
  <c r="EO47" i="217"/>
  <c r="FD46" i="217"/>
  <c r="AO41" i="217"/>
  <c r="BI46" i="217"/>
  <c r="AW41" i="217"/>
  <c r="O42" i="217"/>
  <c r="EA41" i="217"/>
  <c r="L46" i="217"/>
  <c r="AD41" i="217"/>
  <c r="BE42" i="217"/>
  <c r="BR41" i="217"/>
  <c r="BI41" i="217"/>
  <c r="EW41" i="217"/>
  <c r="CH41" i="217"/>
  <c r="EN46" i="217"/>
  <c r="EQ47" i="217"/>
  <c r="AH46" i="217"/>
  <c r="CJ41" i="217"/>
  <c r="I42" i="217"/>
  <c r="G42" i="217"/>
  <c r="U42" i="217"/>
  <c r="AK41" i="217"/>
  <c r="BV41" i="217"/>
  <c r="AJ41" i="217"/>
  <c r="BU47" i="217"/>
  <c r="W46" i="217"/>
  <c r="AU42" i="217"/>
  <c r="EK41" i="217"/>
  <c r="CZ41" i="217"/>
  <c r="BG41" i="217"/>
  <c r="CX41" i="217"/>
  <c r="H41" i="217"/>
  <c r="AD47" i="217"/>
  <c r="DE41" i="217"/>
  <c r="CJ47" i="217"/>
  <c r="DI41" i="217"/>
  <c r="S41" i="217"/>
  <c r="CB41" i="217"/>
  <c r="ED41" i="217"/>
  <c r="AS46" i="217"/>
  <c r="ES46" i="217"/>
  <c r="I47" i="217"/>
  <c r="EW42" i="217"/>
  <c r="CT47" i="217"/>
  <c r="R47" i="217"/>
  <c r="AZ42" i="217"/>
  <c r="P46" i="217"/>
  <c r="S47" i="217"/>
  <c r="BL47" i="217"/>
  <c r="J42" i="217"/>
  <c r="ET47" i="217"/>
  <c r="CV46" i="217"/>
  <c r="FI41" i="217"/>
  <c r="CF42" i="217"/>
  <c r="DZ41" i="217"/>
  <c r="BZ46" i="217"/>
  <c r="DU46" i="217"/>
  <c r="BB42" i="217"/>
  <c r="FH41" i="217"/>
  <c r="AJ42" i="217"/>
  <c r="FA42" i="217"/>
  <c r="Y41" i="217"/>
  <c r="EH46" i="217"/>
  <c r="G46" i="217"/>
  <c r="DP42" i="217"/>
  <c r="AX46" i="217"/>
  <c r="EG47" i="217"/>
  <c r="AX42" i="217"/>
  <c r="EU41" i="217"/>
  <c r="CP47" i="217"/>
  <c r="AR42" i="217"/>
  <c r="AA41" i="217"/>
  <c r="AT46" i="217"/>
  <c r="CP41" i="217"/>
  <c r="BP41" i="217"/>
  <c r="W47" i="217"/>
  <c r="DL47" i="217"/>
  <c r="CJ46" i="217"/>
  <c r="DO41" i="217"/>
  <c r="Y47" i="217"/>
  <c r="BM46" i="217"/>
  <c r="AE46" i="217"/>
  <c r="BH42" i="217"/>
  <c r="DJ42" i="217"/>
  <c r="F81" i="214"/>
  <c r="BG68" i="214"/>
  <c r="AO82" i="214"/>
  <c r="D73" i="214"/>
  <c r="AP28" i="214"/>
  <c r="F138" i="214"/>
  <c r="BL162" i="214"/>
  <c r="Z105" i="214"/>
  <c r="AU122" i="214"/>
  <c r="Q77" i="214"/>
  <c r="Y91" i="214"/>
  <c r="Z69" i="214"/>
  <c r="M116" i="214"/>
  <c r="AO38" i="214"/>
  <c r="L39" i="214"/>
  <c r="Q70" i="214"/>
  <c r="J60" i="214"/>
  <c r="AL90" i="214"/>
  <c r="M151" i="214"/>
  <c r="AK40" i="214"/>
  <c r="AU144" i="214"/>
  <c r="Q164" i="214"/>
  <c r="AX118" i="214"/>
  <c r="AA61" i="214"/>
  <c r="BE162" i="214"/>
  <c r="AV53" i="214"/>
  <c r="BJ156" i="214"/>
  <c r="AV142" i="214"/>
  <c r="BC96" i="214"/>
  <c r="AC27" i="214"/>
  <c r="R14" i="214"/>
  <c r="L65" i="214"/>
  <c r="BE65" i="214"/>
  <c r="BK164" i="214"/>
  <c r="AG36" i="214"/>
  <c r="BL71" i="214"/>
  <c r="BC138" i="214"/>
  <c r="H47" i="214"/>
  <c r="M121" i="214"/>
  <c r="BH69" i="214"/>
  <c r="AV117" i="214"/>
  <c r="AP78" i="214"/>
  <c r="AQ120" i="214"/>
  <c r="AD89" i="214"/>
  <c r="AB40" i="214"/>
  <c r="X128" i="214"/>
  <c r="AR121" i="214"/>
  <c r="Y97" i="214"/>
  <c r="AY59" i="214"/>
  <c r="BE51" i="214"/>
  <c r="BJ105" i="214"/>
  <c r="BK58" i="214"/>
  <c r="AR149" i="214"/>
  <c r="K136" i="214"/>
  <c r="G98" i="214"/>
  <c r="AY101" i="214"/>
  <c r="AH152" i="214"/>
  <c r="AN76" i="214"/>
  <c r="AD94" i="214"/>
  <c r="BC150" i="214"/>
  <c r="BE128" i="214"/>
  <c r="BD33" i="214"/>
  <c r="Z74" i="214"/>
  <c r="H164" i="214"/>
  <c r="Q64" i="214"/>
  <c r="G25" i="214"/>
  <c r="S150" i="214"/>
  <c r="D79" i="214"/>
  <c r="Y105" i="214"/>
  <c r="AN158" i="214"/>
  <c r="BF43" i="214"/>
  <c r="AF114" i="214"/>
  <c r="BI75" i="214"/>
  <c r="Z45" i="214"/>
  <c r="BB43" i="214"/>
  <c r="N62" i="214"/>
  <c r="BB85" i="214"/>
  <c r="AS77" i="214"/>
  <c r="S39" i="214"/>
  <c r="M163" i="214"/>
  <c r="J74" i="214"/>
  <c r="AI57" i="214"/>
  <c r="X78" i="214"/>
  <c r="AQ148" i="214"/>
  <c r="P149" i="214"/>
  <c r="AA108" i="214"/>
  <c r="BK33" i="214"/>
  <c r="BF122" i="214"/>
  <c r="BC147" i="214"/>
  <c r="BE56" i="214"/>
  <c r="AF109" i="214"/>
  <c r="AM65" i="214"/>
  <c r="AY58" i="214"/>
  <c r="AD6" i="214"/>
  <c r="AE76" i="214"/>
  <c r="AE116" i="214"/>
  <c r="AO96" i="214"/>
  <c r="BI124" i="214"/>
  <c r="BD140" i="214"/>
  <c r="AP144" i="214"/>
  <c r="AZ115" i="214"/>
  <c r="AS118" i="214"/>
  <c r="AR137" i="214"/>
  <c r="O85" i="214"/>
  <c r="BF120" i="214"/>
  <c r="F126" i="214"/>
  <c r="AE87" i="214"/>
  <c r="BA145" i="214"/>
  <c r="AD18" i="214"/>
  <c r="G29" i="214"/>
  <c r="AF87" i="214"/>
  <c r="R113" i="214"/>
  <c r="N28" i="214"/>
  <c r="AP136" i="214"/>
  <c r="BJ136" i="214"/>
  <c r="R16" i="214"/>
  <c r="BH98" i="214"/>
  <c r="BJ118" i="214"/>
  <c r="AP130" i="214"/>
  <c r="AU95" i="214"/>
  <c r="AU96" i="214"/>
  <c r="AO54" i="214"/>
  <c r="AU160" i="214"/>
  <c r="AE97" i="214"/>
  <c r="X77" i="214"/>
  <c r="H8" i="214"/>
  <c r="BG92" i="214"/>
  <c r="O124" i="214"/>
  <c r="O34" i="214"/>
  <c r="AS16" i="214"/>
  <c r="BE78" i="214"/>
  <c r="R146" i="214"/>
  <c r="W104" i="214"/>
  <c r="J76" i="214"/>
  <c r="L118" i="214"/>
  <c r="AO106" i="214"/>
  <c r="AS105" i="214"/>
  <c r="X81" i="214"/>
  <c r="AQ21" i="214"/>
  <c r="BH81" i="214"/>
  <c r="K104" i="214"/>
  <c r="AE28" i="214"/>
  <c r="J100" i="214"/>
  <c r="R42" i="214"/>
  <c r="AB15" i="214"/>
  <c r="R94" i="214"/>
  <c r="T75" i="214"/>
  <c r="AM69" i="214"/>
  <c r="E74" i="214"/>
  <c r="AV57" i="214"/>
  <c r="D102" i="214"/>
  <c r="N122" i="214"/>
  <c r="BE146" i="214"/>
  <c r="W85" i="214"/>
  <c r="O117" i="214"/>
  <c r="AC141" i="214"/>
  <c r="D89" i="214"/>
  <c r="BD122" i="214"/>
  <c r="D125" i="214"/>
  <c r="Q120" i="214"/>
  <c r="AT33" i="214"/>
  <c r="BG30" i="214"/>
  <c r="AB50" i="214"/>
  <c r="S11" i="214"/>
  <c r="E44" i="214"/>
  <c r="AH118" i="214"/>
  <c r="BC58" i="214"/>
  <c r="Y70" i="214"/>
  <c r="V102" i="214"/>
  <c r="J14" i="214"/>
  <c r="X163" i="214"/>
  <c r="F165" i="214"/>
  <c r="BK20" i="214"/>
  <c r="AP18" i="214"/>
  <c r="BC111" i="214"/>
  <c r="N153" i="214"/>
  <c r="AE61" i="214"/>
  <c r="BA101" i="214"/>
  <c r="K164" i="214"/>
  <c r="AV132" i="214"/>
  <c r="L16" i="214"/>
  <c r="AD138" i="214"/>
  <c r="Z114" i="214"/>
  <c r="R51" i="214"/>
  <c r="BD99" i="214"/>
  <c r="R78" i="214"/>
  <c r="J4" i="214"/>
  <c r="BK88" i="214"/>
  <c r="BD39" i="214"/>
  <c r="AR144" i="214"/>
  <c r="BL92" i="214"/>
  <c r="T77" i="214"/>
  <c r="H86" i="214"/>
  <c r="V67" i="214"/>
  <c r="Z145" i="214"/>
  <c r="AZ106" i="214"/>
  <c r="AK25" i="214"/>
  <c r="G58" i="214"/>
  <c r="AY24" i="214"/>
  <c r="BJ155" i="214"/>
  <c r="BC9" i="214"/>
  <c r="M149" i="214"/>
  <c r="Y125" i="214"/>
  <c r="W120" i="214"/>
  <c r="Q161" i="214"/>
  <c r="D85" i="214"/>
  <c r="AT92" i="214"/>
  <c r="X150" i="214"/>
  <c r="AA88" i="214"/>
  <c r="AN86" i="214"/>
  <c r="BB130" i="214"/>
  <c r="X112" i="214"/>
  <c r="AE142" i="214"/>
  <c r="K55" i="214"/>
  <c r="G95" i="214"/>
  <c r="O160" i="214"/>
  <c r="AP82" i="214"/>
  <c r="AY113" i="214"/>
  <c r="BK157" i="214"/>
  <c r="AJ112" i="214"/>
  <c r="AJ104" i="214"/>
  <c r="AC137" i="214"/>
  <c r="AE98" i="214"/>
  <c r="BE96" i="214"/>
  <c r="AY88" i="214"/>
  <c r="AK96" i="214"/>
  <c r="AE128" i="214"/>
  <c r="P70" i="214"/>
  <c r="AT10" i="214"/>
  <c r="BA7" i="214"/>
  <c r="BK155" i="214"/>
  <c r="H30" i="214"/>
  <c r="AH130" i="214"/>
  <c r="N101" i="214"/>
  <c r="BB26" i="214"/>
  <c r="AU158" i="214"/>
  <c r="R88" i="214"/>
  <c r="AM156" i="214"/>
  <c r="L146" i="214"/>
  <c r="BK74" i="214"/>
  <c r="BF128" i="214"/>
  <c r="G63" i="214"/>
  <c r="G154" i="214"/>
  <c r="AK22" i="214"/>
  <c r="AG87" i="214"/>
  <c r="L41" i="214"/>
  <c r="BA120" i="214"/>
  <c r="AX161" i="214"/>
  <c r="AB130" i="214"/>
  <c r="S74" i="214"/>
  <c r="AF74" i="214"/>
  <c r="V128" i="214"/>
  <c r="AT48" i="214"/>
  <c r="S17" i="214"/>
  <c r="E69" i="214"/>
  <c r="F4" i="214"/>
  <c r="AR90" i="214"/>
  <c r="BA136" i="214"/>
  <c r="AQ109" i="214"/>
  <c r="BA146" i="214"/>
  <c r="AL31" i="214"/>
  <c r="V165" i="214"/>
  <c r="BL108" i="214"/>
  <c r="K139" i="214"/>
  <c r="AI73" i="214"/>
  <c r="F48" i="214"/>
  <c r="BB164" i="214"/>
  <c r="AN21" i="214"/>
  <c r="AJ154" i="214"/>
  <c r="BL63" i="214"/>
  <c r="O28" i="214"/>
  <c r="U56" i="214"/>
  <c r="K61" i="214"/>
  <c r="BG20" i="214"/>
  <c r="AB56" i="214"/>
  <c r="N66" i="214"/>
  <c r="V80" i="214"/>
  <c r="K73" i="214"/>
  <c r="R162" i="214"/>
  <c r="AU139" i="214"/>
  <c r="AS92" i="214"/>
  <c r="S89" i="214"/>
  <c r="AI108" i="214"/>
  <c r="Y162" i="214"/>
  <c r="D134" i="214"/>
  <c r="AY140" i="214"/>
  <c r="BE152" i="214"/>
  <c r="BG74" i="214"/>
  <c r="AQ71" i="214"/>
  <c r="P131" i="214"/>
  <c r="H96" i="214"/>
  <c r="K165" i="214"/>
  <c r="AP100" i="214"/>
  <c r="AU152" i="214"/>
  <c r="M156" i="214"/>
  <c r="AP114" i="214"/>
  <c r="BI102" i="214"/>
  <c r="AR4" i="214"/>
  <c r="U110" i="214"/>
  <c r="BE40" i="214"/>
  <c r="Q10" i="214"/>
  <c r="M99" i="214"/>
  <c r="R47" i="214"/>
  <c r="BE14" i="214"/>
  <c r="T9" i="214"/>
  <c r="AU72" i="214"/>
  <c r="O133" i="214"/>
  <c r="AB93" i="214"/>
  <c r="AB135" i="214"/>
  <c r="AI61" i="214"/>
  <c r="F113" i="214"/>
  <c r="AM51" i="214"/>
  <c r="T152" i="214"/>
  <c r="AY94" i="214"/>
  <c r="BA153" i="214"/>
  <c r="AJ99" i="214"/>
  <c r="BB151" i="214"/>
  <c r="AN140" i="214"/>
  <c r="BC60" i="214"/>
  <c r="AI127" i="214"/>
  <c r="Q110" i="214"/>
  <c r="H149" i="214"/>
  <c r="AW96" i="214"/>
  <c r="V39" i="214"/>
  <c r="BD40" i="214"/>
  <c r="AD121" i="214"/>
  <c r="AN152" i="214"/>
  <c r="BE58" i="214"/>
  <c r="L157" i="214"/>
  <c r="BG130" i="214"/>
  <c r="BI85" i="214"/>
  <c r="I97" i="214"/>
  <c r="AU128" i="214"/>
  <c r="J65" i="214"/>
  <c r="AS51" i="214"/>
  <c r="AY7" i="214"/>
  <c r="N70" i="214"/>
  <c r="S145" i="214"/>
  <c r="AP156" i="214"/>
  <c r="AM18" i="214"/>
  <c r="AR87" i="214"/>
  <c r="AX11" i="214"/>
  <c r="T124" i="214"/>
  <c r="AY115" i="214"/>
  <c r="K156" i="214"/>
  <c r="AW12" i="214"/>
  <c r="AE72" i="214"/>
  <c r="L70" i="214"/>
  <c r="AZ54" i="214"/>
  <c r="AB74" i="214"/>
  <c r="U130" i="214"/>
  <c r="S72" i="214"/>
  <c r="AP70" i="214"/>
  <c r="AC62" i="214"/>
  <c r="BI66" i="214"/>
  <c r="V108" i="214"/>
  <c r="AV48" i="214"/>
  <c r="BH54" i="214"/>
  <c r="AO79" i="214"/>
  <c r="AI116" i="214"/>
  <c r="AN17" i="214"/>
  <c r="X129" i="214"/>
  <c r="BI122" i="214"/>
  <c r="AI81" i="214"/>
  <c r="S45" i="214"/>
  <c r="BA147" i="214"/>
  <c r="BC112" i="214"/>
  <c r="M105" i="214"/>
  <c r="T25" i="214"/>
  <c r="Z112" i="214"/>
  <c r="W108" i="214"/>
  <c r="AJ93" i="214"/>
  <c r="AR125" i="214"/>
  <c r="M46" i="214"/>
  <c r="AW104" i="214"/>
  <c r="AB52" i="214"/>
  <c r="E128" i="214"/>
  <c r="Z80" i="214"/>
  <c r="AN96" i="214"/>
  <c r="BH21" i="214"/>
  <c r="E6" i="214"/>
  <c r="AF130" i="214"/>
  <c r="AV88" i="214"/>
  <c r="AN165" i="214"/>
  <c r="J37" i="214"/>
  <c r="L86" i="214"/>
  <c r="BK118" i="214"/>
  <c r="K9" i="214"/>
  <c r="BC62" i="214"/>
  <c r="I149" i="214"/>
  <c r="H88" i="214"/>
  <c r="AN119" i="214"/>
  <c r="BG122" i="214"/>
  <c r="I63" i="214"/>
  <c r="D105" i="214"/>
  <c r="BD13" i="214"/>
  <c r="AC92" i="214"/>
  <c r="AW49" i="214"/>
  <c r="AP20" i="214"/>
  <c r="BF131" i="214"/>
  <c r="BJ43" i="214"/>
  <c r="I50" i="214"/>
  <c r="AM73" i="214"/>
  <c r="S96" i="214"/>
  <c r="AP147" i="214"/>
  <c r="J143" i="214"/>
  <c r="BL107" i="214"/>
  <c r="AO66" i="214"/>
  <c r="AQ117" i="214"/>
  <c r="Z85" i="214"/>
  <c r="AN136" i="214"/>
  <c r="J32" i="214"/>
  <c r="V164" i="214"/>
  <c r="J26" i="214"/>
  <c r="AN66" i="214"/>
  <c r="S138" i="214"/>
  <c r="BD157" i="214"/>
  <c r="AB87" i="214"/>
  <c r="BE35" i="214"/>
  <c r="AW133" i="214"/>
  <c r="T65" i="214"/>
  <c r="AO163" i="214"/>
  <c r="G34" i="214"/>
  <c r="AD157" i="214"/>
  <c r="J36" i="214"/>
  <c r="Q31" i="214"/>
  <c r="J157" i="214"/>
  <c r="AN133" i="214"/>
  <c r="BB141" i="214"/>
  <c r="BL164" i="214"/>
  <c r="BC80" i="214"/>
  <c r="T112" i="214"/>
  <c r="U43" i="214"/>
  <c r="AU154" i="214"/>
  <c r="D127" i="214"/>
  <c r="AU67" i="214"/>
  <c r="P43" i="214"/>
  <c r="AM74" i="214"/>
  <c r="AG45" i="214"/>
  <c r="AL28" i="214"/>
  <c r="H90" i="214"/>
  <c r="BH55" i="214"/>
  <c r="U104" i="214"/>
  <c r="AW28" i="214"/>
  <c r="P29" i="214"/>
  <c r="AS111" i="214"/>
  <c r="AQ140" i="214"/>
  <c r="G30" i="214"/>
  <c r="R62" i="214"/>
  <c r="Q15" i="214"/>
  <c r="AK123" i="214"/>
  <c r="J23" i="214"/>
  <c r="AI39" i="214"/>
  <c r="BL73" i="214"/>
  <c r="AP13" i="214"/>
  <c r="J46" i="214"/>
  <c r="AA139" i="214"/>
  <c r="Y17" i="214"/>
  <c r="K114" i="214"/>
  <c r="AT86" i="214"/>
  <c r="BG43" i="214"/>
  <c r="AF27" i="214"/>
  <c r="AX128" i="214"/>
  <c r="BC40" i="214"/>
  <c r="D37" i="214"/>
  <c r="AY50" i="214"/>
  <c r="P104" i="214"/>
  <c r="Q8" i="214"/>
  <c r="V47" i="214"/>
  <c r="BK65" i="214"/>
  <c r="J12" i="214"/>
  <c r="AG69" i="214"/>
  <c r="X144" i="214"/>
  <c r="AC73" i="214"/>
  <c r="AJ85" i="214"/>
  <c r="L129" i="214"/>
  <c r="AS163" i="214"/>
  <c r="AW35" i="214"/>
  <c r="BB102" i="214"/>
  <c r="AR95" i="214"/>
  <c r="AP19" i="214"/>
  <c r="AD58" i="214"/>
  <c r="V118" i="214"/>
  <c r="Q61" i="214"/>
  <c r="W137" i="214"/>
  <c r="AM102" i="214"/>
  <c r="J146" i="214"/>
  <c r="BG121" i="214"/>
  <c r="BD22" i="214"/>
  <c r="AR165" i="214"/>
  <c r="W86" i="214"/>
  <c r="AM109" i="214"/>
  <c r="AL136" i="214"/>
  <c r="F141" i="214"/>
  <c r="AV146" i="214"/>
  <c r="AW116" i="214"/>
  <c r="BK115" i="214"/>
  <c r="BH80" i="214"/>
  <c r="D62" i="214"/>
  <c r="Z96" i="214"/>
  <c r="AP5" i="214"/>
  <c r="D20" i="214"/>
  <c r="BI165" i="214"/>
  <c r="BI121" i="214"/>
  <c r="AH101" i="214"/>
  <c r="T101" i="214"/>
  <c r="U117" i="214"/>
  <c r="AR134" i="214"/>
  <c r="J129" i="214"/>
  <c r="AW58" i="214"/>
  <c r="I64" i="214"/>
  <c r="AS136" i="214"/>
  <c r="AK42" i="214"/>
  <c r="BJ84" i="214"/>
  <c r="AW53" i="214"/>
  <c r="X8" i="214"/>
  <c r="AT163" i="214"/>
  <c r="U131" i="214"/>
  <c r="N137" i="214"/>
  <c r="AZ69" i="214"/>
  <c r="N8" i="214"/>
  <c r="BE41" i="214"/>
  <c r="AM131" i="214"/>
  <c r="S59" i="214"/>
  <c r="AL128" i="214"/>
  <c r="T109" i="214"/>
  <c r="AJ146" i="214"/>
  <c r="M92" i="214"/>
  <c r="V63" i="214"/>
  <c r="BC61" i="214"/>
  <c r="BE52" i="214"/>
  <c r="N157" i="214"/>
  <c r="AT90" i="214"/>
  <c r="Q35" i="214"/>
  <c r="G60" i="214"/>
  <c r="AU78" i="214"/>
  <c r="AT165" i="214"/>
  <c r="F157" i="214"/>
  <c r="Q88" i="214"/>
  <c r="Z137" i="214"/>
  <c r="BI144" i="214"/>
  <c r="G96" i="214"/>
  <c r="AK142" i="214"/>
  <c r="AF136" i="214"/>
  <c r="T19" i="214"/>
  <c r="AB146" i="214"/>
  <c r="Y128" i="214"/>
  <c r="AH19" i="214"/>
  <c r="AF88" i="214"/>
  <c r="K64" i="214"/>
  <c r="AU37" i="214"/>
  <c r="AL107" i="214"/>
  <c r="H125" i="214"/>
  <c r="U59" i="214"/>
  <c r="AS158" i="214"/>
  <c r="AL121" i="214"/>
  <c r="I60" i="214"/>
  <c r="F155" i="214"/>
  <c r="AW160" i="214"/>
  <c r="BA60" i="214"/>
  <c r="F98" i="214"/>
  <c r="V100" i="214"/>
  <c r="Q14" i="214"/>
  <c r="P94" i="214"/>
  <c r="BL119" i="214"/>
  <c r="O65" i="214"/>
  <c r="AA23" i="214"/>
  <c r="AS133" i="214"/>
  <c r="AD153" i="214"/>
  <c r="M96" i="214"/>
  <c r="V79" i="214"/>
  <c r="AM125" i="214"/>
  <c r="AY105" i="214"/>
  <c r="BA13" i="214"/>
  <c r="AA33" i="214"/>
  <c r="AC120" i="214"/>
  <c r="AJ29" i="214"/>
  <c r="T66" i="214"/>
  <c r="O29" i="214"/>
  <c r="BE53" i="214"/>
  <c r="P62" i="214"/>
  <c r="AI4" i="214"/>
  <c r="BG13" i="214"/>
  <c r="E39" i="214"/>
  <c r="G123" i="214"/>
  <c r="BE156" i="214"/>
  <c r="AX38" i="214"/>
  <c r="T150" i="214"/>
  <c r="BH22" i="214"/>
  <c r="U36" i="214"/>
  <c r="BJ148" i="214"/>
  <c r="AY142" i="214"/>
  <c r="AH69" i="214"/>
  <c r="AK95" i="214"/>
  <c r="AA72" i="214"/>
  <c r="P32" i="214"/>
  <c r="AC61" i="214"/>
  <c r="BA102" i="214"/>
  <c r="G90" i="214"/>
  <c r="AC135" i="214"/>
  <c r="AU18" i="214"/>
  <c r="AF133" i="214"/>
  <c r="D93" i="214"/>
  <c r="AI36" i="214"/>
  <c r="W131" i="214"/>
  <c r="BF61" i="214"/>
  <c r="BE136" i="214"/>
  <c r="D82" i="214"/>
  <c r="AK92" i="214"/>
  <c r="BJ124" i="214"/>
  <c r="X126" i="214"/>
  <c r="D132" i="214"/>
  <c r="BF6" i="214"/>
  <c r="U160" i="214"/>
  <c r="AS40" i="214"/>
  <c r="BE155" i="214"/>
  <c r="T61" i="214"/>
  <c r="AJ145" i="214"/>
  <c r="BH153" i="214"/>
  <c r="BE121" i="214"/>
  <c r="Q126" i="214"/>
  <c r="AP34" i="214"/>
  <c r="S60" i="214"/>
  <c r="U128" i="214"/>
  <c r="AQ66" i="214"/>
  <c r="AZ160" i="214"/>
  <c r="F97" i="214"/>
  <c r="BL136" i="214"/>
  <c r="AR61" i="214"/>
  <c r="F22" i="214"/>
  <c r="AG72" i="214"/>
  <c r="D92" i="214"/>
  <c r="BE91" i="214"/>
  <c r="AB21" i="214"/>
  <c r="AP143" i="214"/>
  <c r="I16" i="214"/>
  <c r="V146" i="214"/>
  <c r="I18" i="214"/>
  <c r="AD146" i="214"/>
  <c r="D164" i="214"/>
  <c r="AR44" i="214"/>
  <c r="F49" i="214"/>
  <c r="BJ25" i="214"/>
  <c r="L14" i="214"/>
  <c r="S38" i="214"/>
  <c r="AL146" i="214"/>
  <c r="BA110" i="214"/>
  <c r="AR31" i="214"/>
  <c r="BE143" i="214"/>
  <c r="BE71" i="214"/>
  <c r="AQ91" i="214"/>
  <c r="AF50" i="214"/>
  <c r="AO116" i="214"/>
  <c r="O76" i="214"/>
  <c r="E165" i="214"/>
  <c r="AV148" i="214"/>
  <c r="AO133" i="214"/>
  <c r="G92" i="214"/>
  <c r="I41" i="214"/>
  <c r="BE129" i="214"/>
  <c r="BL145" i="214"/>
  <c r="Q140" i="214"/>
  <c r="D101" i="214"/>
  <c r="L77" i="214"/>
  <c r="BD107" i="214"/>
  <c r="BB140" i="214"/>
  <c r="AQ111" i="214"/>
  <c r="BF73" i="214"/>
  <c r="AC23" i="214"/>
  <c r="E99" i="214"/>
  <c r="AI102" i="214"/>
  <c r="AP159" i="214"/>
  <c r="AE80" i="214"/>
  <c r="D126" i="214"/>
  <c r="R57" i="214"/>
  <c r="AX149" i="214"/>
  <c r="L135" i="214"/>
  <c r="AM160" i="214"/>
  <c r="X119" i="214"/>
  <c r="Y165" i="214"/>
  <c r="N108" i="214"/>
  <c r="AV10" i="214"/>
  <c r="I33" i="214"/>
  <c r="I98" i="214"/>
  <c r="W78" i="214"/>
  <c r="N131" i="214"/>
  <c r="AE161" i="214"/>
  <c r="BB113" i="214"/>
  <c r="O131" i="214"/>
  <c r="X109" i="214"/>
  <c r="AW81" i="214"/>
  <c r="D81" i="214"/>
  <c r="Q144" i="214"/>
  <c r="AN126" i="214"/>
  <c r="I65" i="214"/>
  <c r="BE98" i="214"/>
  <c r="AF160" i="214"/>
  <c r="AS22" i="214"/>
  <c r="Z6" i="214"/>
  <c r="F50" i="214"/>
  <c r="AK155" i="214"/>
  <c r="AD57" i="214"/>
  <c r="Y37" i="214"/>
  <c r="Q143" i="214"/>
  <c r="AT43" i="214"/>
  <c r="BB144" i="214"/>
  <c r="AJ116" i="214"/>
  <c r="I106" i="214"/>
  <c r="K5" i="214"/>
  <c r="T163" i="214"/>
  <c r="BL135" i="214"/>
  <c r="BL69" i="214"/>
  <c r="AK51" i="214"/>
  <c r="AK62" i="214"/>
  <c r="AY37" i="214"/>
  <c r="AH142" i="214"/>
  <c r="AY63" i="214"/>
  <c r="AS127" i="214"/>
  <c r="AS45" i="214"/>
  <c r="W93" i="214"/>
  <c r="H45" i="214"/>
  <c r="O8" i="214"/>
  <c r="AT57" i="214"/>
  <c r="D151" i="214"/>
  <c r="BG131" i="214"/>
  <c r="H62" i="214"/>
  <c r="V21" i="214"/>
  <c r="BG118" i="214"/>
  <c r="K102" i="214"/>
  <c r="AI29" i="214"/>
  <c r="E94" i="214"/>
  <c r="G4" i="214"/>
  <c r="H109" i="214"/>
  <c r="AC91" i="214"/>
  <c r="V96" i="214"/>
  <c r="AC97" i="214"/>
  <c r="U146" i="214"/>
  <c r="AG82" i="214"/>
  <c r="S144" i="214"/>
  <c r="AO144" i="214"/>
  <c r="X74" i="214"/>
  <c r="BC81" i="214"/>
  <c r="BF53" i="214"/>
  <c r="BA162" i="214"/>
  <c r="AG43" i="214"/>
  <c r="Q81" i="214"/>
  <c r="AP11" i="214"/>
  <c r="BD5" i="214"/>
  <c r="T100" i="214"/>
  <c r="O16" i="214"/>
  <c r="BA9" i="214"/>
  <c r="T22" i="214"/>
  <c r="BA57" i="214"/>
  <c r="Q116" i="214"/>
  <c r="AQ24" i="214"/>
  <c r="D68" i="214"/>
  <c r="AB134" i="214"/>
  <c r="AZ158" i="214"/>
  <c r="AP54" i="214"/>
  <c r="AH113" i="214"/>
  <c r="AR43" i="214"/>
  <c r="BE19" i="214"/>
  <c r="P19" i="214"/>
  <c r="O62" i="214"/>
  <c r="P83" i="214"/>
  <c r="R83" i="214"/>
  <c r="J73" i="214"/>
  <c r="R134" i="214"/>
  <c r="AS162" i="214"/>
  <c r="BA114" i="214"/>
  <c r="AE114" i="214"/>
  <c r="AJ149" i="214"/>
  <c r="AM99" i="214"/>
  <c r="BJ8" i="214"/>
  <c r="V7" i="214"/>
  <c r="H55" i="214"/>
  <c r="BH47" i="214"/>
  <c r="BJ119" i="214"/>
  <c r="N37" i="214"/>
  <c r="I99" i="214"/>
  <c r="AP31" i="214"/>
  <c r="S53" i="214"/>
  <c r="AQ94" i="214"/>
  <c r="AK133" i="214"/>
  <c r="AT52" i="214"/>
  <c r="AC108" i="214"/>
  <c r="AZ155" i="214"/>
  <c r="Q67" i="214"/>
  <c r="U44" i="214"/>
  <c r="AV33" i="214"/>
  <c r="AW164" i="214"/>
  <c r="AB91" i="214"/>
  <c r="AQ143" i="214"/>
  <c r="AW85" i="214"/>
  <c r="G132" i="214"/>
  <c r="AW140" i="214"/>
  <c r="BC10" i="214"/>
  <c r="AT110" i="214"/>
  <c r="BA6" i="214"/>
  <c r="O90" i="214"/>
  <c r="BA160" i="214"/>
  <c r="AB94" i="214"/>
  <c r="BH28" i="214"/>
  <c r="AX135" i="214"/>
  <c r="AN28" i="214"/>
  <c r="AV35" i="214"/>
  <c r="O64" i="214"/>
  <c r="Z103" i="214"/>
  <c r="AO92" i="214"/>
  <c r="AV149" i="214"/>
  <c r="AQ99" i="214"/>
  <c r="R49" i="214"/>
  <c r="AO43" i="214"/>
  <c r="AL8" i="214"/>
  <c r="V110" i="214"/>
  <c r="BG100" i="214"/>
  <c r="AC87" i="214"/>
  <c r="AD74" i="214"/>
  <c r="L6" i="214"/>
  <c r="AM79" i="214"/>
  <c r="AD78" i="214"/>
  <c r="BL149" i="214"/>
  <c r="G10" i="214"/>
  <c r="BC124" i="214"/>
  <c r="D42" i="214"/>
  <c r="BB33" i="214"/>
  <c r="D110" i="214"/>
  <c r="D44" i="214"/>
  <c r="Y67" i="214"/>
  <c r="L10" i="214"/>
  <c r="BF65" i="214"/>
  <c r="BF75" i="214"/>
  <c r="AU71" i="214"/>
  <c r="BB131" i="214"/>
  <c r="N98" i="214"/>
  <c r="BC139" i="214"/>
  <c r="AS120" i="214"/>
  <c r="AT113" i="214"/>
  <c r="X145" i="214"/>
  <c r="AR35" i="214"/>
  <c r="BI69" i="214"/>
  <c r="I152" i="214"/>
  <c r="AO81" i="214"/>
  <c r="AT139" i="214"/>
  <c r="BB32" i="214"/>
  <c r="X111" i="214"/>
  <c r="AF62" i="214"/>
  <c r="Z88" i="214"/>
  <c r="AX108" i="214"/>
  <c r="AV165" i="214"/>
  <c r="W128" i="214"/>
  <c r="AT154" i="214"/>
  <c r="AD73" i="214"/>
  <c r="AA158" i="214"/>
  <c r="K69" i="214"/>
  <c r="R85" i="214"/>
  <c r="AK6" i="214"/>
  <c r="AO113" i="214"/>
  <c r="L43" i="214"/>
  <c r="BG147" i="214"/>
  <c r="E21" i="214"/>
  <c r="AG74" i="214"/>
  <c r="BC142" i="214"/>
  <c r="BC66" i="214"/>
  <c r="V25" i="214"/>
  <c r="R63" i="214"/>
  <c r="BH6" i="214"/>
  <c r="AZ38" i="214"/>
  <c r="AF128" i="214"/>
  <c r="V89" i="214"/>
  <c r="Z77" i="214"/>
  <c r="AF124" i="214"/>
  <c r="K67" i="214"/>
  <c r="BF105" i="214"/>
  <c r="K35" i="214"/>
  <c r="AD54" i="214"/>
  <c r="AW51" i="214"/>
  <c r="AG102" i="214"/>
  <c r="BC78" i="214"/>
  <c r="N58" i="214"/>
  <c r="G152" i="214"/>
  <c r="BC118" i="214"/>
  <c r="D54" i="214"/>
  <c r="X50" i="214"/>
  <c r="F23" i="214"/>
  <c r="AX62" i="214"/>
  <c r="BC23" i="214"/>
  <c r="AI161" i="214"/>
  <c r="AY134" i="214"/>
  <c r="AC138" i="214"/>
  <c r="BF134" i="214"/>
  <c r="AW6" i="214"/>
  <c r="AJ12" i="214"/>
  <c r="V14" i="214"/>
  <c r="P126" i="214"/>
  <c r="AG121" i="214"/>
  <c r="AE153" i="214"/>
  <c r="P133" i="214"/>
  <c r="AT68" i="214"/>
  <c r="BK146" i="214"/>
  <c r="H66" i="214"/>
  <c r="Q26" i="214"/>
  <c r="AC123" i="214"/>
  <c r="AS18" i="214"/>
  <c r="AW14" i="214"/>
  <c r="AX61" i="214"/>
  <c r="BH120" i="214"/>
  <c r="AO53" i="214"/>
  <c r="D147" i="214"/>
  <c r="AU159" i="214"/>
  <c r="AX101" i="214"/>
  <c r="AK41" i="214"/>
  <c r="S84" i="214"/>
  <c r="AC78" i="214"/>
  <c r="K77" i="214"/>
  <c r="BH57" i="214"/>
  <c r="G79" i="214"/>
  <c r="BJ134" i="214"/>
  <c r="AL94" i="214"/>
  <c r="BK134" i="214"/>
  <c r="BI39" i="214"/>
  <c r="R19" i="214"/>
  <c r="AA120" i="214"/>
  <c r="AP124" i="214"/>
  <c r="M9" i="214"/>
  <c r="F164" i="214"/>
  <c r="AS81" i="214"/>
  <c r="S50" i="214"/>
  <c r="BD38" i="214"/>
  <c r="M71" i="214"/>
  <c r="O162" i="214"/>
  <c r="D135" i="214"/>
  <c r="AF111" i="214"/>
  <c r="Y95" i="214"/>
  <c r="AJ46" i="214"/>
  <c r="AG92" i="214"/>
  <c r="W16" i="214"/>
  <c r="F140" i="214"/>
  <c r="AV94" i="214"/>
  <c r="BG152" i="214"/>
  <c r="BB63" i="214"/>
  <c r="L113" i="214"/>
  <c r="S164" i="214"/>
  <c r="K20" i="214"/>
  <c r="AM21" i="214"/>
  <c r="AQ28" i="214"/>
  <c r="I154" i="214"/>
  <c r="AE144" i="214"/>
  <c r="E159" i="214"/>
  <c r="AJ48" i="214"/>
  <c r="Z165" i="214"/>
  <c r="E160" i="214"/>
  <c r="AL72" i="214"/>
  <c r="AY93" i="214"/>
  <c r="AR139" i="214"/>
  <c r="AT126" i="214"/>
  <c r="AO93" i="214"/>
  <c r="AD76" i="214"/>
  <c r="BA157" i="214"/>
  <c r="AR160" i="214"/>
  <c r="I109" i="214"/>
  <c r="BB64" i="214"/>
  <c r="AJ52" i="214"/>
  <c r="AG156" i="214"/>
  <c r="H145" i="214"/>
  <c r="Z72" i="214"/>
  <c r="E77" i="214"/>
  <c r="G77" i="214"/>
  <c r="BC26" i="214"/>
  <c r="AK130" i="214"/>
  <c r="AK11" i="214"/>
  <c r="BL156" i="214"/>
  <c r="D96" i="214"/>
  <c r="Q79" i="214"/>
  <c r="D131" i="214"/>
  <c r="F53" i="214"/>
  <c r="BG91" i="214"/>
  <c r="E51" i="214"/>
  <c r="G110" i="214"/>
  <c r="AR60" i="214"/>
  <c r="BD93" i="214"/>
  <c r="L144" i="214"/>
  <c r="AW48" i="214"/>
  <c r="BG124" i="214"/>
  <c r="BC49" i="214"/>
  <c r="AN113" i="214"/>
  <c r="BD117" i="214"/>
  <c r="AT13" i="214"/>
  <c r="AD108" i="214"/>
  <c r="D63" i="214"/>
  <c r="AH83" i="214"/>
  <c r="AD103" i="214"/>
  <c r="AZ100" i="214"/>
  <c r="BC125" i="214"/>
  <c r="J136" i="214"/>
  <c r="P81" i="214"/>
  <c r="BB153" i="214"/>
  <c r="E64" i="214"/>
  <c r="AM88" i="214"/>
  <c r="U33" i="214"/>
  <c r="BF56" i="214"/>
  <c r="BG106" i="214"/>
  <c r="X100" i="214"/>
  <c r="AM8" i="214"/>
  <c r="X39" i="214"/>
  <c r="AD131" i="214"/>
  <c r="AX88" i="214"/>
  <c r="AA21" i="214"/>
  <c r="AK131" i="214"/>
  <c r="L36" i="214"/>
  <c r="L55" i="214"/>
  <c r="F8" i="214"/>
  <c r="AS122" i="214"/>
  <c r="AG63" i="214"/>
  <c r="AL63" i="214"/>
  <c r="M44" i="214"/>
  <c r="AJ13" i="214"/>
  <c r="AO136" i="214"/>
  <c r="G81" i="214"/>
  <c r="U161" i="214"/>
  <c r="AY155" i="214"/>
  <c r="AC89" i="214"/>
  <c r="AE4" i="214"/>
  <c r="BL28" i="214"/>
  <c r="O156" i="214"/>
  <c r="BE12" i="214"/>
  <c r="BF121" i="214"/>
  <c r="AD66" i="214"/>
  <c r="AY34" i="214"/>
  <c r="N161" i="214"/>
  <c r="J135" i="214"/>
  <c r="BC103" i="214"/>
  <c r="J27" i="214"/>
  <c r="AK90" i="214"/>
  <c r="L68" i="214"/>
  <c r="Y74" i="214"/>
  <c r="M119" i="214"/>
  <c r="M114" i="214"/>
  <c r="G41" i="214"/>
  <c r="D7" i="214"/>
  <c r="AV67" i="214"/>
  <c r="AE68" i="214"/>
  <c r="AO94" i="214"/>
  <c r="AV157" i="214"/>
  <c r="AG109" i="214"/>
  <c r="AM129" i="214"/>
  <c r="AI84" i="214"/>
  <c r="G46" i="214"/>
  <c r="Z161" i="214"/>
  <c r="AC131" i="214"/>
  <c r="AZ18" i="214"/>
  <c r="BH138" i="214"/>
  <c r="BJ16" i="214"/>
  <c r="AA104" i="214"/>
  <c r="BJ40" i="214"/>
  <c r="N154" i="214"/>
  <c r="BD118" i="214"/>
  <c r="AC115" i="214"/>
  <c r="W82" i="214"/>
  <c r="M13" i="214"/>
  <c r="BJ86" i="214"/>
  <c r="BF80" i="214"/>
  <c r="S143" i="214"/>
  <c r="J116" i="214"/>
  <c r="BC68" i="214"/>
  <c r="Q19" i="214"/>
  <c r="X110" i="214"/>
  <c r="AU39" i="214"/>
  <c r="X61" i="214"/>
  <c r="AD55" i="214"/>
  <c r="AG81" i="214"/>
  <c r="AJ128" i="214"/>
  <c r="V30" i="214"/>
  <c r="I90" i="214"/>
  <c r="Y7" i="214"/>
  <c r="T23" i="214"/>
  <c r="AB63" i="214"/>
  <c r="BD163" i="214"/>
  <c r="AA132" i="214"/>
  <c r="W165" i="214"/>
  <c r="BC121" i="214"/>
  <c r="Q25" i="214"/>
  <c r="AD163" i="214"/>
  <c r="AR141" i="214"/>
  <c r="BI30" i="214"/>
  <c r="BH43" i="214"/>
  <c r="AV81" i="214"/>
  <c r="R98" i="214"/>
  <c r="X132" i="214"/>
  <c r="R10" i="214"/>
  <c r="AF147" i="214"/>
  <c r="AF121" i="214"/>
  <c r="BG142" i="214"/>
  <c r="AP81" i="214"/>
  <c r="AT74" i="214"/>
  <c r="M53" i="214"/>
  <c r="AP142" i="214"/>
  <c r="BF117" i="214"/>
  <c r="X102" i="214"/>
  <c r="W135" i="214"/>
  <c r="BE88" i="214"/>
  <c r="N74" i="214"/>
  <c r="E65" i="214"/>
  <c r="BI132" i="214"/>
  <c r="E27" i="214"/>
  <c r="BB34" i="214"/>
  <c r="V129" i="214"/>
  <c r="AY5" i="214"/>
  <c r="AE22" i="214"/>
  <c r="D56" i="214"/>
  <c r="U53" i="214"/>
  <c r="AG27" i="214"/>
  <c r="AG126" i="214"/>
  <c r="AT81" i="214"/>
  <c r="U70" i="214"/>
  <c r="V68" i="214"/>
  <c r="AO22" i="214"/>
  <c r="BC35" i="214"/>
  <c r="T29" i="214"/>
  <c r="BF31" i="214"/>
  <c r="AE85" i="214"/>
  <c r="AM56" i="214"/>
  <c r="AP57" i="214"/>
  <c r="AQ47" i="214"/>
  <c r="H147" i="214"/>
  <c r="BG75" i="214"/>
  <c r="BB111" i="214"/>
  <c r="Y87" i="214"/>
  <c r="AC104" i="214"/>
  <c r="AC103" i="214"/>
  <c r="V112" i="214"/>
  <c r="AW24" i="214"/>
  <c r="F12" i="214"/>
  <c r="AK110" i="214"/>
  <c r="H50" i="214"/>
  <c r="K26" i="214"/>
  <c r="AA42" i="214"/>
  <c r="AH128" i="214"/>
  <c r="W34" i="214"/>
  <c r="BI92" i="214"/>
  <c r="BH59" i="214"/>
  <c r="BE13" i="214"/>
  <c r="AU165" i="214"/>
  <c r="H134" i="214"/>
  <c r="AU117" i="214"/>
  <c r="AL163" i="214"/>
  <c r="I125" i="214"/>
  <c r="M14" i="214"/>
  <c r="AT24" i="214"/>
  <c r="AT101" i="214"/>
  <c r="BJ141" i="214"/>
  <c r="D12" i="214"/>
  <c r="BK5" i="214"/>
  <c r="K88" i="214"/>
  <c r="BH116" i="214"/>
  <c r="P63" i="214"/>
  <c r="J77" i="214"/>
  <c r="BL146" i="214"/>
  <c r="H73" i="214"/>
  <c r="AR140" i="214"/>
  <c r="AC43" i="214"/>
  <c r="AQ110" i="214"/>
  <c r="AK82" i="214"/>
  <c r="AW80" i="214"/>
  <c r="Z154" i="214"/>
  <c r="AG114" i="214"/>
  <c r="Z159" i="214"/>
  <c r="AS93" i="214"/>
  <c r="S142" i="214"/>
  <c r="Q62" i="214"/>
  <c r="M158" i="214"/>
  <c r="AF53" i="214"/>
  <c r="AQ61" i="214"/>
  <c r="M70" i="214"/>
  <c r="M50" i="214"/>
  <c r="X138" i="214"/>
  <c r="AO111" i="214"/>
  <c r="AV78" i="214"/>
  <c r="M6" i="214"/>
  <c r="Y43" i="214"/>
  <c r="R90" i="214"/>
  <c r="AI122" i="214"/>
  <c r="BJ113" i="214"/>
  <c r="AX64" i="214"/>
  <c r="AR102" i="214"/>
  <c r="AB14" i="214"/>
  <c r="BA42" i="214"/>
  <c r="V163" i="214"/>
  <c r="I37" i="214"/>
  <c r="AF47" i="214"/>
  <c r="BF29" i="214"/>
  <c r="O100" i="214"/>
  <c r="AY82" i="214"/>
  <c r="W157" i="214"/>
  <c r="BL160" i="214"/>
  <c r="AK102" i="214"/>
  <c r="AT164" i="214"/>
  <c r="BE100" i="214"/>
  <c r="P79" i="214"/>
  <c r="BD120" i="214"/>
  <c r="AK158" i="214"/>
  <c r="H4" i="214"/>
  <c r="BE132" i="214"/>
  <c r="G53" i="214"/>
  <c r="R24" i="214"/>
  <c r="AZ27" i="214"/>
  <c r="R39" i="214"/>
  <c r="U127" i="214"/>
  <c r="BK9" i="214"/>
  <c r="AO112" i="214"/>
  <c r="AV110" i="214"/>
  <c r="AF15" i="214"/>
  <c r="BG54" i="214"/>
  <c r="AX140" i="214"/>
  <c r="M63" i="214"/>
  <c r="S125" i="214"/>
  <c r="E130" i="214"/>
  <c r="AT40" i="214"/>
  <c r="AO51" i="214"/>
  <c r="E102" i="214"/>
  <c r="O27" i="214"/>
  <c r="L85" i="214"/>
  <c r="D97" i="214"/>
  <c r="AE89" i="214"/>
  <c r="W109" i="214"/>
  <c r="BI52" i="214"/>
  <c r="D83" i="214"/>
  <c r="BE101" i="214"/>
  <c r="N145" i="214"/>
  <c r="AG54" i="214"/>
  <c r="BF27" i="214"/>
  <c r="T49" i="214"/>
  <c r="AF79" i="214"/>
  <c r="AO145" i="214"/>
  <c r="AT128" i="214"/>
  <c r="BI153" i="214"/>
  <c r="AH88" i="214"/>
  <c r="AM116" i="214"/>
  <c r="U26" i="214"/>
  <c r="AX83" i="214"/>
  <c r="AB41" i="214"/>
  <c r="AP30" i="214"/>
  <c r="AC72" i="214"/>
  <c r="AN9" i="214"/>
  <c r="BC70" i="214"/>
  <c r="AE32" i="214"/>
  <c r="Y108" i="214"/>
  <c r="AL143" i="214"/>
  <c r="AN59" i="214"/>
  <c r="BI89" i="214"/>
  <c r="G134" i="214"/>
  <c r="U140" i="214"/>
  <c r="W126" i="214"/>
  <c r="AM55" i="214"/>
  <c r="AN14" i="214"/>
  <c r="BA5" i="214"/>
  <c r="AA165" i="214"/>
  <c r="AH43" i="214"/>
  <c r="BA123" i="214"/>
  <c r="AD48" i="214"/>
  <c r="O142" i="214"/>
  <c r="Q32" i="214"/>
  <c r="AT63" i="214"/>
  <c r="Y27" i="214"/>
  <c r="H10" i="214"/>
  <c r="Y98" i="214"/>
  <c r="U76" i="214"/>
  <c r="BA54" i="214"/>
  <c r="R130" i="214"/>
  <c r="BC48" i="214"/>
  <c r="AZ7" i="214"/>
  <c r="AV98" i="214"/>
  <c r="AL148" i="214"/>
  <c r="AQ160" i="214"/>
  <c r="AE81" i="214"/>
  <c r="AG75" i="214"/>
  <c r="AW37" i="214"/>
  <c r="G160" i="214"/>
  <c r="K48" i="214"/>
  <c r="Z71" i="214"/>
  <c r="AF78" i="214"/>
  <c r="AZ5" i="214"/>
  <c r="AD88" i="214"/>
  <c r="P78" i="214"/>
  <c r="BF139" i="214"/>
  <c r="BD158" i="214"/>
  <c r="AU164" i="214"/>
  <c r="L127" i="214"/>
  <c r="S133" i="214"/>
  <c r="AX39" i="214"/>
  <c r="Y26" i="214"/>
  <c r="AS44" i="214"/>
  <c r="BJ112" i="214"/>
  <c r="AQ72" i="214"/>
  <c r="G37" i="214"/>
  <c r="AX23" i="214"/>
  <c r="AZ10" i="214"/>
  <c r="G24" i="214"/>
  <c r="BH131" i="214"/>
  <c r="AB106" i="214"/>
  <c r="S22" i="214"/>
  <c r="BI16" i="214"/>
  <c r="AR45" i="214"/>
  <c r="T153" i="214"/>
  <c r="AY103" i="214"/>
  <c r="AU150" i="214"/>
  <c r="F133" i="214"/>
  <c r="AC16" i="214"/>
  <c r="BC39" i="214"/>
  <c r="AT147" i="214"/>
  <c r="H64" i="214"/>
  <c r="F86" i="214"/>
  <c r="K38" i="214"/>
  <c r="AP79" i="214"/>
  <c r="X157" i="214"/>
  <c r="AK154" i="214"/>
  <c r="E139" i="214"/>
  <c r="BL159" i="214"/>
  <c r="BC43" i="214"/>
  <c r="AD140" i="214"/>
  <c r="AD19" i="214"/>
  <c r="BA99" i="214"/>
  <c r="AE138" i="214"/>
  <c r="AU116" i="214"/>
  <c r="V142" i="214"/>
  <c r="W35" i="214"/>
  <c r="Y158" i="214"/>
  <c r="W46" i="214"/>
  <c r="BH73" i="214"/>
  <c r="AQ54" i="214"/>
  <c r="AE117" i="214"/>
  <c r="Q58" i="214"/>
  <c r="Z50" i="214"/>
  <c r="AA150" i="214"/>
  <c r="AP107" i="214"/>
  <c r="T99" i="214"/>
  <c r="T132" i="214"/>
  <c r="T51" i="214"/>
  <c r="AR94" i="214"/>
  <c r="P156" i="214"/>
  <c r="AX114" i="214"/>
  <c r="X108" i="214"/>
  <c r="AE99" i="214"/>
  <c r="G68" i="214"/>
  <c r="H119" i="214"/>
  <c r="AT29" i="214"/>
  <c r="J127" i="214"/>
  <c r="AV162" i="214"/>
  <c r="AR71" i="214"/>
  <c r="AC159" i="214"/>
  <c r="AI65" i="214"/>
  <c r="AH27" i="214"/>
  <c r="BL30" i="214"/>
  <c r="AY122" i="214"/>
  <c r="W67" i="214"/>
  <c r="P150" i="214"/>
  <c r="H27" i="214"/>
  <c r="W87" i="214"/>
  <c r="AM76" i="214"/>
  <c r="AV38" i="214"/>
  <c r="M33" i="214"/>
  <c r="K80" i="214"/>
  <c r="AZ154" i="214"/>
  <c r="P107" i="214"/>
  <c r="H9" i="214"/>
  <c r="AY18" i="214"/>
  <c r="AL56" i="214"/>
  <c r="E95" i="214"/>
  <c r="BL6" i="214"/>
  <c r="AQ12" i="214"/>
  <c r="AW108" i="214"/>
  <c r="BE48" i="214"/>
  <c r="G91" i="214"/>
  <c r="AY48" i="214"/>
  <c r="AQ77" i="214"/>
  <c r="AY80" i="214"/>
  <c r="E22" i="214"/>
  <c r="AW123" i="214"/>
  <c r="Q129" i="214"/>
  <c r="K96" i="214"/>
  <c r="AN90" i="214"/>
  <c r="AK24" i="214"/>
  <c r="AI160" i="214"/>
  <c r="AP112" i="214"/>
  <c r="P165" i="214"/>
  <c r="AB48" i="214"/>
  <c r="Z157" i="214"/>
  <c r="J31" i="214"/>
  <c r="V56" i="214"/>
  <c r="AE39" i="214"/>
  <c r="X117" i="214"/>
  <c r="Z59" i="214"/>
  <c r="H104" i="214"/>
  <c r="F20" i="214"/>
  <c r="N128" i="214"/>
  <c r="N123" i="214"/>
  <c r="Q117" i="214"/>
  <c r="AG96" i="214"/>
  <c r="K132" i="214"/>
  <c r="AN95" i="214"/>
  <c r="Q71" i="214"/>
  <c r="AY156" i="214"/>
  <c r="AI165" i="214"/>
  <c r="AX156" i="214"/>
  <c r="BA94" i="214"/>
  <c r="AE67" i="214"/>
  <c r="AS146" i="214"/>
  <c r="I107" i="214"/>
  <c r="AP22" i="214"/>
  <c r="AR120" i="214"/>
  <c r="BG6" i="214"/>
  <c r="AF108" i="214"/>
  <c r="W145" i="214"/>
  <c r="X64" i="214"/>
  <c r="BJ60" i="214"/>
  <c r="BL127" i="214"/>
  <c r="AE71" i="214"/>
  <c r="AE110" i="214"/>
  <c r="AN131" i="214"/>
  <c r="AD162" i="214"/>
  <c r="AB69" i="214"/>
  <c r="T59" i="214"/>
  <c r="F130" i="214"/>
  <c r="H92" i="214"/>
  <c r="BE23" i="214"/>
  <c r="AL117" i="214"/>
  <c r="BE63" i="214"/>
  <c r="V136" i="214"/>
  <c r="BE28" i="214"/>
  <c r="AV124" i="214"/>
  <c r="BE15" i="214"/>
  <c r="Y38" i="214"/>
  <c r="AI99" i="214"/>
  <c r="BC6" i="214"/>
  <c r="AK85" i="214"/>
  <c r="X94" i="214"/>
  <c r="G124" i="214"/>
  <c r="H148" i="214"/>
  <c r="D148" i="214"/>
  <c r="AQ119" i="214"/>
  <c r="BH101" i="214"/>
  <c r="BA56" i="214"/>
  <c r="F30" i="214"/>
  <c r="AQ142" i="214"/>
  <c r="AO15" i="214"/>
  <c r="J79" i="214"/>
  <c r="Z111" i="214"/>
  <c r="L136" i="214"/>
  <c r="I127" i="214"/>
  <c r="W96" i="214"/>
  <c r="AO102" i="214"/>
  <c r="K137" i="214"/>
  <c r="AI35" i="214"/>
  <c r="S13" i="214"/>
  <c r="AN67" i="214"/>
  <c r="K146" i="214"/>
  <c r="BH33" i="214"/>
  <c r="AE74" i="214"/>
  <c r="AI66" i="214"/>
  <c r="R102" i="214"/>
  <c r="AA10" i="214"/>
  <c r="AI40" i="214"/>
  <c r="AW114" i="214"/>
  <c r="BH163" i="214"/>
  <c r="D60" i="214"/>
  <c r="AW16" i="214"/>
  <c r="E53" i="214"/>
  <c r="AS39" i="214"/>
  <c r="AY68" i="214"/>
  <c r="AD13" i="214"/>
  <c r="J122" i="214"/>
  <c r="E76" i="214"/>
  <c r="J113" i="214"/>
  <c r="BL48" i="214"/>
  <c r="AB165" i="214"/>
  <c r="BG61" i="214"/>
  <c r="O66" i="214"/>
  <c r="BD150" i="214"/>
  <c r="I13" i="214"/>
  <c r="AL99" i="214"/>
  <c r="E144" i="214"/>
  <c r="BB15" i="214"/>
  <c r="AD59" i="214"/>
  <c r="BG129" i="214"/>
  <c r="AS99" i="214"/>
  <c r="AY95" i="214"/>
  <c r="F125" i="214"/>
  <c r="BC11" i="214"/>
  <c r="P97" i="214"/>
  <c r="AA32" i="214"/>
  <c r="BL54" i="214"/>
  <c r="AK149" i="214"/>
  <c r="AX24" i="214"/>
  <c r="BA134" i="214"/>
  <c r="J52" i="214"/>
  <c r="AK145" i="214"/>
  <c r="BE157" i="214"/>
  <c r="F14" i="214"/>
  <c r="O5" i="214"/>
  <c r="BF16" i="214"/>
  <c r="AG137" i="214"/>
  <c r="F52" i="214"/>
  <c r="U137" i="214"/>
  <c r="BI126" i="214"/>
  <c r="AA73" i="214"/>
  <c r="AY102" i="214"/>
  <c r="BB93" i="214"/>
  <c r="M97" i="214"/>
  <c r="AU98" i="214"/>
  <c r="Z25" i="214"/>
  <c r="AM7" i="214"/>
  <c r="AV160" i="214"/>
  <c r="AA85" i="214"/>
  <c r="AM147" i="214"/>
  <c r="AY38" i="214"/>
  <c r="E67" i="214"/>
  <c r="AL36" i="214"/>
  <c r="AB39" i="214"/>
  <c r="Y6" i="214"/>
  <c r="L95" i="214"/>
  <c r="AN40" i="214"/>
  <c r="I108" i="214"/>
  <c r="AQ131" i="214"/>
  <c r="AZ52" i="214"/>
  <c r="D80" i="214"/>
  <c r="AZ57" i="214"/>
  <c r="AM49" i="214"/>
  <c r="BC94" i="214"/>
  <c r="L159" i="214"/>
  <c r="AM32" i="214"/>
  <c r="N139" i="214"/>
  <c r="Y51" i="214"/>
  <c r="BG50" i="214"/>
  <c r="H140" i="214"/>
  <c r="AV21" i="214"/>
  <c r="BG49" i="214"/>
  <c r="AF13" i="214"/>
  <c r="AL39" i="214"/>
  <c r="AN125" i="214"/>
  <c r="AY81" i="214"/>
  <c r="O138" i="214"/>
  <c r="J106" i="214"/>
  <c r="K111" i="214"/>
  <c r="AX57" i="214"/>
  <c r="BD32" i="214"/>
  <c r="N68" i="214"/>
  <c r="AS98" i="214"/>
  <c r="BK11" i="214"/>
  <c r="BC141" i="214"/>
  <c r="AO135" i="214"/>
  <c r="W13" i="214"/>
  <c r="P139" i="214"/>
  <c r="J137" i="214"/>
  <c r="U151" i="214"/>
  <c r="T40" i="214"/>
  <c r="E163" i="214"/>
  <c r="BC146" i="214"/>
  <c r="AB112" i="214"/>
  <c r="K103" i="214"/>
  <c r="AQ51" i="214"/>
  <c r="AI153" i="214"/>
  <c r="AS74" i="214"/>
  <c r="AA18" i="214"/>
  <c r="AP67" i="214"/>
  <c r="V150" i="214"/>
  <c r="AE48" i="214"/>
  <c r="BG7" i="214"/>
  <c r="U19" i="214"/>
  <c r="AZ28" i="214"/>
  <c r="O79" i="214"/>
  <c r="BB91" i="214"/>
  <c r="BE120" i="214"/>
  <c r="R72" i="214"/>
  <c r="Q102" i="214"/>
  <c r="Z61" i="214"/>
  <c r="L56" i="214"/>
  <c r="AB132" i="214"/>
  <c r="AK106" i="214"/>
  <c r="BC53" i="214"/>
  <c r="AQ19" i="214"/>
  <c r="P85" i="214"/>
  <c r="AJ80" i="214"/>
  <c r="E136" i="214"/>
  <c r="AF67" i="214"/>
  <c r="AD142" i="214"/>
  <c r="AC68" i="214"/>
  <c r="O22" i="214"/>
  <c r="G40" i="214"/>
  <c r="AN73" i="214"/>
  <c r="L92" i="214"/>
  <c r="L106" i="214"/>
  <c r="Z146" i="214"/>
  <c r="BD31" i="214"/>
  <c r="AU50" i="214"/>
  <c r="BD123" i="214"/>
  <c r="BB56" i="214"/>
  <c r="BE57" i="214"/>
  <c r="AI111" i="214"/>
  <c r="AA143" i="214"/>
  <c r="BG56" i="214"/>
  <c r="AC56" i="214"/>
  <c r="AK17" i="214"/>
  <c r="G44" i="214"/>
  <c r="AN109" i="214"/>
  <c r="D69" i="214"/>
  <c r="AF134" i="214"/>
  <c r="K83" i="214"/>
  <c r="Y122" i="214"/>
  <c r="AL138" i="214"/>
  <c r="AA80" i="214"/>
  <c r="AI18" i="214"/>
  <c r="BB82" i="214"/>
  <c r="BD12" i="214"/>
  <c r="H137" i="214"/>
  <c r="J154" i="214"/>
  <c r="AI125" i="214"/>
  <c r="AV112" i="214"/>
  <c r="O143" i="214"/>
  <c r="V65" i="214"/>
  <c r="F6" i="214"/>
  <c r="S20" i="214"/>
  <c r="AT31" i="214"/>
  <c r="X19" i="214"/>
  <c r="N95" i="214"/>
  <c r="BC31" i="214"/>
  <c r="AB156" i="214"/>
  <c r="BI114" i="214"/>
  <c r="AL139" i="214"/>
  <c r="BF140" i="214"/>
  <c r="O17" i="214"/>
  <c r="S153" i="214"/>
  <c r="G156" i="214"/>
  <c r="BD83" i="214"/>
  <c r="AU83" i="214"/>
  <c r="AX115" i="214"/>
  <c r="K29" i="214"/>
  <c r="BK126" i="214"/>
  <c r="H52" i="214"/>
  <c r="AM86" i="214"/>
  <c r="W48" i="214"/>
  <c r="L54" i="214"/>
  <c r="T113" i="214"/>
  <c r="BJ94" i="214"/>
  <c r="BH115" i="214"/>
  <c r="AU14" i="214"/>
  <c r="AU45" i="214"/>
  <c r="O71" i="214"/>
  <c r="G144" i="214"/>
  <c r="AC84" i="214"/>
  <c r="AB105" i="214"/>
  <c r="S79" i="214"/>
  <c r="X146" i="214"/>
  <c r="T126" i="214"/>
  <c r="BH20" i="214"/>
  <c r="X153" i="214"/>
  <c r="BH4" i="214"/>
  <c r="X92" i="214"/>
  <c r="I96" i="214"/>
  <c r="AX123" i="214"/>
  <c r="AH40" i="214"/>
  <c r="BC97" i="214"/>
  <c r="K39" i="214"/>
  <c r="AV22" i="214"/>
  <c r="O26" i="214"/>
  <c r="Z82" i="214"/>
  <c r="W127" i="214"/>
  <c r="O83" i="214"/>
  <c r="AG130" i="214"/>
  <c r="S137" i="214"/>
  <c r="BG29" i="214"/>
  <c r="Z10" i="214"/>
  <c r="AP66" i="214"/>
  <c r="AM152" i="214"/>
  <c r="U138" i="214"/>
  <c r="BK7" i="214"/>
  <c r="BL85" i="214"/>
  <c r="AG55" i="214"/>
  <c r="R59" i="214"/>
  <c r="P146" i="214"/>
  <c r="L116" i="214"/>
  <c r="Q73" i="214"/>
  <c r="BK76" i="214"/>
  <c r="AU49" i="214"/>
  <c r="AZ63" i="214"/>
  <c r="AC150" i="214"/>
  <c r="W146" i="214"/>
  <c r="AY118" i="214"/>
  <c r="BE111" i="214"/>
  <c r="I117" i="214"/>
  <c r="AA50" i="214"/>
  <c r="AO89" i="214"/>
  <c r="AZ133" i="214"/>
  <c r="BI77" i="214"/>
  <c r="AK74" i="214"/>
  <c r="AV73" i="214"/>
  <c r="E30" i="214"/>
  <c r="BF15" i="214"/>
  <c r="P24" i="214"/>
  <c r="BI28" i="214"/>
  <c r="AJ123" i="214"/>
  <c r="Y24" i="214"/>
  <c r="AN55" i="214"/>
  <c r="AG161" i="214"/>
  <c r="BJ157" i="214"/>
  <c r="AJ143" i="214"/>
  <c r="BI56" i="214"/>
  <c r="AO88" i="214"/>
  <c r="M133" i="214"/>
  <c r="BJ116" i="214"/>
  <c r="AR69" i="214"/>
  <c r="BA154" i="214"/>
  <c r="BE105" i="214"/>
  <c r="I122" i="214"/>
  <c r="BH58" i="214"/>
  <c r="BD153" i="214"/>
  <c r="AS107" i="214"/>
  <c r="AT60" i="214"/>
  <c r="F77" i="214"/>
  <c r="AV129" i="214"/>
  <c r="AI150" i="214"/>
  <c r="S6" i="214"/>
  <c r="AH13" i="214"/>
  <c r="AY97" i="214"/>
  <c r="AX92" i="214"/>
  <c r="AA45" i="214"/>
  <c r="AR100" i="214"/>
  <c r="AX152" i="214"/>
  <c r="AE15" i="214"/>
  <c r="H54" i="214"/>
  <c r="Z49" i="214"/>
  <c r="T16" i="214"/>
  <c r="AA48" i="214"/>
  <c r="BK163" i="214"/>
  <c r="BJ63" i="214"/>
  <c r="AT96" i="214"/>
  <c r="AI67" i="214"/>
  <c r="W8" i="214"/>
  <c r="D121" i="214"/>
  <c r="BB133" i="214"/>
  <c r="W37" i="214"/>
  <c r="U5" i="214"/>
  <c r="N59" i="214"/>
  <c r="BH149" i="214"/>
  <c r="H123" i="214"/>
  <c r="I126" i="214"/>
  <c r="I52" i="214"/>
  <c r="AW20" i="214"/>
  <c r="G118" i="214"/>
  <c r="AT4" i="214"/>
  <c r="I34" i="214"/>
  <c r="R111" i="214"/>
  <c r="AQ90" i="214"/>
  <c r="W38" i="214"/>
  <c r="F39" i="214"/>
  <c r="AW29" i="214"/>
  <c r="AH47" i="214"/>
  <c r="AK5" i="214"/>
  <c r="W75" i="214"/>
  <c r="AZ72" i="214"/>
  <c r="BJ110" i="214"/>
  <c r="BL125" i="214"/>
  <c r="R139" i="214"/>
  <c r="AD144" i="214"/>
  <c r="P140" i="214"/>
  <c r="AR6" i="214"/>
  <c r="Y19" i="214"/>
  <c r="AF116" i="214"/>
  <c r="AB28" i="214"/>
  <c r="F5" i="214"/>
  <c r="AT104" i="214"/>
  <c r="F84" i="214"/>
  <c r="S123" i="214"/>
  <c r="BG63" i="214"/>
  <c r="S98" i="214"/>
  <c r="BJ73" i="214"/>
  <c r="Q63" i="214"/>
  <c r="AJ23" i="214"/>
  <c r="X71" i="214"/>
  <c r="BC165" i="214"/>
  <c r="AN108" i="214"/>
  <c r="AN79" i="214"/>
  <c r="BD53" i="214"/>
  <c r="AG111" i="214"/>
  <c r="P10" i="214"/>
  <c r="AJ157" i="214"/>
  <c r="AG20" i="214"/>
  <c r="AS10" i="214"/>
  <c r="F82" i="214"/>
  <c r="J54" i="214"/>
  <c r="BI106" i="214"/>
  <c r="AS86" i="214"/>
  <c r="AS27" i="214"/>
  <c r="BA12" i="214"/>
  <c r="BI136" i="214"/>
  <c r="Q160" i="214"/>
  <c r="AV42" i="214"/>
  <c r="BB155" i="214"/>
  <c r="Q57" i="214"/>
  <c r="AZ104" i="214"/>
  <c r="U35" i="214"/>
  <c r="L88" i="214"/>
  <c r="M41" i="214"/>
  <c r="T123" i="214"/>
  <c r="J84" i="214"/>
  <c r="AO28" i="214"/>
  <c r="F162" i="214"/>
  <c r="AH9" i="214"/>
  <c r="W141" i="214"/>
  <c r="AH155" i="214"/>
  <c r="AX160" i="214"/>
  <c r="AF28" i="214"/>
  <c r="Z38" i="214"/>
  <c r="AQ10" i="214"/>
  <c r="P73" i="214"/>
  <c r="AB158" i="214"/>
  <c r="BK82" i="214"/>
  <c r="G42" i="214"/>
  <c r="BK161" i="214"/>
  <c r="AS50" i="214"/>
  <c r="AO80" i="214"/>
  <c r="BD149" i="214"/>
  <c r="W5" i="214"/>
  <c r="BJ144" i="214"/>
  <c r="AC142" i="214"/>
  <c r="L124" i="214"/>
  <c r="AG113" i="214"/>
  <c r="BF20" i="214"/>
  <c r="X49" i="214"/>
  <c r="AT61" i="214"/>
  <c r="AN5" i="214"/>
  <c r="I25" i="214"/>
  <c r="S109" i="214"/>
  <c r="BG98" i="214"/>
  <c r="BG163" i="214"/>
  <c r="BF107" i="214"/>
  <c r="N84" i="214"/>
  <c r="BE62" i="214"/>
  <c r="Q29" i="214"/>
  <c r="AW101" i="214"/>
  <c r="U97" i="214"/>
  <c r="AF25" i="214"/>
  <c r="AS102" i="214"/>
  <c r="P56" i="214"/>
  <c r="O81" i="214"/>
  <c r="AS14" i="214"/>
  <c r="S120" i="214"/>
  <c r="AG153" i="214"/>
  <c r="BD124" i="214"/>
  <c r="AE154" i="214"/>
  <c r="E110" i="214"/>
  <c r="K108" i="214"/>
  <c r="AV84" i="214"/>
  <c r="AT67" i="214"/>
  <c r="BD36" i="214"/>
  <c r="U63" i="214"/>
  <c r="BG73" i="214"/>
  <c r="AO19" i="214"/>
  <c r="AN144" i="214"/>
  <c r="X105" i="214"/>
  <c r="BL14" i="214"/>
  <c r="U27" i="214"/>
  <c r="T55" i="214"/>
  <c r="AF69" i="214"/>
  <c r="AA11" i="214"/>
  <c r="BE21" i="214"/>
  <c r="Y35" i="214"/>
  <c r="AQ80" i="214"/>
  <c r="BD41" i="214"/>
  <c r="AK44" i="214"/>
  <c r="AL144" i="214"/>
  <c r="BK89" i="214"/>
  <c r="AS119" i="214"/>
  <c r="BG70" i="214"/>
  <c r="AH147" i="214"/>
  <c r="BC29" i="214"/>
  <c r="AH10" i="214"/>
  <c r="BL57" i="214"/>
  <c r="G142" i="214"/>
  <c r="AF30" i="214"/>
  <c r="O35" i="214"/>
  <c r="BL65" i="214"/>
  <c r="P99" i="214"/>
  <c r="H85" i="214"/>
  <c r="N162" i="214"/>
  <c r="AC60" i="214"/>
  <c r="T42" i="214"/>
  <c r="N21" i="214"/>
  <c r="AI27" i="214"/>
  <c r="BH16" i="214"/>
  <c r="AH53" i="214"/>
  <c r="AF26" i="214"/>
  <c r="Q7" i="214"/>
  <c r="M139" i="214"/>
  <c r="T88" i="214"/>
  <c r="AY14" i="214"/>
  <c r="AN38" i="214"/>
  <c r="AA13" i="214"/>
  <c r="Q45" i="214"/>
  <c r="BE159" i="214"/>
  <c r="N94" i="214"/>
  <c r="AO87" i="214"/>
  <c r="AE14" i="214"/>
  <c r="AZ98" i="214"/>
  <c r="Y54" i="214"/>
  <c r="Q128" i="214"/>
  <c r="V15" i="214"/>
  <c r="AL119" i="214"/>
  <c r="Y42" i="214"/>
  <c r="Z24" i="214"/>
  <c r="BB103" i="214"/>
  <c r="AO91" i="214"/>
  <c r="P59" i="214"/>
  <c r="P109" i="214"/>
  <c r="E19" i="214"/>
  <c r="AO119" i="214"/>
  <c r="AH16" i="214"/>
  <c r="K90" i="214"/>
  <c r="K94" i="214"/>
  <c r="AH90" i="214"/>
  <c r="BA159" i="214"/>
  <c r="AM119" i="214"/>
  <c r="BH10" i="214"/>
  <c r="V10" i="214"/>
  <c r="AE78" i="214"/>
  <c r="R116" i="214"/>
  <c r="H6" i="214"/>
  <c r="BE158" i="214"/>
  <c r="J109" i="214"/>
  <c r="AG47" i="214"/>
  <c r="Y76" i="214"/>
  <c r="V86" i="214"/>
  <c r="Y123" i="214"/>
  <c r="T141" i="214"/>
  <c r="AG124" i="214"/>
  <c r="K86" i="214"/>
  <c r="AJ24" i="214"/>
  <c r="E120" i="214"/>
  <c r="BG42" i="214"/>
  <c r="W79" i="214"/>
  <c r="AW88" i="214"/>
  <c r="AT144" i="214"/>
  <c r="AF119" i="214"/>
  <c r="AL14" i="214"/>
  <c r="S58" i="214"/>
  <c r="T147" i="214"/>
  <c r="AS52" i="214"/>
  <c r="AI41" i="214"/>
  <c r="Z16" i="214"/>
  <c r="X56" i="214"/>
  <c r="J40" i="214"/>
  <c r="AG123" i="214"/>
  <c r="BI46" i="214"/>
  <c r="AV5" i="214"/>
  <c r="AX12" i="214"/>
  <c r="BF9" i="214"/>
  <c r="AX137" i="214"/>
  <c r="X141" i="214"/>
  <c r="AA49" i="214"/>
  <c r="AA46" i="214"/>
  <c r="AX143" i="214"/>
  <c r="O59" i="214"/>
  <c r="AE141" i="214"/>
  <c r="D33" i="214"/>
  <c r="BI54" i="214"/>
  <c r="P74" i="214"/>
  <c r="AY69" i="214"/>
  <c r="BK108" i="214"/>
  <c r="BF46" i="214"/>
  <c r="L21" i="214"/>
  <c r="Y13" i="214"/>
  <c r="K41" i="214"/>
  <c r="AA76" i="214"/>
  <c r="AM135" i="214"/>
  <c r="AJ42" i="214"/>
  <c r="Q103" i="214"/>
  <c r="V162" i="214"/>
  <c r="AI112" i="214"/>
  <c r="AC25" i="214"/>
  <c r="F25" i="214"/>
  <c r="AW107" i="214"/>
  <c r="J89" i="214"/>
  <c r="BG38" i="214"/>
  <c r="AS116" i="214"/>
  <c r="BG155" i="214"/>
  <c r="AC106" i="214"/>
  <c r="L87" i="214"/>
  <c r="AR10" i="214"/>
  <c r="R13" i="214"/>
  <c r="BH50" i="214"/>
  <c r="S49" i="214"/>
  <c r="AG48" i="214"/>
  <c r="S130" i="214"/>
  <c r="AU91" i="214"/>
  <c r="AC96" i="214"/>
  <c r="AL29" i="214"/>
  <c r="AV19" i="214"/>
  <c r="AH165" i="214"/>
  <c r="AW22" i="214"/>
  <c r="L8" i="214"/>
  <c r="AP7" i="214"/>
  <c r="AT37" i="214"/>
  <c r="BL66" i="214"/>
  <c r="I23" i="214"/>
  <c r="T50" i="214"/>
  <c r="BC19" i="214"/>
  <c r="AG39" i="214"/>
  <c r="AB43" i="214"/>
  <c r="AK77" i="214"/>
  <c r="AM71" i="214"/>
  <c r="AA26" i="214"/>
  <c r="AH96" i="214"/>
  <c r="N4" i="214"/>
  <c r="S156" i="214"/>
  <c r="X85" i="214"/>
  <c r="BA32" i="214"/>
  <c r="BB123" i="214"/>
  <c r="D23" i="214"/>
  <c r="BL124" i="214"/>
  <c r="AO90" i="214"/>
  <c r="R61" i="214"/>
  <c r="BK91" i="214"/>
  <c r="AY70" i="214"/>
  <c r="AO71" i="214"/>
  <c r="Z156" i="214"/>
  <c r="AW36" i="214"/>
  <c r="BG164" i="214"/>
  <c r="AD49" i="214"/>
  <c r="BJ111" i="214"/>
  <c r="AN78" i="214"/>
  <c r="AH160" i="214"/>
  <c r="R89" i="214"/>
  <c r="AO162" i="214"/>
  <c r="BI129" i="214"/>
  <c r="AT106" i="214"/>
  <c r="L69" i="214"/>
  <c r="D156" i="214"/>
  <c r="D154" i="214"/>
  <c r="U39" i="214"/>
  <c r="W56" i="214"/>
  <c r="AJ79" i="214"/>
  <c r="O10" i="214"/>
  <c r="BF34" i="214"/>
  <c r="W52" i="214"/>
  <c r="Z150" i="214"/>
  <c r="AX139" i="214"/>
  <c r="D139" i="214"/>
  <c r="E164" i="214"/>
  <c r="BL128" i="214"/>
  <c r="Z84" i="214"/>
  <c r="U96" i="214"/>
  <c r="W147" i="214"/>
  <c r="AT18" i="214"/>
  <c r="AK152" i="214"/>
  <c r="J155" i="214"/>
  <c r="BG127" i="214"/>
  <c r="K37" i="214"/>
  <c r="AK163" i="214"/>
  <c r="T52" i="214"/>
  <c r="AZ94" i="214"/>
  <c r="AJ20" i="214"/>
  <c r="BI45" i="214"/>
  <c r="N48" i="214"/>
  <c r="AX26" i="214"/>
  <c r="J69" i="214"/>
  <c r="AW7" i="214"/>
  <c r="Q96" i="214"/>
  <c r="V72" i="214"/>
  <c r="AF118" i="214"/>
  <c r="AY104" i="214"/>
  <c r="T117" i="214"/>
  <c r="F101" i="214"/>
  <c r="AJ133" i="214"/>
  <c r="W150" i="214"/>
  <c r="AJ27" i="214"/>
  <c r="F150" i="214"/>
  <c r="BC45" i="214"/>
  <c r="AS95" i="214"/>
  <c r="AO107" i="214"/>
  <c r="BJ147" i="214"/>
  <c r="AZ22" i="214"/>
  <c r="AE31" i="214"/>
  <c r="AP60" i="214"/>
  <c r="BA76" i="214"/>
  <c r="BG5" i="214"/>
  <c r="AE157" i="214"/>
  <c r="AF76" i="214"/>
  <c r="AU75" i="214"/>
  <c r="J80" i="214"/>
  <c r="M52" i="214"/>
  <c r="AB81" i="214"/>
  <c r="AG30" i="214"/>
  <c r="AJ40" i="214"/>
  <c r="AL10" i="214"/>
  <c r="U165" i="214"/>
  <c r="BC51" i="214"/>
  <c r="AB84" i="214"/>
  <c r="G157" i="214"/>
  <c r="AQ65" i="214"/>
  <c r="T94" i="214"/>
  <c r="BI149" i="214"/>
  <c r="Y15" i="214"/>
  <c r="AA140" i="214"/>
  <c r="AX18" i="214"/>
  <c r="BF28" i="214"/>
  <c r="AA95" i="214"/>
  <c r="AM26" i="214"/>
  <c r="AA162" i="214"/>
  <c r="L27" i="214"/>
  <c r="BC137" i="214"/>
  <c r="AB95" i="214"/>
  <c r="BC157" i="214"/>
  <c r="BJ152" i="214"/>
  <c r="BL157" i="214"/>
  <c r="O13" i="214"/>
  <c r="AN58" i="214"/>
  <c r="J156" i="214"/>
  <c r="AU15" i="214"/>
  <c r="BH97" i="214"/>
  <c r="BJ30" i="214"/>
  <c r="AA156" i="214"/>
  <c r="AX10" i="214"/>
  <c r="BJ26" i="214"/>
  <c r="AE13" i="214"/>
  <c r="AO23" i="214"/>
  <c r="X104" i="214"/>
  <c r="BF52" i="214"/>
  <c r="M18" i="214"/>
  <c r="AV46" i="214"/>
  <c r="BH44" i="214"/>
  <c r="AL108" i="214"/>
  <c r="BI22" i="214"/>
  <c r="BC163" i="214"/>
  <c r="AK76" i="214"/>
  <c r="AH135" i="214"/>
  <c r="O78" i="214"/>
  <c r="BK135" i="214"/>
  <c r="AB25" i="214"/>
  <c r="AZ114" i="214"/>
  <c r="V41" i="214"/>
  <c r="Y126" i="214"/>
  <c r="BE60" i="214"/>
  <c r="E142" i="214"/>
  <c r="M43" i="214"/>
  <c r="AV15" i="214"/>
  <c r="R64" i="214"/>
  <c r="M160" i="214"/>
  <c r="AT65" i="214"/>
  <c r="S28" i="214"/>
  <c r="AF103" i="214"/>
  <c r="AE33" i="214"/>
  <c r="AJ153" i="214"/>
  <c r="BB75" i="214"/>
  <c r="BE38" i="214"/>
  <c r="Y146" i="214"/>
  <c r="AV44" i="214"/>
  <c r="AE44" i="214"/>
  <c r="AL141" i="214"/>
  <c r="W122" i="214"/>
  <c r="BG150" i="214"/>
  <c r="AE49" i="214"/>
  <c r="BD132" i="214"/>
  <c r="T11" i="214"/>
  <c r="AA148" i="214"/>
  <c r="Y55" i="214"/>
  <c r="J131" i="214"/>
  <c r="BL83" i="214"/>
  <c r="Z20" i="214"/>
  <c r="BI25" i="214"/>
  <c r="AM138" i="214"/>
  <c r="X48" i="214"/>
  <c r="BL140" i="214"/>
  <c r="O153" i="214"/>
  <c r="BD136" i="214"/>
  <c r="Y131" i="214"/>
  <c r="R123" i="214"/>
  <c r="AW110" i="214"/>
  <c r="P23" i="214"/>
  <c r="AC47" i="214"/>
  <c r="S135" i="214"/>
  <c r="AS96" i="214"/>
  <c r="AU11" i="214"/>
  <c r="AF46" i="214"/>
  <c r="BJ165" i="214"/>
  <c r="F87" i="214"/>
  <c r="Z118" i="214"/>
  <c r="G93" i="214"/>
  <c r="D57" i="214"/>
  <c r="AL152" i="214"/>
  <c r="BJ130" i="214"/>
  <c r="AC32" i="214"/>
  <c r="BL82" i="214"/>
  <c r="AV138" i="214"/>
  <c r="L23" i="214"/>
  <c r="BK136" i="214"/>
  <c r="AL105" i="214"/>
  <c r="T71" i="214"/>
  <c r="BH12" i="214"/>
  <c r="AL32" i="214"/>
  <c r="BA112" i="214"/>
  <c r="D18" i="214"/>
  <c r="BB8" i="214"/>
  <c r="T47" i="214"/>
  <c r="P58" i="214"/>
  <c r="D75" i="214"/>
  <c r="H155" i="214"/>
  <c r="N83" i="214"/>
  <c r="Y60" i="214"/>
  <c r="AC161" i="214"/>
  <c r="AZ58" i="214"/>
  <c r="BB37" i="214"/>
  <c r="AY108" i="214"/>
  <c r="AP148" i="214"/>
  <c r="AP39" i="214"/>
  <c r="N44" i="214"/>
  <c r="AS108" i="214"/>
  <c r="AD69" i="214"/>
  <c r="BF125" i="214"/>
  <c r="AI143" i="214"/>
  <c r="AF99" i="214"/>
  <c r="J72" i="214"/>
  <c r="AC98" i="214"/>
  <c r="BJ38" i="214"/>
  <c r="AU58" i="214"/>
  <c r="AO123" i="214"/>
  <c r="AW45" i="214"/>
  <c r="AT53" i="214"/>
  <c r="Q152" i="214"/>
  <c r="J95" i="214"/>
  <c r="AM13" i="214"/>
  <c r="K14" i="214"/>
  <c r="E41" i="214"/>
  <c r="AC21" i="214"/>
  <c r="BC164" i="214"/>
  <c r="AH61" i="214"/>
  <c r="AT17" i="214"/>
  <c r="BH84" i="214"/>
  <c r="AD124" i="214"/>
  <c r="AG78" i="214"/>
  <c r="T164" i="214"/>
  <c r="BH132" i="214"/>
  <c r="AD122" i="214"/>
  <c r="AT95" i="214"/>
  <c r="AS71" i="214"/>
  <c r="AS67" i="214"/>
  <c r="BG22" i="214"/>
  <c r="G22" i="214"/>
  <c r="AS147" i="214"/>
  <c r="AW120" i="214"/>
  <c r="AM84" i="214"/>
  <c r="BI151" i="214"/>
  <c r="BA139" i="214"/>
  <c r="N121" i="214"/>
  <c r="AK93" i="214"/>
  <c r="AZ130" i="214"/>
  <c r="G131" i="214"/>
  <c r="AU42" i="214"/>
  <c r="BI162" i="214"/>
  <c r="AX96" i="214"/>
  <c r="N144" i="214"/>
  <c r="BH40" i="214"/>
  <c r="T41" i="214"/>
  <c r="AW31" i="214"/>
  <c r="BG111" i="214"/>
  <c r="X101" i="214"/>
  <c r="AI37" i="214"/>
  <c r="W6" i="214"/>
  <c r="AR46" i="214"/>
  <c r="AV107" i="214"/>
  <c r="BD10" i="214"/>
  <c r="S151" i="214"/>
  <c r="AS13" i="214"/>
  <c r="AY92" i="214"/>
  <c r="BD67" i="214"/>
  <c r="J22" i="214"/>
  <c r="M39" i="214"/>
  <c r="AK120" i="214"/>
  <c r="J91" i="214"/>
  <c r="AO4" i="214"/>
  <c r="AO74" i="214"/>
  <c r="BG41" i="214"/>
  <c r="BH63" i="214"/>
  <c r="AM144" i="214"/>
  <c r="AX110" i="214"/>
  <c r="AP53" i="214"/>
  <c r="O105" i="214"/>
  <c r="AL133" i="214"/>
  <c r="AD134" i="214"/>
  <c r="AM94" i="214"/>
  <c r="E161" i="214"/>
  <c r="AF57" i="214"/>
  <c r="BH74" i="214"/>
  <c r="BH45" i="214"/>
  <c r="V83" i="214"/>
  <c r="BA49" i="214"/>
  <c r="AL33" i="214"/>
  <c r="H5" i="214"/>
  <c r="W110" i="214"/>
  <c r="AB71" i="214"/>
  <c r="BG133" i="214"/>
  <c r="BC79" i="214"/>
  <c r="AH55" i="214"/>
  <c r="BA30" i="214"/>
  <c r="AI32" i="214"/>
  <c r="AW106" i="214"/>
  <c r="AM107" i="214"/>
  <c r="AY165" i="214"/>
  <c r="BK39" i="214"/>
  <c r="AJ159" i="214"/>
  <c r="BL51" i="214"/>
  <c r="AX47" i="214"/>
  <c r="AB153" i="214"/>
  <c r="J24" i="214"/>
  <c r="R18" i="214"/>
  <c r="BD165" i="214"/>
  <c r="G105" i="214"/>
  <c r="AD34" i="214"/>
  <c r="AF34" i="214"/>
  <c r="AX107" i="214"/>
  <c r="O52" i="214"/>
  <c r="G135" i="214"/>
  <c r="H25" i="214"/>
  <c r="AE8" i="214"/>
  <c r="AI101" i="214"/>
  <c r="AY132" i="214"/>
  <c r="AN105" i="214"/>
  <c r="R120" i="214"/>
  <c r="P65" i="214"/>
  <c r="G65" i="214"/>
  <c r="R22" i="214"/>
  <c r="AH56" i="214"/>
  <c r="U58" i="214"/>
  <c r="J70" i="214"/>
  <c r="M100" i="214"/>
  <c r="AV87" i="214"/>
  <c r="AL22" i="214"/>
  <c r="G99" i="214"/>
  <c r="G27" i="214"/>
  <c r="X15" i="214"/>
  <c r="AQ128" i="214"/>
  <c r="AD93" i="214"/>
  <c r="BG144" i="214"/>
  <c r="AK136" i="214"/>
  <c r="AU123" i="214"/>
  <c r="AJ130" i="214"/>
  <c r="AK79" i="214"/>
  <c r="K84" i="214"/>
  <c r="M101" i="214"/>
  <c r="AM90" i="214"/>
  <c r="AL18" i="214"/>
  <c r="I20" i="214"/>
  <c r="BJ150" i="214"/>
  <c r="L119" i="214"/>
  <c r="AP126" i="214"/>
  <c r="AT28" i="214"/>
  <c r="AA40" i="214"/>
  <c r="AH145" i="214"/>
  <c r="AZ36" i="214"/>
  <c r="BA137" i="214"/>
  <c r="AS142" i="214"/>
  <c r="AO61" i="214"/>
  <c r="AN70" i="214"/>
  <c r="U87" i="214"/>
  <c r="AK111" i="214"/>
  <c r="AD39" i="214"/>
  <c r="AV92" i="214"/>
  <c r="H144" i="214"/>
  <c r="AT62" i="214"/>
  <c r="AA71" i="214"/>
  <c r="D70" i="214"/>
  <c r="Z7" i="214"/>
  <c r="F116" i="214"/>
  <c r="AO108" i="214"/>
  <c r="AH79" i="214"/>
  <c r="AG148" i="214"/>
  <c r="BH68" i="214"/>
  <c r="AN164" i="214"/>
  <c r="AT156" i="214"/>
  <c r="N10" i="214"/>
  <c r="AG57" i="214"/>
  <c r="AL93" i="214"/>
  <c r="U133" i="214"/>
  <c r="F47" i="214"/>
  <c r="AI62" i="214"/>
  <c r="AZ53" i="214"/>
  <c r="AB77" i="214"/>
  <c r="U42" i="214"/>
  <c r="BK137" i="214"/>
  <c r="AQ27" i="214"/>
  <c r="S105" i="214"/>
  <c r="K151" i="214"/>
  <c r="BH112" i="214"/>
  <c r="F134" i="214"/>
  <c r="W92" i="214"/>
  <c r="R27" i="214"/>
  <c r="AJ144" i="214"/>
  <c r="BB154" i="214"/>
  <c r="AQ165" i="214"/>
  <c r="AN101" i="214"/>
  <c r="AZ24" i="214"/>
  <c r="AM157" i="214"/>
  <c r="AR128" i="214"/>
  <c r="S30" i="214"/>
  <c r="W17" i="214"/>
  <c r="G43" i="214"/>
  <c r="BK154" i="214"/>
  <c r="AL142" i="214"/>
  <c r="AV61" i="214"/>
  <c r="AP162" i="214"/>
  <c r="Q133" i="214"/>
  <c r="M83" i="214"/>
  <c r="AP29" i="214"/>
  <c r="M73" i="214"/>
  <c r="AF7" i="214"/>
  <c r="AB133" i="214"/>
  <c r="J56" i="214"/>
  <c r="AN115" i="214"/>
  <c r="AK134" i="214"/>
  <c r="AX68" i="214"/>
  <c r="BB48" i="214"/>
  <c r="AV65" i="214"/>
  <c r="AK75" i="214"/>
  <c r="M146" i="214"/>
  <c r="Q82" i="214"/>
  <c r="AP93" i="214"/>
  <c r="AN122" i="214"/>
  <c r="S57" i="214"/>
  <c r="AB58" i="214"/>
  <c r="AX49" i="214"/>
  <c r="AW153" i="214"/>
  <c r="AE86" i="214"/>
  <c r="P157" i="214"/>
  <c r="AV97" i="214"/>
  <c r="D157" i="214"/>
  <c r="U132" i="214"/>
  <c r="Z142" i="214"/>
  <c r="Y5" i="214"/>
  <c r="AU157" i="214"/>
  <c r="V53" i="214"/>
  <c r="F18" i="214"/>
  <c r="U66" i="214"/>
  <c r="AT80" i="214"/>
  <c r="AS37" i="214"/>
  <c r="AP158" i="214"/>
  <c r="AL57" i="214"/>
  <c r="AZ128" i="214"/>
  <c r="AM105" i="214"/>
  <c r="AN120" i="214"/>
  <c r="O7" i="214"/>
  <c r="H53" i="214"/>
  <c r="AV139" i="214"/>
  <c r="AL153" i="214"/>
  <c r="I54" i="214"/>
  <c r="P54" i="214"/>
  <c r="BE16" i="214"/>
  <c r="AE145" i="214"/>
  <c r="U121" i="214"/>
  <c r="AI10" i="214"/>
  <c r="AP152" i="214"/>
  <c r="BF57" i="214"/>
  <c r="AI159" i="214"/>
  <c r="BB59" i="214"/>
  <c r="L64" i="214"/>
  <c r="AI17" i="214"/>
  <c r="AK27" i="214"/>
  <c r="AL27" i="214"/>
  <c r="AJ163" i="214"/>
  <c r="BB158" i="214"/>
  <c r="AY136" i="214"/>
  <c r="AX78" i="214"/>
  <c r="AV43" i="214"/>
  <c r="Z90" i="214"/>
  <c r="X35" i="214"/>
  <c r="AM121" i="214"/>
  <c r="P142" i="214"/>
  <c r="AL159" i="214"/>
  <c r="AT30" i="214"/>
  <c r="Z163" i="214"/>
  <c r="AK91" i="214"/>
  <c r="BH32" i="214"/>
  <c r="Y82" i="214"/>
  <c r="D104" i="214"/>
  <c r="AD15" i="214"/>
  <c r="AW56" i="214"/>
  <c r="AX29" i="214"/>
  <c r="Q124" i="214"/>
  <c r="BB35" i="214"/>
  <c r="BD126" i="214"/>
  <c r="BB100" i="214"/>
  <c r="AQ37" i="214"/>
  <c r="AI31" i="214"/>
  <c r="P135" i="214"/>
  <c r="AN23" i="214"/>
  <c r="AZ23" i="214"/>
  <c r="Q101" i="214"/>
  <c r="AQ73" i="214"/>
  <c r="AK144" i="214"/>
  <c r="H65" i="214"/>
  <c r="AT159" i="214"/>
  <c r="AI54" i="214"/>
  <c r="BD89" i="214"/>
  <c r="M22" i="214"/>
  <c r="AU43" i="214"/>
  <c r="G155" i="214"/>
  <c r="AW94" i="214"/>
  <c r="AY114" i="214"/>
  <c r="BG114" i="214"/>
  <c r="AG65" i="214"/>
  <c r="G62" i="214"/>
  <c r="BG132" i="214"/>
  <c r="AN85" i="214"/>
  <c r="AP122" i="214"/>
  <c r="BI84" i="214"/>
  <c r="J132" i="214"/>
  <c r="E62" i="214"/>
  <c r="F115" i="214"/>
  <c r="AV56" i="214"/>
  <c r="AM85" i="214"/>
  <c r="AH72" i="214"/>
  <c r="AZ73" i="214"/>
  <c r="BH78" i="214"/>
  <c r="O98" i="214"/>
  <c r="BC24" i="214"/>
  <c r="L79" i="214"/>
  <c r="AG76" i="214"/>
  <c r="AH28" i="214"/>
  <c r="BC21" i="214"/>
  <c r="BH143" i="214"/>
  <c r="AT64" i="214"/>
  <c r="BC47" i="214"/>
  <c r="BC153" i="214"/>
  <c r="BC145" i="214"/>
  <c r="H114" i="214"/>
  <c r="BJ4" i="214"/>
  <c r="AT73" i="214"/>
  <c r="BC7" i="214"/>
  <c r="T78" i="214"/>
  <c r="AD147" i="214"/>
  <c r="R126" i="214"/>
  <c r="AE102" i="214"/>
  <c r="Z93" i="214"/>
  <c r="T72" i="214"/>
  <c r="AE163" i="214"/>
  <c r="L115" i="214"/>
  <c r="AM161" i="214"/>
  <c r="AC128" i="214"/>
  <c r="AH67" i="214"/>
  <c r="Z57" i="214"/>
  <c r="AB9" i="214"/>
  <c r="J47" i="214"/>
  <c r="AT54" i="214"/>
  <c r="AQ67" i="214"/>
  <c r="BG17" i="214"/>
  <c r="E33" i="214"/>
  <c r="BL35" i="214"/>
  <c r="AK84" i="214"/>
  <c r="AZ127" i="214"/>
  <c r="BD94" i="214"/>
  <c r="AN37" i="214"/>
  <c r="BK8" i="214"/>
  <c r="F139" i="214"/>
  <c r="X118" i="214"/>
  <c r="AR82" i="214"/>
  <c r="H84" i="214"/>
  <c r="J153" i="214"/>
  <c r="AO125" i="214"/>
  <c r="AO72" i="214"/>
  <c r="AR143" i="214"/>
  <c r="AB32" i="214"/>
  <c r="AV93" i="214"/>
  <c r="BC133" i="214"/>
  <c r="AY149" i="214"/>
  <c r="K8" i="214"/>
  <c r="AV153" i="214"/>
  <c r="AL135" i="214"/>
  <c r="AV16" i="214"/>
  <c r="T70" i="214"/>
  <c r="AZ95" i="214"/>
  <c r="AL155" i="214"/>
  <c r="K106" i="214"/>
  <c r="BI35" i="214"/>
  <c r="BI43" i="214"/>
  <c r="BC27" i="214"/>
  <c r="AS29" i="214"/>
  <c r="T95" i="214"/>
  <c r="AW90" i="214"/>
  <c r="AH105" i="214"/>
  <c r="U68" i="214"/>
  <c r="AK70" i="214"/>
  <c r="AC111" i="214"/>
  <c r="M134" i="214"/>
  <c r="BC28" i="214"/>
  <c r="O129" i="214"/>
  <c r="BE134" i="214"/>
  <c r="AP163" i="214"/>
  <c r="E43" i="214"/>
  <c r="Y101" i="214"/>
  <c r="BD52" i="214"/>
  <c r="BE85" i="214"/>
  <c r="AH64" i="214"/>
  <c r="AZ102" i="214"/>
  <c r="O58" i="214"/>
  <c r="BB96" i="214"/>
  <c r="AM38" i="214"/>
  <c r="AH134" i="214"/>
  <c r="AD151" i="214"/>
  <c r="T76" i="214"/>
  <c r="AJ71" i="214"/>
  <c r="N112" i="214"/>
  <c r="BA43" i="214"/>
  <c r="AS109" i="214"/>
  <c r="AN138" i="214"/>
  <c r="BI42" i="214"/>
  <c r="BJ146" i="214"/>
  <c r="AG73" i="214"/>
  <c r="Y118" i="214"/>
  <c r="AM114" i="214"/>
  <c r="AT66" i="214"/>
  <c r="AU146" i="214"/>
  <c r="J148" i="214"/>
  <c r="D43" i="214"/>
  <c r="AU118" i="214"/>
  <c r="T92" i="214"/>
  <c r="BB22" i="214"/>
  <c r="AT97" i="214"/>
  <c r="AG125" i="214"/>
  <c r="AA160" i="214"/>
  <c r="G87" i="214"/>
  <c r="AK31" i="214"/>
  <c r="BB156" i="214"/>
  <c r="AH38" i="214"/>
  <c r="BC17" i="214"/>
  <c r="AJ51" i="214"/>
  <c r="D66" i="214"/>
  <c r="W39" i="214"/>
  <c r="AC41" i="214"/>
  <c r="AX104" i="214"/>
  <c r="AF115" i="214"/>
  <c r="I133" i="214"/>
  <c r="AL76" i="214"/>
  <c r="BD69" i="214"/>
  <c r="BE32" i="214"/>
  <c r="L164" i="214"/>
  <c r="G23" i="214"/>
  <c r="S118" i="214"/>
  <c r="AN148" i="214"/>
  <c r="AO26" i="214"/>
  <c r="AE130" i="214"/>
  <c r="D130" i="214"/>
  <c r="AI5" i="214"/>
  <c r="AG135" i="214"/>
  <c r="BH137" i="214"/>
  <c r="BI44" i="214"/>
  <c r="BI161" i="214"/>
  <c r="AT11" i="214"/>
  <c r="BF95" i="214"/>
  <c r="Z148" i="214"/>
  <c r="BC126" i="214"/>
  <c r="K76" i="214"/>
  <c r="O113" i="214"/>
  <c r="BC63" i="214"/>
  <c r="AE159" i="214"/>
  <c r="H95" i="214"/>
  <c r="G5" i="214"/>
  <c r="I138" i="214"/>
  <c r="L156" i="214"/>
  <c r="AR72" i="214"/>
  <c r="AL67" i="214"/>
  <c r="AK94" i="214"/>
  <c r="AL104" i="214"/>
  <c r="BJ95" i="214"/>
  <c r="V71" i="214"/>
  <c r="S129" i="214"/>
  <c r="AH103" i="214"/>
  <c r="W69" i="214"/>
  <c r="P95" i="214"/>
  <c r="AP119" i="214"/>
  <c r="N120" i="214"/>
  <c r="Q80" i="214"/>
  <c r="AK105" i="214"/>
  <c r="Q94" i="214"/>
  <c r="AC14" i="214"/>
  <c r="AQ43" i="214"/>
  <c r="AT94" i="214"/>
  <c r="G116" i="214"/>
  <c r="AR78" i="214"/>
  <c r="Y117" i="214"/>
  <c r="AZ65" i="214"/>
  <c r="R70" i="214"/>
  <c r="N53" i="214"/>
  <c r="BA65" i="214"/>
  <c r="AP69" i="214"/>
  <c r="AX103" i="214"/>
  <c r="BK80" i="214"/>
  <c r="AA113" i="214"/>
  <c r="AJ122" i="214"/>
  <c r="U141" i="214"/>
  <c r="Q9" i="214"/>
  <c r="V116" i="214"/>
  <c r="Q98" i="214"/>
  <c r="AQ116" i="214"/>
  <c r="AM118" i="214"/>
  <c r="BG32" i="214"/>
  <c r="AV163" i="214"/>
  <c r="AC40" i="214"/>
  <c r="AN124" i="214"/>
  <c r="AX76" i="214"/>
  <c r="BC18" i="214"/>
  <c r="BI95" i="214"/>
  <c r="AO8" i="214"/>
  <c r="BH29" i="214"/>
  <c r="BJ51" i="214"/>
  <c r="AE125" i="214"/>
  <c r="AZ137" i="214"/>
  <c r="U24" i="214"/>
  <c r="G122" i="214"/>
  <c r="BH52" i="214"/>
  <c r="AH121" i="214"/>
  <c r="AN114" i="214"/>
  <c r="K72" i="214"/>
  <c r="AQ26" i="214"/>
  <c r="N72" i="214"/>
  <c r="AY148" i="214"/>
  <c r="AI88" i="214"/>
  <c r="V117" i="214"/>
  <c r="AJ15" i="214"/>
  <c r="O23" i="214"/>
  <c r="T43" i="214"/>
  <c r="AN156" i="214"/>
  <c r="BH164" i="214"/>
  <c r="H15" i="214"/>
  <c r="AR53" i="214"/>
  <c r="AO69" i="214"/>
  <c r="AK137" i="214"/>
  <c r="BE109" i="214"/>
  <c r="AN112" i="214"/>
  <c r="BF67" i="214"/>
  <c r="AH115" i="214"/>
  <c r="BB11" i="214"/>
  <c r="AI147" i="214"/>
  <c r="BC25" i="214"/>
  <c r="BD80" i="214"/>
  <c r="BI11" i="214"/>
  <c r="AQ6" i="214"/>
  <c r="P129" i="214"/>
  <c r="M141" i="214"/>
  <c r="G12" i="214"/>
  <c r="AJ138" i="214"/>
  <c r="AC51" i="214"/>
  <c r="AL59" i="214"/>
  <c r="AR55" i="214"/>
  <c r="R45" i="214"/>
  <c r="BD11" i="214"/>
  <c r="AE84" i="214"/>
  <c r="N78" i="214"/>
  <c r="AZ97" i="214"/>
  <c r="AJ91" i="214"/>
  <c r="F152" i="214"/>
  <c r="AP74" i="214"/>
  <c r="BB51" i="214"/>
  <c r="AQ136" i="214"/>
  <c r="AC109" i="214"/>
  <c r="Y78" i="214"/>
  <c r="AO56" i="214"/>
  <c r="AE109" i="214"/>
  <c r="BB87" i="214"/>
  <c r="BB147" i="214"/>
  <c r="AQ75" i="214"/>
  <c r="AE152" i="214"/>
  <c r="O157" i="214"/>
  <c r="AX154" i="214"/>
  <c r="G146" i="214"/>
  <c r="BA78" i="214"/>
  <c r="AM29" i="214"/>
  <c r="H100" i="214"/>
  <c r="BH64" i="214"/>
  <c r="F71" i="214"/>
  <c r="E31" i="214"/>
  <c r="AG138" i="214"/>
  <c r="BE87" i="214"/>
  <c r="R104" i="214"/>
  <c r="BI6" i="214"/>
  <c r="P154" i="214"/>
  <c r="M125" i="214"/>
  <c r="BC59" i="214"/>
  <c r="BC67" i="214"/>
  <c r="BB118" i="214"/>
  <c r="AO85" i="214"/>
  <c r="N88" i="214"/>
  <c r="BH144" i="214"/>
  <c r="O121" i="214"/>
  <c r="Z62" i="214"/>
  <c r="BH150" i="214"/>
  <c r="AM89" i="214"/>
  <c r="AS17" i="214"/>
  <c r="G89" i="214"/>
  <c r="BE83" i="214"/>
  <c r="AD75" i="214"/>
  <c r="AZ125" i="214"/>
  <c r="AN129" i="214"/>
  <c r="BD64" i="214"/>
  <c r="BE127" i="214"/>
  <c r="M47" i="214"/>
  <c r="O136" i="214"/>
  <c r="L153" i="214"/>
  <c r="AT26" i="214"/>
  <c r="AB29" i="214"/>
  <c r="AS31" i="214"/>
  <c r="AN110" i="214"/>
  <c r="AG25" i="214"/>
  <c r="AO148" i="214"/>
  <c r="R84" i="214"/>
  <c r="BD55" i="214"/>
  <c r="BK37" i="214"/>
  <c r="M88" i="214"/>
  <c r="AC66" i="214"/>
  <c r="X46" i="214"/>
  <c r="S154" i="214"/>
  <c r="BJ162" i="214"/>
  <c r="J134" i="214"/>
  <c r="X20" i="214"/>
  <c r="AT21" i="214"/>
  <c r="L19" i="214"/>
  <c r="AL151" i="214"/>
  <c r="AM137" i="214"/>
  <c r="AV36" i="214"/>
  <c r="T85" i="214"/>
  <c r="D91" i="214"/>
  <c r="AL110" i="214"/>
  <c r="V106" i="214"/>
  <c r="AQ18" i="214"/>
  <c r="AP160" i="214"/>
  <c r="BB125" i="214"/>
  <c r="BA77" i="214"/>
  <c r="U106" i="214"/>
  <c r="AJ129" i="214"/>
  <c r="X114" i="214"/>
  <c r="AG71" i="214"/>
  <c r="AB86" i="214"/>
  <c r="V50" i="214"/>
  <c r="AL126" i="214"/>
  <c r="S91" i="214"/>
  <c r="BA11" i="214"/>
  <c r="AP108" i="214"/>
  <c r="N100" i="214"/>
  <c r="AL78" i="214"/>
  <c r="AH51" i="214"/>
  <c r="AB127" i="214"/>
  <c r="AL164" i="214"/>
  <c r="D145" i="214"/>
  <c r="AT120" i="214"/>
  <c r="BH82" i="214"/>
  <c r="BL109" i="214"/>
  <c r="AD139" i="214"/>
  <c r="Y102" i="214"/>
  <c r="AS73" i="214"/>
  <c r="J159" i="214"/>
  <c r="AR151" i="214"/>
  <c r="I151" i="214"/>
  <c r="AH80" i="214"/>
  <c r="AI9" i="214"/>
  <c r="BB94" i="214"/>
  <c r="S121" i="214"/>
  <c r="E111" i="214"/>
  <c r="BE99" i="214"/>
  <c r="U16" i="214"/>
  <c r="O48" i="214"/>
  <c r="AJ72" i="214"/>
  <c r="H158" i="214"/>
  <c r="V49" i="214"/>
  <c r="AX157" i="214"/>
  <c r="AM22" i="214"/>
  <c r="D6" i="214"/>
  <c r="I39" i="214"/>
  <c r="K141" i="214"/>
  <c r="AY32" i="214"/>
  <c r="AD136" i="214"/>
  <c r="BA51" i="214"/>
  <c r="M89" i="214"/>
  <c r="AR19" i="214"/>
  <c r="S81" i="214"/>
  <c r="Q41" i="214"/>
  <c r="AG158" i="214"/>
  <c r="AZ132" i="214"/>
  <c r="I145" i="214"/>
  <c r="AG101" i="214"/>
  <c r="M5" i="214"/>
  <c r="L73" i="214"/>
  <c r="BL59" i="214"/>
  <c r="AW18" i="214"/>
  <c r="AU148" i="214"/>
  <c r="AN32" i="214"/>
  <c r="AB54" i="214"/>
  <c r="AP137" i="214"/>
  <c r="R65" i="214"/>
  <c r="BD42" i="214"/>
  <c r="R46" i="214"/>
  <c r="M4" i="214"/>
  <c r="AM68" i="214"/>
  <c r="K138" i="214"/>
  <c r="P18" i="214"/>
  <c r="M32" i="214"/>
  <c r="AW129" i="214"/>
  <c r="P100" i="214"/>
  <c r="K82" i="214"/>
  <c r="BI34" i="214"/>
  <c r="AH76" i="214"/>
  <c r="X9" i="214"/>
  <c r="AW151" i="214"/>
  <c r="AG105" i="214"/>
  <c r="H61" i="214"/>
  <c r="X4" i="214"/>
  <c r="AN155" i="214"/>
  <c r="AQ144" i="214"/>
  <c r="AL4" i="214"/>
  <c r="AC147" i="214"/>
  <c r="AP153" i="214"/>
  <c r="BK151" i="214"/>
  <c r="AF163" i="214"/>
  <c r="AB101" i="214"/>
  <c r="R101" i="214"/>
  <c r="W83" i="214"/>
  <c r="AV34" i="214"/>
  <c r="BL40" i="214"/>
  <c r="E153" i="214"/>
  <c r="I40" i="214"/>
  <c r="AM148" i="214"/>
  <c r="AF89" i="214"/>
  <c r="V57" i="214"/>
  <c r="N71" i="214"/>
  <c r="BD137" i="214"/>
  <c r="AV37" i="214"/>
  <c r="AB147" i="214"/>
  <c r="AN118" i="214"/>
  <c r="AA138" i="214"/>
  <c r="F143" i="214"/>
  <c r="BA38" i="214"/>
  <c r="AG14" i="214"/>
  <c r="AF94" i="214"/>
  <c r="AZ107" i="214"/>
  <c r="V40" i="214"/>
  <c r="AF117" i="214"/>
  <c r="BA19" i="214"/>
  <c r="AT103" i="214"/>
  <c r="AM67" i="214"/>
  <c r="AX5" i="214"/>
  <c r="BA55" i="214"/>
  <c r="AT44" i="214"/>
  <c r="AZ163" i="214"/>
  <c r="AD52" i="214"/>
  <c r="AU97" i="214"/>
  <c r="Y112" i="214"/>
  <c r="F132" i="214"/>
  <c r="BL9" i="214"/>
  <c r="E81" i="214"/>
  <c r="BI148" i="214"/>
  <c r="BC117" i="214"/>
  <c r="BF148" i="214"/>
  <c r="BL10" i="214"/>
  <c r="BK131" i="214"/>
  <c r="Z83" i="214"/>
  <c r="T86" i="214"/>
  <c r="BK124" i="214"/>
  <c r="BA34" i="214"/>
  <c r="AG144" i="214"/>
  <c r="AU30" i="214"/>
  <c r="AM154" i="214"/>
  <c r="AG86" i="214"/>
  <c r="X133" i="214"/>
  <c r="G117" i="214"/>
  <c r="AU76" i="214"/>
  <c r="AU27" i="214"/>
  <c r="H122" i="214"/>
  <c r="AL34" i="214"/>
  <c r="AB37" i="214"/>
  <c r="Q52" i="214"/>
  <c r="BJ23" i="214"/>
  <c r="U74" i="214"/>
  <c r="AR81" i="214"/>
  <c r="F100" i="214"/>
  <c r="AG26" i="214"/>
  <c r="AE53" i="214"/>
  <c r="Y81" i="214"/>
  <c r="BB136" i="214"/>
  <c r="BH141" i="214"/>
  <c r="Q17" i="214"/>
  <c r="J90" i="214"/>
  <c r="BC135" i="214"/>
  <c r="O147" i="214"/>
  <c r="F55" i="214"/>
  <c r="BL100" i="214"/>
  <c r="AM33" i="214"/>
  <c r="Y57" i="214"/>
  <c r="Q4" i="214"/>
  <c r="AX36" i="214"/>
  <c r="AN117" i="214"/>
  <c r="H128" i="214"/>
  <c r="AJ165" i="214"/>
  <c r="AD33" i="214"/>
  <c r="M45" i="214"/>
  <c r="J50" i="214"/>
  <c r="H121" i="214"/>
  <c r="I111" i="214"/>
  <c r="L76" i="214"/>
  <c r="W73" i="214"/>
  <c r="AO59" i="214"/>
  <c r="AF125" i="214"/>
  <c r="AL41" i="214"/>
  <c r="R82" i="214"/>
  <c r="W51" i="214"/>
  <c r="R132" i="214"/>
  <c r="D133" i="214"/>
  <c r="AD126" i="214"/>
  <c r="AW145" i="214"/>
  <c r="AJ30" i="214"/>
  <c r="D117" i="214"/>
  <c r="BI158" i="214"/>
  <c r="G19" i="214"/>
  <c r="AR49" i="214"/>
  <c r="P123" i="214"/>
  <c r="AT118" i="214"/>
  <c r="AQ4" i="214"/>
  <c r="AM77" i="214"/>
  <c r="AV63" i="214"/>
  <c r="K21" i="214"/>
  <c r="AE101" i="214"/>
  <c r="Y77" i="214"/>
  <c r="N103" i="214"/>
  <c r="Z133" i="214"/>
  <c r="AB139" i="214"/>
  <c r="AW157" i="214"/>
  <c r="Y164" i="214"/>
  <c r="BK36" i="214"/>
  <c r="D142" i="214"/>
  <c r="G48" i="214"/>
  <c r="N76" i="214"/>
  <c r="F105" i="214"/>
  <c r="AY110" i="214"/>
  <c r="AI16" i="214"/>
  <c r="AJ107" i="214"/>
  <c r="AM9" i="214"/>
  <c r="AS19" i="214"/>
  <c r="K131" i="214"/>
  <c r="BI47" i="214"/>
  <c r="BB74" i="214"/>
  <c r="AV134" i="214"/>
  <c r="BL20" i="214"/>
  <c r="G72" i="214"/>
  <c r="AN151" i="214"/>
  <c r="BG36" i="214"/>
  <c r="AG98" i="214"/>
  <c r="W132" i="214"/>
  <c r="AN35" i="214"/>
  <c r="BI31" i="214"/>
  <c r="AN99" i="214"/>
  <c r="AP36" i="214"/>
  <c r="AL25" i="214"/>
  <c r="AE143" i="214"/>
  <c r="AP94" i="214"/>
  <c r="AZ9" i="214"/>
  <c r="O87" i="214"/>
  <c r="AL100" i="214"/>
  <c r="AA30" i="214"/>
  <c r="E92" i="214"/>
  <c r="M16" i="214"/>
  <c r="BF30" i="214"/>
  <c r="E129" i="214"/>
  <c r="AR126" i="214"/>
  <c r="L67" i="214"/>
  <c r="V61" i="214"/>
  <c r="AH42" i="214"/>
  <c r="AR21" i="214"/>
  <c r="Q97" i="214"/>
  <c r="Q54" i="214"/>
  <c r="N73" i="214"/>
  <c r="AV164" i="214"/>
  <c r="U148" i="214"/>
  <c r="T79" i="214"/>
  <c r="R12" i="214"/>
  <c r="AH138" i="214"/>
  <c r="G106" i="214"/>
  <c r="AC132" i="214"/>
  <c r="J97" i="214"/>
  <c r="AP149" i="214"/>
  <c r="I119" i="214"/>
  <c r="Q131" i="214"/>
  <c r="H94" i="214"/>
  <c r="AV80" i="214"/>
  <c r="AE6" i="214"/>
  <c r="AG15" i="214"/>
  <c r="BC109" i="214"/>
  <c r="AP26" i="214"/>
  <c r="AJ54" i="214"/>
  <c r="AY10" i="214"/>
  <c r="AV11" i="214"/>
  <c r="AK118" i="214"/>
  <c r="AD22" i="214"/>
  <c r="M159" i="214"/>
  <c r="AC20" i="214"/>
  <c r="H14" i="214"/>
  <c r="AT142" i="214"/>
  <c r="AX77" i="214"/>
  <c r="R145" i="214"/>
  <c r="BJ62" i="214"/>
  <c r="P11" i="214"/>
  <c r="AW75" i="214"/>
  <c r="AB110" i="214"/>
  <c r="AM39" i="214"/>
  <c r="AM108" i="214"/>
  <c r="AQ118" i="214"/>
  <c r="AC164" i="214"/>
  <c r="AG120" i="214"/>
  <c r="AC157" i="214"/>
  <c r="BB98" i="214"/>
  <c r="K157" i="214"/>
  <c r="N43" i="214"/>
  <c r="J120" i="214"/>
  <c r="AI149" i="214"/>
  <c r="AK30" i="214"/>
  <c r="BJ42" i="214"/>
  <c r="AR36" i="214"/>
  <c r="AV128" i="214"/>
  <c r="P82" i="214"/>
  <c r="P33" i="214"/>
  <c r="AV126" i="214"/>
  <c r="Q146" i="214"/>
  <c r="AS36" i="214"/>
  <c r="T58" i="214"/>
  <c r="BG99" i="214"/>
  <c r="R133" i="214"/>
  <c r="AC77" i="214"/>
  <c r="M87" i="214"/>
  <c r="BE5" i="214"/>
  <c r="V66" i="214"/>
  <c r="AN42" i="214"/>
  <c r="AN123" i="214"/>
  <c r="U150" i="214"/>
  <c r="AP165" i="214"/>
  <c r="I48" i="214"/>
  <c r="T62" i="214"/>
  <c r="AM165" i="214"/>
  <c r="BB76" i="214"/>
  <c r="U21" i="214"/>
  <c r="X139" i="214"/>
  <c r="AO103" i="214"/>
  <c r="AT133" i="214"/>
  <c r="AT134" i="214"/>
  <c r="G66" i="214"/>
  <c r="AG44" i="214"/>
  <c r="AF162" i="214"/>
  <c r="BA91" i="214"/>
  <c r="AY73" i="214"/>
  <c r="F29" i="214"/>
  <c r="X116" i="214"/>
  <c r="O31" i="214"/>
  <c r="Y115" i="214"/>
  <c r="S99" i="214"/>
  <c r="K12" i="214"/>
  <c r="BJ125" i="214"/>
  <c r="BE131" i="214"/>
  <c r="AX134" i="214"/>
  <c r="AN146" i="214"/>
  <c r="AH144" i="214"/>
  <c r="R30" i="214"/>
  <c r="AW66" i="214"/>
  <c r="AM46" i="214"/>
  <c r="AV130" i="214"/>
  <c r="AP118" i="214"/>
  <c r="AD129" i="214"/>
  <c r="AB137" i="214"/>
  <c r="F73" i="214"/>
  <c r="BK68" i="214"/>
  <c r="AD29" i="214"/>
  <c r="L60" i="214"/>
  <c r="M145" i="214"/>
  <c r="AD156" i="214"/>
  <c r="I49" i="214"/>
  <c r="Q135" i="214"/>
  <c r="AQ149" i="214"/>
  <c r="AR142" i="214"/>
  <c r="AF29" i="214"/>
  <c r="P132" i="214"/>
  <c r="BC162" i="214"/>
  <c r="L138" i="214"/>
  <c r="AH114" i="214"/>
  <c r="X17" i="214"/>
  <c r="AI72" i="214"/>
  <c r="AR154" i="214"/>
  <c r="N164" i="214"/>
  <c r="BK117" i="214"/>
  <c r="AN82" i="214"/>
  <c r="AL70" i="214"/>
  <c r="BD92" i="214"/>
  <c r="AI19" i="214"/>
  <c r="BF47" i="214"/>
  <c r="P36" i="214"/>
  <c r="AL123" i="214"/>
  <c r="T63" i="214"/>
  <c r="I164" i="214"/>
  <c r="AA60" i="214"/>
  <c r="W107" i="214"/>
  <c r="AQ121" i="214"/>
  <c r="O14" i="214"/>
  <c r="Q84" i="214"/>
  <c r="AC31" i="214"/>
  <c r="AQ17" i="214"/>
  <c r="W20" i="214"/>
  <c r="BH25" i="214"/>
  <c r="BH39" i="214"/>
  <c r="AZ165" i="214"/>
  <c r="I21" i="214"/>
  <c r="U47" i="214"/>
  <c r="AU125" i="214"/>
  <c r="F85" i="214"/>
  <c r="AG19" i="214"/>
  <c r="AS156" i="214"/>
  <c r="AY98" i="214"/>
  <c r="BI15" i="214"/>
  <c r="R75" i="214"/>
  <c r="BE94" i="214"/>
  <c r="AN68" i="214"/>
  <c r="BL98" i="214"/>
  <c r="J93" i="214"/>
  <c r="AG50" i="214"/>
  <c r="BB6" i="214"/>
  <c r="F106" i="214"/>
  <c r="AQ102" i="214"/>
  <c r="AL47" i="214"/>
  <c r="AX16" i="214"/>
  <c r="BE9" i="214"/>
  <c r="BG165" i="214"/>
  <c r="AU100" i="214"/>
  <c r="AT59" i="214"/>
  <c r="AC110" i="214"/>
  <c r="AK116" i="214"/>
  <c r="AK28" i="214"/>
  <c r="AX13" i="214"/>
  <c r="AL9" i="214"/>
  <c r="AL87" i="214"/>
  <c r="BG84" i="214"/>
  <c r="Z122" i="214"/>
  <c r="BJ88" i="214"/>
  <c r="AG134" i="214"/>
  <c r="BL45" i="214"/>
  <c r="Y90" i="214"/>
  <c r="AL20" i="214"/>
  <c r="BK18" i="214"/>
  <c r="T136" i="214"/>
  <c r="BL36" i="214"/>
  <c r="BG148" i="214"/>
  <c r="AX66" i="214"/>
  <c r="AE122" i="214"/>
  <c r="E54" i="214"/>
  <c r="N20" i="214"/>
  <c r="AF100" i="214"/>
  <c r="AJ33" i="214"/>
  <c r="AK73" i="214"/>
  <c r="P66" i="214"/>
  <c r="AP102" i="214"/>
  <c r="AU140" i="214"/>
  <c r="AW9" i="214"/>
  <c r="BA87" i="214"/>
  <c r="AA74" i="214"/>
  <c r="BI20" i="214"/>
  <c r="Z130" i="214"/>
  <c r="R37" i="214"/>
  <c r="BL50" i="214"/>
  <c r="AG79" i="214"/>
  <c r="AH66" i="214"/>
  <c r="AR64" i="214"/>
  <c r="AC76" i="214"/>
  <c r="AL46" i="214"/>
  <c r="BF68" i="214"/>
  <c r="R36" i="214"/>
  <c r="BE36" i="214"/>
  <c r="L104" i="214"/>
  <c r="J6" i="214"/>
  <c r="O108" i="214"/>
  <c r="Y73" i="214"/>
  <c r="BA18" i="214"/>
  <c r="AH75" i="214"/>
  <c r="AD40" i="214"/>
  <c r="AK18" i="214"/>
  <c r="W129" i="214"/>
  <c r="AL16" i="214"/>
  <c r="AL42" i="214"/>
  <c r="AN84" i="214"/>
  <c r="AC28" i="214"/>
  <c r="S44" i="214"/>
  <c r="BA33" i="214"/>
  <c r="K45" i="214"/>
  <c r="AE34" i="214"/>
  <c r="BF10" i="214"/>
  <c r="W33" i="214"/>
  <c r="F61" i="214"/>
  <c r="AC163" i="214"/>
  <c r="Y113" i="214"/>
  <c r="BE108" i="214"/>
  <c r="BL42" i="214"/>
  <c r="Q123" i="214"/>
  <c r="AU20" i="214"/>
  <c r="I61" i="214"/>
  <c r="BE34" i="214"/>
  <c r="AA37" i="214"/>
  <c r="AA146" i="214"/>
  <c r="AY25" i="214"/>
  <c r="W101" i="214"/>
  <c r="AX35" i="214"/>
  <c r="BK6" i="214"/>
  <c r="D118" i="214"/>
  <c r="AA125" i="214"/>
  <c r="BG161" i="214"/>
  <c r="Q106" i="214"/>
  <c r="D22" i="214"/>
  <c r="AW146" i="214"/>
  <c r="Z19" i="214"/>
  <c r="BI142" i="214"/>
  <c r="AR65" i="214"/>
  <c r="AD47" i="214"/>
  <c r="BG26" i="214"/>
  <c r="AE36" i="214"/>
  <c r="BF141" i="214"/>
  <c r="N104" i="214"/>
  <c r="AS8" i="214"/>
  <c r="AU120" i="214"/>
  <c r="BA41" i="214"/>
  <c r="Z58" i="214"/>
  <c r="AL68" i="214"/>
  <c r="K75" i="214"/>
  <c r="AP106" i="214"/>
  <c r="BA165" i="214"/>
  <c r="P22" i="214"/>
  <c r="BK57" i="214"/>
  <c r="AI158" i="214"/>
  <c r="T38" i="214"/>
  <c r="AO44" i="214"/>
  <c r="BC86" i="214"/>
  <c r="AO31" i="214"/>
  <c r="W163" i="214"/>
  <c r="AA142" i="214"/>
  <c r="J123" i="214"/>
  <c r="I80" i="214"/>
  <c r="BC16" i="214"/>
  <c r="K40" i="214"/>
  <c r="L84" i="214"/>
  <c r="BF66" i="214"/>
  <c r="P88" i="214"/>
  <c r="BK123" i="214"/>
  <c r="J126" i="214"/>
  <c r="AA68" i="214"/>
  <c r="O30" i="214"/>
  <c r="AB90" i="214"/>
  <c r="V115" i="214"/>
  <c r="J101" i="214"/>
  <c r="BG83" i="214"/>
  <c r="Z129" i="214"/>
  <c r="U125" i="214"/>
  <c r="AW98" i="214"/>
  <c r="BI117" i="214"/>
  <c r="BH8" i="214"/>
  <c r="AB22" i="214"/>
  <c r="BE144" i="214"/>
  <c r="AY78" i="214"/>
  <c r="Z95" i="214"/>
  <c r="W123" i="214"/>
  <c r="AA118" i="214"/>
  <c r="E66" i="214"/>
  <c r="AA90" i="214"/>
  <c r="AR57" i="214"/>
  <c r="N99" i="214"/>
  <c r="BH155" i="214"/>
  <c r="BB28" i="214"/>
  <c r="AK113" i="214"/>
  <c r="U129" i="214"/>
  <c r="AK15" i="214"/>
  <c r="BI108" i="214"/>
  <c r="BG107" i="214"/>
  <c r="Q113" i="214"/>
  <c r="BB73" i="214"/>
  <c r="BF90" i="214"/>
  <c r="Q139" i="214"/>
  <c r="M161" i="214"/>
  <c r="AN12" i="214"/>
  <c r="I103" i="214"/>
  <c r="E80" i="214"/>
  <c r="AI91" i="214"/>
  <c r="AG139" i="214"/>
  <c r="BL33" i="214"/>
  <c r="BF21" i="214"/>
  <c r="BL24" i="214"/>
  <c r="AD100" i="214"/>
  <c r="BB83" i="214"/>
  <c r="AA123" i="214"/>
  <c r="L42" i="214"/>
  <c r="BL75" i="214"/>
  <c r="M65" i="214"/>
  <c r="AT16" i="214"/>
  <c r="Q16" i="214"/>
  <c r="T34" i="214"/>
  <c r="AY43" i="214"/>
  <c r="AH141" i="214"/>
  <c r="V37" i="214"/>
  <c r="E140" i="214"/>
  <c r="T131" i="214"/>
  <c r="AJ147" i="214"/>
  <c r="Z66" i="214"/>
  <c r="M40" i="214"/>
  <c r="BJ75" i="214"/>
  <c r="AV141" i="214"/>
  <c r="AS38" i="214"/>
  <c r="AC122" i="214"/>
  <c r="AC48" i="214"/>
  <c r="L133" i="214"/>
  <c r="AX31" i="214"/>
  <c r="AJ26" i="214"/>
  <c r="AX6" i="214"/>
  <c r="AI82" i="214"/>
  <c r="G9" i="214"/>
  <c r="O20" i="214"/>
  <c r="BJ27" i="214"/>
  <c r="O38" i="214"/>
  <c r="H139" i="214"/>
  <c r="AW38" i="214"/>
  <c r="BE59" i="214"/>
  <c r="BL56" i="214"/>
  <c r="AA20" i="214"/>
  <c r="Z65" i="214"/>
  <c r="AE124" i="214"/>
  <c r="F109" i="214"/>
  <c r="AD5" i="214"/>
  <c r="AX4" i="214"/>
  <c r="V99" i="214"/>
  <c r="AA9" i="214"/>
  <c r="L78" i="214"/>
  <c r="S62" i="214"/>
  <c r="BB38" i="214"/>
  <c r="AJ89" i="214"/>
  <c r="Z75" i="214"/>
  <c r="Z117" i="214"/>
  <c r="T27" i="214"/>
  <c r="AR155" i="214"/>
  <c r="X34" i="214"/>
  <c r="H162" i="214"/>
  <c r="AU81" i="214"/>
  <c r="AW89" i="214"/>
  <c r="K58" i="214"/>
  <c r="AR114" i="214"/>
  <c r="AI130" i="214"/>
  <c r="BE122" i="214"/>
  <c r="Q6" i="214"/>
  <c r="BD73" i="214"/>
  <c r="L158" i="214"/>
  <c r="P152" i="214"/>
  <c r="BJ52" i="214"/>
  <c r="AV133" i="214"/>
  <c r="M130" i="214"/>
  <c r="P12" i="214"/>
  <c r="AF123" i="214"/>
  <c r="AT45" i="214"/>
  <c r="AL5" i="214"/>
  <c r="G164" i="214"/>
  <c r="AP134" i="214"/>
  <c r="BJ17" i="214"/>
  <c r="E26" i="214"/>
  <c r="AC136" i="214"/>
  <c r="BC136" i="214"/>
  <c r="BE149" i="214"/>
  <c r="AL80" i="214"/>
  <c r="N42" i="214"/>
  <c r="X41" i="214"/>
  <c r="AO18" i="214"/>
  <c r="R34" i="214"/>
  <c r="F38" i="214"/>
  <c r="AT69" i="214"/>
  <c r="AY75" i="214"/>
  <c r="AD150" i="214"/>
  <c r="AA145" i="214"/>
  <c r="BB106" i="214"/>
  <c r="I130" i="214"/>
  <c r="AD160" i="214"/>
  <c r="Q153" i="214"/>
  <c r="AU74" i="214"/>
  <c r="T165" i="214"/>
  <c r="AW5" i="214"/>
  <c r="AM81" i="214"/>
  <c r="AC22" i="214"/>
  <c r="AE127" i="214"/>
  <c r="AV64" i="214"/>
  <c r="V29" i="214"/>
  <c r="R93" i="214"/>
  <c r="BC56" i="214"/>
  <c r="AY49" i="214"/>
  <c r="U107" i="214"/>
  <c r="Q53" i="214"/>
  <c r="T6" i="214"/>
  <c r="N146" i="214"/>
  <c r="E78" i="214"/>
  <c r="AR27" i="214"/>
  <c r="X55" i="214"/>
  <c r="AH35" i="214"/>
  <c r="AG28" i="214"/>
  <c r="W43" i="214"/>
  <c r="AR8" i="214"/>
  <c r="S132" i="214"/>
  <c r="AD111" i="214"/>
  <c r="E109" i="214"/>
  <c r="BD29" i="214"/>
  <c r="AE90" i="214"/>
  <c r="M68" i="214"/>
  <c r="AK129" i="214"/>
  <c r="BL94" i="214"/>
  <c r="BA133" i="214"/>
  <c r="AB100" i="214"/>
  <c r="D116" i="214"/>
  <c r="AD137" i="214"/>
  <c r="I30" i="214"/>
  <c r="E75" i="214"/>
  <c r="T144" i="214"/>
  <c r="AD117" i="214"/>
  <c r="X83" i="214"/>
  <c r="AZ49" i="214"/>
  <c r="AO32" i="214"/>
  <c r="R71" i="214"/>
  <c r="K44" i="214"/>
  <c r="BJ160" i="214"/>
  <c r="D19" i="214"/>
  <c r="AM37" i="214"/>
  <c r="BJ78" i="214"/>
  <c r="AP32" i="214"/>
  <c r="BA128" i="214"/>
  <c r="AF92" i="214"/>
  <c r="AD143" i="214"/>
  <c r="P101" i="214"/>
  <c r="AS132" i="214"/>
  <c r="BL77" i="214"/>
  <c r="G76" i="214"/>
  <c r="AH20" i="214"/>
  <c r="U71" i="214"/>
  <c r="BD82" i="214"/>
  <c r="E29" i="214"/>
  <c r="BF4" i="214"/>
  <c r="BD90" i="214"/>
  <c r="S77" i="214"/>
  <c r="AH63" i="214"/>
  <c r="AB140" i="214"/>
  <c r="AD114" i="214"/>
  <c r="BD60" i="214"/>
  <c r="AH14" i="214"/>
  <c r="U32" i="214"/>
  <c r="H105" i="214"/>
  <c r="Z76" i="214"/>
  <c r="BI10" i="214"/>
  <c r="E124" i="214"/>
  <c r="AD95" i="214"/>
  <c r="X54" i="214"/>
  <c r="Z138" i="214"/>
  <c r="N29" i="214"/>
  <c r="S139" i="214"/>
  <c r="P92" i="214"/>
  <c r="E108" i="214"/>
  <c r="AW77" i="214"/>
  <c r="AF35" i="214"/>
  <c r="AX84" i="214"/>
  <c r="M106" i="214"/>
  <c r="R103" i="214"/>
  <c r="P103" i="214"/>
  <c r="AE92" i="214"/>
  <c r="G49" i="214"/>
  <c r="AX164" i="214"/>
  <c r="BE141" i="214"/>
  <c r="AG77" i="214"/>
  <c r="E126" i="214"/>
  <c r="BG153" i="214"/>
  <c r="AK8" i="214"/>
  <c r="I123" i="214"/>
  <c r="R106" i="214"/>
  <c r="BF88" i="214"/>
  <c r="I115" i="214"/>
  <c r="AY44" i="214"/>
  <c r="M81" i="214"/>
  <c r="BB39" i="214"/>
  <c r="P25" i="214"/>
  <c r="BL41" i="214"/>
  <c r="BH90" i="214"/>
  <c r="AY109" i="214"/>
  <c r="AZ43" i="214"/>
  <c r="AZ126" i="214"/>
  <c r="AC50" i="214"/>
  <c r="AB73" i="214"/>
  <c r="N93" i="214"/>
  <c r="AO100" i="214"/>
  <c r="K74" i="214"/>
  <c r="BI83" i="214"/>
  <c r="BJ48" i="214"/>
  <c r="AA96" i="214"/>
  <c r="E121" i="214"/>
  <c r="AU63" i="214"/>
  <c r="AQ45" i="214"/>
  <c r="L120" i="214"/>
  <c r="S111" i="214"/>
  <c r="BC57" i="214"/>
  <c r="BE7" i="214"/>
  <c r="BI94" i="214"/>
  <c r="AI53" i="214"/>
  <c r="AB149" i="214"/>
  <c r="AJ87" i="214"/>
  <c r="W88" i="214"/>
  <c r="BA74" i="214"/>
  <c r="AZ113" i="214"/>
  <c r="AP8" i="214"/>
  <c r="AE111" i="214"/>
  <c r="BE117" i="214"/>
  <c r="BD110" i="214"/>
  <c r="BH160" i="214"/>
  <c r="BA26" i="214"/>
  <c r="P52" i="214"/>
  <c r="D59" i="214"/>
  <c r="AP48" i="214"/>
  <c r="AL75" i="214"/>
  <c r="AE129" i="214"/>
  <c r="AJ82" i="214"/>
  <c r="AF139" i="214"/>
  <c r="P106" i="214"/>
  <c r="E131" i="214"/>
  <c r="N133" i="214"/>
  <c r="G86" i="214"/>
  <c r="P57" i="214"/>
  <c r="AM155" i="214"/>
  <c r="AV28" i="214"/>
  <c r="AD118" i="214"/>
  <c r="AF63" i="214"/>
  <c r="AO149" i="214"/>
  <c r="N132" i="214"/>
  <c r="AN72" i="214"/>
  <c r="G163" i="214"/>
  <c r="T67" i="214"/>
  <c r="BD141" i="214"/>
  <c r="W12" i="214"/>
  <c r="AR22" i="214"/>
  <c r="E122" i="214"/>
  <c r="AT72" i="214"/>
  <c r="G145" i="214"/>
  <c r="Y64" i="214"/>
  <c r="AB49" i="214"/>
  <c r="AW130" i="214"/>
  <c r="BA126" i="214"/>
  <c r="AM123" i="214"/>
  <c r="AK151" i="214"/>
  <c r="AS112" i="214"/>
  <c r="J75" i="214"/>
  <c r="Q108" i="214"/>
  <c r="BI70" i="214"/>
  <c r="BA80" i="214"/>
  <c r="BE116" i="214"/>
  <c r="AT19" i="214"/>
  <c r="BB29" i="214"/>
  <c r="Q147" i="214"/>
  <c r="E135" i="214"/>
  <c r="H102" i="214"/>
  <c r="AB16" i="214"/>
  <c r="AX9" i="214"/>
  <c r="AX74" i="214"/>
  <c r="AX42" i="214"/>
  <c r="BK71" i="214"/>
  <c r="BJ135" i="214"/>
  <c r="W160" i="214"/>
  <c r="BF23" i="214"/>
  <c r="AF71" i="214"/>
  <c r="BL76" i="214"/>
  <c r="O33" i="214"/>
  <c r="AU129" i="214"/>
  <c r="AF32" i="214"/>
  <c r="BI107" i="214"/>
  <c r="G85" i="214"/>
  <c r="AU113" i="214"/>
  <c r="AP110" i="214"/>
  <c r="AT105" i="214"/>
  <c r="BG110" i="214"/>
  <c r="S122" i="214"/>
  <c r="AR20" i="214"/>
  <c r="H143" i="214"/>
  <c r="P112" i="214"/>
  <c r="AC26" i="214"/>
  <c r="AB35" i="214"/>
  <c r="AN26" i="214"/>
  <c r="AW141" i="214"/>
  <c r="H32" i="214"/>
  <c r="AS117" i="214"/>
  <c r="F67" i="214"/>
  <c r="R112" i="214"/>
  <c r="P5" i="214"/>
  <c r="AF85" i="214"/>
  <c r="F51" i="214"/>
  <c r="BJ140" i="214"/>
  <c r="BB4" i="214"/>
  <c r="E35" i="214"/>
  <c r="BJ67" i="214"/>
  <c r="G80" i="214"/>
  <c r="F11" i="214"/>
  <c r="H34" i="214"/>
  <c r="AG40" i="214"/>
  <c r="BF17" i="214"/>
  <c r="L62" i="214"/>
  <c r="AV152" i="214"/>
  <c r="AM53" i="214"/>
  <c r="AZ11" i="214"/>
  <c r="Z47" i="214"/>
  <c r="AV127" i="214"/>
  <c r="AD98" i="214"/>
  <c r="AE25" i="214"/>
  <c r="BC32" i="214"/>
  <c r="BH24" i="214"/>
  <c r="S63" i="214"/>
  <c r="E138" i="214"/>
  <c r="P159" i="214"/>
  <c r="BI137" i="214"/>
  <c r="P130" i="214"/>
  <c r="AI6" i="214"/>
  <c r="BA53" i="214"/>
  <c r="AX130" i="214"/>
  <c r="AO152" i="214"/>
  <c r="BI128" i="214"/>
  <c r="BE145" i="214"/>
  <c r="H160" i="214"/>
  <c r="AL106" i="214"/>
  <c r="AY39" i="214"/>
  <c r="AP135" i="214"/>
  <c r="AS113" i="214"/>
  <c r="D24" i="214"/>
  <c r="V60" i="214"/>
  <c r="AA111" i="214"/>
  <c r="X53" i="214"/>
  <c r="AH156" i="214"/>
  <c r="AB111" i="214"/>
  <c r="AN93" i="214"/>
  <c r="D140" i="214"/>
  <c r="S33" i="214"/>
  <c r="I116" i="214"/>
  <c r="D124" i="214"/>
  <c r="AZ12" i="214"/>
  <c r="F34" i="214"/>
  <c r="BK95" i="214"/>
  <c r="AH139" i="214"/>
  <c r="BC52" i="214"/>
  <c r="H161" i="214"/>
  <c r="BK162" i="214"/>
  <c r="AQ92" i="214"/>
  <c r="AX117" i="214"/>
  <c r="T158" i="214"/>
  <c r="AW105" i="214"/>
  <c r="AD23" i="214"/>
  <c r="BA36" i="214"/>
  <c r="AE104" i="214"/>
  <c r="BE6" i="214"/>
  <c r="AJ9" i="214"/>
  <c r="BJ87" i="214"/>
  <c r="AO131" i="214"/>
  <c r="J150" i="214"/>
  <c r="K117" i="214"/>
  <c r="BK111" i="214"/>
  <c r="BH62" i="214"/>
  <c r="K144" i="214"/>
  <c r="AV47" i="214"/>
  <c r="BB7" i="214"/>
  <c r="BH42" i="214"/>
  <c r="AI96" i="214"/>
  <c r="AW91" i="214"/>
  <c r="K152" i="214"/>
  <c r="AT108" i="214"/>
  <c r="AE105" i="214"/>
  <c r="N47" i="214"/>
  <c r="AC118" i="214"/>
  <c r="BL113" i="214"/>
  <c r="Z12" i="214"/>
  <c r="X86" i="214"/>
  <c r="BC84" i="214"/>
  <c r="AC116" i="214"/>
  <c r="U77" i="214"/>
  <c r="J8" i="214"/>
  <c r="F65" i="214"/>
  <c r="M64" i="214"/>
  <c r="AJ155" i="214"/>
  <c r="AU119" i="214"/>
  <c r="AX106" i="214"/>
  <c r="BB52" i="214"/>
  <c r="AC42" i="214"/>
  <c r="Y136" i="214"/>
  <c r="X43" i="214"/>
  <c r="Z52" i="214"/>
  <c r="O118" i="214"/>
  <c r="M110" i="214"/>
  <c r="H18" i="214"/>
  <c r="M62" i="214"/>
  <c r="AA164" i="214"/>
  <c r="R118" i="214"/>
  <c r="AO55" i="214"/>
  <c r="AW32" i="214"/>
  <c r="AS46" i="214"/>
  <c r="T56" i="214"/>
  <c r="Y157" i="214"/>
  <c r="AN149" i="214"/>
  <c r="BL84" i="214"/>
  <c r="BK128" i="214"/>
  <c r="AJ152" i="214"/>
  <c r="AU106" i="214"/>
  <c r="K53" i="214"/>
  <c r="Z13" i="214"/>
  <c r="BD16" i="214"/>
  <c r="Z97" i="214"/>
  <c r="AE95" i="214"/>
  <c r="AK162" i="214"/>
  <c r="AC99" i="214"/>
  <c r="Y137" i="214"/>
  <c r="BC46" i="214"/>
  <c r="BD62" i="214"/>
  <c r="AJ127" i="214"/>
  <c r="AO36" i="214"/>
  <c r="AU135" i="214"/>
  <c r="BD139" i="214"/>
  <c r="BA92" i="214"/>
  <c r="BJ109" i="214"/>
  <c r="AE149" i="214"/>
  <c r="AS49" i="214"/>
  <c r="AT115" i="214"/>
  <c r="AW113" i="214"/>
  <c r="U89" i="214"/>
  <c r="BG156" i="214"/>
  <c r="Y21" i="214"/>
  <c r="J124" i="214"/>
  <c r="AR37" i="214"/>
  <c r="Q156" i="214"/>
  <c r="U23" i="214"/>
  <c r="AW165" i="214"/>
  <c r="L105" i="214"/>
  <c r="BE11" i="214"/>
  <c r="J66" i="214"/>
  <c r="AU55" i="214"/>
  <c r="V111" i="214"/>
  <c r="AW144" i="214"/>
  <c r="AQ137" i="214"/>
  <c r="AW109" i="214"/>
  <c r="P98" i="214"/>
  <c r="P117" i="214"/>
  <c r="BD51" i="214"/>
  <c r="AW150" i="214"/>
  <c r="AC74" i="214"/>
  <c r="AS137" i="214"/>
  <c r="O152" i="214"/>
  <c r="N6" i="214"/>
  <c r="BH72" i="214"/>
  <c r="AQ50" i="214"/>
  <c r="AL40" i="214"/>
  <c r="BL46" i="214"/>
  <c r="BD61" i="214"/>
  <c r="I163" i="214"/>
  <c r="BE123" i="214"/>
  <c r="BK47" i="214"/>
  <c r="D138" i="214"/>
  <c r="Y9" i="214"/>
  <c r="BA29" i="214"/>
  <c r="W61" i="214"/>
  <c r="AW132" i="214"/>
  <c r="AN43" i="214"/>
  <c r="AC36" i="214"/>
  <c r="AF102" i="214"/>
  <c r="V6" i="214"/>
  <c r="AD145" i="214"/>
  <c r="Z42" i="214"/>
  <c r="N51" i="214"/>
  <c r="J45" i="214"/>
  <c r="F7" i="214"/>
  <c r="AT150" i="214"/>
  <c r="AB144" i="214"/>
  <c r="AU28" i="214"/>
  <c r="S128" i="214"/>
  <c r="P84" i="214"/>
  <c r="AT161" i="214"/>
  <c r="AB142" i="214"/>
  <c r="AO78" i="214"/>
  <c r="AC34" i="214"/>
  <c r="U62" i="214"/>
  <c r="D158" i="214"/>
  <c r="BL141" i="214"/>
  <c r="AQ146" i="214"/>
  <c r="O51" i="214"/>
  <c r="W138" i="214"/>
  <c r="Z106" i="214"/>
  <c r="BI36" i="214"/>
  <c r="AA7" i="214"/>
  <c r="O139" i="214"/>
  <c r="J58" i="214"/>
  <c r="AK99" i="214"/>
  <c r="AW127" i="214"/>
  <c r="BE37" i="214"/>
  <c r="BI147" i="214"/>
  <c r="U80" i="214"/>
  <c r="AS54" i="214"/>
  <c r="AA84" i="214"/>
  <c r="J48" i="214"/>
  <c r="BD6" i="214"/>
  <c r="U99" i="214"/>
  <c r="AD164" i="214"/>
  <c r="W62" i="214"/>
  <c r="AB65" i="214"/>
  <c r="AF164" i="214"/>
  <c r="AA12" i="214"/>
  <c r="BE76" i="214"/>
  <c r="N156" i="214"/>
  <c r="AY147" i="214"/>
  <c r="V132" i="214"/>
  <c r="V139" i="214"/>
  <c r="AD81" i="214"/>
  <c r="BH41" i="214"/>
  <c r="AO134" i="214"/>
  <c r="AK98" i="214"/>
  <c r="AC134" i="214"/>
  <c r="Z41" i="214"/>
  <c r="P91" i="214"/>
  <c r="AT34" i="214"/>
  <c r="AW76" i="214"/>
  <c r="BH109" i="214"/>
  <c r="BD135" i="214"/>
  <c r="AQ127" i="214"/>
  <c r="H163" i="214"/>
  <c r="AD36" i="214"/>
  <c r="Y75" i="214"/>
  <c r="Z34" i="214"/>
  <c r="BG59" i="214"/>
  <c r="T37" i="214"/>
  <c r="AT88" i="214"/>
  <c r="AM128" i="214"/>
  <c r="BK125" i="214"/>
  <c r="BJ13" i="214"/>
  <c r="AO50" i="214"/>
  <c r="X159" i="214"/>
  <c r="BH142" i="214"/>
  <c r="H141" i="214"/>
  <c r="AB80" i="214"/>
  <c r="AV123" i="214"/>
  <c r="BB27" i="214"/>
  <c r="BJ100" i="214"/>
  <c r="BC76" i="214"/>
  <c r="AB150" i="214"/>
  <c r="AX43" i="214"/>
  <c r="BF36" i="214"/>
  <c r="BG52" i="214"/>
  <c r="R73" i="214"/>
  <c r="U40" i="214"/>
  <c r="BG65" i="214"/>
  <c r="AN16" i="214"/>
  <c r="AJ17" i="214"/>
  <c r="T82" i="214"/>
  <c r="BI63" i="214"/>
  <c r="AU104" i="214"/>
  <c r="T142" i="214"/>
  <c r="AO120" i="214"/>
  <c r="K56" i="214"/>
  <c r="BH158" i="214"/>
  <c r="AR85" i="214"/>
  <c r="Q93" i="214"/>
  <c r="S134" i="214"/>
  <c r="AO150" i="214"/>
  <c r="AE119" i="214"/>
  <c r="Q37" i="214"/>
  <c r="E134" i="214"/>
  <c r="AU46" i="214"/>
  <c r="AN89" i="214"/>
  <c r="AR59" i="214"/>
  <c r="AJ28" i="214"/>
  <c r="D35" i="214"/>
  <c r="BB132" i="214"/>
  <c r="AL114" i="214"/>
  <c r="X106" i="214"/>
  <c r="AZ26" i="214"/>
  <c r="AE16" i="214"/>
  <c r="BG138" i="214"/>
  <c r="S35" i="214"/>
  <c r="AW13" i="214"/>
  <c r="AB164" i="214"/>
  <c r="V43" i="214"/>
  <c r="AS57" i="214"/>
  <c r="BK112" i="214"/>
  <c r="BF163" i="214"/>
  <c r="AZ124" i="214"/>
  <c r="BE113" i="214"/>
  <c r="BL126" i="214"/>
  <c r="BH38" i="214"/>
  <c r="AM149" i="214"/>
  <c r="BL139" i="214"/>
  <c r="AR148" i="214"/>
  <c r="AZ32" i="214"/>
  <c r="H58" i="214"/>
  <c r="W11" i="214"/>
  <c r="AA117" i="214"/>
  <c r="AL162" i="214"/>
  <c r="H78" i="214"/>
  <c r="BE69" i="214"/>
  <c r="BD25" i="214"/>
  <c r="AG59" i="214"/>
  <c r="BA85" i="214"/>
  <c r="BJ123" i="214"/>
  <c r="S161" i="214"/>
  <c r="AX67" i="214"/>
  <c r="AT129" i="214"/>
  <c r="BF157" i="214"/>
  <c r="AK10" i="214"/>
  <c r="L29" i="214"/>
  <c r="G100" i="214"/>
  <c r="AK88" i="214"/>
  <c r="I104" i="214"/>
  <c r="V156" i="214"/>
  <c r="BA144" i="214"/>
  <c r="X98" i="214"/>
  <c r="BJ89" i="214"/>
  <c r="AK109" i="214"/>
  <c r="BA72" i="214"/>
  <c r="H22" i="214"/>
  <c r="AE91" i="214"/>
  <c r="AJ74" i="214"/>
  <c r="V92" i="214"/>
  <c r="AW70" i="214"/>
  <c r="BA151" i="214"/>
  <c r="X25" i="214"/>
  <c r="AD91" i="214"/>
  <c r="P13" i="214"/>
  <c r="D111" i="214"/>
  <c r="P75" i="214"/>
  <c r="AT7" i="214"/>
  <c r="AW82" i="214"/>
  <c r="AD20" i="214"/>
  <c r="AJ55" i="214"/>
  <c r="AS47" i="214"/>
  <c r="R153" i="214"/>
  <c r="Y153" i="214"/>
  <c r="AS21" i="214"/>
  <c r="AN20" i="214"/>
  <c r="Z92" i="214"/>
  <c r="AE160" i="214"/>
  <c r="R28" i="214"/>
  <c r="BB67" i="214"/>
  <c r="J164" i="214"/>
  <c r="BC87" i="214"/>
  <c r="AQ135" i="214"/>
  <c r="AO151" i="214"/>
  <c r="E113" i="214"/>
  <c r="AI71" i="214"/>
  <c r="G112" i="214"/>
  <c r="AN145" i="214"/>
  <c r="AP92" i="214"/>
  <c r="AP10" i="214"/>
  <c r="F28" i="214"/>
  <c r="BC41" i="214"/>
  <c r="BI73" i="214"/>
  <c r="BJ54" i="214"/>
  <c r="T148" i="214"/>
  <c r="BG95" i="214"/>
  <c r="AS33" i="214"/>
  <c r="AU82" i="214"/>
  <c r="K54" i="214"/>
  <c r="Z86" i="214"/>
  <c r="AF73" i="214"/>
  <c r="AA91" i="214"/>
  <c r="AH136" i="214"/>
  <c r="AX165" i="214"/>
  <c r="AQ141" i="214"/>
  <c r="U157" i="214"/>
  <c r="AP27" i="214"/>
  <c r="AL81" i="214"/>
  <c r="O128" i="214"/>
  <c r="BJ90" i="214"/>
  <c r="F131" i="214"/>
  <c r="AA161" i="214"/>
  <c r="AV86" i="214"/>
  <c r="AJ56" i="214"/>
  <c r="T31" i="214"/>
  <c r="AS138" i="214"/>
  <c r="BI61" i="214"/>
  <c r="AY154" i="214"/>
  <c r="Q127" i="214"/>
  <c r="AY119" i="214"/>
  <c r="K13" i="214"/>
  <c r="BL96" i="214"/>
  <c r="V13" i="214"/>
  <c r="AO165" i="214"/>
  <c r="O57" i="214"/>
  <c r="AF105" i="214"/>
  <c r="AI120" i="214"/>
  <c r="AX121" i="214"/>
  <c r="N77" i="214"/>
  <c r="F159" i="214"/>
  <c r="BF8" i="214"/>
  <c r="AJ120" i="214"/>
  <c r="AU111" i="214"/>
  <c r="N19" i="214"/>
  <c r="AY72" i="214"/>
  <c r="AJ158" i="214"/>
  <c r="BL12" i="214"/>
  <c r="BA142" i="214"/>
  <c r="S12" i="214"/>
  <c r="AH82" i="214"/>
  <c r="AX155" i="214"/>
  <c r="AO154" i="214"/>
  <c r="AI43" i="214"/>
  <c r="BE115" i="214"/>
  <c r="AO99" i="214"/>
  <c r="BK165" i="214"/>
  <c r="AV23" i="214"/>
  <c r="AM93" i="214"/>
  <c r="AY146" i="214"/>
  <c r="R100" i="214"/>
  <c r="AI70" i="214"/>
  <c r="U84" i="214"/>
  <c r="BE75" i="214"/>
  <c r="AM31" i="214"/>
  <c r="AP63" i="214"/>
  <c r="AH15" i="214"/>
  <c r="BF130" i="214"/>
  <c r="V152" i="214"/>
  <c r="BC129" i="214"/>
  <c r="M162" i="214"/>
  <c r="AT35" i="214"/>
  <c r="W102" i="214"/>
  <c r="R80" i="214"/>
  <c r="AD61" i="214"/>
  <c r="D41" i="214"/>
  <c r="BH94" i="214"/>
  <c r="L35" i="214"/>
  <c r="AC53" i="214"/>
  <c r="AM42" i="214"/>
  <c r="BD47" i="214"/>
  <c r="BG47" i="214"/>
  <c r="BF97" i="214"/>
  <c r="AA128" i="214"/>
  <c r="AW59" i="214"/>
  <c r="BE17" i="214"/>
  <c r="H142" i="214"/>
  <c r="AR30" i="214"/>
  <c r="L22" i="214"/>
  <c r="G109" i="214"/>
  <c r="J83" i="214"/>
  <c r="BF77" i="214"/>
  <c r="W143" i="214"/>
  <c r="Q60" i="214"/>
  <c r="AF127" i="214"/>
  <c r="AA54" i="214"/>
  <c r="AH95" i="214"/>
  <c r="AU24" i="214"/>
  <c r="AS149" i="214"/>
  <c r="U126" i="214"/>
  <c r="AI24" i="214"/>
  <c r="I26" i="214"/>
  <c r="AG154" i="214"/>
  <c r="BK81" i="214"/>
  <c r="BD88" i="214"/>
  <c r="AU105" i="214"/>
  <c r="AX85" i="214"/>
  <c r="BF114" i="214"/>
  <c r="AD62" i="214"/>
  <c r="AF161" i="214"/>
  <c r="AG118" i="214"/>
  <c r="I78" i="214"/>
  <c r="BL4" i="214"/>
  <c r="Q90" i="214"/>
  <c r="AG56" i="214"/>
  <c r="AT14" i="214"/>
  <c r="AM60" i="214"/>
  <c r="AQ163" i="214"/>
  <c r="U72" i="214"/>
  <c r="E143" i="214"/>
  <c r="BE74" i="214"/>
  <c r="BE148" i="214"/>
  <c r="BE47" i="214"/>
  <c r="I29" i="214"/>
  <c r="H48" i="214"/>
  <c r="V9" i="214"/>
  <c r="AQ11" i="214"/>
  <c r="Q28" i="214"/>
  <c r="AN139" i="214"/>
  <c r="BH117" i="214"/>
  <c r="AF48" i="214"/>
  <c r="U93" i="214"/>
  <c r="AP146" i="214"/>
  <c r="AN150" i="214"/>
  <c r="AP140" i="214"/>
  <c r="G88" i="214"/>
  <c r="AM10" i="214"/>
  <c r="AR17" i="214"/>
  <c r="AX80" i="214"/>
  <c r="AS153" i="214"/>
  <c r="O144" i="214"/>
  <c r="BF37" i="214"/>
  <c r="AU85" i="214"/>
  <c r="AA83" i="214"/>
  <c r="AI119" i="214"/>
  <c r="AJ125" i="214"/>
  <c r="AW39" i="214"/>
  <c r="L151" i="214"/>
  <c r="AS60" i="214"/>
  <c r="BC14" i="214"/>
  <c r="BE93" i="214"/>
  <c r="AX14" i="214"/>
  <c r="X142" i="214"/>
  <c r="BC64" i="214"/>
  <c r="L50" i="214"/>
  <c r="S149" i="214"/>
  <c r="AZ62" i="214"/>
  <c r="AU64" i="214"/>
  <c r="BK62" i="214"/>
  <c r="S148" i="214"/>
  <c r="Z55" i="214"/>
  <c r="AV116" i="214"/>
  <c r="AS106" i="214"/>
  <c r="AW99" i="214"/>
  <c r="AR74" i="214"/>
  <c r="T159" i="214"/>
  <c r="BF64" i="214"/>
  <c r="AZ81" i="214"/>
  <c r="AZ146" i="214"/>
  <c r="D163" i="214"/>
  <c r="BD9" i="214"/>
  <c r="AF142" i="214"/>
  <c r="R109" i="214"/>
  <c r="AP33" i="214"/>
  <c r="BC149" i="214"/>
  <c r="AM145" i="214"/>
  <c r="AL129" i="214"/>
  <c r="BL155" i="214"/>
  <c r="U115" i="214"/>
  <c r="AR131" i="214"/>
  <c r="AG24" i="214"/>
  <c r="AJ25" i="214"/>
  <c r="D52" i="214"/>
  <c r="BH5" i="214"/>
  <c r="BC131" i="214"/>
  <c r="BD112" i="214"/>
  <c r="AS130" i="214"/>
  <c r="L26" i="214"/>
  <c r="AZ116" i="214"/>
  <c r="BE110" i="214"/>
  <c r="K113" i="214"/>
  <c r="P128" i="214"/>
  <c r="BC88" i="214"/>
  <c r="AL132" i="214"/>
  <c r="BI101" i="214"/>
  <c r="O44" i="214"/>
  <c r="O61" i="214"/>
  <c r="J42" i="214"/>
  <c r="BI19" i="214"/>
  <c r="O119" i="214"/>
  <c r="L30" i="214"/>
  <c r="AK114" i="214"/>
  <c r="BC156" i="214"/>
  <c r="AE60" i="214"/>
  <c r="AI60" i="214"/>
  <c r="AR24" i="214"/>
  <c r="AX146" i="214"/>
  <c r="W9" i="214"/>
  <c r="O19" i="214"/>
  <c r="BG46" i="214"/>
  <c r="M144" i="214"/>
  <c r="AU47" i="214"/>
  <c r="I137" i="214"/>
  <c r="Y150" i="214"/>
  <c r="AY143" i="214"/>
  <c r="BA150" i="214"/>
  <c r="AD45" i="214"/>
  <c r="AG84" i="214"/>
  <c r="Z144" i="214"/>
  <c r="BI125" i="214"/>
  <c r="BL111" i="214"/>
  <c r="I27" i="214"/>
  <c r="AP139" i="214"/>
  <c r="AA34" i="214"/>
  <c r="AE40" i="214"/>
  <c r="BD43" i="214"/>
  <c r="AN65" i="214"/>
  <c r="R20" i="214"/>
  <c r="T57" i="214"/>
  <c r="AZ75" i="214"/>
  <c r="R129" i="214"/>
  <c r="R158" i="214"/>
  <c r="X65" i="214"/>
  <c r="BI99" i="214"/>
  <c r="BJ98" i="214"/>
  <c r="BA61" i="214"/>
  <c r="BJ18" i="214"/>
  <c r="T32" i="214"/>
  <c r="AH70" i="214"/>
  <c r="BG141" i="214"/>
  <c r="T104" i="214"/>
  <c r="M86" i="214"/>
  <c r="AU94" i="214"/>
  <c r="G64" i="214"/>
  <c r="P7" i="214"/>
  <c r="AU153" i="214"/>
  <c r="AG162" i="214"/>
  <c r="BK90" i="214"/>
  <c r="D95" i="214"/>
  <c r="AQ31" i="214"/>
  <c r="Z8" i="214"/>
  <c r="BJ92" i="214"/>
  <c r="W142" i="214"/>
  <c r="AY125" i="214"/>
  <c r="I165" i="214"/>
  <c r="AZ90" i="214"/>
  <c r="AI20" i="214"/>
  <c r="V74" i="214"/>
  <c r="AS65" i="214"/>
  <c r="P108" i="214"/>
  <c r="AL23" i="214"/>
  <c r="AB38" i="214"/>
  <c r="AR28" i="214"/>
  <c r="Y71" i="214"/>
  <c r="N141" i="214"/>
  <c r="AB76" i="214"/>
  <c r="AO49" i="214"/>
  <c r="T90" i="214"/>
  <c r="BA22" i="214"/>
  <c r="M126" i="214"/>
  <c r="V123" i="214"/>
  <c r="AW143" i="214"/>
  <c r="F31" i="214"/>
  <c r="BF113" i="214"/>
  <c r="W91" i="214"/>
  <c r="AV70" i="214"/>
  <c r="AR93" i="214"/>
  <c r="AI68" i="214"/>
  <c r="AC144" i="214"/>
  <c r="AG37" i="214"/>
  <c r="AT42" i="214"/>
  <c r="BB122" i="214"/>
  <c r="AL88" i="214"/>
  <c r="D50" i="214"/>
  <c r="J10" i="214"/>
  <c r="BC42" i="214"/>
  <c r="AR40" i="214"/>
  <c r="AC146" i="214"/>
  <c r="AN102" i="214"/>
  <c r="AT100" i="214"/>
  <c r="AE148" i="214"/>
  <c r="AF81" i="214"/>
  <c r="N54" i="214"/>
  <c r="P49" i="214"/>
  <c r="E70" i="214"/>
  <c r="AJ109" i="214"/>
  <c r="H46" i="214"/>
  <c r="N151" i="214"/>
  <c r="AW54" i="214"/>
  <c r="BJ56" i="214"/>
  <c r="AY152" i="214"/>
  <c r="AD56" i="214"/>
  <c r="P27" i="214"/>
  <c r="AK48" i="214"/>
  <c r="AY60" i="214"/>
  <c r="AQ97" i="214"/>
  <c r="J125" i="214"/>
  <c r="AM36" i="214"/>
  <c r="BH15" i="214"/>
  <c r="D40" i="214"/>
  <c r="K31" i="214"/>
  <c r="H97" i="214"/>
  <c r="G128" i="214"/>
  <c r="AK33" i="214"/>
  <c r="AZ76" i="214"/>
  <c r="AQ58" i="214"/>
  <c r="Y138" i="214"/>
  <c r="AD51" i="214"/>
  <c r="V48" i="214"/>
  <c r="D10" i="214"/>
  <c r="BL7" i="214"/>
  <c r="BK109" i="214"/>
  <c r="BH106" i="214"/>
  <c r="AO68" i="214"/>
  <c r="AN137" i="214"/>
  <c r="AA100" i="214"/>
  <c r="AW69" i="214"/>
  <c r="AR124" i="214"/>
  <c r="AX136" i="214"/>
  <c r="AC81" i="214"/>
  <c r="M38" i="214"/>
  <c r="AD141" i="214"/>
  <c r="AT51" i="214"/>
  <c r="Z33" i="214"/>
  <c r="AI74" i="214"/>
  <c r="I158" i="214"/>
  <c r="I129" i="214"/>
  <c r="AV102" i="214"/>
  <c r="BA44" i="214"/>
  <c r="AI93" i="214"/>
  <c r="AX34" i="214"/>
  <c r="J142" i="214"/>
  <c r="AU121" i="214"/>
  <c r="F46" i="214"/>
  <c r="N90" i="214"/>
  <c r="AG85" i="214"/>
  <c r="BE86" i="214"/>
  <c r="BD101" i="214"/>
  <c r="O130" i="214"/>
  <c r="D123" i="214"/>
  <c r="R154" i="214"/>
  <c r="BK97" i="214"/>
  <c r="O99" i="214"/>
  <c r="V75" i="214"/>
  <c r="Q43" i="214"/>
  <c r="AR138" i="214"/>
  <c r="BF11" i="214"/>
  <c r="BL15" i="214"/>
  <c r="F120" i="214"/>
  <c r="X75" i="214"/>
  <c r="L80" i="214"/>
  <c r="AA25" i="214"/>
  <c r="W121" i="214"/>
  <c r="AX124" i="214"/>
  <c r="AK21" i="214"/>
  <c r="Y119" i="214"/>
  <c r="BL18" i="214"/>
  <c r="BE45" i="214"/>
  <c r="BE26" i="214"/>
  <c r="AE156" i="214"/>
  <c r="E86" i="214"/>
  <c r="L48" i="214"/>
  <c r="O47" i="214"/>
  <c r="AU52" i="214"/>
  <c r="AF98" i="214"/>
  <c r="AD132" i="214"/>
  <c r="R67" i="214"/>
  <c r="AM25" i="214"/>
  <c r="BG80" i="214"/>
  <c r="AW43" i="214"/>
  <c r="O50" i="214"/>
  <c r="BL161" i="214"/>
  <c r="O88" i="214"/>
  <c r="AW52" i="214"/>
  <c r="R69" i="214"/>
  <c r="U61" i="214"/>
  <c r="M79" i="214"/>
  <c r="BJ61" i="214"/>
  <c r="AW47" i="214"/>
  <c r="BG139" i="214"/>
  <c r="AI137" i="214"/>
  <c r="BE67" i="214"/>
  <c r="BA158" i="214"/>
  <c r="BB95" i="214"/>
  <c r="M77" i="214"/>
  <c r="AF45" i="214"/>
  <c r="G113" i="214"/>
  <c r="L137" i="214"/>
  <c r="Q75" i="214"/>
  <c r="AM162" i="214"/>
  <c r="K85" i="214"/>
  <c r="BF14" i="214"/>
  <c r="D99" i="214"/>
  <c r="W155" i="214"/>
  <c r="AX127" i="214"/>
  <c r="I7" i="214"/>
  <c r="AM100" i="214"/>
  <c r="M143" i="214"/>
  <c r="AX15" i="214"/>
  <c r="BF116" i="214"/>
  <c r="BG102" i="214"/>
  <c r="F90" i="214"/>
  <c r="AM91" i="214"/>
  <c r="E40" i="214"/>
  <c r="BG151" i="214"/>
  <c r="AH153" i="214"/>
  <c r="P77" i="214"/>
  <c r="F37" i="214"/>
  <c r="S37" i="214"/>
  <c r="Q11" i="214"/>
  <c r="G103" i="214"/>
  <c r="AL50" i="214"/>
  <c r="AV125" i="214"/>
  <c r="BI97" i="214"/>
  <c r="AA115" i="214"/>
  <c r="AE150" i="214"/>
  <c r="R160" i="214"/>
  <c r="AB129" i="214"/>
  <c r="BK78" i="214"/>
  <c r="AJ101" i="214"/>
  <c r="I5" i="214"/>
  <c r="AL38" i="214"/>
  <c r="X154" i="214"/>
  <c r="AZ71" i="214"/>
  <c r="BE154" i="214"/>
  <c r="M164" i="214"/>
  <c r="O126" i="214"/>
  <c r="AC126" i="214"/>
  <c r="AB20" i="214"/>
  <c r="AJ4" i="214"/>
  <c r="D38" i="214"/>
  <c r="V69" i="214"/>
  <c r="Y8" i="214"/>
  <c r="F79" i="214"/>
  <c r="BI86" i="214"/>
  <c r="U64" i="214"/>
  <c r="AN103" i="214"/>
  <c r="AM5" i="214"/>
  <c r="AE121" i="214"/>
  <c r="V149" i="214"/>
  <c r="J9" i="214"/>
  <c r="U109" i="214"/>
  <c r="Y50" i="214"/>
  <c r="T64" i="214"/>
  <c r="J39" i="214"/>
  <c r="AS115" i="214"/>
  <c r="Z51" i="214"/>
  <c r="V145" i="214"/>
  <c r="H150" i="214"/>
  <c r="BC123" i="214"/>
  <c r="AI45" i="214"/>
  <c r="BB53" i="214"/>
  <c r="I113" i="214"/>
  <c r="AQ156" i="214"/>
  <c r="AZ143" i="214"/>
  <c r="AN18" i="214"/>
  <c r="BG67" i="214"/>
  <c r="W36" i="214"/>
  <c r="AV50" i="214"/>
  <c r="BI67" i="214"/>
  <c r="Z116" i="214"/>
  <c r="L165" i="214"/>
  <c r="P93" i="214"/>
  <c r="BD37" i="214"/>
  <c r="AU10" i="214"/>
  <c r="AA129" i="214"/>
  <c r="AU5" i="214"/>
  <c r="S43" i="214"/>
  <c r="BF79" i="214"/>
  <c r="AN51" i="214"/>
  <c r="AN53" i="214"/>
  <c r="AB155" i="214"/>
  <c r="AB82" i="214"/>
  <c r="BG162" i="214"/>
  <c r="AU56" i="214"/>
  <c r="H101" i="214"/>
  <c r="P122" i="214"/>
  <c r="AF120" i="214"/>
  <c r="AV108" i="214"/>
  <c r="AQ46" i="214"/>
  <c r="BA132" i="214"/>
  <c r="BC82" i="214"/>
  <c r="AG164" i="214"/>
  <c r="AZ31" i="214"/>
  <c r="BK133" i="214"/>
  <c r="AU163" i="214"/>
  <c r="AY79" i="214"/>
  <c r="O11" i="214"/>
  <c r="E156" i="214"/>
  <c r="Z99" i="214"/>
  <c r="Z128" i="214"/>
  <c r="H60" i="214"/>
  <c r="D165" i="214"/>
  <c r="AZ162" i="214"/>
  <c r="AR163" i="214"/>
  <c r="L121" i="214"/>
  <c r="G78" i="214"/>
  <c r="BI68" i="214"/>
  <c r="BI109" i="214"/>
  <c r="AG18" i="214"/>
  <c r="AI75" i="214"/>
  <c r="AX56" i="214"/>
  <c r="S163" i="214"/>
  <c r="AT137" i="214"/>
  <c r="S46" i="214"/>
  <c r="M75" i="214"/>
  <c r="T107" i="214"/>
  <c r="O56" i="214"/>
  <c r="Z87" i="214"/>
  <c r="AI139" i="214"/>
  <c r="H165" i="214"/>
  <c r="G133" i="214"/>
  <c r="AD165" i="214"/>
  <c r="AD11" i="214"/>
  <c r="AB107" i="214"/>
  <c r="AZ13" i="214"/>
  <c r="Z102" i="214"/>
  <c r="AQ89" i="214"/>
  <c r="E79" i="214"/>
  <c r="BH105" i="214"/>
  <c r="BH162" i="214"/>
  <c r="X12" i="214"/>
  <c r="I43" i="214"/>
  <c r="L154" i="214"/>
  <c r="H68" i="214"/>
  <c r="BG90" i="214"/>
  <c r="U46" i="214"/>
  <c r="V54" i="214"/>
  <c r="K71" i="214"/>
  <c r="V159" i="214"/>
  <c r="AN111" i="214"/>
  <c r="AW119" i="214"/>
  <c r="K34" i="214"/>
  <c r="L134" i="214"/>
  <c r="AW161" i="214"/>
  <c r="P124" i="214"/>
  <c r="U122" i="214"/>
  <c r="BK49" i="214"/>
  <c r="M25" i="214"/>
  <c r="H39" i="214"/>
  <c r="F145" i="214"/>
  <c r="BA118" i="214"/>
  <c r="R58" i="214"/>
  <c r="AZ59" i="214"/>
  <c r="V127" i="214"/>
  <c r="N18" i="214"/>
  <c r="AC139" i="214"/>
  <c r="P6" i="214"/>
  <c r="BB66" i="214"/>
  <c r="F15" i="214"/>
  <c r="U98" i="214"/>
  <c r="AV144" i="214"/>
  <c r="J104" i="214"/>
  <c r="BC155" i="214"/>
  <c r="BB41" i="214"/>
  <c r="W159" i="214"/>
  <c r="J21" i="214"/>
  <c r="K123" i="214"/>
  <c r="AH140" i="214"/>
  <c r="S113" i="214"/>
  <c r="AK122" i="214"/>
  <c r="V107" i="214"/>
  <c r="BI79" i="214"/>
  <c r="L126" i="214"/>
  <c r="K28" i="214"/>
  <c r="AU21" i="214"/>
  <c r="AH22" i="214"/>
  <c r="E154" i="214"/>
  <c r="BE137" i="214"/>
  <c r="M55" i="214"/>
  <c r="R54" i="214"/>
  <c r="AU99" i="214"/>
  <c r="AL73" i="214"/>
  <c r="V84" i="214"/>
  <c r="AJ115" i="214"/>
  <c r="G11" i="214"/>
  <c r="BL93" i="214"/>
  <c r="H107" i="214"/>
  <c r="M91" i="214"/>
  <c r="U6" i="214"/>
  <c r="O77" i="214"/>
  <c r="BD30" i="214"/>
  <c r="M8" i="214"/>
  <c r="V85" i="214"/>
  <c r="R136" i="214"/>
  <c r="U164" i="214"/>
  <c r="AC5" i="214"/>
  <c r="AG122" i="214"/>
  <c r="AS26" i="214"/>
  <c r="AS58" i="214"/>
  <c r="BE39" i="214"/>
  <c r="AD7" i="214"/>
  <c r="BD54" i="214"/>
  <c r="AJ108" i="214"/>
  <c r="I84" i="214"/>
  <c r="V28" i="214"/>
  <c r="I73" i="214"/>
  <c r="AM104" i="214"/>
  <c r="BD87" i="214"/>
  <c r="AJ111" i="214"/>
  <c r="AI97" i="214"/>
  <c r="BA40" i="214"/>
  <c r="R95" i="214"/>
  <c r="E83" i="214"/>
  <c r="Q86" i="214"/>
  <c r="S103" i="214"/>
  <c r="K91" i="214"/>
  <c r="R25" i="214"/>
  <c r="AK140" i="214"/>
  <c r="D49" i="214"/>
  <c r="N107" i="214"/>
  <c r="D53" i="214"/>
  <c r="AI89" i="214"/>
  <c r="R76" i="214"/>
  <c r="I35" i="214"/>
  <c r="M29" i="214"/>
  <c r="V161" i="214"/>
  <c r="AZ142" i="214"/>
  <c r="AM78" i="214"/>
  <c r="AT41" i="214"/>
  <c r="K145" i="214"/>
  <c r="BB80" i="214"/>
  <c r="AS121" i="214"/>
  <c r="P61" i="214"/>
  <c r="BA130" i="214"/>
  <c r="U88" i="214"/>
  <c r="AV30" i="214"/>
  <c r="AX58" i="214"/>
  <c r="AK86" i="214"/>
  <c r="T89" i="214"/>
  <c r="K158" i="214"/>
  <c r="U142" i="214"/>
  <c r="P40" i="214"/>
  <c r="X52" i="214"/>
  <c r="AU19" i="214"/>
  <c r="L99" i="214"/>
  <c r="AX112" i="214"/>
  <c r="AD115" i="214"/>
  <c r="Y124" i="214"/>
  <c r="AS135" i="214"/>
  <c r="F33" i="214"/>
  <c r="AC149" i="214"/>
  <c r="AK103" i="214"/>
  <c r="BK30" i="214"/>
  <c r="O12" i="214"/>
  <c r="AZ111" i="214"/>
  <c r="W58" i="214"/>
  <c r="AM142" i="214"/>
  <c r="AN25" i="214"/>
  <c r="BB134" i="214"/>
  <c r="M107" i="214"/>
  <c r="AJ106" i="214"/>
  <c r="AU126" i="214"/>
  <c r="AH159" i="214"/>
  <c r="E91" i="214"/>
  <c r="BD56" i="214"/>
  <c r="BJ44" i="214"/>
  <c r="BF124" i="214"/>
  <c r="AV49" i="214"/>
  <c r="AB24" i="214"/>
  <c r="BF58" i="214"/>
  <c r="N89" i="214"/>
  <c r="AW61" i="214"/>
  <c r="AB160" i="214"/>
  <c r="BA58" i="214"/>
  <c r="BB159" i="214"/>
  <c r="BA71" i="214"/>
  <c r="R74" i="214"/>
  <c r="AX100" i="214"/>
  <c r="AE12" i="214"/>
  <c r="AC18" i="214"/>
  <c r="AW10" i="214"/>
  <c r="G129" i="214"/>
  <c r="X73" i="214"/>
  <c r="BJ121" i="214"/>
  <c r="AL69" i="214"/>
  <c r="X131" i="214"/>
  <c r="AQ76" i="214"/>
  <c r="H28" i="214"/>
  <c r="BK148" i="214"/>
  <c r="AQ158" i="214"/>
  <c r="AX19" i="214"/>
  <c r="AA92" i="214"/>
  <c r="Y114" i="214"/>
  <c r="U12" i="214"/>
  <c r="AW95" i="214"/>
  <c r="E59" i="214"/>
  <c r="AB104" i="214"/>
  <c r="Q111" i="214"/>
  <c r="BE139" i="214"/>
  <c r="AA101" i="214"/>
  <c r="T115" i="214"/>
  <c r="U13" i="214"/>
  <c r="AJ114" i="214"/>
  <c r="R147" i="214"/>
  <c r="D112" i="214"/>
  <c r="AX141" i="214"/>
  <c r="BG158" i="214"/>
  <c r="BJ57" i="214"/>
  <c r="BE66" i="214"/>
  <c r="AZ138" i="214"/>
  <c r="E90" i="214"/>
  <c r="P151" i="214"/>
  <c r="BL151" i="214"/>
  <c r="AU136" i="214"/>
  <c r="AQ84" i="214"/>
  <c r="AA154" i="214"/>
  <c r="K25" i="214"/>
  <c r="M35" i="214"/>
  <c r="AQ125" i="214"/>
  <c r="BJ35" i="214"/>
  <c r="AV39" i="214"/>
  <c r="AA75" i="214"/>
  <c r="BG45" i="214"/>
  <c r="AR136" i="214"/>
  <c r="L125" i="214"/>
  <c r="AJ83" i="214"/>
  <c r="Q49" i="214"/>
  <c r="BB149" i="214"/>
  <c r="BE33" i="214"/>
  <c r="AV150" i="214"/>
  <c r="K81" i="214"/>
  <c r="F9" i="214"/>
  <c r="AK50" i="214"/>
  <c r="BF85" i="214"/>
  <c r="G165" i="214"/>
  <c r="AV13" i="214"/>
  <c r="AC12" i="214"/>
  <c r="S27" i="214"/>
  <c r="AT50" i="214"/>
  <c r="AR158" i="214"/>
  <c r="R117" i="214"/>
  <c r="M36" i="214"/>
  <c r="AA6" i="214"/>
  <c r="BG34" i="214"/>
  <c r="AT152" i="214"/>
  <c r="AJ66" i="214"/>
  <c r="AV119" i="214"/>
  <c r="AN19" i="214"/>
  <c r="BL23" i="214"/>
  <c r="AU51" i="214"/>
  <c r="AJ118" i="214"/>
  <c r="D161" i="214"/>
  <c r="AL122" i="214"/>
  <c r="BB13" i="214"/>
  <c r="Z141" i="214"/>
  <c r="AO128" i="214"/>
  <c r="X137" i="214"/>
  <c r="AC154" i="214"/>
  <c r="AH116" i="214"/>
  <c r="V42" i="214"/>
  <c r="AQ157" i="214"/>
  <c r="N118" i="214"/>
  <c r="P161" i="214"/>
  <c r="E71" i="214"/>
  <c r="O149" i="214"/>
  <c r="BH34" i="214"/>
  <c r="AI105" i="214"/>
  <c r="BG103" i="214"/>
  <c r="BH30" i="214"/>
  <c r="Q78" i="214"/>
  <c r="O4" i="214"/>
  <c r="AG107" i="214"/>
  <c r="AO47" i="214"/>
  <c r="BD96" i="214"/>
  <c r="BG79" i="214"/>
  <c r="K65" i="214"/>
  <c r="AL24" i="214"/>
  <c r="O9" i="214"/>
  <c r="U112" i="214"/>
  <c r="G39" i="214"/>
  <c r="BD156" i="214"/>
  <c r="F66" i="214"/>
  <c r="Z67" i="214"/>
  <c r="O97" i="214"/>
  <c r="Y62" i="214"/>
  <c r="S155" i="214"/>
  <c r="AF77" i="214"/>
  <c r="AR118" i="214"/>
  <c r="AB75" i="214"/>
  <c r="BF147" i="214"/>
  <c r="BL137" i="214"/>
  <c r="S101" i="214"/>
  <c r="BD146" i="214"/>
  <c r="BB45" i="214"/>
  <c r="AE63" i="214"/>
  <c r="H83" i="214"/>
  <c r="BF104" i="214"/>
  <c r="W151" i="214"/>
  <c r="F142" i="214"/>
  <c r="T13" i="214"/>
  <c r="AV69" i="214"/>
  <c r="AN159" i="214"/>
  <c r="AR7" i="214"/>
  <c r="BC132" i="214"/>
  <c r="M7" i="214"/>
  <c r="AV156" i="214"/>
  <c r="P162" i="214"/>
  <c r="P55" i="214"/>
  <c r="AZ145" i="214"/>
  <c r="AZ4" i="214"/>
  <c r="BI91" i="214"/>
  <c r="Y29" i="214"/>
  <c r="AB92" i="214"/>
  <c r="P51" i="214"/>
  <c r="N50" i="214"/>
  <c r="AW83" i="214"/>
  <c r="AX116" i="214"/>
  <c r="AF55" i="214"/>
  <c r="O102" i="214"/>
  <c r="AM143" i="214"/>
  <c r="M129" i="214"/>
  <c r="V33" i="214"/>
  <c r="BH96" i="214"/>
  <c r="AC54" i="214"/>
  <c r="BK106" i="214"/>
  <c r="AA16" i="214"/>
  <c r="BH19" i="214"/>
  <c r="BI33" i="214"/>
  <c r="BE70" i="214"/>
  <c r="AC79" i="214"/>
  <c r="BC134" i="214"/>
  <c r="BG85" i="214"/>
  <c r="E61" i="214"/>
  <c r="AB161" i="214"/>
  <c r="AK165" i="214"/>
  <c r="AG68" i="214"/>
  <c r="P145" i="214"/>
  <c r="AH123" i="214"/>
  <c r="AF5" i="214"/>
  <c r="BF132" i="214"/>
  <c r="I105" i="214"/>
  <c r="AE55" i="214"/>
  <c r="S82" i="214"/>
  <c r="Q148" i="214"/>
  <c r="BL144" i="214"/>
  <c r="M74" i="214"/>
  <c r="AQ48" i="214"/>
  <c r="BL117" i="214"/>
  <c r="G101" i="214"/>
  <c r="AX73" i="214"/>
  <c r="AT6" i="214"/>
  <c r="I102" i="214"/>
  <c r="U69" i="214"/>
  <c r="BH151" i="214"/>
  <c r="AC13" i="214"/>
  <c r="AK104" i="214"/>
  <c r="Q130" i="214"/>
  <c r="AF151" i="214"/>
  <c r="AH149" i="214"/>
  <c r="AG146" i="214"/>
  <c r="BC106" i="214"/>
  <c r="Y163" i="214"/>
  <c r="AD85" i="214"/>
  <c r="AT122" i="214"/>
  <c r="AL154" i="214"/>
  <c r="BH60" i="214"/>
  <c r="F107" i="214"/>
  <c r="AF91" i="214"/>
  <c r="AG16" i="214"/>
  <c r="AH74" i="214"/>
  <c r="N40" i="214"/>
  <c r="AA153" i="214"/>
  <c r="I92" i="214"/>
  <c r="AF150" i="214"/>
  <c r="N64" i="214"/>
  <c r="AT77" i="214"/>
  <c r="AY13" i="214"/>
  <c r="U95" i="214"/>
  <c r="BA135" i="214"/>
  <c r="BL129" i="214"/>
  <c r="AO146" i="214"/>
  <c r="AS84" i="214"/>
  <c r="W103" i="214"/>
  <c r="BJ47" i="214"/>
  <c r="AJ19" i="214"/>
  <c r="Q95" i="214"/>
  <c r="AA4" i="214"/>
  <c r="BB142" i="214"/>
  <c r="AC93" i="214"/>
  <c r="AF9" i="214"/>
  <c r="R91" i="214"/>
  <c r="AA27" i="214"/>
  <c r="AV82" i="214"/>
  <c r="P158" i="214"/>
  <c r="BF127" i="214"/>
  <c r="N85" i="214"/>
  <c r="O161" i="214"/>
  <c r="G18" i="214"/>
  <c r="N16" i="214"/>
  <c r="F137" i="214"/>
  <c r="BC4" i="214"/>
  <c r="O84" i="214"/>
  <c r="BL47" i="214"/>
  <c r="BI57" i="214"/>
  <c r="AZ159" i="214"/>
  <c r="V144" i="214"/>
  <c r="BB61" i="214"/>
  <c r="N97" i="214"/>
  <c r="O148" i="214"/>
  <c r="AL37" i="214"/>
  <c r="K110" i="214"/>
  <c r="AU108" i="214"/>
  <c r="AV131" i="214"/>
  <c r="AC127" i="214"/>
  <c r="AS103" i="214"/>
  <c r="AX131" i="214"/>
  <c r="AA31" i="214"/>
  <c r="AD53" i="214"/>
  <c r="Z18" i="214"/>
  <c r="L150" i="214"/>
  <c r="AP133" i="214"/>
  <c r="AL125" i="214"/>
  <c r="L9" i="214"/>
  <c r="O45" i="214"/>
  <c r="AR115" i="214"/>
  <c r="Q65" i="214"/>
  <c r="AY161" i="214"/>
  <c r="AT46" i="214"/>
  <c r="I74" i="214"/>
  <c r="AF66" i="214"/>
  <c r="K27" i="214"/>
  <c r="BD44" i="214"/>
  <c r="AV158" i="214"/>
  <c r="P26" i="214"/>
  <c r="Z40" i="214"/>
  <c r="R150" i="214"/>
  <c r="M28" i="214"/>
  <c r="BH103" i="214"/>
  <c r="BD15" i="214"/>
  <c r="BF48" i="214"/>
  <c r="AF61" i="214"/>
  <c r="BD71" i="214"/>
  <c r="AS63" i="214"/>
  <c r="AM120" i="214"/>
  <c r="H26" i="214"/>
  <c r="L81" i="214"/>
  <c r="M112" i="214"/>
  <c r="BK145" i="214"/>
  <c r="M15" i="214"/>
  <c r="J162" i="214"/>
  <c r="P119" i="214"/>
  <c r="S78" i="214"/>
  <c r="D8" i="214"/>
  <c r="AM163" i="214"/>
  <c r="BJ46" i="214"/>
  <c r="BA104" i="214"/>
  <c r="AM113" i="214"/>
  <c r="V133" i="214"/>
  <c r="BJ28" i="214"/>
  <c r="AG147" i="214"/>
  <c r="R144" i="214"/>
  <c r="AG117" i="214"/>
  <c r="AU70" i="214"/>
  <c r="AC67" i="214"/>
  <c r="BF115" i="214"/>
  <c r="AD25" i="214"/>
  <c r="AK81" i="214"/>
  <c r="AL6" i="214"/>
  <c r="J88" i="214"/>
  <c r="H93" i="214"/>
  <c r="K122" i="214"/>
  <c r="AM126" i="214"/>
  <c r="AU25" i="214"/>
  <c r="AM80" i="214"/>
  <c r="AM19" i="214"/>
  <c r="AH58" i="214"/>
  <c r="O86" i="214"/>
  <c r="AU57" i="214"/>
  <c r="D88" i="214"/>
  <c r="AN142" i="214"/>
  <c r="D34" i="214"/>
  <c r="AK156" i="214"/>
  <c r="BJ34" i="214"/>
  <c r="BE92" i="214"/>
  <c r="E17" i="214"/>
  <c r="I79" i="214"/>
  <c r="AQ55" i="214"/>
  <c r="BF100" i="214"/>
  <c r="AU9" i="214"/>
  <c r="L143" i="214"/>
  <c r="W149" i="214"/>
  <c r="BB68" i="214"/>
  <c r="E112" i="214"/>
  <c r="Y32" i="214"/>
  <c r="BG53" i="214"/>
  <c r="AH7" i="214"/>
  <c r="BI60" i="214"/>
  <c r="J81" i="214"/>
  <c r="U162" i="214"/>
  <c r="Q39" i="214"/>
  <c r="BI103" i="214"/>
  <c r="H71" i="214"/>
  <c r="T106" i="214"/>
  <c r="P134" i="214"/>
  <c r="AN135" i="214"/>
  <c r="AH87" i="214"/>
  <c r="H103" i="214"/>
  <c r="D115" i="214"/>
  <c r="BE44" i="214"/>
  <c r="BK156" i="214"/>
  <c r="AG23" i="214"/>
  <c r="BI98" i="214"/>
  <c r="AM41" i="214"/>
  <c r="AI133" i="214"/>
  <c r="BL123" i="214"/>
  <c r="N32" i="214"/>
  <c r="BF13" i="214"/>
  <c r="BI62" i="214"/>
  <c r="X67" i="214"/>
  <c r="AM122" i="214"/>
  <c r="G21" i="214"/>
  <c r="AZ112" i="214"/>
  <c r="AY84" i="214"/>
  <c r="AQ41" i="214"/>
  <c r="U91" i="214"/>
  <c r="BB116" i="214"/>
  <c r="AC10" i="214"/>
  <c r="BJ70" i="214"/>
  <c r="BE126" i="214"/>
  <c r="U113" i="214"/>
  <c r="BB152" i="214"/>
  <c r="Y12" i="214"/>
  <c r="AA93" i="214"/>
  <c r="I77" i="214"/>
  <c r="G75" i="214"/>
  <c r="X33" i="214"/>
  <c r="AJ53" i="214"/>
  <c r="Z151" i="214"/>
  <c r="I88" i="214"/>
  <c r="AF16" i="214"/>
  <c r="AR76" i="214"/>
  <c r="AU68" i="214"/>
  <c r="G54" i="214"/>
  <c r="U149" i="214"/>
  <c r="M17" i="214"/>
  <c r="BK64" i="214"/>
  <c r="AN100" i="214"/>
  <c r="BF145" i="214"/>
  <c r="AQ88" i="214"/>
  <c r="BJ106" i="214"/>
  <c r="E146" i="214"/>
  <c r="Z78" i="214"/>
  <c r="O41" i="214"/>
  <c r="AI56" i="214"/>
  <c r="AT155" i="214"/>
  <c r="N110" i="214"/>
  <c r="AO33" i="214"/>
  <c r="AR56" i="214"/>
  <c r="AV72" i="214"/>
  <c r="BE165" i="214"/>
  <c r="W72" i="214"/>
  <c r="R137" i="214"/>
  <c r="L74" i="214"/>
  <c r="BD66" i="214"/>
  <c r="AY106" i="214"/>
  <c r="AQ79" i="214"/>
  <c r="BE103" i="214"/>
  <c r="U52" i="214"/>
  <c r="AY150" i="214"/>
  <c r="D84" i="214"/>
  <c r="AD31" i="214"/>
  <c r="Q109" i="214"/>
  <c r="AY30" i="214"/>
  <c r="AC133" i="214"/>
  <c r="AV89" i="214"/>
  <c r="S83" i="214"/>
  <c r="BH136" i="214"/>
  <c r="AP68" i="214"/>
  <c r="BK16" i="214"/>
  <c r="BG149" i="214"/>
  <c r="D30" i="214"/>
  <c r="AR147" i="214"/>
  <c r="O141" i="214"/>
  <c r="AE115" i="214"/>
  <c r="H153" i="214"/>
  <c r="I142" i="214"/>
  <c r="BI50" i="214"/>
  <c r="BH146" i="214"/>
  <c r="BF137" i="214"/>
  <c r="BB44" i="214"/>
  <c r="BA148" i="214"/>
  <c r="V52" i="214"/>
  <c r="AC102" i="214"/>
  <c r="BA89" i="214"/>
  <c r="J78" i="214"/>
  <c r="AP38" i="214"/>
  <c r="BF59" i="214"/>
  <c r="AG89" i="214"/>
  <c r="AW68" i="214"/>
  <c r="X149" i="214"/>
  <c r="AZ157" i="214"/>
  <c r="AH33" i="214"/>
  <c r="AX163" i="214"/>
  <c r="Q112" i="214"/>
  <c r="L25" i="214"/>
  <c r="BG31" i="214"/>
  <c r="X60" i="214"/>
  <c r="F102" i="214"/>
  <c r="AX105" i="214"/>
  <c r="Z44" i="214"/>
  <c r="V143" i="214"/>
  <c r="E36" i="214"/>
  <c r="G162" i="214"/>
  <c r="V19" i="214"/>
  <c r="BG137" i="214"/>
  <c r="AR101" i="214"/>
  <c r="AG31" i="214"/>
  <c r="AM95" i="214"/>
  <c r="BK100" i="214"/>
  <c r="AT112" i="214"/>
  <c r="P144" i="214"/>
  <c r="G153" i="214"/>
  <c r="AO6" i="214"/>
  <c r="Y14" i="214"/>
  <c r="AW112" i="214"/>
  <c r="Y44" i="214"/>
  <c r="AV32" i="214"/>
  <c r="AD28" i="214"/>
  <c r="BB157" i="214"/>
  <c r="AO13" i="214"/>
  <c r="Z48" i="214"/>
  <c r="AX89" i="214"/>
  <c r="Q100" i="214"/>
  <c r="AQ124" i="214"/>
  <c r="AT71" i="214"/>
  <c r="AV71" i="214"/>
  <c r="T96" i="214"/>
  <c r="Z100" i="214"/>
  <c r="AN88" i="214"/>
  <c r="BD4" i="214"/>
  <c r="BG71" i="214"/>
  <c r="W55" i="214"/>
  <c r="AI83" i="214"/>
  <c r="S8" i="214"/>
  <c r="AF95" i="214"/>
  <c r="N158" i="214"/>
  <c r="AO127" i="214"/>
  <c r="AA114" i="214"/>
  <c r="I47" i="214"/>
  <c r="AT22" i="214"/>
  <c r="AH73" i="214"/>
  <c r="Q115" i="214"/>
  <c r="AE162" i="214"/>
  <c r="AO137" i="214"/>
  <c r="BH125" i="214"/>
  <c r="AF51" i="214"/>
  <c r="S24" i="214"/>
  <c r="BL53" i="214"/>
  <c r="AS41" i="214"/>
  <c r="N49" i="214"/>
  <c r="U14" i="214"/>
  <c r="BD138" i="214"/>
  <c r="AW46" i="214"/>
  <c r="AG104" i="214"/>
  <c r="AE56" i="214"/>
  <c r="AV25" i="214"/>
  <c r="AT12" i="214"/>
  <c r="AJ88" i="214"/>
  <c r="AQ152" i="214"/>
  <c r="BJ82" i="214"/>
  <c r="J140" i="214"/>
  <c r="Z28" i="214"/>
  <c r="AU107" i="214"/>
  <c r="BA95" i="214"/>
  <c r="AA147" i="214"/>
  <c r="AM52" i="214"/>
  <c r="L5" i="214"/>
  <c r="BI23" i="214"/>
  <c r="AU22" i="214"/>
  <c r="S71" i="214"/>
  <c r="L155" i="214"/>
  <c r="AQ139" i="214"/>
  <c r="L44" i="214"/>
  <c r="AZ40" i="214"/>
  <c r="BG19" i="214"/>
  <c r="BC114" i="214"/>
  <c r="T7" i="214"/>
  <c r="J63" i="214"/>
  <c r="AI100" i="214"/>
  <c r="V45" i="214"/>
  <c r="P48" i="214"/>
  <c r="BH135" i="214"/>
  <c r="Y65" i="214"/>
  <c r="AE120" i="214"/>
  <c r="S51" i="214"/>
  <c r="BI59" i="214"/>
  <c r="AI155" i="214"/>
  <c r="V77" i="214"/>
  <c r="AH131" i="214"/>
  <c r="BL122" i="214"/>
  <c r="V114" i="214"/>
  <c r="BJ127" i="214"/>
  <c r="AS148" i="214"/>
  <c r="F91" i="214"/>
  <c r="N23" i="214"/>
  <c r="AK64" i="214"/>
  <c r="D160" i="214"/>
  <c r="I69" i="214"/>
  <c r="J29" i="214"/>
  <c r="AU17" i="214"/>
  <c r="S80" i="214"/>
  <c r="AR98" i="214"/>
  <c r="AA107" i="214"/>
  <c r="BK51" i="214"/>
  <c r="AP4" i="214"/>
  <c r="BL103" i="214"/>
  <c r="F111" i="214"/>
  <c r="M108" i="214"/>
  <c r="AW62" i="214"/>
  <c r="AL112" i="214"/>
  <c r="J15" i="214"/>
  <c r="AS11" i="214"/>
  <c r="AR105" i="214"/>
  <c r="BH88" i="214"/>
  <c r="M61" i="214"/>
  <c r="BD115" i="214"/>
  <c r="AG149" i="214"/>
  <c r="AP154" i="214"/>
  <c r="J33" i="214"/>
  <c r="BL43" i="214"/>
  <c r="AM50" i="214"/>
  <c r="X87" i="214"/>
  <c r="AW124" i="214"/>
  <c r="K68" i="214"/>
  <c r="AG9" i="214"/>
  <c r="AZ121" i="214"/>
  <c r="AP145" i="214"/>
  <c r="AJ64" i="214"/>
  <c r="G6" i="214"/>
  <c r="T10" i="214"/>
  <c r="AF49" i="214"/>
  <c r="AA97" i="214"/>
  <c r="BF110" i="214"/>
  <c r="BI157" i="214"/>
  <c r="E34" i="214"/>
  <c r="P113" i="214"/>
  <c r="X103" i="214"/>
  <c r="AF8" i="214"/>
  <c r="AY151" i="214"/>
  <c r="AA134" i="214"/>
  <c r="AJ68" i="214"/>
  <c r="BD159" i="214"/>
  <c r="AN98" i="214"/>
  <c r="AB4" i="214"/>
  <c r="AU112" i="214"/>
  <c r="F128" i="214"/>
  <c r="AB125" i="214"/>
  <c r="N61" i="214"/>
  <c r="AO117" i="214"/>
  <c r="AL97" i="214"/>
  <c r="M34" i="214"/>
  <c r="AO25" i="214"/>
  <c r="AL118" i="214"/>
  <c r="I8" i="214"/>
  <c r="AA119" i="214"/>
  <c r="AR103" i="214"/>
  <c r="AB126" i="214"/>
  <c r="BB78" i="214"/>
  <c r="BE125" i="214"/>
  <c r="AS160" i="214"/>
  <c r="Z162" i="214"/>
  <c r="BD100" i="214"/>
  <c r="X121" i="214"/>
  <c r="J55" i="214"/>
  <c r="AP64" i="214"/>
  <c r="U120" i="214"/>
  <c r="AW78" i="214"/>
  <c r="BE30" i="214"/>
  <c r="Z132" i="214"/>
  <c r="BD119" i="214"/>
  <c r="K121" i="214"/>
  <c r="AL101" i="214"/>
  <c r="W74" i="214"/>
  <c r="AO109" i="214"/>
  <c r="AD17" i="214"/>
  <c r="E123" i="214"/>
  <c r="M94" i="214"/>
  <c r="AS88" i="214"/>
  <c r="S4" i="214"/>
  <c r="BA73" i="214"/>
  <c r="AH112" i="214"/>
  <c r="D45" i="214"/>
  <c r="BL27" i="214"/>
  <c r="BF5" i="214"/>
  <c r="AG62" i="214"/>
  <c r="BI93" i="214"/>
  <c r="BH107" i="214"/>
  <c r="BH71" i="214"/>
  <c r="D27" i="214"/>
  <c r="BB110" i="214"/>
  <c r="G108" i="214"/>
  <c r="AI148" i="214"/>
  <c r="V120" i="214"/>
  <c r="AX81" i="214"/>
  <c r="G126" i="214"/>
  <c r="N34" i="214"/>
  <c r="BF118" i="214"/>
  <c r="BF71" i="214"/>
  <c r="BB107" i="214"/>
  <c r="BJ132" i="214"/>
  <c r="AL113" i="214"/>
  <c r="AD101" i="214"/>
  <c r="AW126" i="214"/>
  <c r="AI49" i="214"/>
  <c r="AC55" i="214"/>
  <c r="AK54" i="214"/>
  <c r="AU87" i="214"/>
  <c r="BI64" i="214"/>
  <c r="AM66" i="214"/>
  <c r="Z110" i="214"/>
  <c r="BL114" i="214"/>
  <c r="BE97" i="214"/>
  <c r="AJ14" i="214"/>
  <c r="AO130" i="214"/>
  <c r="R92" i="214"/>
  <c r="AW152" i="214"/>
  <c r="AI163" i="214"/>
  <c r="V131" i="214"/>
  <c r="BL116" i="214"/>
  <c r="X122" i="214"/>
  <c r="BH133" i="214"/>
  <c r="S15" i="214"/>
  <c r="S108" i="214"/>
  <c r="AI78" i="214"/>
  <c r="AX144" i="214"/>
  <c r="BE140" i="214"/>
  <c r="BD145" i="214"/>
  <c r="BJ79" i="214"/>
  <c r="AJ65" i="214"/>
  <c r="AV29" i="214"/>
  <c r="K46" i="214"/>
  <c r="AF156" i="214"/>
  <c r="E147" i="214"/>
  <c r="AK78" i="214"/>
  <c r="BB5" i="214"/>
  <c r="AD68" i="214"/>
  <c r="R156" i="214"/>
  <c r="AW139" i="214"/>
  <c r="R55" i="214"/>
  <c r="E104" i="214"/>
  <c r="L142" i="214"/>
  <c r="Y148" i="214"/>
  <c r="W158" i="214"/>
  <c r="AC46" i="214"/>
  <c r="AC112" i="214"/>
  <c r="BJ81" i="214"/>
  <c r="AK39" i="214"/>
  <c r="AH117" i="214"/>
  <c r="AM117" i="214"/>
  <c r="Q68" i="214"/>
  <c r="AW26" i="214"/>
  <c r="AC6" i="214"/>
  <c r="AG145" i="214"/>
  <c r="BB163" i="214"/>
  <c r="BI82" i="214"/>
  <c r="I89" i="214"/>
  <c r="G70" i="214"/>
  <c r="V121" i="214"/>
  <c r="AQ52" i="214"/>
  <c r="R8" i="214"/>
  <c r="S69" i="214"/>
  <c r="AQ104" i="214"/>
  <c r="AM153" i="214"/>
  <c r="V141" i="214"/>
  <c r="BI131" i="214"/>
  <c r="AO70" i="214"/>
  <c r="BH95" i="214"/>
  <c r="BE20" i="214"/>
  <c r="AN64" i="214"/>
  <c r="S40" i="214"/>
  <c r="AD35" i="214"/>
  <c r="AS76" i="214"/>
  <c r="AV9" i="214"/>
  <c r="BF155" i="214"/>
  <c r="T80" i="214"/>
  <c r="BI26" i="214"/>
  <c r="AL44" i="214"/>
  <c r="AA59" i="214"/>
  <c r="F41" i="214"/>
  <c r="AV101" i="214"/>
  <c r="AE38" i="214"/>
  <c r="O120" i="214"/>
  <c r="AD84" i="214"/>
  <c r="AZ41" i="214"/>
  <c r="AL150" i="214"/>
  <c r="P76" i="214"/>
  <c r="AM98" i="214"/>
  <c r="Q27" i="214"/>
  <c r="G71" i="214"/>
  <c r="AN6" i="214"/>
  <c r="AY90" i="214"/>
  <c r="AE158" i="214"/>
  <c r="AS91" i="214"/>
  <c r="H133" i="214"/>
  <c r="T120" i="214"/>
  <c r="V98" i="214"/>
  <c r="Y111" i="214"/>
  <c r="Y99" i="214"/>
  <c r="AM130" i="214"/>
  <c r="L103" i="214"/>
  <c r="N116" i="214"/>
  <c r="AL51" i="214"/>
  <c r="BJ41" i="214"/>
  <c r="AI85" i="214"/>
  <c r="AJ81" i="214"/>
  <c r="S86" i="214"/>
  <c r="I62" i="214"/>
  <c r="M69" i="214"/>
  <c r="BC122" i="214"/>
  <c r="AQ38" i="214"/>
  <c r="T97" i="214"/>
  <c r="K118" i="214"/>
  <c r="R6" i="214"/>
  <c r="AL21" i="214"/>
  <c r="AP23" i="214"/>
  <c r="H51" i="214"/>
  <c r="Y66" i="214"/>
  <c r="AO76" i="214"/>
  <c r="AJ62" i="214"/>
  <c r="Z53" i="214"/>
  <c r="L20" i="214"/>
  <c r="AS75" i="214"/>
  <c r="X89" i="214"/>
  <c r="AV85" i="214"/>
  <c r="BA113" i="214"/>
  <c r="BB79" i="214"/>
  <c r="AB5" i="214"/>
  <c r="BF12" i="214"/>
  <c r="G138" i="214"/>
  <c r="D136" i="214"/>
  <c r="AQ35" i="214"/>
  <c r="I87" i="214"/>
  <c r="I134" i="214"/>
  <c r="AX120" i="214"/>
  <c r="Q21" i="214"/>
  <c r="Q158" i="214"/>
  <c r="X165" i="214"/>
  <c r="BL32" i="214"/>
  <c r="L37" i="214"/>
  <c r="F99" i="214"/>
  <c r="BI48" i="214"/>
  <c r="AB70" i="214"/>
  <c r="AR88" i="214"/>
  <c r="AC38" i="214"/>
  <c r="BG37" i="214"/>
  <c r="G31" i="214"/>
  <c r="BA48" i="214"/>
  <c r="AC39" i="214"/>
  <c r="AM4" i="214"/>
  <c r="AQ13" i="214"/>
  <c r="AP85" i="214"/>
  <c r="S119" i="214"/>
  <c r="AV105" i="214"/>
  <c r="BD49" i="214"/>
  <c r="X80" i="214"/>
  <c r="Y104" i="214"/>
  <c r="AG11" i="214"/>
  <c r="AW30" i="214"/>
  <c r="X93" i="214"/>
  <c r="AT140" i="214"/>
  <c r="U152" i="214"/>
  <c r="N26" i="214"/>
  <c r="N150" i="214"/>
  <c r="N125" i="214"/>
  <c r="AB13" i="214"/>
  <c r="Z126" i="214"/>
  <c r="Q76" i="214"/>
  <c r="F42" i="214"/>
  <c r="AH120" i="214"/>
  <c r="U100" i="214"/>
  <c r="AI13" i="214"/>
  <c r="Z29" i="214"/>
  <c r="BC92" i="214"/>
  <c r="AI34" i="214"/>
  <c r="U143" i="214"/>
  <c r="AT136" i="214"/>
  <c r="AI124" i="214"/>
  <c r="Z11" i="214"/>
  <c r="BJ103" i="214"/>
  <c r="AM48" i="214"/>
  <c r="AX69" i="214"/>
  <c r="AU79" i="214"/>
  <c r="BD121" i="214"/>
  <c r="Y140" i="214"/>
  <c r="BE84" i="214"/>
  <c r="AE58" i="214"/>
  <c r="N36" i="214"/>
  <c r="E103" i="214"/>
  <c r="T137" i="214"/>
  <c r="Y141" i="214"/>
  <c r="AM54" i="214"/>
  <c r="G74" i="214"/>
  <c r="BF26" i="214"/>
  <c r="R79" i="214"/>
  <c r="BE24" i="214"/>
  <c r="O43" i="214"/>
  <c r="AZ15" i="214"/>
  <c r="AD155" i="214"/>
  <c r="O18" i="214"/>
  <c r="AP109" i="214"/>
  <c r="L91" i="214"/>
  <c r="W100" i="214"/>
  <c r="AC19" i="214"/>
  <c r="AF80" i="214"/>
  <c r="P163" i="214"/>
  <c r="AF43" i="214"/>
  <c r="AK36" i="214"/>
  <c r="BK96" i="214"/>
  <c r="AY41" i="214"/>
  <c r="AY96" i="214"/>
  <c r="BA125" i="214"/>
  <c r="H82" i="214"/>
  <c r="AH18" i="214"/>
  <c r="AC65" i="214"/>
  <c r="D155" i="214"/>
  <c r="AF23" i="214"/>
  <c r="O73" i="214"/>
  <c r="AH126" i="214"/>
  <c r="AL147" i="214"/>
  <c r="H38" i="214"/>
  <c r="AU80" i="214"/>
  <c r="AC160" i="214"/>
  <c r="W97" i="214"/>
  <c r="AH6" i="214"/>
  <c r="BE80" i="214"/>
  <c r="AY129" i="214"/>
  <c r="BL31" i="214"/>
  <c r="BK94" i="214"/>
  <c r="AR26" i="214"/>
  <c r="BF150" i="214"/>
  <c r="M95" i="214"/>
  <c r="O82" i="214"/>
  <c r="AQ33" i="214"/>
  <c r="U8" i="214"/>
  <c r="BK139" i="214"/>
  <c r="BD144" i="214"/>
  <c r="O135" i="214"/>
  <c r="BD18" i="214"/>
  <c r="G111" i="214"/>
  <c r="AB152" i="214"/>
  <c r="AW92" i="214"/>
  <c r="V51" i="214"/>
  <c r="AB72" i="214"/>
  <c r="Z5" i="214"/>
  <c r="AQ114" i="214"/>
  <c r="AU88" i="214"/>
  <c r="BB162" i="214"/>
  <c r="AC156" i="214"/>
  <c r="Y34" i="214"/>
  <c r="AZ80" i="214"/>
  <c r="I32" i="214"/>
  <c r="AJ34" i="214"/>
  <c r="V27" i="214"/>
  <c r="AI128" i="214"/>
  <c r="F17" i="214"/>
  <c r="AJ86" i="214"/>
  <c r="AS62" i="214"/>
  <c r="AY116" i="214"/>
  <c r="X134" i="214"/>
  <c r="V101" i="214"/>
  <c r="K57" i="214"/>
  <c r="AZ118" i="214"/>
  <c r="AV83" i="214"/>
  <c r="X30" i="214"/>
  <c r="V20" i="214"/>
  <c r="AN153" i="214"/>
  <c r="AK115" i="214"/>
  <c r="T48" i="214"/>
  <c r="I17" i="214"/>
  <c r="I70" i="214"/>
  <c r="AX138" i="214"/>
  <c r="Q142" i="214"/>
  <c r="AL52" i="214"/>
  <c r="W70" i="214"/>
  <c r="AI164" i="214"/>
  <c r="BF143" i="214"/>
  <c r="AZ33" i="214"/>
  <c r="M57" i="214"/>
  <c r="Y63" i="214"/>
  <c r="BE81" i="214"/>
  <c r="AR122" i="214"/>
  <c r="F76" i="214"/>
  <c r="T93" i="214"/>
  <c r="AT85" i="214"/>
  <c r="AT130" i="214"/>
  <c r="AD4" i="214"/>
  <c r="X70" i="214"/>
  <c r="AN77" i="214"/>
  <c r="AV114" i="214"/>
  <c r="T111" i="214"/>
  <c r="E45" i="214"/>
  <c r="K22" i="214"/>
  <c r="BL60" i="214"/>
  <c r="AU38" i="214"/>
  <c r="AG93" i="214"/>
  <c r="I95" i="214"/>
  <c r="J71" i="214"/>
  <c r="AA24" i="214"/>
  <c r="AQ123" i="214"/>
  <c r="AO138" i="214"/>
  <c r="AY71" i="214"/>
  <c r="BB88" i="214"/>
  <c r="BD21" i="214"/>
  <c r="AJ124" i="214"/>
  <c r="U48" i="214"/>
  <c r="BL102" i="214"/>
  <c r="D113" i="214"/>
  <c r="AE126" i="214"/>
  <c r="AY61" i="214"/>
  <c r="AI59" i="214"/>
  <c r="AE26" i="214"/>
  <c r="X11" i="214"/>
  <c r="Z56" i="214"/>
  <c r="AS20" i="214"/>
  <c r="O112" i="214"/>
  <c r="AF22" i="214"/>
  <c r="P164" i="214"/>
  <c r="AI115" i="214"/>
  <c r="L97" i="214"/>
  <c r="J38" i="214"/>
  <c r="BL130" i="214"/>
  <c r="H151" i="214"/>
  <c r="AR96" i="214"/>
  <c r="AQ122" i="214"/>
  <c r="X88" i="214"/>
  <c r="BL142" i="214"/>
  <c r="V78" i="214"/>
  <c r="F83" i="214"/>
  <c r="AZ20" i="214"/>
  <c r="E46" i="214"/>
  <c r="M48" i="214"/>
  <c r="Z17" i="214"/>
  <c r="BF162" i="214"/>
  <c r="AV17" i="214"/>
  <c r="AA98" i="214"/>
  <c r="K32" i="214"/>
  <c r="AI135" i="214"/>
  <c r="J158" i="214"/>
  <c r="S31" i="214"/>
  <c r="AV40" i="214"/>
  <c r="AL53" i="214"/>
  <c r="BB60" i="214"/>
  <c r="AK100" i="214"/>
  <c r="BH145" i="214"/>
  <c r="BB20" i="214"/>
  <c r="S29" i="214"/>
  <c r="P44" i="214"/>
  <c r="AQ39" i="214"/>
  <c r="AA5" i="214"/>
  <c r="I162" i="214"/>
  <c r="AX41" i="214"/>
  <c r="R135" i="214"/>
  <c r="BD50" i="214"/>
  <c r="U25" i="214"/>
  <c r="BD102" i="214"/>
  <c r="AJ10" i="214"/>
  <c r="U29" i="214"/>
  <c r="AB83" i="214"/>
  <c r="AY111" i="214"/>
  <c r="H36" i="214"/>
  <c r="F94" i="214"/>
  <c r="G33" i="214"/>
  <c r="W24" i="214"/>
  <c r="H131" i="214"/>
  <c r="AK53" i="214"/>
  <c r="BH13" i="214"/>
  <c r="AG61" i="214"/>
  <c r="Z143" i="214"/>
  <c r="AZ148" i="214"/>
  <c r="BH99" i="214"/>
  <c r="M109" i="214"/>
  <c r="AY126" i="214"/>
  <c r="BG101" i="214"/>
  <c r="BD162" i="214"/>
  <c r="AA52" i="214"/>
  <c r="AO97" i="214"/>
  <c r="AE73" i="214"/>
  <c r="AZ96" i="214"/>
  <c r="S94" i="214"/>
  <c r="BL78" i="214"/>
  <c r="AY4" i="214"/>
  <c r="AC82" i="214"/>
  <c r="AY86" i="214"/>
  <c r="G61" i="214"/>
  <c r="BI12" i="214"/>
  <c r="AH86" i="214"/>
  <c r="AN52" i="214"/>
  <c r="AE113" i="214"/>
  <c r="BE77" i="214"/>
  <c r="P80" i="214"/>
  <c r="AK124" i="214"/>
  <c r="BL99" i="214"/>
  <c r="K36" i="214"/>
  <c r="W153" i="214"/>
  <c r="U83" i="214"/>
  <c r="AL15" i="214"/>
  <c r="AI118" i="214"/>
  <c r="BI40" i="214"/>
  <c r="AA70" i="214"/>
  <c r="BK15" i="214"/>
  <c r="AR146" i="214"/>
  <c r="Z140" i="214"/>
  <c r="M142" i="214"/>
  <c r="BF93" i="214"/>
  <c r="N57" i="214"/>
  <c r="AL98" i="214"/>
  <c r="N105" i="214"/>
  <c r="BA106" i="214"/>
  <c r="BF149" i="214"/>
  <c r="AF82" i="214"/>
  <c r="J30" i="214"/>
  <c r="BJ11" i="214"/>
  <c r="BB108" i="214"/>
  <c r="T24" i="214"/>
  <c r="AF141" i="214"/>
  <c r="K124" i="214"/>
  <c r="AA87" i="214"/>
  <c r="Z81" i="214"/>
  <c r="AM164" i="214"/>
  <c r="AZ21" i="214"/>
  <c r="BI88" i="214"/>
  <c r="W125" i="214"/>
  <c r="AH132" i="214"/>
  <c r="BD85" i="214"/>
  <c r="AH106" i="214"/>
  <c r="AX148" i="214"/>
  <c r="J160" i="214"/>
  <c r="AA86" i="214"/>
  <c r="Y41" i="214"/>
  <c r="X97" i="214"/>
  <c r="AS34" i="214"/>
  <c r="T149" i="214"/>
  <c r="BD76" i="214"/>
  <c r="T69" i="214"/>
  <c r="U147" i="214"/>
  <c r="W106" i="214"/>
  <c r="I68" i="214"/>
  <c r="Q23" i="214"/>
  <c r="AR112" i="214"/>
  <c r="J161" i="214"/>
  <c r="AJ63" i="214"/>
  <c r="AI58" i="214"/>
  <c r="K100" i="214"/>
  <c r="BA84" i="214"/>
  <c r="BL72" i="214"/>
  <c r="AS78" i="214"/>
  <c r="BA124" i="214"/>
  <c r="H112" i="214"/>
  <c r="Y149" i="214"/>
  <c r="BK50" i="214"/>
  <c r="AF11" i="214"/>
  <c r="BH156" i="214"/>
  <c r="AL30" i="214"/>
  <c r="J5" i="214"/>
  <c r="AK71" i="214"/>
  <c r="AP35" i="214"/>
  <c r="G119" i="214"/>
  <c r="I81" i="214"/>
  <c r="E42" i="214"/>
  <c r="AH107" i="214"/>
  <c r="AC24" i="214"/>
  <c r="AX63" i="214"/>
  <c r="AH60" i="214"/>
  <c r="S159" i="214"/>
  <c r="AX40" i="214"/>
  <c r="T154" i="214"/>
  <c r="AW11" i="214"/>
  <c r="AU131" i="214"/>
  <c r="BF55" i="214"/>
  <c r="AU114" i="214"/>
  <c r="Z107" i="214"/>
  <c r="BI140" i="214"/>
  <c r="AP103" i="214"/>
  <c r="BF81" i="214"/>
  <c r="Q154" i="214"/>
  <c r="X125" i="214"/>
  <c r="AM134" i="214"/>
  <c r="BI100" i="214"/>
  <c r="H116" i="214"/>
  <c r="O158" i="214"/>
  <c r="AK20" i="214"/>
  <c r="W95" i="214"/>
  <c r="AI64" i="214"/>
  <c r="W136" i="214"/>
  <c r="Y103" i="214"/>
  <c r="X115" i="214"/>
  <c r="BF123" i="214"/>
  <c r="BG60" i="214"/>
  <c r="J13" i="214"/>
  <c r="AB26" i="214"/>
  <c r="Z120" i="214"/>
  <c r="AD106" i="214"/>
  <c r="BD57" i="214"/>
  <c r="AT138" i="214"/>
  <c r="L101" i="214"/>
  <c r="AE146" i="214"/>
  <c r="Z73" i="214"/>
  <c r="BD7" i="214"/>
  <c r="O40" i="214"/>
  <c r="L58" i="214"/>
  <c r="AS154" i="214"/>
  <c r="X113" i="214"/>
  <c r="BE161" i="214"/>
  <c r="AR111" i="214"/>
  <c r="AU65" i="214"/>
  <c r="AB33" i="214"/>
  <c r="AF165" i="214"/>
  <c r="AS129" i="214"/>
  <c r="O37" i="214"/>
  <c r="AC4" i="214"/>
  <c r="T151" i="214"/>
  <c r="I132" i="214"/>
  <c r="AM59" i="214"/>
  <c r="K70" i="214"/>
  <c r="L53" i="214"/>
  <c r="BF54" i="214"/>
  <c r="I51" i="214"/>
  <c r="O106" i="214"/>
  <c r="AP91" i="214"/>
  <c r="V125" i="214"/>
  <c r="F153" i="214"/>
  <c r="R33" i="214"/>
  <c r="K62" i="214"/>
  <c r="AT27" i="214"/>
  <c r="H126" i="214"/>
  <c r="Y61" i="214"/>
  <c r="BF133" i="214"/>
  <c r="BF72" i="214"/>
  <c r="V97" i="214"/>
  <c r="BF144" i="214"/>
  <c r="AZ110" i="214"/>
  <c r="AJ139" i="214"/>
  <c r="X57" i="214"/>
  <c r="Z121" i="214"/>
  <c r="AK117" i="214"/>
  <c r="AA163" i="214"/>
  <c r="AU103" i="214"/>
  <c r="AS61" i="214"/>
  <c r="AV115" i="214"/>
  <c r="AS100" i="214"/>
  <c r="BF50" i="214"/>
  <c r="AZ64" i="214"/>
  <c r="AQ23" i="214"/>
  <c r="AN27" i="214"/>
  <c r="I71" i="214"/>
  <c r="M82" i="214"/>
  <c r="N160" i="214"/>
  <c r="Q55" i="214"/>
  <c r="F78" i="214"/>
  <c r="AW158" i="214"/>
  <c r="BF22" i="214"/>
  <c r="L34" i="214"/>
  <c r="BJ96" i="214"/>
  <c r="F56" i="214"/>
  <c r="BH124" i="214"/>
  <c r="O154" i="214"/>
  <c r="AZ79" i="214"/>
  <c r="AN31" i="214"/>
  <c r="BA82" i="214"/>
  <c r="AY123" i="214"/>
  <c r="H19" i="214"/>
  <c r="AK38" i="214"/>
  <c r="BH87" i="214"/>
  <c r="AP96" i="214"/>
  <c r="AQ126" i="214"/>
  <c r="AR83" i="214"/>
  <c r="G35" i="214"/>
  <c r="AI28" i="214"/>
  <c r="BA161" i="214"/>
  <c r="J152" i="214"/>
  <c r="BK122" i="214"/>
  <c r="AV55" i="214"/>
  <c r="AL158" i="214"/>
  <c r="T53" i="214"/>
  <c r="AV143" i="214"/>
  <c r="T162" i="214"/>
  <c r="G14" i="214"/>
  <c r="Y85" i="214"/>
  <c r="V24" i="214"/>
  <c r="AZ139" i="214"/>
  <c r="AA159" i="214"/>
  <c r="AI44" i="214"/>
  <c r="G97" i="214"/>
  <c r="AT36" i="214"/>
  <c r="BG93" i="214"/>
  <c r="X7" i="214"/>
  <c r="AD64" i="214"/>
  <c r="E116" i="214"/>
  <c r="AL134" i="214"/>
  <c r="R5" i="214"/>
  <c r="AP99" i="214"/>
  <c r="BF99" i="214"/>
  <c r="F108" i="214"/>
  <c r="BA98" i="214"/>
  <c r="K134" i="214"/>
  <c r="AA130" i="214"/>
  <c r="O165" i="214"/>
  <c r="BD151" i="214"/>
  <c r="Y68" i="214"/>
  <c r="AJ105" i="214"/>
  <c r="BH92" i="214"/>
  <c r="BE147" i="214"/>
  <c r="P110" i="214"/>
  <c r="X147" i="214"/>
  <c r="AN29" i="214"/>
  <c r="AS64" i="214"/>
  <c r="Q34" i="214"/>
  <c r="AL89" i="214"/>
  <c r="Y89" i="214"/>
  <c r="AC119" i="214"/>
  <c r="AJ164" i="214"/>
  <c r="AG108" i="214"/>
  <c r="AU138" i="214"/>
  <c r="S42" i="214"/>
  <c r="BJ19" i="214"/>
  <c r="K115" i="214"/>
  <c r="BD113" i="214"/>
  <c r="BE27" i="214"/>
  <c r="AC37" i="214"/>
  <c r="BD129" i="214"/>
  <c r="BD108" i="214"/>
  <c r="AN80" i="214"/>
  <c r="BD161" i="214"/>
  <c r="AR113" i="214"/>
  <c r="X24" i="214"/>
  <c r="AR130" i="214"/>
  <c r="AI132" i="214"/>
  <c r="E23" i="214"/>
  <c r="BC159" i="214"/>
  <c r="AO158" i="214"/>
  <c r="AX7" i="214"/>
  <c r="Z63" i="214"/>
  <c r="AO164" i="214"/>
  <c r="AB19" i="214"/>
  <c r="N148" i="214"/>
  <c r="R155" i="214"/>
  <c r="AJ102" i="214"/>
  <c r="AF137" i="214"/>
  <c r="AA39" i="214"/>
  <c r="N17" i="214"/>
  <c r="AU142" i="214"/>
  <c r="S47" i="214"/>
  <c r="AU53" i="214"/>
  <c r="BB146" i="214"/>
  <c r="X82" i="214"/>
  <c r="R17" i="214"/>
  <c r="BK25" i="214"/>
  <c r="AG35" i="214"/>
  <c r="K98" i="214"/>
  <c r="AB68" i="214"/>
  <c r="AI22" i="214"/>
  <c r="BH121" i="214"/>
  <c r="AH29" i="214"/>
  <c r="D47" i="214"/>
  <c r="AI146" i="214"/>
  <c r="BI133" i="214"/>
  <c r="Y80" i="214"/>
  <c r="AH125" i="214"/>
  <c r="BF152" i="214"/>
  <c r="J99" i="214"/>
  <c r="AA63" i="214"/>
  <c r="F95" i="214"/>
  <c r="L132" i="214"/>
  <c r="AL157" i="214"/>
  <c r="H159" i="214"/>
  <c r="AS144" i="214"/>
  <c r="BA10" i="214"/>
  <c r="AC145" i="214"/>
  <c r="BB36" i="214"/>
  <c r="V148" i="214"/>
  <c r="BI55" i="214"/>
  <c r="AG140" i="214"/>
  <c r="F117" i="214"/>
  <c r="BA4" i="214"/>
  <c r="AU149" i="214"/>
  <c r="T21" i="214"/>
  <c r="E12" i="214"/>
  <c r="AY57" i="214"/>
  <c r="AP49" i="214"/>
  <c r="AG51" i="214"/>
  <c r="AK153" i="214"/>
  <c r="F160" i="214"/>
  <c r="BH111" i="214"/>
  <c r="BG154" i="214"/>
  <c r="BA155" i="214"/>
  <c r="BL81" i="214"/>
  <c r="J68" i="214"/>
  <c r="AV58" i="214"/>
  <c r="AL102" i="214"/>
  <c r="BG160" i="214"/>
  <c r="AQ133" i="214"/>
  <c r="BA149" i="214"/>
  <c r="AI157" i="214"/>
  <c r="F62" i="214"/>
  <c r="J82" i="214"/>
  <c r="BK142" i="214"/>
  <c r="U75" i="214"/>
  <c r="K59" i="214"/>
  <c r="J57" i="214"/>
  <c r="BI141" i="214"/>
  <c r="AO21" i="214"/>
  <c r="AH98" i="214"/>
  <c r="E60" i="214"/>
  <c r="AA112" i="214"/>
  <c r="D153" i="214"/>
  <c r="BK66" i="214"/>
  <c r="BH31" i="214"/>
  <c r="G15" i="214"/>
  <c r="L45" i="214"/>
  <c r="D21" i="214"/>
  <c r="AP21" i="214"/>
  <c r="AX72" i="214"/>
  <c r="AO35" i="214"/>
  <c r="BE114" i="214"/>
  <c r="AY67" i="214"/>
  <c r="BA90" i="214"/>
  <c r="P4" i="214"/>
  <c r="I76" i="214"/>
  <c r="R50" i="214"/>
  <c r="AW34" i="214"/>
  <c r="D29" i="214"/>
  <c r="AT98" i="214"/>
  <c r="AH49" i="214"/>
  <c r="W84" i="214"/>
  <c r="I143" i="214"/>
  <c r="AS80" i="214"/>
  <c r="AW87" i="214"/>
  <c r="E10" i="214"/>
  <c r="AM47" i="214"/>
  <c r="M78" i="214"/>
  <c r="AO20" i="214"/>
  <c r="U114" i="214"/>
  <c r="T129" i="214"/>
  <c r="AT153" i="214"/>
  <c r="AU34" i="214"/>
  <c r="AH36" i="214"/>
  <c r="BL5" i="214"/>
  <c r="AY9" i="214"/>
  <c r="BD70" i="214"/>
  <c r="BI8" i="214"/>
  <c r="BG115" i="214"/>
  <c r="Y100" i="214"/>
  <c r="R86" i="214"/>
  <c r="T134" i="214"/>
  <c r="AN24" i="214"/>
  <c r="E32" i="214"/>
  <c r="AP72" i="214"/>
  <c r="W113" i="214"/>
  <c r="J147" i="214"/>
  <c r="T81" i="214"/>
  <c r="AI42" i="214"/>
  <c r="BA96" i="214"/>
  <c r="U22" i="214"/>
  <c r="AB143" i="214"/>
  <c r="F129" i="214"/>
  <c r="BK149" i="214"/>
  <c r="BJ129" i="214"/>
  <c r="AI107" i="214"/>
  <c r="AN44" i="214"/>
  <c r="BF49" i="214"/>
  <c r="AK89" i="214"/>
  <c r="AB119" i="214"/>
  <c r="AZ93" i="214"/>
  <c r="AX79" i="214"/>
  <c r="Z23" i="214"/>
  <c r="AF154" i="214"/>
  <c r="BF86" i="214"/>
  <c r="BG44" i="214"/>
  <c r="AI95" i="214"/>
  <c r="E133" i="214"/>
  <c r="F135" i="214"/>
  <c r="AY52" i="214"/>
  <c r="Z123" i="214"/>
  <c r="BK55" i="214"/>
  <c r="AW60" i="214"/>
  <c r="G121" i="214"/>
  <c r="AP25" i="214"/>
  <c r="AX147" i="214"/>
  <c r="AK4" i="214"/>
  <c r="BI38" i="214"/>
  <c r="S131" i="214"/>
  <c r="AP117" i="214"/>
  <c r="Q151" i="214"/>
  <c r="AJ77" i="214"/>
  <c r="L123" i="214"/>
  <c r="BH119" i="214"/>
  <c r="AS55" i="214"/>
  <c r="M140" i="214"/>
  <c r="AI77" i="214"/>
  <c r="AB66" i="214"/>
  <c r="I118" i="214"/>
  <c r="P125" i="214"/>
  <c r="AQ36" i="214"/>
  <c r="BJ77" i="214"/>
  <c r="O92" i="214"/>
  <c r="BA131" i="214"/>
  <c r="BB18" i="214"/>
  <c r="AD12" i="214"/>
  <c r="AS90" i="214"/>
  <c r="I42" i="214"/>
  <c r="AS59" i="214"/>
  <c r="P31" i="214"/>
  <c r="AR9" i="214"/>
  <c r="AR89" i="214"/>
  <c r="BD81" i="214"/>
  <c r="J18" i="214"/>
  <c r="AE164" i="214"/>
  <c r="AM15" i="214"/>
  <c r="BF138" i="214"/>
  <c r="AV77" i="214"/>
  <c r="G36" i="214"/>
  <c r="AN81" i="214"/>
  <c r="AQ40" i="214"/>
  <c r="AQ81" i="214"/>
  <c r="T46" i="214"/>
  <c r="AR91" i="214"/>
  <c r="BI14" i="214"/>
  <c r="BI41" i="214"/>
  <c r="H35" i="214"/>
  <c r="BH17" i="214"/>
  <c r="BI159" i="214"/>
  <c r="BI4" i="214"/>
  <c r="AF145" i="214"/>
  <c r="BA105" i="214"/>
  <c r="M24" i="214"/>
  <c r="BB47" i="214"/>
  <c r="L66" i="214"/>
  <c r="AR51" i="214"/>
  <c r="Y156" i="214"/>
  <c r="K163" i="214"/>
  <c r="M135" i="214"/>
  <c r="AH31" i="214"/>
  <c r="M148" i="214"/>
  <c r="J34" i="214"/>
  <c r="BB137" i="214"/>
  <c r="AG152" i="214"/>
  <c r="BG58" i="214"/>
  <c r="AA135" i="214"/>
  <c r="AE133" i="214"/>
  <c r="BL16" i="214"/>
  <c r="AR135" i="214"/>
  <c r="Q118" i="214"/>
  <c r="BD109" i="214"/>
  <c r="AF10" i="214"/>
  <c r="P96" i="214"/>
  <c r="E7" i="214"/>
  <c r="AF44" i="214"/>
  <c r="J7" i="214"/>
  <c r="F122" i="214"/>
  <c r="F144" i="214"/>
  <c r="AI87" i="214"/>
  <c r="P42" i="214"/>
  <c r="T108" i="214"/>
  <c r="AW63" i="214"/>
  <c r="AP123" i="214"/>
  <c r="AJ18" i="214"/>
  <c r="BE64" i="214"/>
  <c r="AM158" i="214"/>
  <c r="J151" i="214"/>
  <c r="AL74" i="214"/>
  <c r="K7" i="214"/>
  <c r="Q155" i="214"/>
  <c r="N13" i="214"/>
  <c r="AW42" i="214"/>
  <c r="D64" i="214"/>
  <c r="AD149" i="214"/>
  <c r="AI138" i="214"/>
  <c r="BG72" i="214"/>
  <c r="AC57" i="214"/>
  <c r="V91" i="214"/>
  <c r="H43" i="214"/>
  <c r="AR47" i="214"/>
  <c r="BI156" i="214"/>
  <c r="U65" i="214"/>
  <c r="AY91" i="214"/>
  <c r="AF83" i="214"/>
  <c r="AW159" i="214"/>
  <c r="AE147" i="214"/>
  <c r="AD110" i="214"/>
  <c r="X10" i="214"/>
  <c r="AT23" i="214"/>
  <c r="AN71" i="214"/>
  <c r="W144" i="214"/>
  <c r="AL165" i="214"/>
  <c r="T102" i="214"/>
  <c r="AP41" i="214"/>
  <c r="AK150" i="214"/>
  <c r="BL120" i="214"/>
  <c r="BE107" i="214"/>
  <c r="AQ22" i="214"/>
  <c r="M90" i="214"/>
  <c r="W27" i="214"/>
  <c r="AT49" i="214"/>
  <c r="BB24" i="214"/>
  <c r="AW148" i="214"/>
  <c r="BB126" i="214"/>
  <c r="X38" i="214"/>
  <c r="AB85" i="214"/>
  <c r="BK121" i="214"/>
  <c r="AN154" i="214"/>
  <c r="X72" i="214"/>
  <c r="D28" i="214"/>
  <c r="K129" i="214"/>
  <c r="AQ87" i="214"/>
  <c r="S112" i="214"/>
  <c r="AJ32" i="214"/>
  <c r="U103" i="214"/>
  <c r="K47" i="214"/>
  <c r="AI55" i="214"/>
  <c r="BK22" i="214"/>
  <c r="AQ86" i="214"/>
  <c r="E106" i="214"/>
  <c r="BA164" i="214"/>
  <c r="L140" i="214"/>
  <c r="AO101" i="214"/>
  <c r="BE18" i="214"/>
  <c r="AC148" i="214"/>
  <c r="BL74" i="214"/>
  <c r="BL143" i="214"/>
  <c r="AH146" i="214"/>
  <c r="BK12" i="214"/>
  <c r="AO29" i="214"/>
  <c r="BA68" i="214"/>
  <c r="W115" i="214"/>
  <c r="AW93" i="214"/>
  <c r="BE29" i="214"/>
  <c r="AY66" i="214"/>
  <c r="AT20" i="214"/>
  <c r="AJ142" i="214"/>
  <c r="G13" i="214"/>
  <c r="W76" i="214"/>
  <c r="BK32" i="214"/>
  <c r="AB115" i="214"/>
  <c r="I100" i="214"/>
  <c r="S95" i="214"/>
  <c r="AB42" i="214"/>
  <c r="T157" i="214"/>
  <c r="BA46" i="214"/>
  <c r="X47" i="214"/>
  <c r="AI110" i="214"/>
  <c r="AS114" i="214"/>
  <c r="H138" i="214"/>
  <c r="AX50" i="214"/>
  <c r="K125" i="214"/>
  <c r="S127" i="214"/>
  <c r="N127" i="214"/>
  <c r="BI65" i="214"/>
  <c r="AI48" i="214"/>
  <c r="V18" i="214"/>
  <c r="N117" i="214"/>
  <c r="M56" i="214"/>
  <c r="BJ53" i="214"/>
  <c r="AE94" i="214"/>
  <c r="BD111" i="214"/>
  <c r="E15" i="214"/>
  <c r="AA105" i="214"/>
  <c r="AG64" i="214"/>
  <c r="U86" i="214"/>
  <c r="BB109" i="214"/>
  <c r="W130" i="214"/>
  <c r="AA53" i="214"/>
  <c r="AE123" i="214"/>
  <c r="AM141" i="214"/>
  <c r="BD8" i="214"/>
  <c r="D58" i="214"/>
  <c r="AN13" i="214"/>
  <c r="AJ117" i="214"/>
  <c r="AT131" i="214"/>
  <c r="AX37" i="214"/>
  <c r="BI115" i="214"/>
  <c r="BA24" i="214"/>
  <c r="E58" i="214"/>
  <c r="M131" i="214"/>
  <c r="BD114" i="214"/>
  <c r="AH37" i="214"/>
  <c r="AD83" i="214"/>
  <c r="AD152" i="214"/>
  <c r="U17" i="214"/>
  <c r="H69" i="214"/>
  <c r="J94" i="214"/>
  <c r="AW103" i="214"/>
  <c r="BK38" i="214"/>
  <c r="T130" i="214"/>
  <c r="Y10" i="214"/>
  <c r="G130" i="214"/>
  <c r="BD72" i="214"/>
  <c r="R114" i="214"/>
  <c r="L90" i="214"/>
  <c r="BL154" i="214"/>
  <c r="BC44" i="214"/>
  <c r="AK128" i="214"/>
  <c r="AD9" i="214"/>
  <c r="F112" i="214"/>
  <c r="BF38" i="214"/>
  <c r="W63" i="214"/>
  <c r="D152" i="214"/>
  <c r="AM61" i="214"/>
  <c r="AM127" i="214"/>
  <c r="D100" i="214"/>
  <c r="D17" i="214"/>
  <c r="BI104" i="214"/>
  <c r="N46" i="214"/>
  <c r="F64" i="214"/>
  <c r="AE79" i="214"/>
  <c r="V147" i="214"/>
  <c r="AZ77" i="214"/>
  <c r="AS48" i="214"/>
  <c r="AO143" i="214"/>
  <c r="Q119" i="214"/>
  <c r="AI52" i="214"/>
  <c r="AD43" i="214"/>
  <c r="P90" i="214"/>
  <c r="BG108" i="214"/>
  <c r="AN141" i="214"/>
  <c r="L82" i="214"/>
  <c r="AY87" i="214"/>
  <c r="AG58" i="214"/>
  <c r="AY53" i="214"/>
  <c r="BF96" i="214"/>
  <c r="AN69" i="214"/>
  <c r="BE22" i="214"/>
  <c r="AB145" i="214"/>
  <c r="AM139" i="214"/>
  <c r="BI164" i="214"/>
  <c r="BD27" i="214"/>
  <c r="H24" i="214"/>
  <c r="AN4" i="214"/>
  <c r="X27" i="214"/>
  <c r="BA23" i="214"/>
  <c r="AR99" i="214"/>
  <c r="AL96" i="214"/>
  <c r="AX158" i="214"/>
  <c r="AW44" i="214"/>
  <c r="AT162" i="214"/>
  <c r="Z155" i="214"/>
  <c r="AA94" i="214"/>
  <c r="AW74" i="214"/>
  <c r="BJ72" i="214"/>
  <c r="AP95" i="214"/>
  <c r="P68" i="214"/>
  <c r="H81" i="214"/>
  <c r="AN107" i="214"/>
  <c r="AV7" i="214"/>
  <c r="M76" i="214"/>
  <c r="BI110" i="214"/>
  <c r="AO63" i="214"/>
  <c r="AN75" i="214"/>
  <c r="AZ86" i="214"/>
  <c r="Y144" i="214"/>
  <c r="AK16" i="214"/>
  <c r="AY36" i="214"/>
  <c r="AJ121" i="214"/>
  <c r="AZ129" i="214"/>
  <c r="AH94" i="214"/>
  <c r="BC102" i="214"/>
  <c r="AD70" i="214"/>
  <c r="AA41" i="214"/>
  <c r="AZ152" i="214"/>
  <c r="AK57" i="214"/>
  <c r="AT15" i="214"/>
  <c r="R125" i="214"/>
  <c r="AF59" i="214"/>
  <c r="Y31" i="214"/>
  <c r="AA15" i="214"/>
  <c r="BA86" i="214"/>
  <c r="W32" i="214"/>
  <c r="AU41" i="214"/>
  <c r="O140" i="214"/>
  <c r="BA50" i="214"/>
  <c r="T36" i="214"/>
  <c r="AC165" i="214"/>
  <c r="J128" i="214"/>
  <c r="AZ91" i="214"/>
  <c r="V119" i="214"/>
  <c r="AO84" i="214"/>
  <c r="K23" i="214"/>
  <c r="N143" i="214"/>
  <c r="Y127" i="214"/>
  <c r="AF6" i="214"/>
  <c r="I101" i="214"/>
  <c r="BL131" i="214"/>
  <c r="AJ45" i="214"/>
  <c r="AT83" i="214"/>
  <c r="AK69" i="214"/>
  <c r="AB61" i="214"/>
  <c r="AG60" i="214"/>
  <c r="BL29" i="214"/>
  <c r="BJ22" i="214"/>
  <c r="I120" i="214"/>
  <c r="E14" i="214"/>
  <c r="AA126" i="214"/>
  <c r="AE75" i="214"/>
  <c r="AQ74" i="214"/>
  <c r="AS5" i="214"/>
  <c r="Z32" i="214"/>
  <c r="BE42" i="214"/>
  <c r="AI46" i="214"/>
  <c r="F10" i="214"/>
  <c r="AN61" i="214"/>
  <c r="V34" i="214"/>
  <c r="X23" i="214"/>
  <c r="AF132" i="214"/>
  <c r="X91" i="214"/>
  <c r="G50" i="214"/>
  <c r="W30" i="214"/>
  <c r="AZ141" i="214"/>
  <c r="AC88" i="214"/>
  <c r="BG145" i="214"/>
  <c r="AF113" i="214"/>
  <c r="BD155" i="214"/>
  <c r="G115" i="214"/>
  <c r="AP40" i="214"/>
  <c r="S106" i="214"/>
  <c r="W42" i="214"/>
  <c r="W50" i="214"/>
  <c r="V103" i="214"/>
  <c r="W14" i="214"/>
  <c r="AQ134" i="214"/>
  <c r="U139" i="214"/>
  <c r="BL38" i="214"/>
  <c r="AQ57" i="214"/>
  <c r="AC162" i="214"/>
  <c r="U37" i="214"/>
  <c r="AK45" i="214"/>
  <c r="BA39" i="214"/>
  <c r="S64" i="214"/>
  <c r="O116" i="214"/>
  <c r="J62" i="214"/>
  <c r="AH157" i="214"/>
  <c r="S90" i="214"/>
  <c r="AJ11" i="214"/>
  <c r="AW121" i="214"/>
  <c r="AO86" i="214"/>
  <c r="AR107" i="214"/>
  <c r="Z113" i="214"/>
  <c r="AO124" i="214"/>
  <c r="AG112" i="214"/>
  <c r="AX28" i="214"/>
  <c r="BA122" i="214"/>
  <c r="AW125" i="214"/>
  <c r="O55" i="214"/>
  <c r="AJ113" i="214"/>
  <c r="AL91" i="214"/>
  <c r="AZ45" i="214"/>
  <c r="S26" i="214"/>
  <c r="U154" i="214"/>
  <c r="AZ66" i="214"/>
  <c r="P115" i="214"/>
  <c r="BK113" i="214"/>
  <c r="BE68" i="214"/>
  <c r="BI49" i="214"/>
  <c r="BJ99" i="214"/>
  <c r="I59" i="214"/>
  <c r="BF94" i="214"/>
  <c r="AW162" i="214"/>
  <c r="BD58" i="214"/>
  <c r="AZ68" i="214"/>
  <c r="AV121" i="214"/>
  <c r="T139" i="214"/>
  <c r="X143" i="214"/>
  <c r="AG128" i="214"/>
  <c r="BC15" i="214"/>
  <c r="AF4" i="214"/>
  <c r="BK158" i="214"/>
  <c r="AD8" i="214"/>
  <c r="BK116" i="214"/>
  <c r="AF107" i="214"/>
  <c r="D150" i="214"/>
  <c r="U124" i="214"/>
  <c r="T60" i="214"/>
  <c r="G151" i="214"/>
  <c r="BI37" i="214"/>
  <c r="F146" i="214"/>
  <c r="BD98" i="214"/>
  <c r="E38" i="214"/>
  <c r="P116" i="214"/>
  <c r="BG105" i="214"/>
  <c r="P35" i="214"/>
  <c r="AO40" i="214"/>
  <c r="AP43" i="214"/>
  <c r="V58" i="214"/>
  <c r="AC15" i="214"/>
  <c r="AO110" i="214"/>
  <c r="K93" i="214"/>
  <c r="BL62" i="214"/>
  <c r="AD60" i="214"/>
  <c r="BH123" i="214"/>
  <c r="H7" i="214"/>
  <c r="BF33" i="214"/>
  <c r="W118" i="214"/>
  <c r="E98" i="214"/>
  <c r="AC75" i="214"/>
  <c r="H80" i="214"/>
  <c r="AT91" i="214"/>
  <c r="AL109" i="214"/>
  <c r="AZ67" i="214"/>
  <c r="W65" i="214"/>
  <c r="AT145" i="214"/>
  <c r="BB25" i="214"/>
  <c r="AX27" i="214"/>
  <c r="BB57" i="214"/>
  <c r="Z134" i="214"/>
  <c r="BH147" i="214"/>
  <c r="BB14" i="214"/>
  <c r="I156" i="214"/>
  <c r="T127" i="214"/>
  <c r="BG18" i="214"/>
  <c r="AX48" i="214"/>
  <c r="L38" i="214"/>
  <c r="X124" i="214"/>
  <c r="AW155" i="214"/>
  <c r="BL22" i="214"/>
  <c r="AS141" i="214"/>
  <c r="AB122" i="214"/>
  <c r="AW15" i="214"/>
  <c r="L75" i="214"/>
  <c r="BI9" i="214"/>
  <c r="BH77" i="214"/>
  <c r="BG81" i="214"/>
  <c r="F118" i="214"/>
  <c r="BG35" i="214"/>
  <c r="S54" i="214"/>
  <c r="D31" i="214"/>
  <c r="AD41" i="214"/>
  <c r="S56" i="214"/>
  <c r="AV79" i="214"/>
  <c r="AU147" i="214"/>
  <c r="AA57" i="214"/>
  <c r="O103" i="214"/>
  <c r="W164" i="214"/>
  <c r="AJ16" i="214"/>
  <c r="BA21" i="214"/>
  <c r="O54" i="214"/>
  <c r="R105" i="214"/>
  <c r="E100" i="214"/>
  <c r="AD116" i="214"/>
  <c r="AW41" i="214"/>
  <c r="AF157" i="214"/>
  <c r="AI7" i="214"/>
  <c r="S100" i="214"/>
  <c r="BA75" i="214"/>
  <c r="AW142" i="214"/>
  <c r="AQ151" i="214"/>
  <c r="BE118" i="214"/>
  <c r="BJ138" i="214"/>
  <c r="BE82" i="214"/>
  <c r="T128" i="214"/>
  <c r="AS89" i="214"/>
  <c r="D4" i="214"/>
  <c r="W161" i="214"/>
  <c r="T87" i="214"/>
  <c r="L61" i="214"/>
  <c r="K63" i="214"/>
  <c r="AK23" i="214"/>
  <c r="BJ133" i="214"/>
  <c r="BC105" i="214"/>
  <c r="BJ85" i="214"/>
  <c r="BB129" i="214"/>
  <c r="AH104" i="214"/>
  <c r="BD68" i="214"/>
  <c r="U105" i="214"/>
  <c r="Y133" i="214"/>
  <c r="AZ19" i="214"/>
  <c r="AZ149" i="214"/>
  <c r="BL67" i="214"/>
  <c r="AF126" i="214"/>
  <c r="J130" i="214"/>
  <c r="O25" i="214"/>
  <c r="BF84" i="214"/>
  <c r="AS140" i="214"/>
  <c r="J86" i="214"/>
  <c r="BF146" i="214"/>
  <c r="AD86" i="214"/>
  <c r="F72" i="214"/>
  <c r="G59" i="214"/>
  <c r="G28" i="214"/>
  <c r="S55" i="214"/>
  <c r="AT148" i="214"/>
  <c r="AA35" i="214"/>
  <c r="BA16" i="214"/>
  <c r="X59" i="214"/>
  <c r="AS6" i="214"/>
  <c r="AU155" i="214"/>
  <c r="BJ115" i="214"/>
  <c r="BJ7" i="214"/>
  <c r="W81" i="214"/>
  <c r="P67" i="214"/>
  <c r="AL55" i="214"/>
  <c r="AY8" i="214"/>
  <c r="AX109" i="214"/>
  <c r="AN147" i="214"/>
  <c r="D67" i="214"/>
  <c r="AZ48" i="214"/>
  <c r="BE8" i="214"/>
  <c r="BA14" i="214"/>
  <c r="AH162" i="214"/>
  <c r="AJ67" i="214"/>
  <c r="BF153" i="214"/>
  <c r="AU132" i="214"/>
  <c r="AK126" i="214"/>
  <c r="AK157" i="214"/>
  <c r="BI154" i="214"/>
  <c r="K116" i="214"/>
  <c r="AE70" i="214"/>
  <c r="BA52" i="214"/>
  <c r="Z79" i="214"/>
  <c r="AH5" i="214"/>
  <c r="AV20" i="214"/>
  <c r="BL95" i="214"/>
  <c r="Y20" i="214"/>
  <c r="AG83" i="214"/>
  <c r="BB101" i="214"/>
  <c r="AX122" i="214"/>
  <c r="K149" i="214"/>
  <c r="BH36" i="214"/>
  <c r="K50" i="214"/>
  <c r="AK112" i="214"/>
  <c r="M30" i="214"/>
  <c r="AH34" i="214"/>
  <c r="X18" i="214"/>
  <c r="U136" i="214"/>
  <c r="L17" i="214"/>
  <c r="AB116" i="214"/>
  <c r="BH148" i="214"/>
  <c r="AY21" i="214"/>
  <c r="AY20" i="214"/>
  <c r="AW128" i="214"/>
  <c r="AK37" i="214"/>
  <c r="U135" i="214"/>
  <c r="BK87" i="214"/>
  <c r="BK99" i="214"/>
  <c r="M113" i="214"/>
  <c r="AD46" i="214"/>
  <c r="AT39" i="214"/>
  <c r="Q20" i="214"/>
  <c r="AB98" i="214"/>
  <c r="BJ139" i="214"/>
  <c r="AC140" i="214"/>
  <c r="AN7" i="214"/>
  <c r="AU29" i="214"/>
  <c r="Y142" i="214"/>
  <c r="BF142" i="214"/>
  <c r="AL116" i="214"/>
  <c r="AK138" i="214"/>
  <c r="AR123" i="214"/>
  <c r="K66" i="214"/>
  <c r="AM27" i="214"/>
  <c r="AQ98" i="214"/>
  <c r="AD119" i="214"/>
  <c r="K147" i="214"/>
  <c r="AY76" i="214"/>
  <c r="Y86" i="214"/>
  <c r="L128" i="214"/>
  <c r="AH129" i="214"/>
  <c r="AB108" i="214"/>
  <c r="AI136" i="214"/>
  <c r="P38" i="214"/>
  <c r="P14" i="214"/>
  <c r="AC80" i="214"/>
  <c r="AS123" i="214"/>
  <c r="BD116" i="214"/>
  <c r="AN91" i="214"/>
  <c r="J108" i="214"/>
  <c r="AO115" i="214"/>
  <c r="W15" i="214"/>
  <c r="AS134" i="214"/>
  <c r="N56" i="214"/>
  <c r="F54" i="214"/>
  <c r="H29" i="214"/>
  <c r="K89" i="214"/>
  <c r="AV75" i="214"/>
  <c r="BJ154" i="214"/>
  <c r="BD23" i="214"/>
  <c r="F58" i="214"/>
  <c r="AV96" i="214"/>
  <c r="AD82" i="214"/>
  <c r="H40" i="214"/>
  <c r="V17" i="214"/>
  <c r="AS4" i="214"/>
  <c r="O89" i="214"/>
  <c r="Y79" i="214"/>
  <c r="AK161" i="214"/>
  <c r="AA66" i="214"/>
  <c r="J163" i="214"/>
  <c r="V122" i="214"/>
  <c r="Y39" i="214"/>
  <c r="AA152" i="214"/>
  <c r="BC13" i="214"/>
  <c r="AO104" i="214"/>
  <c r="BF154" i="214"/>
  <c r="AJ110" i="214"/>
  <c r="AQ83" i="214"/>
  <c r="AA137" i="214"/>
  <c r="BJ37" i="214"/>
  <c r="BA156" i="214"/>
  <c r="M51" i="214"/>
  <c r="BG64" i="214"/>
  <c r="AA133" i="214"/>
  <c r="AG10" i="214"/>
  <c r="I110" i="214"/>
  <c r="O74" i="214"/>
  <c r="BC160" i="214"/>
  <c r="AP9" i="214"/>
  <c r="AC71" i="214"/>
  <c r="BG88" i="214"/>
  <c r="AY159" i="214"/>
  <c r="BC128" i="214"/>
  <c r="T125" i="214"/>
  <c r="BK59" i="214"/>
  <c r="R35" i="214"/>
  <c r="Q36" i="214"/>
  <c r="AU93" i="214"/>
  <c r="AZ60" i="214"/>
  <c r="O15" i="214"/>
  <c r="BD17" i="214"/>
  <c r="AR42" i="214"/>
  <c r="Q122" i="214"/>
  <c r="BD84" i="214"/>
  <c r="AM136" i="214"/>
  <c r="AC70" i="214"/>
  <c r="AG33" i="214"/>
  <c r="BB17" i="214"/>
  <c r="M115" i="214"/>
  <c r="AL156" i="214"/>
  <c r="BF98" i="214"/>
  <c r="AK49" i="214"/>
  <c r="G120" i="214"/>
  <c r="AB162" i="214"/>
  <c r="L49" i="214"/>
  <c r="I136" i="214"/>
  <c r="E96" i="214"/>
  <c r="N52" i="214"/>
  <c r="Q22" i="214"/>
  <c r="D128" i="214"/>
  <c r="AU137" i="214"/>
  <c r="AW67" i="214"/>
  <c r="AJ100" i="214"/>
  <c r="AS139" i="214"/>
  <c r="AA149" i="214"/>
  <c r="AV161" i="214"/>
  <c r="I146" i="214"/>
  <c r="F57" i="214"/>
  <c r="E9" i="214"/>
  <c r="BK140" i="214"/>
  <c r="AI47" i="214"/>
  <c r="BH126" i="214"/>
  <c r="AL127" i="214"/>
  <c r="AI69" i="214"/>
  <c r="AW147" i="214"/>
  <c r="K97" i="214"/>
  <c r="AG155" i="214"/>
  <c r="AM30" i="214"/>
  <c r="K16" i="214"/>
  <c r="BC100" i="214"/>
  <c r="BH139" i="214"/>
  <c r="T12" i="214"/>
  <c r="L89" i="214"/>
  <c r="AZ122" i="214"/>
  <c r="O132" i="214"/>
  <c r="R110" i="214"/>
  <c r="AU12" i="214"/>
  <c r="M152" i="214"/>
  <c r="BK143" i="214"/>
  <c r="Q50" i="214"/>
  <c r="Z164" i="214"/>
  <c r="AA22" i="214"/>
  <c r="BK45" i="214"/>
  <c r="AJ47" i="214"/>
  <c r="Q134" i="214"/>
  <c r="AO11" i="214"/>
  <c r="T33" i="214"/>
  <c r="AB18" i="214"/>
  <c r="AE88" i="214"/>
  <c r="I94" i="214"/>
  <c r="D143" i="214"/>
  <c r="AL149" i="214"/>
  <c r="AQ20" i="214"/>
  <c r="BG10" i="214"/>
  <c r="AJ151" i="214"/>
  <c r="AC121" i="214"/>
  <c r="BB71" i="214"/>
  <c r="Y30" i="214"/>
  <c r="I112" i="214"/>
  <c r="K49" i="214"/>
  <c r="AZ151" i="214"/>
  <c r="AW154" i="214"/>
  <c r="P50" i="214"/>
  <c r="M102" i="214"/>
  <c r="BB16" i="214"/>
  <c r="AB36" i="214"/>
  <c r="AU133" i="214"/>
  <c r="AI152" i="214"/>
  <c r="I9" i="214"/>
  <c r="W68" i="214"/>
  <c r="H37" i="214"/>
  <c r="BJ59" i="214"/>
  <c r="BK70" i="214"/>
  <c r="BB12" i="214"/>
  <c r="X140" i="214"/>
  <c r="G16" i="214"/>
  <c r="W45" i="214"/>
  <c r="G83" i="214"/>
  <c r="AL92" i="214"/>
  <c r="S48" i="214"/>
  <c r="BL97" i="214"/>
  <c r="AH137" i="214"/>
  <c r="AE10" i="214"/>
  <c r="N15" i="214"/>
  <c r="X40" i="214"/>
  <c r="N155" i="214"/>
  <c r="AP24" i="214"/>
  <c r="BI71" i="214"/>
  <c r="S18" i="214"/>
  <c r="Y53" i="214"/>
  <c r="AJ134" i="214"/>
  <c r="BF135" i="214"/>
  <c r="U116" i="214"/>
  <c r="AB44" i="214"/>
  <c r="AX132" i="214"/>
  <c r="BE151" i="214"/>
  <c r="Y92" i="214"/>
  <c r="BK160" i="214"/>
  <c r="AF158" i="214"/>
  <c r="AO57" i="214"/>
  <c r="AJ95" i="214"/>
  <c r="AN60" i="214"/>
  <c r="O104" i="214"/>
  <c r="Q136" i="214"/>
  <c r="BA62" i="214"/>
  <c r="N67" i="214"/>
  <c r="BA140" i="214"/>
  <c r="AK66" i="214"/>
  <c r="AX162" i="214"/>
  <c r="E150" i="214"/>
  <c r="BC12" i="214"/>
  <c r="G52" i="214"/>
  <c r="BK98" i="214"/>
  <c r="AD77" i="214"/>
  <c r="P64" i="214"/>
  <c r="U79" i="214"/>
  <c r="AR153" i="214"/>
  <c r="K10" i="214"/>
  <c r="G137" i="214"/>
  <c r="BF25" i="214"/>
  <c r="AK132" i="214"/>
  <c r="AX44" i="214"/>
  <c r="AN62" i="214"/>
  <c r="AH158" i="214"/>
  <c r="AL66" i="214"/>
  <c r="AA44" i="214"/>
  <c r="O72" i="214"/>
  <c r="AB67" i="214"/>
  <c r="AQ53" i="214"/>
  <c r="AI12" i="214"/>
  <c r="D72" i="214"/>
  <c r="AX20" i="214"/>
  <c r="AQ56" i="214"/>
  <c r="BH152" i="214"/>
  <c r="AH78" i="214"/>
  <c r="AS66" i="214"/>
  <c r="AO60" i="214"/>
  <c r="BB50" i="214"/>
  <c r="BE10" i="214"/>
  <c r="BC77" i="214"/>
  <c r="AX95" i="214"/>
  <c r="BI21" i="214"/>
  <c r="BJ102" i="214"/>
  <c r="AG127" i="214"/>
  <c r="AU90" i="214"/>
  <c r="AH12" i="214"/>
  <c r="AR129" i="214"/>
  <c r="Q92" i="214"/>
  <c r="AV6" i="214"/>
  <c r="AD37" i="214"/>
  <c r="BD91" i="214"/>
  <c r="AA141" i="214"/>
  <c r="N86" i="214"/>
  <c r="O32" i="214"/>
  <c r="G55" i="214"/>
  <c r="BA79" i="214"/>
  <c r="AA106" i="214"/>
  <c r="AM115" i="214"/>
  <c r="AP87" i="214"/>
  <c r="AR68" i="214"/>
  <c r="AF39" i="214"/>
  <c r="AR63" i="214"/>
  <c r="AH84" i="214"/>
  <c r="AY26" i="214"/>
  <c r="AU31" i="214"/>
  <c r="AF68" i="214"/>
  <c r="AC124" i="214"/>
  <c r="AR5" i="214"/>
  <c r="AA58" i="214"/>
  <c r="M49" i="214"/>
  <c r="H70" i="214"/>
  <c r="AN121" i="214"/>
  <c r="BK27" i="214"/>
  <c r="AE54" i="214"/>
  <c r="F75" i="214"/>
  <c r="P16" i="214"/>
  <c r="R44" i="214"/>
  <c r="H20" i="214"/>
  <c r="Q163" i="214"/>
  <c r="AP50" i="214"/>
  <c r="AS110" i="214"/>
  <c r="P121" i="214"/>
  <c r="BG146" i="214"/>
  <c r="AT124" i="214"/>
  <c r="BJ39" i="214"/>
  <c r="BH89" i="214"/>
  <c r="AI21" i="214"/>
  <c r="N39" i="214"/>
  <c r="AO153" i="214"/>
  <c r="BJ20" i="214"/>
  <c r="AG4" i="214"/>
  <c r="AV154" i="214"/>
  <c r="BA88" i="214"/>
  <c r="AI98" i="214"/>
  <c r="AH45" i="214"/>
  <c r="AU73" i="214"/>
  <c r="W29" i="214"/>
  <c r="AA110" i="214"/>
  <c r="AM63" i="214"/>
  <c r="AH91" i="214"/>
  <c r="AD96" i="214"/>
  <c r="AU84" i="214"/>
  <c r="M155" i="214"/>
  <c r="AX45" i="214"/>
  <c r="R31" i="214"/>
  <c r="AF12" i="214"/>
  <c r="M54" i="214"/>
  <c r="AP101" i="214"/>
  <c r="AW137" i="214"/>
  <c r="AO34" i="214"/>
  <c r="AZ82" i="214"/>
  <c r="AR150" i="214"/>
  <c r="BI111" i="214"/>
  <c r="AE29" i="214"/>
  <c r="BA97" i="214"/>
  <c r="S160" i="214"/>
  <c r="AS30" i="214"/>
  <c r="M157" i="214"/>
  <c r="AY128" i="214"/>
  <c r="AO24" i="214"/>
  <c r="AU4" i="214"/>
  <c r="AO58" i="214"/>
  <c r="H127" i="214"/>
  <c r="O125" i="214"/>
  <c r="W140" i="214"/>
  <c r="U7" i="214"/>
  <c r="L4" i="214"/>
  <c r="AZ47" i="214"/>
  <c r="M103" i="214"/>
  <c r="I159" i="214"/>
  <c r="BC115" i="214"/>
  <c r="BB84" i="214"/>
  <c r="AQ130" i="214"/>
  <c r="F123" i="214"/>
  <c r="M93" i="214"/>
  <c r="K4" i="214"/>
  <c r="BH65" i="214"/>
  <c r="AF36" i="214"/>
  <c r="AS87" i="214"/>
  <c r="BG55" i="214"/>
  <c r="Y116" i="214"/>
  <c r="V22" i="214"/>
  <c r="X44" i="214"/>
  <c r="M128" i="214"/>
  <c r="Z30" i="214"/>
  <c r="AS7" i="214"/>
  <c r="BA100" i="214"/>
  <c r="AZ37" i="214"/>
  <c r="BE102" i="214"/>
  <c r="V26" i="214"/>
  <c r="AD90" i="214"/>
  <c r="AX70" i="214"/>
  <c r="F89" i="214"/>
  <c r="J115" i="214"/>
  <c r="AF41" i="214"/>
  <c r="S110" i="214"/>
  <c r="L98" i="214"/>
  <c r="AK26" i="214"/>
  <c r="N11" i="214"/>
  <c r="W94" i="214"/>
  <c r="AQ150" i="214"/>
  <c r="L33" i="214"/>
  <c r="AQ132" i="214"/>
  <c r="AF20" i="214"/>
  <c r="O60" i="214"/>
  <c r="AX125" i="214"/>
  <c r="H156" i="214"/>
  <c r="F80" i="214"/>
  <c r="BA20" i="214"/>
  <c r="BB9" i="214"/>
  <c r="AT151" i="214"/>
  <c r="L117" i="214"/>
  <c r="AA151" i="214"/>
  <c r="L24" i="214"/>
  <c r="BC158" i="214"/>
  <c r="F151" i="214"/>
  <c r="AG34" i="214"/>
  <c r="BA17" i="214"/>
  <c r="BH127" i="214"/>
  <c r="D65" i="214"/>
  <c r="AJ140" i="214"/>
  <c r="BJ158" i="214"/>
  <c r="D107" i="214"/>
  <c r="AC9" i="214"/>
  <c r="BE43" i="214"/>
  <c r="D74" i="214"/>
  <c r="BK103" i="214"/>
  <c r="AR52" i="214"/>
  <c r="J96" i="214"/>
  <c r="K119" i="214"/>
  <c r="AH32" i="214"/>
  <c r="AR97" i="214"/>
  <c r="BB70" i="214"/>
  <c r="AM151" i="214"/>
  <c r="AO122" i="214"/>
  <c r="W25" i="214"/>
  <c r="H74" i="214"/>
  <c r="AI90" i="214"/>
  <c r="BF35" i="214"/>
  <c r="AF93" i="214"/>
  <c r="AI23" i="214"/>
  <c r="BB23" i="214"/>
  <c r="K87" i="214"/>
  <c r="E119" i="214"/>
  <c r="K11" i="214"/>
  <c r="J165" i="214"/>
  <c r="F149" i="214"/>
  <c r="AV12" i="214"/>
  <c r="BL34" i="214"/>
  <c r="AC45" i="214"/>
  <c r="AP138" i="214"/>
  <c r="AZ30" i="214"/>
  <c r="BB145" i="214"/>
  <c r="G84" i="214"/>
  <c r="AV137" i="214"/>
  <c r="AB53" i="214"/>
  <c r="BA143" i="214"/>
  <c r="BD28" i="214"/>
  <c r="AC100" i="214"/>
  <c r="AX93" i="214"/>
  <c r="X136" i="214"/>
  <c r="BK130" i="214"/>
  <c r="BD147" i="214"/>
  <c r="BI24" i="214"/>
  <c r="R127" i="214"/>
  <c r="AS43" i="214"/>
  <c r="H135" i="214"/>
  <c r="AA79" i="214"/>
  <c r="BH48" i="214"/>
  <c r="AL13" i="214"/>
  <c r="L122" i="214"/>
  <c r="BF60" i="214"/>
  <c r="M26" i="214"/>
  <c r="BG126" i="214"/>
  <c r="S67" i="214"/>
  <c r="AO64" i="214"/>
  <c r="AR29" i="214"/>
  <c r="H132" i="214"/>
  <c r="BB104" i="214"/>
  <c r="U45" i="214"/>
  <c r="U145" i="214"/>
  <c r="BB40" i="214"/>
  <c r="N147" i="214"/>
  <c r="AW163" i="214"/>
  <c r="AO141" i="214"/>
  <c r="Y132" i="214"/>
  <c r="X151" i="214"/>
  <c r="S85" i="214"/>
  <c r="P120" i="214"/>
  <c r="AE41" i="214"/>
  <c r="AL111" i="214"/>
  <c r="AC29" i="214"/>
  <c r="AX153" i="214"/>
  <c r="W89" i="214"/>
  <c r="AU32" i="214"/>
  <c r="V88" i="214"/>
  <c r="L83" i="214"/>
  <c r="AS157" i="214"/>
  <c r="Z60" i="214"/>
  <c r="M59" i="214"/>
  <c r="AY11" i="214"/>
  <c r="AO83" i="214"/>
  <c r="BG119" i="214"/>
  <c r="AV68" i="214"/>
  <c r="AE103" i="214"/>
  <c r="V36" i="214"/>
  <c r="AM132" i="214"/>
  <c r="AJ137" i="214"/>
  <c r="AK108" i="214"/>
  <c r="H136" i="214"/>
  <c r="H157" i="214"/>
  <c r="K120" i="214"/>
  <c r="BK132" i="214"/>
  <c r="K130" i="214"/>
  <c r="W23" i="214"/>
  <c r="AI51" i="214"/>
  <c r="AS150" i="214"/>
  <c r="AE165" i="214"/>
  <c r="AD127" i="214"/>
  <c r="AW118" i="214"/>
  <c r="AL65" i="214"/>
  <c r="W54" i="214"/>
  <c r="AL58" i="214"/>
  <c r="L13" i="214"/>
  <c r="R15" i="214"/>
  <c r="BG109" i="214"/>
  <c r="AY45" i="214"/>
  <c r="AB11" i="214"/>
  <c r="AZ88" i="214"/>
  <c r="AP125" i="214"/>
  <c r="AO45" i="214"/>
  <c r="E89" i="214"/>
  <c r="U30" i="214"/>
  <c r="AY89" i="214"/>
  <c r="BL91" i="214"/>
  <c r="AM159" i="214"/>
  <c r="BH102" i="214"/>
  <c r="X130" i="214"/>
  <c r="BB165" i="214"/>
  <c r="AV151" i="214"/>
  <c r="U92" i="214"/>
  <c r="Q5" i="214"/>
  <c r="AM44" i="214"/>
  <c r="AZ61" i="214"/>
  <c r="BF161" i="214"/>
  <c r="AU6" i="214"/>
  <c r="AC86" i="214"/>
  <c r="AH21" i="214"/>
  <c r="AN157" i="214"/>
  <c r="Q12" i="214"/>
  <c r="AQ138" i="214"/>
  <c r="AI109" i="214"/>
  <c r="BB42" i="214"/>
  <c r="BB72" i="214"/>
  <c r="AK46" i="214"/>
  <c r="W134" i="214"/>
  <c r="BF19" i="214"/>
  <c r="G17" i="214"/>
  <c r="AS53" i="214"/>
  <c r="AS125" i="214"/>
  <c r="AF144" i="214"/>
  <c r="BJ71" i="214"/>
  <c r="BK52" i="214"/>
  <c r="AZ8" i="214"/>
  <c r="BJ114" i="214"/>
  <c r="AM35" i="214"/>
  <c r="BG8" i="214"/>
  <c r="AO98" i="214"/>
  <c r="AQ63" i="214"/>
  <c r="R11" i="214"/>
  <c r="BF111" i="214"/>
  <c r="BG113" i="214"/>
  <c r="BD78" i="214"/>
  <c r="R163" i="214"/>
  <c r="AM20" i="214"/>
  <c r="Z98" i="214"/>
  <c r="X51" i="214"/>
  <c r="S116" i="214"/>
  <c r="I22" i="214"/>
  <c r="T18" i="214"/>
  <c r="U41" i="214"/>
  <c r="BG11" i="214"/>
  <c r="BG125" i="214"/>
  <c r="AI63" i="214"/>
  <c r="AH71" i="214"/>
  <c r="AS161" i="214"/>
  <c r="BD130" i="214"/>
  <c r="L72" i="214"/>
  <c r="W18" i="214"/>
  <c r="AQ34" i="214"/>
  <c r="L145" i="214"/>
  <c r="AN39" i="214"/>
  <c r="AY164" i="214"/>
  <c r="P153" i="214"/>
  <c r="AV26" i="214"/>
  <c r="BC104" i="214"/>
  <c r="Z101" i="214"/>
  <c r="AR156" i="214"/>
  <c r="BI112" i="214"/>
  <c r="BL89" i="214"/>
  <c r="BD160" i="214"/>
  <c r="AR15" i="214"/>
  <c r="AJ38" i="214"/>
  <c r="AL62" i="214"/>
  <c r="U11" i="214"/>
  <c r="AZ147" i="214"/>
  <c r="BH134" i="214"/>
  <c r="K78" i="214"/>
  <c r="AX65" i="214"/>
  <c r="AM97" i="214"/>
  <c r="AJ98" i="214"/>
  <c r="I161" i="214"/>
  <c r="AY31" i="214"/>
  <c r="T5" i="214"/>
  <c r="BA109" i="214"/>
  <c r="K159" i="214"/>
  <c r="BL112" i="214"/>
  <c r="X156" i="214"/>
  <c r="BD105" i="214"/>
  <c r="AS25" i="214"/>
  <c r="BI113" i="214"/>
  <c r="F158" i="214"/>
  <c r="E149" i="214"/>
  <c r="AH48" i="214"/>
  <c r="BE164" i="214"/>
  <c r="T105" i="214"/>
  <c r="U20" i="214"/>
  <c r="AM92" i="214"/>
  <c r="AN92" i="214"/>
  <c r="AR12" i="214"/>
  <c r="BE25" i="214"/>
  <c r="E158" i="214"/>
  <c r="BC127" i="214"/>
  <c r="R161" i="214"/>
  <c r="W4" i="214"/>
  <c r="O134" i="214"/>
  <c r="H154" i="214"/>
  <c r="BK13" i="214"/>
  <c r="BB119" i="214"/>
  <c r="AE112" i="214"/>
  <c r="V95" i="214"/>
  <c r="BE142" i="214"/>
  <c r="H44" i="214"/>
  <c r="BA47" i="214"/>
  <c r="BE130" i="214"/>
  <c r="T143" i="214"/>
  <c r="AR54" i="214"/>
  <c r="AF148" i="214"/>
  <c r="Y23" i="214"/>
  <c r="AE83" i="214"/>
  <c r="R165" i="214"/>
  <c r="AR48" i="214"/>
  <c r="AN30" i="214"/>
  <c r="AD24" i="214"/>
  <c r="BF87" i="214"/>
  <c r="BI160" i="214"/>
  <c r="AE21" i="214"/>
  <c r="L107" i="214"/>
  <c r="AP47" i="214"/>
  <c r="AJ21" i="214"/>
  <c r="BC116" i="214"/>
  <c r="X21" i="214"/>
  <c r="E115" i="214"/>
  <c r="BG86" i="214"/>
  <c r="BC50" i="214"/>
  <c r="Y40" i="214"/>
  <c r="BI27" i="214"/>
  <c r="M165" i="214"/>
  <c r="AP16" i="214"/>
  <c r="U111" i="214"/>
  <c r="AU60" i="214"/>
  <c r="T135" i="214"/>
  <c r="Y109" i="214"/>
  <c r="BE54" i="214"/>
  <c r="AL131" i="214"/>
  <c r="AY55" i="214"/>
  <c r="AO95" i="214"/>
  <c r="BD75" i="214"/>
  <c r="AG142" i="214"/>
  <c r="N45" i="214"/>
  <c r="AJ97" i="214"/>
  <c r="U81" i="214"/>
  <c r="I45" i="214"/>
  <c r="W90" i="214"/>
  <c r="AU54" i="214"/>
  <c r="Z135" i="214"/>
  <c r="AV109" i="214"/>
  <c r="BI130" i="214"/>
  <c r="N65" i="214"/>
  <c r="BH49" i="214"/>
  <c r="BI152" i="214"/>
  <c r="D149" i="214"/>
  <c r="AG6" i="214"/>
  <c r="AT75" i="214"/>
  <c r="AL130" i="214"/>
  <c r="Y94" i="214"/>
  <c r="W41" i="214"/>
  <c r="AN49" i="214"/>
  <c r="AH4" i="214"/>
  <c r="BA152" i="214"/>
  <c r="Z104" i="214"/>
  <c r="AR86" i="214"/>
  <c r="AN54" i="214"/>
  <c r="AA14" i="214"/>
  <c r="U60" i="214"/>
  <c r="AR14" i="214"/>
  <c r="N129" i="214"/>
  <c r="I131" i="214"/>
  <c r="AK107" i="214"/>
  <c r="AJ75" i="214"/>
  <c r="Q87" i="214"/>
  <c r="AP121" i="214"/>
  <c r="H118" i="214"/>
  <c r="M153" i="214"/>
  <c r="AY107" i="214"/>
  <c r="H124" i="214"/>
  <c r="X84" i="214"/>
  <c r="BF40" i="214"/>
  <c r="AY100" i="214"/>
  <c r="J119" i="214"/>
  <c r="L31" i="214"/>
  <c r="R38" i="214"/>
  <c r="AI79" i="214"/>
  <c r="AI104" i="214"/>
  <c r="AD107" i="214"/>
  <c r="Z131" i="214"/>
  <c r="G94" i="214"/>
  <c r="W7" i="214"/>
  <c r="BE49" i="214"/>
  <c r="J144" i="214"/>
  <c r="R121" i="214"/>
  <c r="AH46" i="214"/>
  <c r="AH41" i="214"/>
  <c r="J41" i="214"/>
  <c r="AZ134" i="214"/>
  <c r="M80" i="214"/>
  <c r="AJ22" i="214"/>
  <c r="R131" i="214"/>
  <c r="L148" i="214"/>
  <c r="L94" i="214"/>
  <c r="K153" i="214"/>
  <c r="AI162" i="214"/>
  <c r="AH65" i="214"/>
  <c r="D103" i="214"/>
  <c r="Y16" i="214"/>
  <c r="AI140" i="214"/>
  <c r="U51" i="214"/>
  <c r="F119" i="214"/>
  <c r="K148" i="214"/>
  <c r="AB31" i="214"/>
  <c r="BL134" i="214"/>
  <c r="AN63" i="214"/>
  <c r="BK23" i="214"/>
  <c r="AY54" i="214"/>
  <c r="BG27" i="214"/>
  <c r="AU40" i="214"/>
  <c r="D119" i="214"/>
  <c r="Q114" i="214"/>
  <c r="BF62" i="214"/>
  <c r="U28" i="214"/>
  <c r="K51" i="214"/>
  <c r="G32" i="214"/>
  <c r="BA25" i="214"/>
  <c r="AR73" i="214"/>
  <c r="AX21" i="214"/>
  <c r="AE140" i="214"/>
  <c r="AN50" i="214"/>
  <c r="AU89" i="214"/>
  <c r="T121" i="214"/>
  <c r="BG128" i="214"/>
  <c r="AD123" i="214"/>
  <c r="AR92" i="214"/>
  <c r="AD133" i="214"/>
  <c r="AV18" i="214"/>
  <c r="AZ144" i="214"/>
  <c r="AQ69" i="214"/>
  <c r="BB161" i="214"/>
  <c r="AL82" i="214"/>
  <c r="AQ93" i="214"/>
  <c r="BB49" i="214"/>
  <c r="BI135" i="214"/>
  <c r="BL68" i="214"/>
  <c r="X26" i="214"/>
  <c r="BI119" i="214"/>
  <c r="N159" i="214"/>
  <c r="AR70" i="214"/>
  <c r="BG24" i="214"/>
  <c r="AR110" i="214"/>
  <c r="BH104" i="214"/>
  <c r="T15" i="214"/>
  <c r="AK7" i="214"/>
  <c r="AS155" i="214"/>
  <c r="Z37" i="214"/>
  <c r="Z54" i="214"/>
  <c r="N41" i="214"/>
  <c r="BJ137" i="214"/>
  <c r="BH118" i="214"/>
  <c r="E125" i="214"/>
  <c r="AO156" i="214"/>
  <c r="K126" i="214"/>
  <c r="Y25" i="214"/>
  <c r="AX55" i="214"/>
  <c r="AY157" i="214"/>
  <c r="AL54" i="214"/>
  <c r="V113" i="214"/>
  <c r="T20" i="214"/>
  <c r="U73" i="214"/>
  <c r="AG136" i="214"/>
  <c r="O21" i="214"/>
  <c r="AK101" i="214"/>
  <c r="Y11" i="214"/>
  <c r="S5" i="214"/>
  <c r="V82" i="214"/>
  <c r="AL84" i="214"/>
  <c r="AQ9" i="214"/>
  <c r="E73" i="214"/>
  <c r="AJ136" i="214"/>
  <c r="AX71" i="214"/>
  <c r="X29" i="214"/>
  <c r="AD158" i="214"/>
  <c r="M132" i="214"/>
  <c r="S146" i="214"/>
  <c r="AN143" i="214"/>
  <c r="AT111" i="214"/>
  <c r="AT38" i="214"/>
  <c r="AK80" i="214"/>
  <c r="Y33" i="214"/>
  <c r="AG150" i="214"/>
  <c r="BC38" i="214"/>
  <c r="BJ21" i="214"/>
  <c r="BH11" i="214"/>
  <c r="AY99" i="214"/>
  <c r="BG39" i="214"/>
  <c r="BC22" i="214"/>
  <c r="AK43" i="214"/>
  <c r="H152" i="214"/>
  <c r="AJ135" i="214"/>
  <c r="U118" i="214"/>
  <c r="AG99" i="214"/>
  <c r="O6" i="214"/>
  <c r="F40" i="214"/>
  <c r="W53" i="214"/>
  <c r="AX17" i="214"/>
  <c r="AB7" i="214"/>
  <c r="AY40" i="214"/>
  <c r="X22" i="214"/>
  <c r="AR162" i="214"/>
  <c r="BJ153" i="214"/>
  <c r="T44" i="214"/>
  <c r="I114" i="214"/>
  <c r="G51" i="214"/>
  <c r="AS79" i="214"/>
  <c r="I36" i="214"/>
  <c r="AB27" i="214"/>
  <c r="BB54" i="214"/>
  <c r="AF17" i="214"/>
  <c r="Z127" i="214"/>
  <c r="AD42" i="214"/>
  <c r="AK63" i="214"/>
  <c r="P60" i="214"/>
  <c r="K154" i="214"/>
  <c r="AU127" i="214"/>
  <c r="AR75" i="214"/>
  <c r="BK85" i="214"/>
  <c r="BH7" i="214"/>
  <c r="U57" i="214"/>
  <c r="AN106" i="214"/>
  <c r="Z9" i="214"/>
  <c r="L152" i="214"/>
  <c r="S73" i="214"/>
  <c r="AK12" i="214"/>
  <c r="I66" i="214"/>
  <c r="AL19" i="214"/>
  <c r="V32" i="214"/>
  <c r="BH86" i="214"/>
  <c r="H72" i="214"/>
  <c r="AS165" i="214"/>
  <c r="R128" i="214"/>
  <c r="Z70" i="214"/>
  <c r="BH157" i="214"/>
  <c r="R119" i="214"/>
  <c r="AQ100" i="214"/>
  <c r="AH100" i="214"/>
  <c r="AA122" i="214"/>
  <c r="Z149" i="214"/>
  <c r="AI15" i="214"/>
  <c r="S102" i="214"/>
  <c r="BF156" i="214"/>
  <c r="AH62" i="214"/>
  <c r="O96" i="214"/>
  <c r="U9" i="214"/>
  <c r="AX52" i="214"/>
  <c r="AN45" i="214"/>
  <c r="Y69" i="214"/>
  <c r="BF74" i="214"/>
  <c r="L163" i="214"/>
  <c r="AH97" i="214"/>
  <c r="AD67" i="214"/>
  <c r="BJ101" i="214"/>
  <c r="AK119" i="214"/>
  <c r="BL8" i="214"/>
  <c r="AH52" i="214"/>
  <c r="AK127" i="214"/>
  <c r="E105" i="214"/>
  <c r="V90" i="214"/>
  <c r="BD103" i="214"/>
  <c r="AO17" i="214"/>
  <c r="E118" i="214"/>
  <c r="Z68" i="214"/>
  <c r="AD102" i="214"/>
  <c r="AK52" i="214"/>
  <c r="O145" i="214"/>
  <c r="H11" i="214"/>
  <c r="L114" i="214"/>
  <c r="BK147" i="214"/>
  <c r="AB109" i="214"/>
  <c r="AB60" i="214"/>
  <c r="S41" i="214"/>
  <c r="G127" i="214"/>
  <c r="F36" i="214"/>
  <c r="N60" i="214"/>
  <c r="P37" i="214"/>
  <c r="F127" i="214"/>
  <c r="N124" i="214"/>
  <c r="AT132" i="214"/>
  <c r="BI145" i="214"/>
  <c r="U119" i="214"/>
  <c r="BG117" i="214"/>
  <c r="Z109" i="214"/>
  <c r="AD154" i="214"/>
  <c r="AG29" i="214"/>
  <c r="W99" i="214"/>
  <c r="AY85" i="214"/>
  <c r="AN116" i="214"/>
  <c r="BH37" i="214"/>
  <c r="BA93" i="214"/>
  <c r="AI113" i="214"/>
  <c r="G114" i="214"/>
  <c r="E145" i="214"/>
  <c r="AV147" i="214"/>
  <c r="AO10" i="214"/>
  <c r="BD79" i="214"/>
  <c r="AX51" i="214"/>
  <c r="N12" i="214"/>
  <c r="AK55" i="214"/>
  <c r="Y49" i="214"/>
  <c r="F19" i="214"/>
  <c r="BG116" i="214"/>
  <c r="AK159" i="214"/>
  <c r="AW55" i="214"/>
  <c r="AP52" i="214"/>
  <c r="G161" i="214"/>
  <c r="K127" i="214"/>
  <c r="D94" i="214"/>
  <c r="K95" i="214"/>
  <c r="BD20" i="214"/>
  <c r="X62" i="214"/>
  <c r="AZ161" i="214"/>
  <c r="V11" i="214"/>
  <c r="J61" i="214"/>
  <c r="AV76" i="214"/>
  <c r="N14" i="214"/>
  <c r="U155" i="214"/>
  <c r="AT58" i="214"/>
  <c r="H12" i="214"/>
  <c r="AI134" i="214"/>
  <c r="N111" i="214"/>
  <c r="BD152" i="214"/>
  <c r="AO39" i="214"/>
  <c r="AC83" i="214"/>
  <c r="AZ150" i="214"/>
  <c r="Q165" i="214"/>
  <c r="AQ85" i="214"/>
  <c r="AM16" i="214"/>
  <c r="BC8" i="214"/>
  <c r="BC73" i="214"/>
  <c r="AM43" i="214"/>
  <c r="AR66" i="214"/>
  <c r="U38" i="214"/>
  <c r="AB78" i="214"/>
  <c r="L11" i="214"/>
  <c r="BJ145" i="214"/>
  <c r="BE95" i="214"/>
  <c r="AX159" i="214"/>
  <c r="AI121" i="214"/>
  <c r="BF102" i="214"/>
  <c r="Q157" i="214"/>
  <c r="Z153" i="214"/>
  <c r="E148" i="214"/>
  <c r="AM87" i="214"/>
  <c r="AB17" i="214"/>
  <c r="AN41" i="214"/>
  <c r="I38" i="214"/>
  <c r="AG5" i="214"/>
  <c r="I56" i="214"/>
  <c r="BF42" i="214"/>
  <c r="AX151" i="214"/>
  <c r="AI145" i="214"/>
  <c r="L160" i="214"/>
  <c r="AH161" i="214"/>
  <c r="M136" i="214"/>
  <c r="BA8" i="214"/>
  <c r="P147" i="214"/>
  <c r="S34" i="214"/>
  <c r="BI118" i="214"/>
  <c r="AV145" i="214"/>
  <c r="AP104" i="214"/>
  <c r="AE100" i="214"/>
  <c r="V109" i="214"/>
  <c r="AM62" i="214"/>
  <c r="V93" i="214"/>
  <c r="AU101" i="214"/>
  <c r="AN87" i="214"/>
  <c r="BG57" i="214"/>
  <c r="J141" i="214"/>
  <c r="BF159" i="214"/>
  <c r="BL148" i="214"/>
  <c r="AW135" i="214"/>
  <c r="D137" i="214"/>
  <c r="Y106" i="214"/>
  <c r="E24" i="214"/>
  <c r="AT107" i="214"/>
  <c r="AP42" i="214"/>
  <c r="L40" i="214"/>
  <c r="AK29" i="214"/>
  <c r="AA65" i="214"/>
  <c r="J138" i="214"/>
  <c r="BK141" i="214"/>
  <c r="BH154" i="214"/>
  <c r="BC119" i="214"/>
  <c r="AJ5" i="214"/>
  <c r="AD87" i="214"/>
  <c r="AP127" i="214"/>
  <c r="N106" i="214"/>
  <c r="AE64" i="214"/>
  <c r="W64" i="214"/>
  <c r="Q150" i="214"/>
  <c r="Z147" i="214"/>
  <c r="L108" i="214"/>
  <c r="AU66" i="214"/>
  <c r="BJ50" i="214"/>
  <c r="H146" i="214"/>
  <c r="BD45" i="214"/>
  <c r="Y159" i="214"/>
  <c r="N55" i="214"/>
  <c r="AA116" i="214"/>
  <c r="AF52" i="214"/>
  <c r="BJ131" i="214"/>
  <c r="BK110" i="214"/>
  <c r="X68" i="214"/>
  <c r="AH11" i="214"/>
  <c r="H41" i="214"/>
  <c r="AJ6" i="214"/>
  <c r="AY77" i="214"/>
  <c r="P105" i="214"/>
  <c r="N69" i="214"/>
  <c r="K135" i="214"/>
  <c r="BL110" i="214"/>
  <c r="AL77" i="214"/>
  <c r="L100" i="214"/>
  <c r="Q83" i="214"/>
  <c r="J118" i="214"/>
  <c r="P89" i="214"/>
  <c r="U18" i="214"/>
  <c r="BF69" i="214"/>
  <c r="F114" i="214"/>
  <c r="N149" i="214"/>
  <c r="AA28" i="214"/>
  <c r="AF104" i="214"/>
  <c r="AD113" i="214"/>
  <c r="AF18" i="214"/>
  <c r="BD63" i="214"/>
  <c r="AW57" i="214"/>
  <c r="R48" i="214"/>
  <c r="AT158" i="214"/>
  <c r="AQ62" i="214"/>
  <c r="BH67" i="214"/>
  <c r="AK19" i="214"/>
  <c r="W111" i="214"/>
  <c r="AR38" i="214"/>
  <c r="D114" i="214"/>
  <c r="AU115" i="214"/>
  <c r="AQ96" i="214"/>
  <c r="BL44" i="214"/>
  <c r="AW64" i="214"/>
  <c r="BF109" i="214"/>
  <c r="AU102" i="214"/>
  <c r="AK13" i="214"/>
  <c r="AJ31" i="214"/>
  <c r="AD148" i="214"/>
  <c r="AU77" i="214"/>
  <c r="AV8" i="214"/>
  <c r="V23" i="214"/>
  <c r="N91" i="214"/>
  <c r="AL137" i="214"/>
  <c r="AK147" i="214"/>
  <c r="AI86" i="214"/>
  <c r="AF140" i="214"/>
  <c r="BJ14" i="214"/>
  <c r="BL163" i="214"/>
  <c r="AY6" i="214"/>
  <c r="AZ46" i="214"/>
  <c r="AE118" i="214"/>
  <c r="BA64" i="214"/>
  <c r="Z152" i="214"/>
  <c r="P155" i="214"/>
  <c r="U85" i="214"/>
  <c r="K99" i="214"/>
  <c r="AH163" i="214"/>
  <c r="AN134" i="214"/>
  <c r="F43" i="214"/>
  <c r="O24" i="214"/>
  <c r="P143" i="214"/>
  <c r="AF146" i="214"/>
  <c r="BL52" i="214"/>
  <c r="AN163" i="214"/>
  <c r="BC161" i="214"/>
  <c r="AM11" i="214"/>
  <c r="K30" i="214"/>
  <c r="AE137" i="214"/>
  <c r="AC105" i="214"/>
  <c r="AJ132" i="214"/>
  <c r="J98" i="214"/>
  <c r="Z136" i="214"/>
  <c r="Z94" i="214"/>
  <c r="L71" i="214"/>
  <c r="T14" i="214"/>
  <c r="U10" i="214"/>
  <c r="BH53" i="214"/>
  <c r="AT157" i="214"/>
  <c r="AV59" i="214"/>
  <c r="AA99" i="214"/>
  <c r="AE136" i="214"/>
  <c r="BE163" i="214"/>
  <c r="AD128" i="214"/>
  <c r="AC7" i="214"/>
  <c r="BG33" i="214"/>
  <c r="AW17" i="214"/>
  <c r="AE42" i="214"/>
  <c r="Q56" i="214"/>
  <c r="I82" i="214"/>
  <c r="AC85" i="214"/>
  <c r="E85" i="214"/>
  <c r="G67" i="214"/>
  <c r="AW131" i="214"/>
  <c r="K79" i="214"/>
  <c r="O137" i="214"/>
  <c r="AI50" i="214"/>
  <c r="AV52" i="214"/>
  <c r="S10" i="214"/>
  <c r="AX32" i="214"/>
  <c r="BH83" i="214"/>
  <c r="D61" i="214"/>
  <c r="AZ123" i="214"/>
  <c r="AU151" i="214"/>
  <c r="H106" i="214"/>
  <c r="E101" i="214"/>
  <c r="AL160" i="214"/>
  <c r="BB62" i="214"/>
  <c r="BI127" i="214"/>
  <c r="AA56" i="214"/>
  <c r="AF159" i="214"/>
  <c r="J64" i="214"/>
  <c r="BH14" i="214"/>
  <c r="AE50" i="214"/>
  <c r="Y47" i="214"/>
  <c r="AX126" i="214"/>
  <c r="T145" i="214"/>
  <c r="BL153" i="214"/>
  <c r="AH50" i="214"/>
  <c r="T35" i="214"/>
  <c r="BA28" i="214"/>
  <c r="T73" i="214"/>
  <c r="AG151" i="214"/>
  <c r="D76" i="214"/>
  <c r="O115" i="214"/>
  <c r="BG120" i="214"/>
  <c r="AQ59" i="214"/>
  <c r="Q13" i="214"/>
  <c r="K142" i="214"/>
  <c r="AE52" i="214"/>
  <c r="D78" i="214"/>
  <c r="AS143" i="214"/>
  <c r="AJ90" i="214"/>
  <c r="H129" i="214"/>
  <c r="W114" i="214"/>
  <c r="W112" i="214"/>
  <c r="BK63" i="214"/>
  <c r="AV104" i="214"/>
  <c r="AS151" i="214"/>
  <c r="AK47" i="214"/>
  <c r="G125" i="214"/>
  <c r="M20" i="214"/>
  <c r="AO114" i="214"/>
  <c r="AT114" i="214"/>
  <c r="H59" i="214"/>
  <c r="D71" i="214"/>
  <c r="AE135" i="214"/>
  <c r="AV62" i="214"/>
  <c r="AV103" i="214"/>
  <c r="Y46" i="214"/>
  <c r="Z39" i="214"/>
  <c r="F163" i="214"/>
  <c r="O127" i="214"/>
  <c r="AZ50" i="214"/>
  <c r="AY133" i="214"/>
  <c r="AK60" i="214"/>
  <c r="R157" i="214"/>
  <c r="AJ162" i="214"/>
  <c r="H111" i="214"/>
  <c r="AL95" i="214"/>
  <c r="AW86" i="214"/>
  <c r="BI146" i="214"/>
  <c r="M84" i="214"/>
  <c r="AT76" i="214"/>
  <c r="I141" i="214"/>
  <c r="Q74" i="214"/>
  <c r="Y160" i="214"/>
  <c r="AB131" i="214"/>
  <c r="F103" i="214"/>
  <c r="AE108" i="214"/>
  <c r="BC108" i="214"/>
  <c r="H76" i="214"/>
  <c r="AV31" i="214"/>
  <c r="L51" i="214"/>
  <c r="AW73" i="214"/>
  <c r="BK4" i="214"/>
  <c r="G147" i="214"/>
  <c r="Z119" i="214"/>
  <c r="BE135" i="214"/>
  <c r="AS42" i="214"/>
  <c r="AU16" i="214"/>
  <c r="AQ30" i="214"/>
  <c r="BB46" i="214"/>
  <c r="AQ7" i="214"/>
  <c r="BJ149" i="214"/>
  <c r="AN94" i="214"/>
  <c r="AB88" i="214"/>
  <c r="BA70" i="214"/>
  <c r="O49" i="214"/>
  <c r="AJ156" i="214"/>
  <c r="AC101" i="214"/>
  <c r="AT56" i="214"/>
  <c r="BK150" i="214"/>
  <c r="AO159" i="214"/>
  <c r="AT87" i="214"/>
  <c r="BD133" i="214"/>
  <c r="AA43" i="214"/>
  <c r="I72" i="214"/>
  <c r="AY29" i="214"/>
  <c r="BB31" i="214"/>
  <c r="AF42" i="214"/>
  <c r="AG157" i="214"/>
  <c r="AX54" i="214"/>
  <c r="M85" i="214"/>
  <c r="BL70" i="214"/>
  <c r="AY12" i="214"/>
  <c r="BD86" i="214"/>
  <c r="AB151" i="214"/>
  <c r="AS9" i="214"/>
  <c r="H91" i="214"/>
  <c r="AB23" i="214"/>
  <c r="BA83" i="214"/>
  <c r="Q105" i="214"/>
  <c r="AF135" i="214"/>
  <c r="BL58" i="214"/>
  <c r="AH164" i="214"/>
  <c r="BI74" i="214"/>
  <c r="AV90" i="214"/>
  <c r="BH129" i="214"/>
  <c r="BJ68" i="214"/>
  <c r="AF101" i="214"/>
  <c r="W22" i="214"/>
  <c r="K101" i="214"/>
  <c r="T161" i="214"/>
  <c r="BE112" i="214"/>
  <c r="AW33" i="214"/>
  <c r="AT82" i="214"/>
  <c r="K24" i="214"/>
  <c r="BG51" i="214"/>
  <c r="AZ29" i="214"/>
  <c r="AB121" i="214"/>
  <c r="AP65" i="214"/>
  <c r="AP88" i="214"/>
  <c r="F88" i="214"/>
  <c r="S68" i="214"/>
  <c r="BH9" i="214"/>
  <c r="AQ95" i="214"/>
  <c r="AP115" i="214"/>
  <c r="BI120" i="214"/>
  <c r="AH39" i="214"/>
  <c r="X32" i="214"/>
  <c r="AG13" i="214"/>
  <c r="O122" i="214"/>
  <c r="O151" i="214"/>
  <c r="O39" i="214"/>
  <c r="AQ49" i="214"/>
  <c r="G104" i="214"/>
  <c r="BG66" i="214"/>
  <c r="BA15" i="214"/>
  <c r="BG12" i="214"/>
  <c r="BF108" i="214"/>
  <c r="BC130" i="214"/>
  <c r="AJ119" i="214"/>
  <c r="E87" i="214"/>
  <c r="U108" i="214"/>
  <c r="AB46" i="214"/>
  <c r="V87" i="214"/>
  <c r="AF58" i="214"/>
  <c r="BK86" i="214"/>
  <c r="AK125" i="214"/>
  <c r="T119" i="214"/>
  <c r="AA78" i="214"/>
  <c r="F60" i="214"/>
  <c r="BG62" i="214"/>
  <c r="AP131" i="214"/>
  <c r="L162" i="214"/>
  <c r="AE19" i="214"/>
  <c r="T26" i="214"/>
  <c r="AR132" i="214"/>
  <c r="AZ105" i="214"/>
  <c r="AJ69" i="214"/>
  <c r="BD125" i="214"/>
  <c r="X58" i="214"/>
  <c r="X14" i="214"/>
  <c r="AJ84" i="214"/>
  <c r="BE124" i="214"/>
  <c r="O109" i="214"/>
  <c r="AJ70" i="214"/>
  <c r="P9" i="214"/>
  <c r="AY127" i="214"/>
  <c r="X148" i="214"/>
  <c r="AP12" i="214"/>
  <c r="W31" i="214"/>
  <c r="BD95" i="214"/>
  <c r="BG40" i="214"/>
  <c r="BD134" i="214"/>
  <c r="AA81" i="214"/>
  <c r="BI17" i="214"/>
  <c r="AP120" i="214"/>
  <c r="T122" i="214"/>
  <c r="S117" i="214"/>
  <c r="AR23" i="214"/>
  <c r="AZ25" i="214"/>
  <c r="X42" i="214"/>
  <c r="AG116" i="214"/>
  <c r="AJ36" i="214"/>
  <c r="AS159" i="214"/>
  <c r="AC158" i="214"/>
  <c r="AZ16" i="214"/>
  <c r="O75" i="214"/>
  <c r="E117" i="214"/>
  <c r="K128" i="214"/>
  <c r="P72" i="214"/>
  <c r="AW21" i="214"/>
  <c r="BL88" i="214"/>
  <c r="AM17" i="214"/>
  <c r="M72" i="214"/>
  <c r="BC148" i="214"/>
  <c r="Y45" i="214"/>
  <c r="AX82" i="214"/>
  <c r="AH99" i="214"/>
  <c r="N126" i="214"/>
  <c r="N63" i="214"/>
  <c r="AN160" i="214"/>
  <c r="BG82" i="214"/>
  <c r="AM72" i="214"/>
  <c r="AF19" i="214"/>
  <c r="Y151" i="214"/>
  <c r="AI154" i="214"/>
  <c r="AR84" i="214"/>
  <c r="AR33" i="214"/>
  <c r="BD24" i="214"/>
  <c r="S66" i="214"/>
  <c r="AJ49" i="214"/>
  <c r="P45" i="214"/>
  <c r="I46" i="214"/>
  <c r="L111" i="214"/>
  <c r="BG21" i="214"/>
  <c r="N75" i="214"/>
  <c r="E155" i="214"/>
  <c r="T30" i="214"/>
  <c r="R40" i="214"/>
  <c r="AZ92" i="214"/>
  <c r="K19" i="214"/>
  <c r="BF129" i="214"/>
  <c r="BB65" i="214"/>
  <c r="E37" i="214"/>
  <c r="BI163" i="214"/>
  <c r="X123" i="214"/>
  <c r="BG97" i="214"/>
  <c r="N109" i="214"/>
  <c r="AV111" i="214"/>
  <c r="AX22" i="214"/>
  <c r="AF129" i="214"/>
  <c r="AH119" i="214"/>
  <c r="F104" i="214"/>
  <c r="S25" i="214"/>
  <c r="Z108" i="214"/>
  <c r="Q66" i="214"/>
  <c r="AH102" i="214"/>
  <c r="AG52" i="214"/>
  <c r="P118" i="214"/>
  <c r="L149" i="214"/>
  <c r="Z4" i="214"/>
  <c r="BC101" i="214"/>
  <c r="F59" i="214"/>
  <c r="AD109" i="214"/>
  <c r="AP86" i="214"/>
  <c r="BJ126" i="214"/>
  <c r="M11" i="214"/>
  <c r="O63" i="214"/>
  <c r="BC54" i="214"/>
  <c r="AP89" i="214"/>
  <c r="AZ6" i="214"/>
  <c r="J87" i="214"/>
  <c r="AY74" i="214"/>
  <c r="P28" i="214"/>
  <c r="BE160" i="214"/>
  <c r="AB113" i="214"/>
  <c r="F70" i="214"/>
  <c r="AC35" i="214"/>
  <c r="AL60" i="214"/>
  <c r="V134" i="214"/>
  <c r="AO73" i="214"/>
  <c r="F148" i="214"/>
  <c r="AK148" i="214"/>
  <c r="H79" i="214"/>
  <c r="BK83" i="214"/>
  <c r="AN46" i="214"/>
  <c r="O101" i="214"/>
  <c r="L93" i="214"/>
  <c r="AT25" i="214"/>
  <c r="AX111" i="214"/>
  <c r="AF75" i="214"/>
  <c r="O36" i="214"/>
  <c r="AE47" i="214"/>
  <c r="AF84" i="214"/>
  <c r="AI156" i="214"/>
  <c r="U49" i="214"/>
  <c r="AL145" i="214"/>
  <c r="X79" i="214"/>
  <c r="AN162" i="214"/>
  <c r="BE138" i="214"/>
  <c r="AF149" i="214"/>
  <c r="J19" i="214"/>
  <c r="BF126" i="214"/>
  <c r="D15" i="214"/>
  <c r="BF78" i="214"/>
  <c r="N81" i="214"/>
  <c r="BL165" i="214"/>
  <c r="S115" i="214"/>
  <c r="AH108" i="214"/>
  <c r="AM146" i="214"/>
  <c r="AA17" i="214"/>
  <c r="BL19" i="214"/>
  <c r="Z124" i="214"/>
  <c r="AR41" i="214"/>
  <c r="M137" i="214"/>
  <c r="AK68" i="214"/>
  <c r="R143" i="214"/>
  <c r="AF40" i="214"/>
  <c r="AB99" i="214"/>
  <c r="D108" i="214"/>
  <c r="P17" i="214"/>
  <c r="V124" i="214"/>
  <c r="AG95" i="214"/>
  <c r="U15" i="214"/>
  <c r="J121" i="214"/>
  <c r="AS56" i="214"/>
  <c r="AB12" i="214"/>
  <c r="AG7" i="214"/>
  <c r="P138" i="214"/>
  <c r="D141" i="214"/>
  <c r="AF37" i="214"/>
  <c r="BB117" i="214"/>
  <c r="AY16" i="214"/>
  <c r="AF112" i="214"/>
  <c r="AV106" i="214"/>
  <c r="V138" i="214"/>
  <c r="O94" i="214"/>
  <c r="AQ68" i="214"/>
  <c r="AA77" i="214"/>
  <c r="BC99" i="214"/>
  <c r="K60" i="214"/>
  <c r="S36" i="214"/>
  <c r="BD26" i="214"/>
  <c r="T146" i="214"/>
  <c r="AE65" i="214"/>
  <c r="AX30" i="214"/>
  <c r="BK40" i="214"/>
  <c r="BJ108" i="214"/>
  <c r="BF83" i="214"/>
  <c r="AE46" i="214"/>
  <c r="AE51" i="214"/>
  <c r="AQ147" i="214"/>
  <c r="I139" i="214"/>
  <c r="AM103" i="214"/>
  <c r="X36" i="214"/>
  <c r="U90" i="214"/>
  <c r="V55" i="214"/>
  <c r="AE107" i="214"/>
  <c r="N119" i="214"/>
  <c r="G20" i="214"/>
  <c r="J139" i="214"/>
  <c r="I85" i="214"/>
  <c r="AH143" i="214"/>
  <c r="BG96" i="214"/>
  <c r="H33" i="214"/>
  <c r="BE119" i="214"/>
  <c r="I147" i="214"/>
  <c r="P141" i="214"/>
  <c r="AQ5" i="214"/>
  <c r="AZ135" i="214"/>
  <c r="J28" i="214"/>
  <c r="S126" i="214"/>
  <c r="AE59" i="214"/>
  <c r="S157" i="214"/>
  <c r="Y72" i="214"/>
  <c r="AF138" i="214"/>
  <c r="AF153" i="214"/>
  <c r="Y134" i="214"/>
  <c r="AW100" i="214"/>
  <c r="S19" i="214"/>
  <c r="BK53" i="214"/>
  <c r="AC153" i="214"/>
  <c r="H31" i="214"/>
  <c r="R141" i="214"/>
  <c r="BD74" i="214"/>
  <c r="H113" i="214"/>
  <c r="J17" i="214"/>
  <c r="AS28" i="214"/>
  <c r="AD27" i="214"/>
  <c r="AB123" i="214"/>
  <c r="BJ164" i="214"/>
  <c r="BF51" i="214"/>
  <c r="BF91" i="214"/>
  <c r="AY23" i="214"/>
  <c r="Z64" i="214"/>
  <c r="G140" i="214"/>
  <c r="AG159" i="214"/>
  <c r="AS97" i="214"/>
  <c r="AG143" i="214"/>
  <c r="AF155" i="214"/>
  <c r="U67" i="214"/>
  <c r="AS23" i="214"/>
  <c r="AZ109" i="214"/>
  <c r="F27" i="214"/>
  <c r="W57" i="214"/>
  <c r="R107" i="214"/>
  <c r="BG134" i="214"/>
  <c r="BF7" i="214"/>
  <c r="BG16" i="214"/>
  <c r="BF165" i="214"/>
  <c r="BB55" i="214"/>
  <c r="BL150" i="214"/>
  <c r="AY120" i="214"/>
  <c r="I75" i="214"/>
  <c r="AT78" i="214"/>
  <c r="BD127" i="214"/>
  <c r="BK79" i="214"/>
  <c r="AJ60" i="214"/>
  <c r="AM111" i="214"/>
  <c r="AJ37" i="214"/>
  <c r="AV14" i="214"/>
  <c r="J16" i="214"/>
  <c r="AX150" i="214"/>
  <c r="V62" i="214"/>
  <c r="AF110" i="214"/>
  <c r="AN8" i="214"/>
  <c r="S136" i="214"/>
  <c r="G47" i="214"/>
  <c r="L32" i="214"/>
  <c r="BK120" i="214"/>
  <c r="AU109" i="214"/>
  <c r="AT109" i="214"/>
  <c r="AL71" i="214"/>
  <c r="BJ91" i="214"/>
  <c r="N82" i="214"/>
  <c r="BB99" i="214"/>
  <c r="E157" i="214"/>
  <c r="AP90" i="214"/>
  <c r="AT160" i="214"/>
  <c r="AV136" i="214"/>
  <c r="AB8" i="214"/>
  <c r="F110" i="214"/>
  <c r="AP61" i="214"/>
  <c r="AK59" i="214"/>
  <c r="R32" i="214"/>
  <c r="AZ153" i="214"/>
  <c r="BC71" i="214"/>
  <c r="AH127" i="214"/>
  <c r="AH24" i="214"/>
  <c r="E132" i="214"/>
  <c r="T98" i="214"/>
  <c r="AE66" i="214"/>
  <c r="M118" i="214"/>
  <c r="AT146" i="214"/>
  <c r="K112" i="214"/>
  <c r="AF33" i="214"/>
  <c r="BI138" i="214"/>
  <c r="BJ6" i="214"/>
  <c r="BH113" i="214"/>
  <c r="AW97" i="214"/>
  <c r="O91" i="214"/>
  <c r="T103" i="214"/>
  <c r="AH111" i="214"/>
  <c r="S61" i="214"/>
  <c r="J133" i="214"/>
  <c r="AD38" i="214"/>
  <c r="AU145" i="214"/>
  <c r="J44" i="214"/>
  <c r="BF24" i="214"/>
  <c r="AR16" i="214"/>
  <c r="AA51" i="214"/>
  <c r="BH159" i="214"/>
  <c r="H13" i="214"/>
  <c r="V8" i="214"/>
  <c r="I58" i="214"/>
  <c r="O95" i="214"/>
  <c r="X45" i="214"/>
  <c r="BD104" i="214"/>
  <c r="BG23" i="214"/>
  <c r="M127" i="214"/>
  <c r="BB10" i="214"/>
  <c r="N80" i="214"/>
  <c r="BH122" i="214"/>
  <c r="BA67" i="214"/>
  <c r="AV41" i="214"/>
  <c r="H17" i="214"/>
  <c r="AR152" i="214"/>
  <c r="AA155" i="214"/>
  <c r="O53" i="214"/>
  <c r="I155" i="214"/>
  <c r="BD106" i="214"/>
  <c r="BL13" i="214"/>
  <c r="BJ36" i="214"/>
  <c r="P20" i="214"/>
  <c r="AJ131" i="214"/>
  <c r="AV60" i="214"/>
  <c r="AF143" i="214"/>
  <c r="P47" i="214"/>
  <c r="AH122" i="214"/>
  <c r="N152" i="214"/>
  <c r="AQ145" i="214"/>
  <c r="AY56" i="214"/>
  <c r="AY22" i="214"/>
  <c r="AO157" i="214"/>
  <c r="Y48" i="214"/>
  <c r="S88" i="214"/>
  <c r="D48" i="214"/>
  <c r="AB47" i="214"/>
  <c r="D51" i="214"/>
  <c r="AM57" i="214"/>
  <c r="AG53" i="214"/>
  <c r="Q38" i="214"/>
  <c r="X162" i="214"/>
  <c r="AQ15" i="214"/>
  <c r="BK14" i="214"/>
  <c r="BC55" i="214"/>
  <c r="BG104" i="214"/>
  <c r="AE151" i="214"/>
  <c r="F96" i="214"/>
  <c r="R81" i="214"/>
  <c r="P71" i="214"/>
  <c r="AV95" i="214"/>
  <c r="AM106" i="214"/>
  <c r="AJ39" i="214"/>
  <c r="AT117" i="214"/>
  <c r="AT55" i="214"/>
  <c r="P8" i="214"/>
  <c r="AW79" i="214"/>
  <c r="AF97" i="214"/>
  <c r="BI7" i="214"/>
  <c r="I135" i="214"/>
  <c r="BA45" i="214"/>
  <c r="AL26" i="214"/>
  <c r="AG160" i="214"/>
  <c r="BJ55" i="214"/>
  <c r="AO7" i="214"/>
  <c r="M150" i="214"/>
  <c r="AO160" i="214"/>
  <c r="AA121" i="214"/>
  <c r="BL90" i="214"/>
  <c r="BF76" i="214"/>
  <c r="AY65" i="214"/>
  <c r="Z27" i="214"/>
  <c r="AP59" i="214"/>
  <c r="AY144" i="214"/>
  <c r="AR109" i="214"/>
  <c r="AQ8" i="214"/>
  <c r="V16" i="214"/>
  <c r="BL106" i="214"/>
  <c r="AY51" i="214"/>
  <c r="BK92" i="214"/>
  <c r="G73" i="214"/>
  <c r="BB81" i="214"/>
  <c r="H16" i="214"/>
  <c r="BK138" i="214"/>
  <c r="D39" i="214"/>
  <c r="AK121" i="214"/>
  <c r="I121" i="214"/>
  <c r="BK127" i="214"/>
  <c r="F156" i="214"/>
  <c r="AO67" i="214"/>
  <c r="T91" i="214"/>
  <c r="S87" i="214"/>
  <c r="AP150" i="214"/>
  <c r="BK44" i="214"/>
  <c r="AC114" i="214"/>
  <c r="L112" i="214"/>
  <c r="AN127" i="214"/>
  <c r="AW40" i="214"/>
  <c r="L57" i="214"/>
  <c r="I124" i="214"/>
  <c r="BK152" i="214"/>
  <c r="H110" i="214"/>
  <c r="AM150" i="214"/>
  <c r="BG140" i="214"/>
  <c r="E25" i="214"/>
  <c r="AS70" i="214"/>
  <c r="M123" i="214"/>
  <c r="P41" i="214"/>
  <c r="T4" i="214"/>
  <c r="AY163" i="214"/>
  <c r="AY137" i="214"/>
  <c r="AB148" i="214"/>
  <c r="AQ25" i="214"/>
  <c r="D46" i="214"/>
  <c r="AS164" i="214"/>
  <c r="AU62" i="214"/>
  <c r="AB34" i="214"/>
  <c r="BG123" i="214"/>
  <c r="Y36" i="214"/>
  <c r="BB138" i="214"/>
  <c r="AR157" i="214"/>
  <c r="AV74" i="214"/>
  <c r="AN97" i="214"/>
  <c r="AV113" i="214"/>
  <c r="U158" i="214"/>
  <c r="E20" i="214"/>
  <c r="AZ131" i="214"/>
  <c r="N163" i="214"/>
  <c r="AT84" i="214"/>
  <c r="AK72" i="214"/>
  <c r="AZ34" i="214"/>
  <c r="M122" i="214"/>
  <c r="BG112" i="214"/>
  <c r="AW84" i="214"/>
  <c r="BL101" i="214"/>
  <c r="R41" i="214"/>
  <c r="BJ33" i="214"/>
  <c r="J25" i="214"/>
  <c r="S114" i="214"/>
  <c r="AR80" i="214"/>
  <c r="Q40" i="214"/>
  <c r="Z35" i="214"/>
  <c r="E114" i="214"/>
  <c r="AI92" i="214"/>
  <c r="BG78" i="214"/>
  <c r="N136" i="214"/>
  <c r="BB135" i="214"/>
  <c r="AQ161" i="214"/>
  <c r="AS94" i="214"/>
  <c r="AM28" i="214"/>
  <c r="BC5" i="214"/>
  <c r="BD46" i="214"/>
  <c r="K52" i="214"/>
  <c r="G136" i="214"/>
  <c r="AE62" i="214"/>
  <c r="V70" i="214"/>
  <c r="AL11" i="214"/>
  <c r="BF92" i="214"/>
  <c r="AM58" i="214"/>
  <c r="I57" i="214"/>
  <c r="R124" i="214"/>
  <c r="AI144" i="214"/>
  <c r="AN161" i="214"/>
  <c r="J35" i="214"/>
  <c r="X158" i="214"/>
  <c r="AN22" i="214"/>
  <c r="D11" i="214"/>
  <c r="R21" i="214"/>
  <c r="BJ58" i="214"/>
  <c r="F68" i="214"/>
  <c r="AC69" i="214"/>
  <c r="W154" i="214"/>
  <c r="AC94" i="214"/>
  <c r="BC151" i="214"/>
  <c r="AG66" i="214"/>
  <c r="BH66" i="214"/>
  <c r="AS104" i="214"/>
  <c r="BF32" i="214"/>
  <c r="BC91" i="214"/>
  <c r="AR58" i="214"/>
  <c r="N5" i="214"/>
  <c r="W124" i="214"/>
  <c r="BG135" i="214"/>
  <c r="BD148" i="214"/>
  <c r="AY33" i="214"/>
  <c r="BE55" i="214"/>
  <c r="D144" i="214"/>
  <c r="AI30" i="214"/>
  <c r="I28" i="214"/>
  <c r="V4" i="214"/>
  <c r="BK41" i="214"/>
  <c r="BL138" i="214"/>
  <c r="AS128" i="214"/>
  <c r="BK84" i="214"/>
  <c r="AZ44" i="214"/>
  <c r="AA89" i="214"/>
  <c r="AY62" i="214"/>
  <c r="Y154" i="214"/>
  <c r="K161" i="214"/>
  <c r="BI53" i="214"/>
  <c r="L96" i="214"/>
  <c r="M12" i="214"/>
  <c r="BG28" i="214"/>
  <c r="Q99" i="214"/>
  <c r="AY153" i="214"/>
  <c r="H49" i="214"/>
  <c r="BF119" i="214"/>
  <c r="J145" i="214"/>
  <c r="AO161" i="214"/>
  <c r="J85" i="214"/>
  <c r="AF56" i="214"/>
  <c r="AR18" i="214"/>
  <c r="BA129" i="214"/>
  <c r="BH161" i="214"/>
  <c r="AG17" i="214"/>
  <c r="AS12" i="214"/>
  <c r="AH26" i="214"/>
  <c r="BF160" i="214"/>
  <c r="AY160" i="214"/>
  <c r="BD128" i="214"/>
  <c r="U82" i="214"/>
  <c r="V158" i="214"/>
  <c r="BF45" i="214"/>
  <c r="AY27" i="214"/>
  <c r="I153" i="214"/>
  <c r="AP111" i="214"/>
  <c r="AA64" i="214"/>
  <c r="BL104" i="214"/>
  <c r="V151" i="214"/>
  <c r="AO48" i="214"/>
  <c r="K155" i="214"/>
  <c r="BF103" i="214"/>
  <c r="AO121" i="214"/>
  <c r="AL120" i="214"/>
  <c r="T156" i="214"/>
  <c r="AK67" i="214"/>
  <c r="AH25" i="214"/>
  <c r="BJ15" i="214"/>
  <c r="AI80" i="214"/>
  <c r="AD50" i="214"/>
  <c r="D106" i="214"/>
  <c r="BH165" i="214"/>
  <c r="BJ45" i="214"/>
  <c r="M120" i="214"/>
  <c r="G56" i="214"/>
  <c r="AC52" i="214"/>
  <c r="K15" i="214"/>
  <c r="Y121" i="214"/>
  <c r="AZ156" i="214"/>
  <c r="I53" i="214"/>
  <c r="AT8" i="214"/>
  <c r="AJ73" i="214"/>
  <c r="Q138" i="214"/>
  <c r="T116" i="214"/>
  <c r="AP164" i="214"/>
  <c r="AX142" i="214"/>
  <c r="P69" i="214"/>
  <c r="AZ17" i="214"/>
  <c r="H57" i="214"/>
  <c r="AR119" i="214"/>
  <c r="AO155" i="214"/>
  <c r="AT141" i="214"/>
  <c r="V126" i="214"/>
  <c r="BJ74" i="214"/>
  <c r="AG110" i="214"/>
  <c r="AJ161" i="214"/>
  <c r="AD10" i="214"/>
  <c r="V105" i="214"/>
  <c r="S158" i="214"/>
  <c r="AC30" i="214"/>
  <c r="AO126" i="214"/>
  <c r="BK153" i="214"/>
  <c r="D32" i="214"/>
  <c r="AX145" i="214"/>
  <c r="AJ92" i="214"/>
  <c r="Z89" i="214"/>
  <c r="Y52" i="214"/>
  <c r="BA37" i="214"/>
  <c r="AQ113" i="214"/>
  <c r="E151" i="214"/>
  <c r="AO30" i="214"/>
  <c r="AT135" i="214"/>
  <c r="T118" i="214"/>
  <c r="AV122" i="214"/>
  <c r="AX75" i="214"/>
  <c r="T138" i="214"/>
  <c r="BD48" i="214"/>
  <c r="BF44" i="214"/>
  <c r="V12" i="214"/>
  <c r="E4" i="214"/>
  <c r="S165" i="214"/>
  <c r="BD131" i="214"/>
  <c r="AW50" i="214"/>
  <c r="I83" i="214"/>
  <c r="Z43" i="214"/>
  <c r="AB55" i="214"/>
  <c r="BC74" i="214"/>
  <c r="H115" i="214"/>
  <c r="S65" i="214"/>
  <c r="AD105" i="214"/>
  <c r="AQ154" i="214"/>
  <c r="BK28" i="214"/>
  <c r="AF96" i="214"/>
  <c r="AG22" i="214"/>
  <c r="L52" i="214"/>
  <c r="AY42" i="214"/>
  <c r="BJ97" i="214"/>
  <c r="AM124" i="214"/>
  <c r="BJ93" i="214"/>
  <c r="BB121" i="214"/>
  <c r="AT99" i="214"/>
  <c r="Z46" i="214"/>
  <c r="X164" i="214"/>
  <c r="X152" i="214"/>
  <c r="AQ103" i="214"/>
  <c r="AK61" i="214"/>
  <c r="AM45" i="214"/>
  <c r="AP15" i="214"/>
  <c r="AS124" i="214"/>
  <c r="BB148" i="214"/>
  <c r="BJ159" i="214"/>
  <c r="AR127" i="214"/>
  <c r="AY124" i="214"/>
  <c r="BB127" i="214"/>
  <c r="X31" i="214"/>
  <c r="BA81" i="214"/>
  <c r="S70" i="214"/>
  <c r="BL132" i="214"/>
  <c r="AR13" i="214"/>
  <c r="BI123" i="214"/>
  <c r="Q69" i="214"/>
  <c r="AH8" i="214"/>
  <c r="Z158" i="214"/>
  <c r="AT121" i="214"/>
  <c r="AZ39" i="214"/>
  <c r="AV135" i="214"/>
  <c r="D36" i="214"/>
  <c r="BH85" i="214"/>
  <c r="D90" i="214"/>
  <c r="N87" i="214"/>
  <c r="AQ106" i="214"/>
  <c r="O46" i="214"/>
  <c r="S16" i="214"/>
  <c r="H99" i="214"/>
  <c r="I31" i="214"/>
  <c r="L161" i="214"/>
  <c r="BD143" i="214"/>
  <c r="AI33" i="214"/>
  <c r="AA103" i="214"/>
  <c r="Y147" i="214"/>
  <c r="AC155" i="214"/>
  <c r="L63" i="214"/>
  <c r="G82" i="214"/>
  <c r="AG49" i="214"/>
  <c r="G69" i="214"/>
  <c r="AG106" i="214"/>
  <c r="G7" i="214"/>
  <c r="N115" i="214"/>
  <c r="AC107" i="214"/>
  <c r="BJ143" i="214"/>
  <c r="AH93" i="214"/>
  <c r="BH70" i="214"/>
  <c r="AG41" i="214"/>
  <c r="AF60" i="214"/>
  <c r="V73" i="214"/>
  <c r="AJ43" i="214"/>
  <c r="AE69" i="214"/>
  <c r="X13" i="214"/>
  <c r="W44" i="214"/>
  <c r="AN83" i="214"/>
  <c r="BK31" i="214"/>
  <c r="BK129" i="214"/>
  <c r="BH61" i="214"/>
  <c r="BI116" i="214"/>
  <c r="BG69" i="214"/>
  <c r="Y88" i="214"/>
  <c r="AK83" i="214"/>
  <c r="Z22" i="214"/>
  <c r="K17" i="214"/>
  <c r="AX25" i="214"/>
  <c r="AY162" i="214"/>
  <c r="N25" i="214"/>
  <c r="AB97" i="214"/>
  <c r="AM70" i="214"/>
  <c r="AZ35" i="214"/>
  <c r="BB143" i="214"/>
  <c r="E55" i="214"/>
  <c r="BH56" i="214"/>
  <c r="AM34" i="214"/>
  <c r="R149" i="214"/>
  <c r="F21" i="214"/>
  <c r="BB150" i="214"/>
  <c r="T140" i="214"/>
  <c r="AP55" i="214"/>
  <c r="AQ32" i="214"/>
  <c r="AC117" i="214"/>
  <c r="AJ160" i="214"/>
  <c r="AT70" i="214"/>
  <c r="AX129" i="214"/>
  <c r="K42" i="214"/>
  <c r="BH75" i="214"/>
  <c r="V44" i="214"/>
  <c r="BH114" i="214"/>
  <c r="Q85" i="214"/>
  <c r="BJ9" i="214"/>
  <c r="AC49" i="214"/>
  <c r="D159" i="214"/>
  <c r="AO77" i="214"/>
  <c r="BI96" i="214"/>
  <c r="AS131" i="214"/>
  <c r="AA62" i="214"/>
  <c r="N92" i="214"/>
  <c r="F32" i="214"/>
  <c r="M58" i="214"/>
  <c r="BL80" i="214"/>
  <c r="AD14" i="214"/>
  <c r="R9" i="214"/>
  <c r="F154" i="214"/>
  <c r="K92" i="214"/>
  <c r="AT5" i="214"/>
  <c r="AU48" i="214"/>
  <c r="BK104" i="214"/>
  <c r="AE45" i="214"/>
  <c r="AQ164" i="214"/>
  <c r="AQ70" i="214"/>
  <c r="R4" i="214"/>
  <c r="BK69" i="214"/>
  <c r="AC63" i="214"/>
  <c r="BD19" i="214"/>
  <c r="G141" i="214"/>
  <c r="V64" i="214"/>
  <c r="BE72" i="214"/>
  <c r="AI76" i="214"/>
  <c r="AX119" i="214"/>
  <c r="O159" i="214"/>
  <c r="BI18" i="214"/>
  <c r="AA131" i="214"/>
  <c r="BI5" i="214"/>
  <c r="AU35" i="214"/>
  <c r="AH57" i="214"/>
  <c r="BF136" i="214"/>
  <c r="AU134" i="214"/>
  <c r="O110" i="214"/>
  <c r="AO46" i="214"/>
  <c r="W80" i="214"/>
  <c r="Q48" i="214"/>
  <c r="AI131" i="214"/>
  <c r="X127" i="214"/>
  <c r="O111" i="214"/>
  <c r="BC120" i="214"/>
  <c r="AE131" i="214"/>
  <c r="F69" i="214"/>
  <c r="AA29" i="214"/>
  <c r="BJ107" i="214"/>
  <c r="BG159" i="214"/>
  <c r="Q137" i="214"/>
  <c r="AR62" i="214"/>
  <c r="AW23" i="214"/>
  <c r="BD14" i="214"/>
  <c r="AV27" i="214"/>
  <c r="AI38" i="214"/>
  <c r="AU8" i="214"/>
  <c r="D9" i="214"/>
  <c r="AG67" i="214"/>
  <c r="AZ87" i="214"/>
  <c r="AJ94" i="214"/>
  <c r="BB128" i="214"/>
  <c r="BC33" i="214"/>
  <c r="F136" i="214"/>
  <c r="E88" i="214"/>
  <c r="AX133" i="214"/>
  <c r="AO65" i="214"/>
  <c r="N96" i="214"/>
  <c r="BI134" i="214"/>
  <c r="AM24" i="214"/>
  <c r="AN130" i="214"/>
  <c r="AY141" i="214"/>
  <c r="AO129" i="214"/>
  <c r="F147" i="214"/>
  <c r="AX33" i="214"/>
  <c r="U31" i="214"/>
  <c r="BI87" i="214"/>
  <c r="W19" i="214"/>
  <c r="AG21" i="214"/>
  <c r="AI8" i="214"/>
  <c r="AB124" i="214"/>
  <c r="G139" i="214"/>
  <c r="AP116" i="214"/>
  <c r="BB115" i="214"/>
  <c r="AD99" i="214"/>
  <c r="U54" i="214"/>
  <c r="AV91" i="214"/>
  <c r="AK143" i="214"/>
  <c r="P102" i="214"/>
  <c r="AS24" i="214"/>
  <c r="R53" i="214"/>
  <c r="E49" i="214"/>
  <c r="BK67" i="214"/>
  <c r="AW111" i="214"/>
  <c r="AD30" i="214"/>
  <c r="AZ99" i="214"/>
  <c r="BC113" i="214"/>
  <c r="N38" i="214"/>
  <c r="T84" i="214"/>
  <c r="AG103" i="214"/>
  <c r="AE18" i="214"/>
  <c r="BJ151" i="214"/>
  <c r="AF24" i="214"/>
  <c r="AW19" i="214"/>
  <c r="AL12" i="214"/>
  <c r="AE139" i="214"/>
  <c r="AX94" i="214"/>
  <c r="AH23" i="214"/>
  <c r="L110" i="214"/>
  <c r="AD112" i="214"/>
  <c r="BJ64" i="214"/>
  <c r="J107" i="214"/>
  <c r="S76" i="214"/>
  <c r="AQ112" i="214"/>
  <c r="I14" i="214"/>
  <c r="AA124" i="214"/>
  <c r="AN132" i="214"/>
  <c r="F13" i="214"/>
  <c r="V160" i="214"/>
  <c r="V31" i="214"/>
  <c r="AG165" i="214"/>
  <c r="W28" i="214"/>
  <c r="X5" i="214"/>
  <c r="V59" i="214"/>
  <c r="AR79" i="214"/>
  <c r="Z125" i="214"/>
  <c r="V157" i="214"/>
  <c r="AS126" i="214"/>
  <c r="AE20" i="214"/>
  <c r="AP97" i="214"/>
  <c r="AO41" i="214"/>
  <c r="AS85" i="214"/>
  <c r="E84" i="214"/>
  <c r="F45" i="214"/>
  <c r="AX46" i="214"/>
  <c r="T160" i="214"/>
  <c r="R77" i="214"/>
  <c r="BA119" i="214"/>
  <c r="BG77" i="214"/>
  <c r="E52" i="214"/>
  <c r="AZ140" i="214"/>
  <c r="K6" i="214"/>
  <c r="AF86" i="214"/>
  <c r="AE93" i="214"/>
  <c r="S52" i="214"/>
  <c r="BG25" i="214"/>
  <c r="N102" i="214"/>
  <c r="AT149" i="214"/>
  <c r="M124" i="214"/>
  <c r="BK34" i="214"/>
  <c r="Y120" i="214"/>
  <c r="E141" i="214"/>
  <c r="AZ164" i="214"/>
  <c r="BF101" i="214"/>
  <c r="F26" i="214"/>
  <c r="AD79" i="214"/>
  <c r="AI103" i="214"/>
  <c r="AD32" i="214"/>
  <c r="AU44" i="214"/>
  <c r="BA141" i="214"/>
  <c r="BH79" i="214"/>
  <c r="G159" i="214"/>
  <c r="AZ70" i="214"/>
  <c r="Y129" i="214"/>
  <c r="AD26" i="214"/>
  <c r="BI32" i="214"/>
  <c r="T74" i="214"/>
  <c r="AI94" i="214"/>
  <c r="BG89" i="214"/>
  <c r="AK139" i="214"/>
  <c r="AM14" i="214"/>
  <c r="AH92" i="214"/>
  <c r="AH151" i="214"/>
  <c r="BJ76" i="214"/>
  <c r="S141" i="214"/>
  <c r="BA127" i="214"/>
  <c r="S23" i="214"/>
  <c r="AA109" i="214"/>
  <c r="BJ29" i="214"/>
  <c r="S162" i="214"/>
  <c r="W66" i="214"/>
  <c r="AU130" i="214"/>
  <c r="N138" i="214"/>
  <c r="AP73" i="214"/>
  <c r="AO140" i="214"/>
  <c r="BC154" i="214"/>
  <c r="AB57" i="214"/>
  <c r="AT125" i="214"/>
  <c r="F35" i="214"/>
  <c r="E68" i="214"/>
  <c r="S107" i="214"/>
  <c r="T39" i="214"/>
  <c r="V135" i="214"/>
  <c r="BC85" i="214"/>
  <c r="W77" i="214"/>
  <c r="BJ31" i="214"/>
  <c r="BA107" i="214"/>
  <c r="AM75" i="214"/>
  <c r="AH17" i="214"/>
  <c r="BL26" i="214"/>
  <c r="J111" i="214"/>
  <c r="Q51" i="214"/>
  <c r="M138" i="214"/>
  <c r="BJ161" i="214"/>
  <c r="AP56" i="214"/>
  <c r="BK72" i="214"/>
  <c r="AV118" i="214"/>
  <c r="G45" i="214"/>
  <c r="R108" i="214"/>
  <c r="S75" i="214"/>
  <c r="AV99" i="214"/>
  <c r="AB10" i="214"/>
  <c r="AP141" i="214"/>
  <c r="H89" i="214"/>
  <c r="AP157" i="214"/>
  <c r="AG132" i="214"/>
  <c r="I19" i="214"/>
  <c r="BC34" i="214"/>
  <c r="BA66" i="214"/>
  <c r="BK48" i="214"/>
  <c r="T110" i="214"/>
  <c r="M147" i="214"/>
  <c r="BC93" i="214"/>
  <c r="BD154" i="214"/>
  <c r="AQ82" i="214"/>
  <c r="V46" i="214"/>
  <c r="K18" i="214"/>
  <c r="O70" i="214"/>
  <c r="AL161" i="214"/>
  <c r="AP46" i="214"/>
  <c r="BE79" i="214"/>
  <c r="BL87" i="214"/>
  <c r="AH77" i="214"/>
  <c r="AP62" i="214"/>
  <c r="AV24" i="214"/>
  <c r="AO42" i="214"/>
  <c r="AG42" i="214"/>
  <c r="AU110" i="214"/>
  <c r="AU162" i="214"/>
  <c r="I144" i="214"/>
  <c r="AF152" i="214"/>
  <c r="E56" i="214"/>
  <c r="AW156" i="214"/>
  <c r="X99" i="214"/>
  <c r="AY138" i="214"/>
  <c r="AN47" i="214"/>
  <c r="X90" i="214"/>
  <c r="O114" i="214"/>
  <c r="Q91" i="214"/>
  <c r="BB21" i="214"/>
  <c r="AR145" i="214"/>
  <c r="AZ103" i="214"/>
  <c r="O67" i="214"/>
  <c r="BF63" i="214"/>
  <c r="AK9" i="214"/>
  <c r="S14" i="214"/>
  <c r="R68" i="214"/>
  <c r="AQ14" i="214"/>
  <c r="O107" i="214"/>
  <c r="AI123" i="214"/>
  <c r="V94" i="214"/>
  <c r="AB64" i="214"/>
  <c r="AM140" i="214"/>
  <c r="BJ32" i="214"/>
  <c r="R60" i="214"/>
  <c r="AG70" i="214"/>
  <c r="W26" i="214"/>
  <c r="BF112" i="214"/>
  <c r="AC59" i="214"/>
  <c r="BC144" i="214"/>
  <c r="R140" i="214"/>
  <c r="Q89" i="214"/>
  <c r="X160" i="214"/>
  <c r="BH130" i="214"/>
  <c r="AD63" i="214"/>
  <c r="AJ61" i="214"/>
  <c r="AE106" i="214"/>
  <c r="BL39" i="214"/>
  <c r="E5" i="214"/>
  <c r="M66" i="214"/>
  <c r="T28" i="214"/>
  <c r="AR32" i="214"/>
  <c r="AP75" i="214"/>
  <c r="BB97" i="214"/>
  <c r="AP155" i="214"/>
  <c r="AJ126" i="214"/>
  <c r="AI117" i="214"/>
  <c r="BG76" i="214"/>
  <c r="AE23" i="214"/>
  <c r="M111" i="214"/>
  <c r="L147" i="214"/>
  <c r="H87" i="214"/>
  <c r="Y93" i="214"/>
  <c r="R115" i="214"/>
  <c r="M37" i="214"/>
  <c r="AJ96" i="214"/>
  <c r="AE82" i="214"/>
  <c r="BE153" i="214"/>
  <c r="J43" i="214"/>
  <c r="I148" i="214"/>
  <c r="AZ89" i="214"/>
  <c r="BK73" i="214"/>
  <c r="W40" i="214"/>
  <c r="BC110" i="214"/>
  <c r="AC143" i="214"/>
  <c r="BJ49" i="214"/>
  <c r="X96" i="214"/>
  <c r="BB58" i="214"/>
  <c r="BB19" i="214"/>
  <c r="AC64" i="214"/>
  <c r="BI72" i="214"/>
  <c r="H108" i="214"/>
  <c r="AP80" i="214"/>
  <c r="T133" i="214"/>
  <c r="AY47" i="214"/>
  <c r="BA138" i="214"/>
  <c r="AF31" i="214"/>
  <c r="X37" i="214"/>
  <c r="K143" i="214"/>
  <c r="AY158" i="214"/>
  <c r="I11" i="214"/>
  <c r="Q46" i="214"/>
  <c r="AQ64" i="214"/>
  <c r="AT127" i="214"/>
  <c r="H98" i="214"/>
  <c r="AX102" i="214"/>
  <c r="AG129" i="214"/>
  <c r="BH26" i="214"/>
  <c r="U153" i="214"/>
  <c r="AF72" i="214"/>
  <c r="X95" i="214"/>
  <c r="BB105" i="214"/>
  <c r="BB124" i="214"/>
  <c r="F63" i="214"/>
  <c r="I44" i="214"/>
  <c r="AP45" i="214"/>
  <c r="AS101" i="214"/>
  <c r="AF122" i="214"/>
  <c r="BG48" i="214"/>
  <c r="D129" i="214"/>
  <c r="AK87" i="214"/>
  <c r="BJ117" i="214"/>
  <c r="AY15" i="214"/>
  <c r="AQ16" i="214"/>
  <c r="AY145" i="214"/>
  <c r="AZ85" i="214"/>
  <c r="AQ115" i="214"/>
  <c r="M60" i="214"/>
  <c r="AT116" i="214"/>
  <c r="AD92" i="214"/>
  <c r="AR104" i="214"/>
  <c r="R66" i="214"/>
  <c r="AY46" i="214"/>
  <c r="BD35" i="214"/>
  <c r="Z14" i="214"/>
  <c r="P136" i="214"/>
  <c r="W105" i="214"/>
  <c r="E152" i="214"/>
  <c r="AB79" i="214"/>
  <c r="O123" i="214"/>
  <c r="D86" i="214"/>
  <c r="BL17" i="214"/>
  <c r="E28" i="214"/>
  <c r="D16" i="214"/>
  <c r="AI129" i="214"/>
  <c r="T68" i="214"/>
  <c r="O93" i="214"/>
  <c r="AU13" i="214"/>
  <c r="AW149" i="214"/>
  <c r="BC72" i="214"/>
  <c r="AE96" i="214"/>
  <c r="AL45" i="214"/>
  <c r="BA69" i="214"/>
  <c r="S147" i="214"/>
  <c r="AS82" i="214"/>
  <c r="Q72" i="214"/>
  <c r="AY117" i="214"/>
  <c r="BL55" i="214"/>
  <c r="BD97" i="214"/>
  <c r="D146" i="214"/>
  <c r="AA136" i="214"/>
  <c r="AD161" i="214"/>
  <c r="AG90" i="214"/>
  <c r="M21" i="214"/>
  <c r="BK93" i="214"/>
  <c r="AI151" i="214"/>
  <c r="AT47" i="214"/>
  <c r="BF164" i="214"/>
  <c r="Y28" i="214"/>
  <c r="AX53" i="214"/>
  <c r="J117" i="214"/>
  <c r="AD125" i="214"/>
  <c r="I157" i="214"/>
  <c r="AG97" i="214"/>
  <c r="AV159" i="214"/>
  <c r="H63" i="214"/>
  <c r="BL121" i="214"/>
  <c r="X6" i="214"/>
  <c r="AB103" i="214"/>
  <c r="AL48" i="214"/>
  <c r="AG141" i="214"/>
  <c r="AY130" i="214"/>
  <c r="AT32" i="214"/>
  <c r="AZ117" i="214"/>
  <c r="AE11" i="214"/>
  <c r="AK135" i="214"/>
  <c r="AC11" i="214"/>
  <c r="AO52" i="214"/>
  <c r="J53" i="214"/>
  <c r="BJ122" i="214"/>
  <c r="AG12" i="214"/>
  <c r="BJ120" i="214"/>
  <c r="AN33" i="214"/>
  <c r="AE7" i="214"/>
  <c r="AP128" i="214"/>
  <c r="N7" i="214"/>
  <c r="D98" i="214"/>
  <c r="BF151" i="214"/>
  <c r="AX98" i="214"/>
  <c r="I6" i="214"/>
  <c r="V76" i="214"/>
  <c r="AU143" i="214"/>
  <c r="AQ60" i="214"/>
  <c r="Y84" i="214"/>
  <c r="W116" i="214"/>
  <c r="AZ55" i="214"/>
  <c r="BL118" i="214"/>
  <c r="P87" i="214"/>
  <c r="BA108" i="214"/>
  <c r="AE24" i="214"/>
  <c r="I160" i="214"/>
  <c r="F44" i="214"/>
  <c r="AV155" i="214"/>
  <c r="BC20" i="214"/>
  <c r="AJ50" i="214"/>
  <c r="BK114" i="214"/>
  <c r="BH91" i="214"/>
  <c r="AK34" i="214"/>
  <c r="K107" i="214"/>
  <c r="Y110" i="214"/>
  <c r="BA163" i="214"/>
  <c r="W47" i="214"/>
  <c r="V104" i="214"/>
  <c r="BG14" i="214"/>
  <c r="BA31" i="214"/>
  <c r="G102" i="214"/>
  <c r="U78" i="214"/>
  <c r="AS68" i="214"/>
  <c r="AQ155" i="214"/>
  <c r="N27" i="214"/>
  <c r="AH81" i="214"/>
  <c r="AM110" i="214"/>
  <c r="AO5" i="214"/>
  <c r="K33" i="214"/>
  <c r="Y58" i="214"/>
  <c r="O150" i="214"/>
  <c r="AR67" i="214"/>
  <c r="AU7" i="214"/>
  <c r="AK32" i="214"/>
  <c r="Z31" i="214"/>
  <c r="AP132" i="214"/>
  <c r="Y152" i="214"/>
  <c r="BF158" i="214"/>
  <c r="AZ120" i="214"/>
  <c r="H56" i="214"/>
  <c r="AP17" i="214"/>
  <c r="G148" i="214"/>
  <c r="BJ10" i="214"/>
  <c r="M154" i="214"/>
  <c r="AM12" i="214"/>
  <c r="AD130" i="214"/>
  <c r="AL43" i="214"/>
  <c r="AW8" i="214"/>
  <c r="AK56" i="214"/>
  <c r="AX86" i="214"/>
  <c r="AH54" i="214"/>
  <c r="BE90" i="214"/>
  <c r="BD34" i="214"/>
  <c r="E47" i="214"/>
  <c r="AB138" i="214"/>
  <c r="D122" i="214"/>
  <c r="AZ51" i="214"/>
  <c r="AH44" i="214"/>
  <c r="BL79" i="214"/>
  <c r="AD80" i="214"/>
  <c r="BK75" i="214"/>
  <c r="AS15" i="214"/>
  <c r="Z26" i="214"/>
  <c r="O69" i="214"/>
  <c r="AG8" i="214"/>
  <c r="R43" i="214"/>
  <c r="N9" i="214"/>
  <c r="AX87" i="214"/>
  <c r="T17" i="214"/>
  <c r="AV140" i="214"/>
  <c r="AV54" i="214"/>
  <c r="AG119" i="214"/>
  <c r="AU59" i="214"/>
  <c r="AP77" i="214"/>
  <c r="BL133" i="214"/>
  <c r="AQ162" i="214"/>
  <c r="G143" i="214"/>
  <c r="AT143" i="214"/>
  <c r="P148" i="214"/>
  <c r="BH76" i="214"/>
  <c r="AT119" i="214"/>
  <c r="AC44" i="214"/>
  <c r="AA55" i="214"/>
  <c r="R96" i="214"/>
  <c r="P39" i="214"/>
  <c r="AD72" i="214"/>
  <c r="AE155" i="214"/>
  <c r="J11" i="214"/>
  <c r="AW72" i="214"/>
  <c r="AU61" i="214"/>
  <c r="AJ44" i="214"/>
  <c r="BL86" i="214"/>
  <c r="BE73" i="214"/>
  <c r="R99" i="214"/>
  <c r="BA117" i="214"/>
  <c r="F16" i="214"/>
  <c r="BL152" i="214"/>
  <c r="I15" i="214"/>
  <c r="L59" i="214"/>
  <c r="E127" i="214"/>
  <c r="Z21" i="214"/>
  <c r="BK56" i="214"/>
  <c r="AG88" i="214"/>
  <c r="AE77" i="214"/>
  <c r="AG46" i="214"/>
  <c r="AV45" i="214"/>
  <c r="AE134" i="214"/>
  <c r="W10" i="214"/>
  <c r="S7" i="214"/>
  <c r="AI126" i="214"/>
  <c r="AJ103" i="214"/>
  <c r="I150" i="214"/>
  <c r="AH150" i="214"/>
  <c r="I86" i="214"/>
  <c r="S93" i="214"/>
  <c r="BK102" i="214"/>
  <c r="AJ76" i="214"/>
  <c r="M19" i="214"/>
  <c r="AH68" i="214"/>
  <c r="E11" i="214"/>
  <c r="R164" i="214"/>
  <c r="W49" i="214"/>
  <c r="AR133" i="214"/>
  <c r="AE9" i="214"/>
  <c r="AU36" i="214"/>
  <c r="AO27" i="214"/>
  <c r="AR34" i="214"/>
  <c r="Q44" i="214"/>
  <c r="AZ56" i="214"/>
  <c r="AS152" i="214"/>
  <c r="AJ59" i="214"/>
  <c r="N35" i="214"/>
  <c r="AU33" i="214"/>
  <c r="AW25" i="214"/>
  <c r="Q104" i="214"/>
  <c r="X135" i="214"/>
  <c r="AD97" i="214"/>
  <c r="J102" i="214"/>
  <c r="AR164" i="214"/>
  <c r="H117" i="214"/>
  <c r="AN57" i="214"/>
  <c r="AH30" i="214"/>
  <c r="AH59" i="214"/>
  <c r="M10" i="214"/>
  <c r="G149" i="214"/>
  <c r="V153" i="214"/>
  <c r="AI106" i="214"/>
  <c r="AE35" i="214"/>
  <c r="AO132" i="214"/>
  <c r="L28" i="214"/>
  <c r="BL37" i="214"/>
  <c r="BG9" i="214"/>
  <c r="AA67" i="214"/>
  <c r="AL103" i="214"/>
  <c r="S21" i="214"/>
  <c r="O42" i="214"/>
  <c r="AK160" i="214"/>
  <c r="AN56" i="214"/>
  <c r="BI13" i="214"/>
  <c r="AF90" i="214"/>
  <c r="AG91" i="214"/>
  <c r="L47" i="214"/>
  <c r="BF70" i="214"/>
  <c r="AB141" i="214"/>
  <c r="AK58" i="214"/>
  <c r="AJ58" i="214"/>
  <c r="S124" i="214"/>
  <c r="BE106" i="214"/>
  <c r="AD44" i="214"/>
  <c r="T114" i="214"/>
  <c r="AP83" i="214"/>
  <c r="AN36" i="214"/>
  <c r="AQ159" i="214"/>
  <c r="W117" i="214"/>
  <c r="Y59" i="214"/>
  <c r="F24" i="214"/>
  <c r="AF54" i="214"/>
  <c r="AG38" i="214"/>
  <c r="AP58" i="214"/>
  <c r="AQ29" i="214"/>
  <c r="Q121" i="214"/>
  <c r="R152" i="214"/>
  <c r="AD21" i="214"/>
  <c r="D25" i="214"/>
  <c r="AX97" i="214"/>
  <c r="BC37" i="214"/>
  <c r="AE132" i="214"/>
  <c r="H120" i="214"/>
  <c r="F124" i="214"/>
  <c r="BJ5" i="214"/>
  <c r="U102" i="214"/>
  <c r="AX91" i="214"/>
  <c r="BJ69" i="214"/>
  <c r="BC30" i="214"/>
  <c r="BK119" i="214"/>
  <c r="AB128" i="214"/>
  <c r="BK21" i="214"/>
  <c r="AZ136" i="214"/>
  <c r="BH110" i="214"/>
  <c r="BG15" i="214"/>
  <c r="BG157" i="214"/>
  <c r="AJ7" i="214"/>
  <c r="Z115" i="214"/>
  <c r="AL79" i="214"/>
  <c r="S104" i="214"/>
  <c r="Y96" i="214"/>
  <c r="AM112" i="214"/>
  <c r="BC69" i="214"/>
  <c r="P127" i="214"/>
  <c r="I91" i="214"/>
  <c r="AU86" i="214"/>
  <c r="AB62" i="214"/>
  <c r="AB51" i="214"/>
  <c r="K162" i="214"/>
  <c r="AL64" i="214"/>
  <c r="BB69" i="214"/>
  <c r="Y135" i="214"/>
  <c r="BB120" i="214"/>
  <c r="AM23" i="214"/>
  <c r="D26" i="214"/>
  <c r="BD59" i="214"/>
  <c r="R151" i="214"/>
  <c r="AX8" i="214"/>
  <c r="AB114" i="214"/>
  <c r="AR25" i="214"/>
  <c r="F121" i="214"/>
  <c r="E137" i="214"/>
  <c r="AX90" i="214"/>
  <c r="AM96" i="214"/>
  <c r="AI11" i="214"/>
  <c r="AO16" i="214"/>
  <c r="BD77" i="214"/>
  <c r="I128" i="214"/>
  <c r="R23" i="214"/>
  <c r="BB139" i="214"/>
  <c r="AR39" i="214"/>
  <c r="N135" i="214"/>
  <c r="I4" i="214"/>
  <c r="AS32" i="214"/>
  <c r="BI81" i="214"/>
  <c r="AU69" i="214"/>
  <c r="X155" i="214"/>
  <c r="AO62" i="214"/>
  <c r="Y161" i="214"/>
  <c r="AM133" i="214"/>
  <c r="AF64" i="214"/>
  <c r="BC65" i="214"/>
  <c r="W162" i="214"/>
  <c r="P30" i="214"/>
  <c r="AJ78" i="214"/>
  <c r="BA103" i="214"/>
  <c r="Q18" i="214"/>
  <c r="AA47" i="214"/>
  <c r="R26" i="214"/>
  <c r="AB136" i="214"/>
  <c r="AE57" i="214"/>
  <c r="AA19" i="214"/>
  <c r="AI142" i="214"/>
  <c r="AC90" i="214"/>
  <c r="AN128" i="214"/>
  <c r="AY19" i="214"/>
  <c r="BC75" i="214"/>
  <c r="R7" i="214"/>
  <c r="J112" i="214"/>
  <c r="AO105" i="214"/>
  <c r="D162" i="214"/>
  <c r="AI141" i="214"/>
  <c r="AB163" i="214"/>
  <c r="BI29" i="214"/>
  <c r="D55" i="214"/>
  <c r="AC151" i="214"/>
  <c r="AG100" i="214"/>
  <c r="BH51" i="214"/>
  <c r="AF70" i="214"/>
  <c r="BK26" i="214"/>
  <c r="Y56" i="214"/>
  <c r="AM64" i="214"/>
  <c r="M104" i="214"/>
  <c r="X107" i="214"/>
  <c r="AK146" i="214"/>
  <c r="AA8" i="214"/>
  <c r="BB90" i="214"/>
  <c r="Q47" i="214"/>
  <c r="AB102" i="214"/>
  <c r="T155" i="214"/>
  <c r="Q149" i="214"/>
  <c r="AU156" i="214"/>
  <c r="BF106" i="214"/>
  <c r="BH18" i="214"/>
  <c r="AI25" i="214"/>
  <c r="N130" i="214"/>
  <c r="AD135" i="214"/>
  <c r="N165" i="214"/>
  <c r="W21" i="214"/>
  <c r="AC152" i="214"/>
  <c r="BE89" i="214"/>
  <c r="I24" i="214"/>
  <c r="P53" i="214"/>
  <c r="AW138" i="214"/>
  <c r="AQ108" i="214"/>
  <c r="AX59" i="214"/>
  <c r="BB160" i="214"/>
  <c r="BL25" i="214"/>
  <c r="AZ119" i="214"/>
  <c r="AA69" i="214"/>
  <c r="Q33" i="214"/>
  <c r="AZ42" i="214"/>
  <c r="BA59" i="214"/>
  <c r="BL11" i="214"/>
  <c r="Q145" i="214"/>
  <c r="E57" i="214"/>
  <c r="AR116" i="214"/>
  <c r="F74" i="214"/>
  <c r="AL17" i="214"/>
  <c r="X161" i="214"/>
  <c r="I55" i="214"/>
  <c r="BD164" i="214"/>
  <c r="BJ65" i="214"/>
  <c r="O146" i="214"/>
  <c r="AP6" i="214"/>
  <c r="X69" i="214"/>
  <c r="AZ14" i="214"/>
  <c r="U163" i="214"/>
  <c r="AB96" i="214"/>
  <c r="Q107" i="214"/>
  <c r="E107" i="214"/>
  <c r="BK107" i="214"/>
  <c r="L102" i="214"/>
  <c r="J92" i="214"/>
  <c r="BB77" i="214"/>
  <c r="BC95" i="214"/>
  <c r="AP98" i="214"/>
  <c r="H130" i="214"/>
  <c r="AI14" i="214"/>
  <c r="AW122" i="214"/>
  <c r="U123" i="214"/>
  <c r="J20" i="214"/>
  <c r="D13" i="214"/>
  <c r="BG4" i="214"/>
  <c r="AB120" i="214"/>
  <c r="AJ35" i="214"/>
  <c r="AC8" i="214"/>
  <c r="X28" i="214"/>
  <c r="K160" i="214"/>
  <c r="M27" i="214"/>
  <c r="BK24" i="214"/>
  <c r="U94" i="214"/>
  <c r="AB159" i="214"/>
  <c r="K43" i="214"/>
  <c r="H42" i="214"/>
  <c r="BC143" i="214"/>
  <c r="Y4" i="214"/>
  <c r="AD120" i="214"/>
  <c r="R97" i="214"/>
  <c r="BJ142" i="214"/>
  <c r="AO147" i="214"/>
  <c r="AP161" i="214"/>
  <c r="AT93" i="214"/>
  <c r="AV100" i="214"/>
  <c r="AG80" i="214"/>
  <c r="AL49" i="214"/>
  <c r="AP37" i="214"/>
  <c r="Z36" i="214"/>
  <c r="AP14" i="214"/>
  <c r="BL158" i="214"/>
  <c r="N142" i="214"/>
  <c r="AH133" i="214"/>
  <c r="AP71" i="214"/>
  <c r="AF65" i="214"/>
  <c r="AJ150" i="214"/>
  <c r="D14" i="214"/>
  <c r="AL124" i="214"/>
  <c r="BJ66" i="214"/>
  <c r="AO37" i="214"/>
  <c r="N30" i="214"/>
  <c r="P21" i="214"/>
  <c r="BF18" i="214"/>
  <c r="AP105" i="214"/>
  <c r="BG136" i="214"/>
  <c r="AN104" i="214"/>
  <c r="AU92" i="214"/>
  <c r="BH93" i="214"/>
  <c r="AP76" i="214"/>
  <c r="Z15" i="214"/>
  <c r="P114" i="214"/>
  <c r="Y143" i="214"/>
  <c r="BI76" i="214"/>
  <c r="N134" i="214"/>
  <c r="AQ42" i="214"/>
  <c r="AF106" i="214"/>
  <c r="AB157" i="214"/>
  <c r="BK77" i="214"/>
  <c r="AK65" i="214"/>
  <c r="BE61" i="214"/>
  <c r="U4" i="214"/>
  <c r="E48" i="214"/>
  <c r="AZ101" i="214"/>
  <c r="AY64" i="214"/>
  <c r="AG131" i="214"/>
  <c r="AR106" i="214"/>
  <c r="Z160" i="214"/>
  <c r="X66" i="214"/>
  <c r="AL35" i="214"/>
  <c r="BJ12" i="214"/>
  <c r="BE104" i="214"/>
  <c r="AE27" i="214"/>
  <c r="AQ105" i="214"/>
  <c r="X120" i="214"/>
  <c r="AZ74" i="214"/>
  <c r="AE43" i="214"/>
  <c r="BB112" i="214"/>
  <c r="E16" i="214"/>
  <c r="BE133" i="214"/>
  <c r="W139" i="214"/>
  <c r="AR77" i="214"/>
  <c r="J59" i="214"/>
  <c r="AO9" i="214"/>
  <c r="N114" i="214"/>
  <c r="BE150" i="214"/>
  <c r="S97" i="214"/>
  <c r="AY121" i="214"/>
  <c r="AW4" i="214"/>
  <c r="AQ107" i="214"/>
  <c r="Q162" i="214"/>
  <c r="AR117" i="214"/>
  <c r="L12" i="214"/>
  <c r="E162" i="214"/>
  <c r="AE30" i="214"/>
  <c r="BE46" i="214"/>
  <c r="L139" i="214"/>
  <c r="V35" i="214"/>
  <c r="G57" i="214"/>
  <c r="AT123" i="214"/>
  <c r="AK14" i="214"/>
  <c r="W156" i="214"/>
  <c r="AX113" i="214"/>
  <c r="AN15" i="214"/>
  <c r="AZ108" i="214"/>
  <c r="AP84" i="214"/>
  <c r="O155" i="214"/>
  <c r="E72" i="214"/>
  <c r="BL105" i="214"/>
  <c r="AW134" i="214"/>
  <c r="AJ41" i="214"/>
  <c r="N22" i="214"/>
  <c r="AS72" i="214"/>
  <c r="BB92" i="214"/>
  <c r="M98" i="214"/>
  <c r="E8" i="214"/>
  <c r="AW71" i="214"/>
  <c r="J49" i="214"/>
  <c r="BJ83" i="214"/>
  <c r="BI51" i="214"/>
  <c r="AU23" i="214"/>
  <c r="R52" i="214"/>
  <c r="U159" i="214"/>
  <c r="BF39" i="214"/>
  <c r="K140" i="214"/>
  <c r="AZ83" i="214"/>
  <c r="L109" i="214"/>
  <c r="BA35" i="214"/>
  <c r="BF82" i="214"/>
  <c r="AM6" i="214"/>
  <c r="AZ84" i="214"/>
  <c r="V137" i="214"/>
  <c r="AW65" i="214"/>
  <c r="BG94" i="214"/>
  <c r="AN10" i="214"/>
  <c r="AM83" i="214"/>
  <c r="AP44" i="214"/>
  <c r="AH110" i="214"/>
  <c r="AH148" i="214"/>
  <c r="AC113" i="214"/>
  <c r="P34" i="214"/>
  <c r="AF21" i="214"/>
  <c r="K150" i="214"/>
  <c r="BE50" i="214"/>
  <c r="AY28" i="214"/>
  <c r="J67" i="214"/>
  <c r="AG133" i="214"/>
  <c r="BI90" i="214"/>
  <c r="L7" i="214"/>
  <c r="O164" i="214"/>
  <c r="AG115" i="214"/>
  <c r="AN48" i="214"/>
  <c r="T8" i="214"/>
  <c r="I67" i="214"/>
  <c r="D120" i="214"/>
  <c r="AH89" i="214"/>
  <c r="R29" i="214"/>
  <c r="AT79" i="214"/>
  <c r="AQ153" i="214"/>
  <c r="AJ8" i="214"/>
  <c r="W119" i="214"/>
  <c r="AB154" i="214"/>
  <c r="BH108" i="214"/>
  <c r="E93" i="214"/>
  <c r="O68" i="214"/>
  <c r="BI155" i="214"/>
  <c r="T54" i="214"/>
  <c r="Y22" i="214"/>
  <c r="R87" i="214"/>
  <c r="E18" i="214"/>
  <c r="BD65" i="214"/>
  <c r="AP129" i="214"/>
  <c r="AK35" i="214"/>
  <c r="N24" i="214"/>
  <c r="U134" i="214"/>
  <c r="S32" i="214"/>
  <c r="BI78" i="214"/>
  <c r="AH109" i="214"/>
  <c r="BF41" i="214"/>
  <c r="AC95" i="214"/>
  <c r="BI143" i="214"/>
  <c r="G158" i="214"/>
  <c r="AU124" i="214"/>
  <c r="Y107" i="214"/>
  <c r="AD65" i="214"/>
  <c r="AK141" i="214"/>
  <c r="AY35" i="214"/>
  <c r="BK105" i="214"/>
  <c r="M117" i="214"/>
  <c r="BK46" i="214"/>
  <c r="BC83" i="214"/>
  <c r="K133" i="214"/>
  <c r="AB45" i="214"/>
  <c r="BH35" i="214"/>
  <c r="E13" i="214"/>
  <c r="BL64" i="214"/>
  <c r="AC125" i="214"/>
  <c r="E63" i="214"/>
  <c r="AI26" i="214"/>
  <c r="AD159" i="214"/>
  <c r="O80" i="214"/>
  <c r="BK101" i="214"/>
  <c r="AP51" i="214"/>
  <c r="AJ141" i="214"/>
  <c r="AB89" i="214"/>
  <c r="BI80" i="214"/>
  <c r="W98" i="214"/>
  <c r="R122" i="214"/>
  <c r="W152" i="214"/>
  <c r="AP113" i="214"/>
  <c r="AF14" i="214"/>
  <c r="W148" i="214"/>
  <c r="BK29" i="214"/>
  <c r="I93" i="214"/>
  <c r="AW136" i="214"/>
  <c r="F161" i="214"/>
  <c r="AM82" i="214"/>
  <c r="AB6" i="214"/>
  <c r="BL61" i="214"/>
  <c r="AV120" i="214"/>
  <c r="D109" i="214"/>
  <c r="G38" i="214"/>
  <c r="T83" i="214"/>
  <c r="AO142" i="214"/>
  <c r="AJ148" i="214"/>
  <c r="S140" i="214"/>
  <c r="BH46" i="214"/>
  <c r="AC130" i="214"/>
  <c r="AM40" i="214"/>
  <c r="BA111" i="214"/>
  <c r="BI139" i="214"/>
  <c r="AE5" i="214"/>
  <c r="G8" i="214"/>
  <c r="H23" i="214"/>
  <c r="I140" i="214"/>
  <c r="W71" i="214"/>
  <c r="AV4" i="214"/>
  <c r="V154" i="214"/>
  <c r="AA127" i="214"/>
  <c r="Y155" i="214"/>
  <c r="BB114" i="214"/>
  <c r="BC152" i="214"/>
  <c r="I12" i="214"/>
  <c r="J51" i="214"/>
  <c r="AT9" i="214"/>
  <c r="AN34" i="214"/>
  <c r="U101" i="214"/>
  <c r="AP151" i="214"/>
  <c r="AE17" i="214"/>
  <c r="M42" i="214"/>
  <c r="AK97" i="214"/>
  <c r="AY135" i="214"/>
  <c r="T45" i="214"/>
  <c r="J103" i="214"/>
  <c r="AB118" i="214"/>
  <c r="M67" i="214"/>
  <c r="H21" i="214"/>
  <c r="AR108" i="214"/>
  <c r="AC33" i="214"/>
  <c r="AR161" i="214"/>
  <c r="S9" i="214"/>
  <c r="V81" i="214"/>
  <c r="BG143" i="214"/>
  <c r="Y83" i="214"/>
  <c r="AY83" i="214"/>
  <c r="X16" i="214"/>
  <c r="J110" i="214"/>
  <c r="BG87" i="214"/>
  <c r="BH27" i="214"/>
  <c r="Q24" i="214"/>
  <c r="AL140" i="214"/>
  <c r="R56" i="214"/>
  <c r="AL83" i="214"/>
  <c r="L15" i="214"/>
  <c r="H77" i="214"/>
  <c r="BK60" i="214"/>
  <c r="W59" i="214"/>
  <c r="V130" i="214"/>
  <c r="Q141" i="214"/>
  <c r="AQ101" i="214"/>
  <c r="AR159" i="214"/>
  <c r="L141" i="214"/>
  <c r="AC17" i="214"/>
  <c r="Q132" i="214"/>
  <c r="AF38" i="214"/>
  <c r="L46" i="214"/>
  <c r="U144" i="214"/>
  <c r="Q159" i="214"/>
  <c r="AS145" i="214"/>
  <c r="G26" i="214"/>
  <c r="AX60" i="214"/>
  <c r="N31" i="214"/>
  <c r="K105" i="214"/>
  <c r="AN74" i="214"/>
  <c r="V155" i="214"/>
  <c r="AW27" i="214"/>
  <c r="AA38" i="214"/>
  <c r="BC90" i="214"/>
  <c r="R142" i="214"/>
  <c r="BC98" i="214"/>
  <c r="BC140" i="214"/>
  <c r="S92" i="214"/>
  <c r="AD71" i="214"/>
  <c r="V38" i="214"/>
  <c r="AA36" i="214"/>
  <c r="AH124" i="214"/>
  <c r="AZ78" i="214"/>
  <c r="AL86" i="214"/>
  <c r="AC129" i="214"/>
  <c r="V5" i="214"/>
  <c r="Q30" i="214"/>
  <c r="F92" i="214"/>
  <c r="BC36" i="214"/>
  <c r="BL147" i="214"/>
  <c r="O163" i="214"/>
  <c r="AA82" i="214"/>
  <c r="L18" i="214"/>
  <c r="M23" i="214"/>
  <c r="AG94" i="214"/>
  <c r="AU141" i="214"/>
  <c r="BK17" i="214"/>
  <c r="AL61" i="214"/>
  <c r="BD142" i="214"/>
  <c r="G150" i="214"/>
  <c r="AD16" i="214"/>
  <c r="Y145" i="214"/>
  <c r="P46" i="214"/>
  <c r="V140" i="214"/>
  <c r="AL115" i="214"/>
  <c r="BC89" i="214"/>
  <c r="N33" i="214"/>
  <c r="AQ44" i="214"/>
  <c r="AY17" i="214"/>
  <c r="AB59" i="214"/>
  <c r="AH85" i="214"/>
  <c r="AF131" i="214"/>
  <c r="J114" i="214"/>
  <c r="AD104" i="214"/>
  <c r="AI114" i="214"/>
  <c r="U50" i="214"/>
  <c r="BK19" i="214"/>
  <c r="AQ129" i="214"/>
  <c r="AT89" i="214"/>
  <c r="I10" i="214"/>
  <c r="AX99" i="214"/>
  <c r="AV51" i="214"/>
  <c r="AB117" i="214"/>
  <c r="U34" i="214"/>
  <c r="N113" i="214"/>
  <c r="R138" i="214"/>
  <c r="J149" i="214"/>
  <c r="J105" i="214"/>
  <c r="K109" i="214"/>
  <c r="U156" i="214"/>
  <c r="AW117" i="214"/>
  <c r="BL49" i="214"/>
  <c r="BL21" i="214"/>
  <c r="P111" i="214"/>
  <c r="BK61" i="214"/>
  <c r="BL115" i="214"/>
  <c r="Y139" i="214"/>
  <c r="R159" i="214"/>
  <c r="AS69" i="214"/>
  <c r="H67" i="214"/>
  <c r="BI150" i="214"/>
  <c r="L130" i="214"/>
  <c r="AO12" i="214"/>
  <c r="AN11" i="214"/>
  <c r="BH140" i="214"/>
  <c r="AO139" i="214"/>
  <c r="N140" i="214"/>
  <c r="BK43" i="214"/>
  <c r="BB30" i="214"/>
  <c r="BH100" i="214"/>
  <c r="AG163" i="214"/>
  <c r="AY139" i="214"/>
  <c r="R148" i="214"/>
  <c r="BA27" i="214"/>
  <c r="L131" i="214"/>
  <c r="Z139" i="214"/>
  <c r="AU161" i="214"/>
  <c r="BK144" i="214"/>
  <c r="Q42" i="214"/>
  <c r="P15" i="214"/>
  <c r="AY112" i="214"/>
  <c r="U55" i="214"/>
  <c r="N79" i="214"/>
  <c r="BK35" i="214"/>
  <c r="AA157" i="214"/>
  <c r="BI105" i="214"/>
  <c r="Q125" i="214"/>
  <c r="AW102" i="214"/>
  <c r="AA144" i="214"/>
  <c r="BA115" i="214"/>
  <c r="BE31" i="214"/>
  <c r="AL7" i="214"/>
  <c r="F93" i="214"/>
  <c r="D5" i="214"/>
  <c r="BH128" i="214"/>
  <c r="M31" i="214"/>
  <c r="BB86" i="214"/>
  <c r="AH154" i="214"/>
  <c r="AO14" i="214"/>
  <c r="X76" i="214"/>
  <c r="AL85" i="214"/>
  <c r="P86" i="214"/>
  <c r="BJ80" i="214"/>
  <c r="AE37" i="214"/>
  <c r="P160" i="214"/>
  <c r="E82" i="214"/>
  <c r="AV66" i="214"/>
  <c r="E97" i="214"/>
  <c r="BA63" i="214"/>
  <c r="BH23" i="214"/>
  <c r="BK10" i="214"/>
  <c r="BJ24" i="214"/>
  <c r="BI58" i="214"/>
  <c r="BK159" i="214"/>
  <c r="G107" i="214"/>
  <c r="BC107" i="214"/>
  <c r="Q59" i="214"/>
  <c r="S152" i="214"/>
  <c r="X63" i="214"/>
  <c r="Y130" i="214"/>
  <c r="AS35" i="214"/>
  <c r="H75" i="214"/>
  <c r="AB30" i="214"/>
  <c r="E50" i="214"/>
  <c r="AJ57" i="214"/>
  <c r="AR50" i="214"/>
  <c r="BJ163" i="214"/>
  <c r="Y18" i="214"/>
  <c r="AO118" i="214"/>
  <c r="BK54" i="214"/>
  <c r="AY131" i="214"/>
  <c r="P137" i="214"/>
  <c r="BA116" i="214"/>
  <c r="BK42" i="214"/>
  <c r="AO75" i="214"/>
  <c r="AC58" i="214"/>
  <c r="D77" i="214"/>
  <c r="Z91" i="214"/>
  <c r="AU26" i="214"/>
  <c r="AG32" i="214"/>
  <c r="AM101" i="214"/>
  <c r="AR11" i="214"/>
  <c r="BA121" i="214"/>
  <c r="BB89" i="214"/>
  <c r="D87" i="214"/>
  <c r="BJ128" i="214"/>
  <c r="AK164" i="214"/>
  <c r="W60" i="214"/>
  <c r="AS83" i="214"/>
  <c r="AQ78" i="214"/>
  <c r="AT102" i="214"/>
  <c r="AA102" i="214"/>
  <c r="AW115" i="214"/>
  <c r="BJ104" i="214"/>
  <c r="W133" i="214"/>
  <c r="BF89" i="214"/>
  <c r="M133" i="216" l="1"/>
  <c r="EC14" i="217" s="1"/>
  <c r="AX104" i="216"/>
  <c r="CZ51" i="217" s="1"/>
  <c r="AK115" i="216"/>
  <c r="DK38" i="217" s="1"/>
  <c r="P102" i="216"/>
  <c r="CX17" i="217" s="1"/>
  <c r="AH102" i="216"/>
  <c r="CX35" i="217" s="1"/>
  <c r="AE78" i="216"/>
  <c r="BZ32" i="217" s="1"/>
  <c r="AG83" i="216"/>
  <c r="CE34" i="217" s="1"/>
  <c r="M60" i="216"/>
  <c r="BH14" i="217" s="1"/>
  <c r="Y164" i="216"/>
  <c r="FH26" i="217" s="1"/>
  <c r="AX128" i="216"/>
  <c r="DX51" i="217" s="1"/>
  <c r="C87" i="216"/>
  <c r="CI4" i="217" s="1"/>
  <c r="AP89" i="216"/>
  <c r="CK43" i="217" s="1"/>
  <c r="AF11" i="216"/>
  <c r="K33" i="217" s="1"/>
  <c r="AA101" i="216"/>
  <c r="CW28" i="217" s="1"/>
  <c r="U32" i="216"/>
  <c r="AF22" i="217" s="1"/>
  <c r="AI26" i="216"/>
  <c r="Z36" i="217" s="1"/>
  <c r="O91" i="216"/>
  <c r="CM16" i="217" s="1"/>
  <c r="C77" i="216"/>
  <c r="BY4" i="217" s="1"/>
  <c r="R58" i="216"/>
  <c r="BF19" i="217" s="1"/>
  <c r="AC75" i="216"/>
  <c r="BW30" i="217" s="1"/>
  <c r="AY42" i="216"/>
  <c r="AP52" i="217" s="1"/>
  <c r="J137" i="216"/>
  <c r="EG11" i="217" s="1"/>
  <c r="AM131" i="216"/>
  <c r="EA40" i="217" s="1"/>
  <c r="AY54" i="216"/>
  <c r="BB52" i="217" s="1"/>
  <c r="AC118" i="216"/>
  <c r="DN30" i="217" s="1"/>
  <c r="AX163" i="216"/>
  <c r="FG51" i="217" s="1"/>
  <c r="AF50" i="216"/>
  <c r="AX33" i="217" s="1"/>
  <c r="X57" i="216"/>
  <c r="BE25" i="217" s="1"/>
  <c r="Q30" i="216"/>
  <c r="AD18" i="217" s="1"/>
  <c r="F75" i="216"/>
  <c r="BW7" i="217" s="1"/>
  <c r="AG35" i="216"/>
  <c r="AI34" i="217" s="1"/>
  <c r="N63" i="216"/>
  <c r="BK15" i="217" s="1"/>
  <c r="AQ107" i="216"/>
  <c r="DC44" i="217" s="1"/>
  <c r="E107" i="216"/>
  <c r="DC6" i="217" s="1"/>
  <c r="AY159" i="216"/>
  <c r="FC52" i="217" s="1"/>
  <c r="AW58" i="216"/>
  <c r="BF50" i="217" s="1"/>
  <c r="AX24" i="216"/>
  <c r="X51" i="217" s="1"/>
  <c r="AY10" i="216"/>
  <c r="J52" i="217" s="1"/>
  <c r="AV23" i="216"/>
  <c r="W49" i="217" s="1"/>
  <c r="AJ66" i="216"/>
  <c r="BN37" i="217" s="1"/>
  <c r="J160" i="216"/>
  <c r="FD11" i="217" s="1"/>
  <c r="T37" i="216"/>
  <c r="AK21" i="217" s="1"/>
  <c r="AX80" i="216"/>
  <c r="CB51" i="217" s="1"/>
  <c r="J86" i="216"/>
  <c r="CH11" i="217" s="1"/>
  <c r="Z85" i="216"/>
  <c r="CG27" i="217" s="1"/>
  <c r="N76" i="216"/>
  <c r="BX15" i="217" s="1"/>
  <c r="AC14" i="216"/>
  <c r="N30" i="217" s="1"/>
  <c r="V154" i="216"/>
  <c r="EX23" i="217" s="1"/>
  <c r="AP86" i="216"/>
  <c r="CH43" i="217" s="1"/>
  <c r="AV128" i="216"/>
  <c r="DX49" i="217" s="1"/>
  <c r="C5" i="216"/>
  <c r="E4" i="217" s="1"/>
  <c r="D93" i="216"/>
  <c r="CO5" i="217" s="1"/>
  <c r="Z7" i="216"/>
  <c r="G27" i="217" s="1"/>
  <c r="P144" i="216"/>
  <c r="EN17" i="217" s="1"/>
  <c r="AK102" i="216"/>
  <c r="CX38" i="217" s="1"/>
  <c r="AW105" i="216"/>
  <c r="DA50" i="217" s="1"/>
  <c r="P157" i="216"/>
  <c r="FA17" i="217" s="1"/>
  <c r="AY35" i="216"/>
  <c r="AI52" i="217" s="1"/>
  <c r="K55" i="216"/>
  <c r="BC12" i="217" s="1"/>
  <c r="AM112" i="216"/>
  <c r="DH40" i="217" s="1"/>
  <c r="J15" i="216"/>
  <c r="O11" i="217" s="1"/>
  <c r="AY144" i="216"/>
  <c r="EN52" i="217" s="1"/>
  <c r="AI161" i="216"/>
  <c r="FE36" i="217" s="1"/>
  <c r="O139" i="216"/>
  <c r="EI16" i="217" s="1"/>
  <c r="AM139" i="216"/>
  <c r="EI40" i="217" s="1"/>
  <c r="U163" i="216"/>
  <c r="FG22" i="217" s="1"/>
  <c r="AV100" i="216"/>
  <c r="CV49" i="217" s="1"/>
  <c r="AP30" i="216"/>
  <c r="AD43" i="217" s="1"/>
  <c r="AY43" i="216"/>
  <c r="AQ52" i="217" s="1"/>
  <c r="AC139" i="216"/>
  <c r="EI30" i="217" s="1"/>
  <c r="AV140" i="216"/>
  <c r="EJ49" i="217" s="1"/>
  <c r="AB11" i="216"/>
  <c r="K29" i="217" s="1"/>
  <c r="AC12" i="216"/>
  <c r="L30" i="217" s="1"/>
  <c r="AW150" i="216"/>
  <c r="ET50" i="217" s="1"/>
  <c r="F67" i="216"/>
  <c r="BO7" i="217" s="1"/>
  <c r="AG69" i="216"/>
  <c r="BQ34" i="217" s="1"/>
  <c r="AZ115" i="216"/>
  <c r="DK53" i="217" s="1"/>
  <c r="AY61" i="216"/>
  <c r="BI52" i="217" s="1"/>
  <c r="J111" i="216"/>
  <c r="DG11" i="217" s="1"/>
  <c r="AZ21" i="216"/>
  <c r="U53" i="217" s="1"/>
  <c r="AZ49" i="216"/>
  <c r="AW53" i="217" s="1"/>
  <c r="AK117" i="216"/>
  <c r="DM38" i="217" s="1"/>
  <c r="K156" i="216"/>
  <c r="EZ12" i="217" s="1"/>
  <c r="H105" i="216"/>
  <c r="DA9" i="217" s="1"/>
  <c r="H149" i="216"/>
  <c r="ES9" i="217" s="1"/>
  <c r="K34" i="216"/>
  <c r="AH12" i="217" s="1"/>
  <c r="Q117" i="216"/>
  <c r="DM18" i="217" s="1"/>
  <c r="AJ51" i="216"/>
  <c r="AY37" i="217" s="1"/>
  <c r="AL99" i="216"/>
  <c r="CU39" i="217" s="1"/>
  <c r="G10" i="216"/>
  <c r="J8" i="217" s="1"/>
  <c r="AH89" i="216"/>
  <c r="CK35" i="217" s="1"/>
  <c r="AE129" i="216"/>
  <c r="DY32" i="217" s="1"/>
  <c r="AY19" i="216"/>
  <c r="S52" i="217" s="1"/>
  <c r="K50" i="216"/>
  <c r="AX12" i="217" s="1"/>
  <c r="W114" i="216"/>
  <c r="DJ24" i="217" s="1"/>
  <c r="S104" i="216"/>
  <c r="CZ20" i="217" s="1"/>
  <c r="H114" i="216"/>
  <c r="DJ9" i="217" s="1"/>
  <c r="V85" i="216"/>
  <c r="CG23" i="217" s="1"/>
  <c r="Q59" i="216"/>
  <c r="BG18" i="217" s="1"/>
  <c r="AM17" i="216"/>
  <c r="Q40" i="217" s="1"/>
  <c r="AE44" i="216"/>
  <c r="AR32" i="217" s="1"/>
  <c r="AQ89" i="216"/>
  <c r="CK44" i="217" s="1"/>
  <c r="Z115" i="216"/>
  <c r="DK27" i="217" s="1"/>
  <c r="L140" i="216"/>
  <c r="EJ13" i="217" s="1"/>
  <c r="J46" i="216"/>
  <c r="AT11" i="217" s="1"/>
  <c r="S16" i="216"/>
  <c r="P20" i="217" s="1"/>
  <c r="E150" i="216"/>
  <c r="ET6" i="217" s="1"/>
  <c r="AR142" i="216"/>
  <c r="EL45" i="217" s="1"/>
  <c r="Z61" i="216"/>
  <c r="BI27" i="217" s="1"/>
  <c r="AY17" i="216"/>
  <c r="Q52" i="217" s="1"/>
  <c r="AI141" i="216"/>
  <c r="EK36" i="217" s="1"/>
  <c r="U94" i="216"/>
  <c r="CP22" i="217" s="1"/>
  <c r="P82" i="216"/>
  <c r="CD17" i="217" s="1"/>
  <c r="I163" i="216"/>
  <c r="FG10" i="217" s="1"/>
  <c r="AZ147" i="216"/>
  <c r="EQ53" i="217" s="1"/>
  <c r="AQ36" i="216"/>
  <c r="AJ44" i="217" s="1"/>
  <c r="D92" i="216"/>
  <c r="CN5" i="217" s="1"/>
  <c r="L5" i="216"/>
  <c r="E13" i="217" s="1"/>
  <c r="R129" i="216"/>
  <c r="DY19" i="217" s="1"/>
  <c r="Z86" i="216"/>
  <c r="CH27" i="217" s="1"/>
  <c r="V124" i="216"/>
  <c r="DT23" i="217" s="1"/>
  <c r="P36" i="216"/>
  <c r="AJ17" i="217" s="1"/>
  <c r="L38" i="216"/>
  <c r="AL13" i="217" s="1"/>
  <c r="S71" i="216"/>
  <c r="BS20" i="217" s="1"/>
  <c r="AQ140" i="216"/>
  <c r="EJ44" i="217" s="1"/>
  <c r="AQ98" i="216"/>
  <c r="CT44" i="217" s="1"/>
  <c r="AQ90" i="216"/>
  <c r="CL44" i="217" s="1"/>
  <c r="P38" i="216"/>
  <c r="AL17" i="217" s="1"/>
  <c r="AK27" i="216"/>
  <c r="AA38" i="217" s="1"/>
  <c r="L155" i="216"/>
  <c r="EY13" i="217" s="1"/>
  <c r="AB74" i="216"/>
  <c r="BV29" i="217" s="1"/>
  <c r="AL60" i="216"/>
  <c r="BH39" i="217" s="1"/>
  <c r="E26" i="216"/>
  <c r="Z6" i="217" s="1"/>
  <c r="AG145" i="216"/>
  <c r="EO34" i="217" s="1"/>
  <c r="K144" i="216"/>
  <c r="EN12" i="217" s="1"/>
  <c r="R17" i="216"/>
  <c r="Q19" i="217" s="1"/>
  <c r="AF159" i="216"/>
  <c r="FC33" i="217" s="1"/>
  <c r="AE101" i="216"/>
  <c r="CW32" i="217" s="1"/>
  <c r="L130" i="216"/>
  <c r="DZ13" i="217" s="1"/>
  <c r="M59" i="216"/>
  <c r="BG14" i="217" s="1"/>
  <c r="AY60" i="216"/>
  <c r="BH52" i="217" s="1"/>
  <c r="F77" i="216"/>
  <c r="BY7" i="217" s="1"/>
  <c r="Z83" i="216"/>
  <c r="CE27" i="217" s="1"/>
  <c r="Z140" i="216"/>
  <c r="EJ27" i="217" s="1"/>
  <c r="AV27" i="216"/>
  <c r="AA49" i="217" s="1"/>
  <c r="AU87" i="216"/>
  <c r="CI48" i="217" s="1"/>
  <c r="H110" i="216"/>
  <c r="DF9" i="217" s="1"/>
  <c r="N16" i="216"/>
  <c r="P15" i="217" s="1"/>
  <c r="AM83" i="216"/>
  <c r="CE40" i="217" s="1"/>
  <c r="AU143" i="216"/>
  <c r="EM48" i="217" s="1"/>
  <c r="L81" i="216"/>
  <c r="CC13" i="217" s="1"/>
  <c r="AF161" i="216"/>
  <c r="FE33" i="217" s="1"/>
  <c r="R33" i="216"/>
  <c r="AG19" i="217" s="1"/>
  <c r="AF108" i="216"/>
  <c r="DD33" i="217" s="1"/>
  <c r="F21" i="216"/>
  <c r="U7" i="217" s="1"/>
  <c r="Q118" i="216"/>
  <c r="DN18" i="217" s="1"/>
  <c r="H103" i="216"/>
  <c r="CY9" i="217" s="1"/>
  <c r="AM135" i="216"/>
  <c r="EE40" i="217" s="1"/>
  <c r="Y97" i="216"/>
  <c r="CS26" i="217" s="1"/>
  <c r="T17" i="216"/>
  <c r="Q21" i="217" s="1"/>
  <c r="AD151" i="216"/>
  <c r="EU31" i="217" s="1"/>
  <c r="K101" i="216"/>
  <c r="CW12" i="217" s="1"/>
  <c r="AB34" i="216"/>
  <c r="AH29" i="217" s="1"/>
  <c r="AH9" i="216"/>
  <c r="I35" i="217" s="1"/>
  <c r="H51" i="216"/>
  <c r="AY9" i="217" s="1"/>
  <c r="G12" i="216"/>
  <c r="L8" i="217" s="1"/>
  <c r="AQ152" i="216"/>
  <c r="EV44" i="217" s="1"/>
  <c r="AP114" i="216"/>
  <c r="DJ43" i="217" s="1"/>
  <c r="P127" i="216"/>
  <c r="DW17" i="217" s="1"/>
  <c r="L154" i="216"/>
  <c r="EX13" i="217" s="1"/>
  <c r="AJ4" i="216"/>
  <c r="D37" i="217" s="1"/>
  <c r="AV168" i="214"/>
  <c r="AV169" i="214" s="1"/>
  <c r="M71" i="216"/>
  <c r="BS14" i="217" s="1"/>
  <c r="G140" i="216"/>
  <c r="EJ8" i="217" s="1"/>
  <c r="F23" i="216"/>
  <c r="W7" i="217" s="1"/>
  <c r="E8" i="216"/>
  <c r="H6" i="217" s="1"/>
  <c r="T5" i="216"/>
  <c r="E21" i="217" s="1"/>
  <c r="AW139" i="216"/>
  <c r="EI50" i="217" s="1"/>
  <c r="AA40" i="216"/>
  <c r="AN28" i="217" s="1"/>
  <c r="R130" i="216"/>
  <c r="DZ19" i="217" s="1"/>
  <c r="AV46" i="216"/>
  <c r="AT49" i="217" s="1"/>
  <c r="X148" i="216"/>
  <c r="ER25" i="217" s="1"/>
  <c r="AC142" i="216"/>
  <c r="EL30" i="217" s="1"/>
  <c r="E38" i="216"/>
  <c r="AL6" i="217" s="1"/>
  <c r="C109" i="216"/>
  <c r="DE4" i="217" s="1"/>
  <c r="AJ120" i="216"/>
  <c r="DP37" i="217" s="1"/>
  <c r="AZ61" i="216"/>
  <c r="BI53" i="217" s="1"/>
  <c r="Q6" i="216"/>
  <c r="F18" i="217" s="1"/>
  <c r="AA82" i="216"/>
  <c r="CD28" i="217" s="1"/>
  <c r="D161" i="216"/>
  <c r="FE5" i="217" s="1"/>
  <c r="AK136" i="216"/>
  <c r="EF38" i="217" s="1"/>
  <c r="G93" i="216"/>
  <c r="CO8" i="217" s="1"/>
  <c r="AY29" i="216"/>
  <c r="AC52" i="217" s="1"/>
  <c r="M148" i="216"/>
  <c r="ER14" i="217" s="1"/>
  <c r="AD113" i="216"/>
  <c r="DI31" i="217" s="1"/>
  <c r="M152" i="216"/>
  <c r="EV14" i="217" s="1"/>
  <c r="M98" i="216"/>
  <c r="CT14" i="217" s="1"/>
  <c r="AW80" i="216"/>
  <c r="CB50" i="217" s="1"/>
  <c r="Q89" i="216"/>
  <c r="CK18" i="217" s="1"/>
  <c r="X141" i="216"/>
  <c r="EK25" i="217" s="1"/>
  <c r="AD51" i="216"/>
  <c r="AY31" i="217" s="1"/>
  <c r="AY101" i="216"/>
  <c r="CW52" i="217" s="1"/>
  <c r="I80" i="216"/>
  <c r="CB10" i="217" s="1"/>
  <c r="S159" i="216"/>
  <c r="FC20" i="217" s="1"/>
  <c r="W26" i="216"/>
  <c r="Z24" i="217" s="1"/>
  <c r="R125" i="216"/>
  <c r="DU19" i="217" s="1"/>
  <c r="AZ64" i="216"/>
  <c r="BL53" i="217" s="1"/>
  <c r="AV35" i="216"/>
  <c r="AI49" i="217" s="1"/>
  <c r="Q45" i="216"/>
  <c r="AS18" i="217" s="1"/>
  <c r="AQ83" i="216"/>
  <c r="CE44" i="217" s="1"/>
  <c r="AY46" i="216"/>
  <c r="AT52" i="217" s="1"/>
  <c r="AY105" i="216"/>
  <c r="DA52" i="217" s="1"/>
  <c r="AM35" i="216"/>
  <c r="AI40" i="217" s="1"/>
  <c r="Y141" i="216"/>
  <c r="EK26" i="217" s="1"/>
  <c r="S65" i="216"/>
  <c r="BM20" i="217" s="1"/>
  <c r="AI124" i="216"/>
  <c r="DT36" i="217" s="1"/>
  <c r="E158" i="216"/>
  <c r="FB6" i="217" s="1"/>
  <c r="AW143" i="216"/>
  <c r="EM50" i="217" s="1"/>
  <c r="R95" i="216"/>
  <c r="CQ19" i="217" s="1"/>
  <c r="V109" i="216"/>
  <c r="DE23" i="217" s="1"/>
  <c r="AW78" i="216"/>
  <c r="BZ50" i="217" s="1"/>
  <c r="K134" i="216"/>
  <c r="ED12" i="217" s="1"/>
  <c r="Y35" i="216"/>
  <c r="AI26" i="217" s="1"/>
  <c r="AD129" i="216"/>
  <c r="DY31" i="217" s="1"/>
  <c r="AR65" i="216"/>
  <c r="BM45" i="217" s="1"/>
  <c r="AW155" i="216"/>
  <c r="EY50" i="217" s="1"/>
  <c r="I68" i="216"/>
  <c r="BP10" i="217" s="1"/>
  <c r="AV108" i="216"/>
  <c r="DD49" i="217" s="1"/>
  <c r="Q154" i="216"/>
  <c r="EX18" i="217" s="1"/>
  <c r="M119" i="216"/>
  <c r="DO14" i="217" s="1"/>
  <c r="X8" i="216"/>
  <c r="H25" i="217" s="1"/>
  <c r="AE153" i="216"/>
  <c r="EW32" i="217" s="1"/>
  <c r="AH79" i="216"/>
  <c r="CA35" i="217" s="1"/>
  <c r="V89" i="216"/>
  <c r="CK23" i="217" s="1"/>
  <c r="C120" i="216"/>
  <c r="DP4" i="217" s="1"/>
  <c r="G67" i="216"/>
  <c r="BO8" i="217" s="1"/>
  <c r="AB48" i="216"/>
  <c r="AV29" i="217" s="1"/>
  <c r="U115" i="216"/>
  <c r="DK22" i="217" s="1"/>
  <c r="I164" i="216"/>
  <c r="FH10" i="217" s="1"/>
  <c r="AW90" i="216"/>
  <c r="CL50" i="217" s="1"/>
  <c r="U133" i="216"/>
  <c r="EC22" i="217" s="1"/>
  <c r="H67" i="216"/>
  <c r="BO9" i="217" s="1"/>
  <c r="AM28" i="216"/>
  <c r="AB40" i="217" s="1"/>
  <c r="J34" i="216"/>
  <c r="AH11" i="217" s="1"/>
  <c r="R113" i="216"/>
  <c r="DI19" i="217" s="1"/>
  <c r="V148" i="216"/>
  <c r="ER23" i="217" s="1"/>
  <c r="V110" i="216"/>
  <c r="DF23" i="217" s="1"/>
  <c r="AD44" i="216"/>
  <c r="AR31" i="217" s="1"/>
  <c r="AA83" i="216"/>
  <c r="CE28" i="217" s="1"/>
  <c r="AB10" i="216"/>
  <c r="J29" i="217" s="1"/>
  <c r="AU94" i="216"/>
  <c r="CP48" i="217" s="1"/>
  <c r="AK65" i="216"/>
  <c r="BM38" i="217" s="1"/>
  <c r="L137" i="216"/>
  <c r="EG13" i="217" s="1"/>
  <c r="AA6" i="216"/>
  <c r="F28" i="217" s="1"/>
  <c r="K159" i="216"/>
  <c r="FC12" i="217" s="1"/>
  <c r="AI23" i="216"/>
  <c r="W36" i="217" s="1"/>
  <c r="AW51" i="216"/>
  <c r="AY50" i="217" s="1"/>
  <c r="AX83" i="216"/>
  <c r="CE51" i="217" s="1"/>
  <c r="H49" i="216"/>
  <c r="AW9" i="217" s="1"/>
  <c r="AK71" i="216"/>
  <c r="BS38" i="217" s="1"/>
  <c r="AP92" i="216"/>
  <c r="CN43" i="217" s="1"/>
  <c r="AG72" i="216"/>
  <c r="BT34" i="217" s="1"/>
  <c r="X41" i="216"/>
  <c r="AO25" i="217" s="1"/>
  <c r="AK134" i="216"/>
  <c r="ED38" i="217" s="1"/>
  <c r="AZ105" i="216"/>
  <c r="DA53" i="217" s="1"/>
  <c r="I155" i="216"/>
  <c r="EY10" i="217" s="1"/>
  <c r="AD84" i="216"/>
  <c r="CF31" i="217" s="1"/>
  <c r="AB15" i="216"/>
  <c r="O29" i="217" s="1"/>
  <c r="AL113" i="216"/>
  <c r="DI39" i="217" s="1"/>
  <c r="M156" i="216"/>
  <c r="EZ14" i="217" s="1"/>
  <c r="Y14" i="216"/>
  <c r="N26" i="217" s="1"/>
  <c r="AH123" i="216"/>
  <c r="DS35" i="217" s="1"/>
  <c r="E57" i="216"/>
  <c r="BE6" i="217" s="1"/>
  <c r="L35" i="216"/>
  <c r="AI13" i="217" s="1"/>
  <c r="T30" i="216"/>
  <c r="AD21" i="217" s="1"/>
  <c r="AF117" i="216"/>
  <c r="DM33" i="217" s="1"/>
  <c r="AE107" i="216"/>
  <c r="DC32" i="217" s="1"/>
  <c r="AW168" i="214"/>
  <c r="AK4" i="216"/>
  <c r="D38" i="217" s="1"/>
  <c r="AM121" i="216"/>
  <c r="DQ40" i="217" s="1"/>
  <c r="AC9" i="216"/>
  <c r="I30" i="217" s="1"/>
  <c r="H59" i="216"/>
  <c r="BG9" i="217" s="1"/>
  <c r="AF77" i="216"/>
  <c r="BY33" i="217" s="1"/>
  <c r="M139" i="216"/>
  <c r="EI14" i="217" s="1"/>
  <c r="AP112" i="216"/>
  <c r="DH43" i="217" s="1"/>
  <c r="T43" i="216"/>
  <c r="AQ21" i="217" s="1"/>
  <c r="N120" i="216"/>
  <c r="DP15" i="217" s="1"/>
  <c r="AE105" i="216"/>
  <c r="DA32" i="217" s="1"/>
  <c r="T27" i="216"/>
  <c r="AA21" i="217" s="1"/>
  <c r="AX12" i="216"/>
  <c r="L51" i="217" s="1"/>
  <c r="Z35" i="216"/>
  <c r="AI27" i="217" s="1"/>
  <c r="N66" i="216"/>
  <c r="BN15" i="217" s="1"/>
  <c r="O160" i="216"/>
  <c r="FD16" i="217" s="1"/>
  <c r="AF106" i="216"/>
  <c r="DB33" i="217" s="1"/>
  <c r="U131" i="216"/>
  <c r="EA22" i="217" s="1"/>
  <c r="AM64" i="216"/>
  <c r="BL40" i="217" s="1"/>
  <c r="K4" i="216"/>
  <c r="D12" i="217" s="1"/>
  <c r="U168" i="214"/>
  <c r="U169" i="214" s="1"/>
  <c r="Y65" i="216"/>
  <c r="BM26" i="217" s="1"/>
  <c r="AY77" i="216"/>
  <c r="BY52" i="217" s="1"/>
  <c r="Q157" i="216"/>
  <c r="FA18" i="217" s="1"/>
  <c r="AE42" i="216"/>
  <c r="AP32" i="217" s="1"/>
  <c r="AW76" i="216"/>
  <c r="BX50" i="217" s="1"/>
  <c r="J114" i="216"/>
  <c r="DJ11" i="217" s="1"/>
  <c r="O15" i="216"/>
  <c r="O16" i="217" s="1"/>
  <c r="AD76" i="216"/>
  <c r="BX31" i="217" s="1"/>
  <c r="AV93" i="216"/>
  <c r="CO49" i="217" s="1"/>
  <c r="AI92" i="216"/>
  <c r="CN36" i="217" s="1"/>
  <c r="AB104" i="216"/>
  <c r="CZ29" i="217" s="1"/>
  <c r="AU136" i="216"/>
  <c r="EF48" i="217" s="1"/>
  <c r="AD105" i="216"/>
  <c r="DA31" i="217" s="1"/>
  <c r="J21" i="216"/>
  <c r="U11" i="217" s="1"/>
  <c r="AC37" i="216"/>
  <c r="AK30" i="217" s="1"/>
  <c r="AX66" i="216"/>
  <c r="BN51" i="217" s="1"/>
  <c r="Z124" i="216"/>
  <c r="DT27" i="217" s="1"/>
  <c r="C14" i="216"/>
  <c r="N4" i="217" s="1"/>
  <c r="X150" i="216"/>
  <c r="ET25" i="217" s="1"/>
  <c r="AD71" i="216"/>
  <c r="BS31" i="217" s="1"/>
  <c r="V133" i="216"/>
  <c r="EC23" i="217" s="1"/>
  <c r="AZ158" i="216"/>
  <c r="FB53" i="217" s="1"/>
  <c r="AD14" i="216"/>
  <c r="N31" i="217" s="1"/>
  <c r="O36" i="216"/>
  <c r="AJ16" i="217" s="1"/>
  <c r="AD37" i="216"/>
  <c r="AK31" i="217" s="1"/>
  <c r="Z49" i="216"/>
  <c r="AW27" i="217" s="1"/>
  <c r="U80" i="216"/>
  <c r="CB22" i="217" s="1"/>
  <c r="AJ100" i="216"/>
  <c r="CV37" i="217" s="1"/>
  <c r="AH93" i="216"/>
  <c r="CO35" i="217" s="1"/>
  <c r="AD161" i="216"/>
  <c r="FE31" i="217" s="1"/>
  <c r="AC147" i="216"/>
  <c r="EQ30" i="217" s="1"/>
  <c r="AX142" i="216"/>
  <c r="EL51" i="217" s="1"/>
  <c r="S120" i="216"/>
  <c r="DP20" i="217" s="1"/>
  <c r="Y168" i="214"/>
  <c r="Y169" i="214" s="1"/>
  <c r="AQ143" i="216"/>
  <c r="EM44" i="217" s="1"/>
  <c r="F42" i="216"/>
  <c r="AP7" i="217" s="1"/>
  <c r="Q159" i="216"/>
  <c r="FC18" i="217" s="1"/>
  <c r="K94" i="216"/>
  <c r="CP12" i="217" s="1"/>
  <c r="AY24" i="216"/>
  <c r="X52" i="217" s="1"/>
  <c r="N28" i="216"/>
  <c r="AB15" i="217" s="1"/>
  <c r="R8" i="216"/>
  <c r="H19" i="217" s="1"/>
  <c r="X35" i="216"/>
  <c r="AI25" i="217" s="1"/>
  <c r="Q120" i="216"/>
  <c r="DP18" i="217" s="1"/>
  <c r="BG168" i="214"/>
  <c r="AU4" i="216"/>
  <c r="D48" i="217" s="1"/>
  <c r="C13" i="216"/>
  <c r="M4" i="217" s="1"/>
  <c r="H20" i="216"/>
  <c r="T9" i="217" s="1"/>
  <c r="K123" i="216"/>
  <c r="DS12" i="217" s="1"/>
  <c r="AK122" i="216"/>
  <c r="DR38" i="217" s="1"/>
  <c r="W14" i="216"/>
  <c r="N24" i="217" s="1"/>
  <c r="F130" i="216"/>
  <c r="DZ7" i="217" s="1"/>
  <c r="AD98" i="216"/>
  <c r="CT31" i="217" s="1"/>
  <c r="AQ95" i="216"/>
  <c r="CQ44" i="217" s="1"/>
  <c r="AP77" i="216"/>
  <c r="BY43" i="217" s="1"/>
  <c r="H92" i="216"/>
  <c r="CN9" i="217" s="1"/>
  <c r="AY107" i="216"/>
  <c r="DC52" i="217" s="1"/>
  <c r="Q96" i="216"/>
  <c r="CR18" i="217" s="1"/>
  <c r="K163" i="216"/>
  <c r="FG12" i="217" s="1"/>
  <c r="N69" i="216"/>
  <c r="BQ15" i="217" s="1"/>
  <c r="AD6" i="216"/>
  <c r="F31" i="217" s="1"/>
  <c r="I146" i="216"/>
  <c r="EP10" i="217" s="1"/>
  <c r="AX65" i="216"/>
  <c r="BM51" i="217" s="1"/>
  <c r="AR164" i="216"/>
  <c r="FH45" i="217" s="1"/>
  <c r="G55" i="216"/>
  <c r="BC8" i="217" s="1"/>
  <c r="N161" i="216"/>
  <c r="FE15" i="217" s="1"/>
  <c r="Z17" i="216"/>
  <c r="Q27" i="217" s="1"/>
  <c r="D74" i="216"/>
  <c r="BV5" i="217" s="1"/>
  <c r="AF116" i="216"/>
  <c r="DL33" i="217" s="1"/>
  <c r="AZ11" i="216"/>
  <c r="K53" i="217" s="1"/>
  <c r="P69" i="216"/>
  <c r="BQ17" i="217" s="1"/>
  <c r="AZ25" i="216"/>
  <c r="Y53" i="217" s="1"/>
  <c r="AP160" i="216"/>
  <c r="FD43" i="217" s="1"/>
  <c r="AL59" i="216"/>
  <c r="BG39" i="217" s="1"/>
  <c r="AE108" i="216"/>
  <c r="DD32" i="217" s="1"/>
  <c r="AK138" i="216"/>
  <c r="EH38" i="217" s="1"/>
  <c r="J53" i="216"/>
  <c r="BA11" i="217" s="1"/>
  <c r="G24" i="216"/>
  <c r="X8" i="217" s="1"/>
  <c r="R152" i="216"/>
  <c r="EV19" i="217" s="1"/>
  <c r="M21" i="216"/>
  <c r="U14" i="217" s="1"/>
  <c r="S135" i="216"/>
  <c r="EE20" i="217" s="1"/>
  <c r="W25" i="216"/>
  <c r="Y24" i="217" s="1"/>
  <c r="AV18" i="216"/>
  <c r="R49" i="217" s="1"/>
  <c r="AI156" i="216"/>
  <c r="EZ36" i="217" s="1"/>
  <c r="Q102" i="216"/>
  <c r="CX18" i="217" s="1"/>
  <c r="AP90" i="216"/>
  <c r="CL43" i="217" s="1"/>
  <c r="P8" i="216"/>
  <c r="H17" i="217" s="1"/>
  <c r="Y146" i="216"/>
  <c r="EP26" i="217" s="1"/>
  <c r="N107" i="216"/>
  <c r="DC15" i="217" s="1"/>
  <c r="AA64" i="216"/>
  <c r="BL28" i="217" s="1"/>
  <c r="AY26" i="216"/>
  <c r="Z52" i="217" s="1"/>
  <c r="AV51" i="216"/>
  <c r="AY49" i="217" s="1"/>
  <c r="U100" i="216"/>
  <c r="CV22" i="217" s="1"/>
  <c r="R151" i="216"/>
  <c r="EU19" i="217" s="1"/>
  <c r="C55" i="216"/>
  <c r="BC4" i="217" s="1"/>
  <c r="AW29" i="216"/>
  <c r="AC50" i="217" s="1"/>
  <c r="Q163" i="216"/>
  <c r="FG18" i="217" s="1"/>
  <c r="W141" i="216"/>
  <c r="EK24" i="217" s="1"/>
  <c r="C162" i="216"/>
  <c r="FF4" i="217" s="1"/>
  <c r="AC105" i="216"/>
  <c r="DA30" i="217" s="1"/>
  <c r="H112" i="216"/>
  <c r="DH9" i="217" s="1"/>
  <c r="AQ75" i="216"/>
  <c r="BW44" i="217" s="1"/>
  <c r="AM19" i="216"/>
  <c r="S40" i="217" s="1"/>
  <c r="AB128" i="216"/>
  <c r="DX29" i="217" s="1"/>
  <c r="R90" i="216"/>
  <c r="CL19" i="217" s="1"/>
  <c r="W142" i="216"/>
  <c r="EL24" i="217" s="1"/>
  <c r="P19" i="216"/>
  <c r="S17" i="217" s="1"/>
  <c r="T57" i="216"/>
  <c r="BE21" i="217" s="1"/>
  <c r="Q136" i="216"/>
  <c r="EF18" i="217" s="1"/>
  <c r="P47" i="216"/>
  <c r="AU17" i="217" s="1"/>
  <c r="X78" i="216"/>
  <c r="BZ25" i="217" s="1"/>
  <c r="J30" i="216"/>
  <c r="AD11" i="217" s="1"/>
  <c r="M162" i="216"/>
  <c r="FF14" i="217" s="1"/>
  <c r="AQ65" i="216"/>
  <c r="BM44" i="217" s="1"/>
  <c r="AA133" i="216"/>
  <c r="EC28" i="217" s="1"/>
  <c r="AC62" i="216"/>
  <c r="BJ30" i="217" s="1"/>
  <c r="N155" i="216"/>
  <c r="EY15" i="217" s="1"/>
  <c r="AI69" i="216"/>
  <c r="BQ36" i="217" s="1"/>
  <c r="AW81" i="216"/>
  <c r="CC50" i="217" s="1"/>
  <c r="AG32" i="216"/>
  <c r="AF34" i="217" s="1"/>
  <c r="G4" i="216"/>
  <c r="D8" i="217" s="1"/>
  <c r="I168" i="214"/>
  <c r="I169" i="214" s="1"/>
  <c r="AF39" i="216"/>
  <c r="AM33" i="217" s="1"/>
  <c r="AP139" i="216"/>
  <c r="EI43" i="217" s="1"/>
  <c r="G128" i="216"/>
  <c r="DX8" i="217" s="1"/>
  <c r="AR77" i="216"/>
  <c r="BY45" i="217" s="1"/>
  <c r="AC16" i="216"/>
  <c r="P30" i="217" s="1"/>
  <c r="W11" i="216"/>
  <c r="K24" i="217" s="1"/>
  <c r="AA96" i="216"/>
  <c r="CR28" i="217" s="1"/>
  <c r="AL90" i="216"/>
  <c r="CL39" i="217" s="1"/>
  <c r="D121" i="216"/>
  <c r="DQ5" i="217" s="1"/>
  <c r="AF25" i="216"/>
  <c r="Y33" i="217" s="1"/>
  <c r="Q114" i="216"/>
  <c r="DJ18" i="217" s="1"/>
  <c r="AL8" i="216"/>
  <c r="H39" i="217" s="1"/>
  <c r="AR59" i="216"/>
  <c r="BG45" i="217" s="1"/>
  <c r="C26" i="216"/>
  <c r="Z4" i="217" s="1"/>
  <c r="AA23" i="216"/>
  <c r="W28" i="217" s="1"/>
  <c r="AP120" i="216"/>
  <c r="DP43" i="217" s="1"/>
  <c r="AP69" i="216"/>
  <c r="BQ43" i="217" s="1"/>
  <c r="Z64" i="216"/>
  <c r="BL27" i="217" s="1"/>
  <c r="Q51" i="216"/>
  <c r="AY18" i="217" s="1"/>
  <c r="Q62" i="216"/>
  <c r="BJ18" i="217" s="1"/>
  <c r="AI86" i="216"/>
  <c r="CH36" i="217" s="1"/>
  <c r="G91" i="216"/>
  <c r="CM8" i="217" s="1"/>
  <c r="J127" i="216"/>
  <c r="DW11" i="217" s="1"/>
  <c r="AQ69" i="216"/>
  <c r="BQ44" i="217" s="1"/>
  <c r="AA112" i="216"/>
  <c r="DH28" i="217" s="1"/>
  <c r="Z79" i="216"/>
  <c r="CA27" i="217" s="1"/>
  <c r="O115" i="216"/>
  <c r="DK16" i="217" s="1"/>
  <c r="X7" i="216"/>
  <c r="G25" i="217" s="1"/>
  <c r="AU157" i="216"/>
  <c r="FA48" i="217" s="1"/>
  <c r="AU15" i="216"/>
  <c r="O48" i="217" s="1"/>
  <c r="AV110" i="216"/>
  <c r="DF49" i="217" s="1"/>
  <c r="AY21" i="216"/>
  <c r="U52" i="217" s="1"/>
  <c r="Q128" i="216"/>
  <c r="DX18" i="217" s="1"/>
  <c r="AY119" i="216"/>
  <c r="DO52" i="217" s="1"/>
  <c r="AQ30" i="216"/>
  <c r="AD44" i="217" s="1"/>
  <c r="AX69" i="216"/>
  <c r="BQ51" i="217" s="1"/>
  <c r="AL91" i="216"/>
  <c r="CM39" i="217" s="1"/>
  <c r="K102" i="216"/>
  <c r="CX12" i="217" s="1"/>
  <c r="AX5" i="216"/>
  <c r="E51" i="217" s="1"/>
  <c r="D124" i="216"/>
  <c r="DT5" i="217" s="1"/>
  <c r="F120" i="216"/>
  <c r="DP7" i="217" s="1"/>
  <c r="T132" i="216"/>
  <c r="EB21" i="217" s="1"/>
  <c r="AQ37" i="216"/>
  <c r="AK44" i="217" s="1"/>
  <c r="AL97" i="216"/>
  <c r="CS39" i="217" s="1"/>
  <c r="C25" i="216"/>
  <c r="Y4" i="217" s="1"/>
  <c r="S21" i="216"/>
  <c r="U20" i="217" s="1"/>
  <c r="AE29" i="216"/>
  <c r="AC32" i="217" s="1"/>
  <c r="AD58" i="216"/>
  <c r="BF31" i="217" s="1"/>
  <c r="U38" i="216"/>
  <c r="AL22" i="217" s="1"/>
  <c r="D24" i="216"/>
  <c r="X5" i="217" s="1"/>
  <c r="M117" i="216"/>
  <c r="DM14" i="217" s="1"/>
  <c r="AE159" i="216"/>
  <c r="FC32" i="217" s="1"/>
  <c r="AB36" i="216"/>
  <c r="AJ29" i="217" s="1"/>
  <c r="AD83" i="216"/>
  <c r="CE31" i="217" s="1"/>
  <c r="S44" i="216"/>
  <c r="AR20" i="217" s="1"/>
  <c r="X58" i="216"/>
  <c r="BF25" i="217" s="1"/>
  <c r="Y58" i="216"/>
  <c r="BF26" i="217" s="1"/>
  <c r="Q141" i="216"/>
  <c r="EK18" i="217" s="1"/>
  <c r="U91" i="216"/>
  <c r="CM22" i="217" s="1"/>
  <c r="AW13" i="216"/>
  <c r="M50" i="217" s="1"/>
  <c r="AB56" i="216"/>
  <c r="BD29" i="217" s="1"/>
  <c r="Y160" i="216"/>
  <c r="FD26" i="217" s="1"/>
  <c r="I42" i="216"/>
  <c r="AP10" i="217" s="1"/>
  <c r="Z103" i="216"/>
  <c r="CY27" i="217" s="1"/>
  <c r="P67" i="216"/>
  <c r="BO17" i="217" s="1"/>
  <c r="AU9" i="216"/>
  <c r="I48" i="217" s="1"/>
  <c r="AZ37" i="216"/>
  <c r="AK53" i="217" s="1"/>
  <c r="AC132" i="216"/>
  <c r="EB30" i="217" s="1"/>
  <c r="T35" i="216"/>
  <c r="AI21" i="217" s="1"/>
  <c r="W106" i="216"/>
  <c r="DB24" i="217" s="1"/>
  <c r="L153" i="216"/>
  <c r="EW13" i="217" s="1"/>
  <c r="E149" i="216"/>
  <c r="ES6" i="217" s="1"/>
  <c r="V59" i="216"/>
  <c r="BG23" i="217" s="1"/>
  <c r="V30" i="216"/>
  <c r="AD23" i="217" s="1"/>
  <c r="AB57" i="216"/>
  <c r="BE29" i="217" s="1"/>
  <c r="F117" i="216"/>
  <c r="DM7" i="217" s="1"/>
  <c r="AF164" i="216"/>
  <c r="FH33" i="217" s="1"/>
  <c r="H102" i="216"/>
  <c r="CX9" i="217" s="1"/>
  <c r="S97" i="216"/>
  <c r="CS20" i="217" s="1"/>
  <c r="N135" i="216"/>
  <c r="EE15" i="217" s="1"/>
  <c r="AK25" i="216"/>
  <c r="Y38" i="217" s="1"/>
  <c r="AI33" i="216"/>
  <c r="AG36" i="217" s="1"/>
  <c r="X59" i="216"/>
  <c r="BG25" i="217" s="1"/>
  <c r="AG152" i="216"/>
  <c r="EV34" i="217" s="1"/>
  <c r="AF34" i="216"/>
  <c r="AH33" i="217" s="1"/>
  <c r="AC27" i="216"/>
  <c r="AA30" i="217" s="1"/>
  <c r="AI36" i="216"/>
  <c r="AJ36" i="217" s="1"/>
  <c r="T9" i="216"/>
  <c r="I21" i="217" s="1"/>
  <c r="AF133" i="216"/>
  <c r="EC33" i="217" s="1"/>
  <c r="M49" i="216"/>
  <c r="AW14" i="217" s="1"/>
  <c r="V68" i="216"/>
  <c r="BP23" i="217" s="1"/>
  <c r="X76" i="216"/>
  <c r="BX25" i="217" s="1"/>
  <c r="AY102" i="216"/>
  <c r="CX52" i="217" s="1"/>
  <c r="G86" i="216"/>
  <c r="CH8" i="217" s="1"/>
  <c r="V150" i="216"/>
  <c r="ET23" i="217" s="1"/>
  <c r="G150" i="216"/>
  <c r="ET8" i="217" s="1"/>
  <c r="X103" i="216"/>
  <c r="CY25" i="217" s="1"/>
  <c r="W126" i="216"/>
  <c r="DV24" i="217" s="1"/>
  <c r="M10" i="216"/>
  <c r="J14" i="217" s="1"/>
  <c r="T134" i="216"/>
  <c r="ED21" i="217" s="1"/>
  <c r="AJ45" i="216"/>
  <c r="AS37" i="217" s="1"/>
  <c r="U46" i="216"/>
  <c r="AT22" i="217" s="1"/>
  <c r="T77" i="216"/>
  <c r="BY21" i="217" s="1"/>
  <c r="U88" i="216"/>
  <c r="CJ22" i="217" s="1"/>
  <c r="AY56" i="216"/>
  <c r="BD52" i="217" s="1"/>
  <c r="O21" i="216"/>
  <c r="U16" i="217" s="1"/>
  <c r="G15" i="216"/>
  <c r="O8" i="217" s="1"/>
  <c r="AZ152" i="216"/>
  <c r="EV53" i="217" s="1"/>
  <c r="D16" i="216"/>
  <c r="P5" i="217" s="1"/>
  <c r="P54" i="217" s="1"/>
  <c r="AZ86" i="216"/>
  <c r="CH53" i="217" s="1"/>
  <c r="X44" i="216"/>
  <c r="AR25" i="217" s="1"/>
  <c r="AI61" i="216"/>
  <c r="BI36" i="217" s="1"/>
  <c r="AK72" i="216"/>
  <c r="BT38" i="217" s="1"/>
  <c r="H11" i="216"/>
  <c r="K9" i="217" s="1"/>
  <c r="T155" i="216"/>
  <c r="EY21" i="217" s="1"/>
  <c r="S72" i="216"/>
  <c r="BT20" i="217" s="1"/>
  <c r="J39" i="216"/>
  <c r="AM11" i="217" s="1"/>
  <c r="P55" i="216"/>
  <c r="BC17" i="217" s="1"/>
  <c r="R44" i="216"/>
  <c r="AR19" i="217" s="1"/>
  <c r="AH119" i="216"/>
  <c r="DO35" i="217" s="1"/>
  <c r="AV76" i="216"/>
  <c r="BX49" i="217" s="1"/>
  <c r="J148" i="216"/>
  <c r="ER11" i="217" s="1"/>
  <c r="AH143" i="216"/>
  <c r="EM35" i="217" s="1"/>
  <c r="E143" i="216"/>
  <c r="EM6" i="217" s="1"/>
  <c r="AE162" i="216"/>
  <c r="FF32" i="217" s="1"/>
  <c r="AZ133" i="216"/>
  <c r="EC53" i="217" s="1"/>
  <c r="AD77" i="216"/>
  <c r="BY31" i="217" s="1"/>
  <c r="AI59" i="216"/>
  <c r="BG36" i="217" s="1"/>
  <c r="U119" i="216"/>
  <c r="DO22" i="217" s="1"/>
  <c r="AJ54" i="216"/>
  <c r="BB37" i="217" s="1"/>
  <c r="AJ140" i="216"/>
  <c r="EJ37" i="217" s="1"/>
  <c r="AL87" i="216"/>
  <c r="CI39" i="217" s="1"/>
  <c r="U8" i="216"/>
  <c r="H22" i="217" s="1"/>
  <c r="I69" i="216"/>
  <c r="BQ10" i="217" s="1"/>
  <c r="O26" i="216"/>
  <c r="Z16" i="217" s="1"/>
  <c r="AG15" i="216"/>
  <c r="O34" i="217" s="1"/>
  <c r="AY75" i="216"/>
  <c r="BW52" i="217" s="1"/>
  <c r="S80" i="216"/>
  <c r="CB20" i="217" s="1"/>
  <c r="AZ79" i="216"/>
  <c r="CA53" i="217" s="1"/>
  <c r="V44" i="216"/>
  <c r="AR23" i="217" s="1"/>
  <c r="C122" i="216"/>
  <c r="DR4" i="217" s="1"/>
  <c r="Q138" i="216"/>
  <c r="EH18" i="217" s="1"/>
  <c r="AR34" i="216"/>
  <c r="AH45" i="217" s="1"/>
  <c r="V54" i="216"/>
  <c r="BB23" i="217" s="1"/>
  <c r="AL86" i="216"/>
  <c r="CH39" i="217" s="1"/>
  <c r="Y56" i="216"/>
  <c r="BD26" i="217" s="1"/>
  <c r="AK8" i="216"/>
  <c r="H38" i="217" s="1"/>
  <c r="Z43" i="216"/>
  <c r="AQ27" i="217" s="1"/>
  <c r="S130" i="216"/>
  <c r="DZ20" i="217" s="1"/>
  <c r="AA12" i="216"/>
  <c r="L28" i="217" s="1"/>
  <c r="AX10" i="216"/>
  <c r="J51" i="217" s="1"/>
  <c r="E148" i="216"/>
  <c r="ER6" i="217" s="1"/>
  <c r="AD17" i="216"/>
  <c r="Q31" i="217" s="1"/>
  <c r="F56" i="216"/>
  <c r="BD7" i="217" s="1"/>
  <c r="AD132" i="216"/>
  <c r="EB31" i="217" s="1"/>
  <c r="O31" i="216"/>
  <c r="AE16" i="217" s="1"/>
  <c r="Y32" i="216"/>
  <c r="AF26" i="217" s="1"/>
  <c r="AI7" i="216"/>
  <c r="G36" i="217" s="1"/>
  <c r="AF67" i="216"/>
  <c r="BO33" i="217" s="1"/>
  <c r="I150" i="216"/>
  <c r="ET10" i="217" s="1"/>
  <c r="AC5" i="216"/>
  <c r="E30" i="217" s="1"/>
  <c r="AA110" i="216"/>
  <c r="DF28" i="217" s="1"/>
  <c r="V81" i="216"/>
  <c r="CC23" i="217" s="1"/>
  <c r="AE155" i="216"/>
  <c r="EY32" i="217" s="1"/>
  <c r="AG68" i="216"/>
  <c r="BP34" i="217" s="1"/>
  <c r="K78" i="216"/>
  <c r="BZ12" i="217" s="1"/>
  <c r="E102" i="216"/>
  <c r="CX6" i="217" s="1"/>
  <c r="AU14" i="216"/>
  <c r="N48" i="217" s="1"/>
  <c r="L104" i="216"/>
  <c r="CZ13" i="217" s="1"/>
  <c r="M47" i="216"/>
  <c r="AU14" i="217" s="1"/>
  <c r="Y34" i="216"/>
  <c r="AH26" i="217" s="1"/>
  <c r="AV91" i="216"/>
  <c r="CM49" i="217" s="1"/>
  <c r="AY114" i="216"/>
  <c r="DJ52" i="217" s="1"/>
  <c r="X50" i="216"/>
  <c r="AX25" i="217" s="1"/>
  <c r="AQ20" i="216"/>
  <c r="T44" i="217" s="1"/>
  <c r="AJ155" i="216"/>
  <c r="EY37" i="217" s="1"/>
  <c r="D44" i="216"/>
  <c r="AR5" i="217" s="1"/>
  <c r="G160" i="216"/>
  <c r="FD8" i="217" s="1"/>
  <c r="T24" i="216"/>
  <c r="X21" i="217" s="1"/>
  <c r="J87" i="216"/>
  <c r="CI11" i="217" s="1"/>
  <c r="AZ118" i="216"/>
  <c r="DN53" i="217" s="1"/>
  <c r="M116" i="216"/>
  <c r="DL14" i="217" s="1"/>
  <c r="AE60" i="216"/>
  <c r="BH32" i="217" s="1"/>
  <c r="AI143" i="216"/>
  <c r="EM36" i="217" s="1"/>
  <c r="L76" i="216"/>
  <c r="BX13" i="217" s="1"/>
  <c r="G6" i="216"/>
  <c r="F8" i="217" s="1"/>
  <c r="AL98" i="216"/>
  <c r="CT39" i="217" s="1"/>
  <c r="C98" i="216"/>
  <c r="CT4" i="217" s="1"/>
  <c r="AD128" i="216"/>
  <c r="DX31" i="217" s="1"/>
  <c r="T7" i="216"/>
  <c r="G21" i="217" s="1"/>
  <c r="AB33" i="216"/>
  <c r="AG29" i="217" s="1"/>
  <c r="AX120" i="216"/>
  <c r="DP51" i="217" s="1"/>
  <c r="U12" i="216"/>
  <c r="L22" i="217" s="1"/>
  <c r="AX122" i="216"/>
  <c r="DR51" i="217" s="1"/>
  <c r="H53" i="216"/>
  <c r="BA9" i="217" s="1"/>
  <c r="AC52" i="216"/>
  <c r="AZ30" i="217" s="1"/>
  <c r="R11" i="216"/>
  <c r="K19" i="217" s="1"/>
  <c r="Y135" i="216"/>
  <c r="EE26" i="217" s="1"/>
  <c r="T11" i="216"/>
  <c r="K21" i="217" s="1"/>
  <c r="AH32" i="216"/>
  <c r="AF35" i="217" s="1"/>
  <c r="AM130" i="216"/>
  <c r="DZ40" i="217" s="1"/>
  <c r="U141" i="216"/>
  <c r="EK22" i="217" s="1"/>
  <c r="Z48" i="216"/>
  <c r="AV27" i="217" s="1"/>
  <c r="Q103" i="216"/>
  <c r="CY18" i="217" s="1"/>
  <c r="N6" i="216"/>
  <c r="F15" i="217" s="1"/>
  <c r="AZ121" i="216"/>
  <c r="DQ53" i="217" s="1"/>
  <c r="F63" i="216"/>
  <c r="BK7" i="217" s="1"/>
  <c r="AJ159" i="216"/>
  <c r="FC37" i="217" s="1"/>
  <c r="U97" i="216"/>
  <c r="CS22" i="217" s="1"/>
  <c r="G157" i="216"/>
  <c r="FA8" i="217" s="1"/>
  <c r="S125" i="216"/>
  <c r="DU20" i="217" s="1"/>
  <c r="H117" i="216"/>
  <c r="DM9" i="217" s="1"/>
  <c r="AL53" i="216"/>
  <c r="BA39" i="217" s="1"/>
  <c r="AH47" i="216"/>
  <c r="AU35" i="217" s="1"/>
  <c r="W151" i="216"/>
  <c r="EU24" i="217" s="1"/>
  <c r="AY93" i="216"/>
  <c r="CO52" i="217" s="1"/>
  <c r="U90" i="216"/>
  <c r="CL22" i="217" s="1"/>
  <c r="S161" i="216"/>
  <c r="FE20" i="217" s="1"/>
  <c r="P136" i="216"/>
  <c r="EF17" i="217" s="1"/>
  <c r="C146" i="216"/>
  <c r="EP4" i="217" s="1"/>
  <c r="AR97" i="216"/>
  <c r="CS45" i="217" s="1"/>
  <c r="AZ55" i="216"/>
  <c r="BC53" i="217" s="1"/>
  <c r="AM117" i="216"/>
  <c r="DM40" i="217" s="1"/>
  <c r="AG82" i="216"/>
  <c r="CD34" i="217" s="1"/>
  <c r="Z45" i="216"/>
  <c r="AS27" i="217" s="1"/>
  <c r="T96" i="216"/>
  <c r="CR21" i="217" s="1"/>
  <c r="AQ72" i="216"/>
  <c r="BT44" i="217" s="1"/>
  <c r="AK149" i="216"/>
  <c r="ES38" i="217" s="1"/>
  <c r="AI13" i="216"/>
  <c r="M36" i="217" s="1"/>
  <c r="I93" i="216"/>
  <c r="CO10" i="217" s="1"/>
  <c r="W129" i="216"/>
  <c r="DY24" i="217" s="1"/>
  <c r="C16" i="216"/>
  <c r="P4" i="217" s="1"/>
  <c r="AZ17" i="216"/>
  <c r="Q53" i="217" s="1"/>
  <c r="C86" i="216"/>
  <c r="CH4" i="217" s="1"/>
  <c r="I123" i="216"/>
  <c r="DS10" i="217" s="1"/>
  <c r="Q79" i="216"/>
  <c r="CA18" i="217" s="1"/>
  <c r="M105" i="216"/>
  <c r="DA14" i="217" s="1"/>
  <c r="J136" i="216"/>
  <c r="EF11" i="217" s="1"/>
  <c r="O14" i="216"/>
  <c r="N16" i="217" s="1"/>
  <c r="AR35" i="216"/>
  <c r="AI45" i="217" s="1"/>
  <c r="AM46" i="216"/>
  <c r="AT40" i="217" s="1"/>
  <c r="AF104" i="216"/>
  <c r="CZ33" i="217" s="1"/>
  <c r="S92" i="216"/>
  <c r="CN20" i="217" s="1"/>
  <c r="AH116" i="216"/>
  <c r="DL35" i="217" s="1"/>
  <c r="AE115" i="216"/>
  <c r="DK32" i="217" s="1"/>
  <c r="AM145" i="216"/>
  <c r="EO40" i="217" s="1"/>
  <c r="AE16" i="216"/>
  <c r="P32" i="217" s="1"/>
  <c r="AM15" i="216"/>
  <c r="O40" i="217" s="1"/>
  <c r="AX117" i="216"/>
  <c r="DM51" i="217" s="1"/>
  <c r="Y87" i="216"/>
  <c r="CI26" i="217" s="1"/>
  <c r="C129" i="216"/>
  <c r="DY4" i="217" s="1"/>
  <c r="AU48" i="216"/>
  <c r="AV48" i="217" s="1"/>
  <c r="AG101" i="216"/>
  <c r="CW34" i="217" s="1"/>
  <c r="AD45" i="216"/>
  <c r="AS31" i="217" s="1"/>
  <c r="G44" i="216"/>
  <c r="AR8" i="217" s="1"/>
  <c r="D63" i="216"/>
  <c r="BK5" i="217" s="1"/>
  <c r="AP124" i="216"/>
  <c r="DT43" i="217" s="1"/>
  <c r="AP105" i="216"/>
  <c r="DA43" i="217" s="1"/>
  <c r="N95" i="216"/>
  <c r="CQ15" i="217" s="1"/>
  <c r="K153" i="216"/>
  <c r="EW12" i="217" s="1"/>
  <c r="AV26" i="216"/>
  <c r="Z49" i="217" s="1"/>
  <c r="U129" i="216"/>
  <c r="DY22" i="217" s="1"/>
  <c r="AL102" i="216"/>
  <c r="CX39" i="217" s="1"/>
  <c r="F98" i="216"/>
  <c r="CT7" i="217" s="1"/>
  <c r="AH127" i="216"/>
  <c r="DW35" i="217" s="1"/>
  <c r="AE64" i="216"/>
  <c r="BL32" i="217" s="1"/>
  <c r="G11" i="216"/>
  <c r="K8" i="217" s="1"/>
  <c r="AM158" i="216"/>
  <c r="FB40" i="217" s="1"/>
  <c r="N37" i="216"/>
  <c r="AK15" i="217" s="1"/>
  <c r="AM47" i="216"/>
  <c r="AU40" i="217" s="1"/>
  <c r="AD80" i="216"/>
  <c r="CB31" i="217" s="1"/>
  <c r="F108" i="216"/>
  <c r="DD7" i="217" s="1"/>
  <c r="AW72" i="216"/>
  <c r="BT50" i="217" s="1"/>
  <c r="R64" i="216"/>
  <c r="BL19" i="217" s="1"/>
  <c r="AP19" i="216"/>
  <c r="S43" i="217" s="1"/>
  <c r="AP58" i="216"/>
  <c r="BF43" i="217" s="1"/>
  <c r="N96" i="216"/>
  <c r="CR15" i="217" s="1"/>
  <c r="AX49" i="216"/>
  <c r="AW51" i="217" s="1"/>
  <c r="R143" i="216"/>
  <c r="EM19" i="217" s="1"/>
  <c r="AQ110" i="216"/>
  <c r="DF44" i="217" s="1"/>
  <c r="M40" i="216"/>
  <c r="AN14" i="217" s="1"/>
  <c r="AY73" i="216"/>
  <c r="BU52" i="217" s="1"/>
  <c r="G148" i="216"/>
  <c r="ER8" i="217" s="1"/>
  <c r="H43" i="216"/>
  <c r="AQ9" i="217" s="1"/>
  <c r="T82" i="216"/>
  <c r="CD21" i="217" s="1"/>
  <c r="X96" i="216"/>
  <c r="CR25" i="217" s="1"/>
  <c r="F87" i="216"/>
  <c r="CI7" i="217" s="1"/>
  <c r="T23" i="216"/>
  <c r="W21" i="217" s="1"/>
  <c r="AU76" i="216"/>
  <c r="BX48" i="217" s="1"/>
  <c r="W117" i="216"/>
  <c r="DM24" i="217" s="1"/>
  <c r="X126" i="216"/>
  <c r="DV25" i="217" s="1"/>
  <c r="AD155" i="216"/>
  <c r="EY31" i="217" s="1"/>
  <c r="AP97" i="216"/>
  <c r="CS43" i="217" s="1"/>
  <c r="AD75" i="216"/>
  <c r="BW31" i="217" s="1"/>
  <c r="AF32" i="216"/>
  <c r="AF33" i="217" s="1"/>
  <c r="AZ39" i="216"/>
  <c r="AM53" i="217" s="1"/>
  <c r="T106" i="216"/>
  <c r="DB21" i="217" s="1"/>
  <c r="X61" i="216"/>
  <c r="BI25" i="217" s="1"/>
  <c r="S63" i="216"/>
  <c r="BK20" i="217" s="1"/>
  <c r="AV130" i="216"/>
  <c r="DZ49" i="217" s="1"/>
  <c r="N160" i="216"/>
  <c r="FD15" i="217" s="1"/>
  <c r="AQ144" i="216"/>
  <c r="EN44" i="217" s="1"/>
  <c r="R59" i="216"/>
  <c r="BG19" i="217" s="1"/>
  <c r="M26" i="216"/>
  <c r="Z14" i="217" s="1"/>
  <c r="U70" i="216"/>
  <c r="BR22" i="217" s="1"/>
  <c r="AX32" i="216"/>
  <c r="AF51" i="217" s="1"/>
  <c r="AA140" i="216"/>
  <c r="EJ28" i="217" s="1"/>
  <c r="Q64" i="216"/>
  <c r="BL18" i="217" s="1"/>
  <c r="L94" i="216"/>
  <c r="CP13" i="217" s="1"/>
  <c r="W123" i="216"/>
  <c r="DS24" i="217" s="1"/>
  <c r="I107" i="216"/>
  <c r="DC10" i="217" s="1"/>
  <c r="AE14" i="216"/>
  <c r="N32" i="217" s="1"/>
  <c r="Y9" i="216"/>
  <c r="I26" i="217" s="1"/>
  <c r="I67" i="216"/>
  <c r="BO10" i="217" s="1"/>
  <c r="AF145" i="216"/>
  <c r="EO33" i="217" s="1"/>
  <c r="AP21" i="216"/>
  <c r="U43" i="217" s="1"/>
  <c r="I114" i="216"/>
  <c r="DJ10" i="217" s="1"/>
  <c r="N90" i="216"/>
  <c r="CL15" i="217" s="1"/>
  <c r="AB47" i="216"/>
  <c r="AU29" i="217" s="1"/>
  <c r="AM138" i="216"/>
  <c r="EH40" i="217" s="1"/>
  <c r="N99" i="216"/>
  <c r="CU15" i="217" s="1"/>
  <c r="AK156" i="216"/>
  <c r="EZ38" i="217" s="1"/>
  <c r="G144" i="216"/>
  <c r="EN8" i="217" s="1"/>
  <c r="AI162" i="216"/>
  <c r="FF36" i="217" s="1"/>
  <c r="AI110" i="216"/>
  <c r="DF36" i="217" s="1"/>
  <c r="U42" i="216"/>
  <c r="AP22" i="217" s="1"/>
  <c r="AC42" i="216"/>
  <c r="AP30" i="217" s="1"/>
  <c r="AJ24" i="216"/>
  <c r="X37" i="217" s="1"/>
  <c r="AD62" i="216"/>
  <c r="BJ31" i="217" s="1"/>
  <c r="V77" i="216"/>
  <c r="BY23" i="217" s="1"/>
  <c r="AZ87" i="216"/>
  <c r="CI53" i="217" s="1"/>
  <c r="AD46" i="216"/>
  <c r="AT31" i="217" s="1"/>
  <c r="Z161" i="216"/>
  <c r="FE27" i="217" s="1"/>
  <c r="I70" i="216"/>
  <c r="BR10" i="217" s="1"/>
  <c r="L46" i="216"/>
  <c r="AT13" i="217" s="1"/>
  <c r="AE82" i="216"/>
  <c r="CD32" i="217" s="1"/>
  <c r="AR154" i="216"/>
  <c r="EX45" i="217" s="1"/>
  <c r="AQ93" i="216"/>
  <c r="CO44" i="217" s="1"/>
  <c r="AY48" i="216"/>
  <c r="AV52" i="217" s="1"/>
  <c r="AQ34" i="216"/>
  <c r="AH44" i="217" s="1"/>
  <c r="G19" i="216"/>
  <c r="S8" i="217" s="1"/>
  <c r="U132" i="216"/>
  <c r="EB22" i="217" s="1"/>
  <c r="AD157" i="216"/>
  <c r="FA31" i="217" s="1"/>
  <c r="F89" i="216"/>
  <c r="CK7" i="217" s="1"/>
  <c r="AD141" i="216"/>
  <c r="EK31" i="217" s="1"/>
  <c r="Q10" i="216"/>
  <c r="J18" i="217" s="1"/>
  <c r="AJ99" i="216"/>
  <c r="CU37" i="217" s="1"/>
  <c r="E45" i="216"/>
  <c r="AS6" i="217" s="1"/>
  <c r="AJ118" i="216"/>
  <c r="DN37" i="217" s="1"/>
  <c r="AY72" i="216"/>
  <c r="BT52" i="217" s="1"/>
  <c r="AD56" i="216"/>
  <c r="BD31" i="217" s="1"/>
  <c r="AX161" i="216"/>
  <c r="FE51" i="217" s="1"/>
  <c r="H111" i="216"/>
  <c r="DG9" i="217" s="1"/>
  <c r="AZ26" i="216"/>
  <c r="Z53" i="217" s="1"/>
  <c r="V17" i="216"/>
  <c r="Q23" i="217" s="1"/>
  <c r="AA75" i="216"/>
  <c r="BW28" i="217" s="1"/>
  <c r="AX31" i="216"/>
  <c r="AE51" i="217" s="1"/>
  <c r="M77" i="216"/>
  <c r="BY14" i="217" s="1"/>
  <c r="AQ85" i="216"/>
  <c r="CG44" i="217" s="1"/>
  <c r="L135" i="216"/>
  <c r="EE13" i="217" s="1"/>
  <c r="D35" i="216"/>
  <c r="AI5" i="217" s="1"/>
  <c r="AH125" i="216"/>
  <c r="DU35" i="217" s="1"/>
  <c r="Q57" i="216"/>
  <c r="BE18" i="217" s="1"/>
  <c r="AQ154" i="216"/>
  <c r="EX44" i="217" s="1"/>
  <c r="AC140" i="216"/>
  <c r="EJ30" i="217" s="1"/>
  <c r="AD73" i="216"/>
  <c r="BU31" i="217" s="1"/>
  <c r="AI130" i="216"/>
  <c r="DZ36" i="217" s="1"/>
  <c r="M66" i="216"/>
  <c r="BN14" i="217" s="1"/>
  <c r="AX29" i="216"/>
  <c r="AC51" i="217" s="1"/>
  <c r="P109" i="216"/>
  <c r="DE17" i="217" s="1"/>
  <c r="AX76" i="216"/>
  <c r="BX51" i="217" s="1"/>
  <c r="V151" i="216"/>
  <c r="EU23" i="217" s="1"/>
  <c r="V92" i="216"/>
  <c r="CN23" i="217" s="1"/>
  <c r="AA14" i="216"/>
  <c r="N28" i="217" s="1"/>
  <c r="Y139" i="216"/>
  <c r="EI26" i="217" s="1"/>
  <c r="AU89" i="216"/>
  <c r="CK48" i="217" s="1"/>
  <c r="W94" i="216"/>
  <c r="CP24" i="217" s="1"/>
  <c r="AW32" i="216"/>
  <c r="AF50" i="217" s="1"/>
  <c r="S26" i="216"/>
  <c r="Z20" i="217" s="1"/>
  <c r="E159" i="216"/>
  <c r="FC6" i="217" s="1"/>
  <c r="AV79" i="216"/>
  <c r="CA49" i="217" s="1"/>
  <c r="AI44" i="216"/>
  <c r="AR36" i="217" s="1"/>
  <c r="S32" i="216"/>
  <c r="AF20" i="217" s="1"/>
  <c r="W103" i="216"/>
  <c r="CY24" i="217" s="1"/>
  <c r="S79" i="216"/>
  <c r="CA20" i="217" s="1"/>
  <c r="D26" i="216"/>
  <c r="Z5" i="217" s="1"/>
  <c r="AY34" i="216"/>
  <c r="AH52" i="217" s="1"/>
  <c r="AH149" i="216"/>
  <c r="ES35" i="217" s="1"/>
  <c r="AU25" i="216"/>
  <c r="Y48" i="217" s="1"/>
  <c r="T93" i="216"/>
  <c r="CO21" i="217" s="1"/>
  <c r="AU77" i="216"/>
  <c r="BY48" i="217" s="1"/>
  <c r="AL46" i="216"/>
  <c r="AT39" i="217" s="1"/>
  <c r="D45" i="216"/>
  <c r="AS5" i="217" s="1"/>
  <c r="AG85" i="216"/>
  <c r="CG34" i="217" s="1"/>
  <c r="AC41" i="216"/>
  <c r="AO30" i="217" s="1"/>
  <c r="AD97" i="216"/>
  <c r="CS31" i="217" s="1"/>
  <c r="T20" i="216"/>
  <c r="T21" i="217" s="1"/>
  <c r="AG126" i="216"/>
  <c r="DV34" i="217" s="1"/>
  <c r="L157" i="216"/>
  <c r="FA13" i="217" s="1"/>
  <c r="O125" i="216"/>
  <c r="DU16" i="217" s="1"/>
  <c r="AF79" i="216"/>
  <c r="CA33" i="217" s="1"/>
  <c r="L59" i="216"/>
  <c r="BG13" i="217" s="1"/>
  <c r="N5" i="216"/>
  <c r="E15" i="217" s="1"/>
  <c r="M28" i="216"/>
  <c r="AB14" i="217" s="1"/>
  <c r="U165" i="216"/>
  <c r="FI22" i="217" s="1"/>
  <c r="L31" i="216"/>
  <c r="AE13" i="217" s="1"/>
  <c r="L160" i="216"/>
  <c r="FD13" i="217" s="1"/>
  <c r="D13" i="216"/>
  <c r="M5" i="217" s="1"/>
  <c r="AB132" i="216"/>
  <c r="EB29" i="217" s="1"/>
  <c r="P124" i="216"/>
  <c r="DT17" i="217" s="1"/>
  <c r="G14" i="216"/>
  <c r="N8" i="217" s="1"/>
  <c r="AE112" i="216"/>
  <c r="DH32" i="217" s="1"/>
  <c r="H107" i="216"/>
  <c r="DC9" i="217" s="1"/>
  <c r="AX64" i="216"/>
  <c r="BL51" i="217" s="1"/>
  <c r="S112" i="216"/>
  <c r="DH20" i="217" s="1"/>
  <c r="V23" i="216"/>
  <c r="W23" i="217" s="1"/>
  <c r="AL94" i="216"/>
  <c r="CP39" i="217" s="1"/>
  <c r="T139" i="216"/>
  <c r="EI21" i="217" s="1"/>
  <c r="Z12" i="216"/>
  <c r="L27" i="217" s="1"/>
  <c r="AK19" i="216"/>
  <c r="S38" i="217" s="1"/>
  <c r="AX151" i="216"/>
  <c r="EU51" i="217" s="1"/>
  <c r="T18" i="216"/>
  <c r="R21" i="217" s="1"/>
  <c r="U103" i="216"/>
  <c r="CY22" i="217" s="1"/>
  <c r="AQ113" i="216"/>
  <c r="DI44" i="217" s="1"/>
  <c r="S30" i="216"/>
  <c r="AD20" i="217" s="1"/>
  <c r="AK111" i="216"/>
  <c r="DG38" i="217" s="1"/>
  <c r="AY67" i="216"/>
  <c r="BO52" i="217" s="1"/>
  <c r="AG24" i="216"/>
  <c r="X34" i="217" s="1"/>
  <c r="J102" i="216"/>
  <c r="CX11" i="217" s="1"/>
  <c r="Y143" i="216"/>
  <c r="EM26" i="217" s="1"/>
  <c r="AJ91" i="216"/>
  <c r="CM37" i="217" s="1"/>
  <c r="K54" i="216"/>
  <c r="BB12" i="217" s="1"/>
  <c r="S99" i="216"/>
  <c r="CU20" i="217" s="1"/>
  <c r="AP115" i="216"/>
  <c r="DK43" i="217" s="1"/>
  <c r="AD116" i="216"/>
  <c r="DL31" i="217" s="1"/>
  <c r="E139" i="216"/>
  <c r="EI6" i="217" s="1"/>
  <c r="Q124" i="216"/>
  <c r="DT18" i="217" s="1"/>
  <c r="W8" i="216"/>
  <c r="H24" i="217" s="1"/>
  <c r="U21" i="216"/>
  <c r="U22" i="217" s="1"/>
  <c r="M19" i="216"/>
  <c r="S14" i="217" s="1"/>
  <c r="AW87" i="216"/>
  <c r="CI50" i="217" s="1"/>
  <c r="K31" i="216"/>
  <c r="AE12" i="217" s="1"/>
  <c r="AL33" i="216"/>
  <c r="AG39" i="217" s="1"/>
  <c r="D147" i="216"/>
  <c r="EQ5" i="217" s="1"/>
  <c r="AC129" i="216"/>
  <c r="DY30" i="217" s="1"/>
  <c r="AM141" i="216"/>
  <c r="EK40" i="217" s="1"/>
  <c r="AB130" i="216"/>
  <c r="DZ29" i="217" s="1"/>
  <c r="AA24" i="216"/>
  <c r="X28" i="217" s="1"/>
  <c r="AW134" i="216"/>
  <c r="ED50" i="217" s="1"/>
  <c r="AC65" i="216"/>
  <c r="BM30" i="217" s="1"/>
  <c r="AL133" i="216"/>
  <c r="EC39" i="217" s="1"/>
  <c r="D136" i="216"/>
  <c r="EF5" i="217" s="1"/>
  <c r="EF54" i="217" s="1"/>
  <c r="AQ33" i="216"/>
  <c r="AG44" i="217" s="1"/>
  <c r="AP128" i="216"/>
  <c r="DX43" i="217" s="1"/>
  <c r="X94" i="216"/>
  <c r="CP25" i="217" s="1"/>
  <c r="U67" i="216"/>
  <c r="BO22" i="217" s="1"/>
  <c r="C9" i="216"/>
  <c r="I4" i="217" s="1"/>
  <c r="AI8" i="216"/>
  <c r="H36" i="217" s="1"/>
  <c r="W38" i="216"/>
  <c r="AL24" i="217" s="1"/>
  <c r="AJ27" i="216"/>
  <c r="AA37" i="217" s="1"/>
  <c r="AR14" i="216"/>
  <c r="N45" i="217" s="1"/>
  <c r="AK23" i="216"/>
  <c r="W38" i="217" s="1"/>
  <c r="AF62" i="216"/>
  <c r="BJ33" i="217" s="1"/>
  <c r="AU159" i="216"/>
  <c r="FC48" i="217" s="1"/>
  <c r="AX107" i="216"/>
  <c r="DC51" i="217" s="1"/>
  <c r="P29" i="216"/>
  <c r="AC17" i="217" s="1"/>
  <c r="D69" i="216"/>
  <c r="BQ5" i="217" s="1"/>
  <c r="T131" i="216"/>
  <c r="EA21" i="217" s="1"/>
  <c r="AQ120" i="216"/>
  <c r="DP44" i="217" s="1"/>
  <c r="I111" i="216"/>
  <c r="DG10" i="217" s="1"/>
  <c r="N127" i="216"/>
  <c r="DW15" i="217" s="1"/>
  <c r="W131" i="216"/>
  <c r="EA24" i="217" s="1"/>
  <c r="M80" i="216"/>
  <c r="CB14" i="217" s="1"/>
  <c r="AC46" i="216"/>
  <c r="AT30" i="217" s="1"/>
  <c r="I110" i="216"/>
  <c r="DF10" i="217" s="1"/>
  <c r="AI134" i="216"/>
  <c r="ED36" i="217" s="1"/>
  <c r="V57" i="216"/>
  <c r="BE23" i="217" s="1"/>
  <c r="AI35" i="216"/>
  <c r="AI36" i="217" s="1"/>
  <c r="AW5" i="216"/>
  <c r="E50" i="217" s="1"/>
  <c r="P131" i="216"/>
  <c r="EA17" i="217" s="1"/>
  <c r="AW18" i="216"/>
  <c r="R50" i="217" s="1"/>
  <c r="I159" i="216"/>
  <c r="FC10" i="217" s="1"/>
  <c r="AL119" i="216"/>
  <c r="DO39" i="217" s="1"/>
  <c r="W76" i="216"/>
  <c r="BX24" i="217" s="1"/>
  <c r="L64" i="216"/>
  <c r="BL13" i="217" s="1"/>
  <c r="E141" i="216"/>
  <c r="EK6" i="217" s="1"/>
  <c r="AR19" i="216"/>
  <c r="S45" i="217" s="1"/>
  <c r="R63" i="216"/>
  <c r="BK19" i="217" s="1"/>
  <c r="AY69" i="216"/>
  <c r="BQ52" i="217" s="1"/>
  <c r="R168" i="214"/>
  <c r="R169" i="214" s="1"/>
  <c r="AE70" i="216"/>
  <c r="BR32" i="217" s="1"/>
  <c r="AE164" i="216"/>
  <c r="FH32" i="217" s="1"/>
  <c r="T45" i="216"/>
  <c r="AS21" i="217" s="1"/>
  <c r="AY104" i="216"/>
  <c r="CZ52" i="217" s="1"/>
  <c r="AI48" i="216"/>
  <c r="AV36" i="217" s="1"/>
  <c r="AH5" i="216"/>
  <c r="E35" i="217" s="1"/>
  <c r="D154" i="216"/>
  <c r="EX5" i="217" s="1"/>
  <c r="S14" i="216"/>
  <c r="N20" i="217" s="1"/>
  <c r="AZ80" i="216"/>
  <c r="CB53" i="217" s="1"/>
  <c r="D32" i="216"/>
  <c r="AF5" i="217" s="1"/>
  <c r="P62" i="216"/>
  <c r="BJ17" i="217" s="1"/>
  <c r="AG131" i="216"/>
  <c r="EA34" i="217" s="1"/>
  <c r="AW96" i="216"/>
  <c r="CR50" i="217" s="1"/>
  <c r="AC77" i="216"/>
  <c r="BY30" i="217" s="1"/>
  <c r="C159" i="216"/>
  <c r="FC4" i="217" s="1"/>
  <c r="R49" i="216"/>
  <c r="AW19" i="217" s="1"/>
  <c r="AX9" i="216"/>
  <c r="I51" i="217" s="1"/>
  <c r="AV114" i="216"/>
  <c r="DJ49" i="217" s="1"/>
  <c r="L44" i="216"/>
  <c r="AR13" i="217" s="1"/>
  <c r="AV75" i="216"/>
  <c r="BW49" i="217" s="1"/>
  <c r="AL129" i="216"/>
  <c r="DY39" i="217" s="1"/>
  <c r="AH70" i="216"/>
  <c r="BR35" i="217" s="1"/>
  <c r="X160" i="216"/>
  <c r="FD25" i="217" s="1"/>
  <c r="R117" i="216"/>
  <c r="DM19" i="217" s="1"/>
  <c r="AE32" i="216"/>
  <c r="AF32" i="217" s="1"/>
  <c r="AD55" i="216"/>
  <c r="BC31" i="217" s="1"/>
  <c r="AP150" i="216"/>
  <c r="ET43" i="217" s="1"/>
  <c r="D21" i="216"/>
  <c r="U5" i="217" s="1"/>
  <c r="AA34" i="216"/>
  <c r="AH28" i="217" s="1"/>
  <c r="AV56" i="216"/>
  <c r="BD49" i="217" s="1"/>
  <c r="AP143" i="216"/>
  <c r="EM43" i="217" s="1"/>
  <c r="AA70" i="216"/>
  <c r="BR28" i="217" s="1"/>
  <c r="Q97" i="216"/>
  <c r="CS18" i="217" s="1"/>
  <c r="AM162" i="216"/>
  <c r="FF40" i="217" s="1"/>
  <c r="AL25" i="216"/>
  <c r="Y39" i="217" s="1"/>
  <c r="O22" i="216"/>
  <c r="V16" i="217" s="1"/>
  <c r="Y83" i="216"/>
  <c r="CE26" i="217" s="1"/>
  <c r="AU69" i="216"/>
  <c r="BQ48" i="217" s="1"/>
  <c r="AW116" i="216"/>
  <c r="DL50" i="217" s="1"/>
  <c r="AV61" i="216"/>
  <c r="BI49" i="217" s="1"/>
  <c r="AY129" i="216"/>
  <c r="DY52" i="217" s="1"/>
  <c r="AY31" i="216"/>
  <c r="AE52" i="217" s="1"/>
  <c r="AB83" i="216"/>
  <c r="CE29" i="217" s="1"/>
  <c r="M44" i="216"/>
  <c r="AR14" i="217" s="1"/>
  <c r="N13" i="216"/>
  <c r="M15" i="217" s="1"/>
  <c r="T69" i="216"/>
  <c r="BQ21" i="217" s="1"/>
  <c r="X43" i="216"/>
  <c r="AQ25" i="217" s="1"/>
  <c r="L73" i="216"/>
  <c r="BU13" i="217" s="1"/>
  <c r="U41" i="216"/>
  <c r="AO22" i="217" s="1"/>
  <c r="AV70" i="216"/>
  <c r="BR49" i="217" s="1"/>
  <c r="V93" i="216"/>
  <c r="CO23" i="217" s="1"/>
  <c r="AX143" i="216"/>
  <c r="EM51" i="217" s="1"/>
  <c r="R107" i="216"/>
  <c r="DC19" i="217" s="1"/>
  <c r="E7" i="216"/>
  <c r="G6" i="217" s="1"/>
  <c r="U106" i="216"/>
  <c r="DB22" i="217" s="1"/>
  <c r="E69" i="216"/>
  <c r="BQ6" i="217" s="1"/>
  <c r="U49" i="216"/>
  <c r="AW22" i="217" s="1"/>
  <c r="E82" i="216"/>
  <c r="CD6" i="217" s="1"/>
  <c r="R155" i="216"/>
  <c r="EY19" i="217" s="1"/>
  <c r="P103" i="216"/>
  <c r="CY17" i="217" s="1"/>
  <c r="W33" i="216"/>
  <c r="AG24" i="217" s="1"/>
  <c r="AR143" i="216"/>
  <c r="EM45" i="217" s="1"/>
  <c r="G31" i="216"/>
  <c r="AE8" i="217" s="1"/>
  <c r="F99" i="216"/>
  <c r="CU7" i="217" s="1"/>
  <c r="I46" i="216"/>
  <c r="AT10" i="217" s="1"/>
  <c r="AE106" i="216"/>
  <c r="DB32" i="217" s="1"/>
  <c r="C90" i="216"/>
  <c r="CL4" i="217" s="1"/>
  <c r="AV85" i="216"/>
  <c r="CG49" i="217" s="1"/>
  <c r="C36" i="216"/>
  <c r="AJ4" i="217" s="1"/>
  <c r="AJ135" i="216"/>
  <c r="EE37" i="217" s="1"/>
  <c r="AH121" i="216"/>
  <c r="DQ35" i="217" s="1"/>
  <c r="O158" i="216"/>
  <c r="FB16" i="217" s="1"/>
  <c r="V8" i="216"/>
  <c r="H23" i="217" s="1"/>
  <c r="AW123" i="216"/>
  <c r="DS50" i="217" s="1"/>
  <c r="AF13" i="216"/>
  <c r="M33" i="217" s="1"/>
  <c r="AZ132" i="216"/>
  <c r="EB53" i="217" s="1"/>
  <c r="N31" i="216"/>
  <c r="AE15" i="217" s="1"/>
  <c r="AP127" i="216"/>
  <c r="DW43" i="217" s="1"/>
  <c r="AM124" i="216"/>
  <c r="DT40" i="217" s="1"/>
  <c r="AF127" i="216"/>
  <c r="DW33" i="217" s="1"/>
  <c r="AX159" i="216"/>
  <c r="FC51" i="217" s="1"/>
  <c r="AP148" i="216"/>
  <c r="ER43" i="217" s="1"/>
  <c r="AG124" i="216"/>
  <c r="DT34" i="217" s="1"/>
  <c r="AD15" i="216"/>
  <c r="O31" i="217" s="1"/>
  <c r="AA45" i="216"/>
  <c r="AS28" i="217" s="1"/>
  <c r="Y61" i="216"/>
  <c r="BI26" i="217" s="1"/>
  <c r="AE103" i="216"/>
  <c r="CY32" i="217" s="1"/>
  <c r="N152" i="216"/>
  <c r="EV15" i="217" s="1"/>
  <c r="N164" i="216"/>
  <c r="FH15" i="217" s="1"/>
  <c r="O46" i="216"/>
  <c r="AT16" i="217" s="1"/>
  <c r="AH99" i="216"/>
  <c r="CU35" i="217" s="1"/>
  <c r="AP121" i="216"/>
  <c r="DQ43" i="217" s="1"/>
  <c r="AX93" i="216"/>
  <c r="CO51" i="217" s="1"/>
  <c r="AA124" i="216"/>
  <c r="DT28" i="217" s="1"/>
  <c r="AX97" i="216"/>
  <c r="CS51" i="217" s="1"/>
  <c r="AM42" i="216"/>
  <c r="AP40" i="217" s="1"/>
  <c r="U22" i="216"/>
  <c r="V22" i="217" s="1"/>
  <c r="AY28" i="216"/>
  <c r="AB52" i="217" s="1"/>
  <c r="AE154" i="216"/>
  <c r="EX32" i="217" s="1"/>
  <c r="S105" i="216"/>
  <c r="DA20" i="217" s="1"/>
  <c r="F115" i="216"/>
  <c r="DK7" i="217" s="1"/>
  <c r="AQ74" i="216"/>
  <c r="BV44" i="217" s="1"/>
  <c r="Q55" i="216"/>
  <c r="BC18" i="217" s="1"/>
  <c r="O43" i="216"/>
  <c r="AQ16" i="217" s="1"/>
  <c r="G83" i="216"/>
  <c r="CE8" i="217" s="1"/>
  <c r="AK50" i="216"/>
  <c r="AX38" i="217" s="1"/>
  <c r="AR131" i="216"/>
  <c r="EA45" i="217" s="1"/>
  <c r="L12" i="216"/>
  <c r="L13" i="217" s="1"/>
  <c r="AR48" i="216"/>
  <c r="AV45" i="217" s="1"/>
  <c r="AL75" i="216"/>
  <c r="BW39" i="217" s="1"/>
  <c r="AJ122" i="216"/>
  <c r="DR37" i="217" s="1"/>
  <c r="AH135" i="216"/>
  <c r="EE35" i="217" s="1"/>
  <c r="AC30" i="216"/>
  <c r="AD30" i="217" s="1"/>
  <c r="AE113" i="216"/>
  <c r="DI32" i="217" s="1"/>
  <c r="O89" i="216"/>
  <c r="CK16" i="217" s="1"/>
  <c r="X92" i="216"/>
  <c r="CN25" i="217" s="1"/>
  <c r="AL145" i="216"/>
  <c r="EO39" i="217" s="1"/>
  <c r="C32" i="216"/>
  <c r="AF4" i="217" s="1"/>
  <c r="AY153" i="216"/>
  <c r="EW52" i="217" s="1"/>
  <c r="AC126" i="216"/>
  <c r="DV30" i="217" s="1"/>
  <c r="R30" i="216"/>
  <c r="AD19" i="217" s="1"/>
  <c r="L105" i="216"/>
  <c r="DA13" i="217" s="1"/>
  <c r="S10" i="216"/>
  <c r="J20" i="217" s="1"/>
  <c r="X161" i="216"/>
  <c r="FE25" i="217" s="1"/>
  <c r="U110" i="216"/>
  <c r="DF22" i="217" s="1"/>
  <c r="AX74" i="216"/>
  <c r="BV51" i="217" s="1"/>
  <c r="L126" i="216"/>
  <c r="DV13" i="217" s="1"/>
  <c r="AH141" i="216"/>
  <c r="EK35" i="217" s="1"/>
  <c r="AC155" i="216"/>
  <c r="EY30" i="217" s="1"/>
  <c r="AF119" i="216"/>
  <c r="DO33" i="217" s="1"/>
  <c r="F57" i="216"/>
  <c r="BE7" i="217" s="1"/>
  <c r="J69" i="216"/>
  <c r="BQ11" i="217" s="1"/>
  <c r="AL142" i="216"/>
  <c r="EL39" i="217" s="1"/>
  <c r="AD164" i="216"/>
  <c r="FH31" i="217" s="1"/>
  <c r="X73" i="216"/>
  <c r="BU25" i="217" s="1"/>
  <c r="AH8" i="216"/>
  <c r="H35" i="217" s="1"/>
  <c r="G53" i="216"/>
  <c r="BA8" i="217" s="1"/>
  <c r="R52" i="216"/>
  <c r="AZ19" i="217" s="1"/>
  <c r="E56" i="216"/>
  <c r="BD6" i="217" s="1"/>
  <c r="AX45" i="216"/>
  <c r="AS51" i="217" s="1"/>
  <c r="AV165" i="216"/>
  <c r="FI49" i="217" s="1"/>
  <c r="C106" i="216"/>
  <c r="DB4" i="217" s="1"/>
  <c r="S50" i="216"/>
  <c r="AX20" i="217" s="1"/>
  <c r="W80" i="216"/>
  <c r="CB24" i="217" s="1"/>
  <c r="AX15" i="216"/>
  <c r="O51" i="217" s="1"/>
  <c r="V25" i="216"/>
  <c r="Y23" i="217" s="1"/>
  <c r="Y67" i="216"/>
  <c r="BO26" i="217" s="1"/>
  <c r="Z120" i="216"/>
  <c r="DP27" i="217" s="1"/>
  <c r="AC121" i="216"/>
  <c r="DQ30" i="217" s="1"/>
  <c r="AC48" i="216"/>
  <c r="AV30" i="217" s="1"/>
  <c r="L151" i="216"/>
  <c r="EU13" i="217" s="1"/>
  <c r="AZ104" i="216"/>
  <c r="CZ53" i="217" s="1"/>
  <c r="P64" i="216"/>
  <c r="BL17" i="217" s="1"/>
  <c r="AD111" i="216"/>
  <c r="DG31" i="217" s="1"/>
  <c r="G153" i="216"/>
  <c r="EW8" i="217" s="1"/>
  <c r="AM27" i="216"/>
  <c r="AA40" i="217" s="1"/>
  <c r="L158" i="216"/>
  <c r="FB13" i="217" s="1"/>
  <c r="K82" i="216"/>
  <c r="CD12" i="217" s="1"/>
  <c r="AR128" i="216"/>
  <c r="DX45" i="217" s="1"/>
  <c r="AM160" i="216"/>
  <c r="FD40" i="217" s="1"/>
  <c r="V26" i="216"/>
  <c r="Z23" i="217" s="1"/>
  <c r="AG12" i="216"/>
  <c r="L34" i="217" s="1"/>
  <c r="U17" i="216"/>
  <c r="Q22" i="217" s="1"/>
  <c r="AV161" i="216"/>
  <c r="FE49" i="217" s="1"/>
  <c r="AF18" i="216"/>
  <c r="R33" i="217" s="1"/>
  <c r="H85" i="216"/>
  <c r="CG9" i="217" s="1"/>
  <c r="AC161" i="216"/>
  <c r="FE30" i="217" s="1"/>
  <c r="H145" i="216"/>
  <c r="EO9" i="217" s="1"/>
  <c r="F49" i="216"/>
  <c r="AW7" i="217" s="1"/>
  <c r="AM153" i="216"/>
  <c r="EW40" i="217" s="1"/>
  <c r="AU28" i="216"/>
  <c r="AB48" i="217" s="1"/>
  <c r="AW53" i="216"/>
  <c r="BA50" i="217" s="1"/>
  <c r="AM62" i="216"/>
  <c r="BJ40" i="217" s="1"/>
  <c r="P89" i="216"/>
  <c r="CK17" i="217" s="1"/>
  <c r="AY84" i="216"/>
  <c r="CF52" i="217" s="1"/>
  <c r="AG128" i="216"/>
  <c r="DX34" i="217" s="1"/>
  <c r="AZ138" i="216"/>
  <c r="EH53" i="217" s="1"/>
  <c r="AY41" i="216"/>
  <c r="AO52" i="217" s="1"/>
  <c r="V168" i="214"/>
  <c r="V169" i="214" s="1"/>
  <c r="L4" i="216"/>
  <c r="D13" i="217" s="1"/>
  <c r="G28" i="216"/>
  <c r="AB8" i="217" s="1"/>
  <c r="W30" i="216"/>
  <c r="AD24" i="217" s="1"/>
  <c r="C144" i="216"/>
  <c r="EN4" i="217" s="1"/>
  <c r="AM33" i="216"/>
  <c r="AG40" i="217" s="1"/>
  <c r="AR148" i="216"/>
  <c r="ER45" i="217" s="1"/>
  <c r="AU135" i="216"/>
  <c r="EE48" i="217" s="1"/>
  <c r="M124" i="216"/>
  <c r="DT14" i="217" s="1"/>
  <c r="AF58" i="216"/>
  <c r="BF33" i="217" s="1"/>
  <c r="AQ91" i="216"/>
  <c r="CM44" i="217" s="1"/>
  <c r="AG104" i="216"/>
  <c r="CZ34" i="217" s="1"/>
  <c r="AV66" i="216"/>
  <c r="BN49" i="217" s="1"/>
  <c r="U66" i="216"/>
  <c r="BN22" i="217" s="1"/>
  <c r="AQ151" i="216"/>
  <c r="EU44" i="217" s="1"/>
  <c r="R94" i="216"/>
  <c r="CP19" i="217" s="1"/>
  <c r="M154" i="216"/>
  <c r="EX14" i="217" s="1"/>
  <c r="R69" i="216"/>
  <c r="BQ19" i="217" s="1"/>
  <c r="D68" i="216"/>
  <c r="BP5" i="217" s="1"/>
  <c r="AX58" i="216"/>
  <c r="BF51" i="217" s="1"/>
  <c r="C11" i="216"/>
  <c r="K4" i="217" s="1"/>
  <c r="AB22" i="216"/>
  <c r="V29" i="217" s="1"/>
  <c r="N158" i="216"/>
  <c r="FB15" i="217" s="1"/>
  <c r="H35" i="216"/>
  <c r="AI9" i="217" s="1"/>
  <c r="AB161" i="216"/>
  <c r="FE29" i="217" s="1"/>
  <c r="W144" i="216"/>
  <c r="EN24" i="217" s="1"/>
  <c r="G57" i="216"/>
  <c r="BE8" i="217" s="1"/>
  <c r="AA58" i="216"/>
  <c r="BF28" i="217" s="1"/>
  <c r="Z11" i="216"/>
  <c r="K27" i="217" s="1"/>
  <c r="L70" i="216"/>
  <c r="BR13" i="217" s="1"/>
  <c r="T62" i="216"/>
  <c r="BJ21" i="217" s="1"/>
  <c r="E136" i="216"/>
  <c r="EF6" i="217" s="1"/>
  <c r="AR46" i="216"/>
  <c r="AT45" i="217" s="1"/>
  <c r="AQ5" i="216"/>
  <c r="E44" i="217" s="1"/>
  <c r="AA28" i="216"/>
  <c r="AB28" i="217" s="1"/>
  <c r="AG94" i="216"/>
  <c r="CP34" i="217" s="1"/>
  <c r="AE161" i="216"/>
  <c r="FE32" i="217" s="1"/>
  <c r="AP135" i="216"/>
  <c r="EE43" i="217" s="1"/>
  <c r="AU78" i="216"/>
  <c r="BZ48" i="217" s="1"/>
  <c r="W92" i="216"/>
  <c r="CN24" i="217" s="1"/>
  <c r="O35" i="216"/>
  <c r="AI16" i="217" s="1"/>
  <c r="AF80" i="216"/>
  <c r="CB33" i="217" s="1"/>
  <c r="H25" i="216"/>
  <c r="Y9" i="217" s="1"/>
  <c r="AX33" i="216"/>
  <c r="AG51" i="217" s="1"/>
  <c r="AZ101" i="216"/>
  <c r="CW53" i="217" s="1"/>
  <c r="AK84" i="216"/>
  <c r="CF38" i="217" s="1"/>
  <c r="AU112" i="216"/>
  <c r="DH48" i="217" s="1"/>
  <c r="Y72" i="216"/>
  <c r="BT26" i="217" s="1"/>
  <c r="AH84" i="216"/>
  <c r="CF35" i="217" s="1"/>
  <c r="K158" i="216"/>
  <c r="FB12" i="217" s="1"/>
  <c r="AJ113" i="216"/>
  <c r="DI37" i="217" s="1"/>
  <c r="AB97" i="216"/>
  <c r="CS29" i="217" s="1"/>
  <c r="AJ74" i="216"/>
  <c r="BV37" i="217" s="1"/>
  <c r="AF157" i="216"/>
  <c r="FA33" i="217" s="1"/>
  <c r="AP138" i="216"/>
  <c r="EH43" i="217" s="1"/>
  <c r="AU123" i="216"/>
  <c r="DS48" i="217" s="1"/>
  <c r="Q34" i="216"/>
  <c r="AH18" i="217" s="1"/>
  <c r="AI62" i="216"/>
  <c r="BJ36" i="217" s="1"/>
  <c r="AG164" i="216"/>
  <c r="FH34" i="217" s="1"/>
  <c r="C46" i="216"/>
  <c r="AT4" i="217" s="1"/>
  <c r="AE25" i="216"/>
  <c r="Y32" i="217" s="1"/>
  <c r="Q148" i="216"/>
  <c r="ER18" i="217" s="1"/>
  <c r="AM137" i="216"/>
  <c r="EG40" i="217" s="1"/>
  <c r="AM163" i="216"/>
  <c r="FG40" i="217" s="1"/>
  <c r="T168" i="214"/>
  <c r="T169" i="214" s="1"/>
  <c r="J41" i="216"/>
  <c r="AO11" i="217" s="1"/>
  <c r="AG70" i="216"/>
  <c r="BR34" i="217" s="1"/>
  <c r="AU140" i="216"/>
  <c r="EJ48" i="217" s="1"/>
  <c r="AA150" i="216"/>
  <c r="ET28" i="217" s="1"/>
  <c r="F110" i="216"/>
  <c r="DF7" i="217" s="1"/>
  <c r="AY152" i="216"/>
  <c r="EV52" i="217" s="1"/>
  <c r="G124" i="216"/>
  <c r="DT8" i="217" s="1"/>
  <c r="AK40" i="216"/>
  <c r="AN38" i="217" s="1"/>
  <c r="AB127" i="216"/>
  <c r="DW29" i="217" s="1"/>
  <c r="R114" i="216"/>
  <c r="DJ19" i="217" s="1"/>
  <c r="AY44" i="216"/>
  <c r="AR52" i="217" s="1"/>
  <c r="AD150" i="216"/>
  <c r="ET31" i="217" s="1"/>
  <c r="AC67" i="216"/>
  <c r="BO30" i="217" s="1"/>
  <c r="D156" i="216"/>
  <c r="EZ5" i="217" s="1"/>
  <c r="AY127" i="216"/>
  <c r="DW52" i="217" s="1"/>
  <c r="G121" i="216"/>
  <c r="DQ8" i="217" s="1"/>
  <c r="Y121" i="216"/>
  <c r="DQ26" i="217" s="1"/>
  <c r="C39" i="216"/>
  <c r="AM4" i="217" s="1"/>
  <c r="AY138" i="216"/>
  <c r="EH52" i="217" s="1"/>
  <c r="F16" i="216"/>
  <c r="P7" i="217" s="1"/>
  <c r="AP81" i="216"/>
  <c r="CC43" i="217" s="1"/>
  <c r="E73" i="216"/>
  <c r="BU6" i="217" s="1"/>
  <c r="AY92" i="216"/>
  <c r="CN52" i="217" s="1"/>
  <c r="AM51" i="216"/>
  <c r="AY40" i="217" s="1"/>
  <c r="AZ106" i="216"/>
  <c r="DB53" i="217" s="1"/>
  <c r="L16" i="216"/>
  <c r="P13" i="217" s="1"/>
  <c r="AE8" i="216"/>
  <c r="H32" i="217" s="1"/>
  <c r="AF109" i="216"/>
  <c r="DE33" i="217" s="1"/>
  <c r="AM144" i="216"/>
  <c r="EN40" i="217" s="1"/>
  <c r="AD59" i="216"/>
  <c r="BG31" i="217" s="1"/>
  <c r="O27" i="216"/>
  <c r="AA16" i="217" s="1"/>
  <c r="AM65" i="216"/>
  <c r="BM40" i="217" s="1"/>
  <c r="AZ90" i="216"/>
  <c r="CL53" i="217" s="1"/>
  <c r="P121" i="216"/>
  <c r="DQ17" i="217" s="1"/>
  <c r="AC160" i="216"/>
  <c r="FD30" i="217" s="1"/>
  <c r="AC7" i="216"/>
  <c r="G30" i="217" s="1"/>
  <c r="AX55" i="216"/>
  <c r="BC51" i="217" s="1"/>
  <c r="U160" i="216"/>
  <c r="FD22" i="217" s="1"/>
  <c r="Z26" i="216"/>
  <c r="Z27" i="217" s="1"/>
  <c r="G135" i="216"/>
  <c r="EE8" i="217" s="1"/>
  <c r="AW7" i="216"/>
  <c r="G50" i="217" s="1"/>
  <c r="AK79" i="216"/>
  <c r="CA38" i="217" s="1"/>
  <c r="J8" i="216"/>
  <c r="H11" i="217" s="1"/>
  <c r="AH55" i="216"/>
  <c r="BC35" i="217" s="1"/>
  <c r="AH117" i="216"/>
  <c r="DM35" i="217" s="1"/>
  <c r="X39" i="216"/>
  <c r="AM25" i="217" s="1"/>
  <c r="AA106" i="216"/>
  <c r="DB28" i="217" s="1"/>
  <c r="AJ95" i="216"/>
  <c r="CQ37" i="217" s="1"/>
  <c r="J71" i="216"/>
  <c r="BS11" i="217" s="1"/>
  <c r="D96" i="216"/>
  <c r="CR5" i="217" s="1"/>
  <c r="T151" i="216"/>
  <c r="EU21" i="217" s="1"/>
  <c r="AU104" i="216"/>
  <c r="CZ48" i="217" s="1"/>
  <c r="AQ55" i="216"/>
  <c r="BC44" i="217" s="1"/>
  <c r="AY14" i="216"/>
  <c r="N52" i="217" s="1"/>
  <c r="AE15" i="216"/>
  <c r="O32" i="217" s="1"/>
  <c r="N162" i="216"/>
  <c r="FF15" i="217" s="1"/>
  <c r="U53" i="216"/>
  <c r="BA22" i="217" s="1"/>
  <c r="AA57" i="216"/>
  <c r="BE28" i="217" s="1"/>
  <c r="C51" i="216"/>
  <c r="AY4" i="217" s="1"/>
  <c r="Q47" i="216"/>
  <c r="AU18" i="217" s="1"/>
  <c r="C48" i="216"/>
  <c r="AV4" i="217" s="1"/>
  <c r="AC157" i="216"/>
  <c r="FA30" i="217" s="1"/>
  <c r="AM22" i="216"/>
  <c r="V40" i="217" s="1"/>
  <c r="AM56" i="216"/>
  <c r="BD40" i="217" s="1"/>
  <c r="AE145" i="216"/>
  <c r="EO32" i="217" s="1"/>
  <c r="V122" i="216"/>
  <c r="DR23" i="217" s="1"/>
  <c r="J47" i="216"/>
  <c r="AU11" i="217" s="1"/>
  <c r="AJ60" i="216"/>
  <c r="BH37" i="217" s="1"/>
  <c r="X131" i="216"/>
  <c r="EA25" i="217" s="1"/>
  <c r="J20" i="216"/>
  <c r="T11" i="217" s="1"/>
  <c r="AX36" i="216"/>
  <c r="AJ51" i="217" s="1"/>
  <c r="AZ13" i="216"/>
  <c r="M53" i="217" s="1"/>
  <c r="AR106" i="216"/>
  <c r="DB45" i="217" s="1"/>
  <c r="G155" i="216"/>
  <c r="EY8" i="217" s="1"/>
  <c r="I53" i="216"/>
  <c r="BA10" i="217" s="1"/>
  <c r="P155" i="216"/>
  <c r="EY17" i="217" s="1"/>
  <c r="AF152" i="216"/>
  <c r="EV33" i="217" s="1"/>
  <c r="F17" i="216"/>
  <c r="Q7" i="217" s="1"/>
  <c r="AJ41" i="216"/>
  <c r="AO37" i="217" s="1"/>
  <c r="AV122" i="216"/>
  <c r="DR49" i="217" s="1"/>
  <c r="AP10" i="216"/>
  <c r="J43" i="217" s="1"/>
  <c r="AU23" i="216"/>
  <c r="W48" i="217" s="1"/>
  <c r="AR104" i="216"/>
  <c r="CZ45" i="217" s="1"/>
  <c r="N45" i="216"/>
  <c r="AS15" i="217" s="1"/>
  <c r="I95" i="216"/>
  <c r="CQ10" i="217" s="1"/>
  <c r="G58" i="216"/>
  <c r="BF8" i="217" s="1"/>
  <c r="L8" i="216"/>
  <c r="H13" i="217" s="1"/>
  <c r="F13" i="216"/>
  <c r="M7" i="217" s="1"/>
  <c r="AV159" i="216"/>
  <c r="FC49" i="217" s="1"/>
  <c r="P51" i="216"/>
  <c r="AY17" i="217" s="1"/>
  <c r="AF16" i="216"/>
  <c r="P33" i="217" s="1"/>
  <c r="H44" i="216"/>
  <c r="AR9" i="217" s="1"/>
  <c r="AI145" i="216"/>
  <c r="EO36" i="217" s="1"/>
  <c r="S38" i="216"/>
  <c r="AL20" i="217" s="1"/>
  <c r="H133" i="216"/>
  <c r="EC9" i="217" s="1"/>
  <c r="V111" i="216"/>
  <c r="DG23" i="217" s="1"/>
  <c r="I91" i="216"/>
  <c r="CM10" i="217" s="1"/>
  <c r="AK97" i="216"/>
  <c r="CS38" i="217" s="1"/>
  <c r="AV113" i="216"/>
  <c r="DI49" i="217" s="1"/>
  <c r="AX6" i="216"/>
  <c r="F51" i="217" s="1"/>
  <c r="AW138" i="216"/>
  <c r="EH50" i="217" s="1"/>
  <c r="AH146" i="216"/>
  <c r="EP35" i="217" s="1"/>
  <c r="T66" i="216"/>
  <c r="BN21" i="217" s="1"/>
  <c r="V24" i="216"/>
  <c r="X23" i="217" s="1"/>
  <c r="V127" i="216"/>
  <c r="DW23" i="217" s="1"/>
  <c r="AQ71" i="216"/>
  <c r="BS44" i="217" s="1"/>
  <c r="Y59" i="216"/>
  <c r="BG26" i="217" s="1"/>
  <c r="AD61" i="216"/>
  <c r="BI31" i="217" s="1"/>
  <c r="D110" i="216"/>
  <c r="DF5" i="217" s="1"/>
  <c r="Q8" i="216"/>
  <c r="H18" i="217" s="1"/>
  <c r="AJ136" i="216"/>
  <c r="EF37" i="217" s="1"/>
  <c r="AH160" i="216"/>
  <c r="FD35" i="217" s="1"/>
  <c r="AD90" i="216"/>
  <c r="CL31" i="217" s="1"/>
  <c r="AP99" i="216"/>
  <c r="CU43" i="217" s="1"/>
  <c r="AX91" i="216"/>
  <c r="CM51" i="217" s="1"/>
  <c r="Z71" i="216"/>
  <c r="BS27" i="217" s="1"/>
  <c r="AH109" i="216"/>
  <c r="DE35" i="217" s="1"/>
  <c r="AI109" i="216"/>
  <c r="DE36" i="217" s="1"/>
  <c r="AY120" i="216"/>
  <c r="DP52" i="217" s="1"/>
  <c r="E47" i="216"/>
  <c r="AU6" i="217" s="1"/>
  <c r="AB8" i="216"/>
  <c r="H29" i="217" s="1"/>
  <c r="L62" i="216"/>
  <c r="BJ13" i="217" s="1"/>
  <c r="AL150" i="216"/>
  <c r="ET39" i="217" s="1"/>
  <c r="H16" i="216"/>
  <c r="P9" i="217" s="1"/>
  <c r="AJ14" i="216"/>
  <c r="N37" i="217" s="1"/>
  <c r="X37" i="216"/>
  <c r="AK25" i="217" s="1"/>
  <c r="AA111" i="216"/>
  <c r="DG28" i="217" s="1"/>
  <c r="X60" i="216"/>
  <c r="BH25" i="217" s="1"/>
  <c r="AY79" i="216"/>
  <c r="CA52" i="217" s="1"/>
  <c r="AR127" i="216"/>
  <c r="DW45" i="217" s="1"/>
  <c r="AH78" i="216"/>
  <c r="BZ35" i="217" s="1"/>
  <c r="G75" i="216"/>
  <c r="BW8" i="217" s="1"/>
  <c r="AM120" i="216"/>
  <c r="DP40" i="217" s="1"/>
  <c r="AZ150" i="216"/>
  <c r="ET53" i="217" s="1"/>
  <c r="AP55" i="216"/>
  <c r="BC43" i="217" s="1"/>
  <c r="AU16" i="216"/>
  <c r="P48" i="217" s="1"/>
  <c r="AU134" i="216"/>
  <c r="ED48" i="217" s="1"/>
  <c r="M57" i="216"/>
  <c r="BE14" i="217" s="1"/>
  <c r="D27" i="216"/>
  <c r="AA5" i="217" s="1"/>
  <c r="AG23" i="216"/>
  <c r="W34" i="217" s="1"/>
  <c r="K67" i="216"/>
  <c r="BO12" i="217" s="1"/>
  <c r="U143" i="216"/>
  <c r="EM22" i="217" s="1"/>
  <c r="AG97" i="216"/>
  <c r="CS34" i="217" s="1"/>
  <c r="U159" i="216"/>
  <c r="FC22" i="217" s="1"/>
  <c r="E140" i="216"/>
  <c r="EJ6" i="217" s="1"/>
  <c r="O64" i="216"/>
  <c r="BL16" i="217" s="1"/>
  <c r="AM23" i="216"/>
  <c r="W40" i="217" s="1"/>
  <c r="AX164" i="216"/>
  <c r="FH51" i="217" s="1"/>
  <c r="Q123" i="216"/>
  <c r="DS18" i="217" s="1"/>
  <c r="S27" i="216"/>
  <c r="AA20" i="217" s="1"/>
  <c r="AG28" i="216"/>
  <c r="AB34" i="217" s="1"/>
  <c r="H17" i="216"/>
  <c r="Q9" i="217" s="1"/>
  <c r="F113" i="216"/>
  <c r="DI7" i="217" s="1"/>
  <c r="AR74" i="216"/>
  <c r="BV45" i="217" s="1"/>
  <c r="F31" i="216"/>
  <c r="AE7" i="217" s="1"/>
  <c r="R153" i="216"/>
  <c r="EW19" i="217" s="1"/>
  <c r="AY53" i="216"/>
  <c r="BA52" i="217" s="1"/>
  <c r="AK100" i="216"/>
  <c r="CV38" i="217" s="1"/>
  <c r="T59" i="216"/>
  <c r="BG21" i="217" s="1"/>
  <c r="H28" i="216"/>
  <c r="AB9" i="217" s="1"/>
  <c r="AE5" i="216"/>
  <c r="E32" i="217" s="1"/>
  <c r="J141" i="216"/>
  <c r="EK11" i="217" s="1"/>
  <c r="G147" i="216"/>
  <c r="EQ8" i="217" s="1"/>
  <c r="F33" i="216"/>
  <c r="AG7" i="217" s="1"/>
  <c r="AU96" i="216"/>
  <c r="CR48" i="217" s="1"/>
  <c r="V143" i="216"/>
  <c r="EM23" i="217" s="1"/>
  <c r="G85" i="216"/>
  <c r="CG8" i="217" s="1"/>
  <c r="H139" i="216"/>
  <c r="EI9" i="217" s="1"/>
  <c r="E20" i="216"/>
  <c r="T6" i="217" s="1"/>
  <c r="T107" i="216"/>
  <c r="DC21" i="217" s="1"/>
  <c r="L55" i="216"/>
  <c r="BC13" i="217" s="1"/>
  <c r="K90" i="216"/>
  <c r="CL12" i="217" s="1"/>
  <c r="N36" i="216"/>
  <c r="AJ15" i="217" s="1"/>
  <c r="AA103" i="216"/>
  <c r="CY28" i="217" s="1"/>
  <c r="G139" i="216"/>
  <c r="EI8" i="217" s="1"/>
  <c r="AE147" i="216"/>
  <c r="EQ32" i="217" s="1"/>
  <c r="T51" i="216"/>
  <c r="AY21" i="217" s="1"/>
  <c r="T46" i="216"/>
  <c r="AT21" i="217" s="1"/>
  <c r="AX108" i="216"/>
  <c r="DD51" i="217" s="1"/>
  <c r="AY40" i="216"/>
  <c r="AN52" i="217" s="1"/>
  <c r="AL30" i="216"/>
  <c r="AD39" i="217" s="1"/>
  <c r="T65" i="216"/>
  <c r="BM21" i="217" s="1"/>
  <c r="AR26" i="216"/>
  <c r="Z45" i="217" s="1"/>
  <c r="AQ99" i="216"/>
  <c r="CU44" i="217" s="1"/>
  <c r="P77" i="216"/>
  <c r="BY17" i="217" s="1"/>
  <c r="AE68" i="216"/>
  <c r="BP32" i="217" s="1"/>
  <c r="I94" i="216"/>
  <c r="CP10" i="217" s="1"/>
  <c r="L138" i="216"/>
  <c r="EH13" i="217" s="1"/>
  <c r="AJ106" i="216"/>
  <c r="DB37" i="217" s="1"/>
  <c r="AM16" i="216"/>
  <c r="P40" i="217" s="1"/>
  <c r="AP117" i="216"/>
  <c r="DM43" i="217" s="1"/>
  <c r="C141" i="216"/>
  <c r="EK4" i="217" s="1"/>
  <c r="J138" i="216"/>
  <c r="EH11" i="217" s="1"/>
  <c r="U7" i="216"/>
  <c r="G22" i="217" s="1"/>
  <c r="Q12" i="216"/>
  <c r="L18" i="217" s="1"/>
  <c r="AG56" i="216"/>
  <c r="BD34" i="217" s="1"/>
  <c r="H121" i="216"/>
  <c r="DQ9" i="217" s="1"/>
  <c r="K15" i="216"/>
  <c r="O12" i="217" s="1"/>
  <c r="U95" i="216"/>
  <c r="CQ22" i="217" s="1"/>
  <c r="L124" i="216"/>
  <c r="DT13" i="217" s="1"/>
  <c r="J17" i="216"/>
  <c r="Q11" i="217" s="1"/>
  <c r="C108" i="216"/>
  <c r="DD4" i="217" s="1"/>
  <c r="Q99" i="216"/>
  <c r="CU18" i="217" s="1"/>
  <c r="Y68" i="216"/>
  <c r="BP26" i="217" s="1"/>
  <c r="AF41" i="216"/>
  <c r="AO33" i="217" s="1"/>
  <c r="O124" i="216"/>
  <c r="DT16" i="217" s="1"/>
  <c r="AZ19" i="216"/>
  <c r="S53" i="217" s="1"/>
  <c r="P17" i="216"/>
  <c r="Q17" i="217" s="1"/>
  <c r="AA146" i="216"/>
  <c r="EP28" i="217" s="1"/>
  <c r="V108" i="216"/>
  <c r="DD23" i="217" s="1"/>
  <c r="AZ165" i="216"/>
  <c r="FI53" i="217" s="1"/>
  <c r="C15" i="216"/>
  <c r="O4" i="217" s="1"/>
  <c r="H19" i="216"/>
  <c r="S9" i="217" s="1"/>
  <c r="AB162" i="216"/>
  <c r="FF29" i="217" s="1"/>
  <c r="N79" i="216"/>
  <c r="CA15" i="217" s="1"/>
  <c r="Z145" i="216"/>
  <c r="EO27" i="217" s="1"/>
  <c r="K49" i="216"/>
  <c r="AW12" i="217" s="1"/>
  <c r="W156" i="216"/>
  <c r="EZ24" i="217" s="1"/>
  <c r="T47" i="216"/>
  <c r="AU21" i="217" s="1"/>
  <c r="I36" i="216"/>
  <c r="AJ10" i="217" s="1"/>
  <c r="AL111" i="216"/>
  <c r="DG39" i="217" s="1"/>
  <c r="AH25" i="216"/>
  <c r="Y35" i="217" s="1"/>
  <c r="I101" i="216"/>
  <c r="CW10" i="217" s="1"/>
  <c r="AB46" i="216"/>
  <c r="AT29" i="217" s="1"/>
  <c r="AY83" i="216"/>
  <c r="CE52" i="217" s="1"/>
  <c r="F79" i="216"/>
  <c r="CA7" i="217" s="1"/>
  <c r="Y148" i="216"/>
  <c r="ER26" i="217" s="1"/>
  <c r="D148" i="216"/>
  <c r="ER5" i="217" s="1"/>
  <c r="AC73" i="216"/>
  <c r="BU30" i="217" s="1"/>
  <c r="L134" i="216"/>
  <c r="ED13" i="217" s="1"/>
  <c r="Z60" i="216"/>
  <c r="BH27" i="217" s="1"/>
  <c r="R35" i="216"/>
  <c r="AI19" i="217" s="1"/>
  <c r="D70" i="216"/>
  <c r="BR5" i="217" s="1"/>
  <c r="BR54" i="217" s="1"/>
  <c r="Q113" i="216"/>
  <c r="DI18" i="217" s="1"/>
  <c r="J28" i="216"/>
  <c r="AB11" i="217" s="1"/>
  <c r="AM74" i="216"/>
  <c r="BV40" i="217" s="1"/>
  <c r="H87" i="216"/>
  <c r="CI9" i="217" s="1"/>
  <c r="AD89" i="216"/>
  <c r="CK31" i="217" s="1"/>
  <c r="AQ54" i="216"/>
  <c r="BB44" i="217" s="1"/>
  <c r="I63" i="216"/>
  <c r="BK10" i="217" s="1"/>
  <c r="AX126" i="216"/>
  <c r="DV51" i="217" s="1"/>
  <c r="AD86" i="216"/>
  <c r="CH31" i="217" s="1"/>
  <c r="S109" i="216"/>
  <c r="DE20" i="217" s="1"/>
  <c r="D59" i="216"/>
  <c r="BG5" i="217" s="1"/>
  <c r="AQ101" i="216"/>
  <c r="CW44" i="217" s="1"/>
  <c r="Z168" i="214"/>
  <c r="Z169" i="214" s="1"/>
  <c r="O4" i="216"/>
  <c r="D16" i="217" s="1"/>
  <c r="J118" i="216"/>
  <c r="DN11" i="217" s="1"/>
  <c r="U52" i="216"/>
  <c r="AZ22" i="217" s="1"/>
  <c r="V102" i="216"/>
  <c r="CX23" i="217" s="1"/>
  <c r="O108" i="216"/>
  <c r="DD16" i="217" s="1"/>
  <c r="D104" i="216"/>
  <c r="CZ5" i="217" s="1"/>
  <c r="V119" i="216"/>
  <c r="DO23" i="217" s="1"/>
  <c r="AL22" i="216"/>
  <c r="V39" i="217" s="1"/>
  <c r="AJ111" i="216"/>
  <c r="DG37" i="217" s="1"/>
  <c r="AU97" i="216"/>
  <c r="CS48" i="217" s="1"/>
  <c r="N123" i="216"/>
  <c r="DS15" i="217" s="1"/>
  <c r="AW163" i="216"/>
  <c r="FG50" i="217" s="1"/>
  <c r="AP65" i="216"/>
  <c r="BM43" i="217" s="1"/>
  <c r="AU21" i="216"/>
  <c r="U48" i="217" s="1"/>
  <c r="G46" i="216"/>
  <c r="AT8" i="217" s="1"/>
  <c r="J45" i="216"/>
  <c r="AS11" i="217" s="1"/>
  <c r="X49" i="216"/>
  <c r="AW25" i="217" s="1"/>
  <c r="AR24" i="216"/>
  <c r="X45" i="217" s="1"/>
  <c r="AF33" i="216"/>
  <c r="AG33" i="217" s="1"/>
  <c r="AF84" i="216"/>
  <c r="CF33" i="217" s="1"/>
  <c r="W154" i="216"/>
  <c r="EX24" i="217" s="1"/>
  <c r="AA72" i="216"/>
  <c r="BT28" i="217" s="1"/>
  <c r="AU82" i="216"/>
  <c r="CD48" i="217" s="1"/>
  <c r="AB160" i="216"/>
  <c r="FD29" i="217" s="1"/>
  <c r="V99" i="216"/>
  <c r="CU23" i="217" s="1"/>
  <c r="AL82" i="216"/>
  <c r="CD39" i="217" s="1"/>
  <c r="AQ148" i="216"/>
  <c r="ER44" i="217" s="1"/>
  <c r="AA17" i="216"/>
  <c r="Q28" i="217" s="1"/>
  <c r="AZ88" i="216"/>
  <c r="CJ53" i="217" s="1"/>
  <c r="AK21" i="216"/>
  <c r="U38" i="217" s="1"/>
  <c r="J72" i="216"/>
  <c r="BT11" i="217" s="1"/>
  <c r="I75" i="216"/>
  <c r="BW10" i="217" s="1"/>
  <c r="R158" i="216"/>
  <c r="FB19" i="217" s="1"/>
  <c r="AG159" i="216"/>
  <c r="FC34" i="217" s="1"/>
  <c r="X36" i="216"/>
  <c r="AJ25" i="217" s="1"/>
  <c r="U116" i="216"/>
  <c r="DL22" i="217" s="1"/>
  <c r="N42" i="216"/>
  <c r="AP15" i="217" s="1"/>
  <c r="AF23" i="216"/>
  <c r="W33" i="217" s="1"/>
  <c r="AD120" i="216"/>
  <c r="DP31" i="217" s="1"/>
  <c r="AW17" i="216"/>
  <c r="Q50" i="217" s="1"/>
  <c r="P81" i="216"/>
  <c r="CC17" i="217" s="1"/>
  <c r="AR134" i="216"/>
  <c r="ED45" i="217" s="1"/>
  <c r="AU40" i="216"/>
  <c r="AN48" i="217" s="1"/>
  <c r="AR95" i="216"/>
  <c r="CQ45" i="217" s="1"/>
  <c r="M31" i="216"/>
  <c r="AE14" i="217" s="1"/>
  <c r="AD12" i="216"/>
  <c r="L31" i="217" s="1"/>
  <c r="N148" i="216"/>
  <c r="ER15" i="217" s="1"/>
  <c r="AM127" i="216"/>
  <c r="DW40" i="217" s="1"/>
  <c r="J9" i="216"/>
  <c r="I11" i="217" s="1"/>
  <c r="X70" i="216"/>
  <c r="BR25" i="217" s="1"/>
  <c r="I109" i="216"/>
  <c r="DE10" i="217" s="1"/>
  <c r="X84" i="216"/>
  <c r="CF25" i="217" s="1"/>
  <c r="N14" i="216"/>
  <c r="N15" i="217" s="1"/>
  <c r="N58" i="216"/>
  <c r="BF15" i="217" s="1"/>
  <c r="AR125" i="216"/>
  <c r="DU45" i="217" s="1"/>
  <c r="X69" i="216"/>
  <c r="BQ25" i="217" s="1"/>
  <c r="AF132" i="216"/>
  <c r="EB33" i="217" s="1"/>
  <c r="T19" i="216"/>
  <c r="S21" i="217" s="1"/>
  <c r="AD131" i="216"/>
  <c r="EA31" i="217" s="1"/>
  <c r="AU62" i="216"/>
  <c r="BJ48" i="217" s="1"/>
  <c r="D60" i="216"/>
  <c r="BH5" i="217" s="1"/>
  <c r="P78" i="216"/>
  <c r="BZ17" i="217" s="1"/>
  <c r="Y125" i="216"/>
  <c r="DU26" i="217" s="1"/>
  <c r="AY86" i="216"/>
  <c r="CH52" i="217" s="1"/>
  <c r="L87" i="216"/>
  <c r="CI13" i="217" s="1"/>
  <c r="Q46" i="216"/>
  <c r="AT18" i="217" s="1"/>
  <c r="K108" i="216"/>
  <c r="DD12" i="217" s="1"/>
  <c r="X119" i="216"/>
  <c r="DO25" i="217" s="1"/>
  <c r="AQ130" i="216"/>
  <c r="DZ44" i="217" s="1"/>
  <c r="AU12" i="216"/>
  <c r="L48" i="217" s="1"/>
  <c r="AU66" i="216"/>
  <c r="BN48" i="217" s="1"/>
  <c r="E104" i="216"/>
  <c r="CZ6" i="217" s="1"/>
  <c r="AE49" i="216"/>
  <c r="AW32" i="217" s="1"/>
  <c r="I39" i="216"/>
  <c r="AM10" i="217" s="1"/>
  <c r="I151" i="216"/>
  <c r="EU10" i="217" s="1"/>
  <c r="I122" i="216"/>
  <c r="DR10" i="217" s="1"/>
  <c r="U13" i="216"/>
  <c r="M22" i="217" s="1"/>
  <c r="N32" i="216"/>
  <c r="AF15" i="217" s="1"/>
  <c r="V39" i="216"/>
  <c r="AM23" i="217" s="1"/>
  <c r="AW120" i="216"/>
  <c r="DP50" i="217" s="1"/>
  <c r="AD115" i="216"/>
  <c r="DK31" i="217" s="1"/>
  <c r="AE95" i="216"/>
  <c r="CQ32" i="217" s="1"/>
  <c r="AV9" i="216"/>
  <c r="I49" i="217" s="1"/>
  <c r="D88" i="216"/>
  <c r="CJ5" i="217" s="1"/>
  <c r="AD88" i="216"/>
  <c r="CJ31" i="217" s="1"/>
  <c r="AD65" i="216"/>
  <c r="BM31" i="217" s="1"/>
  <c r="Q121" i="216"/>
  <c r="DQ18" i="217" s="1"/>
  <c r="AU51" i="216"/>
  <c r="AY48" i="217" s="1"/>
  <c r="AH82" i="216"/>
  <c r="CD35" i="217" s="1"/>
  <c r="AK33" i="216"/>
  <c r="AG38" i="217" s="1"/>
  <c r="M22" i="216"/>
  <c r="V14" i="217" s="1"/>
  <c r="AX68" i="216"/>
  <c r="BP51" i="217" s="1"/>
  <c r="AV129" i="216"/>
  <c r="DY49" i="217" s="1"/>
  <c r="AJ90" i="216"/>
  <c r="CL37" i="217" s="1"/>
  <c r="AW74" i="216"/>
  <c r="BV50" i="217" s="1"/>
  <c r="V164" i="216"/>
  <c r="FH23" i="217" s="1"/>
  <c r="AZ58" i="216"/>
  <c r="BF53" i="217" s="1"/>
  <c r="Q23" i="216"/>
  <c r="W18" i="217" s="1"/>
  <c r="F91" i="216"/>
  <c r="CM7" i="217" s="1"/>
  <c r="AG9" i="216"/>
  <c r="I34" i="217" s="1"/>
  <c r="Q151" i="216"/>
  <c r="EU18" i="217" s="1"/>
  <c r="AR86" i="216"/>
  <c r="CH45" i="217" s="1"/>
  <c r="AM12" i="216"/>
  <c r="L40" i="217" s="1"/>
  <c r="AZ70" i="216"/>
  <c r="BR53" i="217" s="1"/>
  <c r="AL54" i="216"/>
  <c r="BB39" i="217" s="1"/>
  <c r="U157" i="216"/>
  <c r="FA22" i="217" s="1"/>
  <c r="AP31" i="216"/>
  <c r="AE43" i="217" s="1"/>
  <c r="AM29" i="216"/>
  <c r="AC40" i="217" s="1"/>
  <c r="G72" i="216"/>
  <c r="BT8" i="217" s="1"/>
  <c r="P43" i="216"/>
  <c r="AQ17" i="217" s="1"/>
  <c r="AR133" i="216"/>
  <c r="EC45" i="217" s="1"/>
  <c r="AH87" i="216"/>
  <c r="CI35" i="217" s="1"/>
  <c r="AC159" i="216"/>
  <c r="FC30" i="217" s="1"/>
  <c r="AY150" i="216"/>
  <c r="ET52" i="217" s="1"/>
  <c r="AH56" i="216"/>
  <c r="BD35" i="217" s="1"/>
  <c r="R101" i="216"/>
  <c r="CW19" i="217" s="1"/>
  <c r="X156" i="216"/>
  <c r="EZ25" i="217" s="1"/>
  <c r="I49" i="216"/>
  <c r="AW10" i="217" s="1"/>
  <c r="Q88" i="216"/>
  <c r="CJ18" i="217" s="1"/>
  <c r="AB94" i="216"/>
  <c r="CP29" i="217" s="1"/>
  <c r="AX149" i="216"/>
  <c r="ES51" i="217" s="1"/>
  <c r="AE7" i="216"/>
  <c r="G32" i="217" s="1"/>
  <c r="AP46" i="216"/>
  <c r="AT43" i="217" s="1"/>
  <c r="AE30" i="216"/>
  <c r="AD32" i="217" s="1"/>
  <c r="AI16" i="216"/>
  <c r="P36" i="217" s="1"/>
  <c r="AG42" i="216"/>
  <c r="AP34" i="217" s="1"/>
  <c r="O119" i="216"/>
  <c r="DO16" i="217" s="1"/>
  <c r="E147" i="216"/>
  <c r="EQ6" i="217" s="1"/>
  <c r="BK168" i="214"/>
  <c r="BK169" i="214" s="1"/>
  <c r="AY4" i="216"/>
  <c r="D52" i="217" s="1"/>
  <c r="AK73" i="216"/>
  <c r="BU38" i="217" s="1"/>
  <c r="AJ31" i="216"/>
  <c r="AE37" i="217" s="1"/>
  <c r="F76" i="216"/>
  <c r="BX7" i="217" s="1"/>
  <c r="AQ108" i="216"/>
  <c r="DD44" i="217" s="1"/>
  <c r="T108" i="216"/>
  <c r="DD21" i="217" s="1"/>
  <c r="D103" i="216"/>
  <c r="CY5" i="217" s="1"/>
  <c r="CY54" i="217" s="1"/>
  <c r="Q131" i="216"/>
  <c r="EA18" i="217" s="1"/>
  <c r="G141" i="216"/>
  <c r="EK8" i="217" s="1"/>
  <c r="AH76" i="216"/>
  <c r="BX35" i="217" s="1"/>
  <c r="AW146" i="216"/>
  <c r="EP50" i="217" s="1"/>
  <c r="AK86" i="216"/>
  <c r="CH38" i="217" s="1"/>
  <c r="Z95" i="216"/>
  <c r="CQ27" i="217" s="1"/>
  <c r="F111" i="216"/>
  <c r="DG7" i="217" s="1"/>
  <c r="X162" i="216"/>
  <c r="FF25" i="217" s="1"/>
  <c r="Y60" i="216"/>
  <c r="BH26" i="217" s="1"/>
  <c r="AM133" i="216"/>
  <c r="EC40" i="217" s="1"/>
  <c r="I127" i="216"/>
  <c r="DW10" i="217" s="1"/>
  <c r="D163" i="216"/>
  <c r="FG5" i="217" s="1"/>
  <c r="O39" i="216"/>
  <c r="AM16" i="217" s="1"/>
  <c r="AJ103" i="216"/>
  <c r="CY37" i="217" s="1"/>
  <c r="AJ62" i="216"/>
  <c r="BJ37" i="217" s="1"/>
  <c r="T135" i="216"/>
  <c r="EE21" i="217" s="1"/>
  <c r="C71" i="216"/>
  <c r="BS4" i="217" s="1"/>
  <c r="F59" i="216"/>
  <c r="BG7" i="217" s="1"/>
  <c r="AH114" i="216"/>
  <c r="DJ35" i="217" s="1"/>
  <c r="AC114" i="216"/>
  <c r="DJ30" i="217" s="1"/>
  <c r="E125" i="216"/>
  <c r="DU6" i="217" s="1"/>
  <c r="Y47" i="216"/>
  <c r="AU26" i="217" s="1"/>
  <c r="AG151" i="216"/>
  <c r="EU34" i="217" s="1"/>
  <c r="AJ104" i="216"/>
  <c r="CZ37" i="217" s="1"/>
  <c r="AY63" i="216"/>
  <c r="BK52" i="217" s="1"/>
  <c r="M112" i="216"/>
  <c r="DH14" i="217" s="1"/>
  <c r="M114" i="216"/>
  <c r="DJ14" i="217" s="1"/>
  <c r="F129" i="216"/>
  <c r="DY7" i="217" s="1"/>
  <c r="X90" i="216"/>
  <c r="CL25" i="217" s="1"/>
  <c r="AG143" i="216"/>
  <c r="EM34" i="217" s="1"/>
  <c r="C78" i="216"/>
  <c r="BZ4" i="217" s="1"/>
  <c r="T52" i="216"/>
  <c r="AZ21" i="217" s="1"/>
  <c r="AE59" i="216"/>
  <c r="BG32" i="217" s="1"/>
  <c r="AU120" i="216"/>
  <c r="DP48" i="217" s="1"/>
  <c r="I115" i="216"/>
  <c r="DK10" i="217" s="1"/>
  <c r="C76" i="216"/>
  <c r="BX4" i="217" s="1"/>
  <c r="U151" i="216"/>
  <c r="EU22" i="217" s="1"/>
  <c r="V50" i="216"/>
  <c r="AX23" i="217" s="1"/>
  <c r="AZ153" i="216"/>
  <c r="EW53" i="217" s="1"/>
  <c r="AL126" i="216"/>
  <c r="DV39" i="217" s="1"/>
  <c r="T50" i="216"/>
  <c r="AX21" i="217" s="1"/>
  <c r="AV14" i="216"/>
  <c r="N49" i="217" s="1"/>
  <c r="H64" i="216"/>
  <c r="BL9" i="217" s="1"/>
  <c r="P56" i="216"/>
  <c r="BD17" i="217" s="1"/>
  <c r="AW127" i="216"/>
  <c r="DW50" i="217" s="1"/>
  <c r="AP62" i="216"/>
  <c r="BJ43" i="217" s="1"/>
  <c r="Z160" i="216"/>
  <c r="FD27" i="217" s="1"/>
  <c r="F106" i="216"/>
  <c r="DB7" i="217" s="1"/>
  <c r="AI151" i="216"/>
  <c r="EU36" i="217" s="1"/>
  <c r="C61" i="216"/>
  <c r="BI4" i="217" s="1"/>
  <c r="AV83" i="216"/>
  <c r="CE49" i="217" s="1"/>
  <c r="AL32" i="216"/>
  <c r="AF39" i="217" s="1"/>
  <c r="AJ52" i="216"/>
  <c r="AZ37" i="217" s="1"/>
  <c r="W50" i="216"/>
  <c r="AX24" i="217" s="1"/>
  <c r="I137" i="216"/>
  <c r="EG10" i="217" s="1"/>
  <c r="AK131" i="216"/>
  <c r="EA38" i="217" s="1"/>
  <c r="E67" i="216"/>
  <c r="BO6" i="217" s="1"/>
  <c r="R85" i="216"/>
  <c r="CG19" i="217" s="1"/>
  <c r="G82" i="216"/>
  <c r="CD8" i="217" s="1"/>
  <c r="T42" i="216"/>
  <c r="AP21" i="217" s="1"/>
  <c r="AK17" i="216"/>
  <c r="Q38" i="217" s="1"/>
  <c r="AU33" i="216"/>
  <c r="AG48" i="217" s="1"/>
  <c r="R7" i="216"/>
  <c r="G19" i="217" s="1"/>
  <c r="S128" i="216"/>
  <c r="DX20" i="217" s="1"/>
  <c r="T136" i="216"/>
  <c r="EF21" i="217" s="1"/>
  <c r="P99" i="216"/>
  <c r="CU17" i="217" s="1"/>
  <c r="AJ59" i="216"/>
  <c r="BG37" i="217" s="1"/>
  <c r="AH157" i="216"/>
  <c r="FA35" i="217" s="1"/>
  <c r="AV53" i="216"/>
  <c r="BA49" i="217" s="1"/>
  <c r="K10" i="216"/>
  <c r="J12" i="217" s="1"/>
  <c r="O94" i="216"/>
  <c r="CP16" i="217" s="1"/>
  <c r="O136" i="216"/>
  <c r="EF16" i="217" s="1"/>
  <c r="H98" i="216"/>
  <c r="CT9" i="217" s="1"/>
  <c r="X132" i="216"/>
  <c r="EB25" i="217" s="1"/>
  <c r="R105" i="216"/>
  <c r="DA19" i="217" s="1"/>
  <c r="T137" i="216"/>
  <c r="EG21" i="217" s="1"/>
  <c r="AA11" i="216"/>
  <c r="K28" i="217" s="1"/>
  <c r="AQ161" i="216"/>
  <c r="FE44" i="217" s="1"/>
  <c r="AB163" i="216"/>
  <c r="FG29" i="217" s="1"/>
  <c r="AZ52" i="216"/>
  <c r="AZ53" i="217" s="1"/>
  <c r="J143" i="216"/>
  <c r="EM11" i="217" s="1"/>
  <c r="I24" i="216"/>
  <c r="X10" i="217" s="1"/>
  <c r="D43" i="216"/>
  <c r="AQ5" i="217" s="1"/>
  <c r="AQ54" i="217" s="1"/>
  <c r="AB134" i="216"/>
  <c r="ED29" i="217" s="1"/>
  <c r="V163" i="216"/>
  <c r="FG23" i="217" s="1"/>
  <c r="K85" i="216"/>
  <c r="CG12" i="217" s="1"/>
  <c r="J155" i="216"/>
  <c r="EY11" i="217" s="1"/>
  <c r="O152" i="216"/>
  <c r="EV16" i="217" s="1"/>
  <c r="T118" i="216"/>
  <c r="DN21" i="217" s="1"/>
  <c r="AM6" i="216"/>
  <c r="F40" i="217" s="1"/>
  <c r="AZ163" i="216"/>
  <c r="FG53" i="217" s="1"/>
  <c r="AX14" i="216"/>
  <c r="N51" i="217" s="1"/>
  <c r="W86" i="216"/>
  <c r="CH24" i="217" s="1"/>
  <c r="Y147" i="216"/>
  <c r="EQ26" i="217" s="1"/>
  <c r="Z137" i="216"/>
  <c r="EG27" i="217" s="1"/>
  <c r="L23" i="216"/>
  <c r="W13" i="217" s="1"/>
  <c r="AJ8" i="216"/>
  <c r="H37" i="217" s="1"/>
  <c r="AI77" i="216"/>
  <c r="BY36" i="217" s="1"/>
  <c r="S148" i="216"/>
  <c r="ER20" i="217" s="1"/>
  <c r="X31" i="216"/>
  <c r="AE25" i="217" s="1"/>
  <c r="Y13" i="216"/>
  <c r="M26" i="217" s="1"/>
  <c r="AI102" i="216"/>
  <c r="CX36" i="217" s="1"/>
  <c r="AK64" i="216"/>
  <c r="BL38" i="217" s="1"/>
  <c r="AZ44" i="216"/>
  <c r="AR53" i="217" s="1"/>
  <c r="AE96" i="216"/>
  <c r="CR32" i="217" s="1"/>
  <c r="AI115" i="216"/>
  <c r="DK36" i="217" s="1"/>
  <c r="C114" i="216"/>
  <c r="DJ4" i="217" s="1"/>
  <c r="AF38" i="216"/>
  <c r="AL33" i="217" s="1"/>
  <c r="M111" i="216"/>
  <c r="DG14" i="217" s="1"/>
  <c r="Y19" i="216"/>
  <c r="S26" i="217" s="1"/>
  <c r="AV67" i="216"/>
  <c r="BO49" i="217" s="1"/>
  <c r="AE62" i="216"/>
  <c r="BJ32" i="217" s="1"/>
  <c r="AH158" i="216"/>
  <c r="FB35" i="217" s="1"/>
  <c r="AK57" i="216"/>
  <c r="BE38" i="217" s="1"/>
  <c r="AR63" i="216"/>
  <c r="BK45" i="217" s="1"/>
  <c r="S113" i="216"/>
  <c r="DI20" i="217" s="1"/>
  <c r="P28" i="216"/>
  <c r="AB17" i="217" s="1"/>
  <c r="D114" i="216"/>
  <c r="DJ5" i="217" s="1"/>
  <c r="K18" i="216"/>
  <c r="R12" i="217" s="1"/>
  <c r="J89" i="216"/>
  <c r="CK11" i="217" s="1"/>
  <c r="H118" i="216"/>
  <c r="DN9" i="217" s="1"/>
  <c r="Z77" i="216"/>
  <c r="BY27" i="217" s="1"/>
  <c r="AZ110" i="216"/>
  <c r="DF53" i="217" s="1"/>
  <c r="J105" i="216"/>
  <c r="DA11" i="217" s="1"/>
  <c r="AM77" i="216"/>
  <c r="BY40" i="217" s="1"/>
  <c r="X6" i="216"/>
  <c r="F25" i="217" s="1"/>
  <c r="F41" i="216"/>
  <c r="AO7" i="217" s="1"/>
  <c r="V11" i="216"/>
  <c r="K23" i="217" s="1"/>
  <c r="N68" i="216"/>
  <c r="BP15" i="217" s="1"/>
  <c r="AY110" i="216"/>
  <c r="DF52" i="217" s="1"/>
  <c r="AX131" i="216"/>
  <c r="EA51" i="217" s="1"/>
  <c r="P116" i="216"/>
  <c r="DL17" i="217" s="1"/>
  <c r="AR45" i="216"/>
  <c r="AS45" i="217" s="1"/>
  <c r="F146" i="216"/>
  <c r="EP7" i="217" s="1"/>
  <c r="AX50" i="216"/>
  <c r="AX51" i="217" s="1"/>
  <c r="AI66" i="216"/>
  <c r="BN36" i="217" s="1"/>
  <c r="O147" i="216"/>
  <c r="EQ16" i="217" s="1"/>
  <c r="M64" i="216"/>
  <c r="BL14" i="217" s="1"/>
  <c r="T64" i="216"/>
  <c r="BL21" i="217" s="1"/>
  <c r="AD127" i="216"/>
  <c r="DW31" i="217" s="1"/>
  <c r="S87" i="216"/>
  <c r="CI20" i="217" s="1"/>
  <c r="X5" i="216"/>
  <c r="E25" i="217" s="1"/>
  <c r="AQ119" i="216"/>
  <c r="DO44" i="217" s="1"/>
  <c r="AV154" i="216"/>
  <c r="EX49" i="217" s="1"/>
  <c r="AY141" i="216"/>
  <c r="EK52" i="217" s="1"/>
  <c r="H138" i="216"/>
  <c r="EH9" i="217" s="1"/>
  <c r="P65" i="216"/>
  <c r="BM17" i="217" s="1"/>
  <c r="Y29" i="216"/>
  <c r="AC26" i="217" s="1"/>
  <c r="AD42" i="216"/>
  <c r="AP31" i="217" s="1"/>
  <c r="AH107" i="216"/>
  <c r="DC35" i="217" s="1"/>
  <c r="C137" i="216"/>
  <c r="EG4" i="217" s="1"/>
  <c r="AK135" i="216"/>
  <c r="EE38" i="217" s="1"/>
  <c r="AZ148" i="216"/>
  <c r="ER53" i="217" s="1"/>
  <c r="H141" i="216"/>
  <c r="EK9" i="217" s="1"/>
  <c r="AU57" i="216"/>
  <c r="BE48" i="217" s="1"/>
  <c r="AB87" i="216"/>
  <c r="CI29" i="217" s="1"/>
  <c r="AI101" i="216"/>
  <c r="CW36" i="217" s="1"/>
  <c r="L93" i="216"/>
  <c r="CO13" i="217" s="1"/>
  <c r="AA62" i="216"/>
  <c r="BJ28" i="217" s="1"/>
  <c r="L109" i="216"/>
  <c r="DE13" i="217" s="1"/>
  <c r="T100" i="216"/>
  <c r="CV21" i="217" s="1"/>
  <c r="AD104" i="216"/>
  <c r="CZ31" i="217" s="1"/>
  <c r="AJ145" i="216"/>
  <c r="EO37" i="217" s="1"/>
  <c r="AW118" i="216"/>
  <c r="DN50" i="217" s="1"/>
  <c r="J147" i="216"/>
  <c r="EQ11" i="217" s="1"/>
  <c r="V161" i="216"/>
  <c r="FE23" i="217" s="1"/>
  <c r="W145" i="216"/>
  <c r="EO24" i="217" s="1"/>
  <c r="AL151" i="216"/>
  <c r="EU39" i="217" s="1"/>
  <c r="G56" i="216"/>
  <c r="BD8" i="217" s="1"/>
  <c r="U5" i="216"/>
  <c r="E22" i="217" s="1"/>
  <c r="G38" i="216"/>
  <c r="AL8" i="217" s="1"/>
  <c r="AB41" i="216"/>
  <c r="AO29" i="217" s="1"/>
  <c r="Q17" i="216"/>
  <c r="Q18" i="217" s="1"/>
  <c r="AA87" i="216"/>
  <c r="CI28" i="217" s="1"/>
  <c r="O153" i="216"/>
  <c r="EW16" i="217" s="1"/>
  <c r="W121" i="216"/>
  <c r="DQ24" i="217" s="1"/>
  <c r="AL159" i="216"/>
  <c r="FC39" i="217" s="1"/>
  <c r="AX145" i="216"/>
  <c r="EO51" i="217" s="1"/>
  <c r="Q78" i="216"/>
  <c r="BZ18" i="217" s="1"/>
  <c r="K38" i="216"/>
  <c r="AL12" i="217" s="1"/>
  <c r="AF66" i="216"/>
  <c r="BN33" i="217" s="1"/>
  <c r="AA43" i="216"/>
  <c r="AQ28" i="217" s="1"/>
  <c r="AQ73" i="216"/>
  <c r="BU44" i="217" s="1"/>
  <c r="AQ8" i="216"/>
  <c r="H44" i="217" s="1"/>
  <c r="AA16" i="216"/>
  <c r="P28" i="217" s="1"/>
  <c r="AE85" i="216"/>
  <c r="CG32" i="217" s="1"/>
  <c r="R83" i="216"/>
  <c r="CE19" i="217" s="1"/>
  <c r="AC39" i="216"/>
  <c r="AM30" i="217" s="1"/>
  <c r="AR152" i="216"/>
  <c r="EV45" i="217" s="1"/>
  <c r="W134" i="216"/>
  <c r="ED24" i="217" s="1"/>
  <c r="F12" i="216"/>
  <c r="L7" i="217" s="1"/>
  <c r="AH58" i="216"/>
  <c r="BF35" i="217" s="1"/>
  <c r="K155" i="216"/>
  <c r="EY12" i="217" s="1"/>
  <c r="AJ76" i="216"/>
  <c r="BX37" i="217" s="1"/>
  <c r="H61" i="216"/>
  <c r="BI9" i="217" s="1"/>
  <c r="L11" i="216"/>
  <c r="K13" i="217" s="1"/>
  <c r="N62" i="216"/>
  <c r="BJ15" i="217" s="1"/>
  <c r="AR20" i="216"/>
  <c r="T45" i="217" s="1"/>
  <c r="C94" i="216"/>
  <c r="CP4" i="217" s="1"/>
  <c r="E161" i="216"/>
  <c r="FE6" i="217" s="1"/>
  <c r="AD52" i="216"/>
  <c r="AZ31" i="217" s="1"/>
  <c r="AK55" i="216"/>
  <c r="BC38" i="217" s="1"/>
  <c r="Y159" i="216"/>
  <c r="FC26" i="217" s="1"/>
  <c r="AU116" i="216"/>
  <c r="DL48" i="217" s="1"/>
  <c r="D19" i="216"/>
  <c r="S5" i="217" s="1"/>
  <c r="S54" i="217" s="1"/>
  <c r="Y55" i="216"/>
  <c r="BC26" i="217" s="1"/>
  <c r="AL51" i="216"/>
  <c r="AY39" i="217" s="1"/>
  <c r="AR79" i="216"/>
  <c r="CA45" i="217" s="1"/>
  <c r="AC10" i="216"/>
  <c r="J30" i="217" s="1"/>
  <c r="AJ147" i="216"/>
  <c r="EQ37" i="217" s="1"/>
  <c r="E114" i="216"/>
  <c r="DJ6" i="217" s="1"/>
  <c r="W113" i="216"/>
  <c r="DI24" i="217" s="1"/>
  <c r="AV37" i="216"/>
  <c r="AK49" i="217" s="1"/>
  <c r="AB116" i="216"/>
  <c r="DL29" i="217" s="1"/>
  <c r="AM85" i="216"/>
  <c r="CG40" i="217" s="1"/>
  <c r="M99" i="216"/>
  <c r="CU14" i="217" s="1"/>
  <c r="U29" i="216"/>
  <c r="AC22" i="217" s="1"/>
  <c r="S154" i="216"/>
  <c r="EX20" i="217" s="1"/>
  <c r="O109" i="216"/>
  <c r="DE16" i="217" s="1"/>
  <c r="AU117" i="216"/>
  <c r="DM48" i="217" s="1"/>
  <c r="K119" i="216"/>
  <c r="DO12" i="217" s="1"/>
  <c r="AW145" i="216"/>
  <c r="EO50" i="217" s="1"/>
  <c r="AH132" i="216"/>
  <c r="EB35" i="217" s="1"/>
  <c r="D127" i="216"/>
  <c r="DW5" i="217" s="1"/>
  <c r="DW54" i="217" s="1"/>
  <c r="J37" i="216"/>
  <c r="AK11" i="217" s="1"/>
  <c r="D36" i="216"/>
  <c r="AJ5" i="217" s="1"/>
  <c r="E127" i="216"/>
  <c r="DW6" i="217" s="1"/>
  <c r="Q60" i="216"/>
  <c r="BH18" i="217" s="1"/>
  <c r="Q109" i="216"/>
  <c r="DE18" i="217" s="1"/>
  <c r="AY147" i="216"/>
  <c r="EQ52" i="217" s="1"/>
  <c r="F11" i="216"/>
  <c r="K7" i="217" s="1"/>
  <c r="I145" i="216"/>
  <c r="EO10" i="217" s="1"/>
  <c r="Y52" i="216"/>
  <c r="AZ26" i="217" s="1"/>
  <c r="S102" i="216"/>
  <c r="CX20" i="217" s="1"/>
  <c r="O68" i="216"/>
  <c r="BP16" i="217" s="1"/>
  <c r="AC17" i="216"/>
  <c r="Q30" i="217" s="1"/>
  <c r="AR103" i="216"/>
  <c r="CY45" i="217" s="1"/>
  <c r="L90" i="216"/>
  <c r="CL13" i="217" s="1"/>
  <c r="Y127" i="216"/>
  <c r="DW26" i="217" s="1"/>
  <c r="V52" i="216"/>
  <c r="AZ23" i="217" s="1"/>
  <c r="AZ8" i="216"/>
  <c r="H53" i="217" s="1"/>
  <c r="Y119" i="216"/>
  <c r="DO26" i="217" s="1"/>
  <c r="AX101" i="216"/>
  <c r="CW51" i="217" s="1"/>
  <c r="S67" i="216"/>
  <c r="BO20" i="217" s="1"/>
  <c r="V97" i="216"/>
  <c r="CS23" i="217" s="1"/>
  <c r="AB45" i="216"/>
  <c r="AS29" i="217" s="1"/>
  <c r="AL52" i="216"/>
  <c r="AZ39" i="217" s="1"/>
  <c r="K9" i="216"/>
  <c r="I12" i="217" s="1"/>
  <c r="I96" i="216"/>
  <c r="CR10" i="217" s="1"/>
  <c r="V62" i="216"/>
  <c r="BJ23" i="217" s="1"/>
  <c r="W15" i="216"/>
  <c r="O24" i="217" s="1"/>
  <c r="O149" i="216"/>
  <c r="ES16" i="217" s="1"/>
  <c r="P122" i="216"/>
  <c r="DR17" i="217" s="1"/>
  <c r="V100" i="216"/>
  <c r="CV23" i="217" s="1"/>
  <c r="AE100" i="216"/>
  <c r="CV32" i="217" s="1"/>
  <c r="AV157" i="216"/>
  <c r="FA49" i="217" s="1"/>
  <c r="O70" i="216"/>
  <c r="BR16" i="217" s="1"/>
  <c r="AG165" i="216"/>
  <c r="FI34" i="217" s="1"/>
  <c r="F72" i="216"/>
  <c r="BT7" i="217" s="1"/>
  <c r="AV86" i="216"/>
  <c r="CH49" i="217" s="1"/>
  <c r="L32" i="216"/>
  <c r="AF13" i="217" s="1"/>
  <c r="Z19" i="216"/>
  <c r="S27" i="217" s="1"/>
  <c r="G66" i="216"/>
  <c r="BN8" i="217" s="1"/>
  <c r="Y12" i="216"/>
  <c r="L26" i="217" s="1"/>
  <c r="O9" i="216"/>
  <c r="I16" i="217" s="1"/>
  <c r="AB106" i="216"/>
  <c r="DB29" i="217" s="1"/>
  <c r="K57" i="216"/>
  <c r="BE12" i="217" s="1"/>
  <c r="AV7" i="216"/>
  <c r="G49" i="217" s="1"/>
  <c r="AY85" i="216"/>
  <c r="CG52" i="217" s="1"/>
  <c r="AF75" i="216"/>
  <c r="BW33" i="217" s="1"/>
  <c r="AI127" i="216"/>
  <c r="DW36" i="217" s="1"/>
  <c r="J60" i="216"/>
  <c r="BH11" i="217" s="1"/>
  <c r="Y63" i="216"/>
  <c r="BK26" i="217" s="1"/>
  <c r="S42" i="216"/>
  <c r="AP20" i="217" s="1"/>
  <c r="O127" i="216"/>
  <c r="DW16" i="217" s="1"/>
  <c r="AP54" i="216"/>
  <c r="BB43" i="217" s="1"/>
  <c r="Q27" i="216"/>
  <c r="AA18" i="217" s="1"/>
  <c r="G36" i="216"/>
  <c r="AJ8" i="217" s="1"/>
  <c r="AG79" i="216"/>
  <c r="CA34" i="217" s="1"/>
  <c r="E51" i="216"/>
  <c r="AY6" i="217" s="1"/>
  <c r="G114" i="216"/>
  <c r="DJ8" i="217" s="1"/>
  <c r="AX153" i="216"/>
  <c r="EW51" i="217" s="1"/>
  <c r="AF162" i="216"/>
  <c r="FF33" i="217" s="1"/>
  <c r="N22" i="216"/>
  <c r="V15" i="217" s="1"/>
  <c r="AM40" i="216"/>
  <c r="AN40" i="217" s="1"/>
  <c r="Q7" i="216"/>
  <c r="G18" i="217" s="1"/>
  <c r="AL17" i="216"/>
  <c r="Q39" i="217" s="1"/>
  <c r="M53" i="216"/>
  <c r="BA14" i="217" s="1"/>
  <c r="D40" i="216"/>
  <c r="AN5" i="217" s="1"/>
  <c r="AN54" i="217" s="1"/>
  <c r="I6" i="216"/>
  <c r="F10" i="217" s="1"/>
  <c r="U99" i="216"/>
  <c r="CU22" i="217" s="1"/>
  <c r="K118" i="216"/>
  <c r="DN12" i="217" s="1"/>
  <c r="X135" i="216"/>
  <c r="EE25" i="217" s="1"/>
  <c r="F152" i="216"/>
  <c r="EV7" i="217" s="1"/>
  <c r="Y43" i="216"/>
  <c r="AQ26" i="217" s="1"/>
  <c r="AQ22" i="216"/>
  <c r="V44" i="217" s="1"/>
  <c r="AU39" i="216"/>
  <c r="AM48" i="217" s="1"/>
  <c r="AM99" i="216"/>
  <c r="CU40" i="217" s="1"/>
  <c r="AV11" i="216"/>
  <c r="K49" i="217" s="1"/>
  <c r="AX21" i="216"/>
  <c r="U51" i="217" s="1"/>
  <c r="AQ38" i="216"/>
  <c r="AL44" i="217" s="1"/>
  <c r="U150" i="216"/>
  <c r="ET22" i="217" s="1"/>
  <c r="Y80" i="216"/>
  <c r="CB26" i="217" s="1"/>
  <c r="AH38" i="216"/>
  <c r="AL35" i="217" s="1"/>
  <c r="AH111" i="216"/>
  <c r="DG35" i="217" s="1"/>
  <c r="AB143" i="216"/>
  <c r="EM29" i="217" s="1"/>
  <c r="S158" i="216"/>
  <c r="FB20" i="217" s="1"/>
  <c r="N29" i="216"/>
  <c r="AC15" i="217" s="1"/>
  <c r="AL71" i="216"/>
  <c r="BS39" i="217" s="1"/>
  <c r="X136" i="216"/>
  <c r="EF25" i="217" s="1"/>
  <c r="AE9" i="216"/>
  <c r="I32" i="217" s="1"/>
  <c r="Z84" i="216"/>
  <c r="CF27" i="217" s="1"/>
  <c r="L82" i="216"/>
  <c r="CD13" i="217" s="1"/>
  <c r="Y101" i="216"/>
  <c r="CW26" i="217" s="1"/>
  <c r="I21" i="216"/>
  <c r="U10" i="217" s="1"/>
  <c r="U136" i="216"/>
  <c r="EF22" i="217" s="1"/>
  <c r="K73" i="216"/>
  <c r="BU12" i="217" s="1"/>
  <c r="L113" i="216"/>
  <c r="DI13" i="217" s="1"/>
  <c r="Z54" i="216"/>
  <c r="BB27" i="217" s="1"/>
  <c r="AM157" i="216"/>
  <c r="FA40" i="217" s="1"/>
  <c r="AL55" i="216"/>
  <c r="BC39" i="217" s="1"/>
  <c r="AC156" i="216"/>
  <c r="EZ30" i="217" s="1"/>
  <c r="AV118" i="216"/>
  <c r="DN49" i="217" s="1"/>
  <c r="AX137" i="216"/>
  <c r="EG51" i="217" s="1"/>
  <c r="O54" i="216"/>
  <c r="BB16" i="217" s="1"/>
  <c r="O37" i="216"/>
  <c r="AK16" i="217" s="1"/>
  <c r="AG155" i="216"/>
  <c r="EY34" i="217" s="1"/>
  <c r="Y7" i="216"/>
  <c r="G26" i="217" s="1"/>
  <c r="AV104" i="216"/>
  <c r="CZ49" i="217" s="1"/>
  <c r="AF110" i="216"/>
  <c r="DF33" i="217" s="1"/>
  <c r="AU24" i="216"/>
  <c r="X48" i="217" s="1"/>
  <c r="AF70" i="216"/>
  <c r="BR33" i="217" s="1"/>
  <c r="AW119" i="216"/>
  <c r="DO50" i="217" s="1"/>
  <c r="N26" i="216"/>
  <c r="Z15" i="217" s="1"/>
  <c r="AZ68" i="216"/>
  <c r="BP53" i="217" s="1"/>
  <c r="AW135" i="216"/>
  <c r="EE50" i="217" s="1"/>
  <c r="AP49" i="216"/>
  <c r="AW43" i="217" s="1"/>
  <c r="AE93" i="216"/>
  <c r="CO32" i="217" s="1"/>
  <c r="Z82" i="216"/>
  <c r="CD27" i="217" s="1"/>
  <c r="AP161" i="216"/>
  <c r="FE43" i="217" s="1"/>
  <c r="AE69" i="216"/>
  <c r="BQ32" i="217" s="1"/>
  <c r="AJ18" i="216"/>
  <c r="R37" i="217" s="1"/>
  <c r="S133" i="216"/>
  <c r="EC20" i="217" s="1"/>
  <c r="AF92" i="216"/>
  <c r="CN33" i="217" s="1"/>
  <c r="S123" i="216"/>
  <c r="DS20" i="217" s="1"/>
  <c r="AU128" i="216"/>
  <c r="DX48" i="217" s="1"/>
  <c r="AI89" i="216"/>
  <c r="CK36" i="217" s="1"/>
  <c r="AB50" i="216"/>
  <c r="AX29" i="217" s="1"/>
  <c r="T140" i="216"/>
  <c r="EJ21" i="217" s="1"/>
  <c r="AL21" i="216"/>
  <c r="U39" i="217" s="1"/>
  <c r="AF73" i="216"/>
  <c r="BU33" i="217" s="1"/>
  <c r="E32" i="216"/>
  <c r="AF6" i="217" s="1"/>
  <c r="K28" i="216"/>
  <c r="AB12" i="217" s="1"/>
  <c r="C119" i="216"/>
  <c r="DO4" i="217" s="1"/>
  <c r="AI40" i="216"/>
  <c r="AN36" i="217" s="1"/>
  <c r="AU27" i="216"/>
  <c r="AA48" i="217" s="1"/>
  <c r="AM54" i="216"/>
  <c r="BB40" i="217" s="1"/>
  <c r="AY23" i="216"/>
  <c r="W52" i="217" s="1"/>
  <c r="AB63" i="216"/>
  <c r="BK29" i="217" s="1"/>
  <c r="AZ134" i="216"/>
  <c r="ED53" i="217" s="1"/>
  <c r="Q31" i="216"/>
  <c r="AE18" i="217" s="1"/>
  <c r="D119" i="216"/>
  <c r="DO5" i="217" s="1"/>
  <c r="K51" i="216"/>
  <c r="AY12" i="217" s="1"/>
  <c r="W140" i="216"/>
  <c r="EJ24" i="217" s="1"/>
  <c r="C103" i="216"/>
  <c r="CY4" i="217" s="1"/>
  <c r="V65" i="216"/>
  <c r="BM23" i="217" s="1"/>
  <c r="W162" i="216"/>
  <c r="FF24" i="217" s="1"/>
  <c r="X22" i="216"/>
  <c r="V25" i="217" s="1"/>
  <c r="H41" i="216"/>
  <c r="AO9" i="217" s="1"/>
  <c r="V41" i="216"/>
  <c r="AO23" i="217" s="1"/>
  <c r="V46" i="216"/>
  <c r="AT23" i="217" s="1"/>
  <c r="H144" i="216"/>
  <c r="EN9" i="217" s="1"/>
  <c r="M7" i="216"/>
  <c r="G14" i="217" s="1"/>
  <c r="E94" i="216"/>
  <c r="CP6" i="217" s="1"/>
  <c r="O131" i="216"/>
  <c r="EA16" i="217" s="1"/>
  <c r="S107" i="216"/>
  <c r="DC20" i="217" s="1"/>
  <c r="W104" i="216"/>
  <c r="CZ24" i="217" s="1"/>
  <c r="W79" i="216"/>
  <c r="CA24" i="217" s="1"/>
  <c r="H119" i="216"/>
  <c r="DO9" i="217" s="1"/>
  <c r="AM100" i="216"/>
  <c r="CV40" i="217" s="1"/>
  <c r="N84" i="216"/>
  <c r="CF15" i="217" s="1"/>
  <c r="F124" i="216"/>
  <c r="DT7" i="217" s="1"/>
  <c r="AM107" i="216"/>
  <c r="DC40" i="217" s="1"/>
  <c r="F118" i="216"/>
  <c r="DN7" i="217" s="1"/>
  <c r="AD121" i="216"/>
  <c r="DQ31" i="217" s="1"/>
  <c r="X75" i="216"/>
  <c r="BW25" i="217" s="1"/>
  <c r="Y107" i="216"/>
  <c r="DC26" i="217" s="1"/>
  <c r="G131" i="216"/>
  <c r="EA8" i="217" s="1"/>
  <c r="AF14" i="216"/>
  <c r="N33" i="217" s="1"/>
  <c r="K60" i="216"/>
  <c r="BH12" i="217" s="1"/>
  <c r="P14" i="216"/>
  <c r="N17" i="217" s="1"/>
  <c r="AB54" i="216"/>
  <c r="BB29" i="217" s="1"/>
  <c r="AF86" i="216"/>
  <c r="CH33" i="217" s="1"/>
  <c r="O104" i="216"/>
  <c r="CZ16" i="217" s="1"/>
  <c r="V4" i="216"/>
  <c r="D23" i="217" s="1"/>
  <c r="AH168" i="214"/>
  <c r="AH169" i="214" s="1"/>
  <c r="AB49" i="216"/>
  <c r="AW29" i="217" s="1"/>
  <c r="M41" i="216"/>
  <c r="AO14" i="217" s="1"/>
  <c r="Z130" i="216"/>
  <c r="DZ27" i="217" s="1"/>
  <c r="AH75" i="216"/>
  <c r="BW35" i="217" s="1"/>
  <c r="U6" i="216"/>
  <c r="F22" i="217" s="1"/>
  <c r="C149" i="216"/>
  <c r="ES4" i="217" s="1"/>
  <c r="AW152" i="216"/>
  <c r="EV50" i="217" s="1"/>
  <c r="AV49" i="216"/>
  <c r="AW49" i="217" s="1"/>
  <c r="AW130" i="216"/>
  <c r="DZ50" i="217" s="1"/>
  <c r="AJ109" i="216"/>
  <c r="DE37" i="217" s="1"/>
  <c r="O135" i="216"/>
  <c r="EE16" i="217" s="1"/>
  <c r="AI54" i="216"/>
  <c r="BB36" i="217" s="1"/>
  <c r="M90" i="216"/>
  <c r="CL14" i="217" s="1"/>
  <c r="G45" i="216"/>
  <c r="AS8" i="217" s="1"/>
  <c r="K81" i="216"/>
  <c r="CC12" i="217" s="1"/>
  <c r="X97" i="216"/>
  <c r="CS25" i="217" s="1"/>
  <c r="U142" i="216"/>
  <c r="EL22" i="217" s="1"/>
  <c r="AR75" i="216"/>
  <c r="BW45" i="217" s="1"/>
  <c r="AC95" i="216"/>
  <c r="CQ30" i="217" s="1"/>
  <c r="AM55" i="216"/>
  <c r="BC40" i="217" s="1"/>
  <c r="Z131" i="216"/>
  <c r="EA27" i="217" s="1"/>
  <c r="AI60" i="216"/>
  <c r="BH36" i="217" s="1"/>
  <c r="K111" i="216"/>
  <c r="DG12" i="217" s="1"/>
  <c r="AD16" i="216"/>
  <c r="P31" i="217" s="1"/>
  <c r="AW27" i="216"/>
  <c r="AA50" i="217" s="1"/>
  <c r="AQ50" i="216"/>
  <c r="AX44" i="217" s="1"/>
  <c r="AU86" i="216"/>
  <c r="CH48" i="217" s="1"/>
  <c r="N21" i="216"/>
  <c r="U15" i="217" s="1"/>
  <c r="AQ116" i="216"/>
  <c r="DL44" i="217" s="1"/>
  <c r="X21" i="216"/>
  <c r="U25" i="217" s="1"/>
  <c r="AD47" i="216"/>
  <c r="AU31" i="217" s="1"/>
  <c r="T21" i="216"/>
  <c r="U21" i="217" s="1"/>
  <c r="AW160" i="216"/>
  <c r="FD50" i="217" s="1"/>
  <c r="S24" i="216"/>
  <c r="X20" i="217" s="1"/>
  <c r="AB30" i="216"/>
  <c r="AD29" i="217" s="1"/>
  <c r="AF48" i="216"/>
  <c r="AV33" i="217" s="1"/>
  <c r="T83" i="216"/>
  <c r="CE21" i="217" s="1"/>
  <c r="AF54" i="216"/>
  <c r="BB33" i="217" s="1"/>
  <c r="F44" i="216"/>
  <c r="AR7" i="217" s="1"/>
  <c r="L95" i="216"/>
  <c r="CQ13" i="217" s="1"/>
  <c r="T112" i="216"/>
  <c r="DH21" i="217" s="1"/>
  <c r="AP119" i="216"/>
  <c r="DO43" i="217" s="1"/>
  <c r="AY13" i="216"/>
  <c r="M52" i="217" s="1"/>
  <c r="F154" i="216"/>
  <c r="EX7" i="217" s="1"/>
  <c r="I134" i="216"/>
  <c r="ED10" i="217" s="1"/>
  <c r="M4" i="216"/>
  <c r="D14" i="217" s="1"/>
  <c r="W168" i="214"/>
  <c r="AQ127" i="216"/>
  <c r="DW44" i="217" s="1"/>
  <c r="AF12" i="216"/>
  <c r="L33" i="217" s="1"/>
  <c r="AB92" i="216"/>
  <c r="CN29" i="217" s="1"/>
  <c r="AA92" i="216"/>
  <c r="CN28" i="217" s="1"/>
  <c r="K20" i="216"/>
  <c r="T12" i="217" s="1"/>
  <c r="V48" i="216"/>
  <c r="AV23" i="217" s="1"/>
  <c r="D158" i="216"/>
  <c r="FB5" i="217" s="1"/>
  <c r="AW113" i="216"/>
  <c r="DI50" i="217" s="1"/>
  <c r="AG25" i="216"/>
  <c r="Y34" i="217" s="1"/>
  <c r="AR105" i="216"/>
  <c r="DA45" i="217" s="1"/>
  <c r="N156" i="216"/>
  <c r="EZ15" i="217" s="1"/>
  <c r="AZ112" i="216"/>
  <c r="DH53" i="217" s="1"/>
  <c r="AM31" i="216"/>
  <c r="AE40" i="217" s="1"/>
  <c r="G161" i="216"/>
  <c r="FE8" i="217" s="1"/>
  <c r="X98" i="216"/>
  <c r="CT25" i="217" s="1"/>
  <c r="AA97" i="216"/>
  <c r="CS28" i="217" s="1"/>
  <c r="AL65" i="216"/>
  <c r="BM39" i="217" s="1"/>
  <c r="AV134" i="216"/>
  <c r="ED49" i="217" s="1"/>
  <c r="K11" i="216"/>
  <c r="K12" i="217" s="1"/>
  <c r="Z62" i="216"/>
  <c r="BJ27" i="217" s="1"/>
  <c r="X38" i="216"/>
  <c r="AL25" i="217" s="1"/>
  <c r="AF15" i="216"/>
  <c r="O33" i="217" s="1"/>
  <c r="AR160" i="216"/>
  <c r="FD45" i="217" s="1"/>
  <c r="AZ89" i="216"/>
  <c r="CK53" i="217" s="1"/>
  <c r="AW112" i="216"/>
  <c r="DH50" i="217" s="1"/>
  <c r="AF156" i="216"/>
  <c r="EZ33" i="217" s="1"/>
  <c r="O101" i="216"/>
  <c r="CW16" i="217" s="1"/>
  <c r="AQ104" i="216"/>
  <c r="CZ44" i="217" s="1"/>
  <c r="AJ26" i="216"/>
  <c r="Z37" i="217" s="1"/>
  <c r="J153" i="216"/>
  <c r="EW11" i="217" s="1"/>
  <c r="AM164" i="216"/>
  <c r="FH40" i="217" s="1"/>
  <c r="AB39" i="216"/>
  <c r="AM29" i="217" s="1"/>
  <c r="AE34" i="216"/>
  <c r="AH32" i="217" s="1"/>
  <c r="M18" i="216"/>
  <c r="R14" i="217" s="1"/>
  <c r="AR130" i="216"/>
  <c r="DZ45" i="217" s="1"/>
  <c r="AG161" i="216"/>
  <c r="FE34" i="217" s="1"/>
  <c r="V71" i="216"/>
  <c r="BS23" i="217" s="1"/>
  <c r="W63" i="216"/>
  <c r="BK24" i="217" s="1"/>
  <c r="AU125" i="216"/>
  <c r="DU48" i="217" s="1"/>
  <c r="AU11" i="216"/>
  <c r="K48" i="217" s="1"/>
  <c r="K41" i="216"/>
  <c r="AO12" i="217" s="1"/>
  <c r="G22" i="216"/>
  <c r="V8" i="217" s="1"/>
  <c r="N51" i="216"/>
  <c r="AY15" i="217" s="1"/>
  <c r="O98" i="216"/>
  <c r="CT16" i="217" s="1"/>
  <c r="AA20" i="216"/>
  <c r="T28" i="217" s="1"/>
  <c r="AR78" i="216"/>
  <c r="BZ45" i="217" s="1"/>
  <c r="AU113" i="216"/>
  <c r="DI48" i="217" s="1"/>
  <c r="AE63" i="216"/>
  <c r="BK32" i="217" s="1"/>
  <c r="AC98" i="216"/>
  <c r="CT30" i="217" s="1"/>
  <c r="AU8" i="216"/>
  <c r="H48" i="217" s="1"/>
  <c r="AA35" i="216"/>
  <c r="AI28" i="217" s="1"/>
  <c r="AX114" i="216"/>
  <c r="DJ51" i="217" s="1"/>
  <c r="AY52" i="216"/>
  <c r="AZ52" i="217" s="1"/>
  <c r="AX71" i="216"/>
  <c r="BS51" i="217" s="1"/>
  <c r="AG125" i="216"/>
  <c r="DU34" i="217" s="1"/>
  <c r="AG53" i="216"/>
  <c r="BA34" i="217" s="1"/>
  <c r="E17" i="216"/>
  <c r="Q6" i="217" s="1"/>
  <c r="M134" i="216"/>
  <c r="ED14" i="217" s="1"/>
  <c r="Y46" i="216"/>
  <c r="AT26" i="217" s="1"/>
  <c r="AP72" i="216"/>
  <c r="BT43" i="217" s="1"/>
  <c r="AP42" i="216"/>
  <c r="AP43" i="217" s="1"/>
  <c r="W109" i="216"/>
  <c r="DE24" i="217" s="1"/>
  <c r="AE138" i="216"/>
  <c r="EH32" i="217" s="1"/>
  <c r="AB157" i="216"/>
  <c r="FA29" i="217" s="1"/>
  <c r="V21" i="216"/>
  <c r="U23" i="217" s="1"/>
  <c r="R86" i="216"/>
  <c r="CH19" i="217" s="1"/>
  <c r="AI6" i="216"/>
  <c r="F36" i="217" s="1"/>
  <c r="AA44" i="216"/>
  <c r="AR28" i="217" s="1"/>
  <c r="K92" i="216"/>
  <c r="CN12" i="217" s="1"/>
  <c r="AJ151" i="216"/>
  <c r="EU37" i="217" s="1"/>
  <c r="AP165" i="216"/>
  <c r="FI43" i="217" s="1"/>
  <c r="N130" i="216"/>
  <c r="DZ15" i="217" s="1"/>
  <c r="AV102" i="216"/>
  <c r="CX49" i="217" s="1"/>
  <c r="AA159" i="216"/>
  <c r="FC28" i="217" s="1"/>
  <c r="AZ91" i="216"/>
  <c r="CM53" i="217" s="1"/>
  <c r="AM89" i="216"/>
  <c r="CK40" i="217" s="1"/>
  <c r="K30" i="216"/>
  <c r="AD12" i="217" s="1"/>
  <c r="AC45" i="216"/>
  <c r="AS30" i="217" s="1"/>
  <c r="AD125" i="216"/>
  <c r="DU31" i="217" s="1"/>
  <c r="Q11" i="216"/>
  <c r="K18" i="217" s="1"/>
  <c r="AM45" i="216"/>
  <c r="AS40" i="217" s="1"/>
  <c r="AU109" i="216"/>
  <c r="DE48" i="217" s="1"/>
  <c r="Z58" i="216"/>
  <c r="BF27" i="217" s="1"/>
  <c r="M54" i="216"/>
  <c r="BB14" i="217" s="1"/>
  <c r="Z65" i="216"/>
  <c r="BM27" i="217" s="1"/>
  <c r="AK118" i="216"/>
  <c r="DN38" i="217" s="1"/>
  <c r="S127" i="216"/>
  <c r="DW20" i="217" s="1"/>
  <c r="T165" i="216"/>
  <c r="FI21" i="217" s="1"/>
  <c r="AG150" i="216"/>
  <c r="ET34" i="217" s="1"/>
  <c r="W51" i="216"/>
  <c r="AY24" i="217" s="1"/>
  <c r="M23" i="216"/>
  <c r="W14" i="217" s="1"/>
  <c r="AY132" i="216"/>
  <c r="EB52" i="217" s="1"/>
  <c r="F157" i="216"/>
  <c r="FA7" i="217" s="1"/>
  <c r="F136" i="216"/>
  <c r="EF7" i="217" s="1"/>
  <c r="Y108" i="216"/>
  <c r="DD26" i="217" s="1"/>
  <c r="X137" i="216"/>
  <c r="EG25" i="217" s="1"/>
  <c r="AA132" i="216"/>
  <c r="EB28" i="217" s="1"/>
  <c r="L36" i="216"/>
  <c r="AJ13" i="217" s="1"/>
  <c r="T103" i="216"/>
  <c r="CY21" i="217" s="1"/>
  <c r="AJ68" i="216"/>
  <c r="BP37" i="217" s="1"/>
  <c r="AU119" i="216"/>
  <c r="DO48" i="217" s="1"/>
  <c r="AC83" i="216"/>
  <c r="CE30" i="217" s="1"/>
  <c r="AM11" i="216"/>
  <c r="K40" i="217" s="1"/>
  <c r="O60" i="216"/>
  <c r="BH16" i="217" s="1"/>
  <c r="AG157" i="216"/>
  <c r="FA34" i="217" s="1"/>
  <c r="L88" i="216"/>
  <c r="CJ13" i="217" s="1"/>
  <c r="AI32" i="216"/>
  <c r="AF36" i="217" s="1"/>
  <c r="M89" i="216"/>
  <c r="CK14" i="217" s="1"/>
  <c r="AL153" i="216"/>
  <c r="EW39" i="217" s="1"/>
  <c r="R29" i="216"/>
  <c r="AC19" i="217" s="1"/>
  <c r="Z111" i="216"/>
  <c r="DG27" i="217" s="1"/>
  <c r="T41" i="216"/>
  <c r="AO21" i="217" s="1"/>
  <c r="J120" i="216"/>
  <c r="DP11" i="217" s="1"/>
  <c r="N151" i="216"/>
  <c r="EU15" i="217" s="1"/>
  <c r="AC141" i="216"/>
  <c r="EK30" i="217" s="1"/>
  <c r="AK163" i="216"/>
  <c r="FG38" i="217" s="1"/>
  <c r="AP40" i="216"/>
  <c r="AN43" i="217" s="1"/>
  <c r="K145" i="216"/>
  <c r="EO12" i="217" s="1"/>
  <c r="K45" i="216"/>
  <c r="AS12" i="217" s="1"/>
  <c r="AP104" i="216"/>
  <c r="CZ43" i="217" s="1"/>
  <c r="F132" i="216"/>
  <c r="EB7" i="217" s="1"/>
  <c r="AF29" i="216"/>
  <c r="AC33" i="217" s="1"/>
  <c r="AC64" i="216"/>
  <c r="BL30" i="217" s="1"/>
  <c r="AU126" i="216"/>
  <c r="DV48" i="217" s="1"/>
  <c r="Z13" i="216"/>
  <c r="M27" i="217" s="1"/>
  <c r="AV48" i="216"/>
  <c r="AV49" i="217" s="1"/>
  <c r="P79" i="216"/>
  <c r="CA17" i="217" s="1"/>
  <c r="F135" i="216"/>
  <c r="EE7" i="217" s="1"/>
  <c r="AG43" i="216"/>
  <c r="AQ34" i="217" s="1"/>
  <c r="AW24" i="216"/>
  <c r="X50" i="217" s="1"/>
  <c r="AR147" i="216"/>
  <c r="EQ45" i="217" s="1"/>
  <c r="AY130" i="216"/>
  <c r="DZ52" i="217" s="1"/>
  <c r="N136" i="216"/>
  <c r="EF15" i="217" s="1"/>
  <c r="AL93" i="216"/>
  <c r="CO39" i="217" s="1"/>
  <c r="R100" i="216"/>
  <c r="CV19" i="217" s="1"/>
  <c r="AR28" i="216"/>
  <c r="AB45" i="217" s="1"/>
  <c r="Q53" i="216"/>
  <c r="BA18" i="217" s="1"/>
  <c r="AJ137" i="216"/>
  <c r="EG37" i="217" s="1"/>
  <c r="E84" i="216"/>
  <c r="CF6" i="217" s="1"/>
  <c r="AP145" i="216"/>
  <c r="EO43" i="217" s="1"/>
  <c r="AD138" i="216"/>
  <c r="EH31" i="217" s="1"/>
  <c r="R45" i="216"/>
  <c r="AS19" i="217" s="1"/>
  <c r="AZ34" i="216"/>
  <c r="AH53" i="217" s="1"/>
  <c r="AJ12" i="216"/>
  <c r="L37" i="217" s="1"/>
  <c r="D149" i="216"/>
  <c r="ES5" i="217" s="1"/>
  <c r="H165" i="216"/>
  <c r="FI9" i="217" s="1"/>
  <c r="AP23" i="216"/>
  <c r="W43" i="217" s="1"/>
  <c r="W23" i="216"/>
  <c r="W24" i="217" s="1"/>
  <c r="W90" i="216"/>
  <c r="CL24" i="217" s="1"/>
  <c r="F74" i="216"/>
  <c r="BV7" i="217" s="1"/>
  <c r="M25" i="216"/>
  <c r="Y14" i="217" s="1"/>
  <c r="AC122" i="216"/>
  <c r="DR30" i="217" s="1"/>
  <c r="AA151" i="216"/>
  <c r="EU28" i="217" s="1"/>
  <c r="AP70" i="216"/>
  <c r="BR43" i="217" s="1"/>
  <c r="AF97" i="216"/>
  <c r="CS33" i="217" s="1"/>
  <c r="V32" i="216"/>
  <c r="AF23" i="217" s="1"/>
  <c r="H96" i="216"/>
  <c r="CR9" i="217" s="1"/>
  <c r="AF52" i="216"/>
  <c r="AZ33" i="217" s="1"/>
  <c r="AY103" i="216"/>
  <c r="CY52" i="217" s="1"/>
  <c r="C74" i="216"/>
  <c r="BV4" i="217" s="1"/>
  <c r="R9" i="216"/>
  <c r="I19" i="217" s="1"/>
  <c r="C107" i="216"/>
  <c r="DC4" i="217" s="1"/>
  <c r="AX158" i="216"/>
  <c r="FB51" i="217" s="1"/>
  <c r="X140" i="216"/>
  <c r="EJ25" i="217" s="1"/>
  <c r="C65" i="216"/>
  <c r="BM4" i="217" s="1"/>
  <c r="AV127" i="216"/>
  <c r="DW49" i="217" s="1"/>
  <c r="U34" i="216"/>
  <c r="AH22" i="217" s="1"/>
  <c r="D151" i="216"/>
  <c r="EU5" i="217" s="1"/>
  <c r="AQ158" i="216"/>
  <c r="FB44" i="217" s="1"/>
  <c r="P151" i="216"/>
  <c r="EU17" i="217" s="1"/>
  <c r="AH151" i="216"/>
  <c r="EU35" i="217" s="1"/>
  <c r="AP9" i="216"/>
  <c r="I43" i="217" s="1"/>
  <c r="D80" i="216"/>
  <c r="CB5" i="217" s="1"/>
  <c r="F156" i="216"/>
  <c r="EZ7" i="217" s="1"/>
  <c r="AL125" i="216"/>
  <c r="DU39" i="217" s="1"/>
  <c r="I60" i="216"/>
  <c r="BH10" i="217" s="1"/>
  <c r="AE132" i="216"/>
  <c r="EB32" i="217" s="1"/>
  <c r="AE150" i="216"/>
  <c r="ET32" i="217" s="1"/>
  <c r="M94" i="216"/>
  <c r="CP14" i="217" s="1"/>
  <c r="Y26" i="216"/>
  <c r="Z26" i="217" s="1"/>
  <c r="H115" i="216"/>
  <c r="DK9" i="217" s="1"/>
  <c r="D89" i="216"/>
  <c r="CK5" i="217" s="1"/>
  <c r="AL70" i="216"/>
  <c r="BR39" i="217" s="1"/>
  <c r="S90" i="216"/>
  <c r="CL20" i="217" s="1"/>
  <c r="L26" i="216"/>
  <c r="Z13" i="217" s="1"/>
  <c r="AG7" i="216"/>
  <c r="G34" i="217" s="1"/>
  <c r="O30" i="216"/>
  <c r="AD16" i="217" s="1"/>
  <c r="N44" i="216"/>
  <c r="AR15" i="217" s="1"/>
  <c r="L22" i="216"/>
  <c r="V13" i="217" s="1"/>
  <c r="AU55" i="216"/>
  <c r="BC48" i="217" s="1"/>
  <c r="AG87" i="216"/>
  <c r="CI34" i="217" s="1"/>
  <c r="AV65" i="216"/>
  <c r="BM49" i="217" s="1"/>
  <c r="K168" i="214"/>
  <c r="K169" i="214" s="1"/>
  <c r="D123" i="216"/>
  <c r="DS5" i="217" s="1"/>
  <c r="AE130" i="216"/>
  <c r="DZ32" i="217" s="1"/>
  <c r="AP84" i="216"/>
  <c r="CF43" i="217" s="1"/>
  <c r="AQ115" i="216"/>
  <c r="DK44" i="217" s="1"/>
  <c r="G159" i="216"/>
  <c r="FC8" i="217" s="1"/>
  <c r="L168" i="214"/>
  <c r="L169" i="214" s="1"/>
  <c r="K7" i="216"/>
  <c r="G12" i="217" s="1"/>
  <c r="M140" i="216"/>
  <c r="EJ14" i="217" s="1"/>
  <c r="I125" i="216"/>
  <c r="DU10" i="217" s="1"/>
  <c r="F127" i="216"/>
  <c r="DW7" i="217" s="1"/>
  <c r="AC58" i="216"/>
  <c r="BF30" i="217" s="1"/>
  <c r="AU168" i="214"/>
  <c r="AU169" i="214" s="1"/>
  <c r="AI4" i="216"/>
  <c r="D36" i="217" s="1"/>
  <c r="AC24" i="216"/>
  <c r="X30" i="217" s="1"/>
  <c r="AM128" i="216"/>
  <c r="DX40" i="217" s="1"/>
  <c r="AG30" i="216"/>
  <c r="AD34" i="217" s="1"/>
  <c r="T29" i="216"/>
  <c r="AC21" i="217" s="1"/>
  <c r="AW111" i="216"/>
  <c r="DG50" i="217" s="1"/>
  <c r="AF150" i="216"/>
  <c r="ET33" i="217" s="1"/>
  <c r="AC34" i="216"/>
  <c r="AH30" i="217" s="1"/>
  <c r="AK137" i="216"/>
  <c r="EG38" i="217" s="1"/>
  <c r="AD101" i="216"/>
  <c r="CW31" i="217" s="1"/>
  <c r="AL45" i="216"/>
  <c r="AS39" i="217" s="1"/>
  <c r="AI84" i="216"/>
  <c r="CF36" i="217" s="1"/>
  <c r="S96" i="216"/>
  <c r="CR20" i="217" s="1"/>
  <c r="V91" i="216"/>
  <c r="CM23" i="217" s="1"/>
  <c r="AA63" i="216"/>
  <c r="BK28" i="217" s="1"/>
  <c r="P110" i="216"/>
  <c r="DF17" i="217" s="1"/>
  <c r="M29" i="216"/>
  <c r="AC14" i="217" s="1"/>
  <c r="AI73" i="216"/>
  <c r="BU36" i="217" s="1"/>
  <c r="V45" i="216"/>
  <c r="AS23" i="217" s="1"/>
  <c r="W98" i="216"/>
  <c r="CT24" i="217" s="1"/>
  <c r="AJ154" i="216"/>
  <c r="EX37" i="217" s="1"/>
  <c r="AG168" i="214"/>
  <c r="AG169" i="214" s="1"/>
  <c r="U4" i="216"/>
  <c r="D22" i="217" s="1"/>
  <c r="AX20" i="216"/>
  <c r="T51" i="217" s="1"/>
  <c r="AC153" i="216"/>
  <c r="EW30" i="217" s="1"/>
  <c r="W21" i="216"/>
  <c r="U24" i="217" s="1"/>
  <c r="AV89" i="216"/>
  <c r="CK49" i="217" s="1"/>
  <c r="AX39" i="216"/>
  <c r="AM51" i="217" s="1"/>
  <c r="AH124" i="216"/>
  <c r="DT35" i="217" s="1"/>
  <c r="AU146" i="216"/>
  <c r="EP48" i="217" s="1"/>
  <c r="J121" i="216"/>
  <c r="DQ11" i="217" s="1"/>
  <c r="AG110" i="216"/>
  <c r="DF34" i="217" s="1"/>
  <c r="AD50" i="216"/>
  <c r="AX31" i="217" s="1"/>
  <c r="F20" i="216"/>
  <c r="T7" i="217" s="1"/>
  <c r="J16" i="216"/>
  <c r="P11" i="217" s="1"/>
  <c r="D75" i="216"/>
  <c r="BW5" i="217" s="1"/>
  <c r="T54" i="216"/>
  <c r="BB21" i="217" s="1"/>
  <c r="AY27" i="216"/>
  <c r="AA52" i="217" s="1"/>
  <c r="AB121" i="216"/>
  <c r="DQ29" i="217" s="1"/>
  <c r="F70" i="216"/>
  <c r="BR7" i="217" s="1"/>
  <c r="P58" i="216"/>
  <c r="BF17" i="217" s="1"/>
  <c r="AF5" i="216"/>
  <c r="E33" i="217" s="1"/>
  <c r="R124" i="216"/>
  <c r="DT19" i="217" s="1"/>
  <c r="AI31" i="216"/>
  <c r="AE36" i="217" s="1"/>
  <c r="AM26" i="216"/>
  <c r="Z40" i="217" s="1"/>
  <c r="V84" i="216"/>
  <c r="CF23" i="217" s="1"/>
  <c r="AF63" i="216"/>
  <c r="BK33" i="217" s="1"/>
  <c r="AF68" i="216"/>
  <c r="BP33" i="217" s="1"/>
  <c r="AD87" i="216"/>
  <c r="CI31" i="217" s="1"/>
  <c r="AA115" i="216"/>
  <c r="DK28" i="217" s="1"/>
  <c r="P106" i="216"/>
  <c r="DB17" i="217" s="1"/>
  <c r="E55" i="216"/>
  <c r="BC6" i="217" s="1"/>
  <c r="I32" i="216"/>
  <c r="AF10" i="217" s="1"/>
  <c r="P141" i="216"/>
  <c r="EK17" i="217" s="1"/>
  <c r="AR91" i="216"/>
  <c r="CM45" i="217" s="1"/>
  <c r="S37" i="216"/>
  <c r="AK20" i="217" s="1"/>
  <c r="AJ6" i="216"/>
  <c r="F37" i="217" s="1"/>
  <c r="AF129" i="216"/>
  <c r="DY33" i="217" s="1"/>
  <c r="V12" i="216"/>
  <c r="L23" i="217" s="1"/>
  <c r="AI90" i="216"/>
  <c r="CL36" i="217" s="1"/>
  <c r="U127" i="216"/>
  <c r="DW22" i="217" s="1"/>
  <c r="AX102" i="216"/>
  <c r="CX51" i="217" s="1"/>
  <c r="AW21" i="216"/>
  <c r="U50" i="217" s="1"/>
  <c r="AL95" i="216"/>
  <c r="CQ39" i="217" s="1"/>
  <c r="AQ77" i="216"/>
  <c r="BY44" i="217" s="1"/>
  <c r="AP50" i="216"/>
  <c r="AX43" i="217" s="1"/>
  <c r="AC60" i="216"/>
  <c r="BH30" i="217" s="1"/>
  <c r="AG66" i="216"/>
  <c r="BN34" i="217" s="1"/>
  <c r="V78" i="216"/>
  <c r="BZ23" i="217" s="1"/>
  <c r="AV152" i="216"/>
  <c r="EV49" i="217" s="1"/>
  <c r="AE56" i="216"/>
  <c r="BD32" i="217" s="1"/>
  <c r="AL20" i="216"/>
  <c r="T39" i="217" s="1"/>
  <c r="C72" i="216"/>
  <c r="BT4" i="217" s="1"/>
  <c r="W12" i="216"/>
  <c r="L24" i="217" s="1"/>
  <c r="AE53" i="216"/>
  <c r="BA32" i="217" s="1"/>
  <c r="Q67" i="216"/>
  <c r="BO18" i="217" s="1"/>
  <c r="I72" i="216"/>
  <c r="BT10" i="217" s="1"/>
  <c r="P44" i="216"/>
  <c r="AR17" i="217" s="1"/>
  <c r="Z66" i="216"/>
  <c r="BN27" i="217" s="1"/>
  <c r="V158" i="216"/>
  <c r="FB23" i="217" s="1"/>
  <c r="AB62" i="216"/>
  <c r="BJ29" i="217" s="1"/>
  <c r="AL44" i="216"/>
  <c r="AR39" i="217" s="1"/>
  <c r="Y132" i="216"/>
  <c r="EB26" i="217" s="1"/>
  <c r="E137" i="216"/>
  <c r="EG6" i="217" s="1"/>
  <c r="AF153" i="216"/>
  <c r="EW33" i="217" s="1"/>
  <c r="K79" i="216"/>
  <c r="CA12" i="217" s="1"/>
  <c r="J64" i="216"/>
  <c r="BL11" i="217" s="1"/>
  <c r="S77" i="216"/>
  <c r="BY20" i="217" s="1"/>
  <c r="AY98" i="216"/>
  <c r="CT52" i="217" s="1"/>
  <c r="E52" i="216"/>
  <c r="AZ6" i="217" s="1"/>
  <c r="AQ12" i="216"/>
  <c r="L44" i="217" s="1"/>
  <c r="AL162" i="216"/>
  <c r="FF39" i="217" s="1"/>
  <c r="Y66" i="216"/>
  <c r="BN26" i="217" s="1"/>
  <c r="I104" i="216"/>
  <c r="CZ10" i="217" s="1"/>
  <c r="AB60" i="216"/>
  <c r="BH29" i="217" s="1"/>
  <c r="X95" i="216"/>
  <c r="CQ25" i="217" s="1"/>
  <c r="AC57" i="216"/>
  <c r="BE30" i="217" s="1"/>
  <c r="AY160" i="216"/>
  <c r="FD52" i="217" s="1"/>
  <c r="AL132" i="216"/>
  <c r="EB39" i="217" s="1"/>
  <c r="Q44" i="216"/>
  <c r="AR18" i="217" s="1"/>
  <c r="K116" i="216"/>
  <c r="DL12" i="217" s="1"/>
  <c r="X134" i="216"/>
  <c r="ED25" i="217" s="1"/>
  <c r="AW71" i="216"/>
  <c r="BS50" i="217" s="1"/>
  <c r="AD24" i="216"/>
  <c r="X31" i="217" s="1"/>
  <c r="N40" i="216"/>
  <c r="AN15" i="217" s="1"/>
  <c r="T10" i="216"/>
  <c r="J21" i="217" s="1"/>
  <c r="V137" i="216"/>
  <c r="EG23" i="217" s="1"/>
  <c r="AZ97" i="216"/>
  <c r="CS53" i="217" s="1"/>
  <c r="Z92" i="216"/>
  <c r="CN27" i="217" s="1"/>
  <c r="E83" i="216"/>
  <c r="CE6" i="217" s="1"/>
  <c r="M45" i="216"/>
  <c r="AS14" i="217" s="1"/>
  <c r="E16" i="216"/>
  <c r="P6" i="217" s="1"/>
  <c r="N140" i="216"/>
  <c r="EJ15" i="217" s="1"/>
  <c r="AP12" i="216"/>
  <c r="L43" i="217" s="1"/>
  <c r="AY70" i="216"/>
  <c r="BR52" i="217" s="1"/>
  <c r="AX59" i="216"/>
  <c r="BG51" i="217" s="1"/>
  <c r="F37" i="216"/>
  <c r="AK7" i="217" s="1"/>
  <c r="M68" i="216"/>
  <c r="BP14" i="217" s="1"/>
  <c r="G9" i="216"/>
  <c r="I8" i="217" s="1"/>
  <c r="W152" i="216"/>
  <c r="EV24" i="217" s="1"/>
  <c r="AI133" i="216"/>
  <c r="EC36" i="217" s="1"/>
  <c r="Q36" i="216"/>
  <c r="AJ18" i="217" s="1"/>
  <c r="AP16" i="216"/>
  <c r="P43" i="217" s="1"/>
  <c r="J50" i="216"/>
  <c r="AX11" i="217" s="1"/>
  <c r="AK154" i="216"/>
  <c r="EX38" i="217" s="1"/>
  <c r="G112" i="216"/>
  <c r="DH8" i="217" s="1"/>
  <c r="AP71" i="216"/>
  <c r="BS43" i="217" s="1"/>
  <c r="R121" i="216"/>
  <c r="DQ19" i="217" s="1"/>
  <c r="X151" i="216"/>
  <c r="EU25" i="217" s="1"/>
  <c r="AU10" i="216"/>
  <c r="J48" i="217" s="1"/>
  <c r="AE20" i="216"/>
  <c r="T32" i="217" s="1"/>
  <c r="Z149" i="216"/>
  <c r="ES27" i="217" s="1"/>
  <c r="C143" i="216"/>
  <c r="EM4" i="217" s="1"/>
  <c r="G94" i="216"/>
  <c r="CP8" i="217" s="1"/>
  <c r="T88" i="216"/>
  <c r="CJ21" i="217" s="1"/>
  <c r="Q18" i="216"/>
  <c r="R18" i="217" s="1"/>
  <c r="AC11" i="216"/>
  <c r="K30" i="217" s="1"/>
  <c r="X47" i="216"/>
  <c r="AU25" i="217" s="1"/>
  <c r="AY45" i="216"/>
  <c r="AS52" i="217" s="1"/>
  <c r="P22" i="216"/>
  <c r="V17" i="217" s="1"/>
  <c r="O164" i="216"/>
  <c r="FH16" i="217" s="1"/>
  <c r="AY143" i="216"/>
  <c r="EM52" i="217" s="1"/>
  <c r="AI12" i="216"/>
  <c r="L36" i="217" s="1"/>
  <c r="I132" i="216"/>
  <c r="EB10" i="217" s="1"/>
  <c r="AV139" i="216"/>
  <c r="EI49" i="217" s="1"/>
  <c r="AQ100" i="216"/>
  <c r="CV44" i="217" s="1"/>
  <c r="AA30" i="216"/>
  <c r="AD28" i="217" s="1"/>
  <c r="U155" i="216"/>
  <c r="EY22" i="217" s="1"/>
  <c r="AK147" i="216"/>
  <c r="EQ38" i="217" s="1"/>
  <c r="W69" i="216"/>
  <c r="BQ24" i="217" s="1"/>
  <c r="Z127" i="216"/>
  <c r="DW27" i="217" s="1"/>
  <c r="AV126" i="216"/>
  <c r="DV49" i="217" s="1"/>
  <c r="W47" i="216"/>
  <c r="AU24" i="217" s="1"/>
  <c r="AY140" i="216"/>
  <c r="EJ52" i="217" s="1"/>
  <c r="D57" i="216"/>
  <c r="BE5" i="217" s="1"/>
  <c r="G146" i="216"/>
  <c r="EP8" i="217" s="1"/>
  <c r="AJ161" i="216"/>
  <c r="FE37" i="217" s="1"/>
  <c r="P149" i="216"/>
  <c r="ES17" i="217" s="1"/>
  <c r="AG139" i="216"/>
  <c r="EI34" i="217" s="1"/>
  <c r="X100" i="216"/>
  <c r="CV25" i="217" s="1"/>
  <c r="AK67" i="216"/>
  <c r="BO38" i="217" s="1"/>
  <c r="AI137" i="216"/>
  <c r="EG36" i="217" s="1"/>
  <c r="C128" i="216"/>
  <c r="DX4" i="217" s="1"/>
  <c r="G136" i="216"/>
  <c r="EF8" i="217" s="1"/>
  <c r="Q162" i="216"/>
  <c r="FF18" i="217" s="1"/>
  <c r="E120" i="216"/>
  <c r="DP6" i="217" s="1"/>
  <c r="Y49" i="216"/>
  <c r="AW26" i="217" s="1"/>
  <c r="Z156" i="216"/>
  <c r="EZ27" i="217" s="1"/>
  <c r="AP17" i="216"/>
  <c r="Q43" i="217" s="1"/>
  <c r="U33" i="216"/>
  <c r="AG22" i="217" s="1"/>
  <c r="R70" i="216"/>
  <c r="BR19" i="217" s="1"/>
  <c r="AA136" i="216"/>
  <c r="EF28" i="217" s="1"/>
  <c r="AR84" i="216"/>
  <c r="CF45" i="217" s="1"/>
  <c r="AF42" i="216"/>
  <c r="AP33" i="217" s="1"/>
  <c r="AR17" i="216"/>
  <c r="Q45" i="217" s="1"/>
  <c r="I15" i="216"/>
  <c r="O10" i="217" s="1"/>
  <c r="AI93" i="216"/>
  <c r="CO36" i="217" s="1"/>
  <c r="AY59" i="216"/>
  <c r="BG52" i="217" s="1"/>
  <c r="AQ128" i="216"/>
  <c r="DX44" i="217" s="1"/>
  <c r="AM159" i="216"/>
  <c r="FC40" i="217" s="1"/>
  <c r="AU88" i="216"/>
  <c r="CJ48" i="217" s="1"/>
  <c r="R71" i="216"/>
  <c r="BS19" i="217" s="1"/>
  <c r="AD9" i="216"/>
  <c r="I31" i="217" s="1"/>
  <c r="AQ160" i="216"/>
  <c r="FD44" i="217" s="1"/>
  <c r="I74" i="216"/>
  <c r="BV10" i="217" s="1"/>
  <c r="G110" i="216"/>
  <c r="DF8" i="217" s="1"/>
  <c r="U10" i="216"/>
  <c r="J22" i="217" s="1"/>
  <c r="P133" i="216"/>
  <c r="EC17" i="217" s="1"/>
  <c r="AU64" i="216"/>
  <c r="BL48" i="217" s="1"/>
  <c r="AX37" i="216"/>
  <c r="AK51" i="217" s="1"/>
  <c r="P137" i="216"/>
  <c r="EG17" i="217" s="1"/>
  <c r="AE83" i="216"/>
  <c r="CE32" i="217" s="1"/>
  <c r="X110" i="216"/>
  <c r="DF25" i="217" s="1"/>
  <c r="AC104" i="216"/>
  <c r="CZ30" i="217" s="1"/>
  <c r="AQ13" i="216"/>
  <c r="M44" i="217" s="1"/>
  <c r="P152" i="216"/>
  <c r="EV17" i="217" s="1"/>
  <c r="L122" i="216"/>
  <c r="DR13" i="217" s="1"/>
  <c r="H163" i="216"/>
  <c r="FG9" i="217" s="1"/>
  <c r="P66" i="216"/>
  <c r="BN17" i="217" s="1"/>
  <c r="Y161" i="216"/>
  <c r="FE26" i="217" s="1"/>
  <c r="I89" i="216"/>
  <c r="CK10" i="217" s="1"/>
  <c r="AG4" i="216"/>
  <c r="D34" i="217" s="1"/>
  <c r="AS168" i="214"/>
  <c r="L17" i="216"/>
  <c r="Q13" i="217" s="1"/>
  <c r="F40" i="216"/>
  <c r="AN7" i="217" s="1"/>
  <c r="S82" i="216"/>
  <c r="CD20" i="217" s="1"/>
  <c r="AJ96" i="216"/>
  <c r="CR37" i="217" s="1"/>
  <c r="D58" i="216"/>
  <c r="BF5" i="217" s="1"/>
  <c r="BF54" i="217" s="1"/>
  <c r="AR23" i="216"/>
  <c r="W45" i="217" s="1"/>
  <c r="AX154" i="216"/>
  <c r="EX51" i="217" s="1"/>
  <c r="AJ75" i="216"/>
  <c r="BW37" i="217" s="1"/>
  <c r="F29" i="216"/>
  <c r="AC7" i="217" s="1"/>
  <c r="D54" i="216"/>
  <c r="BB5" i="217" s="1"/>
  <c r="AG134" i="216"/>
  <c r="ED34" i="217" s="1"/>
  <c r="M15" i="216"/>
  <c r="O14" i="217" s="1"/>
  <c r="AC115" i="216"/>
  <c r="DK30" i="217" s="1"/>
  <c r="H108" i="216"/>
  <c r="DD9" i="217" s="1"/>
  <c r="AB91" i="216"/>
  <c r="CM29" i="217" s="1"/>
  <c r="AR116" i="216"/>
  <c r="DL45" i="217" s="1"/>
  <c r="AG123" i="216"/>
  <c r="DS34" i="217" s="1"/>
  <c r="R80" i="216"/>
  <c r="CB19" i="217" s="1"/>
  <c r="J14" i="216"/>
  <c r="N11" i="217" s="1"/>
  <c r="J38" i="216"/>
  <c r="AL11" i="217" s="1"/>
  <c r="W136" i="216"/>
  <c r="EF24" i="217" s="1"/>
  <c r="Q108" i="216"/>
  <c r="DD18" i="217" s="1"/>
  <c r="V129" i="216"/>
  <c r="DY23" i="217" s="1"/>
  <c r="AM76" i="216"/>
  <c r="BX40" i="217" s="1"/>
  <c r="S119" i="216"/>
  <c r="DO20" i="217" s="1"/>
  <c r="AE98" i="216"/>
  <c r="CT32" i="217" s="1"/>
  <c r="AA27" i="216"/>
  <c r="AA28" i="217" s="1"/>
  <c r="AF123" i="216"/>
  <c r="DS33" i="217" s="1"/>
  <c r="Y138" i="216"/>
  <c r="EH26" i="217" s="1"/>
  <c r="Z116" i="216"/>
  <c r="DL27" i="217" s="1"/>
  <c r="AI29" i="216"/>
  <c r="AC36" i="217" s="1"/>
  <c r="AB7" i="216"/>
  <c r="G29" i="217" s="1"/>
  <c r="R140" i="216"/>
  <c r="EJ19" i="217" s="1"/>
  <c r="AX139" i="216"/>
  <c r="EI51" i="217" s="1"/>
  <c r="Q98" i="216"/>
  <c r="CT18" i="217" s="1"/>
  <c r="AH39" i="216"/>
  <c r="AM35" i="217" s="1"/>
  <c r="S46" i="216"/>
  <c r="AT20" i="217" s="1"/>
  <c r="AY99" i="216"/>
  <c r="CU52" i="217" s="1"/>
  <c r="AY87" i="216"/>
  <c r="CI52" i="217" s="1"/>
  <c r="K135" i="216"/>
  <c r="EE12" i="217" s="1"/>
  <c r="Y37" i="216"/>
  <c r="AK26" i="217" s="1"/>
  <c r="AK128" i="216"/>
  <c r="DX38" i="217" s="1"/>
  <c r="AM20" i="216"/>
  <c r="T40" i="217" s="1"/>
  <c r="AM21" i="216"/>
  <c r="U40" i="217" s="1"/>
  <c r="AV148" i="216"/>
  <c r="ER49" i="217" s="1"/>
  <c r="Q116" i="216"/>
  <c r="DL18" i="217" s="1"/>
  <c r="K136" i="216"/>
  <c r="EF12" i="217" s="1"/>
  <c r="N18" i="216"/>
  <c r="R15" i="217" s="1"/>
  <c r="V34" i="216"/>
  <c r="AH23" i="217" s="1"/>
  <c r="Y112" i="216"/>
  <c r="DH26" i="217" s="1"/>
  <c r="AV36" i="216"/>
  <c r="AJ49" i="217" s="1"/>
  <c r="AL122" i="216"/>
  <c r="DR39" i="217" s="1"/>
  <c r="AP101" i="216"/>
  <c r="CW43" i="217" s="1"/>
  <c r="U83" i="216"/>
  <c r="CE22" i="217" s="1"/>
  <c r="AZ95" i="216"/>
  <c r="CQ53" i="217" s="1"/>
  <c r="AJ20" i="216"/>
  <c r="T37" i="217" s="1"/>
  <c r="V5" i="216"/>
  <c r="E23" i="217" s="1"/>
  <c r="O79" i="216"/>
  <c r="CA16" i="217" s="1"/>
  <c r="T70" i="216"/>
  <c r="BR21" i="217" s="1"/>
  <c r="AW154" i="216"/>
  <c r="EX50" i="217" s="1"/>
  <c r="Y157" i="216"/>
  <c r="FA26" i="217" s="1"/>
  <c r="Y126" i="216"/>
  <c r="DV26" i="217" s="1"/>
  <c r="AI132" i="216"/>
  <c r="EB36" i="217" s="1"/>
  <c r="X67" i="216"/>
  <c r="BO25" i="217" s="1"/>
  <c r="V162" i="216"/>
  <c r="FF23" i="217" s="1"/>
  <c r="C67" i="216"/>
  <c r="BO4" i="217" s="1"/>
  <c r="AB147" i="216"/>
  <c r="EQ29" i="217" s="1"/>
  <c r="AL109" i="216"/>
  <c r="DE39" i="217" s="1"/>
  <c r="AM8" i="216"/>
  <c r="H40" i="217" s="1"/>
  <c r="Z55" i="216"/>
  <c r="BC27" i="217" s="1"/>
  <c r="J67" i="216"/>
  <c r="BO11" i="217" s="1"/>
  <c r="M81" i="216"/>
  <c r="CC14" i="217" s="1"/>
  <c r="AX7" i="216"/>
  <c r="G51" i="217" s="1"/>
  <c r="AX115" i="216"/>
  <c r="DK51" i="217" s="1"/>
  <c r="AI155" i="216"/>
  <c r="EY36" i="217" s="1"/>
  <c r="AG6" i="216"/>
  <c r="F34" i="217" s="1"/>
  <c r="N59" i="216"/>
  <c r="BG15" i="217" s="1"/>
  <c r="P35" i="216"/>
  <c r="AI17" i="217" s="1"/>
  <c r="AH148" i="216"/>
  <c r="ER35" i="217" s="1"/>
  <c r="E28" i="216"/>
  <c r="AB6" i="217" s="1"/>
  <c r="E59" i="216"/>
  <c r="BG6" i="217" s="1"/>
  <c r="D72" i="216"/>
  <c r="BT5" i="217" s="1"/>
  <c r="S86" i="216"/>
  <c r="CH20" i="217" s="1"/>
  <c r="H86" i="216"/>
  <c r="CH9" i="217" s="1"/>
  <c r="AG140" i="216"/>
  <c r="EJ34" i="217" s="1"/>
  <c r="I25" i="216"/>
  <c r="Y10" i="217" s="1"/>
  <c r="H130" i="216"/>
  <c r="DZ9" i="217" s="1"/>
  <c r="AZ67" i="216"/>
  <c r="BO53" i="217" s="1"/>
  <c r="K105" i="216"/>
  <c r="DA12" i="217" s="1"/>
  <c r="AR68" i="216"/>
  <c r="BP45" i="217" s="1"/>
  <c r="V104" i="216"/>
  <c r="CZ23" i="217" s="1"/>
  <c r="AP129" i="216"/>
  <c r="DY43" i="217" s="1"/>
  <c r="AX85" i="216"/>
  <c r="CG51" i="217" s="1"/>
  <c r="AQ105" i="216"/>
  <c r="DA44" i="217" s="1"/>
  <c r="AX133" i="216"/>
  <c r="EC51" i="217" s="1"/>
  <c r="Y23" i="216"/>
  <c r="W26" i="217" s="1"/>
  <c r="M161" i="216"/>
  <c r="FE14" i="217" s="1"/>
  <c r="D168" i="214"/>
  <c r="C4" i="216"/>
  <c r="D4" i="217" s="1"/>
  <c r="AG89" i="216"/>
  <c r="CK34" i="217" s="1"/>
  <c r="AX138" i="216"/>
  <c r="EH51" i="217" s="1"/>
  <c r="AE151" i="216"/>
  <c r="EU32" i="217" s="1"/>
  <c r="AK142" i="216"/>
  <c r="EL38" i="217" s="1"/>
  <c r="W7" i="216"/>
  <c r="G24" i="217" s="1"/>
  <c r="AK41" i="216"/>
  <c r="AO38" i="217" s="1"/>
  <c r="S116" i="216"/>
  <c r="DL20" i="217" s="1"/>
  <c r="I54" i="216"/>
  <c r="BB10" i="217" s="1"/>
  <c r="X16" i="216"/>
  <c r="P25" i="217" s="1"/>
  <c r="M164" i="216"/>
  <c r="FH14" i="217" s="1"/>
  <c r="I103" i="216"/>
  <c r="CY10" i="217" s="1"/>
  <c r="P57" i="216"/>
  <c r="BE17" i="217" s="1"/>
  <c r="AI147" i="216"/>
  <c r="EQ36" i="217" s="1"/>
  <c r="AJ79" i="216"/>
  <c r="CA37" i="217" s="1"/>
  <c r="S41" i="216"/>
  <c r="AO20" i="217" s="1"/>
  <c r="C31" i="216"/>
  <c r="AE4" i="217" s="1"/>
  <c r="AU35" i="216"/>
  <c r="AI48" i="217" s="1"/>
  <c r="D118" i="216"/>
  <c r="DN5" i="217" s="1"/>
  <c r="DN54" i="217" s="1"/>
  <c r="AU81" i="216"/>
  <c r="CC48" i="217" s="1"/>
  <c r="AV77" i="216"/>
  <c r="BY49" i="217" s="1"/>
  <c r="AW9" i="216"/>
  <c r="I50" i="217" s="1"/>
  <c r="AK15" i="216"/>
  <c r="O38" i="217" s="1"/>
  <c r="Q122" i="216"/>
  <c r="DR18" i="217" s="1"/>
  <c r="AG141" i="216"/>
  <c r="EK34" i="217" s="1"/>
  <c r="AZ22" i="216"/>
  <c r="V53" i="217" s="1"/>
  <c r="AK155" i="216"/>
  <c r="EY38" i="217" s="1"/>
  <c r="N124" i="216"/>
  <c r="DT15" i="217" s="1"/>
  <c r="AL48" i="216"/>
  <c r="AV39" i="217" s="1"/>
  <c r="AU18" i="216"/>
  <c r="R48" i="217" s="1"/>
  <c r="G156" i="216"/>
  <c r="EZ8" i="217" s="1"/>
  <c r="AP14" i="216"/>
  <c r="N43" i="217" s="1"/>
  <c r="AV147" i="216"/>
  <c r="EQ49" i="217" s="1"/>
  <c r="O134" i="216"/>
  <c r="ED16" i="217" s="1"/>
  <c r="AP57" i="216"/>
  <c r="BE43" i="217" s="1"/>
  <c r="AL27" i="216"/>
  <c r="AA39" i="217" s="1"/>
  <c r="AP25" i="216"/>
  <c r="Y43" i="217" s="1"/>
  <c r="AH145" i="216"/>
  <c r="EO35" i="217" s="1"/>
  <c r="M65" i="216"/>
  <c r="BM14" i="217" s="1"/>
  <c r="Z109" i="216"/>
  <c r="DE27" i="217" s="1"/>
  <c r="AH91" i="216"/>
  <c r="CM35" i="217" s="1"/>
  <c r="F80" i="216"/>
  <c r="CB7" i="217" s="1"/>
  <c r="R75" i="216"/>
  <c r="BW19" i="217" s="1"/>
  <c r="M118" i="216"/>
  <c r="DN14" i="217" s="1"/>
  <c r="F7" i="216"/>
  <c r="G7" i="217" s="1"/>
  <c r="AV123" i="216"/>
  <c r="DS49" i="217" s="1"/>
  <c r="S60" i="216"/>
  <c r="BH20" i="217" s="1"/>
  <c r="AZ62" i="216"/>
  <c r="BJ53" i="217" s="1"/>
  <c r="AC110" i="216"/>
  <c r="DF30" i="217" s="1"/>
  <c r="R15" i="216"/>
  <c r="O19" i="217" s="1"/>
  <c r="L58" i="216"/>
  <c r="BF13" i="217" s="1"/>
  <c r="AD43" i="216"/>
  <c r="AQ31" i="217" s="1"/>
  <c r="AC40" i="216"/>
  <c r="AN30" i="217" s="1"/>
  <c r="J35" i="216"/>
  <c r="AI11" i="217" s="1"/>
  <c r="AU105" i="216"/>
  <c r="DA48" i="217" s="1"/>
  <c r="J116" i="216"/>
  <c r="DL11" i="217" s="1"/>
  <c r="AR98" i="216"/>
  <c r="CT45" i="217" s="1"/>
  <c r="D146" i="216"/>
  <c r="EP5" i="217" s="1"/>
  <c r="AW37" i="216"/>
  <c r="AK50" i="217" s="1"/>
  <c r="E151" i="216"/>
  <c r="EU6" i="217" s="1"/>
  <c r="K124" i="216"/>
  <c r="DT12" i="217" s="1"/>
  <c r="C150" i="216"/>
  <c r="ET4" i="217" s="1"/>
  <c r="AY116" i="216"/>
  <c r="DL52" i="217" s="1"/>
  <c r="S8" i="216"/>
  <c r="H20" i="217" s="1"/>
  <c r="AY158" i="216"/>
  <c r="FB52" i="217" s="1"/>
  <c r="AF168" i="214"/>
  <c r="AF169" i="214" s="1"/>
  <c r="AQ15" i="216"/>
  <c r="O44" i="217" s="1"/>
  <c r="U128" i="216"/>
  <c r="DX22" i="217" s="1"/>
  <c r="N143" i="216"/>
  <c r="EM15" i="217" s="1"/>
  <c r="AJ121" i="216"/>
  <c r="DQ37" i="217" s="1"/>
  <c r="AR58" i="216"/>
  <c r="BF45" i="217" s="1"/>
  <c r="AK162" i="216"/>
  <c r="FF38" i="217" s="1"/>
  <c r="G59" i="216"/>
  <c r="BG8" i="217" s="1"/>
  <c r="AX99" i="216"/>
  <c r="CU51" i="217" s="1"/>
  <c r="AW49" i="216"/>
  <c r="AW50" i="217" s="1"/>
  <c r="AY113" i="216"/>
  <c r="DI52" i="217" s="1"/>
  <c r="J115" i="216"/>
  <c r="DK11" i="217" s="1"/>
  <c r="K154" i="216"/>
  <c r="EX12" i="217" s="1"/>
  <c r="Z91" i="216"/>
  <c r="CM27" i="217" s="1"/>
  <c r="X113" i="216"/>
  <c r="DI25" i="217" s="1"/>
  <c r="I55" i="216"/>
  <c r="BC10" i="217" s="1"/>
  <c r="AK125" i="216"/>
  <c r="DU38" i="217" s="1"/>
  <c r="AL28" i="216"/>
  <c r="AB39" i="217" s="1"/>
  <c r="U112" i="216"/>
  <c r="DH22" i="217" s="1"/>
  <c r="AC124" i="216"/>
  <c r="DT30" i="217" s="1"/>
  <c r="O113" i="216"/>
  <c r="DI16" i="217" s="1"/>
  <c r="AF107" i="216"/>
  <c r="DC33" i="217" s="1"/>
  <c r="AC86" i="216"/>
  <c r="CH30" i="217" s="1"/>
  <c r="AK121" i="216"/>
  <c r="DQ38" i="217" s="1"/>
  <c r="X11" i="216"/>
  <c r="K25" i="217" s="1"/>
  <c r="V157" i="216"/>
  <c r="FA23" i="217" s="1"/>
  <c r="H62" i="216"/>
  <c r="BJ9" i="217" s="1"/>
  <c r="I116" i="216"/>
  <c r="DL10" i="217" s="1"/>
  <c r="Y45" i="216"/>
  <c r="AS26" i="217" s="1"/>
  <c r="K37" i="216"/>
  <c r="AK12" i="217" s="1"/>
  <c r="R162" i="216"/>
  <c r="FF19" i="217" s="1"/>
  <c r="AE57" i="216"/>
  <c r="BE32" i="217" s="1"/>
  <c r="AZ38" i="216"/>
  <c r="AL53" i="217" s="1"/>
  <c r="K139" i="216"/>
  <c r="EI12" i="217" s="1"/>
  <c r="AE134" i="216"/>
  <c r="ED32" i="217" s="1"/>
  <c r="M14" i="216"/>
  <c r="N14" i="217" s="1"/>
  <c r="L103" i="216"/>
  <c r="CY13" i="217" s="1"/>
  <c r="M50" i="216"/>
  <c r="AX14" i="217" s="1"/>
  <c r="M42" i="216"/>
  <c r="AP14" i="217" s="1"/>
  <c r="AD40" i="216"/>
  <c r="AN31" i="217" s="1"/>
  <c r="E115" i="216"/>
  <c r="DK6" i="217" s="1"/>
  <c r="AR155" i="216"/>
  <c r="EY45" i="217" s="1"/>
  <c r="AU145" i="216"/>
  <c r="EO48" i="217" s="1"/>
  <c r="R88" i="216"/>
  <c r="CJ19" i="217" s="1"/>
  <c r="M30" i="216"/>
  <c r="AD14" i="217" s="1"/>
  <c r="E50" i="216"/>
  <c r="AX6" i="217" s="1"/>
  <c r="N91" i="216"/>
  <c r="CM15" i="217" s="1"/>
  <c r="N23" i="216"/>
  <c r="W15" i="217" s="1"/>
  <c r="L34" i="216"/>
  <c r="AH13" i="217" s="1"/>
  <c r="AB61" i="216"/>
  <c r="BI29" i="217" s="1"/>
  <c r="D10" i="216"/>
  <c r="J5" i="217" s="1"/>
  <c r="W46" i="216"/>
  <c r="AT24" i="217" s="1"/>
  <c r="O32" i="216"/>
  <c r="AF16" i="217" s="1"/>
  <c r="AG5" i="216"/>
  <c r="E34" i="217" s="1"/>
  <c r="AE74" i="216"/>
  <c r="BV32" i="217" s="1"/>
  <c r="T75" i="216"/>
  <c r="BW21" i="217" s="1"/>
  <c r="P126" i="216"/>
  <c r="DV17" i="217" s="1"/>
  <c r="G120" i="216"/>
  <c r="DP8" i="217" s="1"/>
  <c r="AX22" i="216"/>
  <c r="V51" i="217" s="1"/>
  <c r="AZ29" i="216"/>
  <c r="AC53" i="217" s="1"/>
  <c r="U60" i="216"/>
  <c r="BH22" i="217" s="1"/>
  <c r="Q61" i="216"/>
  <c r="BI18" i="217" s="1"/>
  <c r="Y69" i="216"/>
  <c r="BQ26" i="217" s="1"/>
  <c r="AH83" i="216"/>
  <c r="CE35" i="217" s="1"/>
  <c r="X45" i="216"/>
  <c r="AS25" i="217" s="1"/>
  <c r="AZ131" i="216"/>
  <c r="EA53" i="217" s="1"/>
  <c r="G101" i="216"/>
  <c r="CW8" i="217" s="1"/>
  <c r="AC84" i="216"/>
  <c r="CF30" i="217" s="1"/>
  <c r="L119" i="216"/>
  <c r="DO13" i="217" s="1"/>
  <c r="H128" i="216"/>
  <c r="DX9" i="217" s="1"/>
  <c r="R165" i="216"/>
  <c r="FI19" i="217" s="1"/>
  <c r="I140" i="216"/>
  <c r="EJ10" i="217" s="1"/>
  <c r="AI41" i="216"/>
  <c r="AO36" i="217" s="1"/>
  <c r="M32" i="216"/>
  <c r="AF14" i="217" s="1"/>
  <c r="P15" i="216"/>
  <c r="O17" i="217" s="1"/>
  <c r="AH15" i="216"/>
  <c r="O35" i="217" s="1"/>
  <c r="Y57" i="216"/>
  <c r="BE26" i="217" s="1"/>
  <c r="P41" i="216"/>
  <c r="AO17" i="217" s="1"/>
  <c r="S70" i="216"/>
  <c r="BR20" i="217" s="1"/>
  <c r="AQ102" i="216"/>
  <c r="CX44" i="217" s="1"/>
  <c r="V94" i="216"/>
  <c r="CP23" i="217" s="1"/>
  <c r="X121" i="216"/>
  <c r="DQ25" i="217" s="1"/>
  <c r="AM36" i="216"/>
  <c r="AJ40" i="217" s="1"/>
  <c r="Y16" i="216"/>
  <c r="P26" i="217" s="1"/>
  <c r="AB75" i="216"/>
  <c r="BW29" i="217" s="1"/>
  <c r="AC63" i="216"/>
  <c r="BK30" i="217" s="1"/>
  <c r="AW110" i="216"/>
  <c r="DF50" i="217" s="1"/>
  <c r="AJ7" i="216"/>
  <c r="G37" i="217" s="1"/>
  <c r="AB107" i="216"/>
  <c r="DC29" i="217" s="1"/>
  <c r="F81" i="216"/>
  <c r="CC7" i="217" s="1"/>
  <c r="J68" i="216"/>
  <c r="BP11" i="217" s="1"/>
  <c r="AD95" i="216"/>
  <c r="CQ31" i="217" s="1"/>
  <c r="AX72" i="216"/>
  <c r="BT51" i="217" s="1"/>
  <c r="AK74" i="216"/>
  <c r="BV38" i="217" s="1"/>
  <c r="P94" i="216"/>
  <c r="CP17" i="217" s="1"/>
  <c r="O155" i="216"/>
  <c r="EY16" i="217" s="1"/>
  <c r="AH162" i="216"/>
  <c r="FF35" i="217" s="1"/>
  <c r="AK44" i="216"/>
  <c r="AR38" i="217" s="1"/>
  <c r="AL158" i="216"/>
  <c r="FB39" i="217" s="1"/>
  <c r="Z96" i="216"/>
  <c r="CR27" i="217" s="1"/>
  <c r="AF99" i="216"/>
  <c r="CU33" i="217" s="1"/>
  <c r="N27" i="216"/>
  <c r="AA15" i="217" s="1"/>
  <c r="AB4" i="216"/>
  <c r="D29" i="217" s="1"/>
  <c r="AN168" i="214"/>
  <c r="F24" i="216"/>
  <c r="X7" i="217" s="1"/>
  <c r="AR27" i="216"/>
  <c r="AA45" i="217" s="1"/>
  <c r="AW164" i="216"/>
  <c r="FH50" i="217" s="1"/>
  <c r="AA139" i="216"/>
  <c r="EI28" i="217" s="1"/>
  <c r="Q145" i="216"/>
  <c r="EO18" i="217" s="1"/>
  <c r="AB69" i="216"/>
  <c r="BQ29" i="217" s="1"/>
  <c r="AM53" i="216"/>
  <c r="BA40" i="217" s="1"/>
  <c r="U58" i="216"/>
  <c r="BF22" i="217" s="1"/>
  <c r="AM87" i="216"/>
  <c r="CI40" i="217" s="1"/>
  <c r="AB141" i="216"/>
  <c r="EK29" i="217" s="1"/>
  <c r="AU108" i="216"/>
  <c r="DD48" i="217" s="1"/>
  <c r="J90" i="216"/>
  <c r="CL11" i="217" s="1"/>
  <c r="S43" i="216"/>
  <c r="AQ20" i="217" s="1"/>
  <c r="W52" i="216"/>
  <c r="AZ24" i="217" s="1"/>
  <c r="AC143" i="216"/>
  <c r="EM30" i="217" s="1"/>
  <c r="AG48" i="216"/>
  <c r="AV34" i="217" s="1"/>
  <c r="L147" i="216"/>
  <c r="EQ13" i="217" s="1"/>
  <c r="T79" i="216"/>
  <c r="CA21" i="217" s="1"/>
  <c r="D64" i="216"/>
  <c r="BL5" i="217" s="1"/>
  <c r="AW104" i="216"/>
  <c r="CZ50" i="217" s="1"/>
  <c r="C17" i="216"/>
  <c r="Q4" i="217" s="1"/>
  <c r="C100" i="216"/>
  <c r="CV4" i="217" s="1"/>
  <c r="AA127" i="216"/>
  <c r="DW28" i="217" s="1"/>
  <c r="AA61" i="216"/>
  <c r="BI28" i="217" s="1"/>
  <c r="C152" i="216"/>
  <c r="EV4" i="217" s="1"/>
  <c r="M63" i="216"/>
  <c r="BK14" i="217" s="1"/>
  <c r="D112" i="216"/>
  <c r="DH5" i="217" s="1"/>
  <c r="S9" i="216"/>
  <c r="I20" i="217" s="1"/>
  <c r="Y128" i="216"/>
  <c r="DX26" i="217" s="1"/>
  <c r="AQ44" i="216"/>
  <c r="AR44" i="217" s="1"/>
  <c r="AZ154" i="216"/>
  <c r="EX53" i="217" s="1"/>
  <c r="AR72" i="216"/>
  <c r="BT45" i="217" s="1"/>
  <c r="E130" i="216"/>
  <c r="DZ6" i="217" s="1"/>
  <c r="AY38" i="216"/>
  <c r="AL52" i="217" s="1"/>
  <c r="AK103" i="216"/>
  <c r="CY38" i="217" s="1"/>
  <c r="H94" i="216"/>
  <c r="CP9" i="217" s="1"/>
  <c r="F69" i="216"/>
  <c r="BQ7" i="217" s="1"/>
  <c r="K17" i="216"/>
  <c r="Q12" i="217" s="1"/>
  <c r="S152" i="216"/>
  <c r="EV20" i="217" s="1"/>
  <c r="S83" i="216"/>
  <c r="CE20" i="217" s="1"/>
  <c r="V37" i="216"/>
  <c r="AK23" i="217" s="1"/>
  <c r="AR114" i="216"/>
  <c r="DJ45" i="217" s="1"/>
  <c r="AW115" i="216"/>
  <c r="DK50" i="217" s="1"/>
  <c r="AL37" i="216"/>
  <c r="AK39" i="217" s="1"/>
  <c r="AH131" i="216"/>
  <c r="EA35" i="217" s="1"/>
  <c r="X117" i="216"/>
  <c r="DM25" i="217" s="1"/>
  <c r="AB13" i="216"/>
  <c r="M29" i="217" s="1"/>
  <c r="C58" i="216"/>
  <c r="BF4" i="217" s="1"/>
  <c r="AR8" i="216"/>
  <c r="H45" i="217" s="1"/>
  <c r="AA141" i="216"/>
  <c r="EK28" i="217" s="1"/>
  <c r="T123" i="216"/>
  <c r="DS21" i="217" s="1"/>
  <c r="P53" i="216"/>
  <c r="BA17" i="217" s="1"/>
  <c r="M130" i="216"/>
  <c r="DZ14" i="217" s="1"/>
  <c r="AP109" i="216"/>
  <c r="DE43" i="217" s="1"/>
  <c r="K86" i="216"/>
  <c r="CH12" i="217" s="1"/>
  <c r="U64" i="216"/>
  <c r="BL22" i="217" s="1"/>
  <c r="P105" i="216"/>
  <c r="DA17" i="217" s="1"/>
  <c r="AR111" i="216"/>
  <c r="DG45" i="217" s="1"/>
  <c r="T94" i="216"/>
  <c r="CP21" i="217" s="1"/>
  <c r="AX53" i="216"/>
  <c r="BA51" i="217" s="1"/>
  <c r="L18" i="216"/>
  <c r="R13" i="217" s="1"/>
  <c r="W48" i="216"/>
  <c r="AV24" i="217" s="1"/>
  <c r="AW65" i="216"/>
  <c r="BM50" i="217" s="1"/>
  <c r="AL50" i="216"/>
  <c r="AX39" i="217" s="1"/>
  <c r="F138" i="216"/>
  <c r="EH7" i="217" s="1"/>
  <c r="AG114" i="216"/>
  <c r="DJ34" i="217" s="1"/>
  <c r="W110" i="216"/>
  <c r="DF24" i="217" s="1"/>
  <c r="N47" i="216"/>
  <c r="AU15" i="217" s="1"/>
  <c r="Q42" i="216"/>
  <c r="AP18" i="217" s="1"/>
  <c r="G100" i="216"/>
  <c r="CV8" i="217" s="1"/>
  <c r="Q115" i="216"/>
  <c r="DK18" i="217" s="1"/>
  <c r="AY32" i="216"/>
  <c r="AF52" i="217" s="1"/>
  <c r="M76" i="216"/>
  <c r="BX14" i="217" s="1"/>
  <c r="E13" i="216"/>
  <c r="M6" i="217" s="1"/>
  <c r="X142" i="216"/>
  <c r="EL25" i="217" s="1"/>
  <c r="AH20" i="216"/>
  <c r="T35" i="217" s="1"/>
  <c r="AM66" i="216"/>
  <c r="BN40" i="217" s="1"/>
  <c r="AK93" i="216"/>
  <c r="CO38" i="217" s="1"/>
  <c r="M115" i="216"/>
  <c r="DK14" i="217" s="1"/>
  <c r="AC29" i="216"/>
  <c r="AC30" i="217" s="1"/>
  <c r="AY12" i="216"/>
  <c r="L52" i="217" s="1"/>
  <c r="V146" i="216"/>
  <c r="EP23" i="217" s="1"/>
  <c r="AZ143" i="216"/>
  <c r="EM53" i="217" s="1"/>
  <c r="AZ74" i="216"/>
  <c r="BV53" i="217" s="1"/>
  <c r="R148" i="216"/>
  <c r="ER19" i="217" s="1"/>
  <c r="AC101" i="216"/>
  <c r="CW30" i="217" s="1"/>
  <c r="AE86" i="216"/>
  <c r="CH32" i="217" s="1"/>
  <c r="AY22" i="216"/>
  <c r="V52" i="217" s="1"/>
  <c r="W55" i="216"/>
  <c r="BC24" i="217" s="1"/>
  <c r="K103" i="216"/>
  <c r="CY12" i="217" s="1"/>
  <c r="X32" i="216"/>
  <c r="AF25" i="217" s="1"/>
  <c r="AE87" i="216"/>
  <c r="CI32" i="217" s="1"/>
  <c r="C28" i="216"/>
  <c r="AB4" i="217" s="1"/>
  <c r="N72" i="216"/>
  <c r="BT15" i="217" s="1"/>
  <c r="AB154" i="216"/>
  <c r="EX29" i="217" s="1"/>
  <c r="AY121" i="216"/>
  <c r="DQ52" i="217" s="1"/>
  <c r="Q85" i="216"/>
  <c r="CG18" i="217" s="1"/>
  <c r="N38" i="216"/>
  <c r="AL15" i="217" s="1"/>
  <c r="AP126" i="216"/>
  <c r="DV43" i="217" s="1"/>
  <c r="AK148" i="216"/>
  <c r="ER38" i="217" s="1"/>
  <c r="AP24" i="216"/>
  <c r="X43" i="217" s="1"/>
  <c r="AH49" i="216"/>
  <c r="AW35" i="217" s="1"/>
  <c r="M27" i="216"/>
  <c r="AA14" i="217" s="1"/>
  <c r="AE22" i="216"/>
  <c r="V32" i="217" s="1"/>
  <c r="AZ120" i="216"/>
  <c r="DP53" i="217" s="1"/>
  <c r="Y150" i="216"/>
  <c r="ET26" i="217" s="1"/>
  <c r="AD41" i="216"/>
  <c r="AO31" i="217" s="1"/>
  <c r="Z165" i="216"/>
  <c r="FI27" i="217" s="1"/>
  <c r="M144" i="216"/>
  <c r="EN14" i="217" s="1"/>
  <c r="AB71" i="216"/>
  <c r="BS29" i="217" s="1"/>
  <c r="AH23" i="216"/>
  <c r="W35" i="217" s="1"/>
  <c r="N10" i="216"/>
  <c r="J15" i="217" s="1"/>
  <c r="S110" i="216"/>
  <c r="DF20" i="217" s="1"/>
  <c r="T147" i="216"/>
  <c r="EQ21" i="217" s="1"/>
  <c r="AK159" i="216"/>
  <c r="FC38" i="217" s="1"/>
  <c r="AM91" i="216"/>
  <c r="CM40" i="217" s="1"/>
  <c r="K65" i="216"/>
  <c r="BM12" i="217" s="1"/>
  <c r="AW156" i="216"/>
  <c r="EZ50" i="217" s="1"/>
  <c r="AF47" i="216"/>
  <c r="AU33" i="217" s="1"/>
  <c r="F43" i="216"/>
  <c r="AQ7" i="217" s="1"/>
  <c r="L91" i="216"/>
  <c r="CM13" i="217" s="1"/>
  <c r="R57" i="216"/>
  <c r="BE19" i="217" s="1"/>
  <c r="AU72" i="216"/>
  <c r="BT48" i="217" s="1"/>
  <c r="W138" i="216"/>
  <c r="EH24" i="217" s="1"/>
  <c r="S149" i="216"/>
  <c r="ES20" i="217" s="1"/>
  <c r="C64" i="216"/>
  <c r="BL4" i="217" s="1"/>
  <c r="AK42" i="216"/>
  <c r="AP38" i="217" s="1"/>
  <c r="Z74" i="216"/>
  <c r="BV27" i="217" s="1"/>
  <c r="H151" i="216"/>
  <c r="EU9" i="217" s="1"/>
  <c r="AA158" i="216"/>
  <c r="FB28" i="217" s="1"/>
  <c r="X18" i="216"/>
  <c r="R25" i="217" s="1"/>
  <c r="AD123" i="216"/>
  <c r="DS31" i="217" s="1"/>
  <c r="AK63" i="216"/>
  <c r="BK38" i="217" s="1"/>
  <c r="J42" i="216"/>
  <c r="AP11" i="217" s="1"/>
  <c r="W87" i="216"/>
  <c r="CI24" i="217" s="1"/>
  <c r="D144" i="216"/>
  <c r="EN5" i="217" s="1"/>
  <c r="D122" i="216"/>
  <c r="DR5" i="217" s="1"/>
  <c r="H7" i="216"/>
  <c r="G9" i="217" s="1"/>
  <c r="J96" i="216"/>
  <c r="CR11" i="217" s="1"/>
  <c r="AR109" i="216"/>
  <c r="DE45" i="217" s="1"/>
  <c r="AF135" i="216"/>
  <c r="EE33" i="217" s="1"/>
  <c r="AZ16" i="216"/>
  <c r="P53" i="217" s="1"/>
  <c r="T133" i="216"/>
  <c r="EC21" i="217" s="1"/>
  <c r="P135" i="216"/>
  <c r="EE17" i="217" s="1"/>
  <c r="AU58" i="216"/>
  <c r="BF48" i="217" s="1"/>
  <c r="U152" i="216"/>
  <c r="EV22" i="217" s="1"/>
  <c r="AP137" i="216"/>
  <c r="EG43" i="217" s="1"/>
  <c r="H34" i="216"/>
  <c r="AH9" i="217" s="1"/>
  <c r="V31" i="216"/>
  <c r="AE23" i="217" s="1"/>
  <c r="AF51" i="216"/>
  <c r="AY33" i="217" s="1"/>
  <c r="AP47" i="216"/>
  <c r="AU43" i="217" s="1"/>
  <c r="BI168" i="214"/>
  <c r="AW4" i="216"/>
  <c r="D50" i="217" s="1"/>
  <c r="AW159" i="216"/>
  <c r="FC50" i="217" s="1"/>
  <c r="AV17" i="216"/>
  <c r="Q49" i="217" s="1"/>
  <c r="F35" i="216"/>
  <c r="AI7" i="217" s="1"/>
  <c r="AW41" i="216"/>
  <c r="AO50" i="217" s="1"/>
  <c r="AW14" i="216"/>
  <c r="N50" i="217" s="1"/>
  <c r="AF91" i="216"/>
  <c r="CM33" i="217" s="1"/>
  <c r="AE81" i="216"/>
  <c r="CC32" i="217" s="1"/>
  <c r="AE40" i="216"/>
  <c r="AN32" i="217" s="1"/>
  <c r="AB81" i="216"/>
  <c r="CC29" i="217" s="1"/>
  <c r="E36" i="216"/>
  <c r="AJ6" i="217" s="1"/>
  <c r="AJ77" i="216"/>
  <c r="BY37" i="217" s="1"/>
  <c r="AA15" i="216"/>
  <c r="O28" i="217" s="1"/>
  <c r="T164" i="216"/>
  <c r="FH21" i="217" s="1"/>
  <c r="H18" i="216"/>
  <c r="R9" i="217" s="1"/>
  <c r="AR81" i="216"/>
  <c r="CC45" i="217" s="1"/>
  <c r="AF89" i="216"/>
  <c r="CK33" i="217" s="1"/>
  <c r="AF9" i="216"/>
  <c r="I33" i="217" s="1"/>
  <c r="J31" i="216"/>
  <c r="AE11" i="217" s="1"/>
  <c r="AG59" i="216"/>
  <c r="BG34" i="217" s="1"/>
  <c r="G42" i="216"/>
  <c r="AP8" i="217" s="1"/>
  <c r="AG90" i="216"/>
  <c r="CL34" i="217" s="1"/>
  <c r="S12" i="216"/>
  <c r="L20" i="217" s="1"/>
  <c r="AP18" i="216"/>
  <c r="R43" i="217" s="1"/>
  <c r="I92" i="216"/>
  <c r="CN10" i="217" s="1"/>
  <c r="AX77" i="216"/>
  <c r="BY51" i="217" s="1"/>
  <c r="AE36" i="216"/>
  <c r="AJ32" i="217" s="1"/>
  <c r="J125" i="216"/>
  <c r="DU11" i="217" s="1"/>
  <c r="G118" i="216"/>
  <c r="DN8" i="217" s="1"/>
  <c r="Q66" i="216"/>
  <c r="BN18" i="217" s="1"/>
  <c r="W77" i="216"/>
  <c r="BY24" i="217" s="1"/>
  <c r="AG55" i="216"/>
  <c r="BC34" i="217" s="1"/>
  <c r="AV119" i="216"/>
  <c r="DO49" i="217" s="1"/>
  <c r="X77" i="216"/>
  <c r="BY25" i="217" s="1"/>
  <c r="AD117" i="216"/>
  <c r="DM31" i="217" s="1"/>
  <c r="AW38" i="216"/>
  <c r="AL50" i="217" s="1"/>
  <c r="AK168" i="214"/>
  <c r="AK169" i="214" s="1"/>
  <c r="Y4" i="216"/>
  <c r="D26" i="217" s="1"/>
  <c r="AL147" i="216"/>
  <c r="EQ39" i="217" s="1"/>
  <c r="AD25" i="216"/>
  <c r="Y31" i="217" s="1"/>
  <c r="E121" i="216"/>
  <c r="DQ6" i="217" s="1"/>
  <c r="AK60" i="216"/>
  <c r="BH38" i="217" s="1"/>
  <c r="AY55" i="216"/>
  <c r="BC52" i="217" s="1"/>
  <c r="O123" i="216"/>
  <c r="DS16" i="217" s="1"/>
  <c r="AM52" i="216"/>
  <c r="AZ40" i="217" s="1"/>
  <c r="D135" i="216"/>
  <c r="EE5" i="217" s="1"/>
  <c r="W95" i="216"/>
  <c r="CQ24" i="217" s="1"/>
  <c r="AU44" i="216"/>
  <c r="AR48" i="217" s="1"/>
  <c r="O23" i="216"/>
  <c r="W16" i="217" s="1"/>
  <c r="AL79" i="216"/>
  <c r="CA39" i="217" s="1"/>
  <c r="Q119" i="216"/>
  <c r="DO18" i="217" s="1"/>
  <c r="Y89" i="216"/>
  <c r="CK26" i="217" s="1"/>
  <c r="AB44" i="216"/>
  <c r="AR29" i="217" s="1"/>
  <c r="W107" i="216"/>
  <c r="DC24" i="217" s="1"/>
  <c r="AX129" i="216"/>
  <c r="DY51" i="217" s="1"/>
  <c r="AY149" i="216"/>
  <c r="ES52" i="217" s="1"/>
  <c r="D129" i="216"/>
  <c r="DY5" i="217" s="1"/>
  <c r="Q143" i="216"/>
  <c r="EM18" i="217" s="1"/>
  <c r="K22" i="216"/>
  <c r="V12" i="217" s="1"/>
  <c r="W42" i="216"/>
  <c r="AP24" i="217" s="1"/>
  <c r="H147" i="216"/>
  <c r="EQ9" i="217" s="1"/>
  <c r="M113" i="216"/>
  <c r="DI14" i="217" s="1"/>
  <c r="AD72" i="216"/>
  <c r="BT31" i="217" s="1"/>
  <c r="AB24" i="216"/>
  <c r="X29" i="217" s="1"/>
  <c r="AU115" i="216"/>
  <c r="DK48" i="217" s="1"/>
  <c r="AW8" i="216"/>
  <c r="H50" i="217" s="1"/>
  <c r="AR70" i="216"/>
  <c r="BR45" i="217" s="1"/>
  <c r="AM9" i="216"/>
  <c r="I40" i="217" s="1"/>
  <c r="AZ5" i="216"/>
  <c r="E53" i="217" s="1"/>
  <c r="V36" i="216"/>
  <c r="AJ23" i="217" s="1"/>
  <c r="AI34" i="216"/>
  <c r="AH36" i="217" s="1"/>
  <c r="AH153" i="216"/>
  <c r="EW35" i="217" s="1"/>
  <c r="K114" i="216"/>
  <c r="DJ12" i="217" s="1"/>
  <c r="AC20" i="216"/>
  <c r="T30" i="217" s="1"/>
  <c r="AA47" i="216"/>
  <c r="AU28" i="217" s="1"/>
  <c r="AK87" i="216"/>
  <c r="CI38" i="217" s="1"/>
  <c r="AG80" i="216"/>
  <c r="CB34" i="217" s="1"/>
  <c r="G143" i="216"/>
  <c r="EM8" i="217" s="1"/>
  <c r="M84" i="216"/>
  <c r="CF14" i="217" s="1"/>
  <c r="V49" i="216"/>
  <c r="AW23" i="217" s="1"/>
  <c r="AH98" i="216"/>
  <c r="CT35" i="217" s="1"/>
  <c r="C29" i="216"/>
  <c r="AC4" i="217" s="1"/>
  <c r="AK34" i="216"/>
  <c r="AH38" i="217" s="1"/>
  <c r="G76" i="216"/>
  <c r="BX8" i="217" s="1"/>
  <c r="P168" i="214"/>
  <c r="P169" i="214" s="1"/>
  <c r="J4" i="216"/>
  <c r="D11" i="217" s="1"/>
  <c r="AM67" i="216"/>
  <c r="BO40" i="217" s="1"/>
  <c r="AC35" i="216"/>
  <c r="AI30" i="217" s="1"/>
  <c r="AL72" i="216"/>
  <c r="BT39" i="217" s="1"/>
  <c r="AD21" i="216"/>
  <c r="U31" i="217" s="1"/>
  <c r="C21" i="216"/>
  <c r="U4" i="217" s="1"/>
  <c r="E15" i="216"/>
  <c r="O6" i="217" s="1"/>
  <c r="AV31" i="216"/>
  <c r="AE49" i="217" s="1"/>
  <c r="AY66" i="216"/>
  <c r="BN52" i="217" s="1"/>
  <c r="C153" i="216"/>
  <c r="EW4" i="217" s="1"/>
  <c r="P112" i="216"/>
  <c r="DH17" i="217" s="1"/>
  <c r="V98" i="216"/>
  <c r="CT23" i="217" s="1"/>
  <c r="AC21" i="216"/>
  <c r="U30" i="217" s="1"/>
  <c r="AW141" i="216"/>
  <c r="EK50" i="217" s="1"/>
  <c r="H57" i="216"/>
  <c r="BE9" i="217" s="1"/>
  <c r="K75" i="216"/>
  <c r="BW12" i="217" s="1"/>
  <c r="AY142" i="216"/>
  <c r="EL52" i="217" s="1"/>
  <c r="H82" i="216"/>
  <c r="CD9" i="217" s="1"/>
  <c r="D62" i="216"/>
  <c r="BJ5" i="217" s="1"/>
  <c r="W157" i="216"/>
  <c r="FA24" i="217" s="1"/>
  <c r="AE133" i="216"/>
  <c r="EC32" i="217" s="1"/>
  <c r="AU160" i="216"/>
  <c r="FD48" i="217" s="1"/>
  <c r="Z102" i="216"/>
  <c r="CX27" i="217" s="1"/>
  <c r="AJ58" i="216"/>
  <c r="BF37" i="217" s="1"/>
  <c r="H68" i="216"/>
  <c r="BP9" i="217" s="1"/>
  <c r="AZ81" i="216"/>
  <c r="CC53" i="217" s="1"/>
  <c r="AU154" i="216"/>
  <c r="EX48" i="217" s="1"/>
  <c r="AV111" i="216"/>
  <c r="DG49" i="217" s="1"/>
  <c r="D160" i="216"/>
  <c r="FD5" i="217" s="1"/>
  <c r="Y153" i="216"/>
  <c r="EW26" i="217" s="1"/>
  <c r="U51" i="216"/>
  <c r="AY22" i="217" s="1"/>
  <c r="AD49" i="216"/>
  <c r="AW31" i="217" s="1"/>
  <c r="AM57" i="216"/>
  <c r="BE40" i="217" s="1"/>
  <c r="AI149" i="216"/>
  <c r="ES36" i="217" s="1"/>
  <c r="BA168" i="214"/>
  <c r="BA169" i="214" s="1"/>
  <c r="D117" i="216"/>
  <c r="DM5" i="217" s="1"/>
  <c r="U140" i="216"/>
  <c r="EJ22" i="217" s="1"/>
  <c r="AW55" i="216"/>
  <c r="BC50" i="217" s="1"/>
  <c r="L148" i="216"/>
  <c r="ER13" i="217" s="1"/>
  <c r="AP36" i="216"/>
  <c r="AJ43" i="217" s="1"/>
  <c r="R145" i="216"/>
  <c r="EO19" i="217" s="1"/>
  <c r="AG144" i="216"/>
  <c r="EN34" i="217" s="1"/>
  <c r="F159" i="216"/>
  <c r="FC7" i="217" s="1"/>
  <c r="Z157" i="216"/>
  <c r="FA27" i="217" s="1"/>
  <c r="D95" i="216"/>
  <c r="CQ5" i="217" s="1"/>
  <c r="P63" i="216"/>
  <c r="BK17" i="217" s="1"/>
  <c r="H99" i="216"/>
  <c r="CU9" i="217" s="1"/>
  <c r="V125" i="216"/>
  <c r="DU23" i="217" s="1"/>
  <c r="AW133" i="216"/>
  <c r="EC50" i="217" s="1"/>
  <c r="W146" i="216"/>
  <c r="EP24" i="217" s="1"/>
  <c r="C47" i="216"/>
  <c r="AU4" i="217" s="1"/>
  <c r="V29" i="216"/>
  <c r="AC23" i="217" s="1"/>
  <c r="AV121" i="216"/>
  <c r="DQ49" i="217" s="1"/>
  <c r="W22" i="216"/>
  <c r="V24" i="217" s="1"/>
  <c r="Q68" i="216"/>
  <c r="BP18" i="217" s="1"/>
  <c r="U35" i="216"/>
  <c r="AI22" i="217" s="1"/>
  <c r="AY25" i="216"/>
  <c r="Y52" i="217" s="1"/>
  <c r="N82" i="216"/>
  <c r="CD15" i="217" s="1"/>
  <c r="AP146" i="216"/>
  <c r="EP43" i="217" s="1"/>
  <c r="AI53" i="216"/>
  <c r="BA36" i="217" s="1"/>
  <c r="AI142" i="216"/>
  <c r="EL36" i="217" s="1"/>
  <c r="P39" i="216"/>
  <c r="AM17" i="217" s="1"/>
  <c r="X102" i="216"/>
  <c r="CX25" i="217" s="1"/>
  <c r="Q19" i="216"/>
  <c r="S18" i="217" s="1"/>
  <c r="AC164" i="216"/>
  <c r="FH30" i="217" s="1"/>
  <c r="O63" i="216"/>
  <c r="BK16" i="217" s="1"/>
  <c r="AL7" i="216"/>
  <c r="G39" i="217" s="1"/>
  <c r="AC158" i="216"/>
  <c r="FB30" i="217" s="1"/>
  <c r="AQ159" i="216"/>
  <c r="FC44" i="217" s="1"/>
  <c r="W132" i="216"/>
  <c r="EB24" i="217" s="1"/>
  <c r="AF130" i="216"/>
  <c r="DZ33" i="217" s="1"/>
  <c r="N24" i="216"/>
  <c r="X15" i="217" s="1"/>
  <c r="AF113" i="216"/>
  <c r="DI33" i="217" s="1"/>
  <c r="AR161" i="216"/>
  <c r="FE45" i="217" s="1"/>
  <c r="AB80" i="216"/>
  <c r="CB29" i="217" s="1"/>
  <c r="AR108" i="216"/>
  <c r="DD45" i="217" s="1"/>
  <c r="AR129" i="216"/>
  <c r="DY45" i="217" s="1"/>
  <c r="R37" i="216"/>
  <c r="AK19" i="217" s="1"/>
  <c r="AR113" i="216"/>
  <c r="DI45" i="217" s="1"/>
  <c r="AX19" i="216"/>
  <c r="S51" i="217" s="1"/>
  <c r="AI138" i="216"/>
  <c r="EH36" i="217" s="1"/>
  <c r="U108" i="216"/>
  <c r="DD22" i="217" s="1"/>
  <c r="X164" i="216"/>
  <c r="FH25" i="217" s="1"/>
  <c r="R119" i="216"/>
  <c r="DO19" i="217" s="1"/>
  <c r="Z89" i="216"/>
  <c r="CK27" i="217" s="1"/>
  <c r="AG64" i="216"/>
  <c r="BL34" i="217" s="1"/>
  <c r="AB29" i="216"/>
  <c r="AC29" i="217" s="1"/>
  <c r="N147" i="216"/>
  <c r="EQ15" i="217" s="1"/>
  <c r="J110" i="216"/>
  <c r="DF11" i="217" s="1"/>
  <c r="AV92" i="216"/>
  <c r="CN49" i="217" s="1"/>
  <c r="X105" i="216"/>
  <c r="DA25" i="217" s="1"/>
  <c r="AR151" i="216"/>
  <c r="EU45" i="217" s="1"/>
  <c r="I165" i="216"/>
  <c r="FI10" i="217" s="1"/>
  <c r="P130" i="216"/>
  <c r="DZ17" i="217" s="1"/>
  <c r="D108" i="216"/>
  <c r="DD5" i="217" s="1"/>
  <c r="AD99" i="216"/>
  <c r="CU31" i="217" s="1"/>
  <c r="Z134" i="216"/>
  <c r="ED27" i="217" s="1"/>
  <c r="S64" i="216"/>
  <c r="BL20" i="217" s="1"/>
  <c r="N7" i="216"/>
  <c r="G15" i="217" s="1"/>
  <c r="AU93" i="216"/>
  <c r="CO48" i="217" s="1"/>
  <c r="AH36" i="216"/>
  <c r="AJ35" i="217" s="1"/>
  <c r="E97" i="216"/>
  <c r="CS6" i="217" s="1"/>
  <c r="W44" i="216"/>
  <c r="AR24" i="217" s="1"/>
  <c r="P159" i="216"/>
  <c r="FC17" i="217" s="1"/>
  <c r="L24" i="216"/>
  <c r="X13" i="217" s="1"/>
  <c r="E14" i="216"/>
  <c r="N6" i="217" s="1"/>
  <c r="AJ143" i="216"/>
  <c r="EM37" i="217" s="1"/>
  <c r="Z158" i="216"/>
  <c r="FB27" i="217" s="1"/>
  <c r="AJ55" i="216"/>
  <c r="BC37" i="217" s="1"/>
  <c r="AY122" i="216"/>
  <c r="DR52" i="217" s="1"/>
  <c r="H152" i="216"/>
  <c r="EV9" i="217" s="1"/>
  <c r="W28" i="216"/>
  <c r="AB24" i="217" s="1"/>
  <c r="E35" i="216"/>
  <c r="AI6" i="217" s="1"/>
  <c r="AF83" i="216"/>
  <c r="CE33" i="217" s="1"/>
  <c r="AE126" i="216"/>
  <c r="DV32" i="217" s="1"/>
  <c r="AD96" i="216"/>
  <c r="CR31" i="217" s="1"/>
  <c r="AV87" i="216"/>
  <c r="CI49" i="217" s="1"/>
  <c r="Y38" i="216"/>
  <c r="AL26" i="217" s="1"/>
  <c r="F19" i="216"/>
  <c r="S7" i="217" s="1"/>
  <c r="AM123" i="216"/>
  <c r="DS40" i="217" s="1"/>
  <c r="AB31" i="216"/>
  <c r="AE29" i="217" s="1"/>
  <c r="I154" i="216"/>
  <c r="EX10" i="217" s="1"/>
  <c r="AV124" i="216"/>
  <c r="DT49" i="217" s="1"/>
  <c r="D56" i="216"/>
  <c r="BD5" i="217" s="1"/>
  <c r="AX96" i="216"/>
  <c r="CR51" i="217" s="1"/>
  <c r="AK158" i="216"/>
  <c r="FB38" i="217" s="1"/>
  <c r="D78" i="216"/>
  <c r="BZ5" i="217" s="1"/>
  <c r="G71" i="216"/>
  <c r="BS8" i="217" s="1"/>
  <c r="AB27" i="216"/>
  <c r="AA29" i="217" s="1"/>
  <c r="AE23" i="216"/>
  <c r="W32" i="217" s="1"/>
  <c r="AG100" i="216"/>
  <c r="CV34" i="217" s="1"/>
  <c r="AJ115" i="216"/>
  <c r="DK37" i="217" s="1"/>
  <c r="AG61" i="216"/>
  <c r="BI34" i="217" s="1"/>
  <c r="AI103" i="216"/>
  <c r="CY36" i="217" s="1"/>
  <c r="P163" i="216"/>
  <c r="FG17" i="217" s="1"/>
  <c r="Y117" i="216"/>
  <c r="DM26" i="217" s="1"/>
  <c r="O121" i="216"/>
  <c r="DQ16" i="217" s="1"/>
  <c r="N57" i="216"/>
  <c r="BE15" i="217" s="1"/>
  <c r="X139" i="216"/>
  <c r="EI25" i="217" s="1"/>
  <c r="L97" i="216"/>
  <c r="CS13" i="217" s="1"/>
  <c r="F126" i="216"/>
  <c r="DV7" i="217" s="1"/>
  <c r="AH27" i="216"/>
  <c r="AA35" i="217" s="1"/>
  <c r="D153" i="216"/>
  <c r="EW5" i="217" s="1"/>
  <c r="L125" i="216"/>
  <c r="DU13" i="217" s="1"/>
  <c r="AD91" i="216"/>
  <c r="CM31" i="217" s="1"/>
  <c r="I106" i="216"/>
  <c r="DB10" i="217" s="1"/>
  <c r="G51" i="216"/>
  <c r="AY8" i="217" s="1"/>
  <c r="AA59" i="216"/>
  <c r="BG28" i="217" s="1"/>
  <c r="G132" i="216"/>
  <c r="EB8" i="217" s="1"/>
  <c r="R4" i="216"/>
  <c r="D19" i="217" s="1"/>
  <c r="AC168" i="214"/>
  <c r="AC169" i="214" s="1"/>
  <c r="I37" i="216"/>
  <c r="AK10" i="217" s="1"/>
  <c r="AG129" i="216"/>
  <c r="DY34" i="217" s="1"/>
  <c r="Q33" i="216"/>
  <c r="AG18" i="217" s="1"/>
  <c r="AI65" i="216"/>
  <c r="BM36" i="217" s="1"/>
  <c r="AF111" i="216"/>
  <c r="DG33" i="217" s="1"/>
  <c r="N113" i="216"/>
  <c r="DI15" i="217" s="1"/>
  <c r="AG154" i="216"/>
  <c r="EX34" i="217" s="1"/>
  <c r="I40" i="216"/>
  <c r="AN10" i="217" s="1"/>
  <c r="AR7" i="216"/>
  <c r="G45" i="217" s="1"/>
  <c r="O73" i="216"/>
  <c r="BU16" i="217" s="1"/>
  <c r="T146" i="216"/>
  <c r="EP21" i="217" s="1"/>
  <c r="AH138" i="216"/>
  <c r="EH35" i="217" s="1"/>
  <c r="AR57" i="216"/>
  <c r="BE45" i="217" s="1"/>
  <c r="S106" i="216"/>
  <c r="DB20" i="217" s="1"/>
  <c r="O120" i="216"/>
  <c r="DP16" i="217" s="1"/>
  <c r="Q26" i="216"/>
  <c r="Z18" i="217" s="1"/>
  <c r="H13" i="216"/>
  <c r="M9" i="217" s="1"/>
  <c r="AU60" i="216"/>
  <c r="BH48" i="217" s="1"/>
  <c r="N115" i="216"/>
  <c r="DK15" i="217" s="1"/>
  <c r="M136" i="216"/>
  <c r="EF14" i="217" s="1"/>
  <c r="W64" i="216"/>
  <c r="BL24" i="217" s="1"/>
  <c r="M95" i="216"/>
  <c r="CQ14" i="217" s="1"/>
  <c r="Y20" i="216"/>
  <c r="T26" i="217" s="1"/>
  <c r="I158" i="216"/>
  <c r="FB10" i="217" s="1"/>
  <c r="F116" i="216"/>
  <c r="DL7" i="217" s="1"/>
  <c r="AW100" i="216"/>
  <c r="CV50" i="217" s="1"/>
  <c r="AA134" i="216"/>
  <c r="ED28" i="217" s="1"/>
  <c r="N125" i="216"/>
  <c r="DU15" i="217" s="1"/>
  <c r="AD103" i="216"/>
  <c r="CY31" i="217" s="1"/>
  <c r="AW140" i="216"/>
  <c r="EJ50" i="217" s="1"/>
  <c r="O107" i="216"/>
  <c r="DC16" i="217" s="1"/>
  <c r="AI114" i="216"/>
  <c r="DJ36" i="217" s="1"/>
  <c r="AI131" i="216"/>
  <c r="EA36" i="217" s="1"/>
  <c r="AK11" i="216"/>
  <c r="K38" i="217" s="1"/>
  <c r="AL40" i="216"/>
  <c r="AN39" i="217" s="1"/>
  <c r="V60" i="216"/>
  <c r="BH23" i="217" s="1"/>
  <c r="AL63" i="216"/>
  <c r="BK39" i="217" s="1"/>
  <c r="R24" i="216"/>
  <c r="X19" i="217" s="1"/>
  <c r="V107" i="216"/>
  <c r="DC23" i="217" s="1"/>
  <c r="G81" i="216"/>
  <c r="CC8" i="217" s="1"/>
  <c r="E119" i="216"/>
  <c r="DO6" i="217" s="1"/>
  <c r="AD35" i="216"/>
  <c r="AI31" i="217" s="1"/>
  <c r="Y71" i="216"/>
  <c r="BS26" i="217" s="1"/>
  <c r="H5" i="216"/>
  <c r="E9" i="217" s="1"/>
  <c r="Z30" i="216"/>
  <c r="AD27" i="217" s="1"/>
  <c r="AV156" i="216"/>
  <c r="EZ49" i="217" s="1"/>
  <c r="AY50" i="216"/>
  <c r="AX52" i="217" s="1"/>
  <c r="F112" i="216"/>
  <c r="DH7" i="217" s="1"/>
  <c r="AG78" i="216"/>
  <c r="BZ34" i="217" s="1"/>
  <c r="AZ72" i="216"/>
  <c r="BT53" i="217" s="1"/>
  <c r="W58" i="216"/>
  <c r="BF24" i="217" s="1"/>
  <c r="X63" i="216"/>
  <c r="BK25" i="217" s="1"/>
  <c r="H161" i="216"/>
  <c r="FE9" i="217" s="1"/>
  <c r="AF112" i="216"/>
  <c r="DH33" i="217" s="1"/>
  <c r="G68" i="216"/>
  <c r="BP8" i="217" s="1"/>
  <c r="M106" i="216"/>
  <c r="DB14" i="217" s="1"/>
  <c r="K147" i="216"/>
  <c r="EQ12" i="217" s="1"/>
  <c r="AR76" i="216"/>
  <c r="BX45" i="217" s="1"/>
  <c r="AG34" i="216"/>
  <c r="AH34" i="217" s="1"/>
  <c r="N97" i="216"/>
  <c r="CS15" i="217" s="1"/>
  <c r="P86" i="216"/>
  <c r="CH17" i="217" s="1"/>
  <c r="H160" i="216"/>
  <c r="FD9" i="217" s="1"/>
  <c r="AL148" i="216"/>
  <c r="ER39" i="217" s="1"/>
  <c r="V106" i="216"/>
  <c r="DB23" i="217" s="1"/>
  <c r="AR85" i="216"/>
  <c r="CG45" i="217" s="1"/>
  <c r="V132" i="216"/>
  <c r="EB23" i="217" s="1"/>
  <c r="M125" i="216"/>
  <c r="DU14" i="217" s="1"/>
  <c r="AW88" i="216"/>
  <c r="CJ50" i="217" s="1"/>
  <c r="AA164" i="216"/>
  <c r="FH28" i="217" s="1"/>
  <c r="O81" i="216"/>
  <c r="CC16" i="217" s="1"/>
  <c r="P87" i="216"/>
  <c r="CI17" i="217" s="1"/>
  <c r="AP108" i="216"/>
  <c r="DD43" i="217" s="1"/>
  <c r="AX11" i="216"/>
  <c r="K51" i="217" s="1"/>
  <c r="H30" i="216"/>
  <c r="AD9" i="217" s="1"/>
  <c r="Z98" i="216"/>
  <c r="CT27" i="217" s="1"/>
  <c r="O140" i="216"/>
  <c r="EJ16" i="217" s="1"/>
  <c r="AF146" i="216"/>
  <c r="EP33" i="217" s="1"/>
  <c r="AY15" i="216"/>
  <c r="O52" i="217" s="1"/>
  <c r="P70" i="216"/>
  <c r="BR17" i="217" s="1"/>
  <c r="AW40" i="216"/>
  <c r="AN50" i="217" s="1"/>
  <c r="W118" i="216"/>
  <c r="DN24" i="217" s="1"/>
  <c r="Z15" i="216"/>
  <c r="O27" i="217" s="1"/>
  <c r="K83" i="216"/>
  <c r="CE12" i="217" s="1"/>
  <c r="M153" i="216"/>
  <c r="EW14" i="217" s="1"/>
  <c r="AZ99" i="216"/>
  <c r="CU53" i="217" s="1"/>
  <c r="Y124" i="216"/>
  <c r="DT26" i="217" s="1"/>
  <c r="J80" i="216"/>
  <c r="CB11" i="217" s="1"/>
  <c r="T113" i="216"/>
  <c r="DI21" i="217" s="1"/>
  <c r="AB52" i="216"/>
  <c r="AZ29" i="217" s="1"/>
  <c r="V86" i="216"/>
  <c r="CH23" i="217" s="1"/>
  <c r="AW12" i="216"/>
  <c r="L50" i="217" s="1"/>
  <c r="E61" i="216"/>
  <c r="BI6" i="217" s="1"/>
  <c r="AM86" i="216"/>
  <c r="CH40" i="217" s="1"/>
  <c r="R82" i="216"/>
  <c r="CD19" i="217" s="1"/>
  <c r="AY168" i="214"/>
  <c r="AY169" i="214" s="1"/>
  <c r="AM4" i="216"/>
  <c r="D40" i="217" s="1"/>
  <c r="AZ78" i="216"/>
  <c r="BZ53" i="217" s="1"/>
  <c r="T73" i="216"/>
  <c r="BU21" i="217" s="1"/>
  <c r="AC97" i="216"/>
  <c r="CS30" i="217" s="1"/>
  <c r="P52" i="216"/>
  <c r="AZ17" i="217" s="1"/>
  <c r="AR162" i="216"/>
  <c r="FF45" i="217" s="1"/>
  <c r="AU101" i="216"/>
  <c r="CW48" i="217" s="1"/>
  <c r="AM126" i="216"/>
  <c r="DV40" i="217" s="1"/>
  <c r="AV99" i="216"/>
  <c r="CU49" i="217" s="1"/>
  <c r="O143" i="216"/>
  <c r="EM16" i="217" s="1"/>
  <c r="U61" i="216"/>
  <c r="BI22" i="217" s="1"/>
  <c r="AV13" i="216"/>
  <c r="M49" i="217" s="1"/>
  <c r="Y53" i="216"/>
  <c r="BA26" i="217" s="1"/>
  <c r="F131" i="216"/>
  <c r="EA7" i="217" s="1"/>
  <c r="M24" i="216"/>
  <c r="X14" i="217" s="1"/>
  <c r="E33" i="216"/>
  <c r="AG6" i="217" s="1"/>
  <c r="D94" i="216"/>
  <c r="CP5" i="217" s="1"/>
  <c r="CP54" i="217" s="1"/>
  <c r="F36" i="216"/>
  <c r="AJ7" i="217" s="1"/>
  <c r="AM111" i="216"/>
  <c r="DG40" i="217" s="1"/>
  <c r="Q83" i="216"/>
  <c r="CE18" i="217" s="1"/>
  <c r="K29" i="216"/>
  <c r="AC12" i="217" s="1"/>
  <c r="X10" i="216"/>
  <c r="J25" i="217" s="1"/>
  <c r="AR102" i="216"/>
  <c r="CX45" i="217" s="1"/>
  <c r="K25" i="216"/>
  <c r="Y12" i="217" s="1"/>
  <c r="AR50" i="216"/>
  <c r="AX45" i="217" s="1"/>
  <c r="AL41" i="216"/>
  <c r="AO39" i="217" s="1"/>
  <c r="G162" i="216"/>
  <c r="FF8" i="217" s="1"/>
  <c r="P5" i="216"/>
  <c r="E17" i="217" s="1"/>
  <c r="AE39" i="216"/>
  <c r="AM32" i="217" s="1"/>
  <c r="J44" i="216"/>
  <c r="AR11" i="217" s="1"/>
  <c r="AP20" i="216"/>
  <c r="T43" i="217" s="1"/>
  <c r="AV145" i="216"/>
  <c r="EO49" i="217" s="1"/>
  <c r="Y100" i="216"/>
  <c r="CV26" i="217" s="1"/>
  <c r="AP60" i="216"/>
  <c r="BH43" i="217" s="1"/>
  <c r="Z53" i="216"/>
  <c r="BA27" i="217" s="1"/>
  <c r="AJ40" i="216"/>
  <c r="AN37" i="217" s="1"/>
  <c r="H158" i="216"/>
  <c r="FB9" i="217" s="1"/>
  <c r="W135" i="216"/>
  <c r="EE24" i="217" s="1"/>
  <c r="P98" i="216"/>
  <c r="CT17" i="217" s="1"/>
  <c r="AJ17" i="216"/>
  <c r="Q37" i="217" s="1"/>
  <c r="O17" i="216"/>
  <c r="Q16" i="217" s="1"/>
  <c r="D83" i="216"/>
  <c r="CE5" i="217" s="1"/>
  <c r="L78" i="216"/>
  <c r="BZ13" i="217" s="1"/>
  <c r="AZ142" i="216"/>
  <c r="EL53" i="217" s="1"/>
  <c r="N88" i="216"/>
  <c r="CJ15" i="217" s="1"/>
  <c r="AE122" i="216"/>
  <c r="DR32" i="217" s="1"/>
  <c r="AF96" i="216"/>
  <c r="CR33" i="217" s="1"/>
  <c r="F151" i="216"/>
  <c r="EU7" i="217" s="1"/>
  <c r="AZ130" i="216"/>
  <c r="DZ53" i="217" s="1"/>
  <c r="H38" i="216"/>
  <c r="AL9" i="217" s="1"/>
  <c r="W115" i="216"/>
  <c r="DK24" i="217" s="1"/>
  <c r="J164" i="216"/>
  <c r="FH11" i="217" s="1"/>
  <c r="I112" i="216"/>
  <c r="DH10" i="217" s="1"/>
  <c r="AG20" i="216"/>
  <c r="T34" i="217" s="1"/>
  <c r="O56" i="216"/>
  <c r="BD16" i="217" s="1"/>
  <c r="N11" i="216"/>
  <c r="K15" i="217" s="1"/>
  <c r="T26" i="216"/>
  <c r="Z21" i="217" s="1"/>
  <c r="W59" i="216"/>
  <c r="BG24" i="217" s="1"/>
  <c r="AM61" i="216"/>
  <c r="BI40" i="217" s="1"/>
  <c r="T126" i="216"/>
  <c r="DV21" i="217" s="1"/>
  <c r="C113" i="216"/>
  <c r="DI4" i="217" s="1"/>
  <c r="AZ102" i="216"/>
  <c r="CX53" i="217" s="1"/>
  <c r="K48" i="216"/>
  <c r="AV12" i="217" s="1"/>
  <c r="X124" i="216"/>
  <c r="DT25" i="217" s="1"/>
  <c r="AR21" i="216"/>
  <c r="U45" i="217" s="1"/>
  <c r="AP88" i="216"/>
  <c r="CJ43" i="217" s="1"/>
  <c r="AM71" i="216"/>
  <c r="BS40" i="217" s="1"/>
  <c r="AC138" i="216"/>
  <c r="EH30" i="217" s="1"/>
  <c r="AE123" i="216"/>
  <c r="DS32" i="217" s="1"/>
  <c r="P24" i="216"/>
  <c r="X17" i="217" s="1"/>
  <c r="H71" i="216"/>
  <c r="BS9" i="217" s="1"/>
  <c r="G95" i="216"/>
  <c r="CQ8" i="217" s="1"/>
  <c r="U93" i="216"/>
  <c r="CO22" i="217" s="1"/>
  <c r="AI38" i="216"/>
  <c r="AL36" i="217" s="1"/>
  <c r="AZ60" i="216"/>
  <c r="BH53" i="217" s="1"/>
  <c r="AJ114" i="216"/>
  <c r="DJ37" i="217" s="1"/>
  <c r="AB77" i="216"/>
  <c r="BY29" i="217" s="1"/>
  <c r="N70" i="216"/>
  <c r="BR15" i="217" s="1"/>
  <c r="S4" i="216"/>
  <c r="D20" i="217" s="1"/>
  <c r="AD168" i="214"/>
  <c r="AD169" i="214" s="1"/>
  <c r="AH130" i="216"/>
  <c r="DZ35" i="217" s="1"/>
  <c r="AH85" i="216"/>
  <c r="CG35" i="217" s="1"/>
  <c r="D76" i="216"/>
  <c r="BX5" i="217" s="1"/>
  <c r="BX54" i="217" s="1"/>
  <c r="AF122" i="216"/>
  <c r="DR33" i="217" s="1"/>
  <c r="W164" i="216"/>
  <c r="FH24" i="217" s="1"/>
  <c r="M70" i="216"/>
  <c r="BR14" i="217" s="1"/>
  <c r="Z52" i="216"/>
  <c r="AZ27" i="217" s="1"/>
  <c r="AL138" i="216"/>
  <c r="EH39" i="217" s="1"/>
  <c r="G70" i="216"/>
  <c r="BR8" i="217" s="1"/>
  <c r="G17" i="216"/>
  <c r="Q8" i="217" s="1"/>
  <c r="Y115" i="216"/>
  <c r="DK26" i="217" s="1"/>
  <c r="AB153" i="216"/>
  <c r="EW29" i="217" s="1"/>
  <c r="L20" i="216"/>
  <c r="T13" i="217" s="1"/>
  <c r="N30" i="216"/>
  <c r="AD15" i="217" s="1"/>
  <c r="AJ83" i="216"/>
  <c r="CE37" i="217" s="1"/>
  <c r="L101" i="216"/>
  <c r="CW13" i="217" s="1"/>
  <c r="N134" i="216"/>
  <c r="ED15" i="217" s="1"/>
  <c r="AM116" i="216"/>
  <c r="DL40" i="217" s="1"/>
  <c r="AG62" i="216"/>
  <c r="BJ34" i="217" s="1"/>
  <c r="X86" i="216"/>
  <c r="CH25" i="217" s="1"/>
  <c r="D17" i="216"/>
  <c r="Q5" i="217" s="1"/>
  <c r="W128" i="216"/>
  <c r="DX24" i="217" s="1"/>
  <c r="L27" i="216"/>
  <c r="AA13" i="217" s="1"/>
  <c r="X34" i="216"/>
  <c r="AH25" i="217" s="1"/>
  <c r="G32" i="216"/>
  <c r="AF8" i="217" s="1"/>
  <c r="R156" i="216"/>
  <c r="EZ19" i="217" s="1"/>
  <c r="AP162" i="216"/>
  <c r="FF43" i="217" s="1"/>
  <c r="AI88" i="216"/>
  <c r="CJ36" i="217" s="1"/>
  <c r="AE114" i="216"/>
  <c r="DJ32" i="217" s="1"/>
  <c r="O5" i="216"/>
  <c r="E16" i="217" s="1"/>
  <c r="Q72" i="216"/>
  <c r="BT18" i="217" s="1"/>
  <c r="L51" i="216"/>
  <c r="AY13" i="217" s="1"/>
  <c r="AK92" i="216"/>
  <c r="CN38" i="217" s="1"/>
  <c r="Q152" i="216"/>
  <c r="EV18" i="217" s="1"/>
  <c r="E111" i="216"/>
  <c r="DG6" i="217" s="1"/>
  <c r="AR18" i="216"/>
  <c r="R45" i="217" s="1"/>
  <c r="I135" i="216"/>
  <c r="EE10" i="217" s="1"/>
  <c r="AR144" i="216"/>
  <c r="EN45" i="217" s="1"/>
  <c r="AY139" i="216"/>
  <c r="EI52" i="217" s="1"/>
  <c r="K8" i="216"/>
  <c r="H12" i="217" s="1"/>
  <c r="AE33" i="216"/>
  <c r="AG32" i="217" s="1"/>
  <c r="I82" i="216"/>
  <c r="CD10" i="217" s="1"/>
  <c r="AF26" i="216"/>
  <c r="Z33" i="217" s="1"/>
  <c r="AY94" i="216"/>
  <c r="CP52" i="217" s="1"/>
  <c r="AZ31" i="216"/>
  <c r="AE53" i="217" s="1"/>
  <c r="AM129" i="216"/>
  <c r="DY40" i="217" s="1"/>
  <c r="V6" i="216"/>
  <c r="F23" i="217" s="1"/>
  <c r="M97" i="216"/>
  <c r="CS14" i="217" s="1"/>
  <c r="R160" i="216"/>
  <c r="FD19" i="217" s="1"/>
  <c r="AI80" i="216"/>
  <c r="CB36" i="217" s="1"/>
  <c r="F38" i="216"/>
  <c r="AL7" i="217" s="1"/>
  <c r="Z147" i="216"/>
  <c r="EQ27" i="217" s="1"/>
  <c r="V126" i="216"/>
  <c r="DV23" i="217" s="1"/>
  <c r="I73" i="216"/>
  <c r="BU10" i="217" s="1"/>
  <c r="C155" i="216"/>
  <c r="EY4" i="217" s="1"/>
  <c r="R65" i="216"/>
  <c r="BM19" i="217" s="1"/>
  <c r="V18" i="216"/>
  <c r="R23" i="217" s="1"/>
  <c r="F82" i="216"/>
  <c r="CD7" i="217" s="1"/>
  <c r="AM96" i="216"/>
  <c r="CR40" i="217" s="1"/>
  <c r="AM41" i="216"/>
  <c r="AO40" i="217" s="1"/>
  <c r="AY96" i="216"/>
  <c r="CR52" i="217" s="1"/>
  <c r="Y36" i="216"/>
  <c r="AJ26" i="217" s="1"/>
  <c r="J163" i="216"/>
  <c r="FG11" i="217" s="1"/>
  <c r="R19" i="216"/>
  <c r="S19" i="217" s="1"/>
  <c r="M100" i="216"/>
  <c r="CV14" i="217" s="1"/>
  <c r="AD109" i="216"/>
  <c r="DE31" i="217" s="1"/>
  <c r="I18" i="216"/>
  <c r="R10" i="217" s="1"/>
  <c r="S155" i="216"/>
  <c r="EY20" i="217" s="1"/>
  <c r="I43" i="216"/>
  <c r="AQ10" i="217" s="1"/>
  <c r="E74" i="216"/>
  <c r="BV6" i="217" s="1"/>
  <c r="AA54" i="216"/>
  <c r="BB28" i="217" s="1"/>
  <c r="T58" i="216"/>
  <c r="BF21" i="217" s="1"/>
  <c r="AR121" i="216"/>
  <c r="DQ45" i="217" s="1"/>
  <c r="AI79" i="216"/>
  <c r="CA36" i="217" s="1"/>
  <c r="AL69" i="216"/>
  <c r="BQ39" i="217" s="1"/>
  <c r="AA48" i="216"/>
  <c r="AV28" i="217" s="1"/>
  <c r="AX103" i="216"/>
  <c r="CY51" i="217" s="1"/>
  <c r="O11" i="216"/>
  <c r="K16" i="217" s="1"/>
  <c r="W124" i="216"/>
  <c r="DT24" i="217" s="1"/>
  <c r="AH136" i="216"/>
  <c r="EF35" i="217" s="1"/>
  <c r="K143" i="216"/>
  <c r="EM12" i="217" s="1"/>
  <c r="W34" i="216"/>
  <c r="AH24" i="217" s="1"/>
  <c r="AQ92" i="216"/>
  <c r="CN44" i="217" s="1"/>
  <c r="O29" i="216"/>
  <c r="AC16" i="217" s="1"/>
  <c r="W13" i="216"/>
  <c r="M24" i="217" s="1"/>
  <c r="K100" i="216"/>
  <c r="CV12" i="217" s="1"/>
  <c r="V120" i="216"/>
  <c r="DP23" i="217" s="1"/>
  <c r="D42" i="216"/>
  <c r="AP5" i="217" s="1"/>
  <c r="O126" i="216"/>
  <c r="DV16" i="217" s="1"/>
  <c r="Q13" i="216"/>
  <c r="M18" i="217" s="1"/>
  <c r="K152" i="216"/>
  <c r="EV12" i="217" s="1"/>
  <c r="AH140" i="216"/>
  <c r="EJ35" i="217" s="1"/>
  <c r="N93" i="216"/>
  <c r="CO15" i="217" s="1"/>
  <c r="AK30" i="216"/>
  <c r="AD38" i="217" s="1"/>
  <c r="U11" i="216"/>
  <c r="K22" i="217" s="1"/>
  <c r="N80" i="216"/>
  <c r="CB15" i="217" s="1"/>
  <c r="AR49" i="216"/>
  <c r="AW45" i="217" s="1"/>
  <c r="AJ105" i="216"/>
  <c r="DA37" i="217" s="1"/>
  <c r="AD85" i="216"/>
  <c r="CG31" i="217" s="1"/>
  <c r="AE13" i="216"/>
  <c r="M32" i="217" s="1"/>
  <c r="AA4" i="216"/>
  <c r="D28" i="217" s="1"/>
  <c r="AM168" i="214"/>
  <c r="R39" i="216"/>
  <c r="AM19" i="217" s="1"/>
  <c r="E31" i="216"/>
  <c r="AE6" i="217" s="1"/>
  <c r="AU37" i="216"/>
  <c r="AK48" i="217" s="1"/>
  <c r="R38" i="216"/>
  <c r="AL19" i="217" s="1"/>
  <c r="AF88" i="216"/>
  <c r="CJ33" i="217" s="1"/>
  <c r="Q70" i="216"/>
  <c r="BR18" i="217" s="1"/>
  <c r="AW48" i="216"/>
  <c r="AV50" i="217" s="1"/>
  <c r="D99" i="216"/>
  <c r="CU5" i="217" s="1"/>
  <c r="AZ32" i="216"/>
  <c r="AF53" i="217" s="1"/>
  <c r="N165" i="216"/>
  <c r="FI15" i="217" s="1"/>
  <c r="AL120" i="216"/>
  <c r="DP39" i="217" s="1"/>
  <c r="G134" i="216"/>
  <c r="ED8" i="217" s="1"/>
  <c r="G87" i="216"/>
  <c r="CI8" i="217" s="1"/>
  <c r="AE35" i="216"/>
  <c r="AI32" i="217" s="1"/>
  <c r="C136" i="216"/>
  <c r="EF4" i="217" s="1"/>
  <c r="E138" i="216"/>
  <c r="EH6" i="217" s="1"/>
  <c r="Q5" i="216"/>
  <c r="E18" i="217" s="1"/>
  <c r="AP79" i="216"/>
  <c r="CA43" i="217" s="1"/>
  <c r="AJ85" i="216"/>
  <c r="CG37" i="217" s="1"/>
  <c r="N89" i="216"/>
  <c r="CK15" i="217" s="1"/>
  <c r="AG75" i="216"/>
  <c r="BW34" i="217" s="1"/>
  <c r="O53" i="216"/>
  <c r="BA16" i="217" s="1"/>
  <c r="X62" i="216"/>
  <c r="BJ25" i="217" s="1"/>
  <c r="AC76" i="216"/>
  <c r="BX30" i="217" s="1"/>
  <c r="F51" i="216"/>
  <c r="AY7" i="217" s="1"/>
  <c r="AD23" i="216"/>
  <c r="W31" i="217" s="1"/>
  <c r="Z21" i="216"/>
  <c r="U27" i="217" s="1"/>
  <c r="AE38" i="216"/>
  <c r="AL32" i="217" s="1"/>
  <c r="AQ122" i="216"/>
  <c r="DR44" i="217" s="1"/>
  <c r="G62" i="216"/>
  <c r="BJ8" i="217" s="1"/>
  <c r="X81" i="216"/>
  <c r="CC25" i="217" s="1"/>
  <c r="W85" i="216"/>
  <c r="CG24" i="217" s="1"/>
  <c r="AX41" i="216"/>
  <c r="AO51" i="217" s="1"/>
  <c r="Z51" i="216"/>
  <c r="AY27" i="217" s="1"/>
  <c r="AA130" i="216"/>
  <c r="DZ28" i="217" s="1"/>
  <c r="L98" i="216"/>
  <c r="CT13" i="217" s="1"/>
  <c r="F133" i="216"/>
  <c r="EC7" i="217" s="1"/>
  <c r="AG91" i="216"/>
  <c r="CM34" i="217" s="1"/>
  <c r="T158" i="216"/>
  <c r="FB21" i="217" s="1"/>
  <c r="AM90" i="216"/>
  <c r="CL40" i="217" s="1"/>
  <c r="AB6" i="216"/>
  <c r="F29" i="217" s="1"/>
  <c r="E71" i="216"/>
  <c r="BS6" i="217" s="1"/>
  <c r="AA98" i="216"/>
  <c r="CT28" i="217" s="1"/>
  <c r="J76" i="216"/>
  <c r="BX11" i="217" s="1"/>
  <c r="Z150" i="216"/>
  <c r="ET27" i="217" s="1"/>
  <c r="S84" i="216"/>
  <c r="CF20" i="217" s="1"/>
  <c r="I120" i="216"/>
  <c r="DP10" i="217" s="1"/>
  <c r="T38" i="216"/>
  <c r="AL21" i="217" s="1"/>
  <c r="AJ101" i="216"/>
  <c r="CW37" i="217" s="1"/>
  <c r="D41" i="216"/>
  <c r="AO5" i="217" s="1"/>
  <c r="P59" i="216"/>
  <c r="BG17" i="217" s="1"/>
  <c r="Z44" i="216"/>
  <c r="AR27" i="217" s="1"/>
  <c r="AW26" i="216"/>
  <c r="Z50" i="217" s="1"/>
  <c r="AJ9" i="216"/>
  <c r="I37" i="217" s="1"/>
  <c r="AG76" i="216"/>
  <c r="BX34" i="217" s="1"/>
  <c r="S35" i="216"/>
  <c r="AI20" i="217" s="1"/>
  <c r="AB64" i="216"/>
  <c r="BL29" i="217" s="1"/>
  <c r="AV95" i="216"/>
  <c r="CQ49" i="217" s="1"/>
  <c r="AC70" i="216"/>
  <c r="BR30" i="217" s="1"/>
  <c r="AW131" i="216"/>
  <c r="EA50" i="217" s="1"/>
  <c r="L141" i="216"/>
  <c r="EK13" i="217" s="1"/>
  <c r="AA153" i="216"/>
  <c r="EW28" i="217" s="1"/>
  <c r="AE104" i="216"/>
  <c r="CZ32" i="217" s="1"/>
  <c r="AE52" i="216"/>
  <c r="AZ32" i="217" s="1"/>
  <c r="L121" i="216"/>
  <c r="DQ13" i="217" s="1"/>
  <c r="E70" i="216"/>
  <c r="BR6" i="217" s="1"/>
  <c r="G89" i="216"/>
  <c r="CK8" i="217" s="1"/>
  <c r="AW82" i="216"/>
  <c r="CD50" i="217" s="1"/>
  <c r="AP163" i="216"/>
  <c r="FG43" i="217" s="1"/>
  <c r="U145" i="216"/>
  <c r="EO22" i="217" s="1"/>
  <c r="R6" i="216"/>
  <c r="F19" i="217" s="1"/>
  <c r="AK26" i="216"/>
  <c r="Z38" i="217" s="1"/>
  <c r="AA117" i="216"/>
  <c r="DM28" i="217" s="1"/>
  <c r="V117" i="216"/>
  <c r="DM23" i="217" s="1"/>
  <c r="Y39" i="216"/>
  <c r="AM26" i="217" s="1"/>
  <c r="AX81" i="216"/>
  <c r="CC51" i="217" s="1"/>
  <c r="R112" i="216"/>
  <c r="DH19" i="217" s="1"/>
  <c r="R46" i="216"/>
  <c r="AT19" i="217" s="1"/>
  <c r="M158" i="216"/>
  <c r="FB14" i="217" s="1"/>
  <c r="AK139" i="216"/>
  <c r="EI38" i="217" s="1"/>
  <c r="S68" i="216"/>
  <c r="BP20" i="217" s="1"/>
  <c r="AP5" i="216"/>
  <c r="E43" i="217" s="1"/>
  <c r="Y78" i="216"/>
  <c r="BZ26" i="217" s="1"/>
  <c r="AJ29" i="216"/>
  <c r="AC37" i="217" s="1"/>
  <c r="X65" i="216"/>
  <c r="BM25" i="217" s="1"/>
  <c r="AX79" i="216"/>
  <c r="CA51" i="217" s="1"/>
  <c r="AR145" i="216"/>
  <c r="EO45" i="217" s="1"/>
  <c r="AL144" i="216"/>
  <c r="EN39" i="217" s="1"/>
  <c r="W78" i="216"/>
  <c r="BZ24" i="217" s="1"/>
  <c r="AV133" i="216"/>
  <c r="EC49" i="217" s="1"/>
  <c r="N122" i="216"/>
  <c r="DR15" i="217" s="1"/>
  <c r="AZ116" i="216"/>
  <c r="DL53" i="217" s="1"/>
  <c r="L131" i="216"/>
  <c r="EA13" i="217" s="1"/>
  <c r="W163" i="216"/>
  <c r="FG24" i="217" s="1"/>
  <c r="AK152" i="216"/>
  <c r="EV38" i="217" s="1"/>
  <c r="AC130" i="216"/>
  <c r="DZ30" i="217" s="1"/>
  <c r="X14" i="216"/>
  <c r="N25" i="217" s="1"/>
  <c r="AZ114" i="216"/>
  <c r="DJ53" i="217" s="1"/>
  <c r="O110" i="216"/>
  <c r="DF16" i="217" s="1"/>
  <c r="AA66" i="216"/>
  <c r="BN28" i="217" s="1"/>
  <c r="AW64" i="216"/>
  <c r="BL50" i="217" s="1"/>
  <c r="AI87" i="216"/>
  <c r="CI36" i="217" s="1"/>
  <c r="Y54" i="216"/>
  <c r="BB26" i="217" s="1"/>
  <c r="R55" i="216"/>
  <c r="BC19" i="217" s="1"/>
  <c r="W49" i="216"/>
  <c r="AW24" i="217" s="1"/>
  <c r="AK126" i="216"/>
  <c r="DV38" i="217" s="1"/>
  <c r="S101" i="216"/>
  <c r="CW20" i="217" s="1"/>
  <c r="Z113" i="216"/>
  <c r="DI27" i="217" s="1"/>
  <c r="AX132" i="216"/>
  <c r="EB51" i="217" s="1"/>
  <c r="AP107" i="216"/>
  <c r="DC43" i="217" s="1"/>
  <c r="E126" i="216"/>
  <c r="DV6" i="217" s="1"/>
  <c r="AL81" i="216"/>
  <c r="CC39" i="217" s="1"/>
  <c r="L120" i="216"/>
  <c r="DP13" i="217" s="1"/>
  <c r="W148" i="216"/>
  <c r="ER24" i="217" s="1"/>
  <c r="E108" i="216"/>
  <c r="DD6" i="217" s="1"/>
  <c r="AP110" i="216"/>
  <c r="DF43" i="217" s="1"/>
  <c r="C27" i="216"/>
  <c r="AA4" i="217" s="1"/>
  <c r="AV71" i="216"/>
  <c r="BS49" i="217" s="1"/>
  <c r="AV107" i="216"/>
  <c r="DC49" i="217" s="1"/>
  <c r="AW93" i="216"/>
  <c r="CO50" i="217" s="1"/>
  <c r="U62" i="216"/>
  <c r="BJ22" i="217" s="1"/>
  <c r="AZ27" i="216"/>
  <c r="AA53" i="217" s="1"/>
  <c r="C45" i="216"/>
  <c r="AS4" i="217" s="1"/>
  <c r="V112" i="216"/>
  <c r="DH23" i="217" s="1"/>
  <c r="S168" i="214"/>
  <c r="S169" i="214" s="1"/>
  <c r="AG88" i="216"/>
  <c r="CJ34" i="217" s="1"/>
  <c r="S17" i="216"/>
  <c r="Q20" i="217" s="1"/>
  <c r="AC109" i="216"/>
  <c r="DE30" i="217" s="1"/>
  <c r="M74" i="216"/>
  <c r="BV14" i="217" s="1"/>
  <c r="Z101" i="216"/>
  <c r="CW27" i="217" s="1"/>
  <c r="AR119" i="216"/>
  <c r="DO45" i="217" s="1"/>
  <c r="O132" i="216"/>
  <c r="EB16" i="217" s="1"/>
  <c r="AK78" i="216"/>
  <c r="BZ38" i="217" s="1"/>
  <c r="K120" i="216"/>
  <c r="DP12" i="217" s="1"/>
  <c r="AD64" i="216"/>
  <c r="BL31" i="217" s="1"/>
  <c r="H55" i="216"/>
  <c r="BC9" i="217" s="1"/>
  <c r="N121" i="216"/>
  <c r="DQ15" i="217" s="1"/>
  <c r="AR100" i="216"/>
  <c r="CV45" i="217" s="1"/>
  <c r="O162" i="216"/>
  <c r="FF16" i="217" s="1"/>
  <c r="AG160" i="216"/>
  <c r="FD34" i="217" s="1"/>
  <c r="AP78" i="216"/>
  <c r="BZ43" i="217" s="1"/>
  <c r="Q126" i="216"/>
  <c r="DV18" i="217" s="1"/>
  <c r="AF103" i="216"/>
  <c r="CY33" i="217" s="1"/>
  <c r="P119" i="216"/>
  <c r="DO17" i="217" s="1"/>
  <c r="G8" i="216"/>
  <c r="H8" i="217" s="1"/>
  <c r="Z118" i="216"/>
  <c r="DN27" i="217" s="1"/>
  <c r="AC25" i="216"/>
  <c r="Y30" i="217" s="1"/>
  <c r="Z97" i="216"/>
  <c r="CS27" i="217" s="1"/>
  <c r="AC117" i="216"/>
  <c r="DM30" i="217" s="1"/>
  <c r="Q125" i="216"/>
  <c r="DU18" i="217" s="1"/>
  <c r="D128" i="216"/>
  <c r="DX5" i="217" s="1"/>
  <c r="AI112" i="216"/>
  <c r="DH36" i="217" s="1"/>
  <c r="AB168" i="214"/>
  <c r="Q4" i="216"/>
  <c r="D18" i="217" s="1"/>
  <c r="AB98" i="216"/>
  <c r="CT29" i="217" s="1"/>
  <c r="AR159" i="216"/>
  <c r="FC45" i="217" s="1"/>
  <c r="X68" i="216"/>
  <c r="BP25" i="217" s="1"/>
  <c r="P134" i="216"/>
  <c r="ED17" i="217" s="1"/>
  <c r="AM151" i="216"/>
  <c r="EU40" i="217" s="1"/>
  <c r="N103" i="216"/>
  <c r="CY15" i="217" s="1"/>
  <c r="J113" i="216"/>
  <c r="DI11" i="217" s="1"/>
  <c r="AW157" i="216"/>
  <c r="FA50" i="217" s="1"/>
  <c r="P97" i="216"/>
  <c r="CS17" i="217" s="1"/>
  <c r="E6" i="216"/>
  <c r="F6" i="217" s="1"/>
  <c r="X64" i="216"/>
  <c r="BL25" i="217" s="1"/>
  <c r="AD145" i="216"/>
  <c r="EO31" i="217" s="1"/>
  <c r="U9" i="216"/>
  <c r="I22" i="217" s="1"/>
  <c r="AK124" i="216"/>
  <c r="DT38" i="217" s="1"/>
  <c r="N87" i="216"/>
  <c r="CI15" i="217" s="1"/>
  <c r="AA50" i="216"/>
  <c r="AX28" i="217" s="1"/>
  <c r="AZ43" i="216"/>
  <c r="AQ53" i="217" s="1"/>
  <c r="H33" i="216"/>
  <c r="AG9" i="217" s="1"/>
  <c r="AD154" i="216"/>
  <c r="EX31" i="217" s="1"/>
  <c r="U149" i="216"/>
  <c r="ES22" i="217" s="1"/>
  <c r="AR115" i="216"/>
  <c r="DK45" i="217" s="1"/>
  <c r="AV88" i="216"/>
  <c r="CJ49" i="217" s="1"/>
  <c r="AF105" i="216"/>
  <c r="DA33" i="217" s="1"/>
  <c r="AG11" i="216"/>
  <c r="K34" i="217" s="1"/>
  <c r="H15" i="216"/>
  <c r="O9" i="217" s="1"/>
  <c r="Z112" i="216"/>
  <c r="DH27" i="217" s="1"/>
  <c r="AK62" i="216"/>
  <c r="BJ38" i="217" s="1"/>
  <c r="D111" i="216"/>
  <c r="DG5" i="217" s="1"/>
  <c r="AZ103" i="216"/>
  <c r="CY53" i="217" s="1"/>
  <c r="AP168" i="214"/>
  <c r="AP169" i="214" s="1"/>
  <c r="AD4" i="216"/>
  <c r="D31" i="217" s="1"/>
  <c r="AY51" i="216"/>
  <c r="AY52" i="217" s="1"/>
  <c r="P107" i="216"/>
  <c r="DC17" i="217" s="1"/>
  <c r="AF98" i="216"/>
  <c r="CT33" i="217" s="1"/>
  <c r="AI17" i="216"/>
  <c r="Q36" i="217" s="1"/>
  <c r="H29" i="216"/>
  <c r="AC9" i="217" s="1"/>
  <c r="G69" i="216"/>
  <c r="BQ8" i="217" s="1"/>
  <c r="C160" i="216"/>
  <c r="FD4" i="217" s="1"/>
  <c r="Y64" i="216"/>
  <c r="BL26" i="217" s="1"/>
  <c r="D91" i="216"/>
  <c r="CM5" i="217" s="1"/>
  <c r="AG148" i="216"/>
  <c r="ER34" i="217" s="1"/>
  <c r="AX127" i="216"/>
  <c r="DW51" i="217" s="1"/>
  <c r="L114" i="216"/>
  <c r="DJ13" i="217" s="1"/>
  <c r="AZ122" i="216"/>
  <c r="DR53" i="217" s="1"/>
  <c r="V131" i="216"/>
  <c r="EA23" i="217" s="1"/>
  <c r="L77" i="216"/>
  <c r="BY13" i="217" s="1"/>
  <c r="W155" i="216"/>
  <c r="EY24" i="217" s="1"/>
  <c r="AW59" i="216"/>
  <c r="BG50" i="217" s="1"/>
  <c r="T120" i="216"/>
  <c r="DP21" i="217" s="1"/>
  <c r="AV135" i="216"/>
  <c r="EE49" i="217" s="1"/>
  <c r="J48" i="216"/>
  <c r="AV11" i="217" s="1"/>
  <c r="L45" i="216"/>
  <c r="AS13" i="217" s="1"/>
  <c r="W100" i="216"/>
  <c r="CV24" i="217" s="1"/>
  <c r="H63" i="216"/>
  <c r="BK9" i="217" s="1"/>
  <c r="AQ114" i="216"/>
  <c r="DJ44" i="217" s="1"/>
  <c r="AU19" i="216"/>
  <c r="S48" i="217" s="1"/>
  <c r="AE139" i="216"/>
  <c r="EI32" i="217" s="1"/>
  <c r="AI22" i="216"/>
  <c r="V36" i="217" s="1"/>
  <c r="AW23" i="216"/>
  <c r="W50" i="217" s="1"/>
  <c r="AA52" i="216"/>
  <c r="AZ28" i="217" s="1"/>
  <c r="P147" i="216"/>
  <c r="EQ17" i="217" s="1"/>
  <c r="AI107" i="216"/>
  <c r="DC36" i="217" s="1"/>
  <c r="O28" i="216"/>
  <c r="AB16" i="217" s="1"/>
  <c r="H140" i="216"/>
  <c r="EJ9" i="217" s="1"/>
  <c r="AX82" i="216"/>
  <c r="CD51" i="217" s="1"/>
  <c r="AE152" i="216"/>
  <c r="EV32" i="217" s="1"/>
  <c r="X88" i="216"/>
  <c r="CJ25" i="217" s="1"/>
  <c r="AH12" i="216"/>
  <c r="L35" i="217" s="1"/>
  <c r="AJ25" i="216"/>
  <c r="Y37" i="217" s="1"/>
  <c r="T56" i="216"/>
  <c r="BD21" i="217" s="1"/>
  <c r="U104" i="216"/>
  <c r="CZ22" i="217" s="1"/>
  <c r="AK46" i="216"/>
  <c r="AT38" i="217" s="1"/>
  <c r="AR138" i="216"/>
  <c r="EH45" i="217" s="1"/>
  <c r="K14" i="216"/>
  <c r="N12" i="217" s="1"/>
  <c r="AG41" i="216"/>
  <c r="AO34" i="217" s="1"/>
  <c r="AZ53" i="216"/>
  <c r="BA53" i="217" s="1"/>
  <c r="AV125" i="216"/>
  <c r="DU49" i="217" s="1"/>
  <c r="AC137" i="216"/>
  <c r="EG30" i="217" s="1"/>
  <c r="T162" i="216"/>
  <c r="FF21" i="217" s="1"/>
  <c r="V73" i="216"/>
  <c r="BU23" i="217" s="1"/>
  <c r="AH22" i="216"/>
  <c r="V35" i="217" s="1"/>
  <c r="G47" i="216"/>
  <c r="AU8" i="217" s="1"/>
  <c r="P114" i="216"/>
  <c r="DJ17" i="217" s="1"/>
  <c r="AC127" i="216"/>
  <c r="DW30" i="217" s="1"/>
  <c r="W83" i="216"/>
  <c r="CE24" i="217" s="1"/>
  <c r="M55" i="216"/>
  <c r="BC14" i="217" s="1"/>
  <c r="AU71" i="216"/>
  <c r="BS48" i="217" s="1"/>
  <c r="BD168" i="214"/>
  <c r="AR4" i="216"/>
  <c r="D45" i="217" s="1"/>
  <c r="AB88" i="216"/>
  <c r="CJ29" i="217" s="1"/>
  <c r="O100" i="216"/>
  <c r="CV16" i="217" s="1"/>
  <c r="AJ71" i="216"/>
  <c r="BS37" i="217" s="1"/>
  <c r="AH71" i="216"/>
  <c r="BS35" i="217" s="1"/>
  <c r="AE124" i="216"/>
  <c r="DT32" i="217" s="1"/>
  <c r="AL89" i="216"/>
  <c r="CK39" i="217" s="1"/>
  <c r="O48" i="216"/>
  <c r="AV16" i="217" s="1"/>
  <c r="AC13" i="216"/>
  <c r="M30" i="217" s="1"/>
  <c r="AP157" i="216"/>
  <c r="FA43" i="217" s="1"/>
  <c r="S28" i="216"/>
  <c r="AB20" i="217" s="1"/>
  <c r="AJ32" i="216"/>
  <c r="AF37" i="217" s="1"/>
  <c r="AK112" i="216"/>
  <c r="DH38" i="217" s="1"/>
  <c r="AC6" i="216"/>
  <c r="F30" i="217" s="1"/>
  <c r="E153" i="216"/>
  <c r="EW6" i="217" s="1"/>
  <c r="J144" i="216"/>
  <c r="EN11" i="217" s="1"/>
  <c r="AH112" i="216"/>
  <c r="DH35" i="217" s="1"/>
  <c r="AY100" i="216"/>
  <c r="CV52" i="217" s="1"/>
  <c r="AA95" i="216"/>
  <c r="CQ28" i="217" s="1"/>
  <c r="U31" i="216"/>
  <c r="AE22" i="217" s="1"/>
  <c r="AF101" i="216"/>
  <c r="CW33" i="217" s="1"/>
  <c r="AU137" i="216"/>
  <c r="EG48" i="217" s="1"/>
  <c r="L19" i="216"/>
  <c r="S13" i="217" s="1"/>
  <c r="E162" i="216"/>
  <c r="FF6" i="217" s="1"/>
  <c r="L143" i="216"/>
  <c r="EM13" i="217" s="1"/>
  <c r="O44" i="216"/>
  <c r="AR16" i="217" s="1"/>
  <c r="AL105" i="216"/>
  <c r="DA39" i="217" s="1"/>
  <c r="D102" i="216"/>
  <c r="CX5" i="217" s="1"/>
  <c r="N60" i="216"/>
  <c r="BH15" i="217" s="1"/>
  <c r="AU31" i="216"/>
  <c r="AE48" i="217" s="1"/>
  <c r="AL163" i="216"/>
  <c r="FG39" i="217" s="1"/>
  <c r="V33" i="216"/>
  <c r="AG23" i="217" s="1"/>
  <c r="N149" i="216"/>
  <c r="ES15" i="217" s="1"/>
  <c r="AK68" i="216"/>
  <c r="BP38" i="217" s="1"/>
  <c r="U89" i="216"/>
  <c r="CK22" i="217" s="1"/>
  <c r="AD38" i="216"/>
  <c r="AL31" i="217" s="1"/>
  <c r="H78" i="216"/>
  <c r="BZ9" i="217" s="1"/>
  <c r="R102" i="216"/>
  <c r="CX19" i="217" s="1"/>
  <c r="L52" i="216"/>
  <c r="AZ13" i="217" s="1"/>
  <c r="AP44" i="216"/>
  <c r="AR43" i="217" s="1"/>
  <c r="AV146" i="216"/>
  <c r="EP49" i="217" s="1"/>
  <c r="AW50" i="216"/>
  <c r="AX50" i="217" s="1"/>
  <c r="G142" i="216"/>
  <c r="EL8" i="217" s="1"/>
  <c r="F153" i="216"/>
  <c r="EW7" i="217" s="1"/>
  <c r="T115" i="216"/>
  <c r="DK21" i="217" s="1"/>
  <c r="I141" i="216"/>
  <c r="EK10" i="217" s="1"/>
  <c r="AF147" i="216"/>
  <c r="EQ33" i="217" s="1"/>
  <c r="C30" i="216"/>
  <c r="AD4" i="217" s="1"/>
  <c r="AU149" i="216"/>
  <c r="ES48" i="217" s="1"/>
  <c r="AY16" i="216"/>
  <c r="P52" i="217" s="1"/>
  <c r="AD68" i="216"/>
  <c r="BP31" i="217" s="1"/>
  <c r="AV136" i="216"/>
  <c r="EF49" i="217" s="1"/>
  <c r="AJ89" i="216"/>
  <c r="CK37" i="217" s="1"/>
  <c r="R133" i="216"/>
  <c r="EC19" i="217" s="1"/>
  <c r="AM30" i="216"/>
  <c r="AD40" i="217" s="1"/>
  <c r="S31" i="216"/>
  <c r="AE20" i="217" s="1"/>
  <c r="C84" i="216"/>
  <c r="CF4" i="217" s="1"/>
  <c r="AM150" i="216"/>
  <c r="ET40" i="217" s="1"/>
  <c r="K52" i="216"/>
  <c r="AZ12" i="217" s="1"/>
  <c r="AE79" i="216"/>
  <c r="CA32" i="217" s="1"/>
  <c r="AM106" i="216"/>
  <c r="DB40" i="217" s="1"/>
  <c r="AR66" i="216"/>
  <c r="BN45" i="217" s="1"/>
  <c r="M72" i="216"/>
  <c r="BT14" i="217" s="1"/>
  <c r="AJ72" i="216"/>
  <c r="BT37" i="217" s="1"/>
  <c r="AF56" i="216"/>
  <c r="BD33" i="217" s="1"/>
  <c r="AC33" i="216"/>
  <c r="AG30" i="217" s="1"/>
  <c r="AH155" i="216"/>
  <c r="EY35" i="217" s="1"/>
  <c r="W56" i="216"/>
  <c r="BD24" i="217" s="1"/>
  <c r="I41" i="216"/>
  <c r="AO10" i="217" s="1"/>
  <c r="O78" i="216"/>
  <c r="BZ16" i="217" s="1"/>
  <c r="AX106" i="216"/>
  <c r="DB51" i="217" s="1"/>
  <c r="AE88" i="216"/>
  <c r="CJ32" i="217" s="1"/>
  <c r="AB100" i="216"/>
  <c r="CV29" i="217" s="1"/>
  <c r="AY64" i="216"/>
  <c r="BL52" i="217" s="1"/>
  <c r="K149" i="216"/>
  <c r="ES12" i="217" s="1"/>
  <c r="E54" i="216"/>
  <c r="BB6" i="217" s="1"/>
  <c r="AI68" i="216"/>
  <c r="BP36" i="217" s="1"/>
  <c r="AF76" i="216"/>
  <c r="BX33" i="217" s="1"/>
  <c r="G88" i="216"/>
  <c r="CJ8" i="217" s="1"/>
  <c r="O151" i="216"/>
  <c r="EU16" i="217" s="1"/>
  <c r="X53" i="216"/>
  <c r="BA25" i="217" s="1"/>
  <c r="N33" i="216"/>
  <c r="AG15" i="217" s="1"/>
  <c r="E75" i="216"/>
  <c r="BW6" i="217" s="1"/>
  <c r="G77" i="216"/>
  <c r="BY8" i="217" s="1"/>
  <c r="P93" i="216"/>
  <c r="CO17" i="217" s="1"/>
  <c r="AP152" i="216"/>
  <c r="EV43" i="217" s="1"/>
  <c r="K113" i="216"/>
  <c r="DI12" i="217" s="1"/>
  <c r="AX70" i="216"/>
  <c r="BR51" i="217" s="1"/>
  <c r="R10" i="216"/>
  <c r="J19" i="217" s="1"/>
  <c r="AP116" i="216"/>
  <c r="DL43" i="217" s="1"/>
  <c r="K91" i="216"/>
  <c r="CM12" i="217" s="1"/>
  <c r="AE41" i="216"/>
  <c r="AO32" i="217" s="1"/>
  <c r="AM84" i="216"/>
  <c r="CF40" i="217" s="1"/>
  <c r="E21" i="216"/>
  <c r="U6" i="217" s="1"/>
  <c r="AA122" i="216"/>
  <c r="DR28" i="217" s="1"/>
  <c r="N67" i="216"/>
  <c r="BO15" i="217" s="1"/>
  <c r="AW62" i="216"/>
  <c r="BJ50" i="217" s="1"/>
  <c r="AZ123" i="216"/>
  <c r="DS53" i="217" s="1"/>
  <c r="W133" i="216"/>
  <c r="EC24" i="217" s="1"/>
  <c r="AA41" i="216"/>
  <c r="AO28" i="217" s="1"/>
  <c r="AW98" i="216"/>
  <c r="CT50" i="217" s="1"/>
  <c r="U23" i="216"/>
  <c r="W22" i="217" s="1"/>
  <c r="AY156" i="216"/>
  <c r="EZ52" i="217" s="1"/>
  <c r="C115" i="216"/>
  <c r="DK4" i="217" s="1"/>
  <c r="F103" i="216"/>
  <c r="CY7" i="217" s="1"/>
  <c r="V87" i="216"/>
  <c r="CI23" i="217" s="1"/>
  <c r="AB135" i="216"/>
  <c r="EE29" i="217" s="1"/>
  <c r="J134" i="216"/>
  <c r="ED11" i="217" s="1"/>
  <c r="F71" i="216"/>
  <c r="BS7" i="217" s="1"/>
  <c r="AW103" i="216"/>
  <c r="CY50" i="217" s="1"/>
  <c r="K162" i="216"/>
  <c r="FF12" i="217" s="1"/>
  <c r="H81" i="216"/>
  <c r="CC9" i="217" s="1"/>
  <c r="AW60" i="216"/>
  <c r="BH50" i="217" s="1"/>
  <c r="V7" i="216"/>
  <c r="G23" i="217" s="1"/>
  <c r="AU53" i="216"/>
  <c r="BA48" i="217" s="1"/>
  <c r="AP68" i="216"/>
  <c r="BP43" i="217" s="1"/>
  <c r="M149" i="216"/>
  <c r="ES14" i="217" s="1"/>
  <c r="AI9" i="216"/>
  <c r="I36" i="217" s="1"/>
  <c r="AE55" i="216"/>
  <c r="BC32" i="217" s="1"/>
  <c r="G79" i="216"/>
  <c r="CA8" i="217" s="1"/>
  <c r="AX34" i="216"/>
  <c r="AH51" i="217" s="1"/>
  <c r="Y156" i="216"/>
  <c r="EZ26" i="217" s="1"/>
  <c r="C34" i="216"/>
  <c r="AH4" i="217" s="1"/>
  <c r="AB142" i="216"/>
  <c r="EL29" i="217" s="1"/>
  <c r="C88" i="216"/>
  <c r="CJ4" i="217" s="1"/>
  <c r="AI57" i="216"/>
  <c r="BE36" i="217" s="1"/>
  <c r="I86" i="216"/>
  <c r="CH10" i="217" s="1"/>
  <c r="V58" i="216"/>
  <c r="BF23" i="217" s="1"/>
  <c r="AA19" i="216"/>
  <c r="S28" i="217" s="1"/>
  <c r="AA80" i="216"/>
  <c r="CB28" i="217" s="1"/>
  <c r="AI25" i="216"/>
  <c r="Y36" i="217" s="1"/>
  <c r="AA126" i="216"/>
  <c r="DV28" i="217" s="1"/>
  <c r="F93" i="216"/>
  <c r="CO7" i="217" s="1"/>
  <c r="H88" i="216"/>
  <c r="CJ9" i="217" s="1"/>
  <c r="Z6" i="216"/>
  <c r="F27" i="217" s="1"/>
  <c r="Y81" i="216"/>
  <c r="CC26" i="217" s="1"/>
  <c r="S25" i="216"/>
  <c r="Y20" i="217" s="1"/>
  <c r="R67" i="216"/>
  <c r="BO19" i="217" s="1"/>
  <c r="AI70" i="216"/>
  <c r="BR36" i="217" s="1"/>
  <c r="U117" i="216"/>
  <c r="DM22" i="217" s="1"/>
  <c r="U147" i="216"/>
  <c r="EQ22" i="217" s="1"/>
  <c r="AX28" i="216"/>
  <c r="AB51" i="217" s="1"/>
  <c r="L133" i="216"/>
  <c r="EC13" i="217" s="1"/>
  <c r="AA113" i="216"/>
  <c r="DI28" i="217" s="1"/>
  <c r="AX46" i="216"/>
  <c r="AT51" i="217" s="1"/>
  <c r="AA163" i="216"/>
  <c r="FG28" i="217" s="1"/>
  <c r="C8" i="216"/>
  <c r="H4" i="217" s="1"/>
  <c r="J119" i="216"/>
  <c r="DO11" i="217" s="1"/>
  <c r="H162" i="216"/>
  <c r="FF9" i="217" s="1"/>
  <c r="AY145" i="216"/>
  <c r="EO52" i="217" s="1"/>
  <c r="F26" i="216"/>
  <c r="Z7" i="217" s="1"/>
  <c r="AA120" i="216"/>
  <c r="DP28" i="217" s="1"/>
  <c r="AG63" i="216"/>
  <c r="BK34" i="217" s="1"/>
  <c r="AR71" i="216"/>
  <c r="BS45" i="217" s="1"/>
  <c r="AR15" i="216"/>
  <c r="O45" i="217" s="1"/>
  <c r="AV103" i="216"/>
  <c r="CY49" i="217" s="1"/>
  <c r="O40" i="216"/>
  <c r="AN16" i="217" s="1"/>
  <c r="J26" i="216"/>
  <c r="Z11" i="217" s="1"/>
  <c r="AJ158" i="216"/>
  <c r="FB37" i="217" s="1"/>
  <c r="AR44" i="216"/>
  <c r="AR45" i="217" s="1"/>
  <c r="G74" i="216"/>
  <c r="BV8" i="217" s="1"/>
  <c r="AH46" i="216"/>
  <c r="AT35" i="217" s="1"/>
  <c r="AM161" i="216"/>
  <c r="FE40" i="217" s="1"/>
  <c r="AF115" i="216"/>
  <c r="DK33" i="217" s="1"/>
  <c r="I45" i="216"/>
  <c r="AS10" i="217" s="1"/>
  <c r="Z125" i="216"/>
  <c r="DU27" i="217" s="1"/>
  <c r="AD133" i="216"/>
  <c r="EC31" i="217" s="1"/>
  <c r="O18" i="216"/>
  <c r="R16" i="217" s="1"/>
  <c r="S53" i="216"/>
  <c r="BA20" i="217" s="1"/>
  <c r="P31" i="216"/>
  <c r="AE17" i="217" s="1"/>
  <c r="AL131" i="216"/>
  <c r="EA39" i="217" s="1"/>
  <c r="AG103" i="216"/>
  <c r="CY34" i="217" s="1"/>
  <c r="R127" i="216"/>
  <c r="DW19" i="217" s="1"/>
  <c r="AJ131" i="216"/>
  <c r="EA37" i="217" s="1"/>
  <c r="AI108" i="216"/>
  <c r="DD36" i="217" s="1"/>
  <c r="Z37" i="216"/>
  <c r="AK27" i="217" s="1"/>
  <c r="I148" i="216"/>
  <c r="ER10" i="217" s="1"/>
  <c r="AP61" i="216"/>
  <c r="BI43" i="217" s="1"/>
  <c r="L144" i="216"/>
  <c r="EN13" i="217" s="1"/>
  <c r="AW57" i="216"/>
  <c r="BE50" i="217" s="1"/>
  <c r="AZ47" i="216"/>
  <c r="AU53" i="217" s="1"/>
  <c r="I84" i="216"/>
  <c r="CF10" i="217" s="1"/>
  <c r="AQ4" i="216"/>
  <c r="D44" i="217" s="1"/>
  <c r="BC168" i="214"/>
  <c r="BC169" i="214" s="1"/>
  <c r="D137" i="216"/>
  <c r="EG5" i="217" s="1"/>
  <c r="E18" i="216"/>
  <c r="R6" i="217" s="1"/>
  <c r="I161" i="216"/>
  <c r="FE10" i="217" s="1"/>
  <c r="J158" i="216"/>
  <c r="FB11" i="217" s="1"/>
  <c r="AJ82" i="216"/>
  <c r="CD37" i="217" s="1"/>
  <c r="P27" i="216"/>
  <c r="AA17" i="217" s="1"/>
  <c r="R93" i="216"/>
  <c r="CO19" i="217" s="1"/>
  <c r="AP142" i="216"/>
  <c r="EL43" i="217" s="1"/>
  <c r="P4" i="216"/>
  <c r="D17" i="217" s="1"/>
  <c r="AA168" i="214"/>
  <c r="AA169" i="214" s="1"/>
  <c r="X19" i="216"/>
  <c r="S25" i="217" s="1"/>
  <c r="AX47" i="216"/>
  <c r="AU51" i="217" s="1"/>
  <c r="M103" i="216"/>
  <c r="CY14" i="217" s="1"/>
  <c r="AG84" i="216"/>
  <c r="CF34" i="217" s="1"/>
  <c r="AC146" i="216"/>
  <c r="EP30" i="217" s="1"/>
  <c r="AZ129" i="216"/>
  <c r="DY53" i="217" s="1"/>
  <c r="K95" i="216"/>
  <c r="CQ12" i="217" s="1"/>
  <c r="AM13" i="216"/>
  <c r="M40" i="217" s="1"/>
  <c r="AH77" i="216"/>
  <c r="BY35" i="217" s="1"/>
  <c r="G92" i="216"/>
  <c r="CN8" i="217" s="1"/>
  <c r="P153" i="216"/>
  <c r="EW17" i="217" s="1"/>
  <c r="V74" i="216"/>
  <c r="BV23" i="217" s="1"/>
  <c r="U16" i="216"/>
  <c r="P22" i="217" s="1"/>
  <c r="D107" i="216"/>
  <c r="DC5" i="217" s="1"/>
  <c r="AV60" i="216"/>
  <c r="BH49" i="217" s="1"/>
  <c r="Z154" i="216"/>
  <c r="EX27" i="217" s="1"/>
  <c r="AH122" i="216"/>
  <c r="DR35" i="217" s="1"/>
  <c r="S85" i="216"/>
  <c r="CG20" i="217" s="1"/>
  <c r="AQ106" i="216"/>
  <c r="DB44" i="217" s="1"/>
  <c r="U146" i="216"/>
  <c r="EP22" i="217" s="1"/>
  <c r="V149" i="216"/>
  <c r="ES23" i="217" s="1"/>
  <c r="Y104" i="216"/>
  <c r="CZ26" i="217" s="1"/>
  <c r="R13" i="216"/>
  <c r="M19" i="217" s="1"/>
  <c r="AV151" i="216"/>
  <c r="EU49" i="217" s="1"/>
  <c r="K69" i="216"/>
  <c r="BQ12" i="217" s="1"/>
  <c r="G102" i="216"/>
  <c r="CX8" i="217" s="1"/>
  <c r="AH6" i="216"/>
  <c r="F35" i="217" s="1"/>
  <c r="AL73" i="216"/>
  <c r="BU39" i="217" s="1"/>
  <c r="E101" i="216"/>
  <c r="CW6" i="217" s="1"/>
  <c r="AZ117" i="216"/>
  <c r="DM53" i="217" s="1"/>
  <c r="AE48" i="216"/>
  <c r="AV32" i="217" s="1"/>
  <c r="AZ144" i="216"/>
  <c r="EN53" i="217" s="1"/>
  <c r="T55" i="216"/>
  <c r="BC21" i="217" s="1"/>
  <c r="G105" i="216"/>
  <c r="DA8" i="217" s="1"/>
  <c r="V123" i="216"/>
  <c r="DS23" i="217" s="1"/>
  <c r="J145" i="216"/>
  <c r="EO11" i="217" s="1"/>
  <c r="U68" i="216"/>
  <c r="BP22" i="217" s="1"/>
  <c r="Y165" i="216"/>
  <c r="FI26" i="217" s="1"/>
  <c r="Q161" i="216"/>
  <c r="FE18" i="217" s="1"/>
  <c r="AU85" i="216"/>
  <c r="CG48" i="217" s="1"/>
  <c r="AQ134" i="216"/>
  <c r="ED44" i="217" s="1"/>
  <c r="R79" i="216"/>
  <c r="CA19" i="217" s="1"/>
  <c r="AW33" i="216"/>
  <c r="AG50" i="217" s="1"/>
  <c r="AV19" i="216"/>
  <c r="S49" i="217" s="1"/>
  <c r="P16" i="216"/>
  <c r="P17" i="217" s="1"/>
  <c r="AY106" i="216"/>
  <c r="DB52" i="217" s="1"/>
  <c r="R54" i="216"/>
  <c r="BB19" i="217" s="1"/>
  <c r="AV96" i="216"/>
  <c r="CR49" i="217" s="1"/>
  <c r="L33" i="216"/>
  <c r="AG13" i="217" s="1"/>
  <c r="AA143" i="216"/>
  <c r="EM28" i="217" s="1"/>
  <c r="I102" i="216"/>
  <c r="CX10" i="217" s="1"/>
  <c r="AL116" i="216"/>
  <c r="DL39" i="217" s="1"/>
  <c r="AK83" i="216"/>
  <c r="CE38" i="217" s="1"/>
  <c r="J51" i="216"/>
  <c r="AY11" i="217" s="1"/>
  <c r="Q92" i="216"/>
  <c r="CN18" i="217" s="1"/>
  <c r="AW91" i="216"/>
  <c r="CM50" i="217" s="1"/>
  <c r="AZ168" i="214"/>
  <c r="AZ169" i="214" s="1"/>
  <c r="J55" i="216"/>
  <c r="BC11" i="217" s="1"/>
  <c r="J162" i="216"/>
  <c r="FF11" i="217" s="1"/>
  <c r="AJ156" i="216"/>
  <c r="EZ37" i="217" s="1"/>
  <c r="AQ132" i="216"/>
  <c r="EB44" i="217" s="1"/>
  <c r="AF7" i="216"/>
  <c r="G33" i="217" s="1"/>
  <c r="AB159" i="216"/>
  <c r="FC29" i="217" s="1"/>
  <c r="AJ69" i="216"/>
  <c r="BQ37" i="217" s="1"/>
  <c r="D142" i="216"/>
  <c r="EL5" i="217" s="1"/>
  <c r="M151" i="216"/>
  <c r="EU14" i="217" s="1"/>
  <c r="F83" i="216"/>
  <c r="CE7" i="217" s="1"/>
  <c r="T63" i="216"/>
  <c r="BK21" i="217" s="1"/>
  <c r="AP45" i="216"/>
  <c r="AS43" i="217" s="1"/>
  <c r="AR146" i="216"/>
  <c r="EP45" i="217" s="1"/>
  <c r="AZ137" i="216"/>
  <c r="EG53" i="217" s="1"/>
  <c r="Q75" i="216"/>
  <c r="BW18" i="217" s="1"/>
  <c r="AF118" i="216"/>
  <c r="DN33" i="217" s="1"/>
  <c r="I97" i="216"/>
  <c r="CS10" i="217" s="1"/>
  <c r="O67" i="216"/>
  <c r="BO16" i="217" s="1"/>
  <c r="D66" i="216"/>
  <c r="BN5" i="217" s="1"/>
  <c r="AR156" i="216"/>
  <c r="EZ45" i="217" s="1"/>
  <c r="E39" i="216"/>
  <c r="AM6" i="217" s="1"/>
  <c r="K112" i="216"/>
  <c r="DH12" i="217" s="1"/>
  <c r="I9" i="216"/>
  <c r="I10" i="217" s="1"/>
  <c r="Z24" i="216"/>
  <c r="X27" i="217" s="1"/>
  <c r="AU79" i="216"/>
  <c r="CA48" i="217" s="1"/>
  <c r="AR96" i="216"/>
  <c r="CR45" i="217" s="1"/>
  <c r="AC47" i="216"/>
  <c r="AU30" i="217" s="1"/>
  <c r="U107" i="216"/>
  <c r="DC22" i="217" s="1"/>
  <c r="I4" i="216"/>
  <c r="D10" i="217" s="1"/>
  <c r="O168" i="214"/>
  <c r="O169" i="214" s="1"/>
  <c r="AV30" i="216"/>
  <c r="AD49" i="217" s="1"/>
  <c r="AU103" i="216"/>
  <c r="CY48" i="217" s="1"/>
  <c r="W105" i="216"/>
  <c r="DA24" i="217" s="1"/>
  <c r="AV34" i="216"/>
  <c r="AH49" i="217" s="1"/>
  <c r="I149" i="216"/>
  <c r="ES10" i="217" s="1"/>
  <c r="J161" i="216"/>
  <c r="FE11" i="217" s="1"/>
  <c r="AE157" i="216"/>
  <c r="FA32" i="217" s="1"/>
  <c r="L42" i="216"/>
  <c r="AP13" i="217" s="1"/>
  <c r="V116" i="216"/>
  <c r="DL23" i="217" s="1"/>
  <c r="R154" i="216"/>
  <c r="EX19" i="217" s="1"/>
  <c r="N137" i="216"/>
  <c r="EG15" i="217" s="1"/>
  <c r="AC128" i="216"/>
  <c r="DX30" i="217" s="1"/>
  <c r="O141" i="216"/>
  <c r="EK16" i="217" s="1"/>
  <c r="AP13" i="216"/>
  <c r="M43" i="217" s="1"/>
  <c r="Z122" i="216"/>
  <c r="DR27" i="217" s="1"/>
  <c r="C161" i="216"/>
  <c r="FE4" i="217" s="1"/>
  <c r="X118" i="216"/>
  <c r="DN25" i="217" s="1"/>
  <c r="AI51" i="216"/>
  <c r="AY36" i="217" s="1"/>
  <c r="AZ23" i="216"/>
  <c r="W53" i="217" s="1"/>
  <c r="AB19" i="216"/>
  <c r="S29" i="217" s="1"/>
  <c r="AJ119" i="216"/>
  <c r="DO37" i="217" s="1"/>
  <c r="X66" i="216"/>
  <c r="BN25" i="217" s="1"/>
  <c r="AH152" i="216"/>
  <c r="EV35" i="217" s="1"/>
  <c r="AU34" i="216"/>
  <c r="AH48" i="217" s="1"/>
  <c r="P6" i="216"/>
  <c r="F17" i="217" s="1"/>
  <c r="AF158" i="216"/>
  <c r="FB33" i="217" s="1"/>
  <c r="AH50" i="216"/>
  <c r="AX35" i="217" s="1"/>
  <c r="R12" i="216"/>
  <c r="L19" i="217" s="1"/>
  <c r="AJ13" i="216"/>
  <c r="M37" i="217" s="1"/>
  <c r="E165" i="216"/>
  <c r="FI6" i="217" s="1"/>
  <c r="Y50" i="216"/>
  <c r="AX26" i="217" s="1"/>
  <c r="D9" i="216"/>
  <c r="I5" i="217" s="1"/>
  <c r="AJ150" i="216"/>
  <c r="ET37" i="217" s="1"/>
  <c r="AP149" i="216"/>
  <c r="ES43" i="217" s="1"/>
  <c r="X83" i="216"/>
  <c r="CE25" i="217" s="1"/>
  <c r="AF136" i="216"/>
  <c r="EF33" i="217" s="1"/>
  <c r="AU45" i="216"/>
  <c r="AS48" i="217" s="1"/>
  <c r="P75" i="216"/>
  <c r="BW17" i="217" s="1"/>
  <c r="AJ39" i="216"/>
  <c r="AM37" i="217" s="1"/>
  <c r="AX35" i="216"/>
  <c r="AI51" i="217" s="1"/>
  <c r="AE125" i="216"/>
  <c r="DU32" i="217" s="1"/>
  <c r="P154" i="216"/>
  <c r="EX17" i="217" s="1"/>
  <c r="AE84" i="216"/>
  <c r="CF32" i="217" s="1"/>
  <c r="AI136" i="216"/>
  <c r="EF36" i="217" s="1"/>
  <c r="AZ151" i="216"/>
  <c r="EU53" i="217" s="1"/>
  <c r="J151" i="216"/>
  <c r="EU11" i="217" s="1"/>
  <c r="AX57" i="216"/>
  <c r="BE51" i="217" s="1"/>
  <c r="AU158" i="216"/>
  <c r="FB48" i="217" s="1"/>
  <c r="AL141" i="216"/>
  <c r="EK39" i="217" s="1"/>
  <c r="C112" i="216"/>
  <c r="DH4" i="217" s="1"/>
  <c r="X114" i="216"/>
  <c r="DJ25" i="217" s="1"/>
  <c r="K13" i="216"/>
  <c r="M12" i="217" s="1"/>
  <c r="P101" i="216"/>
  <c r="CW17" i="217" s="1"/>
  <c r="Q104" i="216"/>
  <c r="CZ18" i="217" s="1"/>
  <c r="AK95" i="216"/>
  <c r="CQ38" i="217" s="1"/>
  <c r="K12" i="216"/>
  <c r="L12" i="217" s="1"/>
  <c r="P92" i="216"/>
  <c r="CN17" i="217" s="1"/>
  <c r="AL19" i="216"/>
  <c r="S39" i="217" s="1"/>
  <c r="AE158" i="216"/>
  <c r="FB32" i="217" s="1"/>
  <c r="AY148" i="216"/>
  <c r="ER52" i="217" s="1"/>
  <c r="F28" i="216"/>
  <c r="AB7" i="217" s="1"/>
  <c r="AE76" i="216"/>
  <c r="BX32" i="217" s="1"/>
  <c r="N131" i="216"/>
  <c r="EA15" i="217" s="1"/>
  <c r="Z69" i="216"/>
  <c r="BQ27" i="217" s="1"/>
  <c r="AX121" i="216"/>
  <c r="DQ51" i="217" s="1"/>
  <c r="N73" i="216"/>
  <c r="BU15" i="217" s="1"/>
  <c r="E129" i="216"/>
  <c r="DY6" i="217" s="1"/>
  <c r="AK10" i="216"/>
  <c r="J38" i="217" s="1"/>
  <c r="R18" i="216"/>
  <c r="R19" i="217" s="1"/>
  <c r="T12" i="216"/>
  <c r="L21" i="217" s="1"/>
  <c r="AL100" i="216"/>
  <c r="CV39" i="217" s="1"/>
  <c r="AP159" i="216"/>
  <c r="FC43" i="217" s="1"/>
  <c r="Q160" i="216"/>
  <c r="FD18" i="217" s="1"/>
  <c r="AK61" i="216"/>
  <c r="BI38" i="217" s="1"/>
  <c r="Q24" i="216"/>
  <c r="X18" i="217" s="1"/>
  <c r="AJ49" i="216"/>
  <c r="AW37" i="217" s="1"/>
  <c r="AX44" i="216"/>
  <c r="AR51" i="217" s="1"/>
  <c r="AR56" i="216"/>
  <c r="BD45" i="217" s="1"/>
  <c r="V159" i="216"/>
  <c r="FC23" i="217" s="1"/>
  <c r="AI126" i="216"/>
  <c r="DV36" i="217" s="1"/>
  <c r="X106" i="216"/>
  <c r="DB25" i="217" s="1"/>
  <c r="AP134" i="216"/>
  <c r="ED43" i="217" s="1"/>
  <c r="AB25" i="216"/>
  <c r="Y29" i="217" s="1"/>
  <c r="AA142" i="216"/>
  <c r="EL28" i="217" s="1"/>
  <c r="M58" i="216"/>
  <c r="BF14" i="217" s="1"/>
  <c r="I12" i="216"/>
  <c r="L10" i="217" s="1"/>
  <c r="AY30" i="216"/>
  <c r="AD52" i="217" s="1"/>
  <c r="Y103" i="216"/>
  <c r="CY26" i="217" s="1"/>
  <c r="R149" i="216"/>
  <c r="ES19" i="217" s="1"/>
  <c r="D33" i="216"/>
  <c r="AG5" i="217" s="1"/>
  <c r="AG135" i="216"/>
  <c r="EE34" i="217" s="1"/>
  <c r="S115" i="216"/>
  <c r="DK20" i="217" s="1"/>
  <c r="AL112" i="216"/>
  <c r="DH39" i="217" s="1"/>
  <c r="AI19" i="216"/>
  <c r="S36" i="217" s="1"/>
  <c r="N52" i="216"/>
  <c r="AZ15" i="217" s="1"/>
  <c r="J40" i="216"/>
  <c r="AN11" i="217" s="1"/>
  <c r="K142" i="216"/>
  <c r="EL12" i="217" s="1"/>
  <c r="Y86" i="216"/>
  <c r="CH26" i="217" s="1"/>
  <c r="AL58" i="216"/>
  <c r="BF39" i="217" s="1"/>
  <c r="AJ30" i="216"/>
  <c r="AD37" i="217" s="1"/>
  <c r="K88" i="216"/>
  <c r="CJ12" i="217" s="1"/>
  <c r="J61" i="216"/>
  <c r="BI11" i="217" s="1"/>
  <c r="AG121" i="216"/>
  <c r="DQ34" i="217" s="1"/>
  <c r="AP80" i="216"/>
  <c r="CB43" i="217" s="1"/>
  <c r="AH41" i="216"/>
  <c r="AO35" i="217" s="1"/>
  <c r="AA78" i="216"/>
  <c r="BZ28" i="217" s="1"/>
  <c r="L161" i="216"/>
  <c r="FE13" i="217" s="1"/>
  <c r="G35" i="216"/>
  <c r="AI8" i="217" s="1"/>
  <c r="W89" i="216"/>
  <c r="CK24" i="217" s="1"/>
  <c r="C53" i="216"/>
  <c r="BA4" i="217" s="1"/>
  <c r="C49" i="216"/>
  <c r="AW4" i="217" s="1"/>
  <c r="Y140" i="216"/>
  <c r="EJ26" i="217" s="1"/>
  <c r="W97" i="216"/>
  <c r="CS24" i="217" s="1"/>
  <c r="X111" i="216"/>
  <c r="DG25" i="217" s="1"/>
  <c r="AR87" i="216"/>
  <c r="CI45" i="217" s="1"/>
  <c r="AA104" i="216"/>
  <c r="CZ28" i="217" s="1"/>
  <c r="G73" i="216"/>
  <c r="BU8" i="217" s="1"/>
  <c r="L28" i="216"/>
  <c r="AB13" i="217" s="1"/>
  <c r="G84" i="216"/>
  <c r="CF8" i="217" s="1"/>
  <c r="X108" i="216"/>
  <c r="DD25" i="217" s="1"/>
  <c r="AR54" i="216"/>
  <c r="BB45" i="217" s="1"/>
  <c r="S7" i="216"/>
  <c r="G20" i="217" s="1"/>
  <c r="AG58" i="216"/>
  <c r="BF34" i="217" s="1"/>
  <c r="AG26" i="216"/>
  <c r="Z34" i="217" s="1"/>
  <c r="U122" i="216"/>
  <c r="DR22" i="217" s="1"/>
  <c r="R5" i="216"/>
  <c r="E19" i="217" s="1"/>
  <c r="K164" i="216"/>
  <c r="FH12" i="217" s="1"/>
  <c r="L85" i="216"/>
  <c r="CG13" i="217" s="1"/>
  <c r="AR30" i="216"/>
  <c r="AD45" i="217" s="1"/>
  <c r="I77" i="216"/>
  <c r="BY10" i="217" s="1"/>
  <c r="K6" i="216"/>
  <c r="F12" i="217" s="1"/>
  <c r="F107" i="216"/>
  <c r="DC7" i="217" s="1"/>
  <c r="AZ93" i="216"/>
  <c r="CO53" i="217" s="1"/>
  <c r="E11" i="216"/>
  <c r="K6" i="217" s="1"/>
  <c r="X115" i="216"/>
  <c r="DK25" i="217" s="1"/>
  <c r="L84" i="216"/>
  <c r="CF13" i="217" s="1"/>
  <c r="Z73" i="216"/>
  <c r="BU27" i="217" s="1"/>
  <c r="AI99" i="216"/>
  <c r="CU36" i="217" s="1"/>
  <c r="V22" i="216"/>
  <c r="V23" i="217" s="1"/>
  <c r="AI21" i="216"/>
  <c r="U36" i="217" s="1"/>
  <c r="AW79" i="216"/>
  <c r="CA50" i="217" s="1"/>
  <c r="L107" i="216"/>
  <c r="DC13" i="217" s="1"/>
  <c r="Y122" i="216"/>
  <c r="DR26" i="217" s="1"/>
  <c r="V140" i="216"/>
  <c r="EJ23" i="217" s="1"/>
  <c r="H21" i="216"/>
  <c r="U9" i="217" s="1"/>
  <c r="M159" i="216"/>
  <c r="FC14" i="217" s="1"/>
  <c r="AP41" i="216"/>
  <c r="AO43" i="217" s="1"/>
  <c r="AQ155" i="216"/>
  <c r="EY44" i="217" s="1"/>
  <c r="H104" i="216"/>
  <c r="CZ9" i="217" s="1"/>
  <c r="AJ144" i="216"/>
  <c r="EN37" i="217" s="1"/>
  <c r="K98" i="216"/>
  <c r="CT12" i="217" s="1"/>
  <c r="D15" i="216"/>
  <c r="O5" i="217" s="1"/>
  <c r="AP66" i="216"/>
  <c r="BN43" i="217" s="1"/>
  <c r="J6" i="216"/>
  <c r="F11" i="217" s="1"/>
  <c r="R139" i="216"/>
  <c r="EI19" i="217" s="1"/>
  <c r="L127" i="216"/>
  <c r="DW13" i="217" s="1"/>
  <c r="D145" i="216"/>
  <c r="EO5" i="217" s="1"/>
  <c r="F39" i="216"/>
  <c r="AM7" i="217" s="1"/>
  <c r="AY49" i="216"/>
  <c r="AW52" i="217" s="1"/>
  <c r="K122" i="216"/>
  <c r="DR12" i="217" s="1"/>
  <c r="J124" i="216"/>
  <c r="DT11" i="217" s="1"/>
  <c r="AK161" i="216"/>
  <c r="FE38" i="217" s="1"/>
  <c r="AK119" i="216"/>
  <c r="DO38" i="217" s="1"/>
  <c r="AB111" i="216"/>
  <c r="DG29" i="217" s="1"/>
  <c r="L159" i="216"/>
  <c r="FC13" i="217" s="1"/>
  <c r="L54" i="216"/>
  <c r="BB13" i="217" s="1"/>
  <c r="K46" i="216"/>
  <c r="AT12" i="217" s="1"/>
  <c r="AU90" i="216"/>
  <c r="CL48" i="217" s="1"/>
  <c r="F68" i="216"/>
  <c r="BP7" i="217" s="1"/>
  <c r="G43" i="216"/>
  <c r="AQ8" i="217" s="1"/>
  <c r="N12" i="216"/>
  <c r="L15" i="217" s="1"/>
  <c r="AV162" i="216"/>
  <c r="FF49" i="217" s="1"/>
  <c r="AV105" i="216"/>
  <c r="DA49" i="217" s="1"/>
  <c r="AE89" i="216"/>
  <c r="CK32" i="217" s="1"/>
  <c r="O102" i="216"/>
  <c r="CX16" i="217" s="1"/>
  <c r="Q107" i="216"/>
  <c r="DC18" i="217" s="1"/>
  <c r="S11" i="216"/>
  <c r="K20" i="217" s="1"/>
  <c r="S165" i="216"/>
  <c r="FI20" i="217" s="1"/>
  <c r="E133" i="216"/>
  <c r="EC6" i="217" s="1"/>
  <c r="F165" i="216"/>
  <c r="FI7" i="217" s="1"/>
  <c r="W139" i="216"/>
  <c r="EI24" i="217" s="1"/>
  <c r="O87" i="216"/>
  <c r="CI16" i="217" s="1"/>
  <c r="I56" i="216"/>
  <c r="BD10" i="217" s="1"/>
  <c r="AH137" i="216"/>
  <c r="EG35" i="217" s="1"/>
  <c r="AL56" i="216"/>
  <c r="BD39" i="217" s="1"/>
  <c r="W75" i="216"/>
  <c r="BW24" i="217" s="1"/>
  <c r="U18" i="216"/>
  <c r="R22" i="217" s="1"/>
  <c r="AW109" i="216"/>
  <c r="DE50" i="217" s="1"/>
  <c r="AW68" i="216"/>
  <c r="BP50" i="217" s="1"/>
  <c r="E78" i="216"/>
  <c r="BZ6" i="217" s="1"/>
  <c r="AF163" i="216"/>
  <c r="FG33" i="217" s="1"/>
  <c r="C165" i="216"/>
  <c r="FI4" i="217" s="1"/>
  <c r="F60" i="216"/>
  <c r="BH7" i="217" s="1"/>
  <c r="O128" i="216"/>
  <c r="DX16" i="217" s="1"/>
  <c r="O99" i="216"/>
  <c r="CU16" i="217" s="1"/>
  <c r="I11" i="216"/>
  <c r="K10" i="217" s="1"/>
  <c r="AM79" i="216"/>
  <c r="CA40" i="217" s="1"/>
  <c r="AI163" i="216"/>
  <c r="FG36" i="217" s="1"/>
  <c r="AY133" i="216"/>
  <c r="EC52" i="217" s="1"/>
  <c r="U164" i="216"/>
  <c r="FH22" i="217" s="1"/>
  <c r="AQ82" i="216"/>
  <c r="CD44" i="217" s="1"/>
  <c r="AE46" i="216"/>
  <c r="AT32" i="217" s="1"/>
  <c r="AJ108" i="216"/>
  <c r="DD37" i="217" s="1"/>
  <c r="J122" i="216"/>
  <c r="DR11" i="217" s="1"/>
  <c r="F101" i="216"/>
  <c r="CW7" i="217" s="1"/>
  <c r="AI56" i="216"/>
  <c r="BD36" i="217" s="1"/>
  <c r="AU162" i="216"/>
  <c r="FF48" i="217" s="1"/>
  <c r="Q82" i="216"/>
  <c r="CD18" i="217" s="1"/>
  <c r="Q155" i="216"/>
  <c r="EY18" i="217" s="1"/>
  <c r="AB53" i="216"/>
  <c r="BA29" i="217" s="1"/>
  <c r="AB51" i="216"/>
  <c r="AY29" i="217" s="1"/>
  <c r="AI5" i="216"/>
  <c r="E36" i="217" s="1"/>
  <c r="P129" i="216"/>
  <c r="DY17" i="217" s="1"/>
  <c r="AI10" i="216"/>
  <c r="J36" i="217" s="1"/>
  <c r="AR37" i="216"/>
  <c r="AK45" i="217" s="1"/>
  <c r="J93" i="216"/>
  <c r="CO11" i="217" s="1"/>
  <c r="O116" i="216"/>
  <c r="DL16" i="217" s="1"/>
  <c r="AW67" i="216"/>
  <c r="BO50" i="217" s="1"/>
  <c r="AJ50" i="216"/>
  <c r="AX37" i="217" s="1"/>
  <c r="M36" i="216"/>
  <c r="AJ14" i="217" s="1"/>
  <c r="AU67" i="216"/>
  <c r="BO48" i="217" s="1"/>
  <c r="AB18" i="216"/>
  <c r="R29" i="217" s="1"/>
  <c r="AE156" i="216"/>
  <c r="EZ32" i="217" s="1"/>
  <c r="G113" i="216"/>
  <c r="DI8" i="217" s="1"/>
  <c r="AP53" i="216"/>
  <c r="BA43" i="217" s="1"/>
  <c r="W45" i="216"/>
  <c r="AS24" i="217" s="1"/>
  <c r="AQ123" i="216"/>
  <c r="DS44" i="217" s="1"/>
  <c r="F150" i="216"/>
  <c r="ET7" i="217" s="1"/>
  <c r="L145" i="216"/>
  <c r="EO13" i="217" s="1"/>
  <c r="O51" i="216"/>
  <c r="AY16" i="217" s="1"/>
  <c r="AG115" i="216"/>
  <c r="DK34" i="217" s="1"/>
  <c r="H39" i="216"/>
  <c r="AM9" i="217" s="1"/>
  <c r="K109" i="216"/>
  <c r="DE12" i="217" s="1"/>
  <c r="H9" i="216"/>
  <c r="I9" i="217" s="1"/>
  <c r="L149" i="216"/>
  <c r="ES13" i="217" s="1"/>
  <c r="T121" i="216"/>
  <c r="DQ21" i="217" s="1"/>
  <c r="AA5" i="216"/>
  <c r="E28" i="217" s="1"/>
  <c r="AB103" i="216"/>
  <c r="CY29" i="217" s="1"/>
  <c r="K64" i="216"/>
  <c r="BL12" i="217" s="1"/>
  <c r="AW86" i="216"/>
  <c r="CH50" i="217" s="1"/>
  <c r="D79" i="216"/>
  <c r="CA5" i="217" s="1"/>
  <c r="CA54" i="217" s="1"/>
  <c r="L69" i="216"/>
  <c r="BQ13" i="217" s="1"/>
  <c r="C38" i="216"/>
  <c r="AL4" i="217" s="1"/>
  <c r="AJ168" i="214"/>
  <c r="AJ169" i="214" s="1"/>
  <c r="X4" i="216"/>
  <c r="D25" i="217" s="1"/>
  <c r="Q20" i="216"/>
  <c r="T18" i="217" s="1"/>
  <c r="R126" i="216"/>
  <c r="DV19" i="217" s="1"/>
  <c r="I126" i="216"/>
  <c r="DV10" i="217" s="1"/>
  <c r="N154" i="216"/>
  <c r="EX15" i="217" s="1"/>
  <c r="Z38" i="216"/>
  <c r="AL27" i="217" s="1"/>
  <c r="G5" i="216"/>
  <c r="E8" i="217" s="1"/>
  <c r="X101" i="216"/>
  <c r="CW25" i="217" s="1"/>
  <c r="AY78" i="216"/>
  <c r="BZ52" i="217" s="1"/>
  <c r="Q129" i="216"/>
  <c r="DY18" i="217" s="1"/>
  <c r="T150" i="216"/>
  <c r="ET21" i="217" s="1"/>
  <c r="P115" i="216"/>
  <c r="DK17" i="217" s="1"/>
  <c r="AW97" i="216"/>
  <c r="CS50" i="217" s="1"/>
  <c r="AJ125" i="216"/>
  <c r="DU37" i="217" s="1"/>
  <c r="Z50" i="216"/>
  <c r="AX27" i="217" s="1"/>
  <c r="E103" i="216"/>
  <c r="CY6" i="217" s="1"/>
  <c r="D37" i="216"/>
  <c r="AK5" i="217" s="1"/>
  <c r="AK54" i="217" s="1"/>
  <c r="J77" i="216"/>
  <c r="BY11" i="217" s="1"/>
  <c r="V153" i="216"/>
  <c r="EW23" i="217" s="1"/>
  <c r="AU151" i="216"/>
  <c r="EU48" i="217" s="1"/>
  <c r="AA91" i="216"/>
  <c r="CM28" i="217" s="1"/>
  <c r="D90" i="216"/>
  <c r="CL5" i="217" s="1"/>
  <c r="AU102" i="216"/>
  <c r="CX48" i="217" s="1"/>
  <c r="AL15" i="216"/>
  <c r="O39" i="217" s="1"/>
  <c r="AA100" i="216"/>
  <c r="CV28" i="217" s="1"/>
  <c r="G7" i="216"/>
  <c r="G8" i="217" s="1"/>
  <c r="AL127" i="216"/>
  <c r="DW39" i="217" s="1"/>
  <c r="M155" i="216"/>
  <c r="EY14" i="217" s="1"/>
  <c r="C99" i="216"/>
  <c r="CU4" i="217" s="1"/>
  <c r="AA162" i="216"/>
  <c r="FF28" i="217" s="1"/>
  <c r="E113" i="216"/>
  <c r="DI6" i="217" s="1"/>
  <c r="AP95" i="216"/>
  <c r="CQ43" i="217" s="1"/>
  <c r="W137" i="216"/>
  <c r="EG24" i="217" s="1"/>
  <c r="AU139" i="216"/>
  <c r="EI48" i="217" s="1"/>
  <c r="AK47" i="216"/>
  <c r="AU38" i="217" s="1"/>
  <c r="AX61" i="216"/>
  <c r="BI51" i="217" s="1"/>
  <c r="K61" i="216"/>
  <c r="BI12" i="217" s="1"/>
  <c r="AK52" i="216"/>
  <c r="AZ38" i="217" s="1"/>
  <c r="I88" i="216"/>
  <c r="CJ10" i="217" s="1"/>
  <c r="AZ161" i="216"/>
  <c r="FE53" i="217" s="1"/>
  <c r="I50" i="216"/>
  <c r="AX10" i="217" s="1"/>
  <c r="AK43" i="216"/>
  <c r="AQ38" i="217" s="1"/>
  <c r="AU80" i="216"/>
  <c r="CB48" i="217" s="1"/>
  <c r="AA25" i="216"/>
  <c r="Y28" i="217" s="1"/>
  <c r="S132" i="216"/>
  <c r="EB20" i="217" s="1"/>
  <c r="AI52" i="216"/>
  <c r="AZ36" i="217" s="1"/>
  <c r="I47" i="216"/>
  <c r="AU10" i="217" s="1"/>
  <c r="T156" i="216"/>
  <c r="EZ21" i="217" s="1"/>
  <c r="AZ18" i="216"/>
  <c r="R53" i="217" s="1"/>
  <c r="Y21" i="216"/>
  <c r="U26" i="217" s="1"/>
  <c r="AL124" i="216"/>
  <c r="DT39" i="217" s="1"/>
  <c r="M121" i="216"/>
  <c r="DQ14" i="217" s="1"/>
  <c r="P25" i="216"/>
  <c r="Y17" i="217" s="1"/>
  <c r="N75" i="216"/>
  <c r="BW15" i="217" s="1"/>
  <c r="D120" i="216"/>
  <c r="DP5" i="217" s="1"/>
  <c r="AZ15" i="216"/>
  <c r="O53" i="217" s="1"/>
  <c r="AF138" i="216"/>
  <c r="EH33" i="217" s="1"/>
  <c r="L75" i="216"/>
  <c r="BW13" i="217" s="1"/>
  <c r="I99" i="216"/>
  <c r="CU10" i="217" s="1"/>
  <c r="AY97" i="216"/>
  <c r="CS52" i="217" s="1"/>
  <c r="C123" i="216"/>
  <c r="DS4" i="217" s="1"/>
  <c r="I130" i="216"/>
  <c r="DZ10" i="217" s="1"/>
  <c r="AR101" i="216"/>
  <c r="CW45" i="217" s="1"/>
  <c r="U85" i="216"/>
  <c r="CG22" i="217" s="1"/>
  <c r="D46" i="216"/>
  <c r="AT5" i="217" s="1"/>
  <c r="AT54" i="217" s="1"/>
  <c r="AI121" i="216"/>
  <c r="DQ36" i="217" s="1"/>
  <c r="H142" i="216"/>
  <c r="EL9" i="217" s="1"/>
  <c r="AL34" i="216"/>
  <c r="AH39" i="217" s="1"/>
  <c r="W93" i="216"/>
  <c r="CO24" i="217" s="1"/>
  <c r="AJ102" i="216"/>
  <c r="CX37" i="217" s="1"/>
  <c r="G129" i="216"/>
  <c r="DY8" i="217" s="1"/>
  <c r="G158" i="216"/>
  <c r="FB8" i="217" s="1"/>
  <c r="W74" i="216"/>
  <c r="BV24" i="217" s="1"/>
  <c r="O33" i="216"/>
  <c r="AG16" i="217" s="1"/>
  <c r="AH51" i="216"/>
  <c r="AY35" i="217" s="1"/>
  <c r="S141" i="216"/>
  <c r="EK20" i="217" s="1"/>
  <c r="R81" i="216"/>
  <c r="CC19" i="217" s="1"/>
  <c r="AL136" i="216"/>
  <c r="EF39" i="217" s="1"/>
  <c r="AF124" i="216"/>
  <c r="DT33" i="217" s="1"/>
  <c r="AK69" i="216"/>
  <c r="BQ38" i="217" s="1"/>
  <c r="P100" i="216"/>
  <c r="CV17" i="217" s="1"/>
  <c r="AB137" i="216"/>
  <c r="EG29" i="217" s="1"/>
  <c r="AC68" i="216"/>
  <c r="BP30" i="217" s="1"/>
  <c r="AV106" i="216"/>
  <c r="DB49" i="217" s="1"/>
  <c r="AY109" i="216"/>
  <c r="DE52" i="217" s="1"/>
  <c r="AZ7" i="216"/>
  <c r="G53" i="217" s="1"/>
  <c r="C10" i="216"/>
  <c r="J4" i="217" s="1"/>
  <c r="L48" i="216"/>
  <c r="AV13" i="217" s="1"/>
  <c r="S51" i="216"/>
  <c r="AY20" i="217" s="1"/>
  <c r="AE58" i="216"/>
  <c r="BF32" i="217" s="1"/>
  <c r="Y33" i="216"/>
  <c r="AG26" i="217" s="1"/>
  <c r="E128" i="216"/>
  <c r="DX6" i="217" s="1"/>
  <c r="F97" i="216"/>
  <c r="CS7" i="217" s="1"/>
  <c r="C40" i="216"/>
  <c r="AN4" i="217" s="1"/>
  <c r="AV15" i="216"/>
  <c r="O49" i="217" s="1"/>
  <c r="AA36" i="216"/>
  <c r="AJ28" i="217" s="1"/>
  <c r="H125" i="216"/>
  <c r="DU9" i="217" s="1"/>
  <c r="AE97" i="216"/>
  <c r="CS32" i="217" s="1"/>
  <c r="AM60" i="216"/>
  <c r="BH40" i="217" s="1"/>
  <c r="Y48" i="216"/>
  <c r="AV26" i="217" s="1"/>
  <c r="J27" i="216"/>
  <c r="AA11" i="217" s="1"/>
  <c r="S56" i="216"/>
  <c r="BD20" i="217" s="1"/>
  <c r="AM152" i="216"/>
  <c r="EV40" i="217" s="1"/>
  <c r="AX56" i="216"/>
  <c r="BD51" i="217" s="1"/>
  <c r="AK54" i="216"/>
  <c r="BB38" i="217" s="1"/>
  <c r="F46" i="216"/>
  <c r="AT7" i="217" s="1"/>
  <c r="X109" i="216"/>
  <c r="DE25" i="217" s="1"/>
  <c r="J49" i="216"/>
  <c r="AW11" i="217" s="1"/>
  <c r="T148" i="216"/>
  <c r="ER21" i="217" s="1"/>
  <c r="AH100" i="216"/>
  <c r="CV35" i="217" s="1"/>
  <c r="AB102" i="216"/>
  <c r="CX29" i="217" s="1"/>
  <c r="R146" i="216"/>
  <c r="EP19" i="217" s="1"/>
  <c r="AF40" i="216"/>
  <c r="AN33" i="217" s="1"/>
  <c r="AQ42" i="216"/>
  <c r="AP44" i="217" s="1"/>
  <c r="H10" i="216"/>
  <c r="J9" i="217" s="1"/>
  <c r="C50" i="216"/>
  <c r="AX4" i="217" s="1"/>
  <c r="Z88" i="216"/>
  <c r="CJ27" i="217" s="1"/>
  <c r="AP122" i="216"/>
  <c r="DR43" i="217" s="1"/>
  <c r="AH42" i="216"/>
  <c r="AP35" i="217" s="1"/>
  <c r="U37" i="216"/>
  <c r="AK22" i="217" s="1"/>
  <c r="R144" i="216"/>
  <c r="EN19" i="217" s="1"/>
  <c r="W68" i="216"/>
  <c r="BP24" i="217" s="1"/>
  <c r="AF93" i="216"/>
  <c r="CO33" i="217" s="1"/>
  <c r="AJ70" i="216"/>
  <c r="BR37" i="217" s="1"/>
  <c r="M91" i="216"/>
  <c r="CM14" i="217" s="1"/>
  <c r="D31" i="216"/>
  <c r="AE5" i="217" s="1"/>
  <c r="AE54" i="217" s="1"/>
  <c r="AK143" i="216"/>
  <c r="EM38" i="217" s="1"/>
  <c r="L123" i="216"/>
  <c r="DS13" i="217" s="1"/>
  <c r="AC49" i="216"/>
  <c r="AW30" i="217" s="1"/>
  <c r="Q76" i="216"/>
  <c r="BX18" i="217" s="1"/>
  <c r="AF28" i="216"/>
  <c r="AB33" i="217" s="1"/>
  <c r="Q38" i="216"/>
  <c r="AL18" i="217" s="1"/>
  <c r="Z23" i="216"/>
  <c r="W27" i="217" s="1"/>
  <c r="J108" i="216"/>
  <c r="DD11" i="217" s="1"/>
  <c r="AG65" i="216"/>
  <c r="BM34" i="217" s="1"/>
  <c r="L74" i="216"/>
  <c r="BV13" i="217" s="1"/>
  <c r="W20" i="216"/>
  <c r="T24" i="217" s="1"/>
  <c r="G165" i="216"/>
  <c r="FI8" i="217" s="1"/>
  <c r="AM125" i="216"/>
  <c r="DU40" i="217" s="1"/>
  <c r="M142" i="216"/>
  <c r="EL14" i="217" s="1"/>
  <c r="AX92" i="216"/>
  <c r="CN51" i="217" s="1"/>
  <c r="O8" i="216"/>
  <c r="H16" i="217" s="1"/>
  <c r="AE31" i="216"/>
  <c r="AE32" i="217" s="1"/>
  <c r="C95" i="216"/>
  <c r="CQ4" i="217" s="1"/>
  <c r="AY90" i="216"/>
  <c r="CL52" i="217" s="1"/>
  <c r="U162" i="216"/>
  <c r="FF22" i="217" s="1"/>
  <c r="AI153" i="216"/>
  <c r="EW36" i="217" s="1"/>
  <c r="J7" i="216"/>
  <c r="G11" i="217" s="1"/>
  <c r="E64" i="216"/>
  <c r="BL6" i="217" s="1"/>
  <c r="AI94" i="216"/>
  <c r="CP36" i="217" s="1"/>
  <c r="AU141" i="216"/>
  <c r="EK48" i="217" s="1"/>
  <c r="V70" i="216"/>
  <c r="BR23" i="217" s="1"/>
  <c r="AX18" i="216"/>
  <c r="R51" i="217" s="1"/>
  <c r="AX98" i="216"/>
  <c r="CT51" i="217" s="1"/>
  <c r="AW99" i="216"/>
  <c r="CU50" i="217" s="1"/>
  <c r="N65" i="216"/>
  <c r="BM15" i="217" s="1"/>
  <c r="AB65" i="216"/>
  <c r="BM29" i="217" s="1"/>
  <c r="AR43" i="216"/>
  <c r="AQ45" i="217" s="1"/>
  <c r="T40" i="216"/>
  <c r="AN21" i="217" s="1"/>
  <c r="P34" i="216"/>
  <c r="AH17" i="217" s="1"/>
  <c r="AD139" i="216"/>
  <c r="EI31" i="217" s="1"/>
  <c r="G27" i="216"/>
  <c r="AA8" i="217" s="1"/>
  <c r="AZ111" i="216"/>
  <c r="DG53" i="217" s="1"/>
  <c r="AW125" i="216"/>
  <c r="DU50" i="217" s="1"/>
  <c r="O144" i="216"/>
  <c r="EN16" i="217" s="1"/>
  <c r="U84" i="216"/>
  <c r="CF22" i="217" s="1"/>
  <c r="S45" i="216"/>
  <c r="AS20" i="217" s="1"/>
  <c r="AM143" i="216"/>
  <c r="EM40" i="217" s="1"/>
  <c r="G137" i="216"/>
  <c r="EG8" i="217" s="1"/>
  <c r="AI47" i="216"/>
  <c r="AU36" i="217" s="1"/>
  <c r="AU46" i="216"/>
  <c r="AT48" i="217" s="1"/>
  <c r="I19" i="216"/>
  <c r="S10" i="217" s="1"/>
  <c r="M9" i="216"/>
  <c r="I14" i="217" s="1"/>
  <c r="AL146" i="216"/>
  <c r="EP39" i="217" s="1"/>
  <c r="AF24" i="216"/>
  <c r="X33" i="217" s="1"/>
  <c r="W60" i="216"/>
  <c r="BH24" i="217" s="1"/>
  <c r="T60" i="216"/>
  <c r="BH21" i="217" s="1"/>
  <c r="AQ156" i="216"/>
  <c r="EZ44" i="217" s="1"/>
  <c r="Y114" i="216"/>
  <c r="DJ26" i="217" s="1"/>
  <c r="I119" i="216"/>
  <c r="DO10" i="217" s="1"/>
  <c r="AW19" i="216"/>
  <c r="S50" i="217" s="1"/>
  <c r="H42" i="216"/>
  <c r="AP9" i="217" s="1"/>
  <c r="I61" i="216"/>
  <c r="BI10" i="217" s="1"/>
  <c r="I44" i="216"/>
  <c r="AR10" i="217" s="1"/>
  <c r="AW101" i="216"/>
  <c r="CW50" i="217" s="1"/>
  <c r="Z132" i="216"/>
  <c r="EB27" i="217" s="1"/>
  <c r="AQ88" i="216"/>
  <c r="CJ44" i="217" s="1"/>
  <c r="J128" i="216"/>
  <c r="DX11" i="217" s="1"/>
  <c r="AG130" i="216"/>
  <c r="DZ34" i="217" s="1"/>
  <c r="AR112" i="216"/>
  <c r="DH45" i="217" s="1"/>
  <c r="AQ131" i="216"/>
  <c r="EA44" i="217" s="1"/>
  <c r="AV5" i="216"/>
  <c r="E49" i="217" s="1"/>
  <c r="C52" i="216"/>
  <c r="AZ4" i="217" s="1"/>
  <c r="X25" i="216"/>
  <c r="Y25" i="217" s="1"/>
  <c r="U24" i="216"/>
  <c r="X22" i="217" s="1"/>
  <c r="AF131" i="216"/>
  <c r="EA33" i="217" s="1"/>
  <c r="K115" i="216"/>
  <c r="DK12" i="217" s="1"/>
  <c r="AZ155" i="216"/>
  <c r="EY53" i="217" s="1"/>
  <c r="Z129" i="216"/>
  <c r="DY27" i="217" s="1"/>
  <c r="AA145" i="216"/>
  <c r="EO28" i="217" s="1"/>
  <c r="AQ149" i="216"/>
  <c r="ES44" i="217" s="1"/>
  <c r="AD33" i="216"/>
  <c r="AG31" i="217" s="1"/>
  <c r="AR9" i="216"/>
  <c r="I45" i="217" s="1"/>
  <c r="C163" i="216"/>
  <c r="FG4" i="217" s="1"/>
  <c r="AF74" i="216"/>
  <c r="BV33" i="217" s="1"/>
  <c r="AK99" i="216"/>
  <c r="CU38" i="217" s="1"/>
  <c r="AG106" i="216"/>
  <c r="DB34" i="217" s="1"/>
  <c r="AJ116" i="216"/>
  <c r="DL37" i="217" s="1"/>
  <c r="O55" i="216"/>
  <c r="BC16" i="217" s="1"/>
  <c r="AY62" i="216"/>
  <c r="BJ52" i="217" s="1"/>
  <c r="AI64" i="216"/>
  <c r="BL36" i="217" s="1"/>
  <c r="AQ64" i="216"/>
  <c r="BL44" i="217" s="1"/>
  <c r="N142" i="216"/>
  <c r="EL15" i="217" s="1"/>
  <c r="AL14" i="216"/>
  <c r="N39" i="217" s="1"/>
  <c r="AQ14" i="216"/>
  <c r="N44" i="217" s="1"/>
  <c r="AG60" i="216"/>
  <c r="BH34" i="217" s="1"/>
  <c r="AK39" i="216"/>
  <c r="AM38" i="217" s="1"/>
  <c r="X125" i="216"/>
  <c r="DU25" i="217" s="1"/>
  <c r="W119" i="216"/>
  <c r="DO24" i="217" s="1"/>
  <c r="P83" i="216"/>
  <c r="CE17" i="217" s="1"/>
  <c r="AI85" i="216"/>
  <c r="CG36" i="217" s="1"/>
  <c r="I144" i="216"/>
  <c r="EN10" i="217" s="1"/>
  <c r="AG153" i="216"/>
  <c r="EW34" i="217" s="1"/>
  <c r="AL80" i="216"/>
  <c r="CB39" i="217" s="1"/>
  <c r="AF17" i="216"/>
  <c r="Q33" i="217" s="1"/>
  <c r="AA10" i="216"/>
  <c r="J28" i="217" s="1"/>
  <c r="E88" i="216"/>
  <c r="CJ6" i="217" s="1"/>
  <c r="AD140" i="216"/>
  <c r="EJ31" i="217" s="1"/>
  <c r="AB150" i="216"/>
  <c r="ET29" i="217" s="1"/>
  <c r="AD146" i="216"/>
  <c r="EP31" i="217" s="1"/>
  <c r="K93" i="216"/>
  <c r="CO12" i="217" s="1"/>
  <c r="AV117" i="216"/>
  <c r="DM49" i="217" s="1"/>
  <c r="AB139" i="216"/>
  <c r="EI29" i="217" s="1"/>
  <c r="AE11" i="216"/>
  <c r="K32" i="217" s="1"/>
  <c r="L9" i="216"/>
  <c r="I13" i="217" s="1"/>
  <c r="F48" i="216"/>
  <c r="AV7" i="217" s="1"/>
  <c r="G29" i="216"/>
  <c r="AC8" i="217" s="1"/>
  <c r="K72" i="216"/>
  <c r="BT12" i="217" s="1"/>
  <c r="AE163" i="216"/>
  <c r="FG32" i="217" s="1"/>
  <c r="AA60" i="216"/>
  <c r="BH28" i="217" s="1"/>
  <c r="AH14" i="216"/>
  <c r="N35" i="217" s="1"/>
  <c r="U56" i="216"/>
  <c r="BD22" i="217" s="1"/>
  <c r="AZ4" i="216"/>
  <c r="D53" i="217" s="1"/>
  <c r="BL168" i="214"/>
  <c r="BL169" i="214" s="1"/>
  <c r="G78" i="216"/>
  <c r="BZ8" i="217" s="1"/>
  <c r="U118" i="216"/>
  <c r="DN22" i="217" s="1"/>
  <c r="S62" i="216"/>
  <c r="BJ20" i="217" s="1"/>
  <c r="AL85" i="216"/>
  <c r="CG39" i="217" s="1"/>
  <c r="AI105" i="216"/>
  <c r="DA36" i="217" s="1"/>
  <c r="AR88" i="216"/>
  <c r="CJ45" i="217" s="1"/>
  <c r="AY81" i="216"/>
  <c r="CC52" i="217" s="1"/>
  <c r="U154" i="216"/>
  <c r="EX22" i="217" s="1"/>
  <c r="G26" i="216"/>
  <c r="Z8" i="217" s="1"/>
  <c r="W24" i="216"/>
  <c r="X24" i="217" s="1"/>
  <c r="K126" i="216"/>
  <c r="DV12" i="217" s="1"/>
  <c r="AG149" i="216"/>
  <c r="ES34" i="217" s="1"/>
  <c r="AI24" i="216"/>
  <c r="X36" i="217" s="1"/>
  <c r="V95" i="216"/>
  <c r="CQ23" i="217" s="1"/>
  <c r="P54" i="216"/>
  <c r="BB17" i="217" s="1"/>
  <c r="M143" i="216"/>
  <c r="EM14" i="217" s="1"/>
  <c r="H83" i="216"/>
  <c r="CE9" i="217" s="1"/>
  <c r="E109" i="216"/>
  <c r="DE6" i="217" s="1"/>
  <c r="AF30" i="216"/>
  <c r="AD33" i="217" s="1"/>
  <c r="F142" i="216"/>
  <c r="EL7" i="217" s="1"/>
  <c r="AK59" i="216"/>
  <c r="BG38" i="217" s="1"/>
  <c r="P128" i="216"/>
  <c r="DX17" i="217" s="1"/>
  <c r="AU47" i="216"/>
  <c r="AU48" i="217" s="1"/>
  <c r="AR47" i="216"/>
  <c r="AU45" i="217" s="1"/>
  <c r="AA42" i="216"/>
  <c r="AP28" i="217" s="1"/>
  <c r="R53" i="216"/>
  <c r="BA19" i="217" s="1"/>
  <c r="AV94" i="216"/>
  <c r="CP49" i="217" s="1"/>
  <c r="C41" i="216"/>
  <c r="AO4" i="217" s="1"/>
  <c r="S61" i="216"/>
  <c r="BI20" i="217" s="1"/>
  <c r="M102" i="216"/>
  <c r="CX14" i="217" s="1"/>
  <c r="AH35" i="216"/>
  <c r="AI35" i="217" s="1"/>
  <c r="AQ129" i="216"/>
  <c r="DY44" i="217" s="1"/>
  <c r="L152" i="216"/>
  <c r="EV13" i="217" s="1"/>
  <c r="V15" i="216"/>
  <c r="O23" i="217" s="1"/>
  <c r="AD63" i="216"/>
  <c r="BK31" i="217" s="1"/>
  <c r="AA31" i="216"/>
  <c r="AE28" i="217" s="1"/>
  <c r="K84" i="216"/>
  <c r="CF12" i="217" s="1"/>
  <c r="W70" i="216"/>
  <c r="BR24" i="217" s="1"/>
  <c r="AM146" i="216"/>
  <c r="EP40" i="217" s="1"/>
  <c r="AA93" i="216"/>
  <c r="CO28" i="217" s="1"/>
  <c r="AJ23" i="216"/>
  <c r="W37" i="217" s="1"/>
  <c r="AY165" i="216"/>
  <c r="FI52" i="217" s="1"/>
  <c r="AC99" i="216"/>
  <c r="CU30" i="217" s="1"/>
  <c r="W43" i="216"/>
  <c r="AQ24" i="217" s="1"/>
  <c r="AC154" i="216"/>
  <c r="EX30" i="217" s="1"/>
  <c r="AL155" i="216"/>
  <c r="EY39" i="217" s="1"/>
  <c r="V82" i="216"/>
  <c r="CD23" i="217" s="1"/>
  <c r="AZ12" i="216"/>
  <c r="L53" i="217" s="1"/>
  <c r="X158" i="216"/>
  <c r="FB25" i="217" s="1"/>
  <c r="AM72" i="216"/>
  <c r="BT40" i="217" s="1"/>
  <c r="AI111" i="216"/>
  <c r="DG36" i="217" s="1"/>
  <c r="X120" i="216"/>
  <c r="DP25" i="217" s="1"/>
  <c r="D159" i="216"/>
  <c r="FC5" i="217" s="1"/>
  <c r="AL121" i="216"/>
  <c r="DQ39" i="217" s="1"/>
  <c r="W120" i="216"/>
  <c r="DP24" i="217" s="1"/>
  <c r="I57" i="216"/>
  <c r="BE10" i="217" s="1"/>
  <c r="AC165" i="216"/>
  <c r="FI30" i="217" s="1"/>
  <c r="L13" i="216"/>
  <c r="M13" i="217" s="1"/>
  <c r="AZ96" i="216"/>
  <c r="CR53" i="217" s="1"/>
  <c r="AM119" i="216"/>
  <c r="DO40" i="217" s="1"/>
  <c r="AM154" i="216"/>
  <c r="EX40" i="217" s="1"/>
  <c r="AW61" i="216"/>
  <c r="BI50" i="217" s="1"/>
  <c r="AG138" i="216"/>
  <c r="EH34" i="217" s="1"/>
  <c r="X56" i="216"/>
  <c r="BD25" i="217" s="1"/>
  <c r="AJ86" i="216"/>
  <c r="CH37" i="217" s="1"/>
  <c r="P161" i="216"/>
  <c r="FE17" i="217" s="1"/>
  <c r="D131" i="216"/>
  <c r="EA5" i="217" s="1"/>
  <c r="AX90" i="216"/>
  <c r="CL51" i="217" s="1"/>
  <c r="I128" i="216"/>
  <c r="DX10" i="217" s="1"/>
  <c r="Z81" i="216"/>
  <c r="CC27" i="217" s="1"/>
  <c r="AD27" i="216"/>
  <c r="AA31" i="217" s="1"/>
  <c r="K157" i="216"/>
  <c r="FA12" i="217" s="1"/>
  <c r="AE141" i="216"/>
  <c r="EK32" i="217" s="1"/>
  <c r="AL165" i="216"/>
  <c r="FI39" i="217" s="1"/>
  <c r="V136" i="216"/>
  <c r="EF23" i="217" s="1"/>
  <c r="P91" i="216"/>
  <c r="CM17" i="217" s="1"/>
  <c r="O86" i="216"/>
  <c r="CH16" i="217" s="1"/>
  <c r="AI82" i="216"/>
  <c r="CD36" i="217" s="1"/>
  <c r="AG33" i="216"/>
  <c r="AG34" i="217" s="1"/>
  <c r="AU95" i="216"/>
  <c r="CQ48" i="217" s="1"/>
  <c r="AX54" i="216"/>
  <c r="BB51" i="217" s="1"/>
  <c r="AW73" i="216"/>
  <c r="BU50" i="217" s="1"/>
  <c r="AQ41" i="216"/>
  <c r="AO44" i="217" s="1"/>
  <c r="D28" i="216"/>
  <c r="AB5" i="217" s="1"/>
  <c r="AB54" i="217" s="1"/>
  <c r="AD10" i="216"/>
  <c r="J31" i="217" s="1"/>
  <c r="AD92" i="216"/>
  <c r="CN31" i="217" s="1"/>
  <c r="AB145" i="216"/>
  <c r="EO29" i="217" s="1"/>
  <c r="E112" i="216"/>
  <c r="DH6" i="217" s="1"/>
  <c r="W71" i="216"/>
  <c r="BS24" i="217" s="1"/>
  <c r="AC151" i="216"/>
  <c r="EU30" i="217" s="1"/>
  <c r="AE135" i="216"/>
  <c r="EE32" i="217" s="1"/>
  <c r="AQ87" i="216"/>
  <c r="CI44" i="217" s="1"/>
  <c r="H164" i="216"/>
  <c r="FH9" i="217" s="1"/>
  <c r="AP67" i="216"/>
  <c r="BO43" i="217" s="1"/>
  <c r="T160" i="216"/>
  <c r="FD21" i="217" s="1"/>
  <c r="O92" i="216"/>
  <c r="CN16" i="217" s="1"/>
  <c r="AB20" i="216"/>
  <c r="T29" i="217" s="1"/>
  <c r="AG21" i="216"/>
  <c r="U34" i="217" s="1"/>
  <c r="AG47" i="216"/>
  <c r="AU34" i="217" s="1"/>
  <c r="X55" i="216"/>
  <c r="BC25" i="217" s="1"/>
  <c r="S20" i="216"/>
  <c r="T20" i="217" s="1"/>
  <c r="AK82" i="216"/>
  <c r="CD38" i="217" s="1"/>
  <c r="AH7" i="216"/>
  <c r="G35" i="217" s="1"/>
  <c r="J75" i="216"/>
  <c r="BW11" i="217" s="1"/>
  <c r="C111" i="216"/>
  <c r="DG4" i="217" s="1"/>
  <c r="J13" i="216"/>
  <c r="M11" i="217" s="1"/>
  <c r="S91" i="216"/>
  <c r="CM20" i="217" s="1"/>
  <c r="N25" i="216"/>
  <c r="Y15" i="217" s="1"/>
  <c r="AK70" i="216"/>
  <c r="BR38" i="217" s="1"/>
  <c r="L92" i="216"/>
  <c r="CN13" i="217" s="1"/>
  <c r="X74" i="216"/>
  <c r="BV25" i="217" s="1"/>
  <c r="T91" i="216"/>
  <c r="CM21" i="217" s="1"/>
  <c r="F22" i="216"/>
  <c r="V7" i="217" s="1"/>
  <c r="Y109" i="216"/>
  <c r="DE26" i="217" s="1"/>
  <c r="AX89" i="216"/>
  <c r="CK51" i="217" s="1"/>
  <c r="N98" i="216"/>
  <c r="CT15" i="217" s="1"/>
  <c r="L156" i="216"/>
  <c r="EZ13" i="217" s="1"/>
  <c r="G104" i="216"/>
  <c r="CZ8" i="217" s="1"/>
  <c r="Y88" i="216"/>
  <c r="CJ26" i="217" s="1"/>
  <c r="E100" i="216"/>
  <c r="CV6" i="217" s="1"/>
  <c r="Y10" i="216"/>
  <c r="J26" i="217" s="1"/>
  <c r="AH129" i="216"/>
  <c r="DY35" i="217" s="1"/>
  <c r="AL67" i="216"/>
  <c r="BO39" i="217" s="1"/>
  <c r="AX123" i="216"/>
  <c r="DS51" i="217" s="1"/>
  <c r="U59" i="216"/>
  <c r="BG22" i="217" s="1"/>
  <c r="AR25" i="216"/>
  <c r="Y45" i="217" s="1"/>
  <c r="F78" i="216"/>
  <c r="BZ7" i="217" s="1"/>
  <c r="Z162" i="216"/>
  <c r="FF27" i="217" s="1"/>
  <c r="P117" i="216"/>
  <c r="DM17" i="217" s="1"/>
  <c r="M11" i="216"/>
  <c r="K14" i="217" s="1"/>
  <c r="F58" i="216"/>
  <c r="BF7" i="217" s="1"/>
  <c r="AF148" i="216"/>
  <c r="ER33" i="217" s="1"/>
  <c r="AZ139" i="216"/>
  <c r="EI53" i="217" s="1"/>
  <c r="AA149" i="216"/>
  <c r="ES28" i="217" s="1"/>
  <c r="AV38" i="216"/>
  <c r="AL49" i="217" s="1"/>
  <c r="AZ126" i="216"/>
  <c r="DV53" i="217" s="1"/>
  <c r="AY112" i="216"/>
  <c r="DH52" i="217" s="1"/>
  <c r="AG57" i="216"/>
  <c r="BE34" i="217" s="1"/>
  <c r="L43" i="216"/>
  <c r="AQ13" i="217" s="1"/>
  <c r="Q164" i="216"/>
  <c r="FH18" i="217" s="1"/>
  <c r="AK13" i="216"/>
  <c r="M38" i="217" s="1"/>
  <c r="AU138" i="216"/>
  <c r="EH48" i="217" s="1"/>
  <c r="T16" i="216"/>
  <c r="P21" i="217" s="1"/>
  <c r="N106" i="216"/>
  <c r="DB15" i="217" s="1"/>
  <c r="Z114" i="216"/>
  <c r="DJ27" i="217" s="1"/>
  <c r="AP132" i="216"/>
  <c r="EB43" i="217" s="1"/>
  <c r="C35" i="216"/>
  <c r="AI4" i="217" s="1"/>
  <c r="X28" i="216"/>
  <c r="AB25" i="217" s="1"/>
  <c r="AF59" i="216"/>
  <c r="BG33" i="217" s="1"/>
  <c r="AB89" i="216"/>
  <c r="CK29" i="217" s="1"/>
  <c r="AI46" i="216"/>
  <c r="AT36" i="217" s="1"/>
  <c r="T119" i="216"/>
  <c r="DO21" i="217" s="1"/>
  <c r="AC150" i="216"/>
  <c r="ET30" i="217" s="1"/>
  <c r="AF85" i="216"/>
  <c r="CG33" i="217" s="1"/>
  <c r="AV158" i="216"/>
  <c r="FB49" i="217" s="1"/>
  <c r="AC120" i="216"/>
  <c r="DP30" i="217" s="1"/>
  <c r="AI104" i="216"/>
  <c r="CZ36" i="217" s="1"/>
  <c r="AW63" i="216"/>
  <c r="BK50" i="217" s="1"/>
  <c r="X17" i="216"/>
  <c r="Q25" i="217" s="1"/>
  <c r="AB16" i="216"/>
  <c r="P29" i="217" s="1"/>
  <c r="AU65" i="216"/>
  <c r="BM48" i="217" s="1"/>
  <c r="K40" i="216"/>
  <c r="AN12" i="217" s="1"/>
  <c r="AU52" i="216"/>
  <c r="AZ48" i="217" s="1"/>
  <c r="AL43" i="216"/>
  <c r="AQ39" i="217" s="1"/>
  <c r="Q150" i="216"/>
  <c r="ET18" i="217" s="1"/>
  <c r="AQ76" i="216"/>
  <c r="BX44" i="217" s="1"/>
  <c r="AX100" i="216"/>
  <c r="CV51" i="217" s="1"/>
  <c r="AP27" i="216"/>
  <c r="AA43" i="217" s="1"/>
  <c r="AJ123" i="216"/>
  <c r="DS37" i="217" s="1"/>
  <c r="Q80" i="216"/>
  <c r="CB18" i="217" s="1"/>
  <c r="F141" i="216"/>
  <c r="EK7" i="217" s="1"/>
  <c r="AV142" i="216"/>
  <c r="EL49" i="217" s="1"/>
  <c r="N159" i="216"/>
  <c r="FC15" i="217" s="1"/>
  <c r="AC50" i="216"/>
  <c r="AX30" i="217" s="1"/>
  <c r="AX13" i="216"/>
  <c r="M51" i="217" s="1"/>
  <c r="AY125" i="216"/>
  <c r="DU52" i="217" s="1"/>
  <c r="AA128" i="216"/>
  <c r="DX28" i="217" s="1"/>
  <c r="AH88" i="216"/>
  <c r="CJ35" i="217" s="1"/>
  <c r="AU59" i="216"/>
  <c r="BG48" i="217" s="1"/>
  <c r="O34" i="216"/>
  <c r="AH16" i="217" s="1"/>
  <c r="S36" i="216"/>
  <c r="AJ20" i="217" s="1"/>
  <c r="F163" i="216"/>
  <c r="FG7" i="217" s="1"/>
  <c r="AE127" i="216"/>
  <c r="DW32" i="217" s="1"/>
  <c r="AR135" i="216"/>
  <c r="EE45" i="217" s="1"/>
  <c r="AV109" i="216"/>
  <c r="DE49" i="217" s="1"/>
  <c r="AK76" i="216"/>
  <c r="BX38" i="217" s="1"/>
  <c r="AH34" i="216"/>
  <c r="AH35" i="217" s="1"/>
  <c r="J91" i="216"/>
  <c r="CM11" i="217" s="1"/>
  <c r="O41" i="216"/>
  <c r="AO16" i="217" s="1"/>
  <c r="R134" i="216"/>
  <c r="ED19" i="217" s="1"/>
  <c r="Y98" i="216"/>
  <c r="CT26" i="217" s="1"/>
  <c r="AC134" i="216"/>
  <c r="ED30" i="217" s="1"/>
  <c r="AV41" i="216"/>
  <c r="AO49" i="217" s="1"/>
  <c r="S81" i="216"/>
  <c r="CC20" i="217" s="1"/>
  <c r="L139" i="216"/>
  <c r="EI13" i="217" s="1"/>
  <c r="L132" i="216"/>
  <c r="EB13" i="217" s="1"/>
  <c r="AM147" i="216"/>
  <c r="EQ40" i="217" s="1"/>
  <c r="P12" i="216"/>
  <c r="L17" i="217" s="1"/>
  <c r="Q65" i="216"/>
  <c r="BM18" i="217" s="1"/>
  <c r="M62" i="216"/>
  <c r="BJ14" i="217" s="1"/>
  <c r="S164" i="216"/>
  <c r="FH20" i="217" s="1"/>
  <c r="K99" i="216"/>
  <c r="CU12" i="217" s="1"/>
  <c r="AR6" i="216"/>
  <c r="F45" i="217" s="1"/>
  <c r="H48" i="216"/>
  <c r="AV9" i="217" s="1"/>
  <c r="P84" i="216"/>
  <c r="CF17" i="217" s="1"/>
  <c r="AG54" i="216"/>
  <c r="BB34" i="217" s="1"/>
  <c r="K80" i="216"/>
  <c r="CB12" i="217" s="1"/>
  <c r="AW147" i="216"/>
  <c r="EQ50" i="217" s="1"/>
  <c r="AK127" i="216"/>
  <c r="DW38" i="217" s="1"/>
  <c r="Y99" i="216"/>
  <c r="CU26" i="217" s="1"/>
  <c r="H58" i="216"/>
  <c r="BF9" i="217" s="1"/>
  <c r="I139" i="216"/>
  <c r="EI10" i="217" s="1"/>
  <c r="P7" i="216"/>
  <c r="G17" i="217" s="1"/>
  <c r="AW36" i="216"/>
  <c r="AJ50" i="217" s="1"/>
  <c r="O106" i="216"/>
  <c r="DB16" i="217" s="1"/>
  <c r="M138" i="216"/>
  <c r="EH14" i="217" s="1"/>
  <c r="I51" i="216"/>
  <c r="AY10" i="217" s="1"/>
  <c r="AE146" i="216"/>
  <c r="EP32" i="217" s="1"/>
  <c r="AZ141" i="216"/>
  <c r="EK53" i="217" s="1"/>
  <c r="C158" i="216"/>
  <c r="FB4" i="217" s="1"/>
  <c r="K62" i="216"/>
  <c r="BJ12" i="217" s="1"/>
  <c r="R34" i="216"/>
  <c r="AH19" i="217" s="1"/>
  <c r="AC78" i="216"/>
  <c r="BZ30" i="217" s="1"/>
  <c r="Q142" i="216"/>
  <c r="EL18" i="217" s="1"/>
  <c r="AH161" i="216"/>
  <c r="FE35" i="217" s="1"/>
  <c r="J84" i="216"/>
  <c r="CF11" i="217" s="1"/>
  <c r="AI28" i="216"/>
  <c r="AB36" i="217" s="1"/>
  <c r="Q144" i="216"/>
  <c r="EN18" i="217" s="1"/>
  <c r="AH150" i="216"/>
  <c r="ET35" i="217" s="1"/>
  <c r="D7" i="216"/>
  <c r="G5" i="217" s="1"/>
  <c r="G54" i="217" s="1"/>
  <c r="H45" i="216"/>
  <c r="AS9" i="217" s="1"/>
  <c r="O42" i="216"/>
  <c r="AP16" i="217" s="1"/>
  <c r="S145" i="216"/>
  <c r="EO20" i="217" s="1"/>
  <c r="L6" i="216"/>
  <c r="F13" i="217" s="1"/>
  <c r="R36" i="216"/>
  <c r="AJ19" i="217" s="1"/>
  <c r="AB43" i="216"/>
  <c r="AQ29" i="217" s="1"/>
  <c r="AK132" i="216"/>
  <c r="EB38" i="217" s="1"/>
  <c r="M61" i="216"/>
  <c r="BI14" i="217" s="1"/>
  <c r="C138" i="216"/>
  <c r="EH4" i="217" s="1"/>
  <c r="AY47" i="216"/>
  <c r="AU52" i="217" s="1"/>
  <c r="G163" i="216"/>
  <c r="FG8" i="217" s="1"/>
  <c r="AR61" i="216"/>
  <c r="BI45" i="217" s="1"/>
  <c r="AZ46" i="216"/>
  <c r="AT53" i="217" s="1"/>
  <c r="Z40" i="216"/>
  <c r="AN27" i="217" s="1"/>
  <c r="AE50" i="216"/>
  <c r="AX32" i="217" s="1"/>
  <c r="AV72" i="216"/>
  <c r="BT49" i="217" s="1"/>
  <c r="I152" i="216"/>
  <c r="EV10" i="217" s="1"/>
  <c r="AG137" i="216"/>
  <c r="EG34" i="217" s="1"/>
  <c r="R74" i="216"/>
  <c r="BV19" i="217" s="1"/>
  <c r="AK150" i="216"/>
  <c r="ET38" i="217" s="1"/>
  <c r="AR51" i="216"/>
  <c r="AY45" i="217" s="1"/>
  <c r="J117" i="216"/>
  <c r="DM11" i="217" s="1"/>
  <c r="J98" i="216"/>
  <c r="CT11" i="217" s="1"/>
  <c r="AK109" i="216"/>
  <c r="DE38" i="217" s="1"/>
  <c r="AE137" i="216"/>
  <c r="EG32" i="217" s="1"/>
  <c r="AK144" i="216"/>
  <c r="EN38" i="217" s="1"/>
  <c r="L111" i="216"/>
  <c r="DG13" i="217" s="1"/>
  <c r="AI55" i="216"/>
  <c r="BC36" i="217" s="1"/>
  <c r="H66" i="216"/>
  <c r="BN9" i="217" s="1"/>
  <c r="AK165" i="216"/>
  <c r="FI38" i="217" s="1"/>
  <c r="K23" i="216"/>
  <c r="W12" i="217" s="1"/>
  <c r="AF37" i="216"/>
  <c r="AK33" i="217" s="1"/>
  <c r="H124" i="216"/>
  <c r="DT9" i="217" s="1"/>
  <c r="AU156" i="216"/>
  <c r="EZ48" i="217" s="1"/>
  <c r="K89" i="216"/>
  <c r="CK12" i="217" s="1"/>
  <c r="AK113" i="216"/>
  <c r="DI38" i="217" s="1"/>
  <c r="AH115" i="216"/>
  <c r="DK35" i="217" s="1"/>
  <c r="AG49" i="216"/>
  <c r="AW34" i="217" s="1"/>
  <c r="T149" i="216"/>
  <c r="ES21" i="217" s="1"/>
  <c r="AX109" i="216"/>
  <c r="DE51" i="217" s="1"/>
  <c r="AR139" i="216"/>
  <c r="EI45" i="217" s="1"/>
  <c r="AI135" i="216"/>
  <c r="EE36" i="217" s="1"/>
  <c r="AC36" i="216"/>
  <c r="AJ30" i="217" s="1"/>
  <c r="X127" i="216"/>
  <c r="DW25" i="217" s="1"/>
  <c r="AR62" i="216"/>
  <c r="BJ45" i="217" s="1"/>
  <c r="AQ46" i="216"/>
  <c r="AT44" i="217" s="1"/>
  <c r="R99" i="216"/>
  <c r="CU19" i="217" s="1"/>
  <c r="Y162" i="216"/>
  <c r="FF26" i="217" s="1"/>
  <c r="T95" i="216"/>
  <c r="CQ21" i="217" s="1"/>
  <c r="O97" i="216"/>
  <c r="CS16" i="217" s="1"/>
  <c r="AR16" i="216"/>
  <c r="P45" i="217" s="1"/>
  <c r="O13" i="216"/>
  <c r="M16" i="217" s="1"/>
  <c r="AI106" i="216"/>
  <c r="DB36" i="217" s="1"/>
  <c r="X152" i="216"/>
  <c r="EV25" i="217" s="1"/>
  <c r="AY128" i="216"/>
  <c r="DX52" i="217" s="1"/>
  <c r="AZ84" i="216"/>
  <c r="CF53" i="217" s="1"/>
  <c r="AB149" i="216"/>
  <c r="ES29" i="217" s="1"/>
  <c r="AG46" i="216"/>
  <c r="AT34" i="217" s="1"/>
  <c r="AK32" i="216"/>
  <c r="AF38" i="217" s="1"/>
  <c r="AC55" i="216"/>
  <c r="BC30" i="217" s="1"/>
  <c r="P164" i="216"/>
  <c r="FH17" i="217" s="1"/>
  <c r="F18" i="216"/>
  <c r="R7" i="217" s="1"/>
  <c r="I118" i="216"/>
  <c r="DN10" i="217" s="1"/>
  <c r="O52" i="216"/>
  <c r="AZ16" i="217" s="1"/>
  <c r="N43" i="216"/>
  <c r="AQ15" i="217" s="1"/>
  <c r="R42" i="216"/>
  <c r="AP19" i="217" s="1"/>
  <c r="AP52" i="216"/>
  <c r="AZ43" i="217" s="1"/>
  <c r="AL106" i="216"/>
  <c r="DB39" i="217" s="1"/>
  <c r="AI119" i="216"/>
  <c r="DO36" i="217" s="1"/>
  <c r="X155" i="216"/>
  <c r="EY25" i="217" s="1"/>
  <c r="D65" i="216"/>
  <c r="BM5" i="217" s="1"/>
  <c r="H8" i="216"/>
  <c r="H9" i="217" s="1"/>
  <c r="K77" i="216"/>
  <c r="BY12" i="217" s="1"/>
  <c r="R116" i="216"/>
  <c r="DL19" i="217" s="1"/>
  <c r="AQ84" i="216"/>
  <c r="CF44" i="217" s="1"/>
  <c r="N86" i="216"/>
  <c r="CH15" i="217" s="1"/>
  <c r="O12" i="216"/>
  <c r="L16" i="217" s="1"/>
  <c r="AZ113" i="216"/>
  <c r="DI53" i="217" s="1"/>
  <c r="R118" i="216"/>
  <c r="DN19" i="217" s="1"/>
  <c r="T105" i="216"/>
  <c r="DA21" i="217" s="1"/>
  <c r="AH108" i="216"/>
  <c r="DD35" i="217" s="1"/>
  <c r="AK91" i="216"/>
  <c r="CM38" i="217" s="1"/>
  <c r="W96" i="216"/>
  <c r="CR24" i="217" s="1"/>
  <c r="AV42" i="216"/>
  <c r="AP49" i="217" s="1"/>
  <c r="AP7" i="216"/>
  <c r="G43" i="217" s="1"/>
  <c r="AJ47" i="216"/>
  <c r="AU37" i="217" s="1"/>
  <c r="AV62" i="216"/>
  <c r="BJ49" i="217" s="1"/>
  <c r="AY111" i="216"/>
  <c r="DG52" i="217" s="1"/>
  <c r="H150" i="216"/>
  <c r="ET9" i="217" s="1"/>
  <c r="AC131" i="216"/>
  <c r="EA30" i="217" s="1"/>
  <c r="AX87" i="216"/>
  <c r="CI51" i="217" s="1"/>
  <c r="X9" i="216"/>
  <c r="I25" i="217" s="1"/>
  <c r="T104" i="216"/>
  <c r="CZ21" i="217" s="1"/>
  <c r="S23" i="216"/>
  <c r="W20" i="217" s="1"/>
  <c r="AK105" i="216"/>
  <c r="DA38" i="217" s="1"/>
  <c r="AL117" i="216"/>
  <c r="DM39" i="217" s="1"/>
  <c r="AE92" i="216"/>
  <c r="CN32" i="217" s="1"/>
  <c r="AY162" i="216"/>
  <c r="FF52" i="217" s="1"/>
  <c r="F161" i="216"/>
  <c r="FE7" i="217" s="1"/>
  <c r="AQ52" i="216"/>
  <c r="AZ44" i="217" s="1"/>
  <c r="V139" i="216"/>
  <c r="EI23" i="217" s="1"/>
  <c r="AY95" i="216"/>
  <c r="CQ52" i="217" s="1"/>
  <c r="D34" i="216"/>
  <c r="AH5" i="217" s="1"/>
  <c r="AH54" i="217" s="1"/>
  <c r="C124" i="216"/>
  <c r="DT4" i="217" s="1"/>
  <c r="G116" i="216"/>
  <c r="DL8" i="217" s="1"/>
  <c r="C140" i="216"/>
  <c r="EJ4" i="217" s="1"/>
  <c r="AB93" i="216"/>
  <c r="CO29" i="217" s="1"/>
  <c r="Q111" i="216"/>
  <c r="DG18" i="217" s="1"/>
  <c r="V156" i="216"/>
  <c r="EZ23" i="217" s="1"/>
  <c r="N53" i="216"/>
  <c r="BA15" i="217" s="1"/>
  <c r="P111" i="216"/>
  <c r="DG17" i="217" s="1"/>
  <c r="L60" i="216"/>
  <c r="BH13" i="217" s="1"/>
  <c r="C24" i="216"/>
  <c r="X4" i="217" s="1"/>
  <c r="AG113" i="216"/>
  <c r="DI34" i="217" s="1"/>
  <c r="AD135" i="216"/>
  <c r="EE31" i="217" s="1"/>
  <c r="AM39" i="216"/>
  <c r="AM40" i="217" s="1"/>
  <c r="Z106" i="216"/>
  <c r="DB27" i="217" s="1"/>
  <c r="F160" i="216"/>
  <c r="FD7" i="217" s="1"/>
  <c r="AW128" i="216"/>
  <c r="DX50" i="217" s="1"/>
  <c r="AC152" i="216"/>
  <c r="EV30" i="217" s="1"/>
  <c r="AL130" i="216"/>
  <c r="DZ39" i="217" s="1"/>
  <c r="W6" i="216"/>
  <c r="F24" i="217" s="1"/>
  <c r="J130" i="216"/>
  <c r="DZ11" i="217" s="1"/>
  <c r="AW137" i="216"/>
  <c r="EG50" i="217" s="1"/>
  <c r="J159" i="216"/>
  <c r="FC11" i="217" s="1"/>
  <c r="AV24" i="216"/>
  <c r="X49" i="217" s="1"/>
  <c r="AQ32" i="216"/>
  <c r="AF44" i="217" s="1"/>
  <c r="T25" i="216"/>
  <c r="Y21" i="217" s="1"/>
  <c r="S98" i="216"/>
  <c r="CT20" i="217" s="1"/>
  <c r="AJ127" i="216"/>
  <c r="DW37" i="217" s="1"/>
  <c r="O47" i="216"/>
  <c r="AU16" i="217" s="1"/>
  <c r="AA53" i="216"/>
  <c r="BA28" i="217" s="1"/>
  <c r="AJ152" i="216"/>
  <c r="EV37" i="217" s="1"/>
  <c r="U40" i="216"/>
  <c r="AN22" i="217" s="1"/>
  <c r="F34" i="216"/>
  <c r="AH7" i="217" s="1"/>
  <c r="D11" i="216"/>
  <c r="K5" i="217" s="1"/>
  <c r="E80" i="216"/>
  <c r="CB6" i="217" s="1"/>
  <c r="AX67" i="216"/>
  <c r="BO51" i="217" s="1"/>
  <c r="BB168" i="214"/>
  <c r="AP4" i="216"/>
  <c r="D43" i="217" s="1"/>
  <c r="AX140" i="216"/>
  <c r="EJ51" i="217" s="1"/>
  <c r="D51" i="216"/>
  <c r="AY5" i="217" s="1"/>
  <c r="J5" i="216"/>
  <c r="E11" i="217" s="1"/>
  <c r="D67" i="216"/>
  <c r="BO5" i="217" s="1"/>
  <c r="AG117" i="216"/>
  <c r="DM34" i="217" s="1"/>
  <c r="F32" i="216"/>
  <c r="AF7" i="217" s="1"/>
  <c r="AK141" i="216"/>
  <c r="EK38" i="217" s="1"/>
  <c r="AB26" i="216"/>
  <c r="Z29" i="217" s="1"/>
  <c r="Q35" i="216"/>
  <c r="AI18" i="217" s="1"/>
  <c r="R26" i="216"/>
  <c r="Z19" i="217" s="1"/>
  <c r="J112" i="216"/>
  <c r="DH11" i="217" s="1"/>
  <c r="F143" i="216"/>
  <c r="EM7" i="217" s="1"/>
  <c r="AF20" i="216"/>
  <c r="T33" i="217" s="1"/>
  <c r="AU110" i="216"/>
  <c r="DF48" i="217" s="1"/>
  <c r="AH105" i="216"/>
  <c r="DA35" i="217" s="1"/>
  <c r="AD110" i="216"/>
  <c r="DF31" i="217" s="1"/>
  <c r="AI113" i="216"/>
  <c r="DI36" i="217" s="1"/>
  <c r="E85" i="216"/>
  <c r="CG6" i="217" s="1"/>
  <c r="AW107" i="216"/>
  <c r="DC50" i="217" s="1"/>
  <c r="AI129" i="216"/>
  <c r="DY36" i="217" s="1"/>
  <c r="I33" i="216"/>
  <c r="AG10" i="217" s="1"/>
  <c r="AZ76" i="216"/>
  <c r="BX53" i="217" s="1"/>
  <c r="M160" i="216"/>
  <c r="FD14" i="217" s="1"/>
  <c r="AX135" i="216"/>
  <c r="EE51" i="217" s="1"/>
  <c r="AY71" i="216"/>
  <c r="BS52" i="217" s="1"/>
  <c r="AL42" i="216"/>
  <c r="AP39" i="217" s="1"/>
  <c r="AL74" i="216"/>
  <c r="BV39" i="217" s="1"/>
  <c r="AL9" i="216"/>
  <c r="I39" i="217" s="1"/>
  <c r="Q16" i="216"/>
  <c r="P18" i="217" s="1"/>
  <c r="F102" i="216"/>
  <c r="CX7" i="217" s="1"/>
  <c r="AP29" i="216"/>
  <c r="AC43" i="217" s="1"/>
  <c r="AH19" i="216"/>
  <c r="S35" i="217" s="1"/>
  <c r="AW70" i="216"/>
  <c r="BR50" i="217" s="1"/>
  <c r="H75" i="216"/>
  <c r="BW9" i="217" s="1"/>
  <c r="AG112" i="216"/>
  <c r="DH34" i="217" s="1"/>
  <c r="Y151" i="216"/>
  <c r="EU26" i="217" s="1"/>
  <c r="AA123" i="216"/>
  <c r="DS28" i="217" s="1"/>
  <c r="AK130" i="216"/>
  <c r="DZ38" i="217" s="1"/>
  <c r="Q49" i="216"/>
  <c r="AW18" i="217" s="1"/>
  <c r="E145" i="216"/>
  <c r="EO6" i="217" s="1"/>
  <c r="AH72" i="216"/>
  <c r="BT35" i="217" s="1"/>
  <c r="AF22" i="216"/>
  <c r="V33" i="217" s="1"/>
  <c r="M12" i="216"/>
  <c r="L14" i="217" s="1"/>
  <c r="AR141" i="216"/>
  <c r="EK45" i="217" s="1"/>
  <c r="E163" i="216"/>
  <c r="FG6" i="217" s="1"/>
  <c r="AB72" i="216"/>
  <c r="BT29" i="217" s="1"/>
  <c r="AC149" i="216"/>
  <c r="ES30" i="217" s="1"/>
  <c r="S118" i="216"/>
  <c r="DN20" i="217" s="1"/>
  <c r="AJ28" i="216"/>
  <c r="AB37" i="217" s="1"/>
  <c r="AA155" i="216"/>
  <c r="EY28" i="217" s="1"/>
  <c r="J57" i="216"/>
  <c r="BE11" i="217" s="1"/>
  <c r="E86" i="216"/>
  <c r="CH6" i="217" s="1"/>
  <c r="J106" i="216"/>
  <c r="DB11" i="217" s="1"/>
  <c r="X82" i="216"/>
  <c r="CD25" i="217" s="1"/>
  <c r="T129" i="216"/>
  <c r="DY21" i="217" s="1"/>
  <c r="Z75" i="216"/>
  <c r="BW27" i="217" s="1"/>
  <c r="AD48" i="216"/>
  <c r="AV31" i="217" s="1"/>
  <c r="C59" i="216"/>
  <c r="BG4" i="217" s="1"/>
  <c r="J52" i="216"/>
  <c r="AZ11" i="217" s="1"/>
  <c r="AV160" i="216"/>
  <c r="FD49" i="217" s="1"/>
  <c r="AR110" i="216"/>
  <c r="DF45" i="217" s="1"/>
  <c r="T111" i="216"/>
  <c r="DG21" i="217" s="1"/>
  <c r="AD8" i="216"/>
  <c r="H31" i="217" s="1"/>
  <c r="M88" i="216"/>
  <c r="CJ14" i="217" s="1"/>
  <c r="X87" i="216"/>
  <c r="CI25" i="217" s="1"/>
  <c r="Q149" i="216"/>
  <c r="ES18" i="217" s="1"/>
  <c r="W53" i="216"/>
  <c r="BA24" i="217" s="1"/>
  <c r="AW94" i="216"/>
  <c r="CP50" i="217" s="1"/>
  <c r="AQ57" i="216"/>
  <c r="BE44" i="217" s="1"/>
  <c r="AE45" i="216"/>
  <c r="AS32" i="217" s="1"/>
  <c r="AI63" i="216"/>
  <c r="BK36" i="217" s="1"/>
  <c r="P96" i="216"/>
  <c r="CR17" i="217" s="1"/>
  <c r="AX48" i="216"/>
  <c r="AV51" i="217" s="1"/>
  <c r="AW83" i="216"/>
  <c r="CE50" i="217" s="1"/>
  <c r="AC100" i="216"/>
  <c r="CV30" i="217" s="1"/>
  <c r="Q73" i="216"/>
  <c r="BU18" i="217" s="1"/>
  <c r="R50" i="216"/>
  <c r="AX19" i="217" s="1"/>
  <c r="AM109" i="216"/>
  <c r="DE40" i="217" s="1"/>
  <c r="AV90" i="216"/>
  <c r="CL49" i="217" s="1"/>
  <c r="AZ41" i="216"/>
  <c r="AO53" i="217" s="1"/>
  <c r="J25" i="216"/>
  <c r="Y11" i="217" s="1"/>
  <c r="AP39" i="216"/>
  <c r="AM43" i="217" s="1"/>
  <c r="AM44" i="216"/>
  <c r="AR40" i="217" s="1"/>
  <c r="G115" i="216"/>
  <c r="DK8" i="217" s="1"/>
  <c r="G123" i="216"/>
  <c r="DS8" i="217" s="1"/>
  <c r="Y8" i="216"/>
  <c r="H26" i="217" s="1"/>
  <c r="AU153" i="216"/>
  <c r="EW48" i="217" s="1"/>
  <c r="U77" i="216"/>
  <c r="BY22" i="217" s="1"/>
  <c r="AL164" i="216"/>
  <c r="FH39" i="217" s="1"/>
  <c r="E49" i="216"/>
  <c r="AW6" i="217" s="1"/>
  <c r="T92" i="216"/>
  <c r="CN21" i="217" s="1"/>
  <c r="J103" i="216"/>
  <c r="CY11" i="217" s="1"/>
  <c r="AL84" i="216"/>
  <c r="CF39" i="217" s="1"/>
  <c r="AK77" i="216"/>
  <c r="BY38" i="217" s="1"/>
  <c r="J92" i="216"/>
  <c r="CN11" i="217" s="1"/>
  <c r="O138" i="216"/>
  <c r="EH16" i="217" s="1"/>
  <c r="N54" i="216"/>
  <c r="BB15" i="217" s="1"/>
  <c r="S95" i="216"/>
  <c r="CQ20" i="217" s="1"/>
  <c r="AW10" i="216"/>
  <c r="J50" i="217" s="1"/>
  <c r="O76" i="216"/>
  <c r="BX16" i="217" s="1"/>
  <c r="F105" i="216"/>
  <c r="DA7" i="217" s="1"/>
  <c r="K32" i="216"/>
  <c r="AF12" i="217" s="1"/>
  <c r="V14" i="216"/>
  <c r="N23" i="217" s="1"/>
  <c r="AR60" i="216"/>
  <c r="BH45" i="217" s="1"/>
  <c r="S114" i="216"/>
  <c r="DJ20" i="217" s="1"/>
  <c r="Q140" i="216"/>
  <c r="EJ18" i="217" s="1"/>
  <c r="V63" i="216"/>
  <c r="BK23" i="217" s="1"/>
  <c r="AR90" i="216"/>
  <c r="CL45" i="217" s="1"/>
  <c r="BF168" i="214"/>
  <c r="BF169" i="214" s="1"/>
  <c r="AR82" i="216"/>
  <c r="CD45" i="217" s="1"/>
  <c r="K71" i="216"/>
  <c r="BS12" i="217" s="1"/>
  <c r="V20" i="216"/>
  <c r="T23" i="217" s="1"/>
  <c r="E76" i="216"/>
  <c r="BX6" i="217" s="1"/>
  <c r="AZ77" i="216"/>
  <c r="BY53" i="217" s="1"/>
  <c r="AG132" i="216"/>
  <c r="EB34" i="217" s="1"/>
  <c r="J101" i="216"/>
  <c r="CW11" i="217" s="1"/>
  <c r="S143" i="216"/>
  <c r="EM20" i="217" s="1"/>
  <c r="AD32" i="216"/>
  <c r="AF31" i="217" s="1"/>
  <c r="AX78" i="216"/>
  <c r="BZ51" i="217" s="1"/>
  <c r="AA37" i="216"/>
  <c r="AK28" i="217" s="1"/>
  <c r="C19" i="216"/>
  <c r="S4" i="217" s="1"/>
  <c r="AX160" i="216"/>
  <c r="FD51" i="217" s="1"/>
  <c r="AC32" i="216"/>
  <c r="AF30" i="217" s="1"/>
  <c r="N83" i="216"/>
  <c r="CE15" i="217" s="1"/>
  <c r="S117" i="216"/>
  <c r="DM20" i="217" s="1"/>
  <c r="G30" i="216"/>
  <c r="AD8" i="217" s="1"/>
  <c r="S137" i="216"/>
  <c r="EG20" i="217" s="1"/>
  <c r="C116" i="216"/>
  <c r="DL4" i="217" s="1"/>
  <c r="Q100" i="216"/>
  <c r="CV18" i="217" s="1"/>
  <c r="AZ94" i="216"/>
  <c r="CP53" i="217" s="1"/>
  <c r="Y129" i="216"/>
  <c r="DY26" i="217" s="1"/>
  <c r="T90" i="216"/>
  <c r="CL21" i="217" s="1"/>
  <c r="AR29" i="216"/>
  <c r="AC45" i="217" s="1"/>
  <c r="S111" i="216"/>
  <c r="DG20" i="217" s="1"/>
  <c r="AF8" i="216"/>
  <c r="H33" i="217" s="1"/>
  <c r="M43" i="216"/>
  <c r="AQ14" i="217" s="1"/>
  <c r="U28" i="216"/>
  <c r="AB22" i="217" s="1"/>
  <c r="V35" i="216"/>
  <c r="AI23" i="217" s="1"/>
  <c r="N55" i="216"/>
  <c r="BC15" i="217" s="1"/>
  <c r="AF27" i="216"/>
  <c r="AA33" i="217" s="1"/>
  <c r="K107" i="216"/>
  <c r="DC12" i="217" s="1"/>
  <c r="AM49" i="216"/>
  <c r="AW40" i="217" s="1"/>
  <c r="AQ56" i="216"/>
  <c r="BD44" i="217" s="1"/>
  <c r="L29" i="216"/>
  <c r="AC13" i="217" s="1"/>
  <c r="AJ64" i="216"/>
  <c r="BL37" i="217" s="1"/>
  <c r="T127" i="216"/>
  <c r="DW21" i="217" s="1"/>
  <c r="R22" i="216"/>
  <c r="V19" i="217" s="1"/>
  <c r="AA81" i="216"/>
  <c r="CC28" i="217" s="1"/>
  <c r="AK5" i="216"/>
  <c r="E38" i="217" s="1"/>
  <c r="AI74" i="216"/>
  <c r="BV36" i="217" s="1"/>
  <c r="S160" i="216"/>
  <c r="FD20" i="217" s="1"/>
  <c r="G130" i="216"/>
  <c r="DZ8" i="217" s="1"/>
  <c r="AP106" i="216"/>
  <c r="DB43" i="217" s="1"/>
  <c r="P145" i="216"/>
  <c r="EO17" i="217" s="1"/>
  <c r="S150" i="216"/>
  <c r="ET20" i="217" s="1"/>
  <c r="AM75" i="216"/>
  <c r="BW40" i="217" s="1"/>
  <c r="AH69" i="216"/>
  <c r="BQ35" i="217" s="1"/>
  <c r="D38" i="216"/>
  <c r="AL5" i="217" s="1"/>
  <c r="AC18" i="216"/>
  <c r="R30" i="217" s="1"/>
  <c r="N41" i="216"/>
  <c r="AO15" i="217" s="1"/>
  <c r="Z80" i="216"/>
  <c r="CB27" i="217" s="1"/>
  <c r="AQ136" i="216"/>
  <c r="EF44" i="217" s="1"/>
  <c r="R136" i="216"/>
  <c r="EF19" i="217" s="1"/>
  <c r="AX17" i="216"/>
  <c r="Q51" i="217" s="1"/>
  <c r="AD134" i="216"/>
  <c r="ED31" i="217" s="1"/>
  <c r="E164" i="216"/>
  <c r="FH6" i="217" s="1"/>
  <c r="Z5" i="216"/>
  <c r="E27" i="217" s="1"/>
  <c r="AH45" i="216"/>
  <c r="AS35" i="217" s="1"/>
  <c r="J12" i="216"/>
  <c r="L11" i="217" s="1"/>
  <c r="AJ133" i="216"/>
  <c r="EC37" i="217" s="1"/>
  <c r="AX52" i="216"/>
  <c r="AZ51" i="217" s="1"/>
  <c r="J152" i="216"/>
  <c r="EV11" i="217" s="1"/>
  <c r="AR73" i="216"/>
  <c r="BU45" i="217" s="1"/>
  <c r="W130" i="216"/>
  <c r="DZ24" i="217" s="1"/>
  <c r="AF114" i="216"/>
  <c r="DJ33" i="217" s="1"/>
  <c r="AK89" i="216"/>
  <c r="CK38" i="217" s="1"/>
  <c r="AI81" i="216"/>
  <c r="CC36" i="217" s="1"/>
  <c r="F162" i="216"/>
  <c r="FF7" i="217" s="1"/>
  <c r="N34" i="216"/>
  <c r="AH15" i="217" s="1"/>
  <c r="AF155" i="216"/>
  <c r="EY33" i="217" s="1"/>
  <c r="O117" i="216"/>
  <c r="DM16" i="217" s="1"/>
  <c r="O75" i="216"/>
  <c r="BW16" i="217" s="1"/>
  <c r="X89" i="216"/>
  <c r="CK25" i="217" s="1"/>
  <c r="AP38" i="216"/>
  <c r="AL43" i="217" s="1"/>
  <c r="P9" i="216"/>
  <c r="I17" i="217" s="1"/>
  <c r="L99" i="216"/>
  <c r="CU13" i="217" s="1"/>
  <c r="AL4" i="216"/>
  <c r="D39" i="217" s="1"/>
  <c r="AX168" i="214"/>
  <c r="AX169" i="214" s="1"/>
  <c r="S5" i="216"/>
  <c r="E20" i="217" s="1"/>
  <c r="D109" i="216"/>
  <c r="DE5" i="217" s="1"/>
  <c r="DE54" i="217" s="1"/>
  <c r="T124" i="216"/>
  <c r="DT21" i="217" s="1"/>
  <c r="O65" i="216"/>
  <c r="BM16" i="217" s="1"/>
  <c r="P20" i="216"/>
  <c r="T17" i="217" s="1"/>
  <c r="AZ56" i="216"/>
  <c r="BD53" i="217" s="1"/>
  <c r="AK38" i="216"/>
  <c r="AL38" i="217" s="1"/>
  <c r="F139" i="216"/>
  <c r="EI7" i="217" s="1"/>
  <c r="I38" i="216"/>
  <c r="AL10" i="217" s="1"/>
  <c r="AX27" i="216"/>
  <c r="AA51" i="217" s="1"/>
  <c r="I20" i="216"/>
  <c r="T10" i="217" s="1"/>
  <c r="E9" i="216"/>
  <c r="I6" i="217" s="1"/>
  <c r="W82" i="216"/>
  <c r="CD24" i="217" s="1"/>
  <c r="AL6" i="216"/>
  <c r="F39" i="217" s="1"/>
  <c r="X26" i="216"/>
  <c r="Z25" i="217" s="1"/>
  <c r="AL31" i="216"/>
  <c r="AE39" i="217" s="1"/>
  <c r="R48" i="216"/>
  <c r="AV19" i="217" s="1"/>
  <c r="R122" i="216"/>
  <c r="DR19" i="217" s="1"/>
  <c r="AG38" i="216"/>
  <c r="AL34" i="217" s="1"/>
  <c r="AJ141" i="216"/>
  <c r="EK37" i="217" s="1"/>
  <c r="AX75" i="216"/>
  <c r="BW51" i="217" s="1"/>
  <c r="O66" i="216"/>
  <c r="BN16" i="217" s="1"/>
  <c r="X147" i="216"/>
  <c r="EQ25" i="217" s="1"/>
  <c r="L37" i="216"/>
  <c r="AK13" i="217" s="1"/>
  <c r="V141" i="216"/>
  <c r="EK23" i="217" s="1"/>
  <c r="AM43" i="216"/>
  <c r="AQ40" i="217" s="1"/>
  <c r="AH16" i="216"/>
  <c r="P35" i="217" s="1"/>
  <c r="AZ75" i="216"/>
  <c r="BW53" i="217" s="1"/>
  <c r="P123" i="216"/>
  <c r="DS17" i="217" s="1"/>
  <c r="AP83" i="216"/>
  <c r="CE43" i="217" s="1"/>
  <c r="S100" i="216"/>
  <c r="CV20" i="217" s="1"/>
  <c r="AZ24" i="216"/>
  <c r="X53" i="217" s="1"/>
  <c r="AZ33" i="216"/>
  <c r="AG53" i="217" s="1"/>
  <c r="U139" i="216"/>
  <c r="EI22" i="217" s="1"/>
  <c r="W91" i="216"/>
  <c r="CM24" i="217" s="1"/>
  <c r="G103" i="216"/>
  <c r="CY8" i="217" s="1"/>
  <c r="AB12" i="216"/>
  <c r="L29" i="217" s="1"/>
  <c r="AP73" i="216"/>
  <c r="BU43" i="217" s="1"/>
  <c r="AU107" i="216"/>
  <c r="DC48" i="217" s="1"/>
  <c r="AW108" i="216"/>
  <c r="DD50" i="217" s="1"/>
  <c r="Y15" i="216"/>
  <c r="O26" i="217" s="1"/>
  <c r="K129" i="216"/>
  <c r="DY12" i="217" s="1"/>
  <c r="Y113" i="216"/>
  <c r="DI26" i="217" s="1"/>
  <c r="AP28" i="216"/>
  <c r="AB43" i="217" s="1"/>
  <c r="AV155" i="216"/>
  <c r="EY49" i="217" s="1"/>
  <c r="AF57" i="216"/>
  <c r="BE33" i="217" s="1"/>
  <c r="P90" i="216"/>
  <c r="CL17" i="217" s="1"/>
  <c r="P118" i="216"/>
  <c r="DN17" i="217" s="1"/>
  <c r="M123" i="216"/>
  <c r="DS14" i="217" s="1"/>
  <c r="O95" i="216"/>
  <c r="CQ16" i="217" s="1"/>
  <c r="AM78" i="216"/>
  <c r="BZ40" i="217" s="1"/>
  <c r="Q22" i="216"/>
  <c r="V18" i="217" s="1"/>
  <c r="AV8" i="216"/>
  <c r="H49" i="217" s="1"/>
  <c r="AW117" i="216"/>
  <c r="DM50" i="217" s="1"/>
  <c r="AK98" i="216"/>
  <c r="CT38" i="217" s="1"/>
  <c r="K125" i="216"/>
  <c r="DU12" i="217" s="1"/>
  <c r="O129" i="216"/>
  <c r="DY16" i="217" s="1"/>
  <c r="AU83" i="216"/>
  <c r="CE48" i="217" s="1"/>
  <c r="H101" i="216"/>
  <c r="CW9" i="217" s="1"/>
  <c r="L115" i="216"/>
  <c r="DK13" i="217" s="1"/>
  <c r="Q90" i="216"/>
  <c r="CL18" i="217" s="1"/>
  <c r="I30" i="216"/>
  <c r="AD10" i="217" s="1"/>
  <c r="P68" i="216"/>
  <c r="BP17" i="217" s="1"/>
  <c r="H126" i="216"/>
  <c r="DV9" i="217" s="1"/>
  <c r="AY123" i="216"/>
  <c r="DS52" i="217" s="1"/>
  <c r="J88" i="216"/>
  <c r="CJ11" i="217" s="1"/>
  <c r="AQ16" i="216"/>
  <c r="P44" i="217" s="1"/>
  <c r="G80" i="216"/>
  <c r="CB8" i="217" s="1"/>
  <c r="H123" i="216"/>
  <c r="DS9" i="217" s="1"/>
  <c r="P142" i="216"/>
  <c r="EL17" i="217" s="1"/>
  <c r="M163" i="216"/>
  <c r="FG14" i="217" s="1"/>
  <c r="AC31" i="216"/>
  <c r="AE30" i="217" s="1"/>
  <c r="AQ86" i="216"/>
  <c r="CH44" i="217" s="1"/>
  <c r="AC44" i="216"/>
  <c r="AR30" i="217" s="1"/>
  <c r="W158" i="216"/>
  <c r="FB24" i="217" s="1"/>
  <c r="AY57" i="216"/>
  <c r="BE52" i="217" s="1"/>
  <c r="J22" i="216"/>
  <c r="V11" i="217" s="1"/>
  <c r="AD106" i="216"/>
  <c r="DB31" i="217" s="1"/>
  <c r="Z68" i="216"/>
  <c r="BP27" i="217" s="1"/>
  <c r="O58" i="216"/>
  <c r="BF16" i="217" s="1"/>
  <c r="AI120" i="216"/>
  <c r="DP36" i="217" s="1"/>
  <c r="AG8" i="216"/>
  <c r="H34" i="217" s="1"/>
  <c r="T36" i="216"/>
  <c r="AJ21" i="217" s="1"/>
  <c r="AU26" i="216"/>
  <c r="Z48" i="217" s="1"/>
  <c r="S47" i="216"/>
  <c r="AU20" i="217" s="1"/>
  <c r="AF65" i="216"/>
  <c r="BM33" i="217" s="1"/>
  <c r="AW142" i="216"/>
  <c r="EL50" i="217" s="1"/>
  <c r="O19" i="216"/>
  <c r="S16" i="217" s="1"/>
  <c r="AK146" i="216"/>
  <c r="EP38" i="217" s="1"/>
  <c r="C22" i="216"/>
  <c r="V4" i="217" s="1"/>
  <c r="AU161" i="216"/>
  <c r="FE48" i="217" s="1"/>
  <c r="P125" i="216"/>
  <c r="DU17" i="217" s="1"/>
  <c r="C118" i="216"/>
  <c r="DN4" i="217" s="1"/>
  <c r="AY6" i="216"/>
  <c r="F52" i="217" s="1"/>
  <c r="AL35" i="216"/>
  <c r="AI39" i="217" s="1"/>
  <c r="M101" i="216"/>
  <c r="CW14" i="217" s="1"/>
  <c r="AM25" i="216"/>
  <c r="Y40" i="217" s="1"/>
  <c r="P146" i="216"/>
  <c r="EP17" i="217" s="1"/>
  <c r="P37" i="216"/>
  <c r="AK17" i="217" s="1"/>
  <c r="G61" i="216"/>
  <c r="BI8" i="217" s="1"/>
  <c r="AI20" i="216"/>
  <c r="T36" i="217" s="1"/>
  <c r="AZ42" i="216"/>
  <c r="AP53" i="217" s="1"/>
  <c r="R163" i="216"/>
  <c r="FG19" i="217" s="1"/>
  <c r="D61" i="216"/>
  <c r="BI5" i="217" s="1"/>
  <c r="BI54" i="217" s="1"/>
  <c r="M33" i="216"/>
  <c r="AG14" i="217" s="1"/>
  <c r="T34" i="216"/>
  <c r="AH21" i="217" s="1"/>
  <c r="R28" i="216"/>
  <c r="AB19" i="217" s="1"/>
  <c r="AB84" i="216"/>
  <c r="CF29" i="217" s="1"/>
  <c r="Z42" i="216"/>
  <c r="AP27" i="217" s="1"/>
  <c r="Z16" i="216"/>
  <c r="P27" i="217" s="1"/>
  <c r="M129" i="216"/>
  <c r="DY14" i="217" s="1"/>
  <c r="Y18" i="216"/>
  <c r="R26" i="217" s="1"/>
  <c r="S40" i="216"/>
  <c r="AN20" i="217" s="1"/>
  <c r="V75" i="216"/>
  <c r="BW23" i="217" s="1"/>
  <c r="I108" i="216"/>
  <c r="DD10" i="217" s="1"/>
  <c r="H6" i="216"/>
  <c r="F9" i="217" s="1"/>
  <c r="Z46" i="216"/>
  <c r="AT27" i="217" s="1"/>
  <c r="R76" i="216"/>
  <c r="BX19" i="217" s="1"/>
  <c r="AF64" i="216"/>
  <c r="BL33" i="217" s="1"/>
  <c r="V66" i="216"/>
  <c r="BN23" i="217" s="1"/>
  <c r="U79" i="216"/>
  <c r="CA22" i="217" s="1"/>
  <c r="AZ50" i="216"/>
  <c r="AX53" i="217" s="1"/>
  <c r="O130" i="216"/>
  <c r="DZ16" i="217" s="1"/>
  <c r="AW20" i="216"/>
  <c r="T50" i="217" s="1"/>
  <c r="P74" i="216"/>
  <c r="BV17" i="217" s="1"/>
  <c r="AK9" i="216"/>
  <c r="I38" i="217" s="1"/>
  <c r="AI140" i="216"/>
  <c r="EJ36" i="217" s="1"/>
  <c r="AD102" i="216"/>
  <c r="CX31" i="217" s="1"/>
  <c r="J66" i="216"/>
  <c r="BN11" i="217" s="1"/>
  <c r="Y73" i="216"/>
  <c r="BU26" i="217" s="1"/>
  <c r="X33" i="216"/>
  <c r="AG25" i="217" s="1"/>
  <c r="T122" i="216"/>
  <c r="DR21" i="217" s="1"/>
  <c r="AL66" i="216"/>
  <c r="BN39" i="217" s="1"/>
  <c r="AU148" i="216"/>
  <c r="ER48" i="217" s="1"/>
  <c r="AZ36" i="216"/>
  <c r="AJ53" i="217" s="1"/>
  <c r="AY18" i="216"/>
  <c r="R52" i="217" s="1"/>
  <c r="Z20" i="216"/>
  <c r="T27" i="217" s="1"/>
  <c r="AZ45" i="216"/>
  <c r="AS53" i="217" s="1"/>
  <c r="U134" i="216"/>
  <c r="ED22" i="217" s="1"/>
  <c r="AX88" i="216"/>
  <c r="CJ51" i="217" s="1"/>
  <c r="O122" i="216"/>
  <c r="DR16" i="217" s="1"/>
  <c r="AU84" i="216"/>
  <c r="CF48" i="217" s="1"/>
  <c r="Z87" i="216"/>
  <c r="CI27" i="217" s="1"/>
  <c r="Z9" i="216"/>
  <c r="I27" i="217" s="1"/>
  <c r="AL13" i="216"/>
  <c r="M39" i="217" s="1"/>
  <c r="Y28" i="216"/>
  <c r="AB26" i="217" s="1"/>
  <c r="Y116" i="216"/>
  <c r="DL26" i="217" s="1"/>
  <c r="R110" i="216"/>
  <c r="DF19" i="217" s="1"/>
  <c r="AH59" i="216"/>
  <c r="BG35" i="217" s="1"/>
  <c r="AI100" i="216"/>
  <c r="CV36" i="217" s="1"/>
  <c r="AU165" i="216"/>
  <c r="FI48" i="217" s="1"/>
  <c r="AL16" i="216"/>
  <c r="P39" i="217" s="1"/>
  <c r="Z47" i="216"/>
  <c r="AU27" i="217" s="1"/>
  <c r="AE102" i="216"/>
  <c r="CX32" i="217" s="1"/>
  <c r="D106" i="216"/>
  <c r="DB5" i="217" s="1"/>
  <c r="AP6" i="216"/>
  <c r="F43" i="217" s="1"/>
  <c r="U50" i="216"/>
  <c r="AX22" i="217" s="1"/>
  <c r="H93" i="216"/>
  <c r="CO9" i="217" s="1"/>
  <c r="AZ98" i="216"/>
  <c r="CT53" i="217" s="1"/>
  <c r="AB68" i="216"/>
  <c r="BP29" i="217" s="1"/>
  <c r="AW15" i="216"/>
  <c r="O50" i="217" s="1"/>
  <c r="AM98" i="216"/>
  <c r="CT40" i="217" s="1"/>
  <c r="AG156" i="216"/>
  <c r="EZ34" i="217" s="1"/>
  <c r="U19" i="216"/>
  <c r="S22" i="217" s="1"/>
  <c r="D85" i="216"/>
  <c r="CG5" i="217" s="1"/>
  <c r="AI125" i="216"/>
  <c r="DU36" i="217" s="1"/>
  <c r="K47" i="216"/>
  <c r="AU12" i="217" s="1"/>
  <c r="G21" i="216"/>
  <c r="U8" i="217" s="1"/>
  <c r="AV39" i="216"/>
  <c r="AM49" i="217" s="1"/>
  <c r="AV25" i="216"/>
  <c r="Y49" i="217" s="1"/>
  <c r="M20" i="216"/>
  <c r="T14" i="217" s="1"/>
  <c r="AE17" i="216"/>
  <c r="Q32" i="217" s="1"/>
  <c r="R31" i="216"/>
  <c r="AE19" i="217" s="1"/>
  <c r="I14" i="216"/>
  <c r="N10" i="217" s="1"/>
  <c r="AE121" i="216"/>
  <c r="DQ32" i="217" s="1"/>
  <c r="M107" i="216"/>
  <c r="DC14" i="217" s="1"/>
  <c r="P60" i="216"/>
  <c r="BH17" i="217" s="1"/>
  <c r="G164" i="216"/>
  <c r="FH8" i="217" s="1"/>
  <c r="Z123" i="216"/>
  <c r="DS27" i="217" s="1"/>
  <c r="J36" i="216"/>
  <c r="AJ11" i="217" s="1"/>
  <c r="W19" i="216"/>
  <c r="S24" i="217" s="1"/>
  <c r="AR92" i="216"/>
  <c r="CN45" i="217" s="1"/>
  <c r="Z70" i="216"/>
  <c r="BR27" i="217" s="1"/>
  <c r="AB82" i="216"/>
  <c r="CD29" i="217" s="1"/>
  <c r="AY117" i="216"/>
  <c r="DM52" i="217" s="1"/>
  <c r="AF154" i="216"/>
  <c r="EX33" i="217" s="1"/>
  <c r="W72" i="216"/>
  <c r="BT24" i="217" s="1"/>
  <c r="N17" i="216"/>
  <c r="Q15" i="217" s="1"/>
  <c r="V114" i="216"/>
  <c r="DJ23" i="217" s="1"/>
  <c r="AQ162" i="216"/>
  <c r="FF44" i="217" s="1"/>
  <c r="J132" i="216"/>
  <c r="EB11" i="217" s="1"/>
  <c r="AF142" i="216"/>
  <c r="EL33" i="217" s="1"/>
  <c r="AE149" i="216"/>
  <c r="ES32" i="217" s="1"/>
  <c r="G49" i="216"/>
  <c r="AW8" i="217" s="1"/>
  <c r="S156" i="216"/>
  <c r="EZ20" i="217" s="1"/>
  <c r="S29" i="216"/>
  <c r="AC20" i="217" s="1"/>
  <c r="AY68" i="216"/>
  <c r="BP52" i="217" s="1"/>
  <c r="D73" i="216"/>
  <c r="BU5" i="217" s="1"/>
  <c r="Q137" i="216"/>
  <c r="EG18" i="217" s="1"/>
  <c r="S129" i="216"/>
  <c r="DY20" i="217" s="1"/>
  <c r="AD118" i="216"/>
  <c r="DN31" i="217" s="1"/>
  <c r="AJ130" i="216"/>
  <c r="DZ37" i="217" s="1"/>
  <c r="AA46" i="216"/>
  <c r="AT28" i="217" s="1"/>
  <c r="AK66" i="216"/>
  <c r="BN38" i="217" s="1"/>
  <c r="V144" i="216"/>
  <c r="EN23" i="217" s="1"/>
  <c r="AB146" i="216"/>
  <c r="EP29" i="217" s="1"/>
  <c r="AL134" i="216"/>
  <c r="ED39" i="217" s="1"/>
  <c r="AX125" i="216"/>
  <c r="DU51" i="217" s="1"/>
  <c r="I31" i="216"/>
  <c r="AE10" i="217" s="1"/>
  <c r="N116" i="216"/>
  <c r="DL15" i="217" s="1"/>
  <c r="D29" i="216"/>
  <c r="AC5" i="217" s="1"/>
  <c r="AM73" i="216"/>
  <c r="BU40" i="217" s="1"/>
  <c r="U44" i="216"/>
  <c r="AR22" i="217" s="1"/>
  <c r="E66" i="216"/>
  <c r="BN6" i="217" s="1"/>
  <c r="AH134" i="216"/>
  <c r="ED35" i="217" s="1"/>
  <c r="AH133" i="216"/>
  <c r="EC35" i="217" s="1"/>
  <c r="AC103" i="216"/>
  <c r="CY30" i="217" s="1"/>
  <c r="N139" i="216"/>
  <c r="EI15" i="217" s="1"/>
  <c r="K21" i="216"/>
  <c r="U12" i="217" s="1"/>
  <c r="AP76" i="216"/>
  <c r="BX43" i="217" s="1"/>
  <c r="AA165" i="216"/>
  <c r="FI28" i="217" s="1"/>
  <c r="G48" i="216"/>
  <c r="AV8" i="217" s="1"/>
  <c r="AD165" i="216"/>
  <c r="FI31" i="217" s="1"/>
  <c r="K150" i="216"/>
  <c r="ET12" i="217" s="1"/>
  <c r="AB123" i="216"/>
  <c r="DS29" i="217" s="1"/>
  <c r="AB42" i="216"/>
  <c r="AP29" i="217" s="1"/>
  <c r="L66" i="216"/>
  <c r="BN13" i="217" s="1"/>
  <c r="BE168" i="214"/>
  <c r="BE169" i="214" s="1"/>
  <c r="R77" i="216"/>
  <c r="BY19" i="217" s="1"/>
  <c r="AU99" i="216"/>
  <c r="CU48" i="217" s="1"/>
  <c r="AG36" i="216"/>
  <c r="AJ34" i="217" s="1"/>
  <c r="AJ126" i="216"/>
  <c r="DV37" i="217" s="1"/>
  <c r="J33" i="216"/>
  <c r="AG11" i="217" s="1"/>
  <c r="J82" i="216"/>
  <c r="CD11" i="217" s="1"/>
  <c r="AJ128" i="216"/>
  <c r="DX37" i="217" s="1"/>
  <c r="AF36" i="216"/>
  <c r="AJ33" i="217" s="1"/>
  <c r="AX42" i="216"/>
  <c r="AP51" i="217" s="1"/>
  <c r="Y30" i="216"/>
  <c r="AD26" i="217" s="1"/>
  <c r="W149" i="216"/>
  <c r="ES24" i="217" s="1"/>
  <c r="H120" i="216"/>
  <c r="DP9" i="217" s="1"/>
  <c r="AP98" i="216"/>
  <c r="CT43" i="217" s="1"/>
  <c r="R157" i="216"/>
  <c r="FA19" i="217" s="1"/>
  <c r="U120" i="216"/>
  <c r="DP22" i="217" s="1"/>
  <c r="R164" i="216"/>
  <c r="FH19" i="217" s="1"/>
  <c r="AE118" i="216"/>
  <c r="DN32" i="217" s="1"/>
  <c r="AA108" i="216"/>
  <c r="DD28" i="217" s="1"/>
  <c r="AA39" i="216"/>
  <c r="AM28" i="217" s="1"/>
  <c r="Q110" i="216"/>
  <c r="DF18" i="217" s="1"/>
  <c r="AK75" i="216"/>
  <c r="BW38" i="217" s="1"/>
  <c r="J11" i="216"/>
  <c r="K11" i="217" s="1"/>
  <c r="AX62" i="216"/>
  <c r="BJ51" i="217" s="1"/>
  <c r="AL77" i="216"/>
  <c r="BY39" i="217" s="1"/>
  <c r="AH142" i="216"/>
  <c r="EL35" i="217" s="1"/>
  <c r="F14" i="216"/>
  <c r="N7" i="217" s="1"/>
  <c r="R20" i="216"/>
  <c r="T19" i="217" s="1"/>
  <c r="S22" i="216"/>
  <c r="V20" i="217" s="1"/>
  <c r="Y118" i="216"/>
  <c r="DN26" i="217" s="1"/>
  <c r="AJ11" i="216"/>
  <c r="K37" i="217" s="1"/>
  <c r="AM10" i="216"/>
  <c r="J40" i="217" s="1"/>
  <c r="X54" i="216"/>
  <c r="BB25" i="217" s="1"/>
  <c r="AD26" i="216"/>
  <c r="Z31" i="217" s="1"/>
  <c r="AQ109" i="216"/>
  <c r="DE44" i="217" s="1"/>
  <c r="U15" i="216"/>
  <c r="O22" i="217" s="1"/>
  <c r="T6" i="216"/>
  <c r="F21" i="217" s="1"/>
  <c r="AJ80" i="216"/>
  <c r="CB37" i="217" s="1"/>
  <c r="F94" i="216"/>
  <c r="CP7" i="217" s="1"/>
  <c r="G119" i="216"/>
  <c r="DO8" i="217" s="1"/>
  <c r="AD149" i="216"/>
  <c r="ES31" i="217" s="1"/>
  <c r="H97" i="216"/>
  <c r="CS9" i="217" s="1"/>
  <c r="R132" i="216"/>
  <c r="EB19" i="217" s="1"/>
  <c r="E106" i="216"/>
  <c r="DB6" i="217" s="1"/>
  <c r="V138" i="216"/>
  <c r="EH23" i="217" s="1"/>
  <c r="K148" i="216"/>
  <c r="ER12" i="217" s="1"/>
  <c r="AJ164" i="216"/>
  <c r="FH37" i="217" s="1"/>
  <c r="AF21" i="216"/>
  <c r="U33" i="217" s="1"/>
  <c r="V42" i="216"/>
  <c r="AP23" i="217" s="1"/>
  <c r="L61" i="216"/>
  <c r="BI13" i="217" s="1"/>
  <c r="AF126" i="216"/>
  <c r="DV33" i="217" s="1"/>
  <c r="P30" i="216"/>
  <c r="AD17" i="217" s="1"/>
  <c r="Z100" i="216"/>
  <c r="CV27" i="217" s="1"/>
  <c r="I87" i="216"/>
  <c r="CI10" i="217" s="1"/>
  <c r="AD94" i="216"/>
  <c r="CP31" i="217" s="1"/>
  <c r="T143" i="216"/>
  <c r="EM21" i="217" s="1"/>
  <c r="Z25" i="216"/>
  <c r="Y27" i="217" s="1"/>
  <c r="AD36" i="216"/>
  <c r="AJ31" i="217" s="1"/>
  <c r="AB99" i="216"/>
  <c r="CU29" i="217" s="1"/>
  <c r="AW31" i="216"/>
  <c r="AE50" i="217" s="1"/>
  <c r="AB35" i="216"/>
  <c r="AI29" i="217" s="1"/>
  <c r="M132" i="216"/>
  <c r="EB14" i="217" s="1"/>
  <c r="U98" i="216"/>
  <c r="CT22" i="217" s="1"/>
  <c r="AU36" i="216"/>
  <c r="AJ48" i="217" s="1"/>
  <c r="AB151" i="216"/>
  <c r="EU29" i="217" s="1"/>
  <c r="E72" i="216"/>
  <c r="BT6" i="217" s="1"/>
  <c r="AZ20" i="216"/>
  <c r="T53" i="217" s="1"/>
  <c r="AJ134" i="216"/>
  <c r="ED37" i="217" s="1"/>
  <c r="AP74" i="216"/>
  <c r="BV43" i="217" s="1"/>
  <c r="AW47" i="216"/>
  <c r="AU50" i="217" s="1"/>
  <c r="AG19" i="216"/>
  <c r="S34" i="217" s="1"/>
  <c r="AA9" i="216"/>
  <c r="I28" i="217" s="1"/>
  <c r="X107" i="216"/>
  <c r="DC25" i="217" s="1"/>
  <c r="W16" i="216"/>
  <c r="P24" i="217" s="1"/>
  <c r="AM110" i="216"/>
  <c r="DF40" i="217" s="1"/>
  <c r="D105" i="216"/>
  <c r="DA5" i="217" s="1"/>
  <c r="E48" i="216"/>
  <c r="AV6" i="217" s="1"/>
  <c r="C142" i="216"/>
  <c r="EL4" i="217" s="1"/>
  <c r="AY36" i="216"/>
  <c r="AJ52" i="217" s="1"/>
  <c r="AK157" i="216"/>
  <c r="FA38" i="217" s="1"/>
  <c r="Q139" i="216"/>
  <c r="EI18" i="217" s="1"/>
  <c r="O133" i="216"/>
  <c r="EC16" i="217" s="1"/>
  <c r="T101" i="216"/>
  <c r="CW21" i="217" s="1"/>
  <c r="AJ63" i="216"/>
  <c r="BK37" i="217" s="1"/>
  <c r="AA77" i="216"/>
  <c r="BY28" i="217" s="1"/>
  <c r="AE4" i="216"/>
  <c r="D32" i="217" s="1"/>
  <c r="AQ168" i="214"/>
  <c r="AQ169" i="214" s="1"/>
  <c r="AH118" i="216"/>
  <c r="DN35" i="217" s="1"/>
  <c r="J123" i="216"/>
  <c r="DS11" i="217" s="1"/>
  <c r="AF49" i="216"/>
  <c r="AW33" i="217" s="1"/>
  <c r="E19" i="216"/>
  <c r="S6" i="217" s="1"/>
  <c r="AW158" i="216"/>
  <c r="FB50" i="217" s="1"/>
  <c r="C117" i="216"/>
  <c r="DM4" i="217" s="1"/>
  <c r="X30" i="216"/>
  <c r="AD25" i="217" s="1"/>
  <c r="AK145" i="216"/>
  <c r="EO38" i="217" s="1"/>
  <c r="S126" i="216"/>
  <c r="DV20" i="217" s="1"/>
  <c r="C133" i="216"/>
  <c r="EC4" i="217" s="1"/>
  <c r="M51" i="216"/>
  <c r="AY14" i="217" s="1"/>
  <c r="Z41" i="216"/>
  <c r="AO27" i="217" s="1"/>
  <c r="AC59" i="216"/>
  <c r="BG30" i="217" s="1"/>
  <c r="M73" i="216"/>
  <c r="BU14" i="217" s="1"/>
  <c r="G111" i="216"/>
  <c r="DG8" i="217" s="1"/>
  <c r="F121" i="216"/>
  <c r="DQ7" i="217" s="1"/>
  <c r="H50" i="216"/>
  <c r="AX9" i="217" s="1"/>
  <c r="S33" i="216"/>
  <c r="AG20" i="217" s="1"/>
  <c r="X165" i="216"/>
  <c r="FI25" i="217" s="1"/>
  <c r="F128" i="216"/>
  <c r="DX7" i="217" s="1"/>
  <c r="AB117" i="216"/>
  <c r="DM29" i="217" s="1"/>
  <c r="AL36" i="216"/>
  <c r="AJ39" i="217" s="1"/>
  <c r="Q168" i="214"/>
  <c r="Q169" i="214" s="1"/>
  <c r="AA33" i="216"/>
  <c r="AG28" i="217" s="1"/>
  <c r="AZ100" i="216"/>
  <c r="CV53" i="217" s="1"/>
  <c r="D55" i="216"/>
  <c r="BC5" i="217" s="1"/>
  <c r="BC54" i="217" s="1"/>
  <c r="I147" i="216"/>
  <c r="EQ10" i="217" s="1"/>
  <c r="AQ135" i="216"/>
  <c r="EE44" i="217" s="1"/>
  <c r="H90" i="216"/>
  <c r="CL9" i="217" s="1"/>
  <c r="AV141" i="216"/>
  <c r="EK49" i="217" s="1"/>
  <c r="AP136" i="216"/>
  <c r="EF43" i="217" s="1"/>
  <c r="T53" i="216"/>
  <c r="BA21" i="217" s="1"/>
  <c r="U26" i="216"/>
  <c r="Z22" i="217" s="1"/>
  <c r="D100" i="216"/>
  <c r="CV5" i="217" s="1"/>
  <c r="CV54" i="217" s="1"/>
  <c r="AF81" i="216"/>
  <c r="CC33" i="217" s="1"/>
  <c r="K74" i="216"/>
  <c r="BV12" i="217" s="1"/>
  <c r="AX23" i="216"/>
  <c r="W51" i="217" s="1"/>
  <c r="Q37" i="216"/>
  <c r="AK18" i="217" s="1"/>
  <c r="Z34" i="216"/>
  <c r="AH27" i="217" s="1"/>
  <c r="F122" i="216"/>
  <c r="DR7" i="217" s="1"/>
  <c r="AI27" i="216"/>
  <c r="AA36" i="217" s="1"/>
  <c r="AI76" i="216"/>
  <c r="BX36" i="217" s="1"/>
  <c r="E117" i="216"/>
  <c r="DM6" i="217" s="1"/>
  <c r="N133" i="216"/>
  <c r="EC15" i="217" s="1"/>
  <c r="U86" i="216"/>
  <c r="CH22" i="217" s="1"/>
  <c r="AA154" i="216"/>
  <c r="EX28" i="217" s="1"/>
  <c r="AI30" i="216"/>
  <c r="AD36" i="217" s="1"/>
  <c r="U144" i="216"/>
  <c r="EN22" i="217" s="1"/>
  <c r="AY124" i="216"/>
  <c r="DT52" i="217" s="1"/>
  <c r="O83" i="216"/>
  <c r="CE16" i="217" s="1"/>
  <c r="AY131" i="216"/>
  <c r="EA52" i="217" s="1"/>
  <c r="AZ10" i="216"/>
  <c r="J53" i="217" s="1"/>
  <c r="AQ117" i="216"/>
  <c r="DM44" i="217" s="1"/>
  <c r="AW148" i="216"/>
  <c r="ER50" i="217" s="1"/>
  <c r="AZ9" i="216"/>
  <c r="I53" i="217" s="1"/>
  <c r="D132" i="216"/>
  <c r="EB5" i="217" s="1"/>
  <c r="AI97" i="216"/>
  <c r="CS36" i="217" s="1"/>
  <c r="S52" i="216"/>
  <c r="AZ20" i="217" s="1"/>
  <c r="AH44" i="216"/>
  <c r="AR35" i="217" s="1"/>
  <c r="AL5" i="216"/>
  <c r="E39" i="217" s="1"/>
  <c r="AA67" i="216"/>
  <c r="BO28" i="217" s="1"/>
  <c r="AH103" i="216"/>
  <c r="CY35" i="217" s="1"/>
  <c r="L40" i="216"/>
  <c r="AN13" i="217" s="1"/>
  <c r="U14" i="216"/>
  <c r="N22" i="217" s="1"/>
  <c r="D143" i="216"/>
  <c r="EM5" i="217" s="1"/>
  <c r="P138" i="216"/>
  <c r="EH17" i="217" s="1"/>
  <c r="AB118" i="216"/>
  <c r="DN29" i="217" s="1"/>
  <c r="Q147" i="216"/>
  <c r="EQ18" i="217" s="1"/>
  <c r="AJ37" i="216"/>
  <c r="AK37" i="217" s="1"/>
  <c r="AR137" i="216"/>
  <c r="EG45" i="217" s="1"/>
  <c r="L57" i="216"/>
  <c r="BE13" i="217" s="1"/>
  <c r="AA148" i="216"/>
  <c r="ER28" i="217" s="1"/>
  <c r="G40" i="216"/>
  <c r="AN8" i="217" s="1"/>
  <c r="AZ40" i="216"/>
  <c r="AN53" i="217" s="1"/>
  <c r="AJ34" i="216"/>
  <c r="AH37" i="217" s="1"/>
  <c r="M83" i="216"/>
  <c r="CE14" i="217" s="1"/>
  <c r="Q101" i="216"/>
  <c r="CW18" i="217" s="1"/>
  <c r="AY151" i="216"/>
  <c r="EU52" i="217" s="1"/>
  <c r="AD153" i="216"/>
  <c r="EW31" i="217" s="1"/>
  <c r="R147" i="216"/>
  <c r="EQ19" i="217" s="1"/>
  <c r="Z4" i="216"/>
  <c r="D27" i="217" s="1"/>
  <c r="AL168" i="214"/>
  <c r="AL169" i="214" s="1"/>
  <c r="AE144" i="216"/>
  <c r="EN32" i="217" s="1"/>
  <c r="AB155" i="216"/>
  <c r="EY29" i="217" s="1"/>
  <c r="X168" i="214"/>
  <c r="N4" i="216"/>
  <c r="D15" i="217" s="1"/>
  <c r="F61" i="216"/>
  <c r="BI7" i="217" s="1"/>
  <c r="U105" i="216"/>
  <c r="DA22" i="217" s="1"/>
  <c r="AK151" i="216"/>
  <c r="EU38" i="217" s="1"/>
  <c r="N9" i="216"/>
  <c r="I15" i="217" s="1"/>
  <c r="V76" i="216"/>
  <c r="BX23" i="217" s="1"/>
  <c r="AW34" i="216"/>
  <c r="AH50" i="217" s="1"/>
  <c r="J100" i="216"/>
  <c r="CV11" i="217" s="1"/>
  <c r="AK129" i="216"/>
  <c r="DY38" i="217" s="1"/>
  <c r="J18" i="216"/>
  <c r="R11" i="217" s="1"/>
  <c r="AA68" i="216"/>
  <c r="BP28" i="217" s="1"/>
  <c r="M168" i="214"/>
  <c r="M169" i="214" s="1"/>
  <c r="AR42" i="216"/>
  <c r="AP45" i="217" s="1"/>
  <c r="AD137" i="216"/>
  <c r="EG31" i="217" s="1"/>
  <c r="Q54" i="216"/>
  <c r="BB18" i="217" s="1"/>
  <c r="AB32" i="216"/>
  <c r="AF29" i="217" s="1"/>
  <c r="AI148" i="216"/>
  <c r="ER36" i="217" s="1"/>
  <c r="AK18" i="216"/>
  <c r="R38" i="217" s="1"/>
  <c r="AZ59" i="216"/>
  <c r="BG53" i="217" s="1"/>
  <c r="U101" i="216"/>
  <c r="CW22" i="217" s="1"/>
  <c r="G145" i="216"/>
  <c r="EO8" i="217" s="1"/>
  <c r="U158" i="216"/>
  <c r="FB22" i="217" s="1"/>
  <c r="AF19" i="216"/>
  <c r="S33" i="217" s="1"/>
  <c r="S136" i="216"/>
  <c r="EF20" i="217" s="1"/>
  <c r="AM32" i="216"/>
  <c r="AF40" i="217" s="1"/>
  <c r="G39" i="216"/>
  <c r="AM8" i="217" s="1"/>
  <c r="C6" i="216"/>
  <c r="F4" i="217" s="1"/>
  <c r="AA22" i="216"/>
  <c r="V28" i="217" s="1"/>
  <c r="AL157" i="216"/>
  <c r="FA39" i="217" s="1"/>
  <c r="L49" i="216"/>
  <c r="AW13" i="217" s="1"/>
  <c r="F158" i="216"/>
  <c r="FB7" i="217" s="1"/>
  <c r="X72" i="216"/>
  <c r="BT25" i="217" s="1"/>
  <c r="I48" i="216"/>
  <c r="AV10" i="217" s="1"/>
  <c r="K16" i="216"/>
  <c r="P12" i="217" s="1"/>
  <c r="AP94" i="216"/>
  <c r="CP43" i="217" s="1"/>
  <c r="W9" i="216"/>
  <c r="I24" i="217" s="1"/>
  <c r="V80" i="216"/>
  <c r="CB23" i="217" s="1"/>
  <c r="G151" i="216"/>
  <c r="EU8" i="217" s="1"/>
  <c r="AF151" i="216"/>
  <c r="EU33" i="217" s="1"/>
  <c r="H159" i="216"/>
  <c r="FC9" i="217" s="1"/>
  <c r="AG73" i="216"/>
  <c r="BU34" i="217" s="1"/>
  <c r="S139" i="216"/>
  <c r="EI20" i="217" s="1"/>
  <c r="AZ109" i="216"/>
  <c r="DE53" i="217" s="1"/>
  <c r="AV82" i="216"/>
  <c r="CD49" i="217" s="1"/>
  <c r="AH120" i="216"/>
  <c r="DP35" i="217" s="1"/>
  <c r="C145" i="216"/>
  <c r="EO4" i="217" s="1"/>
  <c r="Z164" i="216"/>
  <c r="FH27" i="217" s="1"/>
  <c r="Q127" i="216"/>
  <c r="DW18" i="217" s="1"/>
  <c r="V51" i="216"/>
  <c r="AY23" i="217" s="1"/>
  <c r="Z78" i="216"/>
  <c r="BZ27" i="217" s="1"/>
  <c r="AD108" i="216"/>
  <c r="DD31" i="217" s="1"/>
  <c r="Z126" i="216"/>
  <c r="DV27" i="217" s="1"/>
  <c r="L50" i="216"/>
  <c r="AX13" i="217" s="1"/>
  <c r="Q86" i="216"/>
  <c r="CH18" i="217" s="1"/>
  <c r="U71" i="216"/>
  <c r="BS22" i="217" s="1"/>
  <c r="N114" i="216"/>
  <c r="DJ15" i="217" s="1"/>
  <c r="X129" i="216"/>
  <c r="DY25" i="217" s="1"/>
  <c r="K106" i="216"/>
  <c r="DB12" i="217" s="1"/>
  <c r="AP125" i="216"/>
  <c r="DU43" i="217" s="1"/>
  <c r="AD160" i="216"/>
  <c r="FD31" i="217" s="1"/>
  <c r="AE18" i="216"/>
  <c r="R32" i="217" s="1"/>
  <c r="L106" i="216"/>
  <c r="DB13" i="217" s="1"/>
  <c r="Z110" i="216"/>
  <c r="DF27" i="217" s="1"/>
  <c r="C91" i="216"/>
  <c r="CM4" i="217" s="1"/>
  <c r="AJ36" i="216"/>
  <c r="AJ37" i="217" s="1"/>
  <c r="AA137" i="216"/>
  <c r="EG28" i="217" s="1"/>
  <c r="Z151" i="216"/>
  <c r="EU27" i="217" s="1"/>
  <c r="AH21" i="216"/>
  <c r="U35" i="217" s="1"/>
  <c r="N20" i="216"/>
  <c r="T15" i="217" s="1"/>
  <c r="H134" i="216"/>
  <c r="ED9" i="217" s="1"/>
  <c r="AX162" i="216"/>
  <c r="FF51" i="217" s="1"/>
  <c r="N46" i="216"/>
  <c r="AT15" i="217" s="1"/>
  <c r="R66" i="216"/>
  <c r="BN19" i="217" s="1"/>
  <c r="AY37" i="216"/>
  <c r="AK52" i="217" s="1"/>
  <c r="AR55" i="216"/>
  <c r="BC45" i="217" s="1"/>
  <c r="AC148" i="216"/>
  <c r="ER30" i="217" s="1"/>
  <c r="U25" i="216"/>
  <c r="Y22" i="217" s="1"/>
  <c r="AB110" i="216"/>
  <c r="DF29" i="217" s="1"/>
  <c r="AG31" i="216"/>
  <c r="AE34" i="217" s="1"/>
  <c r="Q29" i="216"/>
  <c r="AC18" i="217" s="1"/>
  <c r="AH26" i="216"/>
  <c r="Z35" i="217" s="1"/>
  <c r="I136" i="216"/>
  <c r="EF10" i="217" s="1"/>
  <c r="AR64" i="216"/>
  <c r="BL45" i="217" s="1"/>
  <c r="AB129" i="216"/>
  <c r="DY29" i="217" s="1"/>
  <c r="S75" i="216"/>
  <c r="BW20" i="217" s="1"/>
  <c r="E89" i="216"/>
  <c r="CK6" i="217" s="1"/>
  <c r="AG17" i="216"/>
  <c r="Q34" i="217" s="1"/>
  <c r="AA89" i="216"/>
  <c r="CK28" i="217" s="1"/>
  <c r="AV150" i="216"/>
  <c r="ET49" i="217" s="1"/>
  <c r="O62" i="216"/>
  <c r="BJ16" i="217" s="1"/>
  <c r="I121" i="216"/>
  <c r="DQ10" i="217" s="1"/>
  <c r="AV144" i="216"/>
  <c r="EN49" i="217" s="1"/>
  <c r="AC85" i="216"/>
  <c r="CG30" i="217" s="1"/>
  <c r="AP118" i="216"/>
  <c r="DN43" i="217" s="1"/>
  <c r="AQ67" i="216"/>
  <c r="BO44" i="217" s="1"/>
  <c r="AQ59" i="216"/>
  <c r="BG44" i="217" s="1"/>
  <c r="J154" i="216"/>
  <c r="EX11" i="217" s="1"/>
  <c r="AW6" i="216"/>
  <c r="F50" i="217" s="1"/>
  <c r="U138" i="216"/>
  <c r="EH22" i="217" s="1"/>
  <c r="D71" i="216"/>
  <c r="BS5" i="217" s="1"/>
  <c r="AV64" i="216"/>
  <c r="BL49" i="217" s="1"/>
  <c r="F100" i="216"/>
  <c r="CV7" i="217" s="1"/>
  <c r="AA29" i="216"/>
  <c r="AC28" i="217" s="1"/>
  <c r="E146" i="216"/>
  <c r="EP6" i="217" s="1"/>
  <c r="AL154" i="216"/>
  <c r="EX39" i="217" s="1"/>
  <c r="I157" i="216"/>
  <c r="FA10" i="217" s="1"/>
  <c r="T152" i="216"/>
  <c r="EV21" i="217" s="1"/>
  <c r="AE75" i="216"/>
  <c r="BW32" i="217" s="1"/>
  <c r="AP147" i="216"/>
  <c r="EQ43" i="217" s="1"/>
  <c r="AP87" i="216"/>
  <c r="CI43" i="217" s="1"/>
  <c r="T109" i="216"/>
  <c r="DE21" i="217" s="1"/>
  <c r="AC56" i="216"/>
  <c r="BD30" i="217" s="1"/>
  <c r="R109" i="216"/>
  <c r="DE19" i="217" s="1"/>
  <c r="AE136" i="216"/>
  <c r="EF32" i="217" s="1"/>
  <c r="AP51" i="216"/>
  <c r="AY43" i="217" s="1"/>
  <c r="AD74" i="216"/>
  <c r="BV31" i="217" s="1"/>
  <c r="D152" i="216"/>
  <c r="EV5" i="217" s="1"/>
  <c r="X91" i="216"/>
  <c r="CM25" i="217" s="1"/>
  <c r="T84" i="216"/>
  <c r="CF21" i="217" s="1"/>
  <c r="AR11" i="216"/>
  <c r="K45" i="217" s="1"/>
  <c r="AF55" i="216"/>
  <c r="BC33" i="217" s="1"/>
  <c r="Z59" i="216"/>
  <c r="BG27" i="217" s="1"/>
  <c r="R51" i="216"/>
  <c r="AY19" i="217" s="1"/>
  <c r="X138" i="216"/>
  <c r="EH25" i="217" s="1"/>
  <c r="E12" i="216"/>
  <c r="L6" i="217" s="1"/>
  <c r="J129" i="216"/>
  <c r="DY11" i="217" s="1"/>
  <c r="AE6" i="216"/>
  <c r="F32" i="217" s="1"/>
  <c r="AW11" i="216"/>
  <c r="K50" i="217" s="1"/>
  <c r="AR80" i="216"/>
  <c r="CB45" i="217" s="1"/>
  <c r="AQ25" i="216"/>
  <c r="Y44" i="217" s="1"/>
  <c r="W147" i="216"/>
  <c r="EQ24" i="217" s="1"/>
  <c r="AP11" i="216"/>
  <c r="K43" i="217" s="1"/>
  <c r="V115" i="216"/>
  <c r="DK23" i="217" s="1"/>
  <c r="AB112" i="216"/>
  <c r="DH29" i="217" s="1"/>
  <c r="Y137" i="216"/>
  <c r="EG26" i="217" s="1"/>
  <c r="AC69" i="216"/>
  <c r="BQ30" i="217" s="1"/>
  <c r="AF53" i="216"/>
  <c r="BA33" i="217" s="1"/>
  <c r="F15" i="216"/>
  <c r="O7" i="217" s="1"/>
  <c r="AV164" i="216"/>
  <c r="FH49" i="217" s="1"/>
  <c r="AB156" i="216"/>
  <c r="EZ29" i="217" s="1"/>
  <c r="I23" i="216"/>
  <c r="W10" i="217" s="1"/>
  <c r="X15" i="216"/>
  <c r="O25" i="217" s="1"/>
  <c r="L117" i="216"/>
  <c r="DM13" i="217" s="1"/>
  <c r="W88" i="216"/>
  <c r="CJ24" i="217" s="1"/>
  <c r="AM148" i="216"/>
  <c r="ER40" i="217" s="1"/>
  <c r="AE26" i="216"/>
  <c r="Z32" i="217" s="1"/>
  <c r="AB114" i="216"/>
  <c r="DJ29" i="217" s="1"/>
  <c r="V121" i="216"/>
  <c r="DQ23" i="217" s="1"/>
  <c r="AV52" i="216"/>
  <c r="AZ49" i="217" s="1"/>
  <c r="E122" i="216"/>
  <c r="DR6" i="217" s="1"/>
  <c r="K24" i="216"/>
  <c r="X12" i="217" s="1"/>
  <c r="T125" i="216"/>
  <c r="DU21" i="217" s="1"/>
  <c r="AX51" i="216"/>
  <c r="AY51" i="217" s="1"/>
  <c r="AV29" i="216"/>
  <c r="AC49" i="217" s="1"/>
  <c r="AC8" i="216"/>
  <c r="H30" i="217" s="1"/>
  <c r="AW95" i="216"/>
  <c r="CQ50" i="217" s="1"/>
  <c r="AQ18" i="216"/>
  <c r="R44" i="217" s="1"/>
  <c r="AL76" i="216"/>
  <c r="BX39" i="217" s="1"/>
  <c r="AB124" i="216"/>
  <c r="DT29" i="217" s="1"/>
  <c r="R40" i="216"/>
  <c r="AN19" i="217" s="1"/>
  <c r="AJ163" i="216"/>
  <c r="FG37" i="217" s="1"/>
  <c r="AU32" i="216"/>
  <c r="AF48" i="217" s="1"/>
  <c r="AA118" i="216"/>
  <c r="DN28" i="217" s="1"/>
  <c r="AE116" i="216"/>
  <c r="DL32" i="217" s="1"/>
  <c r="L116" i="216"/>
  <c r="DL13" i="217" s="1"/>
  <c r="K141" i="216"/>
  <c r="EK12" i="217" s="1"/>
  <c r="X122" i="216"/>
  <c r="DR25" i="217" s="1"/>
  <c r="P113" i="216"/>
  <c r="DI17" i="217" s="1"/>
  <c r="AY80" i="216"/>
  <c r="CB52" i="217" s="1"/>
  <c r="AL103" i="216"/>
  <c r="CY39" i="217" s="1"/>
  <c r="AD69" i="216"/>
  <c r="BQ31" i="217" s="1"/>
  <c r="AF78" i="216"/>
  <c r="BZ33" i="217" s="1"/>
  <c r="E116" i="216"/>
  <c r="DL6" i="217" s="1"/>
  <c r="AH94" i="216"/>
  <c r="CP35" i="217" s="1"/>
  <c r="AE43" i="216"/>
  <c r="AQ32" i="217" s="1"/>
  <c r="R14" i="216"/>
  <c r="N19" i="217" s="1"/>
  <c r="Y105" i="216"/>
  <c r="DA26" i="217" s="1"/>
  <c r="AD119" i="216"/>
  <c r="DO31" i="217" s="1"/>
  <c r="J95" i="216"/>
  <c r="CQ11" i="217" s="1"/>
  <c r="M69" i="216"/>
  <c r="BQ14" i="217" s="1"/>
  <c r="V103" i="216"/>
  <c r="CY23" i="217" s="1"/>
  <c r="L71" i="216"/>
  <c r="BS13" i="217" s="1"/>
  <c r="AX95" i="216"/>
  <c r="CQ51" i="217" s="1"/>
  <c r="Z104" i="216"/>
  <c r="CZ27" i="217" s="1"/>
  <c r="Y94" i="216"/>
  <c r="CP26" i="217" s="1"/>
  <c r="Z67" i="216"/>
  <c r="BO27" i="217" s="1"/>
  <c r="AF72" i="216"/>
  <c r="BT33" i="217" s="1"/>
  <c r="G138" i="216"/>
  <c r="EH8" i="217" s="1"/>
  <c r="E5" i="216"/>
  <c r="E6" i="217" s="1"/>
  <c r="F95" i="216"/>
  <c r="CQ7" i="217" s="1"/>
  <c r="T159" i="216"/>
  <c r="FC21" i="217" s="1"/>
  <c r="AQ63" i="216"/>
  <c r="BK44" i="217" s="1"/>
  <c r="I113" i="216"/>
  <c r="DI10" i="217" s="1"/>
  <c r="AQ126" i="216"/>
  <c r="DV44" i="217" s="1"/>
  <c r="O148" i="216"/>
  <c r="ER16" i="217" s="1"/>
  <c r="AH11" i="216"/>
  <c r="K35" i="217" s="1"/>
  <c r="AW161" i="216"/>
  <c r="FE50" i="217" s="1"/>
  <c r="AW44" i="216"/>
  <c r="AR50" i="217" s="1"/>
  <c r="AV137" i="216"/>
  <c r="EG49" i="217" s="1"/>
  <c r="U135" i="216"/>
  <c r="EE22" i="217" s="1"/>
  <c r="W5" i="216"/>
  <c r="E24" i="217" s="1"/>
  <c r="C130" i="216"/>
  <c r="DZ4" i="217" s="1"/>
  <c r="T130" i="216"/>
  <c r="DZ21" i="217" s="1"/>
  <c r="AC26" i="216"/>
  <c r="Z30" i="217" s="1"/>
  <c r="AB148" i="216"/>
  <c r="ER29" i="217" s="1"/>
  <c r="E23" i="216"/>
  <c r="W6" i="217" s="1"/>
  <c r="AR69" i="216"/>
  <c r="BQ45" i="217" s="1"/>
  <c r="Z76" i="216"/>
  <c r="BX27" i="217" s="1"/>
  <c r="G133" i="216"/>
  <c r="EC8" i="217" s="1"/>
  <c r="AL104" i="216"/>
  <c r="CZ39" i="217" s="1"/>
  <c r="R41" i="216"/>
  <c r="AO19" i="217" s="1"/>
  <c r="M39" i="216"/>
  <c r="AM14" i="217" s="1"/>
  <c r="C66" i="216"/>
  <c r="BN4" i="217" s="1"/>
  <c r="X51" i="216"/>
  <c r="AY25" i="217" s="1"/>
  <c r="AQ17" i="216"/>
  <c r="Q44" i="217" s="1"/>
  <c r="V38" i="216"/>
  <c r="AL23" i="217" s="1"/>
  <c r="AP156" i="216"/>
  <c r="EZ43" i="217" s="1"/>
  <c r="Y31" i="216"/>
  <c r="AE26" i="217" s="1"/>
  <c r="E87" i="216"/>
  <c r="CI6" i="217" s="1"/>
  <c r="P160" i="216"/>
  <c r="FD17" i="217" s="1"/>
  <c r="U125" i="216"/>
  <c r="DU22" i="217" s="1"/>
  <c r="AH97" i="216"/>
  <c r="CS35" i="217" s="1"/>
  <c r="AP22" i="216"/>
  <c r="V43" i="217" s="1"/>
  <c r="AI118" i="216"/>
  <c r="DN36" i="217" s="1"/>
  <c r="C43" i="216"/>
  <c r="AQ4" i="217" s="1"/>
  <c r="H148" i="216"/>
  <c r="ER9" i="217" s="1"/>
  <c r="AI146" i="216"/>
  <c r="EP36" i="217" s="1"/>
  <c r="AH66" i="216"/>
  <c r="BN35" i="217" s="1"/>
  <c r="AA114" i="216"/>
  <c r="DJ28" i="217" s="1"/>
  <c r="U73" i="216"/>
  <c r="BU22" i="217" s="1"/>
  <c r="AX146" i="216"/>
  <c r="EP51" i="217" s="1"/>
  <c r="AW42" i="216"/>
  <c r="AP50" i="217" s="1"/>
  <c r="AB138" i="216"/>
  <c r="EH29" i="217" s="1"/>
  <c r="AG109" i="216"/>
  <c r="DE34" i="217" s="1"/>
  <c r="X71" i="216"/>
  <c r="BS25" i="217" s="1"/>
  <c r="S151" i="216"/>
  <c r="EU20" i="217" s="1"/>
  <c r="V134" i="216"/>
  <c r="ED23" i="217" s="1"/>
  <c r="AA38" i="216"/>
  <c r="AL28" i="217" s="1"/>
  <c r="AP96" i="216"/>
  <c r="CR43" i="217" s="1"/>
  <c r="I58" i="216"/>
  <c r="BF10" i="217" s="1"/>
  <c r="V64" i="216"/>
  <c r="BL23" i="217" s="1"/>
  <c r="AR52" i="216"/>
  <c r="AZ45" i="217" s="1"/>
  <c r="AD163" i="216"/>
  <c r="FG31" i="217" s="1"/>
  <c r="I129" i="216"/>
  <c r="DY10" i="217" s="1"/>
  <c r="AQ28" i="216"/>
  <c r="AB44" i="217" s="1"/>
  <c r="R111" i="216"/>
  <c r="DG19" i="217" s="1"/>
  <c r="Y70" i="216"/>
  <c r="BR26" i="217" s="1"/>
  <c r="K68" i="216"/>
  <c r="BP12" i="217" s="1"/>
  <c r="V105" i="216"/>
  <c r="DA23" i="217" s="1"/>
  <c r="AK90" i="216"/>
  <c r="CL38" i="217" s="1"/>
  <c r="AG29" i="216"/>
  <c r="AC34" i="217" s="1"/>
  <c r="AQ27" i="216"/>
  <c r="AA44" i="217" s="1"/>
  <c r="AW43" i="216"/>
  <c r="AQ50" i="217" s="1"/>
  <c r="AW35" i="216"/>
  <c r="AI50" i="217" s="1"/>
  <c r="Z155" i="216"/>
  <c r="EY27" i="217" s="1"/>
  <c r="AJ16" i="216"/>
  <c r="P37" i="217" s="1"/>
  <c r="Z135" i="216"/>
  <c r="EE27" i="217" s="1"/>
  <c r="AJ153" i="216"/>
  <c r="EW37" i="217" s="1"/>
  <c r="AM149" i="216"/>
  <c r="ES40" i="217" s="1"/>
  <c r="AQ133" i="216"/>
  <c r="EC44" i="217" s="1"/>
  <c r="AJ93" i="216"/>
  <c r="CO37" i="217" s="1"/>
  <c r="Q32" i="216"/>
  <c r="AF18" i="217" s="1"/>
  <c r="AF143" i="216"/>
  <c r="EM33" i="217" s="1"/>
  <c r="AC72" i="216"/>
  <c r="BT30" i="217" s="1"/>
  <c r="AC125" i="216"/>
  <c r="DU30" i="217" s="1"/>
  <c r="H153" i="216"/>
  <c r="EW9" i="217" s="1"/>
  <c r="F84" i="216"/>
  <c r="CF7" i="217" s="1"/>
  <c r="AF82" i="216"/>
  <c r="CD33" i="217" s="1"/>
  <c r="N118" i="216"/>
  <c r="DN15" i="217" s="1"/>
  <c r="D139" i="216"/>
  <c r="EI5" i="217" s="1"/>
  <c r="AY8" i="216"/>
  <c r="H52" i="217" s="1"/>
  <c r="AB37" i="216"/>
  <c r="AK29" i="217" s="1"/>
  <c r="AR94" i="216"/>
  <c r="CP45" i="217" s="1"/>
  <c r="Y84" i="216"/>
  <c r="CF26" i="217" s="1"/>
  <c r="AZ35" i="216"/>
  <c r="AI53" i="217" s="1"/>
  <c r="AU17" i="216"/>
  <c r="Q48" i="217" s="1"/>
  <c r="AE67" i="216"/>
  <c r="BO32" i="217" s="1"/>
  <c r="AH54" i="216"/>
  <c r="BB35" i="217" s="1"/>
  <c r="H47" i="216"/>
  <c r="AU9" i="217" s="1"/>
  <c r="Q9" i="216"/>
  <c r="I18" i="217" s="1"/>
  <c r="O57" i="216"/>
  <c r="BE16" i="217" s="1"/>
  <c r="V67" i="216"/>
  <c r="BO23" i="217" s="1"/>
  <c r="R128" i="216"/>
  <c r="DX19" i="217" s="1"/>
  <c r="AA161" i="216"/>
  <c r="FE28" i="217" s="1"/>
  <c r="T163" i="216"/>
  <c r="FG21" i="217" s="1"/>
  <c r="O93" i="216"/>
  <c r="CO16" i="217" s="1"/>
  <c r="T102" i="216"/>
  <c r="CX21" i="217" s="1"/>
  <c r="S147" i="216"/>
  <c r="EQ20" i="217" s="1"/>
  <c r="AQ7" i="216"/>
  <c r="G44" i="217" s="1"/>
  <c r="AH73" i="216"/>
  <c r="BU35" i="217" s="1"/>
  <c r="BJ168" i="214"/>
  <c r="AX4" i="216"/>
  <c r="D51" i="217" s="1"/>
  <c r="F114" i="216"/>
  <c r="DJ7" i="217" s="1"/>
  <c r="AQ145" i="216"/>
  <c r="EO44" i="217" s="1"/>
  <c r="AQ153" i="216"/>
  <c r="EW44" i="217" s="1"/>
  <c r="AQ47" i="216"/>
  <c r="AU44" i="217" s="1"/>
  <c r="AH64" i="216"/>
  <c r="BL35" i="217" s="1"/>
  <c r="AV143" i="216"/>
  <c r="EM49" i="217" s="1"/>
  <c r="AQ21" i="216"/>
  <c r="U44" i="217" s="1"/>
  <c r="V28" i="216"/>
  <c r="AB23" i="217" s="1"/>
  <c r="U76" i="216"/>
  <c r="BX22" i="217" s="1"/>
  <c r="AQ24" i="216"/>
  <c r="X44" i="217" s="1"/>
  <c r="I98" i="216"/>
  <c r="CT10" i="217" s="1"/>
  <c r="AV78" i="216"/>
  <c r="BZ49" i="217" s="1"/>
  <c r="V72" i="216"/>
  <c r="BT23" i="217" s="1"/>
  <c r="AA85" i="216"/>
  <c r="CG28" i="217" s="1"/>
  <c r="AJ56" i="216"/>
  <c r="BD37" i="217" s="1"/>
  <c r="D115" i="216"/>
  <c r="DK5" i="217" s="1"/>
  <c r="H132" i="216"/>
  <c r="EB9" i="217" s="1"/>
  <c r="AW84" i="216"/>
  <c r="CF50" i="217" s="1"/>
  <c r="AD122" i="216"/>
  <c r="DR31" i="217" s="1"/>
  <c r="AB85" i="216"/>
  <c r="CG29" i="217" s="1"/>
  <c r="AU132" i="216"/>
  <c r="EB48" i="217" s="1"/>
  <c r="E62" i="216"/>
  <c r="BJ6" i="217" s="1"/>
  <c r="U65" i="216"/>
  <c r="BM22" i="217" s="1"/>
  <c r="AU114" i="216"/>
  <c r="DJ48" i="217" s="1"/>
  <c r="AM114" i="216"/>
  <c r="DJ40" i="217" s="1"/>
  <c r="AK94" i="216"/>
  <c r="CP38" i="217" s="1"/>
  <c r="E155" i="216"/>
  <c r="EY6" i="217" s="1"/>
  <c r="AI43" i="216"/>
  <c r="AQ36" i="217" s="1"/>
  <c r="AR89" i="216"/>
  <c r="CK45" i="217" s="1"/>
  <c r="W54" i="216"/>
  <c r="BB24" i="217" s="1"/>
  <c r="AH159" i="216"/>
  <c r="FC35" i="217" s="1"/>
  <c r="F65" i="216"/>
  <c r="BM7" i="217" s="1"/>
  <c r="Y144" i="216"/>
  <c r="EN26" i="217" s="1"/>
  <c r="AE73" i="216"/>
  <c r="BU32" i="217" s="1"/>
  <c r="AB23" i="216"/>
  <c r="W29" i="217" s="1"/>
  <c r="J135" i="216"/>
  <c r="EE11" i="217" s="1"/>
  <c r="W31" i="216"/>
  <c r="AE24" i="217" s="1"/>
  <c r="AE37" i="216"/>
  <c r="AK32" i="217" s="1"/>
  <c r="AP100" i="216"/>
  <c r="CV43" i="217" s="1"/>
  <c r="AR126" i="216"/>
  <c r="DV45" i="217" s="1"/>
  <c r="AP35" i="216"/>
  <c r="AI43" i="217" s="1"/>
  <c r="AL29" i="216"/>
  <c r="AC39" i="217" s="1"/>
  <c r="AK56" i="216"/>
  <c r="BD38" i="217" s="1"/>
  <c r="S15" i="216"/>
  <c r="O20" i="217" s="1"/>
  <c r="C104" i="216"/>
  <c r="CZ4" i="217" s="1"/>
  <c r="AV32" i="216"/>
  <c r="AF49" i="217" s="1"/>
  <c r="Y91" i="216"/>
  <c r="CM26" i="217" s="1"/>
  <c r="O163" i="216"/>
  <c r="FG16" i="217" s="1"/>
  <c r="AH30" i="216"/>
  <c r="AD35" i="217" s="1"/>
  <c r="Z159" i="216"/>
  <c r="FC27" i="217" s="1"/>
  <c r="J142" i="216"/>
  <c r="EL11" i="217" s="1"/>
  <c r="AA121" i="216"/>
  <c r="DQ28" i="217" s="1"/>
  <c r="N35" i="216"/>
  <c r="AI15" i="217" s="1"/>
  <c r="O90" i="216"/>
  <c r="CL16" i="217" s="1"/>
  <c r="AJ43" i="216"/>
  <c r="AQ37" i="217" s="1"/>
  <c r="AL78" i="216"/>
  <c r="BZ39" i="217" s="1"/>
  <c r="AM136" i="216"/>
  <c r="EF40" i="217" s="1"/>
  <c r="AP158" i="216"/>
  <c r="FB43" i="217" s="1"/>
  <c r="X163" i="216"/>
  <c r="FG25" i="217" s="1"/>
  <c r="Z27" i="216"/>
  <c r="AA27" i="217" s="1"/>
  <c r="Y27" i="216"/>
  <c r="AA26" i="217" s="1"/>
  <c r="W17" i="216"/>
  <c r="Q24" i="217" s="1"/>
  <c r="AP59" i="216"/>
  <c r="BG43" i="217" s="1"/>
  <c r="W159" i="216"/>
  <c r="FC24" i="217" s="1"/>
  <c r="AD152" i="216"/>
  <c r="EV31" i="217" s="1"/>
  <c r="W10" i="216"/>
  <c r="J24" i="217" s="1"/>
  <c r="K121" i="216"/>
  <c r="DQ12" i="217" s="1"/>
  <c r="T145" i="216"/>
  <c r="EO21" i="217" s="1"/>
  <c r="J54" i="216"/>
  <c r="BB11" i="217" s="1"/>
  <c r="G54" i="216"/>
  <c r="BB8" i="217" s="1"/>
  <c r="Z153" i="216"/>
  <c r="EW27" i="217" s="1"/>
  <c r="AJ139" i="216"/>
  <c r="EI37" i="217" s="1"/>
  <c r="F53" i="216"/>
  <c r="BA7" i="217" s="1"/>
  <c r="I7" i="216"/>
  <c r="G10" i="217" s="1"/>
  <c r="AB120" i="216"/>
  <c r="DP29" i="217" s="1"/>
  <c r="AA105" i="216"/>
  <c r="DA28" i="217" s="1"/>
  <c r="Z57" i="216"/>
  <c r="BE27" i="217" s="1"/>
  <c r="AD158" i="216"/>
  <c r="FB31" i="217" s="1"/>
  <c r="AG37" i="216"/>
  <c r="AK34" i="217" s="1"/>
  <c r="AH80" i="216"/>
  <c r="CB35" i="217" s="1"/>
  <c r="K66" i="216"/>
  <c r="BN12" i="217" s="1"/>
  <c r="D18" i="216"/>
  <c r="R5" i="217" s="1"/>
  <c r="L53" i="216"/>
  <c r="BA13" i="217" s="1"/>
  <c r="AI157" i="216"/>
  <c r="FA36" i="217" s="1"/>
  <c r="O142" i="216"/>
  <c r="EL16" i="217" s="1"/>
  <c r="K132" i="216"/>
  <c r="EB12" i="217" s="1"/>
  <c r="C157" i="216"/>
  <c r="FA4" i="217" s="1"/>
  <c r="AJ97" i="216"/>
  <c r="CS37" i="217" s="1"/>
  <c r="J157" i="216"/>
  <c r="FA11" i="217" s="1"/>
  <c r="T86" i="216"/>
  <c r="CH21" i="217" s="1"/>
  <c r="AK153" i="216"/>
  <c r="EW38" i="217" s="1"/>
  <c r="AL49" i="216"/>
  <c r="AW39" i="217" s="1"/>
  <c r="Q58" i="216"/>
  <c r="BF18" i="217" s="1"/>
  <c r="AB122" i="216"/>
  <c r="DR29" i="217" s="1"/>
  <c r="AD93" i="216"/>
  <c r="CO31" i="217" s="1"/>
  <c r="Y75" i="216"/>
  <c r="BW26" i="217" s="1"/>
  <c r="AJ65" i="216"/>
  <c r="BM37" i="217" s="1"/>
  <c r="AP48" i="216"/>
  <c r="AV43" i="217" s="1"/>
  <c r="AL68" i="216"/>
  <c r="BP39" i="217" s="1"/>
  <c r="Y134" i="216"/>
  <c r="ED26" i="217" s="1"/>
  <c r="AB115" i="216"/>
  <c r="DK29" i="217" s="1"/>
  <c r="H56" i="216"/>
  <c r="BD9" i="217" s="1"/>
  <c r="Q133" i="216"/>
  <c r="EC18" i="217" s="1"/>
  <c r="AD29" i="216"/>
  <c r="AC31" i="217" s="1"/>
  <c r="AD162" i="216"/>
  <c r="FF31" i="217" s="1"/>
  <c r="AJ61" i="216"/>
  <c r="BI37" i="217" s="1"/>
  <c r="Z142" i="216"/>
  <c r="EL27" i="217" s="1"/>
  <c r="AY154" i="216"/>
  <c r="EX52" i="217" s="1"/>
  <c r="E43" i="216"/>
  <c r="AQ6" i="217" s="1"/>
  <c r="M17" i="216"/>
  <c r="Q14" i="217" s="1"/>
  <c r="AF128" i="216"/>
  <c r="DX33" i="217" s="1"/>
  <c r="AA157" i="216"/>
  <c r="FA28" i="217" s="1"/>
  <c r="AB101" i="216"/>
  <c r="CW29" i="217" s="1"/>
  <c r="AE165" i="216"/>
  <c r="FI32" i="217" s="1"/>
  <c r="AP154" i="216"/>
  <c r="EX43" i="217" s="1"/>
  <c r="X144" i="216"/>
  <c r="EN25" i="217" s="1"/>
  <c r="M92" i="216"/>
  <c r="CN14" i="217" s="1"/>
  <c r="D134" i="216"/>
  <c r="ED5" i="217" s="1"/>
  <c r="AV112" i="216"/>
  <c r="DH49" i="217" s="1"/>
  <c r="AE27" i="216"/>
  <c r="AA32" i="217" s="1"/>
  <c r="AY137" i="216"/>
  <c r="EG52" i="217" s="1"/>
  <c r="K42" i="216"/>
  <c r="AP12" i="217" s="1"/>
  <c r="Q77" i="216"/>
  <c r="BY18" i="217" s="1"/>
  <c r="W62" i="216"/>
  <c r="BJ24" i="217" s="1"/>
  <c r="D47" i="216"/>
  <c r="AU5" i="217" s="1"/>
  <c r="K133" i="216"/>
  <c r="EC12" i="217" s="1"/>
  <c r="Z93" i="216"/>
  <c r="CO27" i="217" s="1"/>
  <c r="U57" i="216"/>
  <c r="BE22" i="217" s="1"/>
  <c r="AH156" i="216"/>
  <c r="EZ35" i="217" s="1"/>
  <c r="AB164" i="216"/>
  <c r="FH29" i="217" s="1"/>
  <c r="AV68" i="216"/>
  <c r="BP49" i="217" s="1"/>
  <c r="U148" i="216"/>
  <c r="ER22" i="217" s="1"/>
  <c r="V79" i="216"/>
  <c r="CA23" i="217" s="1"/>
  <c r="AC108" i="216"/>
  <c r="DD30" i="217" s="1"/>
  <c r="D116" i="216"/>
  <c r="DL5" i="217" s="1"/>
  <c r="O7" i="216"/>
  <c r="G16" i="217" s="1"/>
  <c r="C70" i="216"/>
  <c r="BR4" i="217" s="1"/>
  <c r="P71" i="216"/>
  <c r="BS17" i="217" s="1"/>
  <c r="AH62" i="216"/>
  <c r="BJ35" i="217" s="1"/>
  <c r="F144" i="216"/>
  <c r="EN7" i="217" s="1"/>
  <c r="AJ92" i="216"/>
  <c r="CN37" i="217" s="1"/>
  <c r="S39" i="216"/>
  <c r="AM20" i="217" s="1"/>
  <c r="Y111" i="216"/>
  <c r="DG26" i="217" s="1"/>
  <c r="K87" i="216"/>
  <c r="CI12" i="217" s="1"/>
  <c r="AB70" i="216"/>
  <c r="BR29" i="217" s="1"/>
  <c r="AC61" i="216"/>
  <c r="BI30" i="217" s="1"/>
  <c r="AG142" i="216"/>
  <c r="EL34" i="217" s="1"/>
  <c r="V145" i="216"/>
  <c r="EO23" i="217" s="1"/>
  <c r="P40" i="216"/>
  <c r="AN17" i="217" s="1"/>
  <c r="AH28" i="216"/>
  <c r="AB35" i="217" s="1"/>
  <c r="AD126" i="216"/>
  <c r="DV31" i="217" s="1"/>
  <c r="AX150" i="216"/>
  <c r="ET51" i="217" s="1"/>
  <c r="G20" i="216"/>
  <c r="T8" i="217" s="1"/>
  <c r="Z18" i="216"/>
  <c r="R27" i="217" s="1"/>
  <c r="AA90" i="216"/>
  <c r="CL28" i="217" s="1"/>
  <c r="Y79" i="216"/>
  <c r="CA26" i="217" s="1"/>
  <c r="X130" i="216"/>
  <c r="DZ25" i="217" s="1"/>
  <c r="AI123" i="216"/>
  <c r="DS36" i="217" s="1"/>
  <c r="Y136" i="216"/>
  <c r="EF26" i="217" s="1"/>
  <c r="AU144" i="216"/>
  <c r="EN48" i="217" s="1"/>
  <c r="S93" i="216"/>
  <c r="CO20" i="217" s="1"/>
  <c r="AE128" i="216"/>
  <c r="DX32" i="217" s="1"/>
  <c r="N15" i="216"/>
  <c r="O15" i="217" s="1"/>
  <c r="E27" i="216"/>
  <c r="AA6" i="217" s="1"/>
  <c r="E99" i="216"/>
  <c r="CU6" i="217" s="1"/>
  <c r="Z22" i="216"/>
  <c r="V27" i="217" s="1"/>
  <c r="AJ87" i="216"/>
  <c r="CI37" i="217" s="1"/>
  <c r="H70" i="216"/>
  <c r="BR9" i="217" s="1"/>
  <c r="K58" i="216"/>
  <c r="BF12" i="217" s="1"/>
  <c r="V56" i="216"/>
  <c r="BD23" i="217" s="1"/>
  <c r="E65" i="216"/>
  <c r="BM6" i="217" s="1"/>
  <c r="J65" i="216"/>
  <c r="BM11" i="217" s="1"/>
  <c r="AB105" i="216"/>
  <c r="DA29" i="217" s="1"/>
  <c r="AM132" i="216"/>
  <c r="EB40" i="217" s="1"/>
  <c r="W101" i="216"/>
  <c r="CW24" i="217" s="1"/>
  <c r="T8" i="216"/>
  <c r="H21" i="217" s="1"/>
  <c r="F25" i="216"/>
  <c r="Y7" i="217" s="1"/>
  <c r="E135" i="216"/>
  <c r="EE6" i="217" s="1"/>
  <c r="I52" i="216"/>
  <c r="AZ10" i="217" s="1"/>
  <c r="AL107" i="216"/>
  <c r="DC39" i="217" s="1"/>
  <c r="S34" i="216"/>
  <c r="AH20" i="217" s="1"/>
  <c r="E105" i="216"/>
  <c r="DA6" i="217" s="1"/>
  <c r="AR165" i="216"/>
  <c r="FI45" i="217" s="1"/>
  <c r="H24" i="216"/>
  <c r="X9" i="217" s="1"/>
  <c r="Q153" i="216"/>
  <c r="EW18" i="217" s="1"/>
  <c r="AL47" i="216"/>
  <c r="AU39" i="217" s="1"/>
  <c r="AZ51" i="216"/>
  <c r="AY53" i="217" s="1"/>
  <c r="X159" i="216"/>
  <c r="FC25" i="217" s="1"/>
  <c r="AY39" i="216"/>
  <c r="AM52" i="217" s="1"/>
  <c r="AM165" i="216"/>
  <c r="FI40" i="217" s="1"/>
  <c r="AA107" i="216"/>
  <c r="DC28" i="217" s="1"/>
  <c r="AK106" i="216"/>
  <c r="DB38" i="217" s="1"/>
  <c r="W32" i="216"/>
  <c r="AF24" i="217" s="1"/>
  <c r="V55" i="216"/>
  <c r="BC23" i="217" s="1"/>
  <c r="AQ79" i="216"/>
  <c r="CA44" i="217" s="1"/>
  <c r="AU133" i="216"/>
  <c r="EC48" i="217" s="1"/>
  <c r="Q71" i="216"/>
  <c r="BS18" i="217" s="1"/>
  <c r="M110" i="216"/>
  <c r="DF14" i="217" s="1"/>
  <c r="F5" i="216"/>
  <c r="E7" i="217" s="1"/>
  <c r="Z33" i="216"/>
  <c r="AG27" i="217" s="1"/>
  <c r="L83" i="216"/>
  <c r="CE13" i="217" s="1"/>
  <c r="AV45" i="216"/>
  <c r="AS49" i="217" s="1"/>
  <c r="AV74" i="216"/>
  <c r="BV49" i="217" s="1"/>
  <c r="AA94" i="216"/>
  <c r="CP28" i="217" s="1"/>
  <c r="S134" i="216"/>
  <c r="ED20" i="217" s="1"/>
  <c r="Z133" i="216"/>
  <c r="EC27" i="217" s="1"/>
  <c r="I105" i="216"/>
  <c r="DA10" i="217" s="1"/>
  <c r="AD53" i="216"/>
  <c r="BA31" i="217" s="1"/>
  <c r="AL110" i="216"/>
  <c r="DF39" i="217" s="1"/>
  <c r="AA144" i="216"/>
  <c r="EN28" i="217" s="1"/>
  <c r="AV63" i="216"/>
  <c r="BK49" i="217" s="1"/>
  <c r="AU41" i="216"/>
  <c r="AO48" i="217" s="1"/>
  <c r="AC74" i="216"/>
  <c r="BV30" i="217" s="1"/>
  <c r="AC4" i="216"/>
  <c r="D30" i="217" s="1"/>
  <c r="AO168" i="214"/>
  <c r="H91" i="216"/>
  <c r="CM9" i="217" s="1"/>
  <c r="Y120" i="216"/>
  <c r="DP26" i="217" s="1"/>
  <c r="H22" i="216"/>
  <c r="V9" i="217" s="1"/>
  <c r="AR67" i="216"/>
  <c r="BO45" i="217" s="1"/>
  <c r="AM92" i="216"/>
  <c r="CN40" i="217" s="1"/>
  <c r="AG13" i="216"/>
  <c r="M34" i="217" s="1"/>
  <c r="AR10" i="216"/>
  <c r="J45" i="217" s="1"/>
  <c r="AJ107" i="216"/>
  <c r="DC37" i="217" s="1"/>
  <c r="AF46" i="216"/>
  <c r="AT33" i="217" s="1"/>
  <c r="M6" i="216"/>
  <c r="F14" i="217" s="1"/>
  <c r="W37" i="216"/>
  <c r="AK24" i="217" s="1"/>
  <c r="N101" i="216"/>
  <c r="CW15" i="217" s="1"/>
  <c r="AU111" i="216"/>
  <c r="DG48" i="217" s="1"/>
  <c r="AK31" i="216"/>
  <c r="AE38" i="217" s="1"/>
  <c r="AV40" i="216"/>
  <c r="AN49" i="217" s="1"/>
  <c r="AL96" i="216"/>
  <c r="CR39" i="217" s="1"/>
  <c r="AW162" i="216"/>
  <c r="FF50" i="217" s="1"/>
  <c r="AI42" i="216"/>
  <c r="AP36" i="217" s="1"/>
  <c r="E131" i="216"/>
  <c r="EA6" i="217" s="1"/>
  <c r="Y93" i="216"/>
  <c r="CO26" i="217" s="1"/>
  <c r="AW151" i="216"/>
  <c r="EU50" i="217" s="1"/>
  <c r="AA84" i="216"/>
  <c r="CF28" i="217" s="1"/>
  <c r="AK120" i="216"/>
  <c r="DP38" i="217" s="1"/>
  <c r="AG147" i="216"/>
  <c r="EQ34" i="217" s="1"/>
  <c r="E22" i="216"/>
  <c r="V6" i="217" s="1"/>
  <c r="AU22" i="216"/>
  <c r="V48" i="217" s="1"/>
  <c r="AG67" i="216"/>
  <c r="BO34" i="217" s="1"/>
  <c r="AG71" i="216"/>
  <c r="BS34" i="217" s="1"/>
  <c r="AH95" i="216"/>
  <c r="CQ35" i="217" s="1"/>
  <c r="S122" i="216"/>
  <c r="DR20" i="217" s="1"/>
  <c r="AV132" i="216"/>
  <c r="EB49" i="217" s="1"/>
  <c r="U78" i="216"/>
  <c r="BZ22" i="217" s="1"/>
  <c r="S124" i="216"/>
  <c r="DT20" i="217" s="1"/>
  <c r="AV84" i="216"/>
  <c r="CF49" i="217" s="1"/>
  <c r="AH17" i="216"/>
  <c r="Q35" i="217" s="1"/>
  <c r="V61" i="216"/>
  <c r="BI23" i="217" s="1"/>
  <c r="AQ164" i="216"/>
  <c r="FH44" i="217" s="1"/>
  <c r="R21" i="216"/>
  <c r="U19" i="217" s="1"/>
  <c r="AA13" i="216"/>
  <c r="M28" i="217" s="1"/>
  <c r="H95" i="216"/>
  <c r="CQ9" i="217" s="1"/>
  <c r="AH53" i="216"/>
  <c r="BA35" i="217" s="1"/>
  <c r="AK45" i="216"/>
  <c r="AS38" i="217" s="1"/>
  <c r="AC123" i="216"/>
  <c r="DS30" i="217" s="1"/>
  <c r="AI58" i="216"/>
  <c r="BF36" i="217" s="1"/>
  <c r="AX38" i="216"/>
  <c r="AL51" i="217" s="1"/>
  <c r="R98" i="216"/>
  <c r="CT19" i="217" s="1"/>
  <c r="H72" i="216"/>
  <c r="BT9" i="217" s="1"/>
  <c r="W143" i="216"/>
  <c r="EM24" i="217" s="1"/>
  <c r="S69" i="216"/>
  <c r="BQ20" i="217" s="1"/>
  <c r="AG108" i="216"/>
  <c r="DD34" i="217" s="1"/>
  <c r="AD39" i="216"/>
  <c r="AM31" i="217" s="1"/>
  <c r="AD148" i="216"/>
  <c r="ER31" i="217" s="1"/>
  <c r="AM108" i="216"/>
  <c r="DD40" i="217" s="1"/>
  <c r="AP37" i="216"/>
  <c r="AK43" i="217" s="1"/>
  <c r="R161" i="216"/>
  <c r="FE19" i="217" s="1"/>
  <c r="F155" i="216"/>
  <c r="EY7" i="217" s="1"/>
  <c r="C75" i="216"/>
  <c r="BW4" i="217" s="1"/>
  <c r="J58" i="216"/>
  <c r="BF11" i="217" s="1"/>
  <c r="AP8" i="216"/>
  <c r="H43" i="217" s="1"/>
  <c r="C18" i="216"/>
  <c r="R4" i="217" s="1"/>
  <c r="Z32" i="216"/>
  <c r="AF27" i="217" s="1"/>
  <c r="AV12" i="216"/>
  <c r="L49" i="217" s="1"/>
  <c r="Z105" i="216"/>
  <c r="DA27" i="217" s="1"/>
  <c r="AY136" i="216"/>
  <c r="EF52" i="217" s="1"/>
  <c r="AJ138" i="216"/>
  <c r="EH37" i="217" s="1"/>
  <c r="AZ82" i="216"/>
  <c r="CD53" i="217" s="1"/>
  <c r="R32" i="216"/>
  <c r="AF19" i="217" s="1"/>
  <c r="AX130" i="216"/>
  <c r="DZ51" i="217" s="1"/>
  <c r="Z152" i="216"/>
  <c r="EV27" i="217" s="1"/>
  <c r="C57" i="216"/>
  <c r="BE4" i="217" s="1"/>
  <c r="E93" i="216"/>
  <c r="CO6" i="217" s="1"/>
  <c r="O118" i="216"/>
  <c r="DN16" i="217" s="1"/>
  <c r="D87" i="216"/>
  <c r="CI5" i="217" s="1"/>
  <c r="AX165" i="216"/>
  <c r="FI51" i="217" s="1"/>
  <c r="AI11" i="216"/>
  <c r="K36" i="217" s="1"/>
  <c r="AG96" i="216"/>
  <c r="CR34" i="217" s="1"/>
  <c r="R47" i="216"/>
  <c r="AU19" i="217" s="1"/>
  <c r="J23" i="216"/>
  <c r="W11" i="217" s="1"/>
  <c r="AK110" i="216"/>
  <c r="DF38" i="217" s="1"/>
  <c r="AR136" i="216"/>
  <c r="EF45" i="217" s="1"/>
  <c r="I153" i="216"/>
  <c r="EW10" i="217" s="1"/>
  <c r="AZ140" i="216"/>
  <c r="EJ53" i="217" s="1"/>
  <c r="N48" i="216"/>
  <c r="AV15" i="217" s="1"/>
  <c r="AA138" i="216"/>
  <c r="EH28" i="217" s="1"/>
  <c r="AW25" i="216"/>
  <c r="Y50" i="217" s="1"/>
  <c r="O20" i="216"/>
  <c r="T16" i="217" s="1"/>
  <c r="AZ83" i="216"/>
  <c r="CE53" i="217" s="1"/>
  <c r="H131" i="216"/>
  <c r="EA9" i="217" s="1"/>
  <c r="P148" i="216"/>
  <c r="ER17" i="217" s="1"/>
  <c r="AR132" i="216"/>
  <c r="EB45" i="217" s="1"/>
  <c r="T49" i="216"/>
  <c r="AW21" i="217" s="1"/>
  <c r="AU150" i="216"/>
  <c r="ET48" i="217" s="1"/>
  <c r="M122" i="216"/>
  <c r="DR14" i="217" s="1"/>
  <c r="Z141" i="216"/>
  <c r="EK27" i="217" s="1"/>
  <c r="T44" i="216"/>
  <c r="AR21" i="217" s="1"/>
  <c r="AJ44" i="216"/>
  <c r="AR37" i="217" s="1"/>
  <c r="AP75" i="216"/>
  <c r="BW43" i="217" s="1"/>
  <c r="X153" i="216"/>
  <c r="EW25" i="217" s="1"/>
  <c r="T33" i="216"/>
  <c r="AG21" i="217" s="1"/>
  <c r="AH65" i="216"/>
  <c r="BM35" i="217" s="1"/>
  <c r="AJ15" i="216"/>
  <c r="O37" i="217" s="1"/>
  <c r="L41" i="216"/>
  <c r="AO13" i="217" s="1"/>
  <c r="Q25" i="216"/>
  <c r="Y18" i="217" s="1"/>
  <c r="AY135" i="216"/>
  <c r="EE52" i="217" s="1"/>
  <c r="I78" i="216"/>
  <c r="BZ10" i="217" s="1"/>
  <c r="V135" i="216"/>
  <c r="EE23" i="217" s="1"/>
  <c r="Y76" i="216"/>
  <c r="BX26" i="217" s="1"/>
  <c r="AQ163" i="216"/>
  <c r="FG44" i="217" s="1"/>
  <c r="AW22" i="216"/>
  <c r="V50" i="217" s="1"/>
  <c r="Z108" i="216"/>
  <c r="DD27" i="217" s="1"/>
  <c r="AV44" i="216"/>
  <c r="AR49" i="217" s="1"/>
  <c r="AJ46" i="216"/>
  <c r="AT37" i="217" s="1"/>
  <c r="N104" i="216"/>
  <c r="CZ15" i="217" s="1"/>
  <c r="AC23" i="216"/>
  <c r="W30" i="217" s="1"/>
  <c r="T13" i="216"/>
  <c r="M21" i="217" s="1"/>
  <c r="AX26" i="216"/>
  <c r="Z51" i="217" s="1"/>
  <c r="AL10" i="216"/>
  <c r="J39" i="217" s="1"/>
  <c r="P156" i="216"/>
  <c r="EZ17" i="217" s="1"/>
  <c r="AX30" i="216"/>
  <c r="AD51" i="217" s="1"/>
  <c r="AV97" i="216"/>
  <c r="CS49" i="217" s="1"/>
  <c r="AI15" i="216"/>
  <c r="O36" i="217" s="1"/>
  <c r="H156" i="216"/>
  <c r="EZ9" i="217" s="1"/>
  <c r="AB58" i="216"/>
  <c r="BF29" i="217" s="1"/>
  <c r="I13" i="216"/>
  <c r="M10" i="217" s="1"/>
  <c r="AZ157" i="216"/>
  <c r="FA53" i="217" s="1"/>
  <c r="AX152" i="216"/>
  <c r="EV51" i="217" s="1"/>
  <c r="AQ157" i="216"/>
  <c r="FA44" i="217" s="1"/>
  <c r="Q95" i="216"/>
  <c r="CQ18" i="217" s="1"/>
  <c r="AQ137" i="216"/>
  <c r="EG44" i="217" s="1"/>
  <c r="P162" i="216"/>
  <c r="FF17" i="217" s="1"/>
  <c r="AA26" i="216"/>
  <c r="Z28" i="217" s="1"/>
  <c r="P95" i="216"/>
  <c r="CQ17" i="217" s="1"/>
  <c r="AL18" i="216"/>
  <c r="R39" i="217" s="1"/>
  <c r="P140" i="216"/>
  <c r="EJ17" i="217" s="1"/>
  <c r="AW149" i="216"/>
  <c r="ES50" i="217" s="1"/>
  <c r="AE65" i="216"/>
  <c r="BM32" i="217" s="1"/>
  <c r="E157" i="216"/>
  <c r="FA6" i="217" s="1"/>
  <c r="Q84" i="216"/>
  <c r="CF18" i="217" s="1"/>
  <c r="AQ51" i="216"/>
  <c r="AY44" i="217" s="1"/>
  <c r="K165" i="216"/>
  <c r="FI12" i="217" s="1"/>
  <c r="Z10" i="216"/>
  <c r="J27" i="217" s="1"/>
  <c r="X40" i="216"/>
  <c r="AN25" i="217" s="1"/>
  <c r="U30" i="216"/>
  <c r="AD22" i="217" s="1"/>
  <c r="Q81" i="216"/>
  <c r="CC18" i="217" s="1"/>
  <c r="H80" i="216"/>
  <c r="CB9" i="217" s="1"/>
  <c r="AI75" i="216"/>
  <c r="BW36" i="217" s="1"/>
  <c r="T157" i="216"/>
  <c r="FA21" i="217" s="1"/>
  <c r="AU5" i="216"/>
  <c r="E48" i="217" s="1"/>
  <c r="AD60" i="216"/>
  <c r="BH31" i="217" s="1"/>
  <c r="T31" i="216"/>
  <c r="AE21" i="217" s="1"/>
  <c r="AX147" i="216"/>
  <c r="EQ51" i="217" s="1"/>
  <c r="AC107" i="216"/>
  <c r="DC30" i="217" s="1"/>
  <c r="AG95" i="216"/>
  <c r="CQ34" i="217" s="1"/>
  <c r="AQ45" i="216"/>
  <c r="AS44" i="217" s="1"/>
  <c r="D150" i="216"/>
  <c r="ET5" i="217" s="1"/>
  <c r="X27" i="216"/>
  <c r="AA25" i="217" s="1"/>
  <c r="M150" i="216"/>
  <c r="ET14" i="217" s="1"/>
  <c r="X133" i="216"/>
  <c r="EC25" i="217" s="1"/>
  <c r="D101" i="216"/>
  <c r="CW5" i="217" s="1"/>
  <c r="AM104" i="216"/>
  <c r="CZ40" i="217" s="1"/>
  <c r="L72" i="216"/>
  <c r="BT13" i="217" s="1"/>
  <c r="AK7" i="216"/>
  <c r="G38" i="217" s="1"/>
  <c r="H69" i="216"/>
  <c r="BQ9" i="217" s="1"/>
  <c r="AL26" i="216"/>
  <c r="Z39" i="217" s="1"/>
  <c r="AW45" i="216"/>
  <c r="AS50" i="217" s="1"/>
  <c r="X20" i="216"/>
  <c r="T25" i="217" s="1"/>
  <c r="Y163" i="216"/>
  <c r="FG26" i="217" s="1"/>
  <c r="AU127" i="216"/>
  <c r="DW48" i="217" s="1"/>
  <c r="H155" i="216"/>
  <c r="EY9" i="217" s="1"/>
  <c r="Y152" i="216"/>
  <c r="EV26" i="217" s="1"/>
  <c r="AH18" i="216"/>
  <c r="R35" i="217" s="1"/>
  <c r="M147" i="216"/>
  <c r="EQ14" i="217" s="1"/>
  <c r="K96" i="216"/>
  <c r="CR12" i="217" s="1"/>
  <c r="O84" i="216"/>
  <c r="CF16" i="217" s="1"/>
  <c r="AZ128" i="216"/>
  <c r="DX53" i="217" s="1"/>
  <c r="C139" i="216"/>
  <c r="EI4" i="217" s="1"/>
  <c r="AL139" i="216"/>
  <c r="EI39" i="217" s="1"/>
  <c r="O150" i="216"/>
  <c r="ET16" i="217" s="1"/>
  <c r="M52" i="216"/>
  <c r="AZ14" i="217" s="1"/>
  <c r="I10" i="216"/>
  <c r="J10" i="217" s="1"/>
  <c r="X79" i="216"/>
  <c r="CA25" i="217" s="1"/>
  <c r="M56" i="216"/>
  <c r="BD14" i="217" s="1"/>
  <c r="K39" i="216"/>
  <c r="AM12" i="217" s="1"/>
  <c r="C154" i="216"/>
  <c r="EX4" i="217" s="1"/>
  <c r="C156" i="216"/>
  <c r="EZ4" i="217" s="1"/>
  <c r="AH106" i="216"/>
  <c r="DB35" i="217" s="1"/>
  <c r="AW129" i="216"/>
  <c r="DY50" i="217" s="1"/>
  <c r="AC162" i="216"/>
  <c r="FF30" i="217" s="1"/>
  <c r="V160" i="216"/>
  <c r="FD23" i="217" s="1"/>
  <c r="AB78" i="216"/>
  <c r="BZ29" i="217" s="1"/>
  <c r="AX111" i="216"/>
  <c r="DG51" i="217" s="1"/>
  <c r="S49" i="216"/>
  <c r="AW20" i="217" s="1"/>
  <c r="AU164" i="216"/>
  <c r="FH48" i="217" s="1"/>
  <c r="AK36" i="216"/>
  <c r="AJ38" i="217" s="1"/>
  <c r="O156" i="216"/>
  <c r="EZ16" i="217" s="1"/>
  <c r="AC71" i="216"/>
  <c r="BS30" i="217" s="1"/>
  <c r="AM70" i="216"/>
  <c r="BR40" i="217" s="1"/>
  <c r="AY91" i="216"/>
  <c r="CM52" i="217" s="1"/>
  <c r="AC90" i="216"/>
  <c r="CL30" i="217" s="1"/>
  <c r="AZ124" i="216"/>
  <c r="DT53" i="217" s="1"/>
  <c r="C23" i="216"/>
  <c r="W4" i="217" s="1"/>
  <c r="AP123" i="216"/>
  <c r="DS43" i="217" s="1"/>
  <c r="N85" i="216"/>
  <c r="CG15" i="217" s="1"/>
  <c r="N168" i="214"/>
  <c r="N169" i="214" s="1"/>
  <c r="V96" i="216"/>
  <c r="CR23" i="217" s="1"/>
  <c r="P26" i="216"/>
  <c r="Z17" i="217" s="1"/>
  <c r="AA71" i="216"/>
  <c r="BS28" i="217" s="1"/>
  <c r="Y77" i="216"/>
  <c r="BY26" i="217" s="1"/>
  <c r="Q43" i="216"/>
  <c r="AQ18" i="217" s="1"/>
  <c r="U39" i="216"/>
  <c r="AM22" i="217" s="1"/>
  <c r="AQ19" i="216"/>
  <c r="S44" i="217" s="1"/>
  <c r="G23" i="216"/>
  <c r="W8" i="217" s="1"/>
  <c r="AZ66" i="216"/>
  <c r="BN53" i="217" s="1"/>
  <c r="AH37" i="216"/>
  <c r="AK35" i="217" s="1"/>
  <c r="AD7" i="216"/>
  <c r="G31" i="217" s="1"/>
  <c r="AK22" i="216"/>
  <c r="V38" i="217" s="1"/>
  <c r="V165" i="216"/>
  <c r="FI23" i="217" s="1"/>
  <c r="AJ19" i="216"/>
  <c r="S37" i="217" s="1"/>
  <c r="Z29" i="216"/>
  <c r="AC27" i="217" s="1"/>
  <c r="R96" i="216"/>
  <c r="CR19" i="217" s="1"/>
  <c r="AI91" i="216"/>
  <c r="CM36" i="217" s="1"/>
  <c r="U48" i="216"/>
  <c r="AV22" i="217" s="1"/>
  <c r="AV50" i="216"/>
  <c r="AX49" i="217" s="1"/>
  <c r="AF10" i="216"/>
  <c r="J33" i="217" s="1"/>
  <c r="R106" i="216"/>
  <c r="DB19" i="217" s="1"/>
  <c r="AU155" i="216"/>
  <c r="EY48" i="217" s="1"/>
  <c r="AG116" i="216"/>
  <c r="DL34" i="217" s="1"/>
  <c r="AU38" i="216"/>
  <c r="AL48" i="217" s="1"/>
  <c r="H89" i="216"/>
  <c r="CK9" i="217" s="1"/>
  <c r="AK107" i="216"/>
  <c r="DC38" i="217" s="1"/>
  <c r="D25" i="216"/>
  <c r="Y5" i="217" s="1"/>
  <c r="R25" i="216"/>
  <c r="Y19" i="217" s="1"/>
  <c r="W112" i="216"/>
  <c r="DH24" i="217" s="1"/>
  <c r="L162" i="216"/>
  <c r="FF13" i="217" s="1"/>
  <c r="X42" i="216"/>
  <c r="AP25" i="217" s="1"/>
  <c r="AA135" i="216"/>
  <c r="EE28" i="217" s="1"/>
  <c r="P76" i="216"/>
  <c r="BX17" i="217" s="1"/>
  <c r="AY108" i="216"/>
  <c r="DD52" i="217" s="1"/>
  <c r="AM69" i="216"/>
  <c r="BQ40" i="217" s="1"/>
  <c r="J74" i="216"/>
  <c r="BV11" i="217" s="1"/>
  <c r="AW54" i="216"/>
  <c r="BB50" i="217" s="1"/>
  <c r="C33" i="216"/>
  <c r="AG4" i="217" s="1"/>
  <c r="T141" i="216"/>
  <c r="EK21" i="217" s="1"/>
  <c r="I59" i="216"/>
  <c r="BG10" i="217" s="1"/>
  <c r="AL143" i="216"/>
  <c r="EM39" i="217" s="1"/>
  <c r="P46" i="216"/>
  <c r="AT17" i="217" s="1"/>
  <c r="P49" i="216"/>
  <c r="AW17" i="217" s="1"/>
  <c r="N141" i="216"/>
  <c r="EK15" i="217" s="1"/>
  <c r="AL137" i="216"/>
  <c r="EG39" i="217" s="1"/>
  <c r="AL12" i="216"/>
  <c r="L39" i="217" s="1"/>
  <c r="AJ5" i="216"/>
  <c r="E37" i="217" s="1"/>
  <c r="AW46" i="216"/>
  <c r="AT50" i="217" s="1"/>
  <c r="U123" i="216"/>
  <c r="DS22" i="217" s="1"/>
  <c r="H40" i="216"/>
  <c r="AN9" i="217" s="1"/>
  <c r="N56" i="216"/>
  <c r="BD15" i="217" s="1"/>
  <c r="O16" i="216"/>
  <c r="P16" i="217" s="1"/>
  <c r="W41" i="216"/>
  <c r="AO24" i="217" s="1"/>
  <c r="AG52" i="216"/>
  <c r="AZ34" i="217" s="1"/>
  <c r="Z14" i="216"/>
  <c r="N27" i="217" s="1"/>
  <c r="AH144" i="216"/>
  <c r="EN35" i="217" s="1"/>
  <c r="AK88" i="216"/>
  <c r="CJ38" i="217" s="1"/>
  <c r="M79" i="216"/>
  <c r="CA14" i="217" s="1"/>
  <c r="AU42" i="216"/>
  <c r="AP48" i="217" s="1"/>
  <c r="X24" i="216"/>
  <c r="X25" i="217" s="1"/>
  <c r="U124" i="216"/>
  <c r="DT22" i="217" s="1"/>
  <c r="L86" i="216"/>
  <c r="CH13" i="217" s="1"/>
  <c r="U47" i="216"/>
  <c r="AU22" i="217" s="1"/>
  <c r="H109" i="216"/>
  <c r="DE9" i="217" s="1"/>
  <c r="F6" i="216"/>
  <c r="F7" i="217" s="1"/>
  <c r="T78" i="216"/>
  <c r="BZ21" i="217" s="1"/>
  <c r="L10" i="216"/>
  <c r="J13" i="217" s="1"/>
  <c r="AV10" i="216"/>
  <c r="J49" i="217" s="1"/>
  <c r="AA119" i="216"/>
  <c r="DO28" i="217" s="1"/>
  <c r="V90" i="216"/>
  <c r="CL23" i="217" s="1"/>
  <c r="V16" i="216"/>
  <c r="P23" i="217" s="1"/>
  <c r="AC119" i="216"/>
  <c r="DO30" i="217" s="1"/>
  <c r="J109" i="216"/>
  <c r="DE11" i="217" s="1"/>
  <c r="J59" i="216"/>
  <c r="BG11" i="217" s="1"/>
  <c r="AC91" i="216"/>
  <c r="CM30" i="217" s="1"/>
  <c r="AP103" i="216"/>
  <c r="CY43" i="217" s="1"/>
  <c r="O24" i="216"/>
  <c r="X16" i="217" s="1"/>
  <c r="Z119" i="216"/>
  <c r="DO27" i="217" s="1"/>
  <c r="L15" i="216"/>
  <c r="O13" i="217" s="1"/>
  <c r="T14" i="216"/>
  <c r="N21" i="217" s="1"/>
  <c r="AC87" i="216"/>
  <c r="CI30" i="217" s="1"/>
  <c r="P13" i="216"/>
  <c r="M17" i="217" s="1"/>
  <c r="AB38" i="216"/>
  <c r="AL29" i="217" s="1"/>
  <c r="AM14" i="216"/>
  <c r="N40" i="217" s="1"/>
  <c r="V53" i="216"/>
  <c r="BA23" i="217" s="1"/>
  <c r="AV16" i="216"/>
  <c r="P49" i="217" s="1"/>
  <c r="W27" i="216"/>
  <c r="AA24" i="217" s="1"/>
  <c r="R60" i="216"/>
  <c r="BH19" i="217" s="1"/>
  <c r="F85" i="216"/>
  <c r="CG7" i="217" s="1"/>
  <c r="J99" i="216"/>
  <c r="CU11" i="217" s="1"/>
  <c r="AZ65" i="216"/>
  <c r="BM53" i="217" s="1"/>
  <c r="I35" i="216"/>
  <c r="AI10" i="217" s="1"/>
  <c r="E142" i="216"/>
  <c r="EL6" i="217" s="1"/>
  <c r="AZ57" i="216"/>
  <c r="BE53" i="217" s="1"/>
  <c r="V10" i="216"/>
  <c r="J23" i="217" s="1"/>
  <c r="AQ29" i="216"/>
  <c r="AC44" i="217" s="1"/>
  <c r="V147" i="216"/>
  <c r="EQ23" i="217" s="1"/>
  <c r="AU70" i="216"/>
  <c r="BR48" i="217" s="1"/>
  <c r="AG119" i="216"/>
  <c r="DO34" i="217" s="1"/>
  <c r="AY89" i="216"/>
  <c r="CK52" i="217" s="1"/>
  <c r="Z144" i="216"/>
  <c r="EN27" i="217" s="1"/>
  <c r="Y44" i="216"/>
  <c r="AR26" i="217" s="1"/>
  <c r="AR41" i="216"/>
  <c r="AO45" i="217" s="1"/>
  <c r="AE80" i="216"/>
  <c r="CB32" i="217" s="1"/>
  <c r="P11" i="216"/>
  <c r="K17" i="217" s="1"/>
  <c r="K27" i="216"/>
  <c r="AA12" i="217" s="1"/>
  <c r="AZ14" i="216"/>
  <c r="N53" i="217" s="1"/>
  <c r="N105" i="216"/>
  <c r="DA15" i="217" s="1"/>
  <c r="AB144" i="216"/>
  <c r="EN29" i="217" s="1"/>
  <c r="AC19" i="216"/>
  <c r="S30" i="217" s="1"/>
  <c r="AU73" i="216"/>
  <c r="BU48" i="217" s="1"/>
  <c r="K63" i="216"/>
  <c r="BK12" i="217" s="1"/>
  <c r="AR36" i="216"/>
  <c r="AJ45" i="217" s="1"/>
  <c r="AH67" i="216"/>
  <c r="BO35" i="217" s="1"/>
  <c r="AJ84" i="216"/>
  <c r="CF37" i="217" s="1"/>
  <c r="T154" i="216"/>
  <c r="EX21" i="217" s="1"/>
  <c r="AR124" i="216"/>
  <c r="DT45" i="217" s="1"/>
  <c r="U153" i="216"/>
  <c r="EW22" i="217" s="1"/>
  <c r="AG14" i="216"/>
  <c r="N34" i="217" s="1"/>
  <c r="I81" i="216"/>
  <c r="CC10" i="217" s="1"/>
  <c r="J56" i="216"/>
  <c r="BD11" i="217" s="1"/>
  <c r="AG102" i="216"/>
  <c r="CX34" i="217" s="1"/>
  <c r="K97" i="216"/>
  <c r="CS12" i="217" s="1"/>
  <c r="AK101" i="216"/>
  <c r="CW38" i="217" s="1"/>
  <c r="AU163" i="216"/>
  <c r="FG48" i="217" s="1"/>
  <c r="AU98" i="216"/>
  <c r="CT48" i="217" s="1"/>
  <c r="G25" i="216"/>
  <c r="Y8" i="217" s="1"/>
  <c r="AB5" i="216"/>
  <c r="E29" i="217" s="1"/>
  <c r="AH61" i="216"/>
  <c r="BI35" i="217" s="1"/>
  <c r="N49" i="216"/>
  <c r="AW15" i="217" s="1"/>
  <c r="U113" i="216"/>
  <c r="DI22" i="217" s="1"/>
  <c r="R142" i="216"/>
  <c r="EL19" i="217" s="1"/>
  <c r="AX144" i="216"/>
  <c r="EN51" i="217" s="1"/>
  <c r="M5" i="216"/>
  <c r="E14" i="217" s="1"/>
  <c r="AR149" i="216"/>
  <c r="ES45" i="217" s="1"/>
  <c r="AC80" i="216"/>
  <c r="CB30" i="217" s="1"/>
  <c r="AG50" i="216"/>
  <c r="AX34" i="217" s="1"/>
  <c r="AY161" i="216"/>
  <c r="FE52" i="217" s="1"/>
  <c r="E42" i="216"/>
  <c r="AP6" i="217" s="1"/>
  <c r="AY82" i="216"/>
  <c r="CD52" i="217" s="1"/>
  <c r="Q158" i="216"/>
  <c r="FB18" i="217" s="1"/>
  <c r="J73" i="216"/>
  <c r="BU11" i="217" s="1"/>
  <c r="AE10" i="216"/>
  <c r="J32" i="217" s="1"/>
  <c r="O38" i="216"/>
  <c r="AL16" i="217" s="1"/>
  <c r="AL160" i="216"/>
  <c r="FD39" i="217" s="1"/>
  <c r="V155" i="216"/>
  <c r="EY23" i="217" s="1"/>
  <c r="M141" i="216"/>
  <c r="EK14" i="217" s="1"/>
  <c r="V9" i="216"/>
  <c r="I23" i="217" s="1"/>
  <c r="D162" i="216"/>
  <c r="FF5" i="217" s="1"/>
  <c r="AC28" i="216"/>
  <c r="AB30" i="217" s="1"/>
  <c r="H84" i="216"/>
  <c r="CF9" i="217" s="1"/>
  <c r="K35" i="216"/>
  <c r="AI12" i="217" s="1"/>
  <c r="AP155" i="216"/>
  <c r="EY43" i="217" s="1"/>
  <c r="AJ42" i="216"/>
  <c r="AP37" i="217" s="1"/>
  <c r="AW136" i="216"/>
  <c r="EF50" i="217" s="1"/>
  <c r="AG27" i="216"/>
  <c r="AA34" i="217" s="1"/>
  <c r="AG86" i="216"/>
  <c r="CH34" i="217" s="1"/>
  <c r="AW106" i="216"/>
  <c r="DB50" i="217" s="1"/>
  <c r="H54" i="216"/>
  <c r="BB9" i="217" s="1"/>
  <c r="D82" i="216"/>
  <c r="CD5" i="217" s="1"/>
  <c r="CD54" i="217" s="1"/>
  <c r="AG10" i="216"/>
  <c r="J34" i="217" s="1"/>
  <c r="U20" i="216"/>
  <c r="T22" i="217" s="1"/>
  <c r="X157" i="216"/>
  <c r="FA25" i="217" s="1"/>
  <c r="J10" i="216"/>
  <c r="J11" i="217" s="1"/>
  <c r="U111" i="216"/>
  <c r="DG22" i="217" s="1"/>
  <c r="AR53" i="216"/>
  <c r="BA45" i="217" s="1"/>
  <c r="AB79" i="216"/>
  <c r="CA29" i="217" s="1"/>
  <c r="AB108" i="216"/>
  <c r="DD29" i="217" s="1"/>
  <c r="AQ165" i="216"/>
  <c r="FI44" i="217" s="1"/>
  <c r="N71" i="216"/>
  <c r="BS15" i="217" s="1"/>
  <c r="X23" i="216"/>
  <c r="W25" i="217" s="1"/>
  <c r="AX73" i="216"/>
  <c r="BU51" i="217" s="1"/>
  <c r="AU63" i="216"/>
  <c r="BK48" i="217" s="1"/>
  <c r="D84" i="216"/>
  <c r="CF5" i="217" s="1"/>
  <c r="AH104" i="216"/>
  <c r="CZ35" i="217" s="1"/>
  <c r="D5" i="216"/>
  <c r="E5" i="217" s="1"/>
  <c r="Q28" i="216"/>
  <c r="AB18" i="217" s="1"/>
  <c r="AF6" i="216"/>
  <c r="F33" i="217" s="1"/>
  <c r="J140" i="216"/>
  <c r="EJ11" i="217" s="1"/>
  <c r="S144" i="216"/>
  <c r="EN20" i="217" s="1"/>
  <c r="AZ125" i="216"/>
  <c r="DU53" i="217" s="1"/>
  <c r="AX110" i="216"/>
  <c r="DF51" i="217" s="1"/>
  <c r="M75" i="216"/>
  <c r="BW14" i="217" s="1"/>
  <c r="Y5" i="216"/>
  <c r="E26" i="217" s="1"/>
  <c r="V47" i="216"/>
  <c r="AU23" i="217" s="1"/>
  <c r="AK29" i="216"/>
  <c r="AC38" i="217" s="1"/>
  <c r="D39" i="216"/>
  <c r="AM5" i="217" s="1"/>
  <c r="M38" i="216"/>
  <c r="AL14" i="217" s="1"/>
  <c r="AE90" i="216"/>
  <c r="CL32" i="217" s="1"/>
  <c r="G34" i="216"/>
  <c r="AH8" i="217" s="1"/>
  <c r="AH4" i="216"/>
  <c r="D35" i="217" s="1"/>
  <c r="AT168" i="214"/>
  <c r="AT169" i="214" s="1"/>
  <c r="E118" i="216"/>
  <c r="DN6" i="217" s="1"/>
  <c r="AK20" i="216"/>
  <c r="T38" i="217" s="1"/>
  <c r="G52" i="216"/>
  <c r="AZ8" i="217" s="1"/>
  <c r="G126" i="216"/>
  <c r="DV8" i="217" s="1"/>
  <c r="F123" i="216"/>
  <c r="DS7" i="217" s="1"/>
  <c r="AV149" i="216"/>
  <c r="ES49" i="217" s="1"/>
  <c r="K5" i="216"/>
  <c r="E12" i="217" s="1"/>
  <c r="M37" i="216"/>
  <c r="AK14" i="217" s="1"/>
  <c r="AP133" i="216"/>
  <c r="EC43" i="217" s="1"/>
  <c r="C121" i="216"/>
  <c r="DQ4" i="217" s="1"/>
  <c r="M8" i="216"/>
  <c r="H14" i="217" s="1"/>
  <c r="W67" i="216"/>
  <c r="BO24" i="217" s="1"/>
  <c r="AH96" i="216"/>
  <c r="CR35" i="217" s="1"/>
  <c r="AX63" i="216"/>
  <c r="BK51" i="217" s="1"/>
  <c r="AY163" i="216"/>
  <c r="FG52" i="217" s="1"/>
  <c r="P48" i="216"/>
  <c r="AV17" i="217" s="1"/>
  <c r="O49" i="216"/>
  <c r="AW16" i="217" s="1"/>
  <c r="F54" i="216"/>
  <c r="BB7" i="217" s="1"/>
  <c r="T15" i="216"/>
  <c r="O21" i="217" s="1"/>
  <c r="AL152" i="216"/>
  <c r="EV39" i="217" s="1"/>
  <c r="AF100" i="216"/>
  <c r="CV33" i="217" s="1"/>
  <c r="P45" i="216"/>
  <c r="AS17" i="217" s="1"/>
  <c r="AL92" i="216"/>
  <c r="CN39" i="217" s="1"/>
  <c r="AM97" i="216"/>
  <c r="CS40" i="217" s="1"/>
  <c r="V13" i="216"/>
  <c r="M23" i="217" s="1"/>
  <c r="W150" i="216"/>
  <c r="ET24" i="217" s="1"/>
  <c r="AJ129" i="216"/>
  <c r="DY37" i="217" s="1"/>
  <c r="D77" i="216"/>
  <c r="BY5" i="217" s="1"/>
  <c r="AH60" i="216"/>
  <c r="BH35" i="217" s="1"/>
  <c r="AG107" i="216"/>
  <c r="DC34" i="217" s="1"/>
  <c r="AR153" i="216"/>
  <c r="EW45" i="217" s="1"/>
  <c r="AV58" i="216"/>
  <c r="BF49" i="217" s="1"/>
  <c r="G122" i="216"/>
  <c r="DR8" i="217" s="1"/>
  <c r="AF69" i="216"/>
  <c r="BQ33" i="217" s="1"/>
  <c r="AX116" i="216"/>
  <c r="DL51" i="217" s="1"/>
  <c r="AC88" i="216"/>
  <c r="CJ30" i="217" s="1"/>
  <c r="AW56" i="216"/>
  <c r="BD50" i="217" s="1"/>
  <c r="X143" i="216"/>
  <c r="EM25" i="217" s="1"/>
  <c r="AX157" i="216"/>
  <c r="FA51" i="217" s="1"/>
  <c r="U161" i="216"/>
  <c r="FE22" i="217" s="1"/>
  <c r="AB55" i="216"/>
  <c r="BC29" i="217" s="1"/>
  <c r="X123" i="216"/>
  <c r="DS25" i="217" s="1"/>
  <c r="AW28" i="216"/>
  <c r="AB50" i="217" s="1"/>
  <c r="J24" i="216"/>
  <c r="X11" i="217" s="1"/>
  <c r="AJ73" i="216"/>
  <c r="BU37" i="217" s="1"/>
  <c r="Y74" i="216"/>
  <c r="BV26" i="217" s="1"/>
  <c r="AW77" i="216"/>
  <c r="BY50" i="217" s="1"/>
  <c r="AC89" i="216"/>
  <c r="CK30" i="217" s="1"/>
  <c r="P50" i="216"/>
  <c r="AX17" i="217" s="1"/>
  <c r="G117" i="216"/>
  <c r="DM8" i="217" s="1"/>
  <c r="AM118" i="216"/>
  <c r="DN40" i="217" s="1"/>
  <c r="M146" i="216"/>
  <c r="EP14" i="217" s="1"/>
  <c r="R150" i="216"/>
  <c r="ET19" i="217" s="1"/>
  <c r="AI49" i="216"/>
  <c r="AW36" i="217" s="1"/>
  <c r="AY76" i="216"/>
  <c r="BX52" i="217" s="1"/>
  <c r="J146" i="216"/>
  <c r="EP11" i="217" s="1"/>
  <c r="U55" i="216"/>
  <c r="BC22" i="217" s="1"/>
  <c r="AZ85" i="216"/>
  <c r="CG53" i="217" s="1"/>
  <c r="AY7" i="216"/>
  <c r="G52" i="217" s="1"/>
  <c r="K138" i="216"/>
  <c r="EH12" i="217" s="1"/>
  <c r="AA152" i="216"/>
  <c r="EV28" i="217" s="1"/>
  <c r="AD66" i="216"/>
  <c r="BN31" i="217" s="1"/>
  <c r="O10" i="216"/>
  <c r="J16" i="217" s="1"/>
  <c r="AU29" i="216"/>
  <c r="AC48" i="217" s="1"/>
  <c r="U130" i="216"/>
  <c r="DZ22" i="217" s="1"/>
  <c r="I83" i="216"/>
  <c r="CE10" i="217" s="1"/>
  <c r="M127" i="216"/>
  <c r="DW14" i="217" s="1"/>
  <c r="O82" i="216"/>
  <c r="CD16" i="217" s="1"/>
  <c r="I26" i="216"/>
  <c r="Z10" i="217" s="1"/>
  <c r="AJ22" i="216"/>
  <c r="V37" i="217" s="1"/>
  <c r="AQ97" i="216"/>
  <c r="CS44" i="217" s="1"/>
  <c r="V40" i="216"/>
  <c r="AN23" i="217" s="1"/>
  <c r="AL123" i="216"/>
  <c r="DS39" i="217" s="1"/>
  <c r="G96" i="216"/>
  <c r="CR8" i="217" s="1"/>
  <c r="N92" i="216"/>
  <c r="CN15" i="217" s="1"/>
  <c r="BH168" i="214"/>
  <c r="BH169" i="214" s="1"/>
  <c r="AV4" i="216"/>
  <c r="D49" i="217" s="1"/>
  <c r="N153" i="216"/>
  <c r="EW15" i="217" s="1"/>
  <c r="AV20" i="216"/>
  <c r="T49" i="217" s="1"/>
  <c r="N146" i="216"/>
  <c r="EP15" i="217" s="1"/>
  <c r="Q105" i="216"/>
  <c r="DA18" i="217" s="1"/>
  <c r="R84" i="216"/>
  <c r="CF19" i="217" s="1"/>
  <c r="E144" i="216"/>
  <c r="EN6" i="217" s="1"/>
  <c r="I71" i="216"/>
  <c r="BS10" i="217" s="1"/>
  <c r="AI45" i="216"/>
  <c r="AS36" i="217" s="1"/>
  <c r="AI14" i="216"/>
  <c r="N36" i="217" s="1"/>
  <c r="AV115" i="216"/>
  <c r="DK49" i="217" s="1"/>
  <c r="AX94" i="216"/>
  <c r="CP51" i="217" s="1"/>
  <c r="M48" i="216"/>
  <c r="AV14" i="217" s="1"/>
  <c r="AA86" i="216"/>
  <c r="CH28" i="217" s="1"/>
  <c r="F52" i="216"/>
  <c r="AZ7" i="217" s="1"/>
  <c r="AY126" i="216"/>
  <c r="DV52" i="217" s="1"/>
  <c r="AL115" i="216"/>
  <c r="DK39" i="217" s="1"/>
  <c r="AI83" i="216"/>
  <c r="CE36" i="217" s="1"/>
  <c r="AR83" i="216"/>
  <c r="CE45" i="217" s="1"/>
  <c r="E156" i="216"/>
  <c r="EZ6" i="217" s="1"/>
  <c r="I17" i="216"/>
  <c r="Q10" i="217" s="1"/>
  <c r="Z139" i="216"/>
  <c r="EI27" i="217" s="1"/>
  <c r="AW114" i="216"/>
  <c r="DJ50" i="217" s="1"/>
  <c r="Q156" i="216"/>
  <c r="EZ18" i="217" s="1"/>
  <c r="AQ31" i="216"/>
  <c r="AE44" i="217" s="1"/>
  <c r="N19" i="216"/>
  <c r="S15" i="217" s="1"/>
  <c r="AH31" i="216"/>
  <c r="AE35" i="217" s="1"/>
  <c r="D6" i="216"/>
  <c r="F5" i="217" s="1"/>
  <c r="L65" i="216"/>
  <c r="BM13" i="217" s="1"/>
  <c r="I143" i="216"/>
  <c r="EM10" i="217" s="1"/>
  <c r="AJ112" i="216"/>
  <c r="DH37" i="217" s="1"/>
  <c r="W125" i="216"/>
  <c r="DU24" i="217" s="1"/>
  <c r="H154" i="216"/>
  <c r="EX9" i="217" s="1"/>
  <c r="F137" i="216"/>
  <c r="EG7" i="217" s="1"/>
  <c r="AR12" i="216"/>
  <c r="L45" i="217" s="1"/>
  <c r="AP82" i="216"/>
  <c r="CD43" i="217" s="1"/>
  <c r="W18" i="216"/>
  <c r="R24" i="217" s="1"/>
  <c r="P80" i="216"/>
  <c r="CB17" i="217" s="1"/>
  <c r="Z138" i="216"/>
  <c r="EH27" i="217" s="1"/>
  <c r="C69" i="216"/>
  <c r="BQ4" i="217" s="1"/>
  <c r="AB109" i="216"/>
  <c r="DE29" i="217" s="1"/>
  <c r="E44" i="216"/>
  <c r="AR6" i="217" s="1"/>
  <c r="Y17" i="216"/>
  <c r="Q26" i="217" s="1"/>
  <c r="R56" i="216"/>
  <c r="BD19" i="217" s="1"/>
  <c r="AU56" i="216"/>
  <c r="BD48" i="217" s="1"/>
  <c r="P143" i="216"/>
  <c r="EM17" i="217" s="1"/>
  <c r="W111" i="216"/>
  <c r="DG24" i="217" s="1"/>
  <c r="AP56" i="216"/>
  <c r="BD43" i="217" s="1"/>
  <c r="AR123" i="216"/>
  <c r="DS45" i="217" s="1"/>
  <c r="AI50" i="216"/>
  <c r="AX36" i="217" s="1"/>
  <c r="AR31" i="216"/>
  <c r="AE45" i="217" s="1"/>
  <c r="O146" i="216"/>
  <c r="EP16" i="217" s="1"/>
  <c r="AB73" i="216"/>
  <c r="BU29" i="217" s="1"/>
  <c r="E40" i="216"/>
  <c r="AN6" i="217" s="1"/>
  <c r="I22" i="216"/>
  <c r="V10" i="217" s="1"/>
  <c r="R68" i="216"/>
  <c r="BP19" i="217" s="1"/>
  <c r="S142" i="216"/>
  <c r="EL20" i="217" s="1"/>
  <c r="X80" i="216"/>
  <c r="CB25" i="217" s="1"/>
  <c r="J85" i="216"/>
  <c r="CG11" i="217" s="1"/>
  <c r="AE19" i="216"/>
  <c r="S32" i="217" s="1"/>
  <c r="AQ53" i="216"/>
  <c r="BA44" i="217" s="1"/>
  <c r="Y106" i="216"/>
  <c r="DB26" i="217" s="1"/>
  <c r="Q132" i="216"/>
  <c r="EB18" i="217" s="1"/>
  <c r="O61" i="216"/>
  <c r="BI16" i="217" s="1"/>
  <c r="AP91" i="216"/>
  <c r="CM43" i="217" s="1"/>
  <c r="I79" i="216"/>
  <c r="CA10" i="217" s="1"/>
  <c r="K19" i="216"/>
  <c r="S12" i="217" s="1"/>
  <c r="AU7" i="216"/>
  <c r="G48" i="217" s="1"/>
  <c r="T48" i="216"/>
  <c r="AV21" i="217" s="1"/>
  <c r="L150" i="216"/>
  <c r="ET13" i="217" s="1"/>
  <c r="AD67" i="216"/>
  <c r="BO31" i="217" s="1"/>
  <c r="P18" i="216"/>
  <c r="R17" i="217" s="1"/>
  <c r="AG74" i="216"/>
  <c r="BV34" i="217" s="1"/>
  <c r="W153" i="216"/>
  <c r="EW24" i="217" s="1"/>
  <c r="AE51" i="216"/>
  <c r="AY32" i="217" s="1"/>
  <c r="Q112" i="216"/>
  <c r="DH18" i="217" s="1"/>
  <c r="AQ146" i="216"/>
  <c r="EP44" i="217" s="1"/>
  <c r="K151" i="216"/>
  <c r="EU12" i="217" s="1"/>
  <c r="H137" i="216"/>
  <c r="EG9" i="217" s="1"/>
  <c r="J139" i="216"/>
  <c r="EI11" i="217" s="1"/>
  <c r="M13" i="216"/>
  <c r="M14" i="217" s="1"/>
  <c r="AC135" i="216"/>
  <c r="EE30" i="217" s="1"/>
  <c r="AQ141" i="216"/>
  <c r="EK44" i="217" s="1"/>
  <c r="AY11" i="216"/>
  <c r="K52" i="217" s="1"/>
  <c r="AG98" i="216"/>
  <c r="CT34" i="217" s="1"/>
  <c r="AR32" i="216"/>
  <c r="AF45" i="217" s="1"/>
  <c r="AL57" i="216"/>
  <c r="BE39" i="217" s="1"/>
  <c r="H106" i="216"/>
  <c r="DB9" i="217" s="1"/>
  <c r="I138" i="216"/>
  <c r="EH10" i="217" s="1"/>
  <c r="AM81" i="216"/>
  <c r="CC40" i="217" s="1"/>
  <c r="AB125" i="216"/>
  <c r="DU29" i="217" s="1"/>
  <c r="Z39" i="216"/>
  <c r="AM27" i="217" s="1"/>
  <c r="AU49" i="216"/>
  <c r="AW48" i="217" s="1"/>
  <c r="AJ21" i="216"/>
  <c r="U37" i="217" s="1"/>
  <c r="F140" i="216"/>
  <c r="EJ7" i="217" s="1"/>
  <c r="AU50" i="216"/>
  <c r="AX48" i="217" s="1"/>
  <c r="AA32" i="216"/>
  <c r="AF28" i="217" s="1"/>
  <c r="AQ94" i="216"/>
  <c r="CP44" i="217" s="1"/>
  <c r="AA49" i="216"/>
  <c r="AW28" i="217" s="1"/>
  <c r="C80" i="216"/>
  <c r="CB4" i="217" s="1"/>
  <c r="AE131" i="216"/>
  <c r="EA32" i="217" s="1"/>
  <c r="G108" i="216"/>
  <c r="DD8" i="217" s="1"/>
  <c r="AB40" i="216"/>
  <c r="AN29" i="217" s="1"/>
  <c r="Q39" i="216"/>
  <c r="AM18" i="217" s="1"/>
  <c r="Z36" i="216"/>
  <c r="AJ27" i="217" s="1"/>
  <c r="AM38" i="216"/>
  <c r="AL40" i="217" s="1"/>
  <c r="AA147" i="216"/>
  <c r="EQ28" i="217" s="1"/>
  <c r="P85" i="216"/>
  <c r="CG17" i="217" s="1"/>
  <c r="AJ160" i="216"/>
  <c r="FD37" i="217" s="1"/>
  <c r="AA7" i="216"/>
  <c r="G28" i="217" s="1"/>
  <c r="O25" i="216"/>
  <c r="Y16" i="217" s="1"/>
  <c r="AI98" i="216"/>
  <c r="CT36" i="217" s="1"/>
  <c r="AP93" i="216"/>
  <c r="CO43" i="217" s="1"/>
  <c r="AM102" i="216"/>
  <c r="CX40" i="217" s="1"/>
  <c r="P73" i="216"/>
  <c r="BU17" i="217" s="1"/>
  <c r="AW126" i="216"/>
  <c r="DV50" i="217" s="1"/>
  <c r="K137" i="216"/>
  <c r="EG12" i="217" s="1"/>
  <c r="D52" i="216"/>
  <c r="AZ5" i="217" s="1"/>
  <c r="AZ54" i="217" s="1"/>
  <c r="U137" i="216"/>
  <c r="EG22" i="217" s="1"/>
  <c r="I5" i="216"/>
  <c r="E10" i="217" s="1"/>
  <c r="D14" i="216"/>
  <c r="N5" i="217" s="1"/>
  <c r="Y145" i="216"/>
  <c r="EO26" i="217" s="1"/>
  <c r="H52" i="216"/>
  <c r="AZ9" i="217" s="1"/>
  <c r="AL24" i="216"/>
  <c r="X39" i="217" s="1"/>
  <c r="Y149" i="216"/>
  <c r="ES26" i="217" s="1"/>
  <c r="AZ54" i="216"/>
  <c r="BB53" i="217" s="1"/>
  <c r="P32" i="216"/>
  <c r="AF17" i="217" s="1"/>
  <c r="J97" i="216"/>
  <c r="CS11" i="217" s="1"/>
  <c r="AQ11" i="216"/>
  <c r="K44" i="217" s="1"/>
  <c r="D125" i="216"/>
  <c r="DU5" i="217" s="1"/>
  <c r="AM95" i="216"/>
  <c r="CQ40" i="217" s="1"/>
  <c r="AG99" i="216"/>
  <c r="CU34" i="217" s="1"/>
  <c r="AU129" i="216"/>
  <c r="DY48" i="217" s="1"/>
  <c r="S59" i="216"/>
  <c r="BG20" i="217" s="1"/>
  <c r="AP15" i="216"/>
  <c r="O43" i="217" s="1"/>
  <c r="Z99" i="216"/>
  <c r="CU27" i="217" s="1"/>
  <c r="G13" i="216"/>
  <c r="M8" i="217" s="1"/>
  <c r="AR150" i="216"/>
  <c r="ET45" i="217" s="1"/>
  <c r="I66" i="216"/>
  <c r="BN10" i="217" s="1"/>
  <c r="AU61" i="216"/>
  <c r="BI48" i="217" s="1"/>
  <c r="Q165" i="216"/>
  <c r="FI18" i="217" s="1"/>
  <c r="AZ48" i="216"/>
  <c r="AV53" i="217" s="1"/>
  <c r="H113" i="216"/>
  <c r="DI9" i="217" s="1"/>
  <c r="H122" i="216"/>
  <c r="DR9" i="217" s="1"/>
  <c r="S13" i="216"/>
  <c r="M20" i="217" s="1"/>
  <c r="AM68" i="216"/>
  <c r="BP40" i="217" s="1"/>
  <c r="AG39" i="216"/>
  <c r="AM34" i="217" s="1"/>
  <c r="AK16" i="216"/>
  <c r="P38" i="217" s="1"/>
  <c r="C60" i="216"/>
  <c r="BH4" i="217" s="1"/>
  <c r="AV163" i="216"/>
  <c r="FG49" i="217" s="1"/>
  <c r="AK114" i="216"/>
  <c r="DJ38" i="217" s="1"/>
  <c r="W40" i="216"/>
  <c r="AN24" i="217" s="1"/>
  <c r="P10" i="216"/>
  <c r="J17" i="217" s="1"/>
  <c r="W66" i="216"/>
  <c r="BN24" i="217" s="1"/>
  <c r="T74" i="216"/>
  <c r="BV21" i="217" s="1"/>
  <c r="AV33" i="216"/>
  <c r="AG49" i="217" s="1"/>
  <c r="AB67" i="216"/>
  <c r="BO29" i="217" s="1"/>
  <c r="W35" i="216"/>
  <c r="AI24" i="217" s="1"/>
  <c r="AC102" i="216"/>
  <c r="CX30" i="217" s="1"/>
  <c r="M96" i="216"/>
  <c r="CR14" i="217" s="1"/>
  <c r="G127" i="216"/>
  <c r="DW8" i="217" s="1"/>
  <c r="O111" i="216"/>
  <c r="DG16" i="217" s="1"/>
  <c r="H79" i="216"/>
  <c r="CA9" i="217" s="1"/>
  <c r="AC15" i="216"/>
  <c r="O30" i="217" s="1"/>
  <c r="AE142" i="216"/>
  <c r="EL32" i="217" s="1"/>
  <c r="D30" i="216"/>
  <c r="AD5" i="217" s="1"/>
  <c r="AV101" i="216"/>
  <c r="CW49" i="217" s="1"/>
  <c r="AE119" i="216"/>
  <c r="DO32" i="217" s="1"/>
  <c r="C148" i="216"/>
  <c r="ER4" i="217" s="1"/>
  <c r="F148" i="216"/>
  <c r="ER7" i="217" s="1"/>
  <c r="E124" i="216"/>
  <c r="DT6" i="217" s="1"/>
  <c r="N94" i="216"/>
  <c r="CP15" i="217" s="1"/>
  <c r="Y85" i="216"/>
  <c r="CG26" i="217" s="1"/>
  <c r="AQ6" i="216"/>
  <c r="F44" i="217" s="1"/>
  <c r="W99" i="216"/>
  <c r="CU24" i="217" s="1"/>
  <c r="AJ124" i="216"/>
  <c r="DT37" i="217" s="1"/>
  <c r="L136" i="216"/>
  <c r="EF13" i="217" s="1"/>
  <c r="Z117" i="216"/>
  <c r="DM27" i="217" s="1"/>
  <c r="F92" i="216"/>
  <c r="CN7" i="217" s="1"/>
  <c r="D130" i="216"/>
  <c r="DZ5" i="217" s="1"/>
  <c r="Q69" i="216"/>
  <c r="BQ18" i="217" s="1"/>
  <c r="S162" i="216"/>
  <c r="FF20" i="217" s="1"/>
  <c r="AB131" i="216"/>
  <c r="EA29" i="217" s="1"/>
  <c r="T110" i="216"/>
  <c r="DF21" i="217" s="1"/>
  <c r="T71" i="216"/>
  <c r="BS21" i="217" s="1"/>
  <c r="AZ127" i="216"/>
  <c r="DW53" i="217" s="1"/>
  <c r="AX60" i="216"/>
  <c r="BH51" i="217" s="1"/>
  <c r="N64" i="216"/>
  <c r="BL15" i="217" s="1"/>
  <c r="M145" i="216"/>
  <c r="EO14" i="217" s="1"/>
  <c r="AU6" i="216"/>
  <c r="F48" i="217" s="1"/>
  <c r="AF120" i="216"/>
  <c r="DP33" i="217" s="1"/>
  <c r="AD22" i="216"/>
  <c r="V31" i="217" s="1"/>
  <c r="G107" i="216"/>
  <c r="DC8" i="217" s="1"/>
  <c r="AG146" i="216"/>
  <c r="EP34" i="217" s="1"/>
  <c r="T67" i="216"/>
  <c r="BO21" i="217" s="1"/>
  <c r="AL156" i="216"/>
  <c r="EZ39" i="217" s="1"/>
  <c r="W165" i="216"/>
  <c r="FI24" i="217" s="1"/>
  <c r="AM156" i="216"/>
  <c r="EZ40" i="217" s="1"/>
  <c r="AB95" i="216"/>
  <c r="CQ29" i="217" s="1"/>
  <c r="U96" i="216"/>
  <c r="CR22" i="217" s="1"/>
  <c r="D20" i="216"/>
  <c r="T5" i="217" s="1"/>
  <c r="F104" i="216"/>
  <c r="CZ7" i="217" s="1"/>
  <c r="O59" i="216"/>
  <c r="BG16" i="217" s="1"/>
  <c r="N117" i="216"/>
  <c r="DM15" i="217" s="1"/>
  <c r="T39" i="216"/>
  <c r="AM21" i="217" s="1"/>
  <c r="L56" i="216"/>
  <c r="BD13" i="217" s="1"/>
  <c r="H31" i="216"/>
  <c r="AE9" i="217" s="1"/>
  <c r="O157" i="216"/>
  <c r="FA16" i="217" s="1"/>
  <c r="Q48" i="216"/>
  <c r="AV18" i="217" s="1"/>
  <c r="J165" i="216"/>
  <c r="FI11" i="217" s="1"/>
  <c r="AD112" i="216"/>
  <c r="DH31" i="217" s="1"/>
  <c r="W160" i="216"/>
  <c r="FD24" i="217" s="1"/>
  <c r="Y24" i="216"/>
  <c r="X26" i="217" s="1"/>
  <c r="AB90" i="216"/>
  <c r="CL29" i="217" s="1"/>
  <c r="AK123" i="216"/>
  <c r="DS38" i="217" s="1"/>
  <c r="AM80" i="216"/>
  <c r="CB40" i="217" s="1"/>
  <c r="AE77" i="216"/>
  <c r="BY32" i="217" s="1"/>
  <c r="AM48" i="216"/>
  <c r="AV40" i="217" s="1"/>
  <c r="E91" i="216"/>
  <c r="CM6" i="217" s="1"/>
  <c r="AK108" i="216"/>
  <c r="DD38" i="217" s="1"/>
  <c r="AE12" i="216"/>
  <c r="L32" i="217" s="1"/>
  <c r="AZ6" i="216"/>
  <c r="F53" i="217" s="1"/>
  <c r="Z56" i="216"/>
  <c r="BD27" i="217" s="1"/>
  <c r="AM18" i="216"/>
  <c r="R40" i="217" s="1"/>
  <c r="F9" i="216"/>
  <c r="I7" i="217" s="1"/>
  <c r="J107" i="216"/>
  <c r="DC11" i="217" s="1"/>
  <c r="AJ38" i="216"/>
  <c r="AL37" i="217" s="1"/>
  <c r="AA76" i="216"/>
  <c r="BX28" i="217" s="1"/>
  <c r="M87" i="216"/>
  <c r="CI14" i="217" s="1"/>
  <c r="F27" i="216"/>
  <c r="AA7" i="217" s="1"/>
  <c r="J150" i="216"/>
  <c r="ET11" i="217" s="1"/>
  <c r="M67" i="216"/>
  <c r="BO14" i="217" s="1"/>
  <c r="AM122" i="216"/>
  <c r="DR40" i="217" s="1"/>
  <c r="AZ30" i="216"/>
  <c r="AD53" i="217" s="1"/>
  <c r="V27" i="216"/>
  <c r="AA23" i="217" s="1"/>
  <c r="W65" i="216"/>
  <c r="BM24" i="217" s="1"/>
  <c r="R159" i="216"/>
  <c r="FC19" i="217" s="1"/>
  <c r="AF71" i="216"/>
  <c r="BS33" i="217" s="1"/>
  <c r="AJ162" i="216"/>
  <c r="FF37" i="217" s="1"/>
  <c r="H127" i="216"/>
  <c r="DW9" i="217" s="1"/>
  <c r="AH29" i="216"/>
  <c r="AC35" i="217" s="1"/>
  <c r="F119" i="216"/>
  <c r="DO7" i="217" s="1"/>
  <c r="E68" i="216"/>
  <c r="BP6" i="217" s="1"/>
  <c r="T99" i="216"/>
  <c r="CU21" i="217" s="1"/>
  <c r="N108" i="216"/>
  <c r="DD15" i="217" s="1"/>
  <c r="AL114" i="216"/>
  <c r="DJ39" i="217" s="1"/>
  <c r="J156" i="216"/>
  <c r="EZ11" i="217" s="1"/>
  <c r="AF94" i="216"/>
  <c r="CP33" i="217" s="1"/>
  <c r="AD107" i="216"/>
  <c r="DC31" i="217" s="1"/>
  <c r="P150" i="216"/>
  <c r="ET17" i="217" s="1"/>
  <c r="O50" i="216"/>
  <c r="AX16" i="217" s="1"/>
  <c r="T117" i="216"/>
  <c r="DM21" i="217" s="1"/>
  <c r="AE54" i="216"/>
  <c r="BB32" i="217" s="1"/>
  <c r="AV73" i="216"/>
  <c r="BU49" i="217" s="1"/>
  <c r="M46" i="216"/>
  <c r="AT14" i="217" s="1"/>
  <c r="M35" i="216"/>
  <c r="AI14" i="217" s="1"/>
  <c r="L142" i="216"/>
  <c r="EL13" i="217" s="1"/>
  <c r="AI116" i="216"/>
  <c r="DL36" i="217" s="1"/>
  <c r="T138" i="216"/>
  <c r="EH21" i="217" s="1"/>
  <c r="S19" i="216"/>
  <c r="S20" i="217" s="1"/>
  <c r="S140" i="216"/>
  <c r="EJ20" i="217" s="1"/>
  <c r="AQ43" i="216"/>
  <c r="AQ44" i="217" s="1"/>
  <c r="AZ159" i="216"/>
  <c r="FC53" i="217" s="1"/>
  <c r="Y154" i="216"/>
  <c r="EX26" i="217" s="1"/>
  <c r="N157" i="216"/>
  <c r="FA15" i="217" s="1"/>
  <c r="AD79" i="216"/>
  <c r="CA31" i="217" s="1"/>
  <c r="D86" i="216"/>
  <c r="CH5" i="217" s="1"/>
  <c r="F64" i="216"/>
  <c r="BL7" i="217" s="1"/>
  <c r="AH147" i="216"/>
  <c r="EQ35" i="217" s="1"/>
  <c r="AQ39" i="216"/>
  <c r="AM44" i="217" s="1"/>
  <c r="R16" i="216"/>
  <c r="P19" i="217" s="1"/>
  <c r="D133" i="216"/>
  <c r="EC5" i="217" s="1"/>
  <c r="EC54" i="217" s="1"/>
  <c r="AI150" i="216"/>
  <c r="ET36" i="217" s="1"/>
  <c r="AM103" i="216"/>
  <c r="CY40" i="217" s="1"/>
  <c r="AF45" i="216"/>
  <c r="AS33" i="217" s="1"/>
  <c r="AW16" i="216"/>
  <c r="P50" i="217" s="1"/>
  <c r="Q106" i="216"/>
  <c r="DB18" i="217" s="1"/>
  <c r="AV131" i="216"/>
  <c r="EA49" i="217" s="1"/>
  <c r="E24" i="216"/>
  <c r="X6" i="217" s="1"/>
  <c r="AL23" i="216"/>
  <c r="W39" i="217" s="1"/>
  <c r="E37" i="216"/>
  <c r="AK6" i="217" s="1"/>
  <c r="AE72" i="216"/>
  <c r="BT32" i="217" s="1"/>
  <c r="AX112" i="216"/>
  <c r="DH51" i="217" s="1"/>
  <c r="AG44" i="216"/>
  <c r="AR34" i="217" s="1"/>
  <c r="AL39" i="216"/>
  <c r="AM39" i="217" s="1"/>
  <c r="AI164" i="216"/>
  <c r="FH36" i="217" s="1"/>
  <c r="AR158" i="216"/>
  <c r="FB45" i="217" s="1"/>
  <c r="J78" i="216"/>
  <c r="BZ11" i="217" s="1"/>
  <c r="S88" i="216"/>
  <c r="CJ20" i="217" s="1"/>
  <c r="O71" i="216"/>
  <c r="BS16" i="217" s="1"/>
  <c r="E160" i="216"/>
  <c r="FD6" i="217" s="1"/>
  <c r="AK37" i="216"/>
  <c r="AK38" i="217" s="1"/>
  <c r="U75" i="216"/>
  <c r="BW22" i="217" s="1"/>
  <c r="T81" i="216"/>
  <c r="CC21" i="217" s="1"/>
  <c r="AE160" i="216"/>
  <c r="FD32" i="217" s="1"/>
  <c r="Z148" i="216"/>
  <c r="ER27" i="217" s="1"/>
  <c r="AJ98" i="216"/>
  <c r="CT37" i="217" s="1"/>
  <c r="AQ48" i="216"/>
  <c r="AV44" i="217" s="1"/>
  <c r="K76" i="216"/>
  <c r="BX12" i="217" s="1"/>
  <c r="F10" i="216"/>
  <c r="J7" i="217" s="1"/>
  <c r="AH63" i="216"/>
  <c r="BK35" i="217" s="1"/>
  <c r="I142" i="216"/>
  <c r="EL10" i="217" s="1"/>
  <c r="S48" i="216"/>
  <c r="AV20" i="217" s="1"/>
  <c r="V43" i="216"/>
  <c r="AQ23" i="217" s="1"/>
  <c r="P165" i="216"/>
  <c r="FI17" i="217" s="1"/>
  <c r="AB14" i="216"/>
  <c r="N29" i="217" s="1"/>
  <c r="AA55" i="216"/>
  <c r="BC28" i="217" s="1"/>
  <c r="M126" i="216"/>
  <c r="DV14" i="217" s="1"/>
  <c r="K140" i="216"/>
  <c r="EJ12" i="217" s="1"/>
  <c r="E134" i="216"/>
  <c r="ED6" i="217" s="1"/>
  <c r="AW89" i="216"/>
  <c r="CK50" i="217" s="1"/>
  <c r="AB59" i="216"/>
  <c r="BG29" i="217" s="1"/>
  <c r="Z143" i="216"/>
  <c r="EM27" i="217" s="1"/>
  <c r="T32" i="216"/>
  <c r="AF21" i="217" s="1"/>
  <c r="AQ70" i="216"/>
  <c r="BR44" i="217" s="1"/>
  <c r="AB9" i="216"/>
  <c r="I29" i="217" s="1"/>
  <c r="R72" i="216"/>
  <c r="BT19" i="217" s="1"/>
  <c r="AD30" i="216"/>
  <c r="AD31" i="217" s="1"/>
  <c r="Q41" i="216"/>
  <c r="AO18" i="217" s="1"/>
  <c r="AL83" i="216"/>
  <c r="CE39" i="217" s="1"/>
  <c r="K26" i="216"/>
  <c r="Z12" i="217" s="1"/>
  <c r="AA116" i="216"/>
  <c r="DL28" i="217" s="1"/>
  <c r="V88" i="216"/>
  <c r="CJ23" i="217" s="1"/>
  <c r="AW153" i="216"/>
  <c r="EW50" i="217" s="1"/>
  <c r="AH128" i="216"/>
  <c r="DX35" i="217" s="1"/>
  <c r="AC145" i="216"/>
  <c r="EO30" i="217" s="1"/>
  <c r="U54" i="216"/>
  <c r="BB22" i="217" s="1"/>
  <c r="C83" i="216"/>
  <c r="CE4" i="217" s="1"/>
  <c r="AW52" i="216"/>
  <c r="AZ50" i="217" s="1"/>
  <c r="M109" i="216"/>
  <c r="DE14" i="217" s="1"/>
  <c r="T89" i="216"/>
  <c r="CK21" i="217" s="1"/>
  <c r="C97" i="216"/>
  <c r="CS4" i="217" s="1"/>
  <c r="I27" i="216"/>
  <c r="AA10" i="217" s="1"/>
  <c r="AC51" i="216"/>
  <c r="AY30" i="217" s="1"/>
  <c r="AH40" i="216"/>
  <c r="AN35" i="217" s="1"/>
  <c r="AL140" i="216"/>
  <c r="EJ39" i="217" s="1"/>
  <c r="AU54" i="216"/>
  <c r="BB48" i="217" s="1"/>
  <c r="AJ110" i="216"/>
  <c r="DF37" i="217" s="1"/>
  <c r="AC112" i="216"/>
  <c r="DH30" i="217" s="1"/>
  <c r="AY9" i="216"/>
  <c r="I52" i="217" s="1"/>
  <c r="K127" i="216"/>
  <c r="DW12" i="217" s="1"/>
  <c r="E53" i="216"/>
  <c r="BA6" i="217" s="1"/>
  <c r="H168" i="214"/>
  <c r="H169" i="214" s="1"/>
  <c r="F4" i="216"/>
  <c r="D7" i="217" s="1"/>
  <c r="Y158" i="216"/>
  <c r="FB26" i="217" s="1"/>
  <c r="AR120" i="216"/>
  <c r="DP45" i="217" s="1"/>
  <c r="J79" i="216"/>
  <c r="CA11" i="217" s="1"/>
  <c r="AH164" i="216"/>
  <c r="FH35" i="217" s="1"/>
  <c r="Y102" i="216"/>
  <c r="CX26" i="217" s="1"/>
  <c r="AZ160" i="216"/>
  <c r="FD53" i="217" s="1"/>
  <c r="M157" i="216"/>
  <c r="FA14" i="217" s="1"/>
  <c r="AM82" i="216"/>
  <c r="CD40" i="217" s="1"/>
  <c r="I100" i="216"/>
  <c r="CV10" i="217" s="1"/>
  <c r="G37" i="216"/>
  <c r="AK8" i="217" s="1"/>
  <c r="L163" i="216"/>
  <c r="FG13" i="217" s="1"/>
  <c r="Q14" i="216"/>
  <c r="N18" i="217" s="1"/>
  <c r="AF102" i="216"/>
  <c r="CX33" i="217" s="1"/>
  <c r="AL64" i="216"/>
  <c r="BL39" i="217" s="1"/>
  <c r="AX113" i="216"/>
  <c r="DI51" i="217" s="1"/>
  <c r="W122" i="216"/>
  <c r="DR24" i="217" s="1"/>
  <c r="AJ78" i="216"/>
  <c r="BZ37" i="217" s="1"/>
  <c r="AC111" i="216"/>
  <c r="DG30" i="217" s="1"/>
  <c r="N138" i="216"/>
  <c r="EH15" i="217" s="1"/>
  <c r="AE61" i="216"/>
  <c r="BI32" i="217" s="1"/>
  <c r="AG93" i="216"/>
  <c r="CO34" i="217" s="1"/>
  <c r="O159" i="216"/>
  <c r="FC16" i="217" s="1"/>
  <c r="U114" i="216"/>
  <c r="DJ22" i="217" s="1"/>
  <c r="O154" i="216"/>
  <c r="EX16" i="217" s="1"/>
  <c r="AK80" i="216"/>
  <c r="CB38" i="217" s="1"/>
  <c r="Y82" i="216"/>
  <c r="CD26" i="217" s="1"/>
  <c r="AE110" i="216"/>
  <c r="DF32" i="217" s="1"/>
  <c r="R43" i="216"/>
  <c r="AQ19" i="217" s="1"/>
  <c r="AF140" i="216"/>
  <c r="EJ33" i="217" s="1"/>
  <c r="F73" i="216"/>
  <c r="BU7" i="217" s="1"/>
  <c r="AZ146" i="216"/>
  <c r="EP53" i="217" s="1"/>
  <c r="H77" i="216"/>
  <c r="BY9" i="217" s="1"/>
  <c r="J63" i="216"/>
  <c r="BK11" i="217" s="1"/>
  <c r="AV116" i="216"/>
  <c r="DL49" i="217" s="1"/>
  <c r="AY5" i="216"/>
  <c r="E52" i="217" s="1"/>
  <c r="C12" i="216"/>
  <c r="L4" i="217" s="1"/>
  <c r="AX141" i="216"/>
  <c r="EK51" i="217" s="1"/>
  <c r="AH101" i="216"/>
  <c r="CW35" i="217" s="1"/>
  <c r="AH24" i="216"/>
  <c r="X35" i="217" s="1"/>
  <c r="G125" i="216"/>
  <c r="DU8" i="217" s="1"/>
  <c r="Z163" i="216"/>
  <c r="FG27" i="217" s="1"/>
  <c r="AI117" i="216"/>
  <c r="DM36" i="217" s="1"/>
  <c r="F134" i="216"/>
  <c r="ED7" i="217" s="1"/>
  <c r="AI165" i="216"/>
  <c r="FI36" i="217" s="1"/>
  <c r="AV59" i="216"/>
  <c r="BG49" i="217" s="1"/>
  <c r="AW92" i="216"/>
  <c r="CN50" i="217" s="1"/>
  <c r="M34" i="216"/>
  <c r="AH14" i="217" s="1"/>
  <c r="V128" i="216"/>
  <c r="DX23" i="217" s="1"/>
  <c r="P42" i="216"/>
  <c r="AP17" i="217" s="1"/>
  <c r="F50" i="216"/>
  <c r="AX7" i="217" s="1"/>
  <c r="Y110" i="216"/>
  <c r="DF26" i="217" s="1"/>
  <c r="D12" i="216"/>
  <c r="L5" i="217" s="1"/>
  <c r="AK24" i="216"/>
  <c r="X38" i="217" s="1"/>
  <c r="L112" i="216"/>
  <c r="DH13" i="217" s="1"/>
  <c r="R103" i="216"/>
  <c r="CY19" i="217" s="1"/>
  <c r="R104" i="216"/>
  <c r="CZ19" i="217" s="1"/>
  <c r="AP111" i="216"/>
  <c r="DG43" i="217" s="1"/>
  <c r="AU75" i="216"/>
  <c r="BW48" i="217" s="1"/>
  <c r="F147" i="216"/>
  <c r="EQ7" i="217" s="1"/>
  <c r="AE47" i="216"/>
  <c r="AU32" i="217" s="1"/>
  <c r="AD57" i="216"/>
  <c r="BE31" i="217" s="1"/>
  <c r="AA56" i="216"/>
  <c r="BD28" i="217" s="1"/>
  <c r="T85" i="216"/>
  <c r="CG21" i="217" s="1"/>
  <c r="AQ35" i="216"/>
  <c r="AI44" i="217" s="1"/>
  <c r="AC22" i="216"/>
  <c r="V30" i="217" s="1"/>
  <c r="L68" i="216"/>
  <c r="BP13" i="217" s="1"/>
  <c r="K70" i="216"/>
  <c r="BR12" i="217" s="1"/>
  <c r="AH81" i="216"/>
  <c r="CC35" i="217" s="1"/>
  <c r="U126" i="216"/>
  <c r="DV22" i="217" s="1"/>
  <c r="U27" i="216"/>
  <c r="AA22" i="217" s="1"/>
  <c r="K53" i="216"/>
  <c r="BA12" i="217" s="1"/>
  <c r="C56" i="216"/>
  <c r="BD4" i="217" s="1"/>
  <c r="T22" i="216"/>
  <c r="V21" i="217" s="1"/>
  <c r="AM5" i="216"/>
  <c r="E40" i="217" s="1"/>
  <c r="L129" i="216"/>
  <c r="DY13" i="217" s="1"/>
  <c r="AP34" i="216"/>
  <c r="AH43" i="217" s="1"/>
  <c r="AW132" i="216"/>
  <c r="EB50" i="217" s="1"/>
  <c r="M135" i="216"/>
  <c r="EE14" i="217" s="1"/>
  <c r="N102" i="216"/>
  <c r="CX15" i="217" s="1"/>
  <c r="AD142" i="216"/>
  <c r="EL31" i="217" s="1"/>
  <c r="AH74" i="216"/>
  <c r="BV35" i="217" s="1"/>
  <c r="AD81" i="216"/>
  <c r="CC31" i="217" s="1"/>
  <c r="AU142" i="216"/>
  <c r="EL48" i="217" s="1"/>
  <c r="N132" i="216"/>
  <c r="EB15" i="217" s="1"/>
  <c r="AJ81" i="216"/>
  <c r="CC37" i="217" s="1"/>
  <c r="AV43" i="216"/>
  <c r="AQ49" i="217" s="1"/>
  <c r="AW30" i="216"/>
  <c r="AD50" i="217" s="1"/>
  <c r="AF141" i="216"/>
  <c r="EK33" i="217" s="1"/>
  <c r="S163" i="216"/>
  <c r="FG20" i="217" s="1"/>
  <c r="AQ121" i="216"/>
  <c r="DQ44" i="217" s="1"/>
  <c r="M165" i="216"/>
  <c r="FI14" i="217" s="1"/>
  <c r="P132" i="216"/>
  <c r="EB17" i="217" s="1"/>
  <c r="AR163" i="216"/>
  <c r="FG45" i="217" s="1"/>
  <c r="Q63" i="216"/>
  <c r="BK18" i="217" s="1"/>
  <c r="G90" i="216"/>
  <c r="CL8" i="217" s="1"/>
  <c r="L30" i="216"/>
  <c r="AD13" i="217" s="1"/>
  <c r="X128" i="216"/>
  <c r="DX25" i="217" s="1"/>
  <c r="U81" i="216"/>
  <c r="CC22" i="217" s="1"/>
  <c r="S55" i="216"/>
  <c r="BC20" i="217" s="1"/>
  <c r="N61" i="216"/>
  <c r="BI15" i="217" s="1"/>
  <c r="AI39" i="216"/>
  <c r="AM36" i="217" s="1"/>
  <c r="N110" i="216"/>
  <c r="DF15" i="217" s="1"/>
  <c r="AQ68" i="216"/>
  <c r="BP44" i="217" s="1"/>
  <c r="H116" i="216"/>
  <c r="DL9" i="217" s="1"/>
  <c r="AX86" i="216"/>
  <c r="CH51" i="217" s="1"/>
  <c r="M82" i="216"/>
  <c r="CD14" i="217" s="1"/>
  <c r="R115" i="216"/>
  <c r="DK19" i="217" s="1"/>
  <c r="AR118" i="216"/>
  <c r="DN45" i="217" s="1"/>
  <c r="AX40" i="216"/>
  <c r="AN51" i="217" s="1"/>
  <c r="P104" i="216"/>
  <c r="CZ17" i="217" s="1"/>
  <c r="AX16" i="216"/>
  <c r="P51" i="217" s="1"/>
  <c r="AV138" i="216"/>
  <c r="EH49" i="217" s="1"/>
  <c r="R131" i="216"/>
  <c r="EA19" i="217" s="1"/>
  <c r="O161" i="216"/>
  <c r="FE16" i="217" s="1"/>
  <c r="E46" i="216"/>
  <c r="AT6" i="217" s="1"/>
  <c r="W84" i="216"/>
  <c r="CF24" i="217" s="1"/>
  <c r="AA129" i="216"/>
  <c r="DY28" i="217" s="1"/>
  <c r="U109" i="216"/>
  <c r="DE22" i="217" s="1"/>
  <c r="AJ157" i="216"/>
  <c r="FA37" i="217" s="1"/>
  <c r="AC94" i="216"/>
  <c r="CP30" i="217" s="1"/>
  <c r="T68" i="216"/>
  <c r="BP21" i="217" s="1"/>
  <c r="AJ67" i="216"/>
  <c r="BO37" i="217" s="1"/>
  <c r="C7" i="216"/>
  <c r="G4" i="217" s="1"/>
  <c r="E41" i="216"/>
  <c r="AO6" i="217" s="1"/>
  <c r="Y90" i="216"/>
  <c r="CL26" i="217" s="1"/>
  <c r="H27" i="216"/>
  <c r="AA9" i="217" s="1"/>
  <c r="AQ103" i="216"/>
  <c r="CY44" i="217" s="1"/>
  <c r="H135" i="216"/>
  <c r="EE9" i="217" s="1"/>
  <c r="AM34" i="216"/>
  <c r="AH40" i="217" s="1"/>
  <c r="S66" i="216"/>
  <c r="BN20" i="217" s="1"/>
  <c r="I156" i="216"/>
  <c r="EZ10" i="217" s="1"/>
  <c r="AZ28" i="216"/>
  <c r="AB53" i="217" s="1"/>
  <c r="AE168" i="214"/>
  <c r="AE169" i="214" s="1"/>
  <c r="T4" i="216"/>
  <c r="D21" i="217" s="1"/>
  <c r="R89" i="216"/>
  <c r="CK19" i="217" s="1"/>
  <c r="AM155" i="216"/>
  <c r="EY40" i="217" s="1"/>
  <c r="K161" i="216"/>
  <c r="FE12" i="217" s="1"/>
  <c r="E81" i="216"/>
  <c r="CC6" i="217" s="1"/>
  <c r="AC136" i="216"/>
  <c r="EF30" i="217" s="1"/>
  <c r="X13" i="216"/>
  <c r="M25" i="217" s="1"/>
  <c r="Z63" i="216"/>
  <c r="BK27" i="217" s="1"/>
  <c r="U63" i="216"/>
  <c r="BK22" i="217" s="1"/>
  <c r="AG122" i="216"/>
  <c r="DR34" i="217" s="1"/>
  <c r="D8" i="216"/>
  <c r="H5" i="217" s="1"/>
  <c r="Y131" i="216"/>
  <c r="EA26" i="217" s="1"/>
  <c r="P21" i="216"/>
  <c r="U17" i="217" s="1"/>
  <c r="AL88" i="216"/>
  <c r="CJ39" i="217" s="1"/>
  <c r="S131" i="216"/>
  <c r="EA20" i="217" s="1"/>
  <c r="N39" i="216"/>
  <c r="AM15" i="217" s="1"/>
  <c r="AA8" i="216"/>
  <c r="H28" i="217" s="1"/>
  <c r="N100" i="216"/>
  <c r="CV15" i="217" s="1"/>
  <c r="AU106" i="216"/>
  <c r="DB48" i="217" s="1"/>
  <c r="K33" i="216"/>
  <c r="AG12" i="217" s="1"/>
  <c r="AA88" i="216"/>
  <c r="CJ28" i="217" s="1"/>
  <c r="AP153" i="216"/>
  <c r="EW43" i="217" s="1"/>
  <c r="J81" i="216"/>
  <c r="CC11" i="217" s="1"/>
  <c r="H136" i="216"/>
  <c r="EF9" i="217" s="1"/>
  <c r="AQ125" i="216"/>
  <c r="DU44" i="217" s="1"/>
  <c r="S103" i="216"/>
  <c r="CY20" i="217" s="1"/>
  <c r="V83" i="216"/>
  <c r="CE23" i="217" s="1"/>
  <c r="C63" i="216"/>
  <c r="BK4" i="217" s="1"/>
  <c r="S108" i="216"/>
  <c r="DD20" i="217" s="1"/>
  <c r="AH13" i="216"/>
  <c r="M35" i="217" s="1"/>
  <c r="AR117" i="216"/>
  <c r="DM45" i="217" s="1"/>
  <c r="AB113" i="216"/>
  <c r="DI29" i="217" s="1"/>
  <c r="AQ49" i="216"/>
  <c r="AW44" i="217" s="1"/>
  <c r="AU124" i="216"/>
  <c r="DT48" i="217" s="1"/>
  <c r="AK48" i="216"/>
  <c r="AV38" i="217" s="1"/>
  <c r="AR93" i="216"/>
  <c r="CO45" i="217" s="1"/>
  <c r="AF60" i="216"/>
  <c r="BH33" i="217" s="1"/>
  <c r="E110" i="216"/>
  <c r="DF6" i="217" s="1"/>
  <c r="AU91" i="216"/>
  <c r="CM48" i="217" s="1"/>
  <c r="D53" i="216"/>
  <c r="BA5" i="217" s="1"/>
  <c r="C131" i="216"/>
  <c r="EA4" i="217" s="1"/>
  <c r="C96" i="216"/>
  <c r="CR4" i="217" s="1"/>
  <c r="AZ156" i="216"/>
  <c r="EZ53" i="217" s="1"/>
  <c r="Y11" i="216"/>
  <c r="K26" i="217" s="1"/>
  <c r="Y130" i="216"/>
  <c r="DZ26" i="217" s="1"/>
  <c r="AQ26" i="216"/>
  <c r="Z44" i="217" s="1"/>
  <c r="E77" i="216"/>
  <c r="BY6" i="217" s="1"/>
  <c r="O72" i="216"/>
  <c r="BT16" i="217" s="1"/>
  <c r="F145" i="216"/>
  <c r="EO7" i="217" s="1"/>
  <c r="U156" i="216"/>
  <c r="EZ22" i="217" s="1"/>
  <c r="X52" i="216"/>
  <c r="AZ25" i="217" s="1"/>
  <c r="AP64" i="216"/>
  <c r="BL43" i="217" s="1"/>
  <c r="G109" i="216"/>
  <c r="DE8" i="217" s="1"/>
  <c r="AF160" i="216"/>
  <c r="FD33" i="217" s="1"/>
  <c r="S76" i="216"/>
  <c r="BX20" i="217" s="1"/>
  <c r="AC93" i="216"/>
  <c r="CO30" i="217" s="1"/>
  <c r="AH126" i="216"/>
  <c r="DV35" i="217" s="1"/>
  <c r="AF139" i="216"/>
  <c r="EI33" i="217" s="1"/>
  <c r="AM93" i="216"/>
  <c r="CO40" i="217" s="1"/>
  <c r="Z72" i="216"/>
  <c r="BT27" i="217" s="1"/>
  <c r="O165" i="216"/>
  <c r="FI16" i="217" s="1"/>
  <c r="X48" i="216"/>
  <c r="AV25" i="217" s="1"/>
  <c r="T144" i="216"/>
  <c r="EN21" i="217" s="1"/>
  <c r="G154" i="216"/>
  <c r="EX8" i="217" s="1"/>
  <c r="AE28" i="216"/>
  <c r="AB32" i="217" s="1"/>
  <c r="AA21" i="216"/>
  <c r="U28" i="217" s="1"/>
  <c r="AP63" i="216"/>
  <c r="BK43" i="217" s="1"/>
  <c r="AU152" i="216"/>
  <c r="EV48" i="217" s="1"/>
  <c r="AJ94" i="216"/>
  <c r="CP37" i="217" s="1"/>
  <c r="D140" i="216"/>
  <c r="EJ5" i="217" s="1"/>
  <c r="M16" i="216"/>
  <c r="P14" i="217" s="1"/>
  <c r="U92" i="216"/>
  <c r="CN22" i="217" s="1"/>
  <c r="X46" i="216"/>
  <c r="AT25" i="217" s="1"/>
  <c r="C135" i="216"/>
  <c r="EE4" i="217" s="1"/>
  <c r="I162" i="216"/>
  <c r="FF10" i="217" s="1"/>
  <c r="AR38" i="216"/>
  <c r="AL45" i="217" s="1"/>
  <c r="AG81" i="216"/>
  <c r="CC34" i="217" s="1"/>
  <c r="D164" i="216"/>
  <c r="FH5" i="217" s="1"/>
  <c r="AD124" i="216"/>
  <c r="DT31" i="217" s="1"/>
  <c r="P120" i="216"/>
  <c r="DP17" i="217" s="1"/>
  <c r="AW39" i="216"/>
  <c r="AM50" i="217" s="1"/>
  <c r="AY134" i="216"/>
  <c r="ED52" i="217" s="1"/>
  <c r="Z94" i="216"/>
  <c r="CP27" i="217" s="1"/>
  <c r="AX134" i="216"/>
  <c r="ED51" i="217" s="1"/>
  <c r="E79" i="216"/>
  <c r="CA6" i="217" s="1"/>
  <c r="AV57" i="216"/>
  <c r="BE49" i="217" s="1"/>
  <c r="R78" i="216"/>
  <c r="BZ19" i="217" s="1"/>
  <c r="Y41" i="216"/>
  <c r="AO26" i="217" s="1"/>
  <c r="AL101" i="216"/>
  <c r="CW39" i="217" s="1"/>
  <c r="AI159" i="216"/>
  <c r="FC36" i="217" s="1"/>
  <c r="C147" i="216"/>
  <c r="EQ4" i="217" s="1"/>
  <c r="AC53" i="216"/>
  <c r="BA30" i="217" s="1"/>
  <c r="AV120" i="216"/>
  <c r="DP49" i="217" s="1"/>
  <c r="AL61" i="216"/>
  <c r="BI39" i="217" s="1"/>
  <c r="AK14" i="216"/>
  <c r="N38" i="217" s="1"/>
  <c r="AG18" i="216"/>
  <c r="R34" i="217" s="1"/>
  <c r="R123" i="216"/>
  <c r="DS19" i="217" s="1"/>
  <c r="F66" i="216"/>
  <c r="BN7" i="217" s="1"/>
  <c r="AY146" i="216"/>
  <c r="EP52" i="217" s="1"/>
  <c r="AH68" i="216"/>
  <c r="BP35" i="217" s="1"/>
  <c r="J133" i="216"/>
  <c r="EC11" i="217" s="1"/>
  <c r="T153" i="216"/>
  <c r="EW21" i="217" s="1"/>
  <c r="U121" i="216"/>
  <c r="DQ22" i="217" s="1"/>
  <c r="J126" i="216"/>
  <c r="DV11" i="217" s="1"/>
  <c r="L14" i="216"/>
  <c r="N13" i="217" s="1"/>
  <c r="X12" i="216"/>
  <c r="L25" i="217" s="1"/>
  <c r="AK6" i="216"/>
  <c r="F38" i="217" s="1"/>
  <c r="R138" i="216"/>
  <c r="EH19" i="217" s="1"/>
  <c r="AM134" i="216"/>
  <c r="ED40" i="217" s="1"/>
  <c r="W161" i="216"/>
  <c r="FE24" i="217" s="1"/>
  <c r="AQ23" i="216"/>
  <c r="W44" i="217" s="1"/>
  <c r="AL62" i="216"/>
  <c r="BJ39" i="217" s="1"/>
  <c r="D23" i="216"/>
  <c r="W5" i="217" s="1"/>
  <c r="N50" i="216"/>
  <c r="AX15" i="217" s="1"/>
  <c r="C54" i="216"/>
  <c r="BB4" i="217" s="1"/>
  <c r="AQ118" i="216"/>
  <c r="DN44" i="217" s="1"/>
  <c r="E152" i="216"/>
  <c r="EV6" i="217" s="1"/>
  <c r="AQ78" i="216"/>
  <c r="BZ44" i="217" s="1"/>
  <c r="U102" i="216"/>
  <c r="CX22" i="217" s="1"/>
  <c r="AK51" i="216"/>
  <c r="AY38" i="217" s="1"/>
  <c r="S54" i="216"/>
  <c r="BB20" i="217" s="1"/>
  <c r="O77" i="216"/>
  <c r="BY16" i="217" s="1"/>
  <c r="L89" i="216"/>
  <c r="CK13" i="217" s="1"/>
  <c r="AV6" i="216"/>
  <c r="F49" i="217" s="1"/>
  <c r="L25" i="216"/>
  <c r="Y13" i="217" s="1"/>
  <c r="AQ66" i="216"/>
  <c r="BN44" i="217" s="1"/>
  <c r="AQ142" i="216"/>
  <c r="EL44" i="217" s="1"/>
  <c r="U74" i="216"/>
  <c r="BV22" i="217" s="1"/>
  <c r="AU147" i="216"/>
  <c r="EQ48" i="217" s="1"/>
  <c r="AC113" i="216"/>
  <c r="DI30" i="217" s="1"/>
  <c r="Y6" i="216"/>
  <c r="F26" i="217" s="1"/>
  <c r="P158" i="216"/>
  <c r="FB17" i="217" s="1"/>
  <c r="S73" i="216"/>
  <c r="BU20" i="217" s="1"/>
  <c r="AH154" i="216"/>
  <c r="EX35" i="217" s="1"/>
  <c r="M128" i="216"/>
  <c r="DX14" i="217" s="1"/>
  <c r="AJ165" i="216"/>
  <c r="FI37" i="217" s="1"/>
  <c r="AL108" i="216"/>
  <c r="DD39" i="217" s="1"/>
  <c r="O88" i="216"/>
  <c r="CJ16" i="217" s="1"/>
  <c r="N111" i="216"/>
  <c r="DG15" i="217" s="1"/>
  <c r="AP32" i="216"/>
  <c r="AF43" i="217" s="1"/>
  <c r="AH139" i="216"/>
  <c r="EI35" i="217" s="1"/>
  <c r="AC81" i="216"/>
  <c r="CC30" i="217" s="1"/>
  <c r="G152" i="216"/>
  <c r="EV8" i="217" s="1"/>
  <c r="AW69" i="216"/>
  <c r="BQ50" i="217" s="1"/>
  <c r="AF35" i="216"/>
  <c r="AI33" i="217" s="1"/>
  <c r="N145" i="216"/>
  <c r="EO15" i="217" s="1"/>
  <c r="AH113" i="216"/>
  <c r="DI35" i="217" s="1"/>
  <c r="AG120" i="216"/>
  <c r="DP34" i="217" s="1"/>
  <c r="AQ139" i="216"/>
  <c r="EI44" i="217" s="1"/>
  <c r="AP131" i="216"/>
  <c r="EA43" i="217" s="1"/>
  <c r="AI71" i="216"/>
  <c r="BS36" i="217" s="1"/>
  <c r="C44" i="216"/>
  <c r="AR4" i="217" s="1"/>
  <c r="C110" i="216"/>
  <c r="DF4" i="217" s="1"/>
  <c r="AP33" i="216"/>
  <c r="AG43" i="217" s="1"/>
  <c r="C42" i="216"/>
  <c r="AP4" i="217" s="1"/>
  <c r="AQ124" i="216"/>
  <c r="DT44" i="217" s="1"/>
  <c r="E10" i="216"/>
  <c r="J6" i="217" s="1"/>
  <c r="AZ149" i="216"/>
  <c r="ES53" i="217" s="1"/>
  <c r="S78" i="216"/>
  <c r="BZ20" i="217" s="1"/>
  <c r="AA79" i="216"/>
  <c r="CA28" i="217" s="1"/>
  <c r="S74" i="216"/>
  <c r="BV20" i="217" s="1"/>
  <c r="R87" i="216"/>
  <c r="CI19" i="217" s="1"/>
  <c r="AU100" i="216"/>
  <c r="CV48" i="217" s="1"/>
  <c r="L110" i="216"/>
  <c r="DF13" i="217" s="1"/>
  <c r="Z8" i="216"/>
  <c r="H27" i="217" s="1"/>
  <c r="AC43" i="216"/>
  <c r="AQ30" i="217" s="1"/>
  <c r="AE99" i="216"/>
  <c r="CU32" i="217" s="1"/>
  <c r="AJ149" i="216"/>
  <c r="ES37" i="217" s="1"/>
  <c r="AC92" i="216"/>
  <c r="CN30" i="217" s="1"/>
  <c r="O103" i="216"/>
  <c r="CY16" i="217" s="1"/>
  <c r="I64" i="216"/>
  <c r="BL10" i="217" s="1"/>
  <c r="AJ35" i="216"/>
  <c r="AI37" i="217" s="1"/>
  <c r="AB28" i="216"/>
  <c r="AB29" i="217" s="1"/>
  <c r="AL135" i="216"/>
  <c r="EE39" i="217" s="1"/>
  <c r="AV28" i="216"/>
  <c r="AB49" i="217" s="1"/>
  <c r="Q94" i="216"/>
  <c r="CP18" i="217" s="1"/>
  <c r="I90" i="216"/>
  <c r="CL10" i="217" s="1"/>
  <c r="AH110" i="216"/>
  <c r="DF35" i="217" s="1"/>
  <c r="AQ10" i="216"/>
  <c r="J44" i="217" s="1"/>
  <c r="AK140" i="216"/>
  <c r="EJ38" i="217" s="1"/>
  <c r="E132" i="216"/>
  <c r="EB6" i="217" s="1"/>
  <c r="AK85" i="216"/>
  <c r="CG38" i="217" s="1"/>
  <c r="AE143" i="216"/>
  <c r="EM32" i="217" s="1"/>
  <c r="Q91" i="216"/>
  <c r="CM18" i="217" s="1"/>
  <c r="AK164" i="216"/>
  <c r="FH38" i="217" s="1"/>
  <c r="AJ33" i="216"/>
  <c r="AG37" i="217" s="1"/>
  <c r="K44" i="216"/>
  <c r="AR12" i="217" s="1"/>
  <c r="R108" i="216"/>
  <c r="DD19" i="217" s="1"/>
  <c r="AH52" i="216"/>
  <c r="AZ35" i="217" s="1"/>
  <c r="Y133" i="216"/>
  <c r="EC26" i="217" s="1"/>
  <c r="AE94" i="216"/>
  <c r="CP32" i="217" s="1"/>
  <c r="AD31" i="216"/>
  <c r="AE31" i="217" s="1"/>
  <c r="G99" i="216"/>
  <c r="CU8" i="217" s="1"/>
  <c r="AX119" i="216"/>
  <c r="DO51" i="217" s="1"/>
  <c r="AV47" i="216"/>
  <c r="AU49" i="217" s="1"/>
  <c r="F55" i="216"/>
  <c r="BC7" i="217" s="1"/>
  <c r="L7" i="216"/>
  <c r="G13" i="217" s="1"/>
  <c r="AX8" i="216"/>
  <c r="H51" i="217" s="1"/>
  <c r="AA99" i="216"/>
  <c r="CU28" i="217" s="1"/>
  <c r="X149" i="216"/>
  <c r="ES25" i="217" s="1"/>
  <c r="T114" i="216"/>
  <c r="DJ21" i="217" s="1"/>
  <c r="AG162" i="216"/>
  <c r="FF34" i="217" s="1"/>
  <c r="H73" i="216"/>
  <c r="BU9" i="217" s="1"/>
  <c r="J83" i="216"/>
  <c r="CE11" i="217" s="1"/>
  <c r="I62" i="216"/>
  <c r="BJ10" i="217" s="1"/>
  <c r="J19" i="216"/>
  <c r="S11" i="217" s="1"/>
  <c r="AF43" i="216"/>
  <c r="AQ33" i="217" s="1"/>
  <c r="V113" i="216"/>
  <c r="DI23" i="217" s="1"/>
  <c r="AD54" i="216"/>
  <c r="BB31" i="217" s="1"/>
  <c r="Q134" i="216"/>
  <c r="ED18" i="217" s="1"/>
  <c r="C68" i="216"/>
  <c r="BP4" i="217" s="1"/>
  <c r="AE24" i="216"/>
  <c r="X32" i="217" s="1"/>
  <c r="I16" i="216"/>
  <c r="P10" i="217" s="1"/>
  <c r="AR5" i="216"/>
  <c r="E45" i="217" s="1"/>
  <c r="AD11" i="216"/>
  <c r="K31" i="217" s="1"/>
  <c r="U43" i="216"/>
  <c r="AQ22" i="217" s="1"/>
  <c r="AQ81" i="216"/>
  <c r="CC44" i="217" s="1"/>
  <c r="N74" i="216"/>
  <c r="BV15" i="217" s="1"/>
  <c r="AC144" i="216"/>
  <c r="EN30" i="217" s="1"/>
  <c r="U82" i="216"/>
  <c r="CD22" i="217" s="1"/>
  <c r="K146" i="216"/>
  <c r="EP12" i="217" s="1"/>
  <c r="R97" i="216"/>
  <c r="CS19" i="217" s="1"/>
  <c r="L96" i="216"/>
  <c r="CR13" i="217" s="1"/>
  <c r="R91" i="216"/>
  <c r="CM19" i="217" s="1"/>
  <c r="F109" i="216"/>
  <c r="DE7" i="217" s="1"/>
  <c r="E4" i="216"/>
  <c r="D6" i="217" s="1"/>
  <c r="G168" i="214"/>
  <c r="G169" i="214" s="1"/>
  <c r="W29" i="216"/>
  <c r="AC24" i="217" s="1"/>
  <c r="AU118" i="216"/>
  <c r="DN48" i="217" s="1"/>
  <c r="L21" i="216"/>
  <c r="U13" i="217" s="1"/>
  <c r="F62" i="216"/>
  <c r="BJ7" i="217" s="1"/>
  <c r="AU131" i="216"/>
  <c r="EA48" i="217" s="1"/>
  <c r="C151" i="216"/>
  <c r="EU4" i="217" s="1"/>
  <c r="AH57" i="216"/>
  <c r="BE35" i="217" s="1"/>
  <c r="I8" i="216"/>
  <c r="H10" i="217" s="1"/>
  <c r="F45" i="216"/>
  <c r="AS7" i="217" s="1"/>
  <c r="M93" i="216"/>
  <c r="CO14" i="217" s="1"/>
  <c r="AG45" i="216"/>
  <c r="AS34" i="217" s="1"/>
  <c r="AG127" i="216"/>
  <c r="DW34" i="217" s="1"/>
  <c r="AM63" i="216"/>
  <c r="BK40" i="217" s="1"/>
  <c r="V142" i="216"/>
  <c r="EL23" i="217" s="1"/>
  <c r="AM37" i="216"/>
  <c r="AK40" i="217" s="1"/>
  <c r="Y62" i="216"/>
  <c r="BJ26" i="217" s="1"/>
  <c r="Y51" i="216"/>
  <c r="AY26" i="217" s="1"/>
  <c r="AZ69" i="216"/>
  <c r="BQ53" i="217" s="1"/>
  <c r="AZ135" i="216"/>
  <c r="EE53" i="217" s="1"/>
  <c r="G106" i="216"/>
  <c r="DB8" i="217" s="1"/>
  <c r="X116" i="216"/>
  <c r="DL25" i="217" s="1"/>
  <c r="AP144" i="216"/>
  <c r="EN43" i="217" s="1"/>
  <c r="AH43" i="216"/>
  <c r="AQ35" i="217" s="1"/>
  <c r="S57" i="216"/>
  <c r="BE20" i="217" s="1"/>
  <c r="Y155" i="216"/>
  <c r="EY26" i="217" s="1"/>
  <c r="D50" i="216"/>
  <c r="AX5" i="217" s="1"/>
  <c r="O6" i="216"/>
  <c r="F16" i="217" s="1"/>
  <c r="AG22" i="216"/>
  <c r="V34" i="217" s="1"/>
  <c r="G65" i="216"/>
  <c r="BM8" i="217" s="1"/>
  <c r="AB126" i="216"/>
  <c r="DV29" i="217" s="1"/>
  <c r="C81" i="216"/>
  <c r="CC4" i="217" s="1"/>
  <c r="AK81" i="216"/>
  <c r="CC38" i="217" s="1"/>
  <c r="N109" i="216"/>
  <c r="DE15" i="217" s="1"/>
  <c r="I131" i="216"/>
  <c r="EA10" i="217" s="1"/>
  <c r="AP113" i="216"/>
  <c r="DI43" i="217" s="1"/>
  <c r="T161" i="216"/>
  <c r="FE21" i="217" s="1"/>
  <c r="M78" i="216"/>
  <c r="BZ14" i="217" s="1"/>
  <c r="G98" i="216"/>
  <c r="CT8" i="217" s="1"/>
  <c r="G33" i="216"/>
  <c r="AG8" i="217" s="1"/>
  <c r="AJ10" i="216"/>
  <c r="J37" i="217" s="1"/>
  <c r="N119" i="216"/>
  <c r="DO15" i="217" s="1"/>
  <c r="AA160" i="216"/>
  <c r="FD28" i="217" s="1"/>
  <c r="AL149" i="216"/>
  <c r="ES39" i="217" s="1"/>
  <c r="C126" i="216"/>
  <c r="DV4" i="217" s="1"/>
  <c r="T80" i="216"/>
  <c r="CB21" i="217" s="1"/>
  <c r="AD159" i="216"/>
  <c r="FC31" i="217" s="1"/>
  <c r="W102" i="216"/>
  <c r="CX24" i="217" s="1"/>
  <c r="R23" i="216"/>
  <c r="W19" i="217" s="1"/>
  <c r="AE111" i="216"/>
  <c r="DG32" i="217" s="1"/>
  <c r="AP140" i="216"/>
  <c r="EJ43" i="217" s="1"/>
  <c r="AR107" i="216"/>
  <c r="DC45" i="217" s="1"/>
  <c r="C101" i="216"/>
  <c r="CW4" i="217" s="1"/>
  <c r="AZ145" i="216"/>
  <c r="EO53" i="217" s="1"/>
  <c r="G41" i="216"/>
  <c r="AO8" i="217" s="1"/>
  <c r="E92" i="216"/>
  <c r="CN6" i="217" s="1"/>
  <c r="AC133" i="216"/>
  <c r="EC30" i="217" s="1"/>
  <c r="AJ148" i="216"/>
  <c r="ER37" i="217" s="1"/>
  <c r="I76" i="216"/>
  <c r="BX10" i="217" s="1"/>
  <c r="AC116" i="216"/>
  <c r="DL30" i="217" s="1"/>
  <c r="AE91" i="216"/>
  <c r="CM32" i="217" s="1"/>
  <c r="AF31" i="216"/>
  <c r="AE33" i="217" s="1"/>
  <c r="Z146" i="216"/>
  <c r="EP27" i="217" s="1"/>
  <c r="AX25" i="216"/>
  <c r="Y51" i="217" s="1"/>
  <c r="D49" i="216"/>
  <c r="AW5" i="217" s="1"/>
  <c r="AW54" i="217" s="1"/>
  <c r="AF44" i="216"/>
  <c r="AR33" i="217" s="1"/>
  <c r="C164" i="216"/>
  <c r="FH4" i="217" s="1"/>
  <c r="S146" i="216"/>
  <c r="EP20" i="217" s="1"/>
  <c r="G18" i="216"/>
  <c r="R8" i="217" s="1"/>
  <c r="L146" i="216"/>
  <c r="EP13" i="217" s="1"/>
  <c r="G16" i="216"/>
  <c r="P8" i="217" s="1"/>
  <c r="AD143" i="216"/>
  <c r="EM31" i="217" s="1"/>
  <c r="Q21" i="216"/>
  <c r="U18" i="217" s="1"/>
  <c r="C92" i="216"/>
  <c r="CN4" i="217" s="1"/>
  <c r="U72" i="216"/>
  <c r="BT22" i="217" s="1"/>
  <c r="D22" i="216"/>
  <c r="V5" i="217" s="1"/>
  <c r="AF61" i="216"/>
  <c r="BI33" i="217" s="1"/>
  <c r="AZ136" i="216"/>
  <c r="EF53" i="217" s="1"/>
  <c r="D97" i="216"/>
  <c r="CS5" i="217" s="1"/>
  <c r="AE66" i="216"/>
  <c r="BN32" i="217" s="1"/>
  <c r="K128" i="216"/>
  <c r="DX12" i="217" s="1"/>
  <c r="AD34" i="216"/>
  <c r="AH31" i="217" s="1"/>
  <c r="AV153" i="216"/>
  <c r="EW49" i="217" s="1"/>
  <c r="X145" i="216"/>
  <c r="EO25" i="217" s="1"/>
  <c r="AG40" i="216"/>
  <c r="AN34" i="217" s="1"/>
  <c r="K160" i="216"/>
  <c r="FD12" i="217" s="1"/>
  <c r="C132" i="216"/>
  <c r="EB4" i="217" s="1"/>
  <c r="N126" i="216"/>
  <c r="DV15" i="217" s="1"/>
  <c r="AX124" i="216"/>
  <c r="DT51" i="217" s="1"/>
  <c r="Y92" i="216"/>
  <c r="CN26" i="217" s="1"/>
  <c r="C82" i="216"/>
  <c r="CD4" i="217" s="1"/>
  <c r="M131" i="216"/>
  <c r="EA14" i="217" s="1"/>
  <c r="W36" i="216"/>
  <c r="AJ24" i="217" s="1"/>
  <c r="C93" i="216"/>
  <c r="CO4" i="217" s="1"/>
  <c r="AI18" i="216"/>
  <c r="R36" i="217" s="1"/>
  <c r="R135" i="216"/>
  <c r="EE19" i="217" s="1"/>
  <c r="E90" i="216"/>
  <c r="CL6" i="217" s="1"/>
  <c r="R61" i="216"/>
  <c r="BI19" i="217" s="1"/>
  <c r="J32" i="216"/>
  <c r="AF11" i="217" s="1"/>
  <c r="P72" i="216"/>
  <c r="BT17" i="217" s="1"/>
  <c r="Y95" i="216"/>
  <c r="CQ26" i="217" s="1"/>
  <c r="V69" i="216"/>
  <c r="BQ23" i="217" s="1"/>
  <c r="AM142" i="216"/>
  <c r="EL40" i="217" s="1"/>
  <c r="AX148" i="216"/>
  <c r="ER51" i="217" s="1"/>
  <c r="K36" i="216"/>
  <c r="AJ12" i="217" s="1"/>
  <c r="AV22" i="216"/>
  <c r="V49" i="217" s="1"/>
  <c r="AL38" i="216"/>
  <c r="AL39" i="217" s="1"/>
  <c r="E123" i="216"/>
  <c r="DS6" i="217" s="1"/>
  <c r="AU13" i="216"/>
  <c r="M48" i="217" s="1"/>
  <c r="AI168" i="214"/>
  <c r="AI169" i="214" s="1"/>
  <c r="W4" i="216"/>
  <c r="D24" i="217" s="1"/>
  <c r="J62" i="216"/>
  <c r="BJ11" i="217" s="1"/>
  <c r="I29" i="216"/>
  <c r="AC10" i="217" s="1"/>
  <c r="X29" i="216"/>
  <c r="AC25" i="217" s="1"/>
  <c r="R120" i="216"/>
  <c r="DP19" i="217" s="1"/>
  <c r="P33" i="216"/>
  <c r="AG17" i="217" s="1"/>
  <c r="AM105" i="216"/>
  <c r="DA40" i="217" s="1"/>
  <c r="AA125" i="216"/>
  <c r="DU28" i="217" s="1"/>
  <c r="L79" i="216"/>
  <c r="CA13" i="217" s="1"/>
  <c r="S153" i="216"/>
  <c r="EW20" i="217" s="1"/>
  <c r="AG133" i="216"/>
  <c r="EC34" i="217" s="1"/>
  <c r="P23" i="216"/>
  <c r="W17" i="217" s="1"/>
  <c r="I65" i="216"/>
  <c r="BM10" i="217" s="1"/>
  <c r="AZ119" i="216"/>
  <c r="DO53" i="217" s="1"/>
  <c r="J94" i="216"/>
  <c r="CP11" i="217" s="1"/>
  <c r="L100" i="216"/>
  <c r="CV13" i="217" s="1"/>
  <c r="D98" i="216"/>
  <c r="CT5" i="217" s="1"/>
  <c r="AK160" i="216"/>
  <c r="FD38" i="217" s="1"/>
  <c r="D155" i="216"/>
  <c r="EY5" i="217" s="1"/>
  <c r="G60" i="216"/>
  <c r="BH8" i="217" s="1"/>
  <c r="Z121" i="216"/>
  <c r="DQ27" i="217" s="1"/>
  <c r="AG158" i="216"/>
  <c r="FB34" i="217" s="1"/>
  <c r="K59" i="216"/>
  <c r="BG12" i="217" s="1"/>
  <c r="F125" i="216"/>
  <c r="DU7" i="217" s="1"/>
  <c r="Z107" i="216"/>
  <c r="DC27" i="217" s="1"/>
  <c r="AI37" i="216"/>
  <c r="AK36" i="217" s="1"/>
  <c r="V19" i="216"/>
  <c r="S23" i="217" s="1"/>
  <c r="Q146" i="216"/>
  <c r="EP18" i="217" s="1"/>
  <c r="Y142" i="216"/>
  <c r="EL26" i="217" s="1"/>
  <c r="E96" i="216"/>
  <c r="CR6" i="217" s="1"/>
  <c r="AW144" i="216"/>
  <c r="EN50" i="217" s="1"/>
  <c r="O137" i="216"/>
  <c r="EG16" i="217" s="1"/>
  <c r="D157" i="216"/>
  <c r="FA5" i="217" s="1"/>
  <c r="FA54" i="217" s="1"/>
  <c r="AH165" i="216"/>
  <c r="FI35" i="217" s="1"/>
  <c r="AI78" i="216"/>
  <c r="BZ36" i="217" s="1"/>
  <c r="E60" i="216"/>
  <c r="BH6" i="217" s="1"/>
  <c r="AH90" i="216"/>
  <c r="CL35" i="217" s="1"/>
  <c r="AQ61" i="216"/>
  <c r="BI44" i="217" s="1"/>
  <c r="L63" i="216"/>
  <c r="BK13" i="217" s="1"/>
  <c r="X146" i="216"/>
  <c r="EP25" i="217" s="1"/>
  <c r="Z128" i="216"/>
  <c r="DX27" i="217" s="1"/>
  <c r="AA131" i="216"/>
  <c r="EA28" i="217" s="1"/>
  <c r="K131" i="216"/>
  <c r="EA12" i="217" s="1"/>
  <c r="AH163" i="216"/>
  <c r="FG35" i="217" s="1"/>
  <c r="N8" i="216"/>
  <c r="H15" i="217" s="1"/>
  <c r="AK53" i="216"/>
  <c r="BA38" i="217" s="1"/>
  <c r="AX84" i="216"/>
  <c r="CF51" i="217" s="1"/>
  <c r="Y42" i="216"/>
  <c r="AP26" i="217" s="1"/>
  <c r="AG136" i="216"/>
  <c r="EF34" i="217" s="1"/>
  <c r="G64" i="216"/>
  <c r="BL8" i="217" s="1"/>
  <c r="AK58" i="216"/>
  <c r="BF38" i="217" s="1"/>
  <c r="H129" i="216"/>
  <c r="DY9" i="217" s="1"/>
  <c r="AF134" i="216"/>
  <c r="ED33" i="217" s="1"/>
  <c r="K117" i="216"/>
  <c r="DM12" i="217" s="1"/>
  <c r="V101" i="216"/>
  <c r="CW23" i="217" s="1"/>
  <c r="AW121" i="216"/>
  <c r="DQ50" i="217" s="1"/>
  <c r="AW165" i="216"/>
  <c r="FI50" i="217" s="1"/>
  <c r="C20" i="216"/>
  <c r="T4" i="217" s="1"/>
  <c r="AD5" i="216"/>
  <c r="E31" i="217" s="1"/>
  <c r="O96" i="216"/>
  <c r="CR16" i="217" s="1"/>
  <c r="C62" i="216"/>
  <c r="BJ4" i="217" s="1"/>
  <c r="AV80" i="216"/>
  <c r="CB49" i="217" s="1"/>
  <c r="AY115" i="216"/>
  <c r="DK52" i="217" s="1"/>
  <c r="AK116" i="216"/>
  <c r="DL38" i="217" s="1"/>
  <c r="AJ146" i="216"/>
  <c r="EP37" i="217" s="1"/>
  <c r="D141" i="216"/>
  <c r="EK5" i="217" s="1"/>
  <c r="Z136" i="216"/>
  <c r="EF27" i="217" s="1"/>
  <c r="AA109" i="216"/>
  <c r="DE28" i="217" s="1"/>
  <c r="M86" i="216"/>
  <c r="CH14" i="217" s="1"/>
  <c r="AF165" i="216"/>
  <c r="FI33" i="217" s="1"/>
  <c r="AR22" i="216"/>
  <c r="V45" i="217" s="1"/>
  <c r="AU121" i="216"/>
  <c r="DQ48" i="217" s="1"/>
  <c r="H146" i="216"/>
  <c r="EP9" i="217" s="1"/>
  <c r="AA102" i="216"/>
  <c r="CX28" i="217" s="1"/>
  <c r="M137" i="216"/>
  <c r="EG14" i="217" s="1"/>
  <c r="L118" i="216"/>
  <c r="DN13" i="217" s="1"/>
  <c r="S58" i="216"/>
  <c r="BF20" i="217" s="1"/>
  <c r="AD19" i="216"/>
  <c r="S31" i="217" s="1"/>
  <c r="AF95" i="216"/>
  <c r="CQ33" i="217" s="1"/>
  <c r="AP102" i="216"/>
  <c r="CX43" i="217" s="1"/>
  <c r="AK35" i="216"/>
  <c r="AI38" i="217" s="1"/>
  <c r="AG163" i="216"/>
  <c r="FG34" i="217" s="1"/>
  <c r="X85" i="216"/>
  <c r="CG25" i="217" s="1"/>
  <c r="R73" i="216"/>
  <c r="BU19" i="217" s="1"/>
  <c r="N144" i="216"/>
  <c r="EN15" i="217" s="1"/>
  <c r="U69" i="216"/>
  <c r="BQ22" i="217" s="1"/>
  <c r="H12" i="216"/>
  <c r="L9" i="217" s="1"/>
  <c r="AY65" i="216"/>
  <c r="BM52" i="217" s="1"/>
  <c r="L47" i="216"/>
  <c r="AU13" i="217" s="1"/>
  <c r="J104" i="216"/>
  <c r="CZ11" i="217" s="1"/>
  <c r="AM50" i="216"/>
  <c r="AX40" i="217" s="1"/>
  <c r="C37" i="216"/>
  <c r="AK4" i="217" s="1"/>
  <c r="AQ40" i="216"/>
  <c r="AN44" i="217" s="1"/>
  <c r="AL128" i="216"/>
  <c r="DX39" i="217" s="1"/>
  <c r="AU43" i="216"/>
  <c r="AQ48" i="217" s="1"/>
  <c r="AH86" i="216"/>
  <c r="CH35" i="217" s="1"/>
  <c r="P139" i="216"/>
  <c r="EI17" i="217" s="1"/>
  <c r="H46" i="216"/>
  <c r="AT9" i="217" s="1"/>
  <c r="AD13" i="216"/>
  <c r="M31" i="217" s="1"/>
  <c r="AZ73" i="216"/>
  <c r="BU53" i="217" s="1"/>
  <c r="W39" i="216"/>
  <c r="AM24" i="217" s="1"/>
  <c r="H23" i="216"/>
  <c r="W9" i="217" s="1"/>
  <c r="Y123" i="216"/>
  <c r="DS26" i="217" s="1"/>
  <c r="E30" i="216"/>
  <c r="AD6" i="217" s="1"/>
  <c r="AE140" i="216"/>
  <c r="EJ32" i="217" s="1"/>
  <c r="AG111" i="216"/>
  <c r="DG34" i="217" s="1"/>
  <c r="J29" i="216"/>
  <c r="AC11" i="217" s="1"/>
  <c r="AK28" i="216"/>
  <c r="AB38" i="217" s="1"/>
  <c r="K104" i="216"/>
  <c r="CZ12" i="217" s="1"/>
  <c r="AV55" i="216"/>
  <c r="BC49" i="217" s="1"/>
  <c r="F90" i="216"/>
  <c r="CL7" i="217" s="1"/>
  <c r="Z28" i="216"/>
  <c r="AB27" i="217" s="1"/>
  <c r="U45" i="216"/>
  <c r="AS22" i="217" s="1"/>
  <c r="AA74" i="216"/>
  <c r="BV28" i="217" s="1"/>
  <c r="J43" i="216"/>
  <c r="AQ11" i="217" s="1"/>
  <c r="AI67" i="216"/>
  <c r="BO36" i="217" s="1"/>
  <c r="C127" i="216"/>
  <c r="DW4" i="217" s="1"/>
  <c r="AI154" i="216"/>
  <c r="EX36" i="217" s="1"/>
  <c r="K43" i="216"/>
  <c r="AQ12" i="217" s="1"/>
  <c r="AQ80" i="216"/>
  <c r="CB44" i="217" s="1"/>
  <c r="AZ164" i="216"/>
  <c r="FH53" i="217" s="1"/>
  <c r="AP141" i="216"/>
  <c r="EK43" i="217" s="1"/>
  <c r="AB133" i="216"/>
  <c r="EC29" i="217" s="1"/>
  <c r="H157" i="216"/>
  <c r="FA9" i="217" s="1"/>
  <c r="H36" i="216"/>
  <c r="AJ9" i="217" s="1"/>
  <c r="S157" i="216"/>
  <c r="FA20" i="217" s="1"/>
  <c r="E34" i="216"/>
  <c r="AH6" i="217" s="1"/>
  <c r="AC163" i="216"/>
  <c r="FG30" i="217" s="1"/>
  <c r="AK133" i="216"/>
  <c r="EC38" i="217" s="1"/>
  <c r="Q87" i="216"/>
  <c r="CI18" i="217" s="1"/>
  <c r="AR157" i="216"/>
  <c r="FA45" i="217" s="1"/>
  <c r="AB66" i="216"/>
  <c r="BN29" i="217" s="1"/>
  <c r="H26" i="216"/>
  <c r="Z9" i="217" s="1"/>
  <c r="L164" i="216"/>
  <c r="FH13" i="217" s="1"/>
  <c r="H32" i="216"/>
  <c r="AF9" i="217" s="1"/>
  <c r="AB136" i="216"/>
  <c r="EF29" i="217" s="1"/>
  <c r="O85" i="216"/>
  <c r="CG16" i="217" s="1"/>
  <c r="AE117" i="216"/>
  <c r="DM32" i="217" s="1"/>
  <c r="AC66" i="216"/>
  <c r="BN30" i="217" s="1"/>
  <c r="AZ107" i="216"/>
  <c r="DC53" i="217" s="1"/>
  <c r="H143" i="216"/>
  <c r="EM9" i="217" s="1"/>
  <c r="AD147" i="216"/>
  <c r="EQ31" i="217" s="1"/>
  <c r="AA73" i="216"/>
  <c r="BU28" i="217" s="1"/>
  <c r="G50" i="216"/>
  <c r="AX8" i="217" s="1"/>
  <c r="AX43" i="216"/>
  <c r="AQ51" i="217" s="1"/>
  <c r="AD20" i="216"/>
  <c r="T31" i="217" s="1"/>
  <c r="AK49" i="216"/>
  <c r="AW38" i="217" s="1"/>
  <c r="R92" i="216"/>
  <c r="CN19" i="217" s="1"/>
  <c r="AR13" i="216"/>
  <c r="M45" i="217" s="1"/>
  <c r="C105" i="216"/>
  <c r="DA4" i="217" s="1"/>
  <c r="G63" i="216"/>
  <c r="BK8" i="217" s="1"/>
  <c r="AU122" i="216"/>
  <c r="DR48" i="217" s="1"/>
  <c r="AB119" i="216"/>
  <c r="DO29" i="217" s="1"/>
  <c r="F88" i="216"/>
  <c r="CJ7" i="217" s="1"/>
  <c r="G149" i="216"/>
  <c r="ES8" i="217" s="1"/>
  <c r="AQ62" i="216"/>
  <c r="BJ44" i="217" s="1"/>
  <c r="AY118" i="216"/>
  <c r="DN52" i="217" s="1"/>
  <c r="H37" i="216"/>
  <c r="AK9" i="217" s="1"/>
  <c r="AB165" i="216"/>
  <c r="FI29" i="217" s="1"/>
  <c r="AJ88" i="216"/>
  <c r="CJ37" i="217" s="1"/>
  <c r="AV21" i="216"/>
  <c r="U49" i="217" s="1"/>
  <c r="AB96" i="216"/>
  <c r="CR29" i="217" s="1"/>
  <c r="O80" i="216"/>
  <c r="CB16" i="217" s="1"/>
  <c r="Q52" i="216"/>
  <c r="AZ18" i="217" s="1"/>
  <c r="AK104" i="216"/>
  <c r="CZ38" i="217" s="1"/>
  <c r="AF125" i="216"/>
  <c r="DU33" i="217" s="1"/>
  <c r="X93" i="216"/>
  <c r="CO25" i="217" s="1"/>
  <c r="M108" i="216"/>
  <c r="DD14" i="217" s="1"/>
  <c r="O112" i="216"/>
  <c r="DH16" i="217" s="1"/>
  <c r="AQ112" i="216"/>
  <c r="DH44" i="217" s="1"/>
  <c r="W81" i="216"/>
  <c r="CC24" i="217" s="1"/>
  <c r="AW122" i="216"/>
  <c r="DR50" i="217" s="1"/>
  <c r="N129" i="216"/>
  <c r="DY15" i="217" s="1"/>
  <c r="AB17" i="216"/>
  <c r="Q29" i="217" s="1"/>
  <c r="W116" i="216"/>
  <c r="DL24" i="217" s="1"/>
  <c r="AC79" i="216"/>
  <c r="CA30" i="217" s="1"/>
  <c r="AV54" i="216"/>
  <c r="BB49" i="217" s="1"/>
  <c r="AJ48" i="216"/>
  <c r="AV37" i="217" s="1"/>
  <c r="L108" i="216"/>
  <c r="DD13" i="217" s="1"/>
  <c r="AW66" i="216"/>
  <c r="BN50" i="217" s="1"/>
  <c r="R62" i="216"/>
  <c r="BJ19" i="217" s="1"/>
  <c r="AD70" i="216"/>
  <c r="BR31" i="217" s="1"/>
  <c r="K130" i="216"/>
  <c r="DZ12" i="217" s="1"/>
  <c r="Q74" i="216"/>
  <c r="BV18" i="217" s="1"/>
  <c r="T72" i="216"/>
  <c r="BT21" i="217" s="1"/>
  <c r="AK12" i="216"/>
  <c r="L38" i="217" s="1"/>
  <c r="AM115" i="216"/>
  <c r="DK40" i="217" s="1"/>
  <c r="AL11" i="216"/>
  <c r="K39" i="217" s="1"/>
  <c r="AF87" i="216"/>
  <c r="CI33" i="217" s="1"/>
  <c r="AA18" i="216"/>
  <c r="R28" i="217" s="1"/>
  <c r="AD156" i="216"/>
  <c r="EZ31" i="217" s="1"/>
  <c r="AM7" i="216"/>
  <c r="G40" i="217" s="1"/>
  <c r="AG51" i="216"/>
  <c r="AY34" i="217" s="1"/>
  <c r="H65" i="216"/>
  <c r="BM9" i="217" s="1"/>
  <c r="AI128" i="216"/>
  <c r="DX36" i="217" s="1"/>
  <c r="G97" i="216"/>
  <c r="CS8" i="217" s="1"/>
  <c r="AW85" i="216"/>
  <c r="CG50" i="217" s="1"/>
  <c r="AU130" i="216"/>
  <c r="DZ48" i="217" s="1"/>
  <c r="AB152" i="216"/>
  <c r="EV29" i="217" s="1"/>
  <c r="S121" i="216"/>
  <c r="DQ20" i="217" s="1"/>
  <c r="AR40" i="216"/>
  <c r="AN45" i="217" s="1"/>
  <c r="L39" i="216"/>
  <c r="AM13" i="217" s="1"/>
  <c r="AK96" i="216"/>
  <c r="CR38" i="217" s="1"/>
  <c r="F149" i="216"/>
  <c r="ES7" i="217" s="1"/>
  <c r="W127" i="216"/>
  <c r="DW24" i="217" s="1"/>
  <c r="AQ60" i="216"/>
  <c r="BH44" i="217" s="1"/>
  <c r="AB140" i="216"/>
  <c r="EJ29" i="217" s="1"/>
  <c r="AP151" i="216"/>
  <c r="EU43" i="217" s="1"/>
  <c r="X99" i="216"/>
  <c r="CU25" i="217" s="1"/>
  <c r="AM94" i="216"/>
  <c r="CP40" i="217" s="1"/>
  <c r="AA51" i="216"/>
  <c r="AY28" i="217" s="1"/>
  <c r="D113" i="216"/>
  <c r="DI5" i="217" s="1"/>
  <c r="W61" i="216"/>
  <c r="BI24" i="217" s="1"/>
  <c r="Q135" i="216"/>
  <c r="EE18" i="217" s="1"/>
  <c r="Q93" i="216"/>
  <c r="CO18" i="217" s="1"/>
  <c r="I133" i="216"/>
  <c r="EC10" i="217" s="1"/>
  <c r="AI72" i="216"/>
  <c r="BT36" i="217" s="1"/>
  <c r="K110" i="216"/>
  <c r="DF12" i="217" s="1"/>
  <c r="AF4" i="216"/>
  <c r="D33" i="217" s="1"/>
  <c r="AR168" i="214"/>
  <c r="AW102" i="216"/>
  <c r="CX50" i="217" s="1"/>
  <c r="AD114" i="216"/>
  <c r="DJ31" i="217" s="1"/>
  <c r="AI152" i="216"/>
  <c r="EV36" i="217" s="1"/>
  <c r="AD100" i="216"/>
  <c r="CV31" i="217" s="1"/>
  <c r="F96" i="216"/>
  <c r="CR7" i="217" s="1"/>
  <c r="J131" i="216"/>
  <c r="EA11" i="217" s="1"/>
  <c r="AE71" i="216"/>
  <c r="BS32" i="217" s="1"/>
  <c r="AU74" i="216"/>
  <c r="BV48" i="217" s="1"/>
  <c r="AM140" i="216"/>
  <c r="EJ40" i="217" s="1"/>
  <c r="C134" i="216"/>
  <c r="ED4" i="217" s="1"/>
  <c r="W108" i="216"/>
  <c r="DD24" i="217" s="1"/>
  <c r="AG92" i="216"/>
  <c r="CN34" i="217" s="1"/>
  <c r="AI139" i="216"/>
  <c r="EI36" i="217" s="1"/>
  <c r="L80" i="216"/>
  <c r="CB13" i="217" s="1"/>
  <c r="Q56" i="216"/>
  <c r="BD18" i="217" s="1"/>
  <c r="AU20" i="216"/>
  <c r="T48" i="217" s="1"/>
  <c r="K56" i="216"/>
  <c r="BD12" i="217" s="1"/>
  <c r="I28" i="216"/>
  <c r="AB10" i="217" s="1"/>
  <c r="AZ63" i="216"/>
  <c r="BK53" i="217" s="1"/>
  <c r="X154" i="216"/>
  <c r="EX25" i="217" s="1"/>
  <c r="AB21" i="216"/>
  <c r="U29" i="217" s="1"/>
  <c r="AP164" i="216"/>
  <c r="FH43" i="217" s="1"/>
  <c r="D48" i="216"/>
  <c r="AV5" i="217" s="1"/>
  <c r="W73" i="216"/>
  <c r="BU24" i="217" s="1"/>
  <c r="AZ108" i="216"/>
  <c r="DD53" i="217" s="1"/>
  <c r="L165" i="216"/>
  <c r="FI13" i="217" s="1"/>
  <c r="Z31" i="216"/>
  <c r="AE27" i="217" s="1"/>
  <c r="AE109" i="216"/>
  <c r="DE32" i="217" s="1"/>
  <c r="AF90" i="216"/>
  <c r="CL33" i="217" s="1"/>
  <c r="F168" i="214"/>
  <c r="F169" i="214" s="1"/>
  <c r="D4" i="216"/>
  <c r="D5" i="217" s="1"/>
  <c r="D54" i="217" s="1"/>
  <c r="AH48" i="216"/>
  <c r="AV35" i="217" s="1"/>
  <c r="L128" i="216"/>
  <c r="DX13" i="217" s="1"/>
  <c r="Q130" i="216"/>
  <c r="DZ18" i="217" s="1"/>
  <c r="AL161" i="216"/>
  <c r="FE39" i="217" s="1"/>
  <c r="U87" i="216"/>
  <c r="CI22" i="217" s="1"/>
  <c r="Y22" i="216"/>
  <c r="V26" i="217" s="1"/>
  <c r="E154" i="216"/>
  <c r="EX6" i="217" s="1"/>
  <c r="E63" i="216"/>
  <c r="BK6" i="217" s="1"/>
  <c r="AY74" i="216"/>
  <c r="BV52" i="217" s="1"/>
  <c r="AA156" i="216"/>
  <c r="EZ28" i="217" s="1"/>
  <c r="AI158" i="216"/>
  <c r="FB36" i="217" s="1"/>
  <c r="AP26" i="216"/>
  <c r="Z43" i="217" s="1"/>
  <c r="V130" i="216"/>
  <c r="DZ23" i="217" s="1"/>
  <c r="F30" i="216"/>
  <c r="AD7" i="217" s="1"/>
  <c r="AY155" i="216"/>
  <c r="EY52" i="217" s="1"/>
  <c r="AH10" i="216"/>
  <c r="J35" i="217" s="1"/>
  <c r="J70" i="216"/>
  <c r="BR11" i="217" s="1"/>
  <c r="T128" i="216"/>
  <c r="DX21" i="217" s="1"/>
  <c r="Y96" i="216"/>
  <c r="CR26" i="217" s="1"/>
  <c r="AM88" i="216"/>
  <c r="CJ40" i="217" s="1"/>
  <c r="T98" i="216"/>
  <c r="CT21" i="217" s="1"/>
  <c r="R137" i="216"/>
  <c r="EG19" i="217" s="1"/>
  <c r="X104" i="216"/>
  <c r="CZ25" i="217" s="1"/>
  <c r="X112" i="216"/>
  <c r="DH25" i="217" s="1"/>
  <c r="AY157" i="216"/>
  <c r="FA52" i="217" s="1"/>
  <c r="AM113" i="216"/>
  <c r="DI40" i="217" s="1"/>
  <c r="AD82" i="216"/>
  <c r="CD31" i="217" s="1"/>
  <c r="I160" i="216"/>
  <c r="FD10" i="217" s="1"/>
  <c r="E95" i="216"/>
  <c r="CQ6" i="217" s="1"/>
  <c r="T142" i="216"/>
  <c r="EL21" i="217" s="1"/>
  <c r="N112" i="216"/>
  <c r="DH15" i="217" s="1"/>
  <c r="AP130" i="216"/>
  <c r="DZ43" i="217" s="1"/>
  <c r="AB86" i="216"/>
  <c r="CH29" i="217" s="1"/>
  <c r="P88" i="216"/>
  <c r="CJ17" i="217" s="1"/>
  <c r="N150" i="216"/>
  <c r="ET15" i="217" s="1"/>
  <c r="AH92" i="216"/>
  <c r="CN35" i="217" s="1"/>
  <c r="C85" i="216"/>
  <c r="CG4" i="217" s="1"/>
  <c r="M120" i="216"/>
  <c r="DP14" i="217" s="1"/>
  <c r="AQ9" i="216"/>
  <c r="I44" i="217" s="1"/>
  <c r="AX155" i="216"/>
  <c r="EY51" i="217" s="1"/>
  <c r="AM24" i="216"/>
  <c r="X40" i="217" s="1"/>
  <c r="E58" i="216"/>
  <c r="BF6" i="217" s="1"/>
  <c r="Y25" i="216"/>
  <c r="Y26" i="217" s="1"/>
  <c r="O145" i="216"/>
  <c r="EO16" i="217" s="1"/>
  <c r="L67" i="216"/>
  <c r="BO13" i="217" s="1"/>
  <c r="F86" i="216"/>
  <c r="CH7" i="217" s="1"/>
  <c r="AZ92" i="216"/>
  <c r="CN53" i="217" s="1"/>
  <c r="AF144" i="216"/>
  <c r="EN33" i="217" s="1"/>
  <c r="AR39" i="216"/>
  <c r="AM45" i="217" s="1"/>
  <c r="AY88" i="216"/>
  <c r="CJ52" i="217" s="1"/>
  <c r="H4" i="216"/>
  <c r="D9" i="217" s="1"/>
  <c r="J168" i="214"/>
  <c r="J169" i="214" s="1"/>
  <c r="AR99" i="216"/>
  <c r="CU45" i="217" s="1"/>
  <c r="O114" i="216"/>
  <c r="DJ16" i="217" s="1"/>
  <c r="S138" i="216"/>
  <c r="EH20" i="217" s="1"/>
  <c r="AJ132" i="216"/>
  <c r="EB37" i="217" s="1"/>
  <c r="T61" i="216"/>
  <c r="BI21" i="217" s="1"/>
  <c r="AQ111" i="216"/>
  <c r="DG44" i="217" s="1"/>
  <c r="AD18" i="216"/>
  <c r="R31" i="217" s="1"/>
  <c r="AY20" i="216"/>
  <c r="T52" i="217" s="1"/>
  <c r="D165" i="216"/>
  <c r="FI5" i="217" s="1"/>
  <c r="N163" i="216"/>
  <c r="FG15" i="217" s="1"/>
  <c r="H14" i="216"/>
  <c r="N9" i="217" s="1"/>
  <c r="L102" i="216"/>
  <c r="CX13" i="217" s="1"/>
  <c r="AQ58" i="216"/>
  <c r="BF44" i="217" s="1"/>
  <c r="V118" i="216"/>
  <c r="DN23" i="217" s="1"/>
  <c r="Q50" i="216"/>
  <c r="AX18" i="217" s="1"/>
  <c r="AU30" i="216"/>
  <c r="AD48" i="217" s="1"/>
  <c r="AH33" i="216"/>
  <c r="AG35" i="217" s="1"/>
  <c r="C125" i="216"/>
  <c r="DU4" i="217" s="1"/>
  <c r="AR122" i="216"/>
  <c r="DR45" i="217" s="1"/>
  <c r="C89" i="216"/>
  <c r="CK4" i="217" s="1"/>
  <c r="R141" i="216"/>
  <c r="EK19" i="217" s="1"/>
  <c r="I117" i="216"/>
  <c r="DM10" i="217" s="1"/>
  <c r="M85" i="216"/>
  <c r="CG14" i="217" s="1"/>
  <c r="C102" i="216"/>
  <c r="CX4" i="217" s="1"/>
  <c r="AJ57" i="216"/>
  <c r="BE37" i="217" s="1"/>
  <c r="AA69" i="216"/>
  <c r="BQ28" i="217" s="1"/>
  <c r="Q15" i="216"/>
  <c r="O18" i="217" s="1"/>
  <c r="H100" i="216"/>
  <c r="CV9" i="217" s="1"/>
  <c r="T28" i="216"/>
  <c r="AB21" i="217" s="1"/>
  <c r="AV81" i="216"/>
  <c r="CC49" i="217" s="1"/>
  <c r="AE21" i="216"/>
  <c r="U32" i="217" s="1"/>
  <c r="N81" i="216"/>
  <c r="CC15" i="217" s="1"/>
  <c r="AG105" i="216"/>
  <c r="DA34" i="217" s="1"/>
  <c r="AC106" i="216"/>
  <c r="DB30" i="217" s="1"/>
  <c r="H76" i="216"/>
  <c r="BX9" i="217" s="1"/>
  <c r="M104" i="216"/>
  <c r="CZ14" i="217" s="1"/>
  <c r="AG16" i="216"/>
  <c r="P34" i="217" s="1"/>
  <c r="I34" i="216"/>
  <c r="AH10" i="217" s="1"/>
  <c r="I124" i="216"/>
  <c r="DT10" i="217" s="1"/>
  <c r="AU92" i="216"/>
  <c r="CN48" i="217" s="1"/>
  <c r="F8" i="216"/>
  <c r="H7" i="217" s="1"/>
  <c r="N77" i="216"/>
  <c r="BY15" i="217" s="1"/>
  <c r="T97" i="216"/>
  <c r="CS21" i="217" s="1"/>
  <c r="AI160" i="216"/>
  <c r="FD36" i="217" s="1"/>
  <c r="AC54" i="216"/>
  <c r="BB30" i="217" s="1"/>
  <c r="AI96" i="216"/>
  <c r="CR36" i="217" s="1"/>
  <c r="AI95" i="216"/>
  <c r="CQ36" i="217" s="1"/>
  <c r="AD130" i="216"/>
  <c r="DZ31" i="217" s="1"/>
  <c r="AX118" i="216"/>
  <c r="DN51" i="217" s="1"/>
  <c r="AV98" i="216"/>
  <c r="CT49" i="217" s="1"/>
  <c r="AX136" i="216"/>
  <c r="EF51" i="217" s="1"/>
  <c r="AD136" i="216"/>
  <c r="EF31" i="217" s="1"/>
  <c r="E29" i="216"/>
  <c r="AC6" i="217" s="1"/>
  <c r="S18" i="216"/>
  <c r="R20" i="217" s="1"/>
  <c r="T87" i="216"/>
  <c r="CI21" i="217" s="1"/>
  <c r="D126" i="216"/>
  <c r="DV5" i="217" s="1"/>
  <c r="I85" i="216"/>
  <c r="CG10" i="217" s="1"/>
  <c r="AF137" i="216"/>
  <c r="EG33" i="217" s="1"/>
  <c r="AG118" i="216"/>
  <c r="DN34" i="217" s="1"/>
  <c r="AD144" i="216"/>
  <c r="EN31" i="217" s="1"/>
  <c r="AR140" i="216"/>
  <c r="EJ45" i="217" s="1"/>
  <c r="AW124" i="216"/>
  <c r="DT50" i="217" s="1"/>
  <c r="AC96" i="216"/>
  <c r="CR30" i="217" s="1"/>
  <c r="T116" i="216"/>
  <c r="DL21" i="217" s="1"/>
  <c r="T76" i="216"/>
  <c r="BX21" i="217" s="1"/>
  <c r="S6" i="216"/>
  <c r="F20" i="217" s="1"/>
  <c r="AM58" i="216"/>
  <c r="BF40" i="217" s="1"/>
  <c r="AA65" i="216"/>
  <c r="BM28" i="217" s="1"/>
  <c r="AQ147" i="216"/>
  <c r="EQ44" i="217" s="1"/>
  <c r="AY33" i="216"/>
  <c r="AG52" i="217" s="1"/>
  <c r="P108" i="216"/>
  <c r="DD17" i="217" s="1"/>
  <c r="J149" i="216"/>
  <c r="ES11" i="217" s="1"/>
  <c r="AE148" i="216"/>
  <c r="ER32" i="217" s="1"/>
  <c r="N78" i="216"/>
  <c r="BZ15" i="217" s="1"/>
  <c r="W57" i="216"/>
  <c r="BE24" i="217" s="1"/>
  <c r="H74" i="216"/>
  <c r="BV9" i="217" s="1"/>
  <c r="AG77" i="216"/>
  <c r="BY34" i="217" s="1"/>
  <c r="AP85" i="216"/>
  <c r="CG43" i="217" s="1"/>
  <c r="AP43" i="216"/>
  <c r="AQ43" i="217" s="1"/>
  <c r="O45" i="216"/>
  <c r="AS16" i="217" s="1"/>
  <c r="AW75" i="216"/>
  <c r="BW50" i="217" s="1"/>
  <c r="AB158" i="216"/>
  <c r="FB29" i="217" s="1"/>
  <c r="C79" i="216"/>
  <c r="CA4" i="217" s="1"/>
  <c r="E25" i="216"/>
  <c r="Y6" i="217" s="1"/>
  <c r="F164" i="216"/>
  <c r="FH7" i="217" s="1"/>
  <c r="O74" i="216"/>
  <c r="BV16" i="217" s="1"/>
  <c r="AR33" i="216"/>
  <c r="AG45" i="217" s="1"/>
  <c r="AQ150" i="216"/>
  <c r="ET44" i="217" s="1"/>
  <c r="S94" i="216"/>
  <c r="CP20" i="217" s="1"/>
  <c r="AB76" i="216"/>
  <c r="BX29" i="217" s="1"/>
  <c r="V152" i="216"/>
  <c r="EV23" i="217" s="1"/>
  <c r="AM101" i="216"/>
  <c r="CW40" i="217" s="1"/>
  <c r="E98" i="216"/>
  <c r="CT6" i="217" s="1"/>
  <c r="AF149" i="216"/>
  <c r="ES33" i="217" s="1"/>
  <c r="AY58" i="216"/>
  <c r="BF52" i="217" s="1"/>
  <c r="AX105" i="216"/>
  <c r="DA51" i="217" s="1"/>
  <c r="AM59" i="216"/>
  <c r="BG40" i="217" s="1"/>
  <c r="AF121" i="216"/>
  <c r="DQ33" i="217" s="1"/>
  <c r="N128" i="216"/>
  <c r="DX15" i="217" s="1"/>
  <c r="Q40" i="216"/>
  <c r="AN18" i="217" s="1"/>
  <c r="S89" i="216"/>
  <c r="CK20" i="217" s="1"/>
  <c r="AE120" i="216"/>
  <c r="DP32" i="217" s="1"/>
  <c r="AD78" i="216"/>
  <c r="BZ31" i="217" s="1"/>
  <c r="AJ117" i="216"/>
  <c r="DM37" i="217" s="1"/>
  <c r="AV69" i="216"/>
  <c r="BQ49" i="217" s="1"/>
  <c r="F47" i="216"/>
  <c r="AU7" i="217" s="1"/>
  <c r="AQ138" i="216"/>
  <c r="EH44" i="217" s="1"/>
  <c r="AZ71" i="216"/>
  <c r="BS53" i="217" s="1"/>
  <c r="U36" i="216"/>
  <c r="AJ22" i="217" s="1"/>
  <c r="AY164" i="216"/>
  <c r="FH52" i="217" s="1"/>
  <c r="R27" i="216"/>
  <c r="AA19" i="217" s="1"/>
  <c r="AQ96" i="216"/>
  <c r="CR44" i="217" s="1"/>
  <c r="AJ142" i="216"/>
  <c r="EL37" i="217" s="1"/>
  <c r="AX156" i="216"/>
  <c r="EZ51" i="217" s="1"/>
  <c r="AJ53" i="216"/>
  <c r="BA37" i="217" s="1"/>
  <c r="P61" i="216"/>
  <c r="BI17" i="217" s="1"/>
  <c r="AL118" i="216"/>
  <c r="DN39" i="217" s="1"/>
  <c r="AI144" i="216"/>
  <c r="EN36" i="217" s="1"/>
  <c r="Y40" i="216"/>
  <c r="AN26" i="217" s="1"/>
  <c r="Z90" i="216"/>
  <c r="CL27" i="217" s="1"/>
  <c r="H60" i="216"/>
  <c r="BH9" i="217" s="1"/>
  <c r="AC38" i="216"/>
  <c r="AL30" i="217" s="1"/>
  <c r="O69" i="216"/>
  <c r="BQ16" i="217" s="1"/>
  <c r="AI122" i="216"/>
  <c r="DR36" i="217" s="1"/>
  <c r="O105" i="216"/>
  <c r="DA16" i="217" s="1"/>
  <c r="AZ162" i="216"/>
  <c r="FF53" i="217" s="1"/>
  <c r="D138" i="216"/>
  <c r="EH5" i="217" s="1"/>
  <c r="AD28" i="216"/>
  <c r="AB31" i="217" s="1"/>
  <c r="C73" i="216"/>
  <c r="BU4" i="217" s="1"/>
  <c r="AC82" i="216"/>
  <c r="CD30" i="217" s="1"/>
  <c r="AU68" i="216"/>
  <c r="BP48" i="217" s="1"/>
  <c r="D81" i="216"/>
  <c r="CC5" i="217" s="1"/>
  <c r="DZ54" i="217"/>
  <c r="DQ54" i="217"/>
  <c r="CM54" i="217"/>
  <c r="EX54" i="217"/>
  <c r="FD54" i="217"/>
  <c r="DT54" i="217"/>
  <c r="J54" i="217"/>
  <c r="CJ54" i="217"/>
  <c r="DH54" i="217"/>
  <c r="BO54" i="217"/>
  <c r="EI54" i="217"/>
  <c r="CS54" i="217"/>
  <c r="DB54" i="217"/>
  <c r="V54" i="217"/>
  <c r="BL54" i="217"/>
  <c r="CG54" i="217"/>
  <c r="DK54" i="217"/>
  <c r="ER54" i="217"/>
  <c r="M54" i="217"/>
  <c r="BU54" i="217"/>
  <c r="Y54" i="217"/>
  <c r="FG54" i="217"/>
  <c r="AO169" i="214" l="1"/>
  <c r="C71" i="217" s="1"/>
  <c r="D71" i="217"/>
  <c r="F71" i="217" s="1"/>
  <c r="D79" i="217"/>
  <c r="F79" i="217" s="1"/>
  <c r="BJ169" i="214"/>
  <c r="C79" i="217" s="1"/>
  <c r="D78" i="217"/>
  <c r="F78" i="217" s="1"/>
  <c r="BI169" i="214"/>
  <c r="C78" i="217" s="1"/>
  <c r="AN169" i="214"/>
  <c r="C70" i="217" s="1"/>
  <c r="D70" i="217"/>
  <c r="F70" i="217" s="1"/>
  <c r="D76" i="217"/>
  <c r="F76" i="217" s="1"/>
  <c r="BD169" i="214"/>
  <c r="C76" i="217" s="1"/>
  <c r="D65" i="217"/>
  <c r="E65" i="217" s="1"/>
  <c r="D169" i="214"/>
  <c r="C65" i="217" s="1"/>
  <c r="EL54" i="217"/>
  <c r="AB169" i="214"/>
  <c r="C68" i="217" s="1"/>
  <c r="D68" i="217"/>
  <c r="F68" i="217" s="1"/>
  <c r="D77" i="217"/>
  <c r="F77" i="217" s="1"/>
  <c r="BG169" i="214"/>
  <c r="C77" i="217" s="1"/>
  <c r="D74" i="217"/>
  <c r="F74" i="217" s="1"/>
  <c r="AW169" i="214"/>
  <c r="C74" i="217" s="1"/>
  <c r="AR169" i="214"/>
  <c r="C72" i="217" s="1"/>
  <c r="D72" i="217"/>
  <c r="F72" i="217" s="1"/>
  <c r="X169" i="214"/>
  <c r="C67" i="217" s="1"/>
  <c r="D67" i="217"/>
  <c r="F67" i="217" s="1"/>
  <c r="BB169" i="214"/>
  <c r="C75" i="217" s="1"/>
  <c r="D75" i="217"/>
  <c r="F75" i="217" s="1"/>
  <c r="EO54" i="217"/>
  <c r="D69" i="217"/>
  <c r="F69" i="217" s="1"/>
  <c r="AM169" i="214"/>
  <c r="C69" i="217" s="1"/>
  <c r="D73" i="217"/>
  <c r="F73" i="217" s="1"/>
  <c r="AS169" i="214"/>
  <c r="C73" i="217" s="1"/>
  <c r="EU54" i="217"/>
  <c r="D66" i="217"/>
  <c r="F66" i="217" s="1"/>
  <c r="W169" i="214"/>
  <c r="C66" i="217" s="1"/>
</calcChain>
</file>

<file path=xl/sharedStrings.xml><?xml version="1.0" encoding="utf-8"?>
<sst xmlns="http://schemas.openxmlformats.org/spreadsheetml/2006/main" count="31599" uniqueCount="822">
  <si>
    <t>id</t>
  </si>
  <si>
    <t>振興局</t>
  </si>
  <si>
    <t>市町村名</t>
    <rPh sb="0" eb="4">
      <t>シチョウソンメイ</t>
    </rPh>
    <phoneticPr fontId="6"/>
  </si>
  <si>
    <t>宗谷総合振興局</t>
  </si>
  <si>
    <t>幌延町</t>
  </si>
  <si>
    <t>稚内市</t>
  </si>
  <si>
    <t>猿払村</t>
  </si>
  <si>
    <t>浜頓別町</t>
  </si>
  <si>
    <t>中頓別町</t>
  </si>
  <si>
    <t>枝幸町</t>
  </si>
  <si>
    <t>豊富町</t>
  </si>
  <si>
    <t>礼文町</t>
  </si>
  <si>
    <t>利尻町</t>
  </si>
  <si>
    <t>利尻富士町</t>
  </si>
  <si>
    <t>オホーツク総合振興局</t>
  </si>
  <si>
    <t>北見市</t>
  </si>
  <si>
    <t>網走市</t>
  </si>
  <si>
    <t>紋別市</t>
  </si>
  <si>
    <t>美幌町</t>
  </si>
  <si>
    <t>津別町</t>
  </si>
  <si>
    <t>斜里町</t>
  </si>
  <si>
    <t>清里町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</si>
  <si>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</si>
  <si>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</si>
  <si>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</si>
  <si>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</si>
  <si>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</si>
  <si>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</si>
  <si>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</si>
  <si>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</si>
  <si>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</si>
  <si>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</si>
  <si>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計</t>
    <rPh sb="0" eb="1">
      <t>ケイ</t>
    </rPh>
    <phoneticPr fontId="6"/>
  </si>
  <si>
    <t>(4)建物被害の想定</t>
    <phoneticPr fontId="6"/>
  </si>
  <si>
    <t>(5)火災被害の想定</t>
    <phoneticPr fontId="6"/>
  </si>
  <si>
    <t xml:space="preserve">(6)人的被害の想定 </t>
    <phoneticPr fontId="6"/>
  </si>
  <si>
    <t>(7)ライフラインの被害</t>
    <rPh sb="10" eb="12">
      <t>ヒガイ</t>
    </rPh>
    <phoneticPr fontId="6"/>
  </si>
  <si>
    <t>(8)交通施設被害の想定</t>
    <rPh sb="3" eb="5">
      <t>コウツウ</t>
    </rPh>
    <rPh sb="5" eb="7">
      <t>シセツ</t>
    </rPh>
    <rPh sb="7" eb="9">
      <t>ヒガイ</t>
    </rPh>
    <rPh sb="10" eb="12">
      <t>ソウテイ</t>
    </rPh>
    <phoneticPr fontId="6"/>
  </si>
  <si>
    <t>揺れによる建物被害</t>
    <phoneticPr fontId="6"/>
  </si>
  <si>
    <t>液状化による建物被害</t>
    <phoneticPr fontId="6"/>
  </si>
  <si>
    <t>傾斜地崩壊による建物被害</t>
    <phoneticPr fontId="6"/>
  </si>
  <si>
    <t>揺れによる人的被害</t>
    <phoneticPr fontId="6"/>
  </si>
  <si>
    <t>急傾斜地崩壊による人的被害</t>
    <phoneticPr fontId="6"/>
  </si>
  <si>
    <t>火災被害による人的被害</t>
    <phoneticPr fontId="6"/>
  </si>
  <si>
    <t>避難者数</t>
    <rPh sb="0" eb="2">
      <t>ヒナン</t>
    </rPh>
    <rPh sb="2" eb="3">
      <t>シャ</t>
    </rPh>
    <rPh sb="3" eb="4">
      <t>スウ</t>
    </rPh>
    <phoneticPr fontId="6"/>
  </si>
  <si>
    <t>上水道の被害</t>
    <rPh sb="0" eb="3">
      <t>ジョウスイドウ</t>
    </rPh>
    <rPh sb="4" eb="6">
      <t>ヒガイ</t>
    </rPh>
    <phoneticPr fontId="6"/>
  </si>
  <si>
    <t>下水道の被害</t>
    <rPh sb="0" eb="3">
      <t>ゲスイドウ</t>
    </rPh>
    <rPh sb="4" eb="6">
      <t>ヒガイ</t>
    </rPh>
    <phoneticPr fontId="6"/>
  </si>
  <si>
    <t>主要な道路の被害</t>
    <rPh sb="0" eb="2">
      <t>シュヨウ</t>
    </rPh>
    <rPh sb="3" eb="5">
      <t>ドウロ</t>
    </rPh>
    <rPh sb="6" eb="8">
      <t>ヒガイ</t>
    </rPh>
    <phoneticPr fontId="6"/>
  </si>
  <si>
    <t>その他の道路の被害</t>
    <rPh sb="2" eb="3">
      <t>タ</t>
    </rPh>
    <rPh sb="4" eb="6">
      <t>ドウロ</t>
    </rPh>
    <rPh sb="7" eb="9">
      <t>ヒガイ</t>
    </rPh>
    <phoneticPr fontId="6"/>
  </si>
  <si>
    <t>橋梁(15m以上)の被害</t>
    <rPh sb="0" eb="2">
      <t>キョウリョウ</t>
    </rPh>
    <rPh sb="6" eb="8">
      <t>イジョウ</t>
    </rPh>
    <rPh sb="10" eb="12">
      <t>ヒガイ</t>
    </rPh>
    <phoneticPr fontId="6"/>
  </si>
  <si>
    <t>橋梁(15m未満)の被害</t>
    <rPh sb="0" eb="2">
      <t>キョウリョウ</t>
    </rPh>
    <rPh sb="6" eb="8">
      <t>ミマン</t>
    </rPh>
    <rPh sb="10" eb="12">
      <t>ヒガイ</t>
    </rPh>
    <phoneticPr fontId="6"/>
  </si>
  <si>
    <t>地表における震度(評価単位最大)</t>
    <phoneticPr fontId="6"/>
  </si>
  <si>
    <t>木造建物_揺れによる全壊棟数</t>
    <rPh sb="2" eb="4">
      <t>タテモノ</t>
    </rPh>
    <phoneticPr fontId="2"/>
  </si>
  <si>
    <t>非木造建物_揺れによる全壊棟数</t>
  </si>
  <si>
    <t>木造建物_揺れによる全半壊棟数</t>
  </si>
  <si>
    <t>非木造建物_揺れによる全半壊棟数</t>
  </si>
  <si>
    <t>Ⅰ、Ⅱの合計</t>
    <rPh sb="4" eb="6">
      <t>ゴウケイ</t>
    </rPh>
    <phoneticPr fontId="6"/>
  </si>
  <si>
    <t>崩壊危険度Ａ</t>
    <rPh sb="0" eb="2">
      <t>ホウカイ</t>
    </rPh>
    <rPh sb="2" eb="5">
      <t>キケンド</t>
    </rPh>
    <phoneticPr fontId="6"/>
  </si>
  <si>
    <t>崩壊危険度Ｂ</t>
    <rPh sb="0" eb="2">
      <t>ホウカイ</t>
    </rPh>
    <rPh sb="2" eb="5">
      <t>キケンド</t>
    </rPh>
    <phoneticPr fontId="6"/>
  </si>
  <si>
    <t>崩壊危険度Ｃ</t>
    <rPh sb="0" eb="2">
      <t>ホウカイ</t>
    </rPh>
    <rPh sb="2" eb="5">
      <t>キケンド</t>
    </rPh>
    <phoneticPr fontId="6"/>
  </si>
  <si>
    <t>揺れによる全壊棟数</t>
  </si>
  <si>
    <t>揺れによる半壊棟数</t>
    <rPh sb="0" eb="1">
      <t>ユ</t>
    </rPh>
    <rPh sb="5" eb="7">
      <t>ハンカイ</t>
    </rPh>
    <rPh sb="7" eb="8">
      <t>ムネ</t>
    </rPh>
    <rPh sb="8" eb="9">
      <t>スウ</t>
    </rPh>
    <phoneticPr fontId="6"/>
  </si>
  <si>
    <t>木造建物_液状化による全壊棟数</t>
    <phoneticPr fontId="6"/>
  </si>
  <si>
    <t>非木造建物_液状化による全壊棟数</t>
    <phoneticPr fontId="6"/>
  </si>
  <si>
    <t>木造建物_液状化による半壊棟数</t>
    <phoneticPr fontId="6"/>
  </si>
  <si>
    <t>非木造建物_液状化による半壊棟数</t>
    <phoneticPr fontId="6"/>
  </si>
  <si>
    <t>液状化による全壊棟数</t>
  </si>
  <si>
    <t>液状化による半壊棟数</t>
    <phoneticPr fontId="6"/>
  </si>
  <si>
    <t>急傾斜地崩壊による全壊棟数</t>
    <rPh sb="0" eb="1">
      <t>キュウ</t>
    </rPh>
    <rPh sb="1" eb="4">
      <t>ケイシャチ</t>
    </rPh>
    <rPh sb="4" eb="6">
      <t>ホウカイ</t>
    </rPh>
    <rPh sb="9" eb="11">
      <t>ゼンカイ</t>
    </rPh>
    <rPh sb="11" eb="13">
      <t>ムネスウ</t>
    </rPh>
    <phoneticPr fontId="6"/>
  </si>
  <si>
    <t>急傾斜地崩壊による半壊棟数</t>
    <rPh sb="0" eb="1">
      <t>キュウ</t>
    </rPh>
    <rPh sb="1" eb="4">
      <t>ケイシャチ</t>
    </rPh>
    <rPh sb="4" eb="6">
      <t>ホウカイ</t>
    </rPh>
    <rPh sb="9" eb="11">
      <t>ハンカイ</t>
    </rPh>
    <rPh sb="11" eb="13">
      <t>ムネスウ</t>
    </rPh>
    <phoneticPr fontId="6"/>
  </si>
  <si>
    <t>全壊棟数</t>
  </si>
  <si>
    <t>全半壊棟数</t>
    <phoneticPr fontId="6"/>
  </si>
  <si>
    <t>半壊棟数</t>
    <rPh sb="0" eb="2">
      <t>ハンカイ</t>
    </rPh>
    <rPh sb="2" eb="3">
      <t>ムネ</t>
    </rPh>
    <rPh sb="3" eb="4">
      <t>スウ</t>
    </rPh>
    <phoneticPr fontId="6"/>
  </si>
  <si>
    <t>全出火件数</t>
    <rPh sb="0" eb="1">
      <t>ゼン</t>
    </rPh>
    <rPh sb="1" eb="3">
      <t>シュッカ</t>
    </rPh>
    <rPh sb="3" eb="5">
      <t>ケンスウ</t>
    </rPh>
    <phoneticPr fontId="2"/>
  </si>
  <si>
    <t>炎上出火件数</t>
    <rPh sb="0" eb="2">
      <t>エンジョウ</t>
    </rPh>
    <rPh sb="2" eb="4">
      <t>シュッカ</t>
    </rPh>
    <rPh sb="4" eb="6">
      <t>ケンスウ</t>
    </rPh>
    <phoneticPr fontId="2"/>
  </si>
  <si>
    <t>焼失棟数</t>
  </si>
  <si>
    <t>揺れによる死者数</t>
  </si>
  <si>
    <t>揺れによる負傷者数</t>
  </si>
  <si>
    <t>揺れによる重傷者数</t>
  </si>
  <si>
    <t>揺れによる軽傷者数</t>
  </si>
  <si>
    <t>急傾斜地崩壊による死者数</t>
    <rPh sb="0" eb="1">
      <t>キュウ</t>
    </rPh>
    <rPh sb="1" eb="4">
      <t>ケイシャチ</t>
    </rPh>
    <rPh sb="4" eb="6">
      <t>ホウカイ</t>
    </rPh>
    <rPh sb="9" eb="12">
      <t>シシャスウ</t>
    </rPh>
    <phoneticPr fontId="6"/>
  </si>
  <si>
    <t>急傾斜地崩壊による重傷者数</t>
    <phoneticPr fontId="6"/>
  </si>
  <si>
    <t>急傾斜地崩壊による軽傷者数</t>
    <phoneticPr fontId="6"/>
  </si>
  <si>
    <t>火災による死者数</t>
    <phoneticPr fontId="6"/>
  </si>
  <si>
    <t>火災による重傷者数</t>
    <phoneticPr fontId="6"/>
  </si>
  <si>
    <t>火災による軽傷者数</t>
    <phoneticPr fontId="6"/>
  </si>
  <si>
    <t>死者数</t>
    <phoneticPr fontId="6"/>
  </si>
  <si>
    <t>重傷者数</t>
    <phoneticPr fontId="6"/>
  </si>
  <si>
    <t>軽傷者数</t>
    <phoneticPr fontId="6"/>
  </si>
  <si>
    <t>避難所生活者数</t>
    <rPh sb="0" eb="3">
      <t>ヒナンジョ</t>
    </rPh>
    <rPh sb="3" eb="5">
      <t>セイカツ</t>
    </rPh>
    <rPh sb="5" eb="6">
      <t>シャ</t>
    </rPh>
    <rPh sb="6" eb="7">
      <t>スウ</t>
    </rPh>
    <phoneticPr fontId="6"/>
  </si>
  <si>
    <t>避難所外避難者数</t>
    <rPh sb="0" eb="3">
      <t>ヒナンジョ</t>
    </rPh>
    <rPh sb="3" eb="4">
      <t>ガイ</t>
    </rPh>
    <rPh sb="4" eb="6">
      <t>ヒナン</t>
    </rPh>
    <rPh sb="6" eb="7">
      <t>シャ</t>
    </rPh>
    <rPh sb="7" eb="8">
      <t>スウ</t>
    </rPh>
    <phoneticPr fontId="6"/>
  </si>
  <si>
    <t>被害箇所数</t>
    <rPh sb="0" eb="2">
      <t>ヒガイ</t>
    </rPh>
    <rPh sb="2" eb="4">
      <t>カショ</t>
    </rPh>
    <rPh sb="4" eb="5">
      <t>スウ</t>
    </rPh>
    <phoneticPr fontId="6"/>
  </si>
  <si>
    <t>断水世帯数(直後)</t>
    <rPh sb="0" eb="2">
      <t>ダンスイ</t>
    </rPh>
    <rPh sb="2" eb="4">
      <t>セタイ</t>
    </rPh>
    <rPh sb="4" eb="5">
      <t>スウ</t>
    </rPh>
    <rPh sb="6" eb="8">
      <t>チョクゴ</t>
    </rPh>
    <phoneticPr fontId="6"/>
  </si>
  <si>
    <t>※断水人口（直後）</t>
    <rPh sb="1" eb="3">
      <t>ダンスイ</t>
    </rPh>
    <rPh sb="3" eb="5">
      <t>ジンコウ</t>
    </rPh>
    <rPh sb="6" eb="8">
      <t>チョクゴ</t>
    </rPh>
    <phoneticPr fontId="6"/>
  </si>
  <si>
    <t>断水世帯数(1日後)</t>
    <rPh sb="0" eb="2">
      <t>ダンスイ</t>
    </rPh>
    <rPh sb="2" eb="4">
      <t>セタイ</t>
    </rPh>
    <rPh sb="4" eb="5">
      <t>スウ</t>
    </rPh>
    <rPh sb="7" eb="9">
      <t>ニチゴ</t>
    </rPh>
    <phoneticPr fontId="6"/>
  </si>
  <si>
    <t>※断水人口（1日後）</t>
    <rPh sb="1" eb="3">
      <t>ダンスイ</t>
    </rPh>
    <rPh sb="3" eb="5">
      <t>ジンコウ</t>
    </rPh>
    <rPh sb="7" eb="9">
      <t>ニチゴ</t>
    </rPh>
    <phoneticPr fontId="6"/>
  </si>
  <si>
    <t>断水世帯数(2日後)</t>
    <rPh sb="0" eb="2">
      <t>ダンスイ</t>
    </rPh>
    <rPh sb="2" eb="4">
      <t>セタイ</t>
    </rPh>
    <rPh sb="4" eb="5">
      <t>スウ</t>
    </rPh>
    <rPh sb="7" eb="9">
      <t>ニチゴ</t>
    </rPh>
    <phoneticPr fontId="6"/>
  </si>
  <si>
    <t>※断水人口（2日後）</t>
    <rPh sb="1" eb="3">
      <t>ダンスイ</t>
    </rPh>
    <rPh sb="3" eb="5">
      <t>ジンコウ</t>
    </rPh>
    <rPh sb="7" eb="9">
      <t>ニチゴ</t>
    </rPh>
    <phoneticPr fontId="6"/>
  </si>
  <si>
    <t>復旧日数(人員1/2)</t>
    <rPh sb="0" eb="2">
      <t>フッキュウ</t>
    </rPh>
    <rPh sb="2" eb="4">
      <t>ニッスウ</t>
    </rPh>
    <rPh sb="5" eb="7">
      <t>ジンイン</t>
    </rPh>
    <phoneticPr fontId="6"/>
  </si>
  <si>
    <t>復旧日数(人員1/4)</t>
    <rPh sb="0" eb="2">
      <t>フッキュウ</t>
    </rPh>
    <rPh sb="2" eb="4">
      <t>ニッスウ</t>
    </rPh>
    <rPh sb="5" eb="7">
      <t>ジンイン</t>
    </rPh>
    <phoneticPr fontId="6"/>
  </si>
  <si>
    <t>被害延長</t>
    <rPh sb="0" eb="2">
      <t>ヒガイ</t>
    </rPh>
    <rPh sb="2" eb="4">
      <t>エンチョウ</t>
    </rPh>
    <phoneticPr fontId="6"/>
  </si>
  <si>
    <t>機能支障世帯数</t>
    <rPh sb="4" eb="7">
      <t>セタイスウ</t>
    </rPh>
    <phoneticPr fontId="6"/>
  </si>
  <si>
    <t>※機能支障人口</t>
    <rPh sb="1" eb="3">
      <t>キノウ</t>
    </rPh>
    <rPh sb="3" eb="5">
      <t>シショウ</t>
    </rPh>
    <rPh sb="5" eb="7">
      <t>ジンコウ</t>
    </rPh>
    <phoneticPr fontId="6"/>
  </si>
  <si>
    <t>不通箇所</t>
    <rPh sb="0" eb="2">
      <t>フツウ</t>
    </rPh>
    <rPh sb="2" eb="4">
      <t>カショ</t>
    </rPh>
    <phoneticPr fontId="6"/>
  </si>
  <si>
    <t>通行支障箇所</t>
    <rPh sb="0" eb="2">
      <t>ツウコウ</t>
    </rPh>
    <rPh sb="2" eb="4">
      <t>シショウ</t>
    </rPh>
    <rPh sb="4" eb="6">
      <t>カショ</t>
    </rPh>
    <phoneticPr fontId="6"/>
  </si>
  <si>
    <t>夕張市</t>
  </si>
  <si>
    <t>空知総合振興局</t>
  </si>
  <si>
    <t>岩見沢市</t>
  </si>
  <si>
    <t>美唄市</t>
  </si>
  <si>
    <t>芦別市</t>
  </si>
  <si>
    <t>赤平市</t>
  </si>
  <si>
    <t>三笠市</t>
  </si>
  <si>
    <t>滝川市</t>
  </si>
  <si>
    <t>砂川市</t>
  </si>
  <si>
    <t>歌志内市</t>
  </si>
  <si>
    <t>深川市</t>
  </si>
  <si>
    <t>南幌町</t>
  </si>
  <si>
    <t>奈井江町</t>
  </si>
  <si>
    <t>上砂川町</t>
  </si>
  <si>
    <t>由仁町</t>
  </si>
  <si>
    <t>長沼町</t>
  </si>
  <si>
    <t>栗山町</t>
  </si>
  <si>
    <t>月形町</t>
  </si>
  <si>
    <t>浦臼町</t>
  </si>
  <si>
    <t>新十津川町</t>
  </si>
  <si>
    <t>妹背牛町</t>
  </si>
  <si>
    <t>秩父別町</t>
  </si>
  <si>
    <t>雨竜町</t>
  </si>
  <si>
    <t>北竜町</t>
  </si>
  <si>
    <t>沼田町</t>
  </si>
  <si>
    <t>札幌市</t>
  </si>
  <si>
    <t>石狩振興局</t>
  </si>
  <si>
    <t>江別市</t>
  </si>
  <si>
    <t>千歳市</t>
  </si>
  <si>
    <t>恵庭市</t>
  </si>
  <si>
    <t>北広島市</t>
  </si>
  <si>
    <t>石狩市</t>
  </si>
  <si>
    <t>当別町</t>
  </si>
  <si>
    <t>新篠津村</t>
  </si>
  <si>
    <t>小樽市</t>
  </si>
  <si>
    <t>後志総合振興局</t>
  </si>
  <si>
    <t>島牧村</t>
  </si>
  <si>
    <t>寿都町</t>
  </si>
  <si>
    <t>黒松内町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</si>
  <si>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</si>
  <si>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</si>
  <si>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</si>
  <si>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</si>
  <si>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</si>
  <si>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</si>
  <si>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</si>
  <si>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共和町</t>
  </si>
  <si>
    <t>岩内町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</si>
  <si>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</si>
  <si>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</si>
  <si>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</si>
  <si>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</si>
  <si>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</si>
  <si>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</si>
  <si>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</si>
  <si>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室蘭市</t>
  </si>
  <si>
    <t>胆振総合振興局</t>
  </si>
  <si>
    <t>苫小牧市</t>
  </si>
  <si>
    <t>登別市</t>
  </si>
  <si>
    <t>伊達市</t>
  </si>
  <si>
    <t>豊浦町</t>
  </si>
  <si>
    <t>壮瞥町</t>
  </si>
  <si>
    <t>白老町</t>
  </si>
  <si>
    <t>厚真町</t>
  </si>
  <si>
    <t>洞爺湖町</t>
  </si>
  <si>
    <t>安平町</t>
  </si>
  <si>
    <t>むかわ町</t>
  </si>
  <si>
    <t>日高町</t>
  </si>
  <si>
    <t>日高振興局</t>
  </si>
  <si>
    <t>平取町</t>
  </si>
  <si>
    <t>新冠町</t>
  </si>
  <si>
    <t>浦河町</t>
  </si>
  <si>
    <t>様似町</t>
  </si>
  <si>
    <t>えりも町</t>
  </si>
  <si>
    <t>新ひだか町</t>
  </si>
  <si>
    <t>函館市</t>
  </si>
  <si>
    <t>渡島総合振興局</t>
  </si>
  <si>
    <t>北斗市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</si>
  <si>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</si>
  <si>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</si>
  <si>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</si>
  <si>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</si>
  <si>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</si>
  <si>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</si>
  <si>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</si>
  <si>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</si>
  <si>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</si>
  <si>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</si>
  <si>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檜山振興局</t>
  </si>
  <si>
    <t>上ノ国町</t>
  </si>
  <si>
    <t>厚沢部町</t>
  </si>
  <si>
    <t>乙部町</t>
  </si>
  <si>
    <t>奥尻町</t>
  </si>
  <si>
    <t>今金町</t>
  </si>
  <si>
    <t>せたな町</t>
  </si>
  <si>
    <t>旭川市</t>
  </si>
  <si>
    <t>上川総合振興局</t>
  </si>
  <si>
    <t>士別市</t>
  </si>
  <si>
    <t>名寄市</t>
  </si>
  <si>
    <t>富良野市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</si>
  <si>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</si>
  <si>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</si>
  <si>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</si>
  <si>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</si>
  <si>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</si>
  <si>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</si>
  <si>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</si>
  <si>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</si>
  <si>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</si>
  <si>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中富良野町</t>
  </si>
  <si>
    <t>南富良野町</t>
  </si>
  <si>
    <t>占冠村</t>
  </si>
  <si>
    <t>和寒町</t>
  </si>
  <si>
    <t>剣淵町</t>
  </si>
  <si>
    <t>下川町</t>
  </si>
  <si>
    <t>美深町</t>
  </si>
  <si>
    <t>音威子府村</t>
  </si>
  <si>
    <t>中川町</t>
  </si>
  <si>
    <t>幌加内町</t>
  </si>
  <si>
    <t>留萌市</t>
  </si>
  <si>
    <t>留萌振興局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</si>
  <si>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</si>
  <si>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</si>
  <si>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</si>
  <si>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</si>
  <si>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</si>
  <si>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</si>
  <si>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</si>
  <si>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大空町</t>
  </si>
  <si>
    <t>帯広市</t>
  </si>
  <si>
    <t>十勝総合振興局</t>
  </si>
  <si>
    <t>音更町</t>
  </si>
  <si>
    <t>士幌町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</si>
  <si>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</si>
  <si>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</si>
  <si>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</si>
  <si>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</si>
  <si>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</si>
  <si>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</si>
  <si>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</si>
  <si>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大樹町</t>
  </si>
  <si>
    <t>広尾町</t>
  </si>
  <si>
    <t>幕別町</t>
  </si>
  <si>
    <t>池田町</t>
  </si>
  <si>
    <t>豊頃町</t>
  </si>
  <si>
    <t>本別町</t>
  </si>
  <si>
    <t>足寄町</t>
  </si>
  <si>
    <t>陸別町</t>
  </si>
  <si>
    <t>浦幌町</t>
  </si>
  <si>
    <t>釧路市</t>
  </si>
  <si>
    <t>釧路総合振興局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</si>
  <si>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</si>
  <si>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</si>
  <si>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</si>
  <si>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</si>
  <si>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</si>
  <si>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</si>
  <si>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</si>
  <si>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根室市</t>
  </si>
  <si>
    <t>根室振興局</t>
  </si>
  <si>
    <t>別海町</t>
  </si>
  <si>
    <t>中標津町</t>
  </si>
  <si>
    <t>標津町</t>
  </si>
  <si>
    <t>羅臼町</t>
  </si>
  <si>
    <t>id</t>
    <phoneticPr fontId="4"/>
  </si>
  <si>
    <t>地震名</t>
    <rPh sb="0" eb="2">
      <t>ジシン</t>
    </rPh>
    <rPh sb="2" eb="3">
      <t>メイ</t>
    </rPh>
    <phoneticPr fontId="2"/>
  </si>
  <si>
    <t>標津30_1</t>
  </si>
  <si>
    <t>標津45_5</t>
  </si>
  <si>
    <t>十勝平野主部30_3</t>
  </si>
  <si>
    <t>十勝平野主部45_2</t>
  </si>
  <si>
    <t>十勝平野主部45_5</t>
  </si>
  <si>
    <t>富良野西部30_2</t>
  </si>
  <si>
    <t>富良野西部30_5</t>
  </si>
  <si>
    <t>富良野西部45_3</t>
  </si>
  <si>
    <t>増毛30_2</t>
  </si>
  <si>
    <t>増毛45_1</t>
  </si>
  <si>
    <t>増毛45_2</t>
  </si>
  <si>
    <t>増毛45_3</t>
  </si>
  <si>
    <t>増毛45_4</t>
  </si>
  <si>
    <t>増毛45_5</t>
  </si>
  <si>
    <t>沼田砂川30_3</t>
  </si>
  <si>
    <t>沼田砂川30_4</t>
  </si>
  <si>
    <t>沼田砂川45_1</t>
  </si>
  <si>
    <t>沼田砂川45_2</t>
  </si>
  <si>
    <t>沼田砂川45_3</t>
  </si>
  <si>
    <t>沼田砂川45_4</t>
  </si>
  <si>
    <t>当別30_2</t>
  </si>
  <si>
    <t>当別30_5</t>
  </si>
  <si>
    <t>石狩低地主部（北）深さ7km30_1</t>
  </si>
  <si>
    <t>石狩低地主部（北）深さ7km30_5</t>
  </si>
  <si>
    <t>石狩低地主部（北）深さ7km45_1</t>
  </si>
  <si>
    <t>石狩低地主部（北）深さ3km30_2</t>
  </si>
  <si>
    <t>石狩低地主部（北）深さ3km45_2</t>
  </si>
  <si>
    <t>石狩低地主部（北）深さ3km45_3</t>
  </si>
  <si>
    <t>石狩低地主部（北）深さ3km45_5</t>
  </si>
  <si>
    <t>石狩低地主部（南）深さ3km45_2</t>
  </si>
  <si>
    <t>石狩低地主部（南）深さ3km45_5</t>
  </si>
  <si>
    <t>石狩低地南部深さ7km30_5</t>
  </si>
  <si>
    <t>石狩低地南部深さ3km30_2</t>
  </si>
  <si>
    <t>石狩低地南部深さ3km30_3</t>
  </si>
  <si>
    <t>石狩低地南部深さ3km30_5</t>
  </si>
  <si>
    <t>黒松内30_5</t>
  </si>
  <si>
    <t>黒松内45_3</t>
  </si>
  <si>
    <t>黒松内45_4</t>
  </si>
  <si>
    <t>函館平野45_2</t>
  </si>
  <si>
    <t>函館平野45_3</t>
  </si>
  <si>
    <t>サロベツ延長30_2</t>
  </si>
  <si>
    <t>サロベツ延長30_3</t>
  </si>
  <si>
    <t>サロベツ延長30_5</t>
  </si>
  <si>
    <t>西札幌背斜</t>
  </si>
  <si>
    <t>月寒背斜</t>
  </si>
  <si>
    <t>野幌丘陵45_1</t>
  </si>
  <si>
    <t>根室沖</t>
  </si>
  <si>
    <t>十勝沖</t>
  </si>
  <si>
    <t>三陸沖北部</t>
  </si>
  <si>
    <t>北西沖No_2</t>
  </si>
  <si>
    <t>北西沖No_5</t>
  </si>
  <si>
    <t>南西沖No_2</t>
  </si>
  <si>
    <t>留萌沖N193No_1</t>
  </si>
  <si>
    <t>留萌沖N225No_2</t>
  </si>
  <si>
    <t>value</t>
    <phoneticPr fontId="4"/>
  </si>
  <si>
    <t>現在の地震名</t>
    <rPh sb="0" eb="2">
      <t>ゲンザイ</t>
    </rPh>
    <rPh sb="3" eb="5">
      <t>ジシン</t>
    </rPh>
    <rPh sb="5" eb="6">
      <t>メイ</t>
    </rPh>
    <phoneticPr fontId="4"/>
  </si>
  <si>
    <t>(1)地震動</t>
    <phoneticPr fontId="6"/>
  </si>
  <si>
    <t>(3)急傾斜地崩壊危険度</t>
    <rPh sb="7" eb="9">
      <t>ホウカイ</t>
    </rPh>
    <rPh sb="9" eb="12">
      <t>キケンド</t>
    </rPh>
    <phoneticPr fontId="6"/>
  </si>
  <si>
    <t>急傾斜地崩壊危険度</t>
    <phoneticPr fontId="6"/>
  </si>
  <si>
    <t>現在のシート名</t>
    <rPh sb="0" eb="2">
      <t>ゲンザイ</t>
    </rPh>
    <rPh sb="6" eb="7">
      <t>メイ</t>
    </rPh>
    <phoneticPr fontId="4"/>
  </si>
  <si>
    <t>地震num</t>
    <rPh sb="0" eb="2">
      <t>ジシン</t>
    </rPh>
    <phoneticPr fontId="4"/>
  </si>
  <si>
    <t>上水道管路延長</t>
  </si>
  <si>
    <t>下水道管路延長</t>
  </si>
  <si>
    <t>国道・主要道道・高速道路_延長</t>
  </si>
  <si>
    <t>一般道道・その他_延長</t>
  </si>
  <si>
    <t>num1</t>
  </si>
  <si>
    <t>計</t>
    <rPh sb="0" eb="1">
      <t>ケイ</t>
    </rPh>
    <phoneticPr fontId="4"/>
  </si>
  <si>
    <t>－</t>
  </si>
  <si>
    <t/>
  </si>
  <si>
    <t>液状化による建物被害</t>
    <phoneticPr fontId="6"/>
  </si>
  <si>
    <t>揺れによる人的被害</t>
    <phoneticPr fontId="6"/>
  </si>
  <si>
    <t>急傾斜地崩壊による人的被害</t>
    <phoneticPr fontId="6"/>
  </si>
  <si>
    <t>火災被害による人的被害</t>
    <phoneticPr fontId="6"/>
  </si>
  <si>
    <t>地表における震度(評価単位最大)</t>
    <phoneticPr fontId="6"/>
  </si>
  <si>
    <t>液状化による半壊棟数</t>
    <phoneticPr fontId="6"/>
  </si>
  <si>
    <t>木造建物_液状化による全壊棟数</t>
    <phoneticPr fontId="6"/>
  </si>
  <si>
    <t>非木造建物_液状化による全壊棟数</t>
    <phoneticPr fontId="6"/>
  </si>
  <si>
    <t>木造建物_液状化による半壊棟数</t>
    <phoneticPr fontId="6"/>
  </si>
  <si>
    <t>非木造建物_液状化による半壊棟数</t>
    <phoneticPr fontId="6"/>
  </si>
  <si>
    <t>全半壊棟数</t>
    <phoneticPr fontId="6"/>
  </si>
  <si>
    <t>急傾斜地崩壊による重傷者数</t>
    <phoneticPr fontId="6"/>
  </si>
  <si>
    <t>急傾斜地崩壊による軽傷者数</t>
    <phoneticPr fontId="6"/>
  </si>
  <si>
    <t>火災による死者数</t>
    <phoneticPr fontId="6"/>
  </si>
  <si>
    <t>火災による重傷者数</t>
    <phoneticPr fontId="6"/>
  </si>
  <si>
    <t>火災による軽傷者数</t>
    <phoneticPr fontId="6"/>
  </si>
  <si>
    <t>死者数</t>
    <phoneticPr fontId="6"/>
  </si>
  <si>
    <t>重傷者数</t>
    <phoneticPr fontId="6"/>
  </si>
  <si>
    <t>軽傷者数</t>
    <phoneticPr fontId="6"/>
  </si>
  <si>
    <t>現在のパターン</t>
    <phoneticPr fontId="4"/>
  </si>
  <si>
    <t>value</t>
    <phoneticPr fontId="4"/>
  </si>
  <si>
    <t>id</t>
    <phoneticPr fontId="4"/>
  </si>
  <si>
    <t>(1)地震動</t>
    <phoneticPr fontId="6"/>
  </si>
  <si>
    <t>(4)建物被害の想定</t>
    <phoneticPr fontId="6"/>
  </si>
  <si>
    <t xml:space="preserve">(6)人的被害の想定 </t>
    <phoneticPr fontId="6"/>
  </si>
  <si>
    <t>液状化による建物被害</t>
    <phoneticPr fontId="6"/>
  </si>
  <si>
    <t>傾斜地崩壊による建物被害</t>
    <phoneticPr fontId="6"/>
  </si>
  <si>
    <t>(4)建物被害の想定</t>
    <phoneticPr fontId="6"/>
  </si>
  <si>
    <t>(5)火災被害の想定</t>
    <phoneticPr fontId="6"/>
  </si>
  <si>
    <t xml:space="preserve">(6)人的被害の想定 </t>
    <phoneticPr fontId="6"/>
  </si>
  <si>
    <t>急傾斜地崩壊危険度</t>
    <phoneticPr fontId="6"/>
  </si>
  <si>
    <t>揺れによる建物被害</t>
    <phoneticPr fontId="6"/>
  </si>
  <si>
    <t>傾斜地崩壊による建物被害</t>
    <phoneticPr fontId="6"/>
  </si>
  <si>
    <t>id</t>
    <phoneticPr fontId="4"/>
  </si>
  <si>
    <t>(1)地震動</t>
    <phoneticPr fontId="6"/>
  </si>
  <si>
    <t>(5)火災被害の想定</t>
    <phoneticPr fontId="6"/>
  </si>
  <si>
    <t>急傾斜地崩壊危険度</t>
    <phoneticPr fontId="6"/>
  </si>
  <si>
    <t>揺れによる建物被害</t>
    <phoneticPr fontId="6"/>
  </si>
  <si>
    <t>液状化による建物被害</t>
    <phoneticPr fontId="6"/>
  </si>
  <si>
    <t>傾斜地崩壊による建物被害</t>
    <phoneticPr fontId="6"/>
  </si>
  <si>
    <t>value</t>
    <phoneticPr fontId="4"/>
  </si>
  <si>
    <t>value</t>
    <phoneticPr fontId="4"/>
  </si>
  <si>
    <t>id</t>
    <phoneticPr fontId="4"/>
  </si>
  <si>
    <t>(1)地震動</t>
    <phoneticPr fontId="6"/>
  </si>
  <si>
    <t>(4)建物被害の想定</t>
    <phoneticPr fontId="6"/>
  </si>
  <si>
    <t>(5)火災被害の想定</t>
    <phoneticPr fontId="6"/>
  </si>
  <si>
    <t xml:space="preserve">(6)人的被害の想定 </t>
    <phoneticPr fontId="6"/>
  </si>
  <si>
    <t>急傾斜地崩壊危険度</t>
    <phoneticPr fontId="6"/>
  </si>
  <si>
    <t>揺れによる建物被害</t>
    <phoneticPr fontId="6"/>
  </si>
  <si>
    <t>液状化による建物被害</t>
    <phoneticPr fontId="6"/>
  </si>
  <si>
    <t>傾斜地崩壊による建物被害</t>
    <phoneticPr fontId="6"/>
  </si>
  <si>
    <t>value</t>
    <phoneticPr fontId="4"/>
  </si>
  <si>
    <t>id</t>
    <phoneticPr fontId="4"/>
  </si>
  <si>
    <t>(1)地震動</t>
    <phoneticPr fontId="6"/>
  </si>
  <si>
    <t>(4)建物被害の想定</t>
    <phoneticPr fontId="6"/>
  </si>
  <si>
    <t>(5)火災被害の想定</t>
    <phoneticPr fontId="6"/>
  </si>
  <si>
    <t xml:space="preserve">(6)人的被害の想定 </t>
    <phoneticPr fontId="6"/>
  </si>
  <si>
    <t>急傾斜地崩壊危険度</t>
    <phoneticPr fontId="6"/>
  </si>
  <si>
    <t>揺れによる建物被害</t>
    <phoneticPr fontId="6"/>
  </si>
  <si>
    <t>液状化による建物被害</t>
    <phoneticPr fontId="6"/>
  </si>
  <si>
    <t>傾斜地崩壊による建物被害</t>
    <phoneticPr fontId="6"/>
  </si>
  <si>
    <t>id</t>
    <phoneticPr fontId="4"/>
  </si>
  <si>
    <t>(1)地震動</t>
    <phoneticPr fontId="6"/>
  </si>
  <si>
    <t>(4)建物被害の想定</t>
    <phoneticPr fontId="6"/>
  </si>
  <si>
    <t>(5)火災被害の想定</t>
    <phoneticPr fontId="6"/>
  </si>
  <si>
    <t xml:space="preserve">(6)人的被害の想定 </t>
    <phoneticPr fontId="6"/>
  </si>
  <si>
    <t>急傾斜地崩壊危険度</t>
    <phoneticPr fontId="6"/>
  </si>
  <si>
    <t>揺れによる建物被害</t>
    <phoneticPr fontId="6"/>
  </si>
  <si>
    <t>液状化による建物被害</t>
    <phoneticPr fontId="6"/>
  </si>
  <si>
    <t>傾斜地崩壊による建物被害</t>
    <phoneticPr fontId="6"/>
  </si>
  <si>
    <t>value</t>
    <phoneticPr fontId="4"/>
  </si>
  <si>
    <t>id</t>
    <phoneticPr fontId="4"/>
  </si>
  <si>
    <t>(1)地震動</t>
    <phoneticPr fontId="6"/>
  </si>
  <si>
    <t>(4)建物被害の想定</t>
    <phoneticPr fontId="6"/>
  </si>
  <si>
    <t>(5)火災被害の想定</t>
    <phoneticPr fontId="6"/>
  </si>
  <si>
    <t xml:space="preserve">(6)人的被害の想定 </t>
    <phoneticPr fontId="6"/>
  </si>
  <si>
    <t>急傾斜地崩壊危険度</t>
    <phoneticPr fontId="6"/>
  </si>
  <si>
    <t>揺れによる建物被害</t>
    <phoneticPr fontId="6"/>
  </si>
  <si>
    <t>液状化による建物被害</t>
    <phoneticPr fontId="6"/>
  </si>
  <si>
    <t>傾斜地崩壊による建物被害</t>
    <phoneticPr fontId="6"/>
  </si>
  <si>
    <t>value</t>
    <phoneticPr fontId="4"/>
  </si>
  <si>
    <t>id</t>
    <phoneticPr fontId="4"/>
  </si>
  <si>
    <t>(1)地震動</t>
    <phoneticPr fontId="6"/>
  </si>
  <si>
    <t>(4)建物被害の想定</t>
    <phoneticPr fontId="6"/>
  </si>
  <si>
    <t>(5)火災被害の想定</t>
    <phoneticPr fontId="6"/>
  </si>
  <si>
    <t xml:space="preserve">(6)人的被害の想定 </t>
    <phoneticPr fontId="6"/>
  </si>
  <si>
    <t>急傾斜地崩壊危険度</t>
    <phoneticPr fontId="6"/>
  </si>
  <si>
    <t>揺れによる建物被害</t>
    <phoneticPr fontId="6"/>
  </si>
  <si>
    <t>液状化による建物被害</t>
    <phoneticPr fontId="6"/>
  </si>
  <si>
    <t>value</t>
    <phoneticPr fontId="4"/>
  </si>
  <si>
    <t>(1)地震動</t>
    <phoneticPr fontId="6"/>
  </si>
  <si>
    <t>揺れによる建物被害</t>
    <phoneticPr fontId="6"/>
  </si>
  <si>
    <t>傾斜地崩壊による建物被害</t>
    <phoneticPr fontId="6"/>
  </si>
  <si>
    <t>揺れによる人的被害</t>
    <phoneticPr fontId="6"/>
  </si>
  <si>
    <t>急傾斜地崩壊による人的被害</t>
    <phoneticPr fontId="6"/>
  </si>
  <si>
    <t>火災被害による人的被害</t>
    <phoneticPr fontId="6"/>
  </si>
  <si>
    <t>地表における震度(評価単位最大)</t>
    <phoneticPr fontId="6"/>
  </si>
  <si>
    <t>液状化による半壊棟数</t>
    <phoneticPr fontId="6"/>
  </si>
  <si>
    <t>木造建物_液状化による全壊棟数</t>
    <phoneticPr fontId="6"/>
  </si>
  <si>
    <t>非木造建物_液状化による全壊棟数</t>
    <phoneticPr fontId="6"/>
  </si>
  <si>
    <t>木造建物_液状化による半壊棟数</t>
    <phoneticPr fontId="6"/>
  </si>
  <si>
    <t>非木造建物_液状化による半壊棟数</t>
    <phoneticPr fontId="6"/>
  </si>
  <si>
    <t>全半壊棟数</t>
    <phoneticPr fontId="6"/>
  </si>
  <si>
    <t>急傾斜地崩壊による重傷者数</t>
    <phoneticPr fontId="6"/>
  </si>
  <si>
    <t>急傾斜地崩壊による軽傷者数</t>
    <phoneticPr fontId="6"/>
  </si>
  <si>
    <t>火災による死者数</t>
    <phoneticPr fontId="6"/>
  </si>
  <si>
    <t>火災による重傷者数</t>
    <phoneticPr fontId="6"/>
  </si>
  <si>
    <t>火災による軽傷者数</t>
    <phoneticPr fontId="6"/>
  </si>
  <si>
    <t>死者数</t>
    <phoneticPr fontId="6"/>
  </si>
  <si>
    <t>重傷者数</t>
    <phoneticPr fontId="6"/>
  </si>
  <si>
    <t>軽傷者数</t>
    <phoneticPr fontId="6"/>
  </si>
  <si>
    <t>現在のパターン</t>
    <phoneticPr fontId="4"/>
  </si>
  <si>
    <t>避難者数計</t>
    <rPh sb="0" eb="2">
      <t>ヒナン</t>
    </rPh>
    <rPh sb="2" eb="3">
      <t>シャ</t>
    </rPh>
    <rPh sb="3" eb="4">
      <t>スウ</t>
    </rPh>
    <rPh sb="4" eb="5">
      <t>ケイ</t>
    </rPh>
    <phoneticPr fontId="6"/>
  </si>
  <si>
    <t>(1)地震動</t>
  </si>
  <si>
    <t>地表における震度(評価単位最大)</t>
  </si>
  <si>
    <t>揺れによる建物被害</t>
  </si>
  <si>
    <t>液状化による建物被害</t>
  </si>
  <si>
    <t>液状化による半壊棟数</t>
  </si>
  <si>
    <t xml:space="preserve">(6)人的被害の想定 </t>
  </si>
  <si>
    <t>揺れによる人的被害</t>
  </si>
  <si>
    <t>急傾斜地崩壊による人的被害</t>
  </si>
  <si>
    <t>急傾斜地崩壊による重傷者数</t>
  </si>
  <si>
    <t>急傾斜地崩壊による軽傷者数</t>
  </si>
  <si>
    <t>火災被害による人的被害</t>
  </si>
  <si>
    <t>火災による死者数</t>
  </si>
  <si>
    <t>火災による重傷者数</t>
  </si>
  <si>
    <t>火災による軽傷者数</t>
  </si>
  <si>
    <t>死者数</t>
  </si>
  <si>
    <t>重傷者数</t>
  </si>
  <si>
    <t>軽傷者数</t>
  </si>
  <si>
    <t>標津30_1（PT1）</t>
  </si>
  <si>
    <t>（PT1）</t>
  </si>
  <si>
    <t>（PT1）</t>
    <phoneticPr fontId="4"/>
  </si>
  <si>
    <t>（PT2）</t>
    <phoneticPr fontId="4"/>
  </si>
  <si>
    <t>（PT3）</t>
    <phoneticPr fontId="4"/>
  </si>
  <si>
    <t>地震被害想定項目</t>
    <rPh sb="0" eb="2">
      <t>ジシン</t>
    </rPh>
    <rPh sb="2" eb="4">
      <t>ヒガイ</t>
    </rPh>
    <rPh sb="4" eb="6">
      <t>ソウテイ</t>
    </rPh>
    <rPh sb="6" eb="8">
      <t>コウモク</t>
    </rPh>
    <phoneticPr fontId="4"/>
  </si>
  <si>
    <t>市町村名</t>
    <rPh sb="0" eb="3">
      <t>シチョウソン</t>
    </rPh>
    <rPh sb="3" eb="4">
      <t>メイ</t>
    </rPh>
    <phoneticPr fontId="3"/>
  </si>
  <si>
    <t>人口</t>
  </si>
  <si>
    <t>建物棟数</t>
    <rPh sb="0" eb="2">
      <t>タテモノ</t>
    </rPh>
    <rPh sb="2" eb="3">
      <t>ムネ</t>
    </rPh>
    <rPh sb="3" eb="4">
      <t>カズ</t>
    </rPh>
    <phoneticPr fontId="19"/>
  </si>
  <si>
    <t>num2</t>
  </si>
  <si>
    <t>振興局</t>
    <rPh sb="0" eb="3">
      <t>シンコウキョク</t>
    </rPh>
    <phoneticPr fontId="20"/>
  </si>
  <si>
    <t>橋梁(15m未満)</t>
    <rPh sb="0" eb="2">
      <t>キョウリョウ</t>
    </rPh>
    <rPh sb="6" eb="8">
      <t>ミマン</t>
    </rPh>
    <phoneticPr fontId="6"/>
  </si>
  <si>
    <t>橋梁(15m以上)</t>
    <rPh sb="0" eb="2">
      <t>キョウリョウ</t>
    </rPh>
    <rPh sb="6" eb="8">
      <t>イジョウ</t>
    </rPh>
    <phoneticPr fontId="6"/>
  </si>
  <si>
    <t>沼田－砂川付近の断層帯（モデル30_4）の地震</t>
    <phoneticPr fontId="4"/>
  </si>
  <si>
    <t>沼田－砂川付近の断層帯（モデル30_3）の地震</t>
    <phoneticPr fontId="4"/>
  </si>
  <si>
    <t>沼田－砂川付近の断層帯（モデル45_1）の地震</t>
    <phoneticPr fontId="4"/>
  </si>
  <si>
    <t>沼田－砂川付近の断層帯（モデル45_2）の地震</t>
    <phoneticPr fontId="4"/>
  </si>
  <si>
    <t>沼田－砂川付近の断層帯（モデル45_3）の地震</t>
    <phoneticPr fontId="4"/>
  </si>
  <si>
    <t>沼田－砂川付近の断層帯（モデル45_4）の地震</t>
    <phoneticPr fontId="4"/>
  </si>
  <si>
    <t>十勝沖の地震</t>
  </si>
  <si>
    <t>三陸沖北部の地震</t>
  </si>
  <si>
    <t>北海道留萌沖（走向N225°E、モデルNo.2）の地震</t>
    <phoneticPr fontId="4"/>
  </si>
  <si>
    <t>北海道留萌沖（走向N193°E、モデルNo.1）の地震</t>
    <phoneticPr fontId="4"/>
  </si>
  <si>
    <t>函館平野西縁断層帯（モデル45_3）の地震</t>
    <phoneticPr fontId="4"/>
  </si>
  <si>
    <t>函館平野西縁断層帯（モデル45_2）の地震</t>
    <phoneticPr fontId="4"/>
  </si>
  <si>
    <t>北海道南西沖（モデルNo.2）の地震</t>
    <phoneticPr fontId="4"/>
  </si>
  <si>
    <t>北海道北西沖（モデルNo.2）の地震</t>
    <rPh sb="3" eb="4">
      <t>キタ</t>
    </rPh>
    <phoneticPr fontId="4"/>
  </si>
  <si>
    <t>北海道北西沖（モデルNo.5）の地震</t>
    <rPh sb="3" eb="4">
      <t>キタ</t>
    </rPh>
    <phoneticPr fontId="4"/>
  </si>
  <si>
    <t>富良野平野断層帯西部（モデル45_3）の地震</t>
    <phoneticPr fontId="4"/>
  </si>
  <si>
    <t>富良野平野断層帯西部（モデル30_5）の地震</t>
    <phoneticPr fontId="4"/>
  </si>
  <si>
    <t>富良野平野断層帯西部（モデル30_2）の地震</t>
    <phoneticPr fontId="4"/>
  </si>
  <si>
    <t>増毛山地東縁断層帯（モデル30_2）の地震</t>
    <phoneticPr fontId="4"/>
  </si>
  <si>
    <t>増毛山地東縁断層帯（モデル45_1）の地震</t>
    <phoneticPr fontId="4"/>
  </si>
  <si>
    <t>増毛山地東縁断層帯（モデル45_2）の地震</t>
    <phoneticPr fontId="4"/>
  </si>
  <si>
    <t>増毛山地東縁断層帯（モデル45_3）の地震</t>
    <phoneticPr fontId="4"/>
  </si>
  <si>
    <t>増毛山地東縁断層帯（モデル45_4）の地震</t>
    <phoneticPr fontId="4"/>
  </si>
  <si>
    <t>増毛山地東縁断層帯（モデル45_5）の地震</t>
    <phoneticPr fontId="4"/>
  </si>
  <si>
    <t>標津断層帯（モデル30_1）の地震</t>
    <phoneticPr fontId="4"/>
  </si>
  <si>
    <t>標津断層帯（モデル45_5）の地震</t>
    <phoneticPr fontId="4"/>
  </si>
  <si>
    <t>十勝平野断層帯主部（モデル45_2）の地震</t>
    <phoneticPr fontId="4"/>
  </si>
  <si>
    <t>十勝平野断層帯主部（モデル45_5）の地震</t>
    <phoneticPr fontId="4"/>
  </si>
  <si>
    <t>十勝平野断層帯主部（モデル30_3）の地震</t>
    <phoneticPr fontId="4"/>
  </si>
  <si>
    <t>当別断層帯（モデル30_2）の地震</t>
    <rPh sb="0" eb="2">
      <t>トウベツ</t>
    </rPh>
    <rPh sb="2" eb="4">
      <t>ダンソウ</t>
    </rPh>
    <rPh sb="4" eb="5">
      <t>タイ</t>
    </rPh>
    <rPh sb="15" eb="17">
      <t>ジシン</t>
    </rPh>
    <phoneticPr fontId="4"/>
  </si>
  <si>
    <t>当別断層帯（モデル30_5）の地震</t>
    <rPh sb="0" eb="2">
      <t>トウベツ</t>
    </rPh>
    <rPh sb="2" eb="4">
      <t>ダンソウ</t>
    </rPh>
    <rPh sb="4" eb="5">
      <t>タイ</t>
    </rPh>
    <rPh sb="15" eb="17">
      <t>ジシン</t>
    </rPh>
    <phoneticPr fontId="4"/>
  </si>
  <si>
    <t>黒松内低地断層帯（モデル30_5）の地震</t>
    <phoneticPr fontId="4"/>
  </si>
  <si>
    <t>黒松内低地断層帯（モデル45_3）の地震</t>
    <phoneticPr fontId="4"/>
  </si>
  <si>
    <t>黒松内低地断層帯（モデル45_4）の地震</t>
    <phoneticPr fontId="4"/>
  </si>
  <si>
    <t>サロベツ断層帯（北延長、モデル30_2）の地震</t>
    <phoneticPr fontId="4"/>
  </si>
  <si>
    <t>サロベツ断層帯（北延長、モデル30_3）の地震</t>
    <phoneticPr fontId="4"/>
  </si>
  <si>
    <t>サロベツ断層帯（北延長、モデル30_5）の地震</t>
    <phoneticPr fontId="4"/>
  </si>
  <si>
    <t>(4)建物被害</t>
  </si>
  <si>
    <t>(5)火災被害</t>
  </si>
  <si>
    <t>(6)人的被害</t>
  </si>
  <si>
    <t>根室沖・釧路沖の地震</t>
    <rPh sb="4" eb="6">
      <t>クシロ</t>
    </rPh>
    <rPh sb="6" eb="7">
      <t>オキ</t>
    </rPh>
    <phoneticPr fontId="4"/>
  </si>
  <si>
    <t>石狩低地東縁断層帯主部（北）（断層上端深さ7km、モデル30_1）の地震</t>
    <rPh sb="9" eb="11">
      <t>シュブ</t>
    </rPh>
    <rPh sb="15" eb="17">
      <t>ダンソウ</t>
    </rPh>
    <rPh sb="17" eb="19">
      <t>ジョウタン</t>
    </rPh>
    <phoneticPr fontId="4"/>
  </si>
  <si>
    <t>石狩低地東縁断層帯主部（北）（断層上端深さ7km、モデル30_5）の地震</t>
    <rPh sb="9" eb="11">
      <t>シュブ</t>
    </rPh>
    <phoneticPr fontId="4"/>
  </si>
  <si>
    <t>石狩低地東縁断層帯主部（北）（断層上端深さ3km、モデル30_2）の地震</t>
    <rPh sb="9" eb="11">
      <t>シュブ</t>
    </rPh>
    <phoneticPr fontId="4"/>
  </si>
  <si>
    <t>石狩低地東縁断層帯主部（北）（断層上端深さ3km、モデル45_2）の地震</t>
    <rPh sb="9" eb="11">
      <t>シュブ</t>
    </rPh>
    <phoneticPr fontId="4"/>
  </si>
  <si>
    <t>石狩低地東縁断層帯主部（北）（断層上端深さ3km、モデル45_3）の地震</t>
    <rPh sb="9" eb="11">
      <t>シュブ</t>
    </rPh>
    <phoneticPr fontId="4"/>
  </si>
  <si>
    <t>石狩低地東縁断層帯主部（北）（断層上端深さ3km、モデル45_5）の地震</t>
    <rPh sb="9" eb="11">
      <t>シュブ</t>
    </rPh>
    <phoneticPr fontId="4"/>
  </si>
  <si>
    <t>石狩低地東縁断層帯主部（北）（断層上端深さ7km、モデル45_1）の地震</t>
    <rPh sb="9" eb="11">
      <t>シュブ</t>
    </rPh>
    <phoneticPr fontId="4"/>
  </si>
  <si>
    <t>石狩低地東縁断層帯主部（南）（断層上端深さ3km、モデル45_2）の地震</t>
    <rPh sb="9" eb="11">
      <t>シュブ</t>
    </rPh>
    <rPh sb="12" eb="13">
      <t>ミナミ</t>
    </rPh>
    <phoneticPr fontId="4"/>
  </si>
  <si>
    <t>石狩低地東縁断層帯主部（南）（断層上端深さ3km、モデル45_5）の地震</t>
    <rPh sb="9" eb="11">
      <t>シュブ</t>
    </rPh>
    <rPh sb="12" eb="13">
      <t>ミナミ</t>
    </rPh>
    <phoneticPr fontId="4"/>
  </si>
  <si>
    <t>石狩低地東縁断層帯南部（断層上端深さ7km、モデル30_5）の地震</t>
    <phoneticPr fontId="4"/>
  </si>
  <si>
    <t>石狩低地東縁断層帯南部（断層上端深さ3km、モデル30_2）の地震</t>
    <phoneticPr fontId="4"/>
  </si>
  <si>
    <t>石狩低地東縁断層帯南部（断層上端深さ3km、モデル30_3）の地震</t>
    <phoneticPr fontId="4"/>
  </si>
  <si>
    <t>石狩低地東縁断層帯南部（断層上端深さ3km、モデル30_5）の地震</t>
    <phoneticPr fontId="4"/>
  </si>
  <si>
    <t>月寒背斜に関連する断層の地震</t>
    <rPh sb="5" eb="7">
      <t>カンレン</t>
    </rPh>
    <phoneticPr fontId="4"/>
  </si>
  <si>
    <t>西札幌背斜に関連する断層の地震</t>
    <phoneticPr fontId="4"/>
  </si>
  <si>
    <t>野幌丘陵断層帯（モデル45_1)の地震</t>
    <rPh sb="4" eb="6">
      <t>ダンソウ</t>
    </rPh>
    <rPh sb="6" eb="7">
      <t>タイ</t>
    </rPh>
    <phoneticPr fontId="4"/>
  </si>
  <si>
    <t>（Mj7.5）</t>
  </si>
  <si>
    <t>（Mj7.5）</t>
    <phoneticPr fontId="4"/>
  </si>
  <si>
    <t>（Mj7.7）</t>
  </si>
  <si>
    <t>（Mj8.0）</t>
  </si>
  <si>
    <t>（Mj7.2）</t>
  </si>
  <si>
    <t>（Mj7.8）</t>
  </si>
  <si>
    <t>（Mj7.0）</t>
  </si>
  <si>
    <t>（Mj7.3）</t>
  </si>
  <si>
    <t>（Mj7.6）</t>
  </si>
  <si>
    <t>（Mj6.7）</t>
  </si>
  <si>
    <t>（Mw8.3）</t>
  </si>
  <si>
    <t>（Mw8.2）</t>
  </si>
  <si>
    <t>（PT2）</t>
    <phoneticPr fontId="4"/>
  </si>
  <si>
    <t>（PT3）</t>
    <phoneticPr fontId="4"/>
  </si>
  <si>
    <t>地震名</t>
    <rPh sb="0" eb="2">
      <t>ジシン</t>
    </rPh>
    <rPh sb="2" eb="3">
      <t>メイ</t>
    </rPh>
    <phoneticPr fontId="4"/>
  </si>
  <si>
    <t>パターン</t>
    <phoneticPr fontId="4"/>
  </si>
  <si>
    <t>標津30_1（PT2）</t>
  </si>
  <si>
    <t>標津30_1（PT3）</t>
  </si>
  <si>
    <t>標津45_5（PT1）</t>
  </si>
  <si>
    <t>標津45_5（PT2）</t>
  </si>
  <si>
    <t>標津45_5（PT3）</t>
  </si>
  <si>
    <t>十勝平野主部30_3（PT1）</t>
  </si>
  <si>
    <t>十勝平野主部30_3（PT2）</t>
  </si>
  <si>
    <t>十勝平野主部30_3（PT3）</t>
  </si>
  <si>
    <t>十勝平野主部45_2（PT1）</t>
  </si>
  <si>
    <t>十勝平野主部45_2（PT2）</t>
  </si>
  <si>
    <t>十勝平野主部45_2（PT3）</t>
  </si>
  <si>
    <t>十勝平野主部45_5（PT1）</t>
  </si>
  <si>
    <t>十勝平野主部45_5（PT2）</t>
  </si>
  <si>
    <t>十勝平野主部45_5（PT3）</t>
  </si>
  <si>
    <t>富良野西部30_2（PT1）</t>
  </si>
  <si>
    <t>富良野西部30_2（PT2）</t>
  </si>
  <si>
    <t>富良野西部30_2（PT3）</t>
  </si>
  <si>
    <t>富良野西部30_5（PT1）</t>
  </si>
  <si>
    <t>富良野西部30_5（PT2）</t>
  </si>
  <si>
    <t>富良野西部30_5（PT3）</t>
  </si>
  <si>
    <t>富良野西部45_3（PT1）</t>
  </si>
  <si>
    <t>富良野西部45_3（PT2）</t>
  </si>
  <si>
    <t>富良野西部45_3（PT3）</t>
  </si>
  <si>
    <t>増毛30_2（PT1）</t>
  </si>
  <si>
    <t>増毛30_2（PT2）</t>
  </si>
  <si>
    <t>増毛30_2（PT3）</t>
  </si>
  <si>
    <t>増毛45_1（PT1）</t>
  </si>
  <si>
    <t>増毛45_1（PT2）</t>
  </si>
  <si>
    <t>増毛45_1（PT3）</t>
  </si>
  <si>
    <t>増毛45_2（PT1）</t>
  </si>
  <si>
    <t>増毛45_2（PT2）</t>
  </si>
  <si>
    <t>増毛45_2（PT3）</t>
  </si>
  <si>
    <t>増毛45_3（PT1）</t>
  </si>
  <si>
    <t>増毛45_3（PT2）</t>
  </si>
  <si>
    <t>増毛45_3（PT3）</t>
  </si>
  <si>
    <t>増毛45_4（PT1）</t>
  </si>
  <si>
    <t>増毛45_4（PT2）</t>
  </si>
  <si>
    <t>増毛45_4（PT3）</t>
  </si>
  <si>
    <t>増毛45_5（PT1）</t>
  </si>
  <si>
    <t>増毛45_5（PT2）</t>
  </si>
  <si>
    <t>増毛45_5（PT3）</t>
  </si>
  <si>
    <t>沼田砂川30_3（PT1）</t>
  </si>
  <si>
    <t>沼田砂川30_3（PT2）</t>
  </si>
  <si>
    <t>沼田砂川30_3（PT3）</t>
  </si>
  <si>
    <t>沼田砂川30_4（PT1）</t>
  </si>
  <si>
    <t>沼田砂川30_4（PT2）</t>
  </si>
  <si>
    <t>沼田砂川30_4（PT3）</t>
  </si>
  <si>
    <t>沼田砂川45_1（PT1）</t>
  </si>
  <si>
    <t>沼田砂川45_1（PT2）</t>
  </si>
  <si>
    <t>沼田砂川45_1（PT3）</t>
  </si>
  <si>
    <t>沼田砂川45_2（PT1）</t>
  </si>
  <si>
    <t>沼田砂川45_2（PT2）</t>
  </si>
  <si>
    <t>沼田砂川45_2（PT3）</t>
  </si>
  <si>
    <t>沼田砂川45_3（PT1）</t>
  </si>
  <si>
    <t>沼田砂川45_3（PT2）</t>
  </si>
  <si>
    <t>沼田砂川45_3（PT3）</t>
  </si>
  <si>
    <t>沼田砂川45_4（PT1）</t>
  </si>
  <si>
    <t>沼田砂川45_4（PT2）</t>
  </si>
  <si>
    <t>沼田砂川45_4（PT3）</t>
  </si>
  <si>
    <t>当別30_2（PT1）</t>
  </si>
  <si>
    <t>当別30_2（PT2）</t>
  </si>
  <si>
    <t>当別30_2（PT3）</t>
  </si>
  <si>
    <t>当別30_5（PT1）</t>
  </si>
  <si>
    <t>当別30_5（PT2）</t>
  </si>
  <si>
    <t>当別30_5（PT3）</t>
  </si>
  <si>
    <t>石狩低地主部（北）深さ7km30_1（PT1）</t>
  </si>
  <si>
    <t>石狩低地主部（北）深さ7km30_1（PT2）</t>
  </si>
  <si>
    <t>石狩低地主部（北）深さ7km30_1（PT3）</t>
  </si>
  <si>
    <t>石狩低地主部（北）深さ7km30_5（PT1）</t>
  </si>
  <si>
    <t>石狩低地主部（北）深さ7km30_5（PT2）</t>
  </si>
  <si>
    <t>石狩低地主部（北）深さ7km30_5（PT3）</t>
  </si>
  <si>
    <t>石狩低地主部（北）深さ7km45_1（PT1）</t>
  </si>
  <si>
    <t>石狩低地主部（北）深さ7km45_1（PT2）</t>
  </si>
  <si>
    <t>石狩低地主部（北）深さ7km45_1（PT3）</t>
  </si>
  <si>
    <t>石狩低地主部（北）深さ3km30_2（PT1）</t>
  </si>
  <si>
    <t>石狩低地主部（北）深さ3km30_2（PT2）</t>
  </si>
  <si>
    <t>石狩低地主部（北）深さ3km30_2（PT3）</t>
  </si>
  <si>
    <t>石狩低地主部（北）深さ3km45_2（PT1）</t>
  </si>
  <si>
    <t>石狩低地主部（北）深さ3km45_2（PT2）</t>
  </si>
  <si>
    <t>石狩低地主部（北）深さ3km45_2（PT3）</t>
  </si>
  <si>
    <t>石狩低地主部（北）深さ3km45_3（PT1）</t>
  </si>
  <si>
    <t>石狩低地主部（北）深さ3km45_3（PT2）</t>
  </si>
  <si>
    <t>石狩低地主部（北）深さ3km45_3（PT3）</t>
  </si>
  <si>
    <t>石狩低地主部（北）深さ3km45_5（PT1）</t>
  </si>
  <si>
    <t>石狩低地主部（北）深さ3km45_5（PT2）</t>
  </si>
  <si>
    <t>石狩低地主部（北）深さ3km45_5（PT3）</t>
  </si>
  <si>
    <t>石狩低地主部（南）深さ3km45_2（PT1）</t>
  </si>
  <si>
    <t>石狩低地主部（南）深さ3km45_2（PT2）</t>
  </si>
  <si>
    <t>石狩低地主部（南）深さ3km45_2（PT3）</t>
  </si>
  <si>
    <t>石狩低地主部（南）深さ3km45_5（PT1）</t>
  </si>
  <si>
    <t>石狩低地主部（南）深さ3km45_5（PT2）</t>
  </si>
  <si>
    <t>石狩低地主部（南）深さ3km45_5（PT3）</t>
  </si>
  <si>
    <t>石狩低地南部深さ7km30_5（PT1）</t>
  </si>
  <si>
    <t>石狩低地南部深さ7km30_5（PT2）</t>
  </si>
  <si>
    <t>石狩低地南部深さ7km30_5（PT3）</t>
  </si>
  <si>
    <t>石狩低地南部深さ3km30_2（PT1）</t>
  </si>
  <si>
    <t>石狩低地南部深さ3km30_2（PT2）</t>
  </si>
  <si>
    <t>石狩低地南部深さ3km30_2（PT3）</t>
  </si>
  <si>
    <t>石狩低地南部深さ3km30_3（PT1）</t>
  </si>
  <si>
    <t>石狩低地南部深さ3km30_3（PT2）</t>
  </si>
  <si>
    <t>石狩低地南部深さ3km30_3（PT3）</t>
  </si>
  <si>
    <t>石狩低地南部深さ3km30_5（PT1）</t>
  </si>
  <si>
    <t>石狩低地南部深さ3km30_5（PT2）</t>
  </si>
  <si>
    <t>石狩低地南部深さ3km30_5（PT3）</t>
  </si>
  <si>
    <t>黒松内30_5（PT1）</t>
  </si>
  <si>
    <t>黒松内30_5（PT2）</t>
  </si>
  <si>
    <t>黒松内30_5（PT3）</t>
  </si>
  <si>
    <t>黒松内45_3（PT1）</t>
  </si>
  <si>
    <t>黒松内45_3（PT2）</t>
  </si>
  <si>
    <t>黒松内45_3（PT3）</t>
  </si>
  <si>
    <t>黒松内45_4（PT1）</t>
  </si>
  <si>
    <t>黒松内45_4（PT2）</t>
  </si>
  <si>
    <t>黒松内45_4（PT3）</t>
  </si>
  <si>
    <t>函館平野45_2（PT1）</t>
  </si>
  <si>
    <t>函館平野45_2（PT2）</t>
  </si>
  <si>
    <t>函館平野45_2（PT3）</t>
  </si>
  <si>
    <t>函館平野45_3（PT1）</t>
  </si>
  <si>
    <t>函館平野45_3（PT2）</t>
  </si>
  <si>
    <t>函館平野45_3（PT3）</t>
  </si>
  <si>
    <t>サロベツ延長30_2（PT1）</t>
  </si>
  <si>
    <t>サロベツ延長30_2（PT2）</t>
  </si>
  <si>
    <t>サロベツ延長30_2（PT3）</t>
  </si>
  <si>
    <t>サロベツ延長30_3（PT1）</t>
  </si>
  <si>
    <t>サロベツ延長30_3（PT2）</t>
  </si>
  <si>
    <t>サロベツ延長30_3（PT3）</t>
  </si>
  <si>
    <t>サロベツ延長30_5（PT1）</t>
  </si>
  <si>
    <t>サロベツ延長30_5（PT2）</t>
  </si>
  <si>
    <t>サロベツ延長30_5（PT3）</t>
  </si>
  <si>
    <t>西札幌背斜（PT1）</t>
  </si>
  <si>
    <t>西札幌背斜（PT2）</t>
  </si>
  <si>
    <t>西札幌背斜（PT3）</t>
  </si>
  <si>
    <t>月寒背斜（PT1）</t>
  </si>
  <si>
    <t>月寒背斜（PT2）</t>
  </si>
  <si>
    <t>月寒背斜（PT3）</t>
  </si>
  <si>
    <t>野幌丘陵45_1（PT1）</t>
  </si>
  <si>
    <t>野幌丘陵45_1（PT2）</t>
  </si>
  <si>
    <t>野幌丘陵45_1（PT3）</t>
  </si>
  <si>
    <t>根室沖（PT1）</t>
  </si>
  <si>
    <t>根室沖（PT2）</t>
  </si>
  <si>
    <t>根室沖（PT3）</t>
  </si>
  <si>
    <t>十勝沖（PT1）</t>
  </si>
  <si>
    <t>十勝沖（PT2）</t>
  </si>
  <si>
    <t>十勝沖（PT3）</t>
  </si>
  <si>
    <t>三陸沖北部（PT1）</t>
  </si>
  <si>
    <t>三陸沖北部（PT2）</t>
  </si>
  <si>
    <t>三陸沖北部（PT3）</t>
  </si>
  <si>
    <t>北西沖No_2（PT1）</t>
  </si>
  <si>
    <t>北西沖No_2（PT2）</t>
  </si>
  <si>
    <t>北西沖No_2（PT3）</t>
  </si>
  <si>
    <t>北西沖No_5（PT1）</t>
  </si>
  <si>
    <t>北西沖No_5（PT2）</t>
  </si>
  <si>
    <t>北西沖No_5（PT3）</t>
  </si>
  <si>
    <t>南西沖No_2（PT1）</t>
  </si>
  <si>
    <t>南西沖No_2（PT2）</t>
  </si>
  <si>
    <t>南西沖No_2（PT3）</t>
  </si>
  <si>
    <t>留萌沖N193No_1（PT1）</t>
  </si>
  <si>
    <t>留萌沖N193No_1（PT2）</t>
  </si>
  <si>
    <t>留萌沖N193No_1（PT3）</t>
  </si>
  <si>
    <t>留萌沖N225No_2（PT1）</t>
  </si>
  <si>
    <t>留萌沖N225No_2（PT2）</t>
  </si>
  <si>
    <t>留萌沖N225No_2（PT3）</t>
  </si>
  <si>
    <t>最大値</t>
    <rPh sb="0" eb="2">
      <t>サイダイ</t>
    </rPh>
    <rPh sb="2" eb="3">
      <t>アタイ</t>
    </rPh>
    <phoneticPr fontId="4"/>
  </si>
  <si>
    <t>最大地震</t>
    <rPh sb="0" eb="2">
      <t>サイダイ</t>
    </rPh>
    <rPh sb="2" eb="4">
      <t>ジシン</t>
    </rPh>
    <phoneticPr fontId="4"/>
  </si>
  <si>
    <t>-</t>
    <phoneticPr fontId="4"/>
  </si>
  <si>
    <t>標津30_1</t>
    <phoneticPr fontId="4"/>
  </si>
  <si>
    <t>－</t>
    <phoneticPr fontId="4"/>
  </si>
  <si>
    <t>－</t>
    <phoneticPr fontId="4"/>
  </si>
  <si>
    <t>(4)建物被害の想定</t>
  </si>
  <si>
    <t>(5)火災被害の想定</t>
  </si>
  <si>
    <t>(3)急傾斜地崩壊危険度</t>
  </si>
  <si>
    <t>崩壊危険度Ａ（箇所）</t>
    <rPh sb="0" eb="2">
      <t>ホウカイ</t>
    </rPh>
    <rPh sb="2" eb="5">
      <t>キケンド</t>
    </rPh>
    <rPh sb="7" eb="9">
      <t>カショ</t>
    </rPh>
    <phoneticPr fontId="6"/>
  </si>
  <si>
    <t>崩壊危険度Ｂ（箇所）</t>
    <rPh sb="0" eb="2">
      <t>ホウカイ</t>
    </rPh>
    <rPh sb="2" eb="5">
      <t>キケンド</t>
    </rPh>
    <phoneticPr fontId="6"/>
  </si>
  <si>
    <t>崩壊危険度Ｃ（箇所）</t>
    <rPh sb="0" eb="2">
      <t>ホウカイ</t>
    </rPh>
    <rPh sb="2" eb="5">
      <t>キケンド</t>
    </rPh>
    <phoneticPr fontId="6"/>
  </si>
  <si>
    <t>急傾斜地崩壊による建物被害</t>
  </si>
  <si>
    <t>全出火件数</t>
    <rPh sb="0" eb="1">
      <t>ゼン</t>
    </rPh>
    <rPh sb="1" eb="3">
      <t>シュッカ</t>
    </rPh>
    <rPh sb="3" eb="5">
      <t>ケンスウ</t>
    </rPh>
    <phoneticPr fontId="6"/>
  </si>
  <si>
    <t>炎上出火件数</t>
    <rPh sb="0" eb="2">
      <t>エンジョウ</t>
    </rPh>
    <rPh sb="2" eb="4">
      <t>シュッカ</t>
    </rPh>
    <rPh sb="4" eb="6">
      <t>ケンスウ</t>
    </rPh>
    <phoneticPr fontId="6"/>
  </si>
  <si>
    <t>揺れによる死者数</t>
    <rPh sb="0" eb="1">
      <t>ユ</t>
    </rPh>
    <phoneticPr fontId="6"/>
  </si>
  <si>
    <t>(7)ライフライン被害</t>
    <rPh sb="9" eb="11">
      <t>ヒガイ</t>
    </rPh>
    <phoneticPr fontId="6"/>
  </si>
  <si>
    <t>被害延長(km)</t>
    <rPh sb="0" eb="2">
      <t>ヒガイ</t>
    </rPh>
    <rPh sb="2" eb="4">
      <t>エンチョウ</t>
    </rPh>
    <phoneticPr fontId="6"/>
  </si>
  <si>
    <t>(8)交通施設被害</t>
    <rPh sb="3" eb="5">
      <t>コウツウ</t>
    </rPh>
    <rPh sb="5" eb="7">
      <t>シセツ</t>
    </rPh>
    <rPh sb="7" eb="9">
      <t>ヒガイ</t>
    </rPh>
    <phoneticPr fontId="6"/>
  </si>
  <si>
    <t>不通箇所数</t>
    <rPh sb="0" eb="2">
      <t>フツウ</t>
    </rPh>
    <rPh sb="2" eb="4">
      <t>カショ</t>
    </rPh>
    <phoneticPr fontId="6"/>
  </si>
  <si>
    <t>通行支障箇所数</t>
    <rPh sb="0" eb="2">
      <t>ツウコウ</t>
    </rPh>
    <rPh sb="2" eb="4">
      <t>シショウ</t>
    </rPh>
    <rPh sb="4" eb="6">
      <t>カショ</t>
    </rPh>
    <phoneticPr fontId="6"/>
  </si>
  <si>
    <t>小項目</t>
    <rPh sb="0" eb="3">
      <t>ショウコウモク</t>
    </rPh>
    <phoneticPr fontId="6"/>
  </si>
  <si>
    <t>被害想定項目</t>
    <phoneticPr fontId="6"/>
  </si>
  <si>
    <t>※端数処理の関係で、表中の数値と合計値は合わない場合がある
※上下水道の復旧日数は、振興局単位の計算のため、市町村単位の数値はない</t>
    <phoneticPr fontId="6"/>
  </si>
  <si>
    <t>(冬の早朝)</t>
  </si>
  <si>
    <t>(冬の早朝)</t>
    <phoneticPr fontId="6"/>
  </si>
  <si>
    <t>(夏の昼間)</t>
  </si>
  <si>
    <t>(冬の夕方)</t>
  </si>
  <si>
    <t>市町村名を選択してください　→</t>
    <rPh sb="0" eb="3">
      <t>シチョウソン</t>
    </rPh>
    <rPh sb="3" eb="4">
      <t>メイ</t>
    </rPh>
    <rPh sb="5" eb="7">
      <t>センタク</t>
    </rPh>
    <phoneticPr fontId="4"/>
  </si>
  <si>
    <t>※ Ｃ１セルのリストから市町村名を選択することで、</t>
    <rPh sb="15" eb="16">
      <t>メイ</t>
    </rPh>
    <rPh sb="17" eb="19">
      <t>センタク</t>
    </rPh>
    <phoneticPr fontId="6"/>
  </si>
  <si>
    <t>1.標津断層帯（モデル30_1）の地震</t>
    <phoneticPr fontId="4"/>
  </si>
  <si>
    <t>2.標津断層帯（モデル45_5）の地震</t>
    <phoneticPr fontId="4"/>
  </si>
  <si>
    <t>3.十勝平野断層帯主部（モデル30_3）の地震</t>
    <phoneticPr fontId="4"/>
  </si>
  <si>
    <t>4.十勝平野断層帯主部（モデル45_2）の地震</t>
    <phoneticPr fontId="4"/>
  </si>
  <si>
    <t>5.十勝平野断層帯主部（モデル45_5）の地震</t>
    <phoneticPr fontId="4"/>
  </si>
  <si>
    <t>9.増毛山地東縁断層帯（モデル30_2）の地震</t>
    <phoneticPr fontId="4"/>
  </si>
  <si>
    <t>10.増毛山地東縁断層帯（モデル45_1）の地震</t>
    <phoneticPr fontId="4"/>
  </si>
  <si>
    <t>11.増毛山地東縁断層帯（モデル45_2）の地震</t>
    <phoneticPr fontId="4"/>
  </si>
  <si>
    <t>12.増毛山地東縁断層帯（モデル45_3）の地震</t>
    <phoneticPr fontId="4"/>
  </si>
  <si>
    <t>13.増毛山地東縁断層帯（モデル45_4）の地震</t>
    <phoneticPr fontId="4"/>
  </si>
  <si>
    <t>14.増毛山地東縁断層帯（モデル45_5）の地震</t>
    <phoneticPr fontId="4"/>
  </si>
  <si>
    <t>15.沼田－砂川付近の断層帯（モデル30_3）の地震</t>
    <phoneticPr fontId="4"/>
  </si>
  <si>
    <t>16.沼田－砂川付近の断層帯（モデル30_4）の地震</t>
    <phoneticPr fontId="4"/>
  </si>
  <si>
    <t>17.沼田－砂川付近の断層帯（モデル45_1）の地震</t>
    <phoneticPr fontId="4"/>
  </si>
  <si>
    <t>18.沼田－砂川付近の断層帯（モデル45_2）の地震</t>
    <phoneticPr fontId="4"/>
  </si>
  <si>
    <t>19.沼田－砂川付近の断層帯（モデル45_3）の地震</t>
    <phoneticPr fontId="4"/>
  </si>
  <si>
    <t>20.沼田－砂川付近の断層帯（モデル45_4）の地震</t>
    <phoneticPr fontId="4"/>
  </si>
  <si>
    <t>21.当別断層帯（モデル30_2）の地震</t>
    <phoneticPr fontId="4"/>
  </si>
  <si>
    <t>22.当別断層帯（モデル30_5）の地震</t>
    <phoneticPr fontId="4"/>
  </si>
  <si>
    <t>23.石狩低地東縁断層帯主部（北）（断層上端深さ7km、モデル30_1）の地震</t>
    <phoneticPr fontId="4"/>
  </si>
  <si>
    <t>24.石狩低地東縁断層帯主部（北）（断層上端深さ7km、モデル30_5）の地震</t>
    <phoneticPr fontId="4"/>
  </si>
  <si>
    <t>25.石狩低地東縁断層帯主部（北）（断層上端深さ7km、モデル45_1）の地震</t>
    <phoneticPr fontId="4"/>
  </si>
  <si>
    <t>26.石狩低地東縁断層帯主部（北）（断層上端深さ3km、モデル30_2）の地震</t>
    <phoneticPr fontId="4"/>
  </si>
  <si>
    <t>27.石狩低地東縁断層帯主部（北）（断層上端深さ3km、モデル45_2）の地震</t>
    <phoneticPr fontId="4"/>
  </si>
  <si>
    <t>28.石狩低地東縁断層帯主部（北）（断層上端深さ3km、モデル45_3）の地震</t>
    <phoneticPr fontId="4"/>
  </si>
  <si>
    <t>29.石狩低地東縁断層帯主部（北）（断層上端深さ3km、モデル45_5）の地震</t>
    <phoneticPr fontId="4"/>
  </si>
  <si>
    <t>30.石狩低地東縁断層帯主部（南）（断層上端深さ3km、モデル45_2）の地震</t>
    <phoneticPr fontId="4"/>
  </si>
  <si>
    <t>31.石狩低地東縁断層帯主部（南）（断層上端深さ3km、モデル45_5）の地震</t>
    <phoneticPr fontId="4"/>
  </si>
  <si>
    <t>32.石狩低地東縁断層帯南部（断層上端深さ7km、モデル30_5）の地震</t>
    <phoneticPr fontId="4"/>
  </si>
  <si>
    <t>33.石狩低地東縁断層帯南部（断層上端深さ3km、モデル30_2）の地震</t>
    <phoneticPr fontId="4"/>
  </si>
  <si>
    <t>34.石狩低地東縁断層帯南部（断層上端深さ3km、モデル30_3）の地震</t>
    <phoneticPr fontId="4"/>
  </si>
  <si>
    <t>35.石狩低地東縁断層帯南部（断層上端深さ3km、モデル30_5）の地震</t>
    <phoneticPr fontId="4"/>
  </si>
  <si>
    <t>36.黒松内低地断層帯（モデル30_5）の地震</t>
    <phoneticPr fontId="4"/>
  </si>
  <si>
    <t>37.黒松内低地断層帯（モデル45_3）の地震</t>
    <phoneticPr fontId="4"/>
  </si>
  <si>
    <t>38.黒松内低地断層帯（モデル45_4）の地震</t>
    <phoneticPr fontId="4"/>
  </si>
  <si>
    <t>39.函館平野西縁断層帯（モデル45_2）の地震</t>
    <phoneticPr fontId="4"/>
  </si>
  <si>
    <t>40.函館平野西縁断層帯（モデル45_3）の地震</t>
    <phoneticPr fontId="4"/>
  </si>
  <si>
    <t>41.サロベツ断層帯（北延長、モデル30_2）の地震</t>
    <phoneticPr fontId="4"/>
  </si>
  <si>
    <t>42.サロベツ断層帯（北延長、モデル30_3）の地震</t>
    <phoneticPr fontId="4"/>
  </si>
  <si>
    <t>43.サロベツ断層帯（北延長、モデル30_5）の地震</t>
    <phoneticPr fontId="4"/>
  </si>
  <si>
    <t>44.西札幌背斜に関連する断層の地震</t>
    <phoneticPr fontId="4"/>
  </si>
  <si>
    <t>45.月寒背斜に関連する断層の地震</t>
    <phoneticPr fontId="4"/>
  </si>
  <si>
    <t>46.野幌丘陵断層帯（モデル45_1)の地震</t>
    <phoneticPr fontId="4"/>
  </si>
  <si>
    <t>47.根室沖・釧路沖の地震</t>
    <phoneticPr fontId="4"/>
  </si>
  <si>
    <t>48.十勝沖の地震</t>
    <phoneticPr fontId="4"/>
  </si>
  <si>
    <t>49.三陸沖北部の地震</t>
    <phoneticPr fontId="4"/>
  </si>
  <si>
    <t>50.北海道北西沖（モデルNo.2）の地震</t>
    <phoneticPr fontId="4"/>
  </si>
  <si>
    <t>52.北海道南西沖（モデルNo.2）の地震</t>
    <phoneticPr fontId="4"/>
  </si>
  <si>
    <t>53.北海道留萌沖（走向N193°E、モデルNo.1）の地震</t>
    <phoneticPr fontId="4"/>
  </si>
  <si>
    <t xml:space="preserve">54.北海道留萌沖（走向N225°E、モデルNo.2）の地震
</t>
    <phoneticPr fontId="4"/>
  </si>
  <si>
    <t>51.北海道北西沖（モデルNo.5）の地震</t>
    <phoneticPr fontId="4"/>
  </si>
  <si>
    <t>地表における震度</t>
    <phoneticPr fontId="4"/>
  </si>
  <si>
    <t>上水道の被害箇所数</t>
    <rPh sb="4" eb="6">
      <t>ヒガイ</t>
    </rPh>
    <rPh sb="6" eb="8">
      <t>カショ</t>
    </rPh>
    <rPh sb="8" eb="9">
      <t>スウ</t>
    </rPh>
    <phoneticPr fontId="6"/>
  </si>
  <si>
    <t>上水道の断水人口（1日後）</t>
    <rPh sb="4" eb="6">
      <t>ダンスイ</t>
    </rPh>
    <rPh sb="6" eb="8">
      <t>ジンコウ</t>
    </rPh>
    <rPh sb="10" eb="12">
      <t>ニチゴ</t>
    </rPh>
    <phoneticPr fontId="6"/>
  </si>
  <si>
    <t>下水道の被害延長</t>
    <rPh sb="4" eb="6">
      <t>ヒガイ</t>
    </rPh>
    <rPh sb="6" eb="8">
      <t>エンチョウ</t>
    </rPh>
    <phoneticPr fontId="6"/>
  </si>
  <si>
    <t>下水道の機能支障人口</t>
    <rPh sb="4" eb="6">
      <t>キノウ</t>
    </rPh>
    <rPh sb="6" eb="8">
      <t>シショウ</t>
    </rPh>
    <rPh sb="8" eb="10">
      <t>ジンコウ</t>
    </rPh>
    <phoneticPr fontId="6"/>
  </si>
  <si>
    <t>主要な道路の被害箇所数</t>
    <rPh sb="0" eb="2">
      <t>シュヨウ</t>
    </rPh>
    <rPh sb="3" eb="5">
      <t>ドウロ</t>
    </rPh>
    <rPh sb="6" eb="8">
      <t>ヒガイ</t>
    </rPh>
    <phoneticPr fontId="6"/>
  </si>
  <si>
    <t>橋梁(15m以上)の不通箇所</t>
    <rPh sb="0" eb="2">
      <t>キョウリョウ</t>
    </rPh>
    <rPh sb="6" eb="8">
      <t>イジョウ</t>
    </rPh>
    <phoneticPr fontId="6"/>
  </si>
  <si>
    <t>橋梁(15m以上)の通行支障箇所</t>
    <rPh sb="0" eb="2">
      <t>キョウリョウ</t>
    </rPh>
    <rPh sb="6" eb="8">
      <t>イジョウ</t>
    </rPh>
    <phoneticPr fontId="6"/>
  </si>
  <si>
    <t>最大被害の想定地震</t>
    <rPh sb="0" eb="2">
      <t>サイダイ</t>
    </rPh>
    <rPh sb="2" eb="4">
      <t>ヒガイ</t>
    </rPh>
    <rPh sb="5" eb="7">
      <t>ソウテイ</t>
    </rPh>
    <rPh sb="7" eb="9">
      <t>ジシン</t>
    </rPh>
    <phoneticPr fontId="4"/>
  </si>
  <si>
    <t>被害の最大値</t>
    <rPh sb="0" eb="2">
      <t>ヒガイ</t>
    </rPh>
    <rPh sb="3" eb="6">
      <t>サイダイチ</t>
    </rPh>
    <phoneticPr fontId="4"/>
  </si>
  <si>
    <t>棟</t>
    <rPh sb="0" eb="1">
      <t>ムネ</t>
    </rPh>
    <phoneticPr fontId="4"/>
  </si>
  <si>
    <t>人</t>
    <rPh sb="0" eb="1">
      <t>ニン</t>
    </rPh>
    <phoneticPr fontId="4"/>
  </si>
  <si>
    <t>km</t>
    <phoneticPr fontId="4"/>
  </si>
  <si>
    <t>箇所</t>
    <rPh sb="0" eb="2">
      <t>カショ</t>
    </rPh>
    <phoneticPr fontId="4"/>
  </si>
  <si>
    <t>備考</t>
    <rPh sb="0" eb="2">
      <t>ビコウ</t>
    </rPh>
    <phoneticPr fontId="4"/>
  </si>
  <si>
    <t>※1　最大被害の想定地震が複数ある場合は、順番の早い地震が表示されます。</t>
    <rPh sb="3" eb="5">
      <t>サイダイ</t>
    </rPh>
    <rPh sb="5" eb="7">
      <t>ヒガイ</t>
    </rPh>
    <rPh sb="8" eb="10">
      <t>ソウテイ</t>
    </rPh>
    <rPh sb="10" eb="12">
      <t>ジシン</t>
    </rPh>
    <rPh sb="13" eb="15">
      <t>フクスウ</t>
    </rPh>
    <rPh sb="17" eb="19">
      <t>バアイ</t>
    </rPh>
    <rPh sb="21" eb="23">
      <t>ジュンバン</t>
    </rPh>
    <rPh sb="24" eb="25">
      <t>ハヤ</t>
    </rPh>
    <rPh sb="26" eb="28">
      <t>ジシン</t>
    </rPh>
    <rPh sb="29" eb="31">
      <t>ヒョウジ</t>
    </rPh>
    <phoneticPr fontId="4"/>
  </si>
  <si>
    <t>※2　被害の最大値は、小数第１位を四捨五入で表示。震度･下水道被害を除く。</t>
    <rPh sb="3" eb="5">
      <t>ヒガイ</t>
    </rPh>
    <rPh sb="6" eb="8">
      <t>サイダイ</t>
    </rPh>
    <rPh sb="8" eb="9">
      <t>アタイ</t>
    </rPh>
    <rPh sb="11" eb="13">
      <t>ショウスウ</t>
    </rPh>
    <rPh sb="13" eb="14">
      <t>ダイ</t>
    </rPh>
    <rPh sb="15" eb="16">
      <t>イ</t>
    </rPh>
    <rPh sb="17" eb="21">
      <t>シシャゴニュウ</t>
    </rPh>
    <rPh sb="22" eb="24">
      <t>ヒョウジ</t>
    </rPh>
    <rPh sb="25" eb="27">
      <t>シンド</t>
    </rPh>
    <rPh sb="28" eb="31">
      <t>ゲスイドウ</t>
    </rPh>
    <rPh sb="31" eb="33">
      <t>ヒガイ</t>
    </rPh>
    <rPh sb="34" eb="35">
      <t>ノゾ</t>
    </rPh>
    <phoneticPr fontId="4"/>
  </si>
  <si>
    <t>※3　被害の最大値の"－"は、"０"を示します。</t>
    <rPh sb="19" eb="20">
      <t>シメ</t>
    </rPh>
    <phoneticPr fontId="4"/>
  </si>
  <si>
    <t>※ 表中の数字が変わらない場合は、”再計算実行”を行ってください。</t>
  </si>
  <si>
    <t xml:space="preserve"> 　市町村の被害想定結果が表示されます。</t>
    <rPh sb="2" eb="5">
      <t>シチョウソン</t>
    </rPh>
    <rPh sb="6" eb="8">
      <t>ヒガイ</t>
    </rPh>
    <rPh sb="8" eb="10">
      <t>ソウテイ</t>
    </rPh>
    <rPh sb="10" eb="12">
      <t>ケッカ</t>
    </rPh>
    <rPh sb="13" eb="15">
      <t>ヒョウジ</t>
    </rPh>
    <phoneticPr fontId="6"/>
  </si>
  <si>
    <t>※ Ａ４縦版の様式（54枚）です。</t>
    <rPh sb="4" eb="5">
      <t>タテ</t>
    </rPh>
    <phoneticPr fontId="4"/>
  </si>
  <si>
    <t>6.富良野断層帯西部（モデル30_2）の地震</t>
    <phoneticPr fontId="4"/>
  </si>
  <si>
    <t>7.富良野断層帯西部（モデル30_5）の地震</t>
    <phoneticPr fontId="4"/>
  </si>
  <si>
    <t>8.富良野断層帯西部（モデル45_3）の地震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</si>
</sst>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0.0_ "/>
    <numFmt numFmtId="177" formatCode="0.0_);[Red]\(0.0\)"/>
    <numFmt numFmtId="178" formatCode="#,##0_ "/>
    <numFmt numFmtId="179" formatCode="#,##0_);[Red]\(#,##0\)"/>
    <numFmt numFmtId="180" formatCode="#,##0.0_);[Red]\(#,##0.0\)"/>
    <numFmt numFmtId="181" formatCode="0_);[Red]\(0\)"/>
    <numFmt numFmtId="182" formatCode="#,##0.0_ "/>
  </numFmts>
  <fonts count="74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明朝"/>
      <family val="1"/>
      <charset val="128"/>
    </font>
    <font>
      <sz val="9"/>
      <color rgb="FF0070C0"/>
      <name val="ＭＳ 明朝"/>
      <family val="1"/>
      <charset val="128"/>
    </font>
    <font>
      <sz val="11"/>
      <color theme="1"/>
      <name val="ＭＳ Ｐゴシック"/>
      <family val="2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0"/>
      <color theme="0"/>
      <name val="ＭＳ Ｐゴシック"/>
      <family val="3"/>
      <charset val="128"/>
      <scheme val="minor"/>
    </font>
    <font>
      <sz val="10"/>
      <color theme="0"/>
      <name val="ＭＳ Ｐゴシック"/>
      <family val="2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b/>
      <sz val="10"/>
      <color theme="0"/>
      <name val="ＭＳ Ｐゴシック"/>
      <family val="3"/>
      <charset val="128"/>
      <scheme val="minor"/>
    </font>
    <font>
      <b/>
      <sz val="10"/>
      <color theme="0"/>
      <name val="ＭＳ Ｐゴシック"/>
      <family val="2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0"/>
      <color rgb="FF9C6500"/>
      <name val="ＭＳ Ｐゴシック"/>
      <family val="3"/>
      <charset val="128"/>
      <scheme val="minor"/>
    </font>
    <font>
      <sz val="10"/>
      <color rgb="FF9C6500"/>
      <name val="ＭＳ Ｐゴシック"/>
      <family val="2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0"/>
      <color rgb="FFFA7D00"/>
      <name val="ＭＳ Ｐゴシック"/>
      <family val="3"/>
      <charset val="128"/>
      <scheme val="minor"/>
    </font>
    <font>
      <sz val="10"/>
      <color rgb="FFFA7D00"/>
      <name val="ＭＳ Ｐゴシック"/>
      <family val="2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sz val="10"/>
      <color rgb="FF9C0006"/>
      <name val="ＭＳ Ｐゴシック"/>
      <family val="3"/>
      <charset val="128"/>
      <scheme val="minor"/>
    </font>
    <font>
      <sz val="10"/>
      <color rgb="FF9C0006"/>
      <name val="ＭＳ Ｐゴシック"/>
      <family val="2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b/>
      <sz val="10"/>
      <color rgb="FFFA7D00"/>
      <name val="ＭＳ Ｐゴシック"/>
      <family val="3"/>
      <charset val="128"/>
      <scheme val="minor"/>
    </font>
    <font>
      <b/>
      <sz val="10"/>
      <color rgb="FFFA7D00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10"/>
      <color rgb="FFFF0000"/>
      <name val="ＭＳ Ｐゴシック"/>
      <family val="2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2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b/>
      <sz val="10"/>
      <color rgb="FF3F3F3F"/>
      <name val="ＭＳ Ｐゴシック"/>
      <family val="3"/>
      <charset val="128"/>
      <scheme val="minor"/>
    </font>
    <font>
      <b/>
      <sz val="10"/>
      <color rgb="FF3F3F3F"/>
      <name val="ＭＳ Ｐゴシック"/>
      <family val="2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i/>
      <sz val="10"/>
      <color rgb="FF7F7F7F"/>
      <name val="ＭＳ Ｐゴシック"/>
      <family val="3"/>
      <charset val="128"/>
      <scheme val="minor"/>
    </font>
    <font>
      <i/>
      <sz val="10"/>
      <color rgb="FF7F7F7F"/>
      <name val="ＭＳ Ｐゴシック"/>
      <family val="2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0"/>
      <color rgb="FF3F3F76"/>
      <name val="ＭＳ Ｐゴシック"/>
      <family val="3"/>
      <charset val="128"/>
      <scheme val="minor"/>
    </font>
    <font>
      <sz val="10"/>
      <color rgb="FF3F3F76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rgb="FF006100"/>
      <name val="ＭＳ Ｐゴシック"/>
      <family val="3"/>
      <charset val="128"/>
      <scheme val="minor"/>
    </font>
    <font>
      <sz val="10"/>
      <color rgb="FF006100"/>
      <name val="ＭＳ Ｐゴシック"/>
      <family val="2"/>
      <charset val="128"/>
      <scheme val="minor"/>
    </font>
    <font>
      <sz val="10"/>
      <color theme="1"/>
      <name val="ＭＳ Ｐゴシック"/>
      <family val="2"/>
      <scheme val="minor"/>
    </font>
    <font>
      <sz val="9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</fonts>
  <fills count="4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9452">
    <xf numFmtId="0" fontId="0" fillId="0" borderId="0"/>
    <xf numFmtId="0" fontId="2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3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3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3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4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4" fillId="17" borderId="20" applyNumberForma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7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27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5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5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5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6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6" fillId="16" borderId="17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4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4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4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5" fillId="0" borderId="22" applyNumberFormat="0" applyFill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7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7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7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8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8" fillId="16" borderId="18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3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3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3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4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4" fillId="15" borderId="17" applyNumberFormat="0" applyAlignment="0" applyProtection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7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2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6" fillId="0" borderId="0"/>
    <xf numFmtId="0" fontId="2" fillId="0" borderId="0">
      <alignment vertical="center"/>
    </xf>
    <xf numFmtId="0" fontId="2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2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67" fillId="0" borderId="0">
      <alignment vertical="center"/>
    </xf>
    <xf numFmtId="0" fontId="7" fillId="0" borderId="0">
      <alignment vertical="center"/>
    </xf>
    <xf numFmtId="0" fontId="6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5" fillId="0" borderId="0"/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</cellStyleXfs>
  <cellXfs count="189">
    <xf numFmtId="0" fontId="0" fillId="0" borderId="0" xfId="0"/>
    <xf numFmtId="0" fontId="3" fillId="0" borderId="1" xfId="1" applyFont="1" applyFill="1" applyBorder="1" applyAlignment="1">
      <alignment vertical="center" wrapText="1"/>
    </xf>
    <xf numFmtId="0" fontId="3" fillId="0" borderId="1" xfId="2" applyFont="1" applyFill="1" applyBorder="1" applyAlignment="1">
      <alignment vertical="center" wrapText="1"/>
    </xf>
    <xf numFmtId="0" fontId="3" fillId="0" borderId="0" xfId="3" applyFont="1" applyFill="1">
      <alignment vertical="center"/>
    </xf>
    <xf numFmtId="0" fontId="3" fillId="0" borderId="2" xfId="3" applyFont="1" applyFill="1" applyBorder="1">
      <alignment vertical="center"/>
    </xf>
    <xf numFmtId="0" fontId="3" fillId="0" borderId="0" xfId="3" applyFont="1" applyFill="1" applyBorder="1">
      <alignment vertical="center"/>
    </xf>
    <xf numFmtId="0" fontId="3" fillId="0" borderId="5" xfId="3" applyFont="1" applyFill="1" applyBorder="1">
      <alignment vertical="center"/>
    </xf>
    <xf numFmtId="0" fontId="3" fillId="0" borderId="0" xfId="3" applyFont="1">
      <alignment vertical="center"/>
    </xf>
    <xf numFmtId="0" fontId="3" fillId="0" borderId="5" xfId="3" applyNumberFormat="1" applyFont="1" applyBorder="1">
      <alignment vertical="center"/>
    </xf>
    <xf numFmtId="0" fontId="3" fillId="0" borderId="7" xfId="3" applyFont="1" applyFill="1" applyBorder="1">
      <alignment vertical="center"/>
    </xf>
    <xf numFmtId="0" fontId="3" fillId="0" borderId="8" xfId="3" applyFont="1" applyFill="1" applyBorder="1">
      <alignment vertical="center"/>
    </xf>
    <xf numFmtId="0" fontId="3" fillId="0" borderId="9" xfId="3" applyFont="1" applyFill="1" applyBorder="1">
      <alignment vertical="center"/>
    </xf>
    <xf numFmtId="0" fontId="3" fillId="0" borderId="6" xfId="3" applyFont="1" applyFill="1" applyBorder="1">
      <alignment vertical="center"/>
    </xf>
    <xf numFmtId="0" fontId="3" fillId="0" borderId="10" xfId="3" applyFont="1" applyFill="1" applyBorder="1">
      <alignment vertical="center"/>
    </xf>
    <xf numFmtId="0" fontId="3" fillId="0" borderId="4" xfId="3" applyFont="1" applyFill="1" applyBorder="1">
      <alignment vertical="center"/>
    </xf>
    <xf numFmtId="0" fontId="3" fillId="0" borderId="11" xfId="3" applyFont="1" applyFill="1" applyBorder="1">
      <alignment vertical="center"/>
    </xf>
    <xf numFmtId="0" fontId="3" fillId="0" borderId="12" xfId="3" applyFont="1" applyFill="1" applyBorder="1">
      <alignment vertical="center"/>
    </xf>
    <xf numFmtId="0" fontId="3" fillId="0" borderId="13" xfId="3" applyFont="1" applyFill="1" applyBorder="1">
      <alignment vertical="center"/>
    </xf>
    <xf numFmtId="176" fontId="3" fillId="3" borderId="5" xfId="4" applyNumberFormat="1" applyFont="1" applyFill="1" applyBorder="1" applyAlignment="1">
      <alignment vertical="center" wrapText="1"/>
    </xf>
    <xf numFmtId="177" fontId="3" fillId="5" borderId="5" xfId="4" applyNumberFormat="1" applyFont="1" applyFill="1" applyBorder="1" applyAlignment="1">
      <alignment vertical="center" wrapText="1"/>
    </xf>
    <xf numFmtId="177" fontId="3" fillId="6" borderId="5" xfId="4" applyNumberFormat="1" applyFont="1" applyFill="1" applyBorder="1" applyAlignment="1">
      <alignment vertical="center" wrapText="1"/>
    </xf>
    <xf numFmtId="177" fontId="3" fillId="0" borderId="5" xfId="4" applyNumberFormat="1" applyFont="1" applyFill="1" applyBorder="1" applyAlignment="1">
      <alignment vertical="center" wrapText="1"/>
    </xf>
    <xf numFmtId="0" fontId="3" fillId="2" borderId="5" xfId="7" applyFont="1" applyFill="1" applyBorder="1" applyAlignment="1">
      <alignment vertical="center" wrapText="1"/>
    </xf>
    <xf numFmtId="0" fontId="3" fillId="7" borderId="5" xfId="7" applyFont="1" applyFill="1" applyBorder="1" applyAlignment="1">
      <alignment vertical="center" wrapText="1"/>
    </xf>
    <xf numFmtId="177" fontId="3" fillId="8" borderId="5" xfId="2" applyNumberFormat="1" applyFont="1" applyFill="1" applyBorder="1" applyAlignment="1">
      <alignment vertical="center" wrapText="1"/>
    </xf>
    <xf numFmtId="177" fontId="3" fillId="2" borderId="5" xfId="2" applyNumberFormat="1" applyFont="1" applyFill="1" applyBorder="1" applyAlignment="1">
      <alignment vertical="center" wrapText="1"/>
    </xf>
    <xf numFmtId="177" fontId="3" fillId="9" borderId="5" xfId="2" applyNumberFormat="1" applyFont="1" applyFill="1" applyBorder="1" applyAlignment="1">
      <alignment vertical="center" wrapText="1"/>
    </xf>
    <xf numFmtId="177" fontId="3" fillId="7" borderId="5" xfId="2" applyNumberFormat="1" applyFont="1" applyFill="1" applyBorder="1" applyAlignment="1">
      <alignment vertical="center" wrapText="1"/>
    </xf>
    <xf numFmtId="177" fontId="3" fillId="0" borderId="5" xfId="2" applyNumberFormat="1" applyFont="1" applyFill="1" applyBorder="1" applyAlignment="1">
      <alignment vertical="center" wrapText="1"/>
    </xf>
    <xf numFmtId="177" fontId="3" fillId="6" borderId="5" xfId="2" applyNumberFormat="1" applyFont="1" applyFill="1" applyBorder="1" applyAlignment="1">
      <alignment vertical="center" wrapText="1"/>
    </xf>
    <xf numFmtId="177" fontId="3" fillId="10" borderId="5" xfId="2" applyNumberFormat="1" applyFont="1" applyFill="1" applyBorder="1" applyAlignment="1">
      <alignment vertical="center" wrapText="1"/>
    </xf>
    <xf numFmtId="177" fontId="3" fillId="5" borderId="5" xfId="2" applyNumberFormat="1" applyFont="1" applyFill="1" applyBorder="1" applyAlignment="1">
      <alignment vertical="center" wrapText="1"/>
    </xf>
    <xf numFmtId="0" fontId="3" fillId="0" borderId="2" xfId="1" applyFont="1" applyBorder="1" applyAlignment="1">
      <alignment vertical="center" wrapText="1"/>
    </xf>
    <xf numFmtId="0" fontId="3" fillId="0" borderId="2" xfId="2" applyFont="1" applyBorder="1" applyAlignment="1">
      <alignment vertical="center" wrapText="1"/>
    </xf>
    <xf numFmtId="0" fontId="3" fillId="0" borderId="5" xfId="3" applyFont="1" applyBorder="1">
      <alignment vertical="center"/>
    </xf>
    <xf numFmtId="0" fontId="3" fillId="0" borderId="5" xfId="1" applyFont="1" applyBorder="1" applyAlignment="1">
      <alignment vertical="center" wrapText="1"/>
    </xf>
    <xf numFmtId="0" fontId="3" fillId="0" borderId="5" xfId="0" applyFont="1" applyBorder="1"/>
    <xf numFmtId="0" fontId="3" fillId="0" borderId="0" xfId="0" applyFont="1"/>
    <xf numFmtId="0" fontId="3" fillId="0" borderId="0" xfId="0" quotePrefix="1" applyFont="1"/>
    <xf numFmtId="176" fontId="3" fillId="4" borderId="4" xfId="4" applyNumberFormat="1" applyFont="1" applyFill="1" applyBorder="1" applyAlignment="1">
      <alignment vertical="center" wrapText="1"/>
    </xf>
    <xf numFmtId="177" fontId="3" fillId="0" borderId="5" xfId="4" applyNumberFormat="1" applyFont="1" applyBorder="1" applyAlignment="1">
      <alignment vertical="center" wrapText="1"/>
    </xf>
    <xf numFmtId="177" fontId="3" fillId="0" borderId="5" xfId="0" applyNumberFormat="1" applyFont="1" applyBorder="1"/>
    <xf numFmtId="177" fontId="3" fillId="0" borderId="0" xfId="0" applyNumberFormat="1" applyFont="1"/>
    <xf numFmtId="176" fontId="3" fillId="4" borderId="6" xfId="4" applyNumberFormat="1" applyFont="1" applyFill="1" applyBorder="1" applyAlignment="1">
      <alignment vertical="center" wrapText="1"/>
    </xf>
    <xf numFmtId="176" fontId="3" fillId="11" borderId="5" xfId="4" applyNumberFormat="1" applyFont="1" applyFill="1" applyBorder="1" applyAlignment="1">
      <alignment vertical="center" wrapText="1"/>
    </xf>
    <xf numFmtId="177" fontId="8" fillId="11" borderId="5" xfId="5" applyNumberFormat="1" applyFont="1" applyFill="1" applyBorder="1" applyAlignment="1">
      <alignment vertical="center" wrapText="1"/>
    </xf>
    <xf numFmtId="177" fontId="3" fillId="11" borderId="5" xfId="6" applyNumberFormat="1" applyFont="1" applyFill="1" applyBorder="1" applyAlignment="1">
      <alignment vertical="center" wrapText="1"/>
    </xf>
    <xf numFmtId="177" fontId="3" fillId="11" borderId="5" xfId="4" applyNumberFormat="1" applyFont="1" applyFill="1" applyBorder="1" applyAlignment="1">
      <alignment vertical="center" wrapText="1"/>
    </xf>
    <xf numFmtId="0" fontId="3" fillId="0" borderId="0" xfId="0" applyFont="1" applyFill="1" applyBorder="1"/>
    <xf numFmtId="177" fontId="3" fillId="9" borderId="4" xfId="2" applyNumberFormat="1" applyFont="1" applyFill="1" applyBorder="1" applyAlignment="1">
      <alignment vertical="center" wrapText="1"/>
    </xf>
    <xf numFmtId="177" fontId="3" fillId="0" borderId="4" xfId="2" applyNumberFormat="1" applyFont="1" applyFill="1" applyBorder="1" applyAlignment="1">
      <alignment vertical="center" wrapText="1"/>
    </xf>
    <xf numFmtId="177" fontId="3" fillId="10" borderId="4" xfId="2" applyNumberFormat="1" applyFont="1" applyFill="1" applyBorder="1" applyAlignment="1">
      <alignment vertical="center" wrapText="1"/>
    </xf>
    <xf numFmtId="177" fontId="9" fillId="0" borderId="0" xfId="0" applyNumberFormat="1" applyFont="1"/>
    <xf numFmtId="0" fontId="3" fillId="0" borderId="5" xfId="0" applyFont="1" applyBorder="1" applyAlignment="1">
      <alignment vertical="center"/>
    </xf>
    <xf numFmtId="0" fontId="65" fillId="0" borderId="0" xfId="3" applyFont="1">
      <alignment vertical="center"/>
    </xf>
    <xf numFmtId="177" fontId="65" fillId="0" borderId="0" xfId="0" applyNumberFormat="1" applyFont="1"/>
    <xf numFmtId="0" fontId="65" fillId="0" borderId="0" xfId="0" applyFont="1"/>
    <xf numFmtId="178" fontId="65" fillId="0" borderId="0" xfId="0" applyNumberFormat="1" applyFont="1"/>
    <xf numFmtId="180" fontId="65" fillId="0" borderId="0" xfId="0" applyNumberFormat="1" applyFont="1"/>
    <xf numFmtId="178" fontId="65" fillId="0" borderId="5" xfId="0" applyNumberFormat="1" applyFont="1" applyBorder="1"/>
    <xf numFmtId="180" fontId="65" fillId="0" borderId="5" xfId="3" applyNumberFormat="1" applyFont="1" applyBorder="1">
      <alignment vertical="center"/>
    </xf>
    <xf numFmtId="180" fontId="65" fillId="0" borderId="5" xfId="0" applyNumberFormat="1" applyFont="1" applyBorder="1"/>
    <xf numFmtId="0" fontId="65" fillId="0" borderId="5" xfId="0" applyFont="1" applyBorder="1"/>
    <xf numFmtId="0" fontId="65" fillId="0" borderId="5" xfId="3" applyFont="1" applyBorder="1">
      <alignment vertical="center"/>
    </xf>
    <xf numFmtId="179" fontId="65" fillId="0" borderId="5" xfId="0" applyNumberFormat="1" applyFont="1" applyBorder="1"/>
    <xf numFmtId="0" fontId="65" fillId="0" borderId="5" xfId="0" applyNumberFormat="1" applyFont="1" applyBorder="1" applyAlignment="1">
      <alignment vertical="center"/>
    </xf>
    <xf numFmtId="0" fontId="65" fillId="0" borderId="5" xfId="0" applyFont="1" applyBorder="1" applyAlignment="1">
      <alignment vertical="top" wrapText="1"/>
    </xf>
    <xf numFmtId="178" fontId="65" fillId="0" borderId="5" xfId="0" applyNumberFormat="1" applyFont="1" applyBorder="1" applyAlignment="1">
      <alignment vertical="top" wrapText="1"/>
    </xf>
    <xf numFmtId="180" fontId="65" fillId="0" borderId="5" xfId="3" applyNumberFormat="1" applyFont="1" applyBorder="1" applyAlignment="1">
      <alignment vertical="top" wrapText="1"/>
    </xf>
    <xf numFmtId="180" fontId="65" fillId="0" borderId="5" xfId="0" applyNumberFormat="1" applyFont="1" applyBorder="1" applyAlignment="1">
      <alignment vertical="top" wrapText="1"/>
    </xf>
    <xf numFmtId="0" fontId="65" fillId="0" borderId="0" xfId="0" applyFont="1" applyAlignment="1">
      <alignment vertical="top" wrapText="1"/>
    </xf>
    <xf numFmtId="0" fontId="3" fillId="0" borderId="0" xfId="0" applyFont="1" applyFill="1"/>
    <xf numFmtId="0" fontId="3" fillId="0" borderId="5" xfId="0" applyFont="1" applyBorder="1" applyAlignment="1">
      <alignment vertical="top" wrapText="1"/>
    </xf>
    <xf numFmtId="0" fontId="3" fillId="2" borderId="5" xfId="0" applyFont="1" applyFill="1" applyBorder="1"/>
    <xf numFmtId="0" fontId="3" fillId="0" borderId="5" xfId="0" applyFont="1" applyFill="1" applyBorder="1" applyAlignment="1">
      <alignment vertical="center"/>
    </xf>
    <xf numFmtId="0" fontId="65" fillId="0" borderId="0" xfId="0" applyFont="1" applyBorder="1"/>
    <xf numFmtId="0" fontId="65" fillId="0" borderId="0" xfId="0" applyFont="1" applyBorder="1" applyAlignment="1">
      <alignment vertical="top" wrapText="1"/>
    </xf>
    <xf numFmtId="0" fontId="65" fillId="0" borderId="0" xfId="3" applyFont="1" applyBorder="1">
      <alignment vertical="center"/>
    </xf>
    <xf numFmtId="179" fontId="65" fillId="0" borderId="0" xfId="0" applyNumberFormat="1" applyFont="1" applyBorder="1"/>
    <xf numFmtId="0" fontId="3" fillId="0" borderId="5" xfId="1" applyFont="1" applyFill="1" applyBorder="1" applyAlignment="1">
      <alignment vertical="center" wrapText="1"/>
    </xf>
    <xf numFmtId="0" fontId="3" fillId="5" borderId="5" xfId="0" applyFont="1" applyFill="1" applyBorder="1"/>
    <xf numFmtId="0" fontId="3" fillId="5" borderId="5" xfId="0" applyFont="1" applyFill="1" applyBorder="1" applyAlignment="1">
      <alignment vertical="center"/>
    </xf>
    <xf numFmtId="0" fontId="3" fillId="0" borderId="5" xfId="0" applyFont="1" applyFill="1" applyBorder="1"/>
    <xf numFmtId="0" fontId="3" fillId="5" borderId="0" xfId="0" applyFont="1" applyFill="1"/>
    <xf numFmtId="0" fontId="3" fillId="0" borderId="23" xfId="3" applyFont="1" applyFill="1" applyBorder="1">
      <alignment vertical="center"/>
    </xf>
    <xf numFmtId="0" fontId="3" fillId="0" borderId="24" xfId="3" applyFont="1" applyFill="1" applyBorder="1">
      <alignment vertical="center"/>
    </xf>
    <xf numFmtId="176" fontId="3" fillId="4" borderId="5" xfId="4" applyNumberFormat="1" applyFont="1" applyFill="1" applyBorder="1" applyAlignment="1">
      <alignment vertical="center" wrapText="1"/>
    </xf>
    <xf numFmtId="0" fontId="3" fillId="0" borderId="0" xfId="0" applyFont="1" applyAlignment="1">
      <alignment vertical="top" wrapText="1"/>
    </xf>
    <xf numFmtId="176" fontId="3" fillId="0" borderId="5" xfId="4" applyNumberFormat="1" applyFont="1" applyFill="1" applyBorder="1" applyAlignment="1">
      <alignment vertical="center" wrapText="1"/>
    </xf>
    <xf numFmtId="0" fontId="3" fillId="0" borderId="5" xfId="7" applyFont="1" applyFill="1" applyBorder="1" applyAlignment="1">
      <alignment vertical="center" wrapText="1"/>
    </xf>
    <xf numFmtId="0" fontId="3" fillId="0" borderId="0" xfId="0" applyFont="1" applyFill="1" applyAlignment="1">
      <alignment vertical="top" wrapText="1"/>
    </xf>
    <xf numFmtId="0" fontId="3" fillId="0" borderId="7" xfId="3" applyFont="1" applyFill="1" applyBorder="1" applyAlignment="1">
      <alignment horizontal="right" vertical="center"/>
    </xf>
    <xf numFmtId="176" fontId="3" fillId="0" borderId="5" xfId="4" applyNumberFormat="1" applyFont="1" applyFill="1" applyBorder="1" applyAlignment="1">
      <alignment horizontal="right" vertical="center" wrapText="1"/>
    </xf>
    <xf numFmtId="176" fontId="3" fillId="0" borderId="5" xfId="0" applyNumberFormat="1" applyFont="1" applyFill="1" applyBorder="1" applyAlignment="1">
      <alignment horizontal="right"/>
    </xf>
    <xf numFmtId="0" fontId="3" fillId="0" borderId="5" xfId="0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0" fontId="3" fillId="0" borderId="7" xfId="3" applyFont="1" applyBorder="1" applyAlignment="1">
      <alignment vertical="top" wrapText="1"/>
    </xf>
    <xf numFmtId="0" fontId="3" fillId="0" borderId="9" xfId="3" applyFont="1" applyBorder="1" applyAlignment="1">
      <alignment vertical="top" wrapText="1" shrinkToFit="1"/>
    </xf>
    <xf numFmtId="181" fontId="3" fillId="0" borderId="5" xfId="3" applyNumberFormat="1" applyFont="1" applyBorder="1">
      <alignment vertical="center"/>
    </xf>
    <xf numFmtId="177" fontId="3" fillId="0" borderId="5" xfId="3" applyNumberFormat="1" applyFont="1" applyBorder="1">
      <alignment vertical="center"/>
    </xf>
    <xf numFmtId="0" fontId="3" fillId="0" borderId="5" xfId="3" applyFont="1" applyBorder="1" applyAlignment="1">
      <alignment vertical="top" wrapText="1" shrinkToFit="1"/>
    </xf>
    <xf numFmtId="0" fontId="3" fillId="0" borderId="5" xfId="3" applyFont="1" applyBorder="1" applyAlignment="1">
      <alignment vertical="top" shrinkToFit="1"/>
    </xf>
    <xf numFmtId="0" fontId="3" fillId="0" borderId="0" xfId="3" applyFont="1" applyAlignment="1">
      <alignment vertical="center" wrapText="1"/>
    </xf>
    <xf numFmtId="0" fontId="3" fillId="0" borderId="0" xfId="3" applyFont="1" applyAlignment="1">
      <alignment vertical="center" wrapText="1" shrinkToFit="1"/>
    </xf>
    <xf numFmtId="0" fontId="72" fillId="0" borderId="0" xfId="0" applyFont="1" applyAlignment="1">
      <alignment vertical="center"/>
    </xf>
    <xf numFmtId="0" fontId="3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 wrapText="1" shrinkToFit="1"/>
    </xf>
    <xf numFmtId="0" fontId="3" fillId="0" borderId="0" xfId="0" applyFont="1" applyAlignment="1">
      <alignment vertical="center"/>
    </xf>
    <xf numFmtId="182" fontId="3" fillId="0" borderId="5" xfId="3" applyNumberFormat="1" applyFont="1" applyFill="1" applyBorder="1" applyAlignment="1">
      <alignment horizontal="right" vertical="center"/>
    </xf>
    <xf numFmtId="179" fontId="3" fillId="0" borderId="5" xfId="3" applyNumberFormat="1" applyFont="1" applyFill="1" applyBorder="1" applyAlignment="1">
      <alignment horizontal="right" vertical="center"/>
    </xf>
    <xf numFmtId="179" fontId="8" fillId="0" borderId="5" xfId="3" applyNumberFormat="1" applyFont="1" applyFill="1" applyBorder="1" applyAlignment="1">
      <alignment horizontal="right" vertical="center"/>
    </xf>
    <xf numFmtId="180" fontId="3" fillId="0" borderId="5" xfId="3" applyNumberFormat="1" applyFont="1" applyFill="1" applyBorder="1" applyAlignment="1">
      <alignment horizontal="right" vertical="center"/>
    </xf>
    <xf numFmtId="177" fontId="3" fillId="0" borderId="5" xfId="3" applyNumberFormat="1" applyFont="1" applyFill="1" applyBorder="1" applyAlignment="1">
      <alignment horizontal="right" vertical="center"/>
    </xf>
    <xf numFmtId="179" fontId="3" fillId="0" borderId="5" xfId="3" applyNumberFormat="1" applyFont="1" applyBorder="1" applyAlignment="1">
      <alignment horizontal="right" vertical="center"/>
    </xf>
    <xf numFmtId="0" fontId="72" fillId="0" borderId="5" xfId="2" applyFont="1" applyBorder="1" applyAlignment="1">
      <alignment vertical="center" wrapText="1"/>
    </xf>
    <xf numFmtId="0" fontId="3" fillId="0" borderId="5" xfId="3" applyFont="1" applyFill="1" applyBorder="1" applyAlignment="1">
      <alignment horizontal="center" vertical="center"/>
    </xf>
    <xf numFmtId="0" fontId="65" fillId="0" borderId="0" xfId="0" applyFont="1" applyAlignment="1">
      <alignment horizontal="left" vertical="center"/>
    </xf>
    <xf numFmtId="0" fontId="73" fillId="0" borderId="7" xfId="3" applyFont="1" applyFill="1" applyBorder="1" applyAlignment="1" applyProtection="1">
      <alignment vertical="center" wrapText="1"/>
      <protection locked="0"/>
    </xf>
    <xf numFmtId="0" fontId="3" fillId="43" borderId="6" xfId="3" applyFont="1" applyFill="1" applyBorder="1" applyAlignment="1">
      <alignment vertical="center" wrapText="1"/>
    </xf>
    <xf numFmtId="0" fontId="3" fillId="43" borderId="4" xfId="3" applyFont="1" applyFill="1" applyBorder="1" applyAlignment="1">
      <alignment vertical="center" wrapText="1" shrinkToFit="1"/>
    </xf>
    <xf numFmtId="0" fontId="65" fillId="0" borderId="6" xfId="3" applyFont="1" applyBorder="1" applyAlignment="1">
      <alignment vertical="center"/>
    </xf>
    <xf numFmtId="0" fontId="65" fillId="0" borderId="10" xfId="3" applyFont="1" applyFill="1" applyBorder="1" applyAlignment="1">
      <alignment vertical="center" wrapText="1" shrinkToFit="1"/>
    </xf>
    <xf numFmtId="0" fontId="65" fillId="0" borderId="4" xfId="3" applyFont="1" applyFill="1" applyBorder="1" applyAlignment="1">
      <alignment vertical="center" wrapText="1"/>
    </xf>
    <xf numFmtId="0" fontId="71" fillId="0" borderId="0" xfId="0" applyFont="1"/>
    <xf numFmtId="0" fontId="3" fillId="0" borderId="5" xfId="3" applyFont="1" applyBorder="1" applyAlignment="1">
      <alignment vertical="center" wrapText="1"/>
    </xf>
    <xf numFmtId="0" fontId="3" fillId="0" borderId="5" xfId="3" applyFont="1" applyBorder="1" applyAlignment="1">
      <alignment vertical="center" wrapText="1" shrinkToFit="1"/>
    </xf>
    <xf numFmtId="0" fontId="3" fillId="0" borderId="6" xfId="3" applyFont="1" applyBorder="1" applyAlignment="1">
      <alignment vertical="center" wrapText="1"/>
    </xf>
    <xf numFmtId="0" fontId="3" fillId="0" borderId="4" xfId="3" applyFont="1" applyBorder="1" applyAlignment="1">
      <alignment vertical="center" wrapText="1" shrinkToFit="1"/>
    </xf>
    <xf numFmtId="0" fontId="3" fillId="0" borderId="6" xfId="3" applyFont="1" applyBorder="1">
      <alignment vertical="center"/>
    </xf>
    <xf numFmtId="0" fontId="3" fillId="0" borderId="4" xfId="3" applyFont="1" applyBorder="1">
      <alignment vertical="center"/>
    </xf>
    <xf numFmtId="0" fontId="3" fillId="0" borderId="1" xfId="3" applyFont="1" applyBorder="1" applyAlignment="1">
      <alignment vertical="center" wrapText="1"/>
    </xf>
    <xf numFmtId="0" fontId="3" fillId="0" borderId="2" xfId="3" applyFont="1" applyBorder="1" applyAlignment="1">
      <alignment vertical="center" wrapText="1"/>
    </xf>
    <xf numFmtId="0" fontId="3" fillId="0" borderId="3" xfId="3" applyFont="1" applyBorder="1" applyAlignment="1">
      <alignment vertical="center" wrapText="1"/>
    </xf>
    <xf numFmtId="0" fontId="3" fillId="0" borderId="1" xfId="3" applyFont="1" applyBorder="1" applyAlignment="1">
      <alignment vertical="center" wrapText="1" shrinkToFit="1"/>
    </xf>
    <xf numFmtId="0" fontId="3" fillId="0" borderId="2" xfId="3" applyFont="1" applyBorder="1" applyAlignment="1">
      <alignment vertical="center" wrapText="1" shrinkToFit="1"/>
    </xf>
    <xf numFmtId="0" fontId="3" fillId="0" borderId="3" xfId="3" applyFont="1" applyBorder="1" applyAlignment="1">
      <alignment vertical="center" wrapText="1" shrinkToFit="1"/>
    </xf>
    <xf numFmtId="176" fontId="3" fillId="0" borderId="0" xfId="3" applyNumberFormat="1" applyFont="1">
      <alignment vertical="center"/>
    </xf>
    <xf numFmtId="0" fontId="3" fillId="0" borderId="0" xfId="3" quotePrefix="1" applyFont="1">
      <alignment vertical="center"/>
    </xf>
    <xf numFmtId="0" fontId="3" fillId="0" borderId="0" xfId="3" applyFont="1" applyBorder="1">
      <alignment vertical="center"/>
    </xf>
    <xf numFmtId="176" fontId="3" fillId="0" borderId="6" xfId="3" applyNumberFormat="1" applyFont="1" applyBorder="1" applyAlignment="1">
      <alignment horizontal="right" vertical="center"/>
    </xf>
    <xf numFmtId="178" fontId="3" fillId="0" borderId="6" xfId="3" applyNumberFormat="1" applyFont="1" applyBorder="1" applyAlignment="1">
      <alignment horizontal="right" vertical="center"/>
    </xf>
    <xf numFmtId="177" fontId="3" fillId="0" borderId="0" xfId="4" applyNumberFormat="1" applyFont="1" applyFill="1" applyBorder="1" applyAlignment="1">
      <alignment vertical="center" wrapText="1"/>
    </xf>
    <xf numFmtId="177" fontId="3" fillId="45" borderId="5" xfId="4" applyNumberFormat="1" applyFont="1" applyFill="1" applyBorder="1" applyAlignment="1">
      <alignment vertical="center" wrapText="1"/>
    </xf>
    <xf numFmtId="177" fontId="3" fillId="7" borderId="5" xfId="4" applyNumberFormat="1" applyFont="1" applyFill="1" applyBorder="1" applyAlignment="1">
      <alignment vertical="center" wrapText="1"/>
    </xf>
    <xf numFmtId="177" fontId="3" fillId="4" borderId="5" xfId="2" applyNumberFormat="1" applyFont="1" applyFill="1" applyBorder="1" applyAlignment="1">
      <alignment vertical="center" wrapText="1"/>
    </xf>
    <xf numFmtId="0" fontId="3" fillId="45" borderId="5" xfId="0" applyFont="1" applyFill="1" applyBorder="1" applyAlignment="1">
      <alignment horizontal="right"/>
    </xf>
    <xf numFmtId="0" fontId="3" fillId="7" borderId="5" xfId="0" applyFont="1" applyFill="1" applyBorder="1" applyAlignment="1">
      <alignment horizontal="right"/>
    </xf>
    <xf numFmtId="0" fontId="3" fillId="6" borderId="5" xfId="0" applyFont="1" applyFill="1" applyBorder="1" applyAlignment="1">
      <alignment horizontal="right"/>
    </xf>
    <xf numFmtId="0" fontId="3" fillId="4" borderId="5" xfId="0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177" fontId="3" fillId="0" borderId="0" xfId="2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Border="1" applyAlignment="1"/>
    <xf numFmtId="176" fontId="3" fillId="44" borderId="5" xfId="4" applyNumberFormat="1" applyFont="1" applyFill="1" applyBorder="1" applyAlignment="1">
      <alignment vertical="center" wrapText="1"/>
    </xf>
    <xf numFmtId="176" fontId="3" fillId="6" borderId="5" xfId="4" applyNumberFormat="1" applyFont="1" applyFill="1" applyBorder="1" applyAlignment="1">
      <alignment vertical="center" wrapText="1"/>
    </xf>
    <xf numFmtId="176" fontId="3" fillId="46" borderId="5" xfId="4" applyNumberFormat="1" applyFont="1" applyFill="1" applyBorder="1" applyAlignment="1">
      <alignment vertical="center" wrapText="1"/>
    </xf>
    <xf numFmtId="0" fontId="3" fillId="44" borderId="5" xfId="0" applyFont="1" applyFill="1" applyBorder="1"/>
    <xf numFmtId="0" fontId="3" fillId="6" borderId="5" xfId="0" applyFont="1" applyFill="1" applyBorder="1"/>
    <xf numFmtId="0" fontId="3" fillId="46" borderId="5" xfId="0" applyFont="1" applyFill="1" applyBorder="1"/>
    <xf numFmtId="176" fontId="3" fillId="0" borderId="0" xfId="4" applyNumberFormat="1" applyFont="1" applyFill="1" applyBorder="1" applyAlignment="1">
      <alignment vertical="center" wrapText="1"/>
    </xf>
    <xf numFmtId="176" fontId="8" fillId="47" borderId="5" xfId="0" applyNumberFormat="1" applyFont="1" applyFill="1" applyBorder="1" applyAlignment="1">
      <alignment vertical="center"/>
    </xf>
    <xf numFmtId="177" fontId="3" fillId="0" borderId="1" xfId="3" applyNumberFormat="1" applyFont="1" applyFill="1" applyBorder="1" applyAlignment="1">
      <alignment vertical="center" wrapText="1"/>
    </xf>
    <xf numFmtId="177" fontId="3" fillId="0" borderId="2" xfId="3" applyNumberFormat="1" applyFont="1" applyFill="1" applyBorder="1" applyAlignment="1">
      <alignment vertical="center" wrapText="1"/>
    </xf>
    <xf numFmtId="0" fontId="65" fillId="0" borderId="6" xfId="3" applyFont="1" applyFill="1" applyBorder="1" applyAlignment="1">
      <alignment vertical="top" wrapText="1"/>
    </xf>
    <xf numFmtId="0" fontId="2" fillId="0" borderId="10" xfId="3" applyFont="1" applyBorder="1" applyAlignment="1">
      <alignment vertical="top" wrapText="1"/>
    </xf>
    <xf numFmtId="0" fontId="2" fillId="0" borderId="4" xfId="3" applyFont="1" applyBorder="1" applyAlignment="1">
      <alignment vertical="top" wrapText="1"/>
    </xf>
    <xf numFmtId="0" fontId="3" fillId="0" borderId="1" xfId="3" applyFont="1" applyBorder="1" applyAlignment="1">
      <alignment vertical="top" wrapText="1" shrinkToFit="1"/>
    </xf>
    <xf numFmtId="0" fontId="2" fillId="0" borderId="2" xfId="3" applyBorder="1" applyAlignment="1">
      <alignment vertical="top" wrapText="1" shrinkToFit="1"/>
    </xf>
    <xf numFmtId="0" fontId="2" fillId="0" borderId="3" xfId="3" applyBorder="1" applyAlignment="1">
      <alignment vertical="top" wrapText="1" shrinkToFit="1"/>
    </xf>
    <xf numFmtId="0" fontId="3" fillId="0" borderId="6" xfId="3" applyFont="1" applyFill="1" applyBorder="1" applyAlignment="1">
      <alignment vertical="top" wrapText="1"/>
    </xf>
    <xf numFmtId="0" fontId="2" fillId="0" borderId="10" xfId="3" applyBorder="1" applyAlignment="1">
      <alignment vertical="top" wrapText="1"/>
    </xf>
    <xf numFmtId="0" fontId="2" fillId="0" borderId="4" xfId="3" applyBorder="1" applyAlignment="1">
      <alignment vertical="top" wrapText="1"/>
    </xf>
    <xf numFmtId="0" fontId="65" fillId="0" borderId="10" xfId="3" applyFont="1" applyFill="1" applyBorder="1" applyAlignment="1">
      <alignment vertical="top" wrapText="1"/>
    </xf>
    <xf numFmtId="0" fontId="65" fillId="0" borderId="4" xfId="3" applyFont="1" applyFill="1" applyBorder="1" applyAlignment="1">
      <alignment vertical="top" wrapText="1"/>
    </xf>
    <xf numFmtId="0" fontId="3" fillId="0" borderId="7" xfId="3" applyFont="1" applyBorder="1" applyAlignment="1">
      <alignment vertical="top" wrapText="1"/>
    </xf>
    <xf numFmtId="0" fontId="2" fillId="0" borderId="9" xfId="3" applyBorder="1" applyAlignment="1">
      <alignment vertical="top" wrapText="1"/>
    </xf>
    <xf numFmtId="0" fontId="2" fillId="0" borderId="23" xfId="3" applyBorder="1" applyAlignment="1">
      <alignment vertical="top" wrapText="1"/>
    </xf>
    <xf numFmtId="0" fontId="2" fillId="0" borderId="24" xfId="3" applyBorder="1" applyAlignment="1">
      <alignment vertical="top" wrapText="1"/>
    </xf>
    <xf numFmtId="0" fontId="2" fillId="0" borderId="12" xfId="3" applyBorder="1" applyAlignment="1">
      <alignment vertical="top" wrapText="1"/>
    </xf>
    <xf numFmtId="0" fontId="2" fillId="0" borderId="13" xfId="3" applyBorder="1" applyAlignment="1">
      <alignment vertical="top" wrapText="1"/>
    </xf>
    <xf numFmtId="0" fontId="3" fillId="0" borderId="1" xfId="3" applyFont="1" applyBorder="1" applyAlignment="1">
      <alignment vertical="top" wrapText="1"/>
    </xf>
    <xf numFmtId="0" fontId="2" fillId="0" borderId="2" xfId="3" applyBorder="1" applyAlignment="1">
      <alignment vertical="top" wrapText="1"/>
    </xf>
    <xf numFmtId="0" fontId="2" fillId="0" borderId="3" xfId="3" applyBorder="1" applyAlignment="1">
      <alignment vertical="top" wrapText="1"/>
    </xf>
    <xf numFmtId="0" fontId="3" fillId="0" borderId="6" xfId="3" applyFont="1" applyBorder="1" applyAlignment="1">
      <alignment vertical="top" wrapText="1"/>
    </xf>
    <xf numFmtId="0" fontId="2" fillId="0" borderId="10" xfId="3" applyBorder="1" applyAlignment="1">
      <alignment vertical="top"/>
    </xf>
    <xf numFmtId="0" fontId="2" fillId="0" borderId="4" xfId="3" applyBorder="1" applyAlignment="1">
      <alignment vertical="top"/>
    </xf>
    <xf numFmtId="177" fontId="3" fillId="0" borderId="3" xfId="3" applyNumberFormat="1" applyFont="1" applyFill="1" applyBorder="1" applyAlignment="1">
      <alignment vertical="center" wrapText="1"/>
    </xf>
  </cellXfs>
  <cellStyles count="9452">
    <cellStyle name="20% - アクセント 1 10" xfId="8"/>
    <cellStyle name="20% - アクセント 1 10 10" xfId="9"/>
    <cellStyle name="20% - アクセント 1 10 11" xfId="10"/>
    <cellStyle name="20% - アクセント 1 10 12" xfId="11"/>
    <cellStyle name="20% - アクセント 1 10 13" xfId="12"/>
    <cellStyle name="20% - アクセント 1 10 14" xfId="13"/>
    <cellStyle name="20% - アクセント 1 10 15" xfId="14"/>
    <cellStyle name="20% - アクセント 1 10 16" xfId="15"/>
    <cellStyle name="20% - アクセント 1 10 17" xfId="16"/>
    <cellStyle name="20% - アクセント 1 10 18" xfId="17"/>
    <cellStyle name="20% - アクセント 1 10 19" xfId="18"/>
    <cellStyle name="20% - アクセント 1 10 2" xfId="19"/>
    <cellStyle name="20% - アクセント 1 10 20" xfId="20"/>
    <cellStyle name="20% - アクセント 1 10 21" xfId="21"/>
    <cellStyle name="20% - アクセント 1 10 22" xfId="22"/>
    <cellStyle name="20% - アクセント 1 10 23" xfId="23"/>
    <cellStyle name="20% - アクセント 1 10 24" xfId="24"/>
    <cellStyle name="20% - アクセント 1 10 25" xfId="25"/>
    <cellStyle name="20% - アクセント 1 10 26" xfId="26"/>
    <cellStyle name="20% - アクセント 1 10 27" xfId="27"/>
    <cellStyle name="20% - アクセント 1 10 28" xfId="28"/>
    <cellStyle name="20% - アクセント 1 10 29" xfId="29"/>
    <cellStyle name="20% - アクセント 1 10 3" xfId="30"/>
    <cellStyle name="20% - アクセント 1 10 30" xfId="31"/>
    <cellStyle name="20% - アクセント 1 10 31" xfId="32"/>
    <cellStyle name="20% - アクセント 1 10 32" xfId="33"/>
    <cellStyle name="20% - アクセント 1 10 33" xfId="34"/>
    <cellStyle name="20% - アクセント 1 10 34" xfId="35"/>
    <cellStyle name="20% - アクセント 1 10 35" xfId="36"/>
    <cellStyle name="20% - アクセント 1 10 36" xfId="37"/>
    <cellStyle name="20% - アクセント 1 10 37" xfId="38"/>
    <cellStyle name="20% - アクセント 1 10 38" xfId="39"/>
    <cellStyle name="20% - アクセント 1 10 39" xfId="40"/>
    <cellStyle name="20% - アクセント 1 10 4" xfId="41"/>
    <cellStyle name="20% - アクセント 1 10 40" xfId="42"/>
    <cellStyle name="20% - アクセント 1 10 41" xfId="43"/>
    <cellStyle name="20% - アクセント 1 10 42" xfId="44"/>
    <cellStyle name="20% - アクセント 1 10 43" xfId="45"/>
    <cellStyle name="20% - アクセント 1 10 44" xfId="46"/>
    <cellStyle name="20% - アクセント 1 10 45" xfId="47"/>
    <cellStyle name="20% - アクセント 1 10 46" xfId="48"/>
    <cellStyle name="20% - アクセント 1 10 47" xfId="49"/>
    <cellStyle name="20% - アクセント 1 10 48" xfId="50"/>
    <cellStyle name="20% - アクセント 1 10 49" xfId="51"/>
    <cellStyle name="20% - アクセント 1 10 5" xfId="52"/>
    <cellStyle name="20% - アクセント 1 10 50" xfId="53"/>
    <cellStyle name="20% - アクセント 1 10 51" xfId="54"/>
    <cellStyle name="20% - アクセント 1 10 52" xfId="55"/>
    <cellStyle name="20% - アクセント 1 10 53" xfId="56"/>
    <cellStyle name="20% - アクセント 1 10 54" xfId="57"/>
    <cellStyle name="20% - アクセント 1 10 55" xfId="58"/>
    <cellStyle name="20% - アクセント 1 10 56" xfId="59"/>
    <cellStyle name="20% - アクセント 1 10 57" xfId="60"/>
    <cellStyle name="20% - アクセント 1 10 58" xfId="61"/>
    <cellStyle name="20% - アクセント 1 10 59" xfId="62"/>
    <cellStyle name="20% - アクセント 1 10 6" xfId="63"/>
    <cellStyle name="20% - アクセント 1 10 60" xfId="64"/>
    <cellStyle name="20% - アクセント 1 10 61" xfId="65"/>
    <cellStyle name="20% - アクセント 1 10 62" xfId="66"/>
    <cellStyle name="20% - アクセント 1 10 63" xfId="67"/>
    <cellStyle name="20% - アクセント 1 10 7" xfId="68"/>
    <cellStyle name="20% - アクセント 1 10 8" xfId="69"/>
    <cellStyle name="20% - アクセント 1 10 9" xfId="70"/>
    <cellStyle name="20% - アクセント 1 11" xfId="71"/>
    <cellStyle name="20% - アクセント 1 2" xfId="72"/>
    <cellStyle name="20% - アクセント 1 2 10" xfId="73"/>
    <cellStyle name="20% - アクセント 1 2 11" xfId="74"/>
    <cellStyle name="20% - アクセント 1 2 12" xfId="75"/>
    <cellStyle name="20% - アクセント 1 2 13" xfId="76"/>
    <cellStyle name="20% - アクセント 1 2 14" xfId="77"/>
    <cellStyle name="20% - アクセント 1 2 15" xfId="78"/>
    <cellStyle name="20% - アクセント 1 2 16" xfId="79"/>
    <cellStyle name="20% - アクセント 1 2 17" xfId="80"/>
    <cellStyle name="20% - アクセント 1 2 18" xfId="81"/>
    <cellStyle name="20% - アクセント 1 2 19" xfId="82"/>
    <cellStyle name="20% - アクセント 1 2 2" xfId="83"/>
    <cellStyle name="20% - アクセント 1 2 2 2" xfId="84"/>
    <cellStyle name="20% - アクセント 1 2 20" xfId="85"/>
    <cellStyle name="20% - アクセント 1 2 21" xfId="86"/>
    <cellStyle name="20% - アクセント 1 2 22" xfId="87"/>
    <cellStyle name="20% - アクセント 1 2 23" xfId="88"/>
    <cellStyle name="20% - アクセント 1 2 24" xfId="89"/>
    <cellStyle name="20% - アクセント 1 2 25" xfId="90"/>
    <cellStyle name="20% - アクセント 1 2 26" xfId="91"/>
    <cellStyle name="20% - アクセント 1 2 27" xfId="92"/>
    <cellStyle name="20% - アクセント 1 2 28" xfId="93"/>
    <cellStyle name="20% - アクセント 1 2 29" xfId="94"/>
    <cellStyle name="20% - アクセント 1 2 3" xfId="95"/>
    <cellStyle name="20% - アクセント 1 2 30" xfId="96"/>
    <cellStyle name="20% - アクセント 1 2 31" xfId="97"/>
    <cellStyle name="20% - アクセント 1 2 32" xfId="98"/>
    <cellStyle name="20% - アクセント 1 2 33" xfId="99"/>
    <cellStyle name="20% - アクセント 1 2 34" xfId="100"/>
    <cellStyle name="20% - アクセント 1 2 35" xfId="101"/>
    <cellStyle name="20% - アクセント 1 2 36" xfId="102"/>
    <cellStyle name="20% - アクセント 1 2 37" xfId="103"/>
    <cellStyle name="20% - アクセント 1 2 38" xfId="104"/>
    <cellStyle name="20% - アクセント 1 2 39" xfId="105"/>
    <cellStyle name="20% - アクセント 1 2 4" xfId="106"/>
    <cellStyle name="20% - アクセント 1 2 40" xfId="107"/>
    <cellStyle name="20% - アクセント 1 2 41" xfId="108"/>
    <cellStyle name="20% - アクセント 1 2 42" xfId="109"/>
    <cellStyle name="20% - アクセント 1 2 43" xfId="110"/>
    <cellStyle name="20% - アクセント 1 2 44" xfId="111"/>
    <cellStyle name="20% - アクセント 1 2 45" xfId="112"/>
    <cellStyle name="20% - アクセント 1 2 46" xfId="113"/>
    <cellStyle name="20% - アクセント 1 2 47" xfId="114"/>
    <cellStyle name="20% - アクセント 1 2 48" xfId="115"/>
    <cellStyle name="20% - アクセント 1 2 49" xfId="116"/>
    <cellStyle name="20% - アクセント 1 2 5" xfId="117"/>
    <cellStyle name="20% - アクセント 1 2 50" xfId="118"/>
    <cellStyle name="20% - アクセント 1 2 51" xfId="119"/>
    <cellStyle name="20% - アクセント 1 2 52" xfId="120"/>
    <cellStyle name="20% - アクセント 1 2 53" xfId="121"/>
    <cellStyle name="20% - アクセント 1 2 54" xfId="122"/>
    <cellStyle name="20% - アクセント 1 2 55" xfId="123"/>
    <cellStyle name="20% - アクセント 1 2 56" xfId="124"/>
    <cellStyle name="20% - アクセント 1 2 57" xfId="125"/>
    <cellStyle name="20% - アクセント 1 2 58" xfId="126"/>
    <cellStyle name="20% - アクセント 1 2 59" xfId="127"/>
    <cellStyle name="20% - アクセント 1 2 6" xfId="128"/>
    <cellStyle name="20% - アクセント 1 2 60" xfId="129"/>
    <cellStyle name="20% - アクセント 1 2 61" xfId="130"/>
    <cellStyle name="20% - アクセント 1 2 62" xfId="131"/>
    <cellStyle name="20% - アクセント 1 2 63" xfId="132"/>
    <cellStyle name="20% - アクセント 1 2 64" xfId="133"/>
    <cellStyle name="20% - アクセント 1 2 65" xfId="134"/>
    <cellStyle name="20% - アクセント 1 2 66" xfId="135"/>
    <cellStyle name="20% - アクセント 1 2 67" xfId="136"/>
    <cellStyle name="20% - アクセント 1 2 68" xfId="137"/>
    <cellStyle name="20% - アクセント 1 2 69" xfId="138"/>
    <cellStyle name="20% - アクセント 1 2 7" xfId="139"/>
    <cellStyle name="20% - アクセント 1 2 8" xfId="140"/>
    <cellStyle name="20% - アクセント 1 2 9" xfId="141"/>
    <cellStyle name="20% - アクセント 1 3" xfId="142"/>
    <cellStyle name="20% - アクセント 1 3 10" xfId="143"/>
    <cellStyle name="20% - アクセント 1 3 11" xfId="144"/>
    <cellStyle name="20% - アクセント 1 3 12" xfId="145"/>
    <cellStyle name="20% - アクセント 1 3 13" xfId="146"/>
    <cellStyle name="20% - アクセント 1 3 14" xfId="147"/>
    <cellStyle name="20% - アクセント 1 3 15" xfId="148"/>
    <cellStyle name="20% - アクセント 1 3 16" xfId="149"/>
    <cellStyle name="20% - アクセント 1 3 17" xfId="150"/>
    <cellStyle name="20% - アクセント 1 3 18" xfId="151"/>
    <cellStyle name="20% - アクセント 1 3 19" xfId="152"/>
    <cellStyle name="20% - アクセント 1 3 2" xfId="153"/>
    <cellStyle name="20% - アクセント 1 3 20" xfId="154"/>
    <cellStyle name="20% - アクセント 1 3 21" xfId="155"/>
    <cellStyle name="20% - アクセント 1 3 22" xfId="156"/>
    <cellStyle name="20% - アクセント 1 3 23" xfId="157"/>
    <cellStyle name="20% - アクセント 1 3 24" xfId="158"/>
    <cellStyle name="20% - アクセント 1 3 25" xfId="159"/>
    <cellStyle name="20% - アクセント 1 3 26" xfId="160"/>
    <cellStyle name="20% - アクセント 1 3 27" xfId="161"/>
    <cellStyle name="20% - アクセント 1 3 28" xfId="162"/>
    <cellStyle name="20% - アクセント 1 3 29" xfId="163"/>
    <cellStyle name="20% - アクセント 1 3 3" xfId="164"/>
    <cellStyle name="20% - アクセント 1 3 30" xfId="165"/>
    <cellStyle name="20% - アクセント 1 3 31" xfId="166"/>
    <cellStyle name="20% - アクセント 1 3 32" xfId="167"/>
    <cellStyle name="20% - アクセント 1 3 33" xfId="168"/>
    <cellStyle name="20% - アクセント 1 3 34" xfId="169"/>
    <cellStyle name="20% - アクセント 1 3 35" xfId="170"/>
    <cellStyle name="20% - アクセント 1 3 36" xfId="171"/>
    <cellStyle name="20% - アクセント 1 3 37" xfId="172"/>
    <cellStyle name="20% - アクセント 1 3 38" xfId="173"/>
    <cellStyle name="20% - アクセント 1 3 39" xfId="174"/>
    <cellStyle name="20% - アクセント 1 3 4" xfId="175"/>
    <cellStyle name="20% - アクセント 1 3 40" xfId="176"/>
    <cellStyle name="20% - アクセント 1 3 41" xfId="177"/>
    <cellStyle name="20% - アクセント 1 3 42" xfId="178"/>
    <cellStyle name="20% - アクセント 1 3 43" xfId="179"/>
    <cellStyle name="20% - アクセント 1 3 44" xfId="180"/>
    <cellStyle name="20% - アクセント 1 3 45" xfId="181"/>
    <cellStyle name="20% - アクセント 1 3 46" xfId="182"/>
    <cellStyle name="20% - アクセント 1 3 47" xfId="183"/>
    <cellStyle name="20% - アクセント 1 3 48" xfId="184"/>
    <cellStyle name="20% - アクセント 1 3 49" xfId="185"/>
    <cellStyle name="20% - アクセント 1 3 5" xfId="186"/>
    <cellStyle name="20% - アクセント 1 3 50" xfId="187"/>
    <cellStyle name="20% - アクセント 1 3 51" xfId="188"/>
    <cellStyle name="20% - アクセント 1 3 52" xfId="189"/>
    <cellStyle name="20% - アクセント 1 3 53" xfId="190"/>
    <cellStyle name="20% - アクセント 1 3 54" xfId="191"/>
    <cellStyle name="20% - アクセント 1 3 55" xfId="192"/>
    <cellStyle name="20% - アクセント 1 3 56" xfId="193"/>
    <cellStyle name="20% - アクセント 1 3 57" xfId="194"/>
    <cellStyle name="20% - アクセント 1 3 58" xfId="195"/>
    <cellStyle name="20% - アクセント 1 3 59" xfId="196"/>
    <cellStyle name="20% - アクセント 1 3 6" xfId="197"/>
    <cellStyle name="20% - アクセント 1 3 60" xfId="198"/>
    <cellStyle name="20% - アクセント 1 3 61" xfId="199"/>
    <cellStyle name="20% - アクセント 1 3 62" xfId="200"/>
    <cellStyle name="20% - アクセント 1 3 63" xfId="201"/>
    <cellStyle name="20% - アクセント 1 3 64" xfId="202"/>
    <cellStyle name="20% - アクセント 1 3 65" xfId="203"/>
    <cellStyle name="20% - アクセント 1 3 66" xfId="204"/>
    <cellStyle name="20% - アクセント 1 3 7" xfId="205"/>
    <cellStyle name="20% - アクセント 1 3 8" xfId="206"/>
    <cellStyle name="20% - アクセント 1 3 9" xfId="207"/>
    <cellStyle name="20% - アクセント 1 4" xfId="208"/>
    <cellStyle name="20% - アクセント 1 5" xfId="209"/>
    <cellStyle name="20% - アクセント 1 5 10" xfId="210"/>
    <cellStyle name="20% - アクセント 1 5 11" xfId="211"/>
    <cellStyle name="20% - アクセント 1 5 12" xfId="212"/>
    <cellStyle name="20% - アクセント 1 5 13" xfId="213"/>
    <cellStyle name="20% - アクセント 1 5 14" xfId="214"/>
    <cellStyle name="20% - アクセント 1 5 15" xfId="215"/>
    <cellStyle name="20% - アクセント 1 5 16" xfId="216"/>
    <cellStyle name="20% - アクセント 1 5 17" xfId="217"/>
    <cellStyle name="20% - アクセント 1 5 18" xfId="218"/>
    <cellStyle name="20% - アクセント 1 5 19" xfId="219"/>
    <cellStyle name="20% - アクセント 1 5 2" xfId="220"/>
    <cellStyle name="20% - アクセント 1 5 20" xfId="221"/>
    <cellStyle name="20% - アクセント 1 5 21" xfId="222"/>
    <cellStyle name="20% - アクセント 1 5 22" xfId="223"/>
    <cellStyle name="20% - アクセント 1 5 23" xfId="224"/>
    <cellStyle name="20% - アクセント 1 5 24" xfId="225"/>
    <cellStyle name="20% - アクセント 1 5 25" xfId="226"/>
    <cellStyle name="20% - アクセント 1 5 26" xfId="227"/>
    <cellStyle name="20% - アクセント 1 5 27" xfId="228"/>
    <cellStyle name="20% - アクセント 1 5 28" xfId="229"/>
    <cellStyle name="20% - アクセント 1 5 29" xfId="230"/>
    <cellStyle name="20% - アクセント 1 5 3" xfId="231"/>
    <cellStyle name="20% - アクセント 1 5 30" xfId="232"/>
    <cellStyle name="20% - アクセント 1 5 31" xfId="233"/>
    <cellStyle name="20% - アクセント 1 5 32" xfId="234"/>
    <cellStyle name="20% - アクセント 1 5 33" xfId="235"/>
    <cellStyle name="20% - アクセント 1 5 34" xfId="236"/>
    <cellStyle name="20% - アクセント 1 5 35" xfId="237"/>
    <cellStyle name="20% - アクセント 1 5 36" xfId="238"/>
    <cellStyle name="20% - アクセント 1 5 37" xfId="239"/>
    <cellStyle name="20% - アクセント 1 5 38" xfId="240"/>
    <cellStyle name="20% - アクセント 1 5 39" xfId="241"/>
    <cellStyle name="20% - アクセント 1 5 4" xfId="242"/>
    <cellStyle name="20% - アクセント 1 5 40" xfId="243"/>
    <cellStyle name="20% - アクセント 1 5 41" xfId="244"/>
    <cellStyle name="20% - アクセント 1 5 42" xfId="245"/>
    <cellStyle name="20% - アクセント 1 5 43" xfId="246"/>
    <cellStyle name="20% - アクセント 1 5 44" xfId="247"/>
    <cellStyle name="20% - アクセント 1 5 45" xfId="248"/>
    <cellStyle name="20% - アクセント 1 5 46" xfId="249"/>
    <cellStyle name="20% - アクセント 1 5 47" xfId="250"/>
    <cellStyle name="20% - アクセント 1 5 48" xfId="251"/>
    <cellStyle name="20% - アクセント 1 5 49" xfId="252"/>
    <cellStyle name="20% - アクセント 1 5 5" xfId="253"/>
    <cellStyle name="20% - アクセント 1 5 50" xfId="254"/>
    <cellStyle name="20% - アクセント 1 5 51" xfId="255"/>
    <cellStyle name="20% - アクセント 1 5 52" xfId="256"/>
    <cellStyle name="20% - アクセント 1 5 53" xfId="257"/>
    <cellStyle name="20% - アクセント 1 5 54" xfId="258"/>
    <cellStyle name="20% - アクセント 1 5 55" xfId="259"/>
    <cellStyle name="20% - アクセント 1 5 56" xfId="260"/>
    <cellStyle name="20% - アクセント 1 5 57" xfId="261"/>
    <cellStyle name="20% - アクセント 1 5 58" xfId="262"/>
    <cellStyle name="20% - アクセント 1 5 59" xfId="263"/>
    <cellStyle name="20% - アクセント 1 5 6" xfId="264"/>
    <cellStyle name="20% - アクセント 1 5 60" xfId="265"/>
    <cellStyle name="20% - アクセント 1 5 61" xfId="266"/>
    <cellStyle name="20% - アクセント 1 5 62" xfId="267"/>
    <cellStyle name="20% - アクセント 1 5 63" xfId="268"/>
    <cellStyle name="20% - アクセント 1 5 64" xfId="269"/>
    <cellStyle name="20% - アクセント 1 5 7" xfId="270"/>
    <cellStyle name="20% - アクセント 1 5 8" xfId="271"/>
    <cellStyle name="20% - アクセント 1 5 9" xfId="272"/>
    <cellStyle name="20% - アクセント 1 6" xfId="273"/>
    <cellStyle name="20% - アクセント 1 7" xfId="274"/>
    <cellStyle name="20% - アクセント 1 8" xfId="275"/>
    <cellStyle name="20% - アクセント 1 9" xfId="276"/>
    <cellStyle name="20% - アクセント 2 10" xfId="277"/>
    <cellStyle name="20% - アクセント 2 10 10" xfId="278"/>
    <cellStyle name="20% - アクセント 2 10 11" xfId="279"/>
    <cellStyle name="20% - アクセント 2 10 12" xfId="280"/>
    <cellStyle name="20% - アクセント 2 10 13" xfId="281"/>
    <cellStyle name="20% - アクセント 2 10 14" xfId="282"/>
    <cellStyle name="20% - アクセント 2 10 15" xfId="283"/>
    <cellStyle name="20% - アクセント 2 10 16" xfId="284"/>
    <cellStyle name="20% - アクセント 2 10 17" xfId="285"/>
    <cellStyle name="20% - アクセント 2 10 18" xfId="286"/>
    <cellStyle name="20% - アクセント 2 10 19" xfId="287"/>
    <cellStyle name="20% - アクセント 2 10 2" xfId="288"/>
    <cellStyle name="20% - アクセント 2 10 20" xfId="289"/>
    <cellStyle name="20% - アクセント 2 10 21" xfId="290"/>
    <cellStyle name="20% - アクセント 2 10 22" xfId="291"/>
    <cellStyle name="20% - アクセント 2 10 23" xfId="292"/>
    <cellStyle name="20% - アクセント 2 10 24" xfId="293"/>
    <cellStyle name="20% - アクセント 2 10 25" xfId="294"/>
    <cellStyle name="20% - アクセント 2 10 26" xfId="295"/>
    <cellStyle name="20% - アクセント 2 10 27" xfId="296"/>
    <cellStyle name="20% - アクセント 2 10 28" xfId="297"/>
    <cellStyle name="20% - アクセント 2 10 29" xfId="298"/>
    <cellStyle name="20% - アクセント 2 10 3" xfId="299"/>
    <cellStyle name="20% - アクセント 2 10 30" xfId="300"/>
    <cellStyle name="20% - アクセント 2 10 31" xfId="301"/>
    <cellStyle name="20% - アクセント 2 10 32" xfId="302"/>
    <cellStyle name="20% - アクセント 2 10 33" xfId="303"/>
    <cellStyle name="20% - アクセント 2 10 34" xfId="304"/>
    <cellStyle name="20% - アクセント 2 10 35" xfId="305"/>
    <cellStyle name="20% - アクセント 2 10 36" xfId="306"/>
    <cellStyle name="20% - アクセント 2 10 37" xfId="307"/>
    <cellStyle name="20% - アクセント 2 10 38" xfId="308"/>
    <cellStyle name="20% - アクセント 2 10 39" xfId="309"/>
    <cellStyle name="20% - アクセント 2 10 4" xfId="310"/>
    <cellStyle name="20% - アクセント 2 10 40" xfId="311"/>
    <cellStyle name="20% - アクセント 2 10 41" xfId="312"/>
    <cellStyle name="20% - アクセント 2 10 42" xfId="313"/>
    <cellStyle name="20% - アクセント 2 10 43" xfId="314"/>
    <cellStyle name="20% - アクセント 2 10 44" xfId="315"/>
    <cellStyle name="20% - アクセント 2 10 45" xfId="316"/>
    <cellStyle name="20% - アクセント 2 10 46" xfId="317"/>
    <cellStyle name="20% - アクセント 2 10 47" xfId="318"/>
    <cellStyle name="20% - アクセント 2 10 48" xfId="319"/>
    <cellStyle name="20% - アクセント 2 10 49" xfId="320"/>
    <cellStyle name="20% - アクセント 2 10 5" xfId="321"/>
    <cellStyle name="20% - アクセント 2 10 50" xfId="322"/>
    <cellStyle name="20% - アクセント 2 10 51" xfId="323"/>
    <cellStyle name="20% - アクセント 2 10 52" xfId="324"/>
    <cellStyle name="20% - アクセント 2 10 53" xfId="325"/>
    <cellStyle name="20% - アクセント 2 10 54" xfId="326"/>
    <cellStyle name="20% - アクセント 2 10 55" xfId="327"/>
    <cellStyle name="20% - アクセント 2 10 56" xfId="328"/>
    <cellStyle name="20% - アクセント 2 10 57" xfId="329"/>
    <cellStyle name="20% - アクセント 2 10 58" xfId="330"/>
    <cellStyle name="20% - アクセント 2 10 59" xfId="331"/>
    <cellStyle name="20% - アクセント 2 10 6" xfId="332"/>
    <cellStyle name="20% - アクセント 2 10 60" xfId="333"/>
    <cellStyle name="20% - アクセント 2 10 61" xfId="334"/>
    <cellStyle name="20% - アクセント 2 10 62" xfId="335"/>
    <cellStyle name="20% - アクセント 2 10 63" xfId="336"/>
    <cellStyle name="20% - アクセント 2 10 7" xfId="337"/>
    <cellStyle name="20% - アクセント 2 10 8" xfId="338"/>
    <cellStyle name="20% - アクセント 2 10 9" xfId="339"/>
    <cellStyle name="20% - アクセント 2 11" xfId="340"/>
    <cellStyle name="20% - アクセント 2 2" xfId="341"/>
    <cellStyle name="20% - アクセント 2 2 10" xfId="342"/>
    <cellStyle name="20% - アクセント 2 2 11" xfId="343"/>
    <cellStyle name="20% - アクセント 2 2 12" xfId="344"/>
    <cellStyle name="20% - アクセント 2 2 13" xfId="345"/>
    <cellStyle name="20% - アクセント 2 2 14" xfId="346"/>
    <cellStyle name="20% - アクセント 2 2 15" xfId="347"/>
    <cellStyle name="20% - アクセント 2 2 16" xfId="348"/>
    <cellStyle name="20% - アクセント 2 2 17" xfId="349"/>
    <cellStyle name="20% - アクセント 2 2 18" xfId="350"/>
    <cellStyle name="20% - アクセント 2 2 19" xfId="351"/>
    <cellStyle name="20% - アクセント 2 2 2" xfId="352"/>
    <cellStyle name="20% - アクセント 2 2 2 2" xfId="353"/>
    <cellStyle name="20% - アクセント 2 2 20" xfId="354"/>
    <cellStyle name="20% - アクセント 2 2 21" xfId="355"/>
    <cellStyle name="20% - アクセント 2 2 22" xfId="356"/>
    <cellStyle name="20% - アクセント 2 2 23" xfId="357"/>
    <cellStyle name="20% - アクセント 2 2 24" xfId="358"/>
    <cellStyle name="20% - アクセント 2 2 25" xfId="359"/>
    <cellStyle name="20% - アクセント 2 2 26" xfId="360"/>
    <cellStyle name="20% - アクセント 2 2 27" xfId="361"/>
    <cellStyle name="20% - アクセント 2 2 28" xfId="362"/>
    <cellStyle name="20% - アクセント 2 2 29" xfId="363"/>
    <cellStyle name="20% - アクセント 2 2 3" xfId="364"/>
    <cellStyle name="20% - アクセント 2 2 30" xfId="365"/>
    <cellStyle name="20% - アクセント 2 2 31" xfId="366"/>
    <cellStyle name="20% - アクセント 2 2 32" xfId="367"/>
    <cellStyle name="20% - アクセント 2 2 33" xfId="368"/>
    <cellStyle name="20% - アクセント 2 2 34" xfId="369"/>
    <cellStyle name="20% - アクセント 2 2 35" xfId="370"/>
    <cellStyle name="20% - アクセント 2 2 36" xfId="371"/>
    <cellStyle name="20% - アクセント 2 2 37" xfId="372"/>
    <cellStyle name="20% - アクセント 2 2 38" xfId="373"/>
    <cellStyle name="20% - アクセント 2 2 39" xfId="374"/>
    <cellStyle name="20% - アクセント 2 2 4" xfId="375"/>
    <cellStyle name="20% - アクセント 2 2 40" xfId="376"/>
    <cellStyle name="20% - アクセント 2 2 41" xfId="377"/>
    <cellStyle name="20% - アクセント 2 2 42" xfId="378"/>
    <cellStyle name="20% - アクセント 2 2 43" xfId="379"/>
    <cellStyle name="20% - アクセント 2 2 44" xfId="380"/>
    <cellStyle name="20% - アクセント 2 2 45" xfId="381"/>
    <cellStyle name="20% - アクセント 2 2 46" xfId="382"/>
    <cellStyle name="20% - アクセント 2 2 47" xfId="383"/>
    <cellStyle name="20% - アクセント 2 2 48" xfId="384"/>
    <cellStyle name="20% - アクセント 2 2 49" xfId="385"/>
    <cellStyle name="20% - アクセント 2 2 5" xfId="386"/>
    <cellStyle name="20% - アクセント 2 2 50" xfId="387"/>
    <cellStyle name="20% - アクセント 2 2 51" xfId="388"/>
    <cellStyle name="20% - アクセント 2 2 52" xfId="389"/>
    <cellStyle name="20% - アクセント 2 2 53" xfId="390"/>
    <cellStyle name="20% - アクセント 2 2 54" xfId="391"/>
    <cellStyle name="20% - アクセント 2 2 55" xfId="392"/>
    <cellStyle name="20% - アクセント 2 2 56" xfId="393"/>
    <cellStyle name="20% - アクセント 2 2 57" xfId="394"/>
    <cellStyle name="20% - アクセント 2 2 58" xfId="395"/>
    <cellStyle name="20% - アクセント 2 2 59" xfId="396"/>
    <cellStyle name="20% - アクセント 2 2 6" xfId="397"/>
    <cellStyle name="20% - アクセント 2 2 60" xfId="398"/>
    <cellStyle name="20% - アクセント 2 2 61" xfId="399"/>
    <cellStyle name="20% - アクセント 2 2 62" xfId="400"/>
    <cellStyle name="20% - アクセント 2 2 63" xfId="401"/>
    <cellStyle name="20% - アクセント 2 2 64" xfId="402"/>
    <cellStyle name="20% - アクセント 2 2 65" xfId="403"/>
    <cellStyle name="20% - アクセント 2 2 66" xfId="404"/>
    <cellStyle name="20% - アクセント 2 2 67" xfId="405"/>
    <cellStyle name="20% - アクセント 2 2 68" xfId="406"/>
    <cellStyle name="20% - アクセント 2 2 69" xfId="407"/>
    <cellStyle name="20% - アクセント 2 2 7" xfId="408"/>
    <cellStyle name="20% - アクセント 2 2 8" xfId="409"/>
    <cellStyle name="20% - アクセント 2 2 9" xfId="410"/>
    <cellStyle name="20% - アクセント 2 3" xfId="411"/>
    <cellStyle name="20% - アクセント 2 3 10" xfId="412"/>
    <cellStyle name="20% - アクセント 2 3 11" xfId="413"/>
    <cellStyle name="20% - アクセント 2 3 12" xfId="414"/>
    <cellStyle name="20% - アクセント 2 3 13" xfId="415"/>
    <cellStyle name="20% - アクセント 2 3 14" xfId="416"/>
    <cellStyle name="20% - アクセント 2 3 15" xfId="417"/>
    <cellStyle name="20% - アクセント 2 3 16" xfId="418"/>
    <cellStyle name="20% - アクセント 2 3 17" xfId="419"/>
    <cellStyle name="20% - アクセント 2 3 18" xfId="420"/>
    <cellStyle name="20% - アクセント 2 3 19" xfId="421"/>
    <cellStyle name="20% - アクセント 2 3 2" xfId="422"/>
    <cellStyle name="20% - アクセント 2 3 20" xfId="423"/>
    <cellStyle name="20% - アクセント 2 3 21" xfId="424"/>
    <cellStyle name="20% - アクセント 2 3 22" xfId="425"/>
    <cellStyle name="20% - アクセント 2 3 23" xfId="426"/>
    <cellStyle name="20% - アクセント 2 3 24" xfId="427"/>
    <cellStyle name="20% - アクセント 2 3 25" xfId="428"/>
    <cellStyle name="20% - アクセント 2 3 26" xfId="429"/>
    <cellStyle name="20% - アクセント 2 3 27" xfId="430"/>
    <cellStyle name="20% - アクセント 2 3 28" xfId="431"/>
    <cellStyle name="20% - アクセント 2 3 29" xfId="432"/>
    <cellStyle name="20% - アクセント 2 3 3" xfId="433"/>
    <cellStyle name="20% - アクセント 2 3 30" xfId="434"/>
    <cellStyle name="20% - アクセント 2 3 31" xfId="435"/>
    <cellStyle name="20% - アクセント 2 3 32" xfId="436"/>
    <cellStyle name="20% - アクセント 2 3 33" xfId="437"/>
    <cellStyle name="20% - アクセント 2 3 34" xfId="438"/>
    <cellStyle name="20% - アクセント 2 3 35" xfId="439"/>
    <cellStyle name="20% - アクセント 2 3 36" xfId="440"/>
    <cellStyle name="20% - アクセント 2 3 37" xfId="441"/>
    <cellStyle name="20% - アクセント 2 3 38" xfId="442"/>
    <cellStyle name="20% - アクセント 2 3 39" xfId="443"/>
    <cellStyle name="20% - アクセント 2 3 4" xfId="444"/>
    <cellStyle name="20% - アクセント 2 3 40" xfId="445"/>
    <cellStyle name="20% - アクセント 2 3 41" xfId="446"/>
    <cellStyle name="20% - アクセント 2 3 42" xfId="447"/>
    <cellStyle name="20% - アクセント 2 3 43" xfId="448"/>
    <cellStyle name="20% - アクセント 2 3 44" xfId="449"/>
    <cellStyle name="20% - アクセント 2 3 45" xfId="450"/>
    <cellStyle name="20% - アクセント 2 3 46" xfId="451"/>
    <cellStyle name="20% - アクセント 2 3 47" xfId="452"/>
    <cellStyle name="20% - アクセント 2 3 48" xfId="453"/>
    <cellStyle name="20% - アクセント 2 3 49" xfId="454"/>
    <cellStyle name="20% - アクセント 2 3 5" xfId="455"/>
    <cellStyle name="20% - アクセント 2 3 50" xfId="456"/>
    <cellStyle name="20% - アクセント 2 3 51" xfId="457"/>
    <cellStyle name="20% - アクセント 2 3 52" xfId="458"/>
    <cellStyle name="20% - アクセント 2 3 53" xfId="459"/>
    <cellStyle name="20% - アクセント 2 3 54" xfId="460"/>
    <cellStyle name="20% - アクセント 2 3 55" xfId="461"/>
    <cellStyle name="20% - アクセント 2 3 56" xfId="462"/>
    <cellStyle name="20% - アクセント 2 3 57" xfId="463"/>
    <cellStyle name="20% - アクセント 2 3 58" xfId="464"/>
    <cellStyle name="20% - アクセント 2 3 59" xfId="465"/>
    <cellStyle name="20% - アクセント 2 3 6" xfId="466"/>
    <cellStyle name="20% - アクセント 2 3 60" xfId="467"/>
    <cellStyle name="20% - アクセント 2 3 61" xfId="468"/>
    <cellStyle name="20% - アクセント 2 3 62" xfId="469"/>
    <cellStyle name="20% - アクセント 2 3 63" xfId="470"/>
    <cellStyle name="20% - アクセント 2 3 64" xfId="471"/>
    <cellStyle name="20% - アクセント 2 3 65" xfId="472"/>
    <cellStyle name="20% - アクセント 2 3 66" xfId="473"/>
    <cellStyle name="20% - アクセント 2 3 7" xfId="474"/>
    <cellStyle name="20% - アクセント 2 3 8" xfId="475"/>
    <cellStyle name="20% - アクセント 2 3 9" xfId="476"/>
    <cellStyle name="20% - アクセント 2 4" xfId="477"/>
    <cellStyle name="20% - アクセント 2 5" xfId="478"/>
    <cellStyle name="20% - アクセント 2 5 10" xfId="479"/>
    <cellStyle name="20% - アクセント 2 5 11" xfId="480"/>
    <cellStyle name="20% - アクセント 2 5 12" xfId="481"/>
    <cellStyle name="20% - アクセント 2 5 13" xfId="482"/>
    <cellStyle name="20% - アクセント 2 5 14" xfId="483"/>
    <cellStyle name="20% - アクセント 2 5 15" xfId="484"/>
    <cellStyle name="20% - アクセント 2 5 16" xfId="485"/>
    <cellStyle name="20% - アクセント 2 5 17" xfId="486"/>
    <cellStyle name="20% - アクセント 2 5 18" xfId="487"/>
    <cellStyle name="20% - アクセント 2 5 19" xfId="488"/>
    <cellStyle name="20% - アクセント 2 5 2" xfId="489"/>
    <cellStyle name="20% - アクセント 2 5 20" xfId="490"/>
    <cellStyle name="20% - アクセント 2 5 21" xfId="491"/>
    <cellStyle name="20% - アクセント 2 5 22" xfId="492"/>
    <cellStyle name="20% - アクセント 2 5 23" xfId="493"/>
    <cellStyle name="20% - アクセント 2 5 24" xfId="494"/>
    <cellStyle name="20% - アクセント 2 5 25" xfId="495"/>
    <cellStyle name="20% - アクセント 2 5 26" xfId="496"/>
    <cellStyle name="20% - アクセント 2 5 27" xfId="497"/>
    <cellStyle name="20% - アクセント 2 5 28" xfId="498"/>
    <cellStyle name="20% - アクセント 2 5 29" xfId="499"/>
    <cellStyle name="20% - アクセント 2 5 3" xfId="500"/>
    <cellStyle name="20% - アクセント 2 5 30" xfId="501"/>
    <cellStyle name="20% - アクセント 2 5 31" xfId="502"/>
    <cellStyle name="20% - アクセント 2 5 32" xfId="503"/>
    <cellStyle name="20% - アクセント 2 5 33" xfId="504"/>
    <cellStyle name="20% - アクセント 2 5 34" xfId="505"/>
    <cellStyle name="20% - アクセント 2 5 35" xfId="506"/>
    <cellStyle name="20% - アクセント 2 5 36" xfId="507"/>
    <cellStyle name="20% - アクセント 2 5 37" xfId="508"/>
    <cellStyle name="20% - アクセント 2 5 38" xfId="509"/>
    <cellStyle name="20% - アクセント 2 5 39" xfId="510"/>
    <cellStyle name="20% - アクセント 2 5 4" xfId="511"/>
    <cellStyle name="20% - アクセント 2 5 40" xfId="512"/>
    <cellStyle name="20% - アクセント 2 5 41" xfId="513"/>
    <cellStyle name="20% - アクセント 2 5 42" xfId="514"/>
    <cellStyle name="20% - アクセント 2 5 43" xfId="515"/>
    <cellStyle name="20% - アクセント 2 5 44" xfId="516"/>
    <cellStyle name="20% - アクセント 2 5 45" xfId="517"/>
    <cellStyle name="20% - アクセント 2 5 46" xfId="518"/>
    <cellStyle name="20% - アクセント 2 5 47" xfId="519"/>
    <cellStyle name="20% - アクセント 2 5 48" xfId="520"/>
    <cellStyle name="20% - アクセント 2 5 49" xfId="521"/>
    <cellStyle name="20% - アクセント 2 5 5" xfId="522"/>
    <cellStyle name="20% - アクセント 2 5 50" xfId="523"/>
    <cellStyle name="20% - アクセント 2 5 51" xfId="524"/>
    <cellStyle name="20% - アクセント 2 5 52" xfId="525"/>
    <cellStyle name="20% - アクセント 2 5 53" xfId="526"/>
    <cellStyle name="20% - アクセント 2 5 54" xfId="527"/>
    <cellStyle name="20% - アクセント 2 5 55" xfId="528"/>
    <cellStyle name="20% - アクセント 2 5 56" xfId="529"/>
    <cellStyle name="20% - アクセント 2 5 57" xfId="530"/>
    <cellStyle name="20% - アクセント 2 5 58" xfId="531"/>
    <cellStyle name="20% - アクセント 2 5 59" xfId="532"/>
    <cellStyle name="20% - アクセント 2 5 6" xfId="533"/>
    <cellStyle name="20% - アクセント 2 5 60" xfId="534"/>
    <cellStyle name="20% - アクセント 2 5 61" xfId="535"/>
    <cellStyle name="20% - アクセント 2 5 62" xfId="536"/>
    <cellStyle name="20% - アクセント 2 5 63" xfId="537"/>
    <cellStyle name="20% - アクセント 2 5 64" xfId="538"/>
    <cellStyle name="20% - アクセント 2 5 7" xfId="539"/>
    <cellStyle name="20% - アクセント 2 5 8" xfId="540"/>
    <cellStyle name="20% - アクセント 2 5 9" xfId="541"/>
    <cellStyle name="20% - アクセント 2 6" xfId="542"/>
    <cellStyle name="20% - アクセント 2 7" xfId="543"/>
    <cellStyle name="20% - アクセント 2 8" xfId="544"/>
    <cellStyle name="20% - アクセント 2 9" xfId="545"/>
    <cellStyle name="20% - アクセント 3 10" xfId="546"/>
    <cellStyle name="20% - アクセント 3 10 10" xfId="547"/>
    <cellStyle name="20% - アクセント 3 10 11" xfId="548"/>
    <cellStyle name="20% - アクセント 3 10 12" xfId="549"/>
    <cellStyle name="20% - アクセント 3 10 13" xfId="550"/>
    <cellStyle name="20% - アクセント 3 10 14" xfId="551"/>
    <cellStyle name="20% - アクセント 3 10 15" xfId="552"/>
    <cellStyle name="20% - アクセント 3 10 16" xfId="553"/>
    <cellStyle name="20% - アクセント 3 10 17" xfId="554"/>
    <cellStyle name="20% - アクセント 3 10 18" xfId="555"/>
    <cellStyle name="20% - アクセント 3 10 19" xfId="556"/>
    <cellStyle name="20% - アクセント 3 10 2" xfId="557"/>
    <cellStyle name="20% - アクセント 3 10 20" xfId="558"/>
    <cellStyle name="20% - アクセント 3 10 21" xfId="559"/>
    <cellStyle name="20% - アクセント 3 10 22" xfId="560"/>
    <cellStyle name="20% - アクセント 3 10 23" xfId="561"/>
    <cellStyle name="20% - アクセント 3 10 24" xfId="562"/>
    <cellStyle name="20% - アクセント 3 10 25" xfId="563"/>
    <cellStyle name="20% - アクセント 3 10 26" xfId="564"/>
    <cellStyle name="20% - アクセント 3 10 27" xfId="565"/>
    <cellStyle name="20% - アクセント 3 10 28" xfId="566"/>
    <cellStyle name="20% - アクセント 3 10 29" xfId="567"/>
    <cellStyle name="20% - アクセント 3 10 3" xfId="568"/>
    <cellStyle name="20% - アクセント 3 10 30" xfId="569"/>
    <cellStyle name="20% - アクセント 3 10 31" xfId="570"/>
    <cellStyle name="20% - アクセント 3 10 32" xfId="571"/>
    <cellStyle name="20% - アクセント 3 10 33" xfId="572"/>
    <cellStyle name="20% - アクセント 3 10 34" xfId="573"/>
    <cellStyle name="20% - アクセント 3 10 35" xfId="574"/>
    <cellStyle name="20% - アクセント 3 10 36" xfId="575"/>
    <cellStyle name="20% - アクセント 3 10 37" xfId="576"/>
    <cellStyle name="20% - アクセント 3 10 38" xfId="577"/>
    <cellStyle name="20% - アクセント 3 10 39" xfId="578"/>
    <cellStyle name="20% - アクセント 3 10 4" xfId="579"/>
    <cellStyle name="20% - アクセント 3 10 40" xfId="580"/>
    <cellStyle name="20% - アクセント 3 10 41" xfId="581"/>
    <cellStyle name="20% - アクセント 3 10 42" xfId="582"/>
    <cellStyle name="20% - アクセント 3 10 43" xfId="583"/>
    <cellStyle name="20% - アクセント 3 10 44" xfId="584"/>
    <cellStyle name="20% - アクセント 3 10 45" xfId="585"/>
    <cellStyle name="20% - アクセント 3 10 46" xfId="586"/>
    <cellStyle name="20% - アクセント 3 10 47" xfId="587"/>
    <cellStyle name="20% - アクセント 3 10 48" xfId="588"/>
    <cellStyle name="20% - アクセント 3 10 49" xfId="589"/>
    <cellStyle name="20% - アクセント 3 10 5" xfId="590"/>
    <cellStyle name="20% - アクセント 3 10 50" xfId="591"/>
    <cellStyle name="20% - アクセント 3 10 51" xfId="592"/>
    <cellStyle name="20% - アクセント 3 10 52" xfId="593"/>
    <cellStyle name="20% - アクセント 3 10 53" xfId="594"/>
    <cellStyle name="20% - アクセント 3 10 54" xfId="595"/>
    <cellStyle name="20% - アクセント 3 10 55" xfId="596"/>
    <cellStyle name="20% - アクセント 3 10 56" xfId="597"/>
    <cellStyle name="20% - アクセント 3 10 57" xfId="598"/>
    <cellStyle name="20% - アクセント 3 10 58" xfId="599"/>
    <cellStyle name="20% - アクセント 3 10 59" xfId="600"/>
    <cellStyle name="20% - アクセント 3 10 6" xfId="601"/>
    <cellStyle name="20% - アクセント 3 10 60" xfId="602"/>
    <cellStyle name="20% - アクセント 3 10 61" xfId="603"/>
    <cellStyle name="20% - アクセント 3 10 62" xfId="604"/>
    <cellStyle name="20% - アクセント 3 10 63" xfId="605"/>
    <cellStyle name="20% - アクセント 3 10 7" xfId="606"/>
    <cellStyle name="20% - アクセント 3 10 8" xfId="607"/>
    <cellStyle name="20% - アクセント 3 10 9" xfId="608"/>
    <cellStyle name="20% - アクセント 3 11" xfId="609"/>
    <cellStyle name="20% - アクセント 3 2" xfId="610"/>
    <cellStyle name="20% - アクセント 3 2 10" xfId="611"/>
    <cellStyle name="20% - アクセント 3 2 11" xfId="612"/>
    <cellStyle name="20% - アクセント 3 2 12" xfId="613"/>
    <cellStyle name="20% - アクセント 3 2 13" xfId="614"/>
    <cellStyle name="20% - アクセント 3 2 14" xfId="615"/>
    <cellStyle name="20% - アクセント 3 2 15" xfId="616"/>
    <cellStyle name="20% - アクセント 3 2 16" xfId="617"/>
    <cellStyle name="20% - アクセント 3 2 17" xfId="618"/>
    <cellStyle name="20% - アクセント 3 2 18" xfId="619"/>
    <cellStyle name="20% - アクセント 3 2 19" xfId="620"/>
    <cellStyle name="20% - アクセント 3 2 2" xfId="621"/>
    <cellStyle name="20% - アクセント 3 2 2 2" xfId="622"/>
    <cellStyle name="20% - アクセント 3 2 20" xfId="623"/>
    <cellStyle name="20% - アクセント 3 2 21" xfId="624"/>
    <cellStyle name="20% - アクセント 3 2 22" xfId="625"/>
    <cellStyle name="20% - アクセント 3 2 23" xfId="626"/>
    <cellStyle name="20% - アクセント 3 2 24" xfId="627"/>
    <cellStyle name="20% - アクセント 3 2 25" xfId="628"/>
    <cellStyle name="20% - アクセント 3 2 26" xfId="629"/>
    <cellStyle name="20% - アクセント 3 2 27" xfId="630"/>
    <cellStyle name="20% - アクセント 3 2 28" xfId="631"/>
    <cellStyle name="20% - アクセント 3 2 29" xfId="632"/>
    <cellStyle name="20% - アクセント 3 2 3" xfId="633"/>
    <cellStyle name="20% - アクセント 3 2 30" xfId="634"/>
    <cellStyle name="20% - アクセント 3 2 31" xfId="635"/>
    <cellStyle name="20% - アクセント 3 2 32" xfId="636"/>
    <cellStyle name="20% - アクセント 3 2 33" xfId="637"/>
    <cellStyle name="20% - アクセント 3 2 34" xfId="638"/>
    <cellStyle name="20% - アクセント 3 2 35" xfId="639"/>
    <cellStyle name="20% - アクセント 3 2 36" xfId="640"/>
    <cellStyle name="20% - アクセント 3 2 37" xfId="641"/>
    <cellStyle name="20% - アクセント 3 2 38" xfId="642"/>
    <cellStyle name="20% - アクセント 3 2 39" xfId="643"/>
    <cellStyle name="20% - アクセント 3 2 4" xfId="644"/>
    <cellStyle name="20% - アクセント 3 2 40" xfId="645"/>
    <cellStyle name="20% - アクセント 3 2 41" xfId="646"/>
    <cellStyle name="20% - アクセント 3 2 42" xfId="647"/>
    <cellStyle name="20% - アクセント 3 2 43" xfId="648"/>
    <cellStyle name="20% - アクセント 3 2 44" xfId="649"/>
    <cellStyle name="20% - アクセント 3 2 45" xfId="650"/>
    <cellStyle name="20% - アクセント 3 2 46" xfId="651"/>
    <cellStyle name="20% - アクセント 3 2 47" xfId="652"/>
    <cellStyle name="20% - アクセント 3 2 48" xfId="653"/>
    <cellStyle name="20% - アクセント 3 2 49" xfId="654"/>
    <cellStyle name="20% - アクセント 3 2 5" xfId="655"/>
    <cellStyle name="20% - アクセント 3 2 50" xfId="656"/>
    <cellStyle name="20% - アクセント 3 2 51" xfId="657"/>
    <cellStyle name="20% - アクセント 3 2 52" xfId="658"/>
    <cellStyle name="20% - アクセント 3 2 53" xfId="659"/>
    <cellStyle name="20% - アクセント 3 2 54" xfId="660"/>
    <cellStyle name="20% - アクセント 3 2 55" xfId="661"/>
    <cellStyle name="20% - アクセント 3 2 56" xfId="662"/>
    <cellStyle name="20% - アクセント 3 2 57" xfId="663"/>
    <cellStyle name="20% - アクセント 3 2 58" xfId="664"/>
    <cellStyle name="20% - アクセント 3 2 59" xfId="665"/>
    <cellStyle name="20% - アクセント 3 2 6" xfId="666"/>
    <cellStyle name="20% - アクセント 3 2 60" xfId="667"/>
    <cellStyle name="20% - アクセント 3 2 61" xfId="668"/>
    <cellStyle name="20% - アクセント 3 2 62" xfId="669"/>
    <cellStyle name="20% - アクセント 3 2 63" xfId="670"/>
    <cellStyle name="20% - アクセント 3 2 64" xfId="671"/>
    <cellStyle name="20% - アクセント 3 2 65" xfId="672"/>
    <cellStyle name="20% - アクセント 3 2 66" xfId="673"/>
    <cellStyle name="20% - アクセント 3 2 67" xfId="674"/>
    <cellStyle name="20% - アクセント 3 2 68" xfId="675"/>
    <cellStyle name="20% - アクセント 3 2 69" xfId="676"/>
    <cellStyle name="20% - アクセント 3 2 7" xfId="677"/>
    <cellStyle name="20% - アクセント 3 2 8" xfId="678"/>
    <cellStyle name="20% - アクセント 3 2 9" xfId="679"/>
    <cellStyle name="20% - アクセント 3 3" xfId="680"/>
    <cellStyle name="20% - アクセント 3 3 10" xfId="681"/>
    <cellStyle name="20% - アクセント 3 3 11" xfId="682"/>
    <cellStyle name="20% - アクセント 3 3 12" xfId="683"/>
    <cellStyle name="20% - アクセント 3 3 13" xfId="684"/>
    <cellStyle name="20% - アクセント 3 3 14" xfId="685"/>
    <cellStyle name="20% - アクセント 3 3 15" xfId="686"/>
    <cellStyle name="20% - アクセント 3 3 16" xfId="687"/>
    <cellStyle name="20% - アクセント 3 3 17" xfId="688"/>
    <cellStyle name="20% - アクセント 3 3 18" xfId="689"/>
    <cellStyle name="20% - アクセント 3 3 19" xfId="690"/>
    <cellStyle name="20% - アクセント 3 3 2" xfId="691"/>
    <cellStyle name="20% - アクセント 3 3 20" xfId="692"/>
    <cellStyle name="20% - アクセント 3 3 21" xfId="693"/>
    <cellStyle name="20% - アクセント 3 3 22" xfId="694"/>
    <cellStyle name="20% - アクセント 3 3 23" xfId="695"/>
    <cellStyle name="20% - アクセント 3 3 24" xfId="696"/>
    <cellStyle name="20% - アクセント 3 3 25" xfId="697"/>
    <cellStyle name="20% - アクセント 3 3 26" xfId="698"/>
    <cellStyle name="20% - アクセント 3 3 27" xfId="699"/>
    <cellStyle name="20% - アクセント 3 3 28" xfId="700"/>
    <cellStyle name="20% - アクセント 3 3 29" xfId="701"/>
    <cellStyle name="20% - アクセント 3 3 3" xfId="702"/>
    <cellStyle name="20% - アクセント 3 3 30" xfId="703"/>
    <cellStyle name="20% - アクセント 3 3 31" xfId="704"/>
    <cellStyle name="20% - アクセント 3 3 32" xfId="705"/>
    <cellStyle name="20% - アクセント 3 3 33" xfId="706"/>
    <cellStyle name="20% - アクセント 3 3 34" xfId="707"/>
    <cellStyle name="20% - アクセント 3 3 35" xfId="708"/>
    <cellStyle name="20% - アクセント 3 3 36" xfId="709"/>
    <cellStyle name="20% - アクセント 3 3 37" xfId="710"/>
    <cellStyle name="20% - アクセント 3 3 38" xfId="711"/>
    <cellStyle name="20% - アクセント 3 3 39" xfId="712"/>
    <cellStyle name="20% - アクセント 3 3 4" xfId="713"/>
    <cellStyle name="20% - アクセント 3 3 40" xfId="714"/>
    <cellStyle name="20% - アクセント 3 3 41" xfId="715"/>
    <cellStyle name="20% - アクセント 3 3 42" xfId="716"/>
    <cellStyle name="20% - アクセント 3 3 43" xfId="717"/>
    <cellStyle name="20% - アクセント 3 3 44" xfId="718"/>
    <cellStyle name="20% - アクセント 3 3 45" xfId="719"/>
    <cellStyle name="20% - アクセント 3 3 46" xfId="720"/>
    <cellStyle name="20% - アクセント 3 3 47" xfId="721"/>
    <cellStyle name="20% - アクセント 3 3 48" xfId="722"/>
    <cellStyle name="20% - アクセント 3 3 49" xfId="723"/>
    <cellStyle name="20% - アクセント 3 3 5" xfId="724"/>
    <cellStyle name="20% - アクセント 3 3 50" xfId="725"/>
    <cellStyle name="20% - アクセント 3 3 51" xfId="726"/>
    <cellStyle name="20% - アクセント 3 3 52" xfId="727"/>
    <cellStyle name="20% - アクセント 3 3 53" xfId="728"/>
    <cellStyle name="20% - アクセント 3 3 54" xfId="729"/>
    <cellStyle name="20% - アクセント 3 3 55" xfId="730"/>
    <cellStyle name="20% - アクセント 3 3 56" xfId="731"/>
    <cellStyle name="20% - アクセント 3 3 57" xfId="732"/>
    <cellStyle name="20% - アクセント 3 3 58" xfId="733"/>
    <cellStyle name="20% - アクセント 3 3 59" xfId="734"/>
    <cellStyle name="20% - アクセント 3 3 6" xfId="735"/>
    <cellStyle name="20% - アクセント 3 3 60" xfId="736"/>
    <cellStyle name="20% - アクセント 3 3 61" xfId="737"/>
    <cellStyle name="20% - アクセント 3 3 62" xfId="738"/>
    <cellStyle name="20% - アクセント 3 3 63" xfId="739"/>
    <cellStyle name="20% - アクセント 3 3 64" xfId="740"/>
    <cellStyle name="20% - アクセント 3 3 65" xfId="741"/>
    <cellStyle name="20% - アクセント 3 3 66" xfId="742"/>
    <cellStyle name="20% - アクセント 3 3 7" xfId="743"/>
    <cellStyle name="20% - アクセント 3 3 8" xfId="744"/>
    <cellStyle name="20% - アクセント 3 3 9" xfId="745"/>
    <cellStyle name="20% - アクセント 3 4" xfId="746"/>
    <cellStyle name="20% - アクセント 3 5" xfId="747"/>
    <cellStyle name="20% - アクセント 3 5 10" xfId="748"/>
    <cellStyle name="20% - アクセント 3 5 11" xfId="749"/>
    <cellStyle name="20% - アクセント 3 5 12" xfId="750"/>
    <cellStyle name="20% - アクセント 3 5 13" xfId="751"/>
    <cellStyle name="20% - アクセント 3 5 14" xfId="752"/>
    <cellStyle name="20% - アクセント 3 5 15" xfId="753"/>
    <cellStyle name="20% - アクセント 3 5 16" xfId="754"/>
    <cellStyle name="20% - アクセント 3 5 17" xfId="755"/>
    <cellStyle name="20% - アクセント 3 5 18" xfId="756"/>
    <cellStyle name="20% - アクセント 3 5 19" xfId="757"/>
    <cellStyle name="20% - アクセント 3 5 2" xfId="758"/>
    <cellStyle name="20% - アクセント 3 5 20" xfId="759"/>
    <cellStyle name="20% - アクセント 3 5 21" xfId="760"/>
    <cellStyle name="20% - アクセント 3 5 22" xfId="761"/>
    <cellStyle name="20% - アクセント 3 5 23" xfId="762"/>
    <cellStyle name="20% - アクセント 3 5 24" xfId="763"/>
    <cellStyle name="20% - アクセント 3 5 25" xfId="764"/>
    <cellStyle name="20% - アクセント 3 5 26" xfId="765"/>
    <cellStyle name="20% - アクセント 3 5 27" xfId="766"/>
    <cellStyle name="20% - アクセント 3 5 28" xfId="767"/>
    <cellStyle name="20% - アクセント 3 5 29" xfId="768"/>
    <cellStyle name="20% - アクセント 3 5 3" xfId="769"/>
    <cellStyle name="20% - アクセント 3 5 30" xfId="770"/>
    <cellStyle name="20% - アクセント 3 5 31" xfId="771"/>
    <cellStyle name="20% - アクセント 3 5 32" xfId="772"/>
    <cellStyle name="20% - アクセント 3 5 33" xfId="773"/>
    <cellStyle name="20% - アクセント 3 5 34" xfId="774"/>
    <cellStyle name="20% - アクセント 3 5 35" xfId="775"/>
    <cellStyle name="20% - アクセント 3 5 36" xfId="776"/>
    <cellStyle name="20% - アクセント 3 5 37" xfId="777"/>
    <cellStyle name="20% - アクセント 3 5 38" xfId="778"/>
    <cellStyle name="20% - アクセント 3 5 39" xfId="779"/>
    <cellStyle name="20% - アクセント 3 5 4" xfId="780"/>
    <cellStyle name="20% - アクセント 3 5 40" xfId="781"/>
    <cellStyle name="20% - アクセント 3 5 41" xfId="782"/>
    <cellStyle name="20% - アクセント 3 5 42" xfId="783"/>
    <cellStyle name="20% - アクセント 3 5 43" xfId="784"/>
    <cellStyle name="20% - アクセント 3 5 44" xfId="785"/>
    <cellStyle name="20% - アクセント 3 5 45" xfId="786"/>
    <cellStyle name="20% - アクセント 3 5 46" xfId="787"/>
    <cellStyle name="20% - アクセント 3 5 47" xfId="788"/>
    <cellStyle name="20% - アクセント 3 5 48" xfId="789"/>
    <cellStyle name="20% - アクセント 3 5 49" xfId="790"/>
    <cellStyle name="20% - アクセント 3 5 5" xfId="791"/>
    <cellStyle name="20% - アクセント 3 5 50" xfId="792"/>
    <cellStyle name="20% - アクセント 3 5 51" xfId="793"/>
    <cellStyle name="20% - アクセント 3 5 52" xfId="794"/>
    <cellStyle name="20% - アクセント 3 5 53" xfId="795"/>
    <cellStyle name="20% - アクセント 3 5 54" xfId="796"/>
    <cellStyle name="20% - アクセント 3 5 55" xfId="797"/>
    <cellStyle name="20% - アクセント 3 5 56" xfId="798"/>
    <cellStyle name="20% - アクセント 3 5 57" xfId="799"/>
    <cellStyle name="20% - アクセント 3 5 58" xfId="800"/>
    <cellStyle name="20% - アクセント 3 5 59" xfId="801"/>
    <cellStyle name="20% - アクセント 3 5 6" xfId="802"/>
    <cellStyle name="20% - アクセント 3 5 60" xfId="803"/>
    <cellStyle name="20% - アクセント 3 5 61" xfId="804"/>
    <cellStyle name="20% - アクセント 3 5 62" xfId="805"/>
    <cellStyle name="20% - アクセント 3 5 63" xfId="806"/>
    <cellStyle name="20% - アクセント 3 5 64" xfId="807"/>
    <cellStyle name="20% - アクセント 3 5 7" xfId="808"/>
    <cellStyle name="20% - アクセント 3 5 8" xfId="809"/>
    <cellStyle name="20% - アクセント 3 5 9" xfId="810"/>
    <cellStyle name="20% - アクセント 3 6" xfId="811"/>
    <cellStyle name="20% - アクセント 3 7" xfId="812"/>
    <cellStyle name="20% - アクセント 3 8" xfId="813"/>
    <cellStyle name="20% - アクセント 3 9" xfId="814"/>
    <cellStyle name="20% - アクセント 4 10" xfId="815"/>
    <cellStyle name="20% - アクセント 4 10 10" xfId="816"/>
    <cellStyle name="20% - アクセント 4 10 11" xfId="817"/>
    <cellStyle name="20% - アクセント 4 10 12" xfId="818"/>
    <cellStyle name="20% - アクセント 4 10 13" xfId="819"/>
    <cellStyle name="20% - アクセント 4 10 14" xfId="820"/>
    <cellStyle name="20% - アクセント 4 10 15" xfId="821"/>
    <cellStyle name="20% - アクセント 4 10 16" xfId="822"/>
    <cellStyle name="20% - アクセント 4 10 17" xfId="823"/>
    <cellStyle name="20% - アクセント 4 10 18" xfId="824"/>
    <cellStyle name="20% - アクセント 4 10 19" xfId="825"/>
    <cellStyle name="20% - アクセント 4 10 2" xfId="826"/>
    <cellStyle name="20% - アクセント 4 10 20" xfId="827"/>
    <cellStyle name="20% - アクセント 4 10 21" xfId="828"/>
    <cellStyle name="20% - アクセント 4 10 22" xfId="829"/>
    <cellStyle name="20% - アクセント 4 10 23" xfId="830"/>
    <cellStyle name="20% - アクセント 4 10 24" xfId="831"/>
    <cellStyle name="20% - アクセント 4 10 25" xfId="832"/>
    <cellStyle name="20% - アクセント 4 10 26" xfId="833"/>
    <cellStyle name="20% - アクセント 4 10 27" xfId="834"/>
    <cellStyle name="20% - アクセント 4 10 28" xfId="835"/>
    <cellStyle name="20% - アクセント 4 10 29" xfId="836"/>
    <cellStyle name="20% - アクセント 4 10 3" xfId="837"/>
    <cellStyle name="20% - アクセント 4 10 30" xfId="838"/>
    <cellStyle name="20% - アクセント 4 10 31" xfId="839"/>
    <cellStyle name="20% - アクセント 4 10 32" xfId="840"/>
    <cellStyle name="20% - アクセント 4 10 33" xfId="841"/>
    <cellStyle name="20% - アクセント 4 10 34" xfId="842"/>
    <cellStyle name="20% - アクセント 4 10 35" xfId="843"/>
    <cellStyle name="20% - アクセント 4 10 36" xfId="844"/>
    <cellStyle name="20% - アクセント 4 10 37" xfId="845"/>
    <cellStyle name="20% - アクセント 4 10 38" xfId="846"/>
    <cellStyle name="20% - アクセント 4 10 39" xfId="847"/>
    <cellStyle name="20% - アクセント 4 10 4" xfId="848"/>
    <cellStyle name="20% - アクセント 4 10 40" xfId="849"/>
    <cellStyle name="20% - アクセント 4 10 41" xfId="850"/>
    <cellStyle name="20% - アクセント 4 10 42" xfId="851"/>
    <cellStyle name="20% - アクセント 4 10 43" xfId="852"/>
    <cellStyle name="20% - アクセント 4 10 44" xfId="853"/>
    <cellStyle name="20% - アクセント 4 10 45" xfId="854"/>
    <cellStyle name="20% - アクセント 4 10 46" xfId="855"/>
    <cellStyle name="20% - アクセント 4 10 47" xfId="856"/>
    <cellStyle name="20% - アクセント 4 10 48" xfId="857"/>
    <cellStyle name="20% - アクセント 4 10 49" xfId="858"/>
    <cellStyle name="20% - アクセント 4 10 5" xfId="859"/>
    <cellStyle name="20% - アクセント 4 10 50" xfId="860"/>
    <cellStyle name="20% - アクセント 4 10 51" xfId="861"/>
    <cellStyle name="20% - アクセント 4 10 52" xfId="862"/>
    <cellStyle name="20% - アクセント 4 10 53" xfId="863"/>
    <cellStyle name="20% - アクセント 4 10 54" xfId="864"/>
    <cellStyle name="20% - アクセント 4 10 55" xfId="865"/>
    <cellStyle name="20% - アクセント 4 10 56" xfId="866"/>
    <cellStyle name="20% - アクセント 4 10 57" xfId="867"/>
    <cellStyle name="20% - アクセント 4 10 58" xfId="868"/>
    <cellStyle name="20% - アクセント 4 10 59" xfId="869"/>
    <cellStyle name="20% - アクセント 4 10 6" xfId="870"/>
    <cellStyle name="20% - アクセント 4 10 60" xfId="871"/>
    <cellStyle name="20% - アクセント 4 10 61" xfId="872"/>
    <cellStyle name="20% - アクセント 4 10 62" xfId="873"/>
    <cellStyle name="20% - アクセント 4 10 63" xfId="874"/>
    <cellStyle name="20% - アクセント 4 10 7" xfId="875"/>
    <cellStyle name="20% - アクセント 4 10 8" xfId="876"/>
    <cellStyle name="20% - アクセント 4 10 9" xfId="877"/>
    <cellStyle name="20% - アクセント 4 11" xfId="878"/>
    <cellStyle name="20% - アクセント 4 2" xfId="879"/>
    <cellStyle name="20% - アクセント 4 2 10" xfId="880"/>
    <cellStyle name="20% - アクセント 4 2 11" xfId="881"/>
    <cellStyle name="20% - アクセント 4 2 12" xfId="882"/>
    <cellStyle name="20% - アクセント 4 2 13" xfId="883"/>
    <cellStyle name="20% - アクセント 4 2 14" xfId="884"/>
    <cellStyle name="20% - アクセント 4 2 15" xfId="885"/>
    <cellStyle name="20% - アクセント 4 2 16" xfId="886"/>
    <cellStyle name="20% - アクセント 4 2 17" xfId="887"/>
    <cellStyle name="20% - アクセント 4 2 18" xfId="888"/>
    <cellStyle name="20% - アクセント 4 2 19" xfId="889"/>
    <cellStyle name="20% - アクセント 4 2 2" xfId="890"/>
    <cellStyle name="20% - アクセント 4 2 2 2" xfId="891"/>
    <cellStyle name="20% - アクセント 4 2 20" xfId="892"/>
    <cellStyle name="20% - アクセント 4 2 21" xfId="893"/>
    <cellStyle name="20% - アクセント 4 2 22" xfId="894"/>
    <cellStyle name="20% - アクセント 4 2 23" xfId="895"/>
    <cellStyle name="20% - アクセント 4 2 24" xfId="896"/>
    <cellStyle name="20% - アクセント 4 2 25" xfId="897"/>
    <cellStyle name="20% - アクセント 4 2 26" xfId="898"/>
    <cellStyle name="20% - アクセント 4 2 27" xfId="899"/>
    <cellStyle name="20% - アクセント 4 2 28" xfId="900"/>
    <cellStyle name="20% - アクセント 4 2 29" xfId="901"/>
    <cellStyle name="20% - アクセント 4 2 3" xfId="902"/>
    <cellStyle name="20% - アクセント 4 2 30" xfId="903"/>
    <cellStyle name="20% - アクセント 4 2 31" xfId="904"/>
    <cellStyle name="20% - アクセント 4 2 32" xfId="905"/>
    <cellStyle name="20% - アクセント 4 2 33" xfId="906"/>
    <cellStyle name="20% - アクセント 4 2 34" xfId="907"/>
    <cellStyle name="20% - アクセント 4 2 35" xfId="908"/>
    <cellStyle name="20% - アクセント 4 2 36" xfId="909"/>
    <cellStyle name="20% - アクセント 4 2 37" xfId="910"/>
    <cellStyle name="20% - アクセント 4 2 38" xfId="911"/>
    <cellStyle name="20% - アクセント 4 2 39" xfId="912"/>
    <cellStyle name="20% - アクセント 4 2 4" xfId="913"/>
    <cellStyle name="20% - アクセント 4 2 40" xfId="914"/>
    <cellStyle name="20% - アクセント 4 2 41" xfId="915"/>
    <cellStyle name="20% - アクセント 4 2 42" xfId="916"/>
    <cellStyle name="20% - アクセント 4 2 43" xfId="917"/>
    <cellStyle name="20% - アクセント 4 2 44" xfId="918"/>
    <cellStyle name="20% - アクセント 4 2 45" xfId="919"/>
    <cellStyle name="20% - アクセント 4 2 46" xfId="920"/>
    <cellStyle name="20% - アクセント 4 2 47" xfId="921"/>
    <cellStyle name="20% - アクセント 4 2 48" xfId="922"/>
    <cellStyle name="20% - アクセント 4 2 49" xfId="923"/>
    <cellStyle name="20% - アクセント 4 2 5" xfId="924"/>
    <cellStyle name="20% - アクセント 4 2 50" xfId="925"/>
    <cellStyle name="20% - アクセント 4 2 51" xfId="926"/>
    <cellStyle name="20% - アクセント 4 2 52" xfId="927"/>
    <cellStyle name="20% - アクセント 4 2 53" xfId="928"/>
    <cellStyle name="20% - アクセント 4 2 54" xfId="929"/>
    <cellStyle name="20% - アクセント 4 2 55" xfId="930"/>
    <cellStyle name="20% - アクセント 4 2 56" xfId="931"/>
    <cellStyle name="20% - アクセント 4 2 57" xfId="932"/>
    <cellStyle name="20% - アクセント 4 2 58" xfId="933"/>
    <cellStyle name="20% - アクセント 4 2 59" xfId="934"/>
    <cellStyle name="20% - アクセント 4 2 6" xfId="935"/>
    <cellStyle name="20% - アクセント 4 2 60" xfId="936"/>
    <cellStyle name="20% - アクセント 4 2 61" xfId="937"/>
    <cellStyle name="20% - アクセント 4 2 62" xfId="938"/>
    <cellStyle name="20% - アクセント 4 2 63" xfId="939"/>
    <cellStyle name="20% - アクセント 4 2 64" xfId="940"/>
    <cellStyle name="20% - アクセント 4 2 65" xfId="941"/>
    <cellStyle name="20% - アクセント 4 2 66" xfId="942"/>
    <cellStyle name="20% - アクセント 4 2 67" xfId="943"/>
    <cellStyle name="20% - アクセント 4 2 68" xfId="944"/>
    <cellStyle name="20% - アクセント 4 2 69" xfId="945"/>
    <cellStyle name="20% - アクセント 4 2 7" xfId="946"/>
    <cellStyle name="20% - アクセント 4 2 8" xfId="947"/>
    <cellStyle name="20% - アクセント 4 2 9" xfId="948"/>
    <cellStyle name="20% - アクセント 4 3" xfId="949"/>
    <cellStyle name="20% - アクセント 4 3 10" xfId="950"/>
    <cellStyle name="20% - アクセント 4 3 11" xfId="951"/>
    <cellStyle name="20% - アクセント 4 3 12" xfId="952"/>
    <cellStyle name="20% - アクセント 4 3 13" xfId="953"/>
    <cellStyle name="20% - アクセント 4 3 14" xfId="954"/>
    <cellStyle name="20% - アクセント 4 3 15" xfId="955"/>
    <cellStyle name="20% - アクセント 4 3 16" xfId="956"/>
    <cellStyle name="20% - アクセント 4 3 17" xfId="957"/>
    <cellStyle name="20% - アクセント 4 3 18" xfId="958"/>
    <cellStyle name="20% - アクセント 4 3 19" xfId="959"/>
    <cellStyle name="20% - アクセント 4 3 2" xfId="960"/>
    <cellStyle name="20% - アクセント 4 3 20" xfId="961"/>
    <cellStyle name="20% - アクセント 4 3 21" xfId="962"/>
    <cellStyle name="20% - アクセント 4 3 22" xfId="963"/>
    <cellStyle name="20% - アクセント 4 3 23" xfId="964"/>
    <cellStyle name="20% - アクセント 4 3 24" xfId="965"/>
    <cellStyle name="20% - アクセント 4 3 25" xfId="966"/>
    <cellStyle name="20% - アクセント 4 3 26" xfId="967"/>
    <cellStyle name="20% - アクセント 4 3 27" xfId="968"/>
    <cellStyle name="20% - アクセント 4 3 28" xfId="969"/>
    <cellStyle name="20% - アクセント 4 3 29" xfId="970"/>
    <cellStyle name="20% - アクセント 4 3 3" xfId="971"/>
    <cellStyle name="20% - アクセント 4 3 30" xfId="972"/>
    <cellStyle name="20% - アクセント 4 3 31" xfId="973"/>
    <cellStyle name="20% - アクセント 4 3 32" xfId="974"/>
    <cellStyle name="20% - アクセント 4 3 33" xfId="975"/>
    <cellStyle name="20% - アクセント 4 3 34" xfId="976"/>
    <cellStyle name="20% - アクセント 4 3 35" xfId="977"/>
    <cellStyle name="20% - アクセント 4 3 36" xfId="978"/>
    <cellStyle name="20% - アクセント 4 3 37" xfId="979"/>
    <cellStyle name="20% - アクセント 4 3 38" xfId="980"/>
    <cellStyle name="20% - アクセント 4 3 39" xfId="981"/>
    <cellStyle name="20% - アクセント 4 3 4" xfId="982"/>
    <cellStyle name="20% - アクセント 4 3 40" xfId="983"/>
    <cellStyle name="20% - アクセント 4 3 41" xfId="984"/>
    <cellStyle name="20% - アクセント 4 3 42" xfId="985"/>
    <cellStyle name="20% - アクセント 4 3 43" xfId="986"/>
    <cellStyle name="20% - アクセント 4 3 44" xfId="987"/>
    <cellStyle name="20% - アクセント 4 3 45" xfId="988"/>
    <cellStyle name="20% - アクセント 4 3 46" xfId="989"/>
    <cellStyle name="20% - アクセント 4 3 47" xfId="990"/>
    <cellStyle name="20% - アクセント 4 3 48" xfId="991"/>
    <cellStyle name="20% - アクセント 4 3 49" xfId="992"/>
    <cellStyle name="20% - アクセント 4 3 5" xfId="993"/>
    <cellStyle name="20% - アクセント 4 3 50" xfId="994"/>
    <cellStyle name="20% - アクセント 4 3 51" xfId="995"/>
    <cellStyle name="20% - アクセント 4 3 52" xfId="996"/>
    <cellStyle name="20% - アクセント 4 3 53" xfId="997"/>
    <cellStyle name="20% - アクセント 4 3 54" xfId="998"/>
    <cellStyle name="20% - アクセント 4 3 55" xfId="999"/>
    <cellStyle name="20% - アクセント 4 3 56" xfId="1000"/>
    <cellStyle name="20% - アクセント 4 3 57" xfId="1001"/>
    <cellStyle name="20% - アクセント 4 3 58" xfId="1002"/>
    <cellStyle name="20% - アクセント 4 3 59" xfId="1003"/>
    <cellStyle name="20% - アクセント 4 3 6" xfId="1004"/>
    <cellStyle name="20% - アクセント 4 3 60" xfId="1005"/>
    <cellStyle name="20% - アクセント 4 3 61" xfId="1006"/>
    <cellStyle name="20% - アクセント 4 3 62" xfId="1007"/>
    <cellStyle name="20% - アクセント 4 3 63" xfId="1008"/>
    <cellStyle name="20% - アクセント 4 3 64" xfId="1009"/>
    <cellStyle name="20% - アクセント 4 3 65" xfId="1010"/>
    <cellStyle name="20% - アクセント 4 3 66" xfId="1011"/>
    <cellStyle name="20% - アクセント 4 3 7" xfId="1012"/>
    <cellStyle name="20% - アクセント 4 3 8" xfId="1013"/>
    <cellStyle name="20% - アクセント 4 3 9" xfId="1014"/>
    <cellStyle name="20% - アクセント 4 4" xfId="1015"/>
    <cellStyle name="20% - アクセント 4 5" xfId="1016"/>
    <cellStyle name="20% - アクセント 4 5 10" xfId="1017"/>
    <cellStyle name="20% - アクセント 4 5 11" xfId="1018"/>
    <cellStyle name="20% - アクセント 4 5 12" xfId="1019"/>
    <cellStyle name="20% - アクセント 4 5 13" xfId="1020"/>
    <cellStyle name="20% - アクセント 4 5 14" xfId="1021"/>
    <cellStyle name="20% - アクセント 4 5 15" xfId="1022"/>
    <cellStyle name="20% - アクセント 4 5 16" xfId="1023"/>
    <cellStyle name="20% - アクセント 4 5 17" xfId="1024"/>
    <cellStyle name="20% - アクセント 4 5 18" xfId="1025"/>
    <cellStyle name="20% - アクセント 4 5 19" xfId="1026"/>
    <cellStyle name="20% - アクセント 4 5 2" xfId="1027"/>
    <cellStyle name="20% - アクセント 4 5 20" xfId="1028"/>
    <cellStyle name="20% - アクセント 4 5 21" xfId="1029"/>
    <cellStyle name="20% - アクセント 4 5 22" xfId="1030"/>
    <cellStyle name="20% - アクセント 4 5 23" xfId="1031"/>
    <cellStyle name="20% - アクセント 4 5 24" xfId="1032"/>
    <cellStyle name="20% - アクセント 4 5 25" xfId="1033"/>
    <cellStyle name="20% - アクセント 4 5 26" xfId="1034"/>
    <cellStyle name="20% - アクセント 4 5 27" xfId="1035"/>
    <cellStyle name="20% - アクセント 4 5 28" xfId="1036"/>
    <cellStyle name="20% - アクセント 4 5 29" xfId="1037"/>
    <cellStyle name="20% - アクセント 4 5 3" xfId="1038"/>
    <cellStyle name="20% - アクセント 4 5 30" xfId="1039"/>
    <cellStyle name="20% - アクセント 4 5 31" xfId="1040"/>
    <cellStyle name="20% - アクセント 4 5 32" xfId="1041"/>
    <cellStyle name="20% - アクセント 4 5 33" xfId="1042"/>
    <cellStyle name="20% - アクセント 4 5 34" xfId="1043"/>
    <cellStyle name="20% - アクセント 4 5 35" xfId="1044"/>
    <cellStyle name="20% - アクセント 4 5 36" xfId="1045"/>
    <cellStyle name="20% - アクセント 4 5 37" xfId="1046"/>
    <cellStyle name="20% - アクセント 4 5 38" xfId="1047"/>
    <cellStyle name="20% - アクセント 4 5 39" xfId="1048"/>
    <cellStyle name="20% - アクセント 4 5 4" xfId="1049"/>
    <cellStyle name="20% - アクセント 4 5 40" xfId="1050"/>
    <cellStyle name="20% - アクセント 4 5 41" xfId="1051"/>
    <cellStyle name="20% - アクセント 4 5 42" xfId="1052"/>
    <cellStyle name="20% - アクセント 4 5 43" xfId="1053"/>
    <cellStyle name="20% - アクセント 4 5 44" xfId="1054"/>
    <cellStyle name="20% - アクセント 4 5 45" xfId="1055"/>
    <cellStyle name="20% - アクセント 4 5 46" xfId="1056"/>
    <cellStyle name="20% - アクセント 4 5 47" xfId="1057"/>
    <cellStyle name="20% - アクセント 4 5 48" xfId="1058"/>
    <cellStyle name="20% - アクセント 4 5 49" xfId="1059"/>
    <cellStyle name="20% - アクセント 4 5 5" xfId="1060"/>
    <cellStyle name="20% - アクセント 4 5 50" xfId="1061"/>
    <cellStyle name="20% - アクセント 4 5 51" xfId="1062"/>
    <cellStyle name="20% - アクセント 4 5 52" xfId="1063"/>
    <cellStyle name="20% - アクセント 4 5 53" xfId="1064"/>
    <cellStyle name="20% - アクセント 4 5 54" xfId="1065"/>
    <cellStyle name="20% - アクセント 4 5 55" xfId="1066"/>
    <cellStyle name="20% - アクセント 4 5 56" xfId="1067"/>
    <cellStyle name="20% - アクセント 4 5 57" xfId="1068"/>
    <cellStyle name="20% - アクセント 4 5 58" xfId="1069"/>
    <cellStyle name="20% - アクセント 4 5 59" xfId="1070"/>
    <cellStyle name="20% - アクセント 4 5 6" xfId="1071"/>
    <cellStyle name="20% - アクセント 4 5 60" xfId="1072"/>
    <cellStyle name="20% - アクセント 4 5 61" xfId="1073"/>
    <cellStyle name="20% - アクセント 4 5 62" xfId="1074"/>
    <cellStyle name="20% - アクセント 4 5 63" xfId="1075"/>
    <cellStyle name="20% - アクセント 4 5 64" xfId="1076"/>
    <cellStyle name="20% - アクセント 4 5 7" xfId="1077"/>
    <cellStyle name="20% - アクセント 4 5 8" xfId="1078"/>
    <cellStyle name="20% - アクセント 4 5 9" xfId="1079"/>
    <cellStyle name="20% - アクセント 4 6" xfId="1080"/>
    <cellStyle name="20% - アクセント 4 7" xfId="1081"/>
    <cellStyle name="20% - アクセント 4 8" xfId="1082"/>
    <cellStyle name="20% - アクセント 4 9" xfId="1083"/>
    <cellStyle name="20% - アクセント 5 10" xfId="1084"/>
    <cellStyle name="20% - アクセント 5 10 10" xfId="1085"/>
    <cellStyle name="20% - アクセント 5 10 11" xfId="1086"/>
    <cellStyle name="20% - アクセント 5 10 12" xfId="1087"/>
    <cellStyle name="20% - アクセント 5 10 13" xfId="1088"/>
    <cellStyle name="20% - アクセント 5 10 14" xfId="1089"/>
    <cellStyle name="20% - アクセント 5 10 15" xfId="1090"/>
    <cellStyle name="20% - アクセント 5 10 16" xfId="1091"/>
    <cellStyle name="20% - アクセント 5 10 17" xfId="1092"/>
    <cellStyle name="20% - アクセント 5 10 18" xfId="1093"/>
    <cellStyle name="20% - アクセント 5 10 19" xfId="1094"/>
    <cellStyle name="20% - アクセント 5 10 2" xfId="1095"/>
    <cellStyle name="20% - アクセント 5 10 20" xfId="1096"/>
    <cellStyle name="20% - アクセント 5 10 21" xfId="1097"/>
    <cellStyle name="20% - アクセント 5 10 22" xfId="1098"/>
    <cellStyle name="20% - アクセント 5 10 23" xfId="1099"/>
    <cellStyle name="20% - アクセント 5 10 24" xfId="1100"/>
    <cellStyle name="20% - アクセント 5 10 25" xfId="1101"/>
    <cellStyle name="20% - アクセント 5 10 26" xfId="1102"/>
    <cellStyle name="20% - アクセント 5 10 27" xfId="1103"/>
    <cellStyle name="20% - アクセント 5 10 28" xfId="1104"/>
    <cellStyle name="20% - アクセント 5 10 29" xfId="1105"/>
    <cellStyle name="20% - アクセント 5 10 3" xfId="1106"/>
    <cellStyle name="20% - アクセント 5 10 30" xfId="1107"/>
    <cellStyle name="20% - アクセント 5 10 31" xfId="1108"/>
    <cellStyle name="20% - アクセント 5 10 32" xfId="1109"/>
    <cellStyle name="20% - アクセント 5 10 33" xfId="1110"/>
    <cellStyle name="20% - アクセント 5 10 34" xfId="1111"/>
    <cellStyle name="20% - アクセント 5 10 35" xfId="1112"/>
    <cellStyle name="20% - アクセント 5 10 36" xfId="1113"/>
    <cellStyle name="20% - アクセント 5 10 37" xfId="1114"/>
    <cellStyle name="20% - アクセント 5 10 38" xfId="1115"/>
    <cellStyle name="20% - アクセント 5 10 39" xfId="1116"/>
    <cellStyle name="20% - アクセント 5 10 4" xfId="1117"/>
    <cellStyle name="20% - アクセント 5 10 40" xfId="1118"/>
    <cellStyle name="20% - アクセント 5 10 41" xfId="1119"/>
    <cellStyle name="20% - アクセント 5 10 42" xfId="1120"/>
    <cellStyle name="20% - アクセント 5 10 43" xfId="1121"/>
    <cellStyle name="20% - アクセント 5 10 44" xfId="1122"/>
    <cellStyle name="20% - アクセント 5 10 45" xfId="1123"/>
    <cellStyle name="20% - アクセント 5 10 46" xfId="1124"/>
    <cellStyle name="20% - アクセント 5 10 47" xfId="1125"/>
    <cellStyle name="20% - アクセント 5 10 48" xfId="1126"/>
    <cellStyle name="20% - アクセント 5 10 49" xfId="1127"/>
    <cellStyle name="20% - アクセント 5 10 5" xfId="1128"/>
    <cellStyle name="20% - アクセント 5 10 50" xfId="1129"/>
    <cellStyle name="20% - アクセント 5 10 51" xfId="1130"/>
    <cellStyle name="20% - アクセント 5 10 52" xfId="1131"/>
    <cellStyle name="20% - アクセント 5 10 53" xfId="1132"/>
    <cellStyle name="20% - アクセント 5 10 54" xfId="1133"/>
    <cellStyle name="20% - アクセント 5 10 55" xfId="1134"/>
    <cellStyle name="20% - アクセント 5 10 56" xfId="1135"/>
    <cellStyle name="20% - アクセント 5 10 57" xfId="1136"/>
    <cellStyle name="20% - アクセント 5 10 58" xfId="1137"/>
    <cellStyle name="20% - アクセント 5 10 59" xfId="1138"/>
    <cellStyle name="20% - アクセント 5 10 6" xfId="1139"/>
    <cellStyle name="20% - アクセント 5 10 60" xfId="1140"/>
    <cellStyle name="20% - アクセント 5 10 61" xfId="1141"/>
    <cellStyle name="20% - アクセント 5 10 62" xfId="1142"/>
    <cellStyle name="20% - アクセント 5 10 63" xfId="1143"/>
    <cellStyle name="20% - アクセント 5 10 7" xfId="1144"/>
    <cellStyle name="20% - アクセント 5 10 8" xfId="1145"/>
    <cellStyle name="20% - アクセント 5 10 9" xfId="1146"/>
    <cellStyle name="20% - アクセント 5 11" xfId="1147"/>
    <cellStyle name="20% - アクセント 5 2" xfId="1148"/>
    <cellStyle name="20% - アクセント 5 2 10" xfId="1149"/>
    <cellStyle name="20% - アクセント 5 2 11" xfId="1150"/>
    <cellStyle name="20% - アクセント 5 2 12" xfId="1151"/>
    <cellStyle name="20% - アクセント 5 2 13" xfId="1152"/>
    <cellStyle name="20% - アクセント 5 2 14" xfId="1153"/>
    <cellStyle name="20% - アクセント 5 2 15" xfId="1154"/>
    <cellStyle name="20% - アクセント 5 2 16" xfId="1155"/>
    <cellStyle name="20% - アクセント 5 2 17" xfId="1156"/>
    <cellStyle name="20% - アクセント 5 2 18" xfId="1157"/>
    <cellStyle name="20% - アクセント 5 2 19" xfId="1158"/>
    <cellStyle name="20% - アクセント 5 2 2" xfId="1159"/>
    <cellStyle name="20% - アクセント 5 2 2 2" xfId="1160"/>
    <cellStyle name="20% - アクセント 5 2 20" xfId="1161"/>
    <cellStyle name="20% - アクセント 5 2 21" xfId="1162"/>
    <cellStyle name="20% - アクセント 5 2 22" xfId="1163"/>
    <cellStyle name="20% - アクセント 5 2 23" xfId="1164"/>
    <cellStyle name="20% - アクセント 5 2 24" xfId="1165"/>
    <cellStyle name="20% - アクセント 5 2 25" xfId="1166"/>
    <cellStyle name="20% - アクセント 5 2 26" xfId="1167"/>
    <cellStyle name="20% - アクセント 5 2 27" xfId="1168"/>
    <cellStyle name="20% - アクセント 5 2 28" xfId="1169"/>
    <cellStyle name="20% - アクセント 5 2 29" xfId="1170"/>
    <cellStyle name="20% - アクセント 5 2 3" xfId="1171"/>
    <cellStyle name="20% - アクセント 5 2 30" xfId="1172"/>
    <cellStyle name="20% - アクセント 5 2 31" xfId="1173"/>
    <cellStyle name="20% - アクセント 5 2 32" xfId="1174"/>
    <cellStyle name="20% - アクセント 5 2 33" xfId="1175"/>
    <cellStyle name="20% - アクセント 5 2 34" xfId="1176"/>
    <cellStyle name="20% - アクセント 5 2 35" xfId="1177"/>
    <cellStyle name="20% - アクセント 5 2 36" xfId="1178"/>
    <cellStyle name="20% - アクセント 5 2 37" xfId="1179"/>
    <cellStyle name="20% - アクセント 5 2 38" xfId="1180"/>
    <cellStyle name="20% - アクセント 5 2 39" xfId="1181"/>
    <cellStyle name="20% - アクセント 5 2 4" xfId="1182"/>
    <cellStyle name="20% - アクセント 5 2 40" xfId="1183"/>
    <cellStyle name="20% - アクセント 5 2 41" xfId="1184"/>
    <cellStyle name="20% - アクセント 5 2 42" xfId="1185"/>
    <cellStyle name="20% - アクセント 5 2 43" xfId="1186"/>
    <cellStyle name="20% - アクセント 5 2 44" xfId="1187"/>
    <cellStyle name="20% - アクセント 5 2 45" xfId="1188"/>
    <cellStyle name="20% - アクセント 5 2 46" xfId="1189"/>
    <cellStyle name="20% - アクセント 5 2 47" xfId="1190"/>
    <cellStyle name="20% - アクセント 5 2 48" xfId="1191"/>
    <cellStyle name="20% - アクセント 5 2 49" xfId="1192"/>
    <cellStyle name="20% - アクセント 5 2 5" xfId="1193"/>
    <cellStyle name="20% - アクセント 5 2 50" xfId="1194"/>
    <cellStyle name="20% - アクセント 5 2 51" xfId="1195"/>
    <cellStyle name="20% - アクセント 5 2 52" xfId="1196"/>
    <cellStyle name="20% - アクセント 5 2 53" xfId="1197"/>
    <cellStyle name="20% - アクセント 5 2 54" xfId="1198"/>
    <cellStyle name="20% - アクセント 5 2 55" xfId="1199"/>
    <cellStyle name="20% - アクセント 5 2 56" xfId="1200"/>
    <cellStyle name="20% - アクセント 5 2 57" xfId="1201"/>
    <cellStyle name="20% - アクセント 5 2 58" xfId="1202"/>
    <cellStyle name="20% - アクセント 5 2 59" xfId="1203"/>
    <cellStyle name="20% - アクセント 5 2 6" xfId="1204"/>
    <cellStyle name="20% - アクセント 5 2 60" xfId="1205"/>
    <cellStyle name="20% - アクセント 5 2 61" xfId="1206"/>
    <cellStyle name="20% - アクセント 5 2 62" xfId="1207"/>
    <cellStyle name="20% - アクセント 5 2 63" xfId="1208"/>
    <cellStyle name="20% - アクセント 5 2 64" xfId="1209"/>
    <cellStyle name="20% - アクセント 5 2 65" xfId="1210"/>
    <cellStyle name="20% - アクセント 5 2 66" xfId="1211"/>
    <cellStyle name="20% - アクセント 5 2 67" xfId="1212"/>
    <cellStyle name="20% - アクセント 5 2 68" xfId="1213"/>
    <cellStyle name="20% - アクセント 5 2 69" xfId="1214"/>
    <cellStyle name="20% - アクセント 5 2 7" xfId="1215"/>
    <cellStyle name="20% - アクセント 5 2 8" xfId="1216"/>
    <cellStyle name="20% - アクセント 5 2 9" xfId="1217"/>
    <cellStyle name="20% - アクセント 5 3" xfId="1218"/>
    <cellStyle name="20% - アクセント 5 3 10" xfId="1219"/>
    <cellStyle name="20% - アクセント 5 3 11" xfId="1220"/>
    <cellStyle name="20% - アクセント 5 3 12" xfId="1221"/>
    <cellStyle name="20% - アクセント 5 3 13" xfId="1222"/>
    <cellStyle name="20% - アクセント 5 3 14" xfId="1223"/>
    <cellStyle name="20% - アクセント 5 3 15" xfId="1224"/>
    <cellStyle name="20% - アクセント 5 3 16" xfId="1225"/>
    <cellStyle name="20% - アクセント 5 3 17" xfId="1226"/>
    <cellStyle name="20% - アクセント 5 3 18" xfId="1227"/>
    <cellStyle name="20% - アクセント 5 3 19" xfId="1228"/>
    <cellStyle name="20% - アクセント 5 3 2" xfId="1229"/>
    <cellStyle name="20% - アクセント 5 3 20" xfId="1230"/>
    <cellStyle name="20% - アクセント 5 3 21" xfId="1231"/>
    <cellStyle name="20% - アクセント 5 3 22" xfId="1232"/>
    <cellStyle name="20% - アクセント 5 3 23" xfId="1233"/>
    <cellStyle name="20% - アクセント 5 3 24" xfId="1234"/>
    <cellStyle name="20% - アクセント 5 3 25" xfId="1235"/>
    <cellStyle name="20% - アクセント 5 3 26" xfId="1236"/>
    <cellStyle name="20% - アクセント 5 3 27" xfId="1237"/>
    <cellStyle name="20% - アクセント 5 3 28" xfId="1238"/>
    <cellStyle name="20% - アクセント 5 3 29" xfId="1239"/>
    <cellStyle name="20% - アクセント 5 3 3" xfId="1240"/>
    <cellStyle name="20% - アクセント 5 3 30" xfId="1241"/>
    <cellStyle name="20% - アクセント 5 3 31" xfId="1242"/>
    <cellStyle name="20% - アクセント 5 3 32" xfId="1243"/>
    <cellStyle name="20% - アクセント 5 3 33" xfId="1244"/>
    <cellStyle name="20% - アクセント 5 3 34" xfId="1245"/>
    <cellStyle name="20% - アクセント 5 3 35" xfId="1246"/>
    <cellStyle name="20% - アクセント 5 3 36" xfId="1247"/>
    <cellStyle name="20% - アクセント 5 3 37" xfId="1248"/>
    <cellStyle name="20% - アクセント 5 3 38" xfId="1249"/>
    <cellStyle name="20% - アクセント 5 3 39" xfId="1250"/>
    <cellStyle name="20% - アクセント 5 3 4" xfId="1251"/>
    <cellStyle name="20% - アクセント 5 3 40" xfId="1252"/>
    <cellStyle name="20% - アクセント 5 3 41" xfId="1253"/>
    <cellStyle name="20% - アクセント 5 3 42" xfId="1254"/>
    <cellStyle name="20% - アクセント 5 3 43" xfId="1255"/>
    <cellStyle name="20% - アクセント 5 3 44" xfId="1256"/>
    <cellStyle name="20% - アクセント 5 3 45" xfId="1257"/>
    <cellStyle name="20% - アクセント 5 3 46" xfId="1258"/>
    <cellStyle name="20% - アクセント 5 3 47" xfId="1259"/>
    <cellStyle name="20% - アクセント 5 3 48" xfId="1260"/>
    <cellStyle name="20% - アクセント 5 3 49" xfId="1261"/>
    <cellStyle name="20% - アクセント 5 3 5" xfId="1262"/>
    <cellStyle name="20% - アクセント 5 3 50" xfId="1263"/>
    <cellStyle name="20% - アクセント 5 3 51" xfId="1264"/>
    <cellStyle name="20% - アクセント 5 3 52" xfId="1265"/>
    <cellStyle name="20% - アクセント 5 3 53" xfId="1266"/>
    <cellStyle name="20% - アクセント 5 3 54" xfId="1267"/>
    <cellStyle name="20% - アクセント 5 3 55" xfId="1268"/>
    <cellStyle name="20% - アクセント 5 3 56" xfId="1269"/>
    <cellStyle name="20% - アクセント 5 3 57" xfId="1270"/>
    <cellStyle name="20% - アクセント 5 3 58" xfId="1271"/>
    <cellStyle name="20% - アクセント 5 3 59" xfId="1272"/>
    <cellStyle name="20% - アクセント 5 3 6" xfId="1273"/>
    <cellStyle name="20% - アクセント 5 3 60" xfId="1274"/>
    <cellStyle name="20% - アクセント 5 3 61" xfId="1275"/>
    <cellStyle name="20% - アクセント 5 3 62" xfId="1276"/>
    <cellStyle name="20% - アクセント 5 3 63" xfId="1277"/>
    <cellStyle name="20% - アクセント 5 3 64" xfId="1278"/>
    <cellStyle name="20% - アクセント 5 3 65" xfId="1279"/>
    <cellStyle name="20% - アクセント 5 3 66" xfId="1280"/>
    <cellStyle name="20% - アクセント 5 3 7" xfId="1281"/>
    <cellStyle name="20% - アクセント 5 3 8" xfId="1282"/>
    <cellStyle name="20% - アクセント 5 3 9" xfId="1283"/>
    <cellStyle name="20% - アクセント 5 4" xfId="1284"/>
    <cellStyle name="20% - アクセント 5 5" xfId="1285"/>
    <cellStyle name="20% - アクセント 5 5 10" xfId="1286"/>
    <cellStyle name="20% - アクセント 5 5 11" xfId="1287"/>
    <cellStyle name="20% - アクセント 5 5 12" xfId="1288"/>
    <cellStyle name="20% - アクセント 5 5 13" xfId="1289"/>
    <cellStyle name="20% - アクセント 5 5 14" xfId="1290"/>
    <cellStyle name="20% - アクセント 5 5 15" xfId="1291"/>
    <cellStyle name="20% - アクセント 5 5 16" xfId="1292"/>
    <cellStyle name="20% - アクセント 5 5 17" xfId="1293"/>
    <cellStyle name="20% - アクセント 5 5 18" xfId="1294"/>
    <cellStyle name="20% - アクセント 5 5 19" xfId="1295"/>
    <cellStyle name="20% - アクセント 5 5 2" xfId="1296"/>
    <cellStyle name="20% - アクセント 5 5 20" xfId="1297"/>
    <cellStyle name="20% - アクセント 5 5 21" xfId="1298"/>
    <cellStyle name="20% - アクセント 5 5 22" xfId="1299"/>
    <cellStyle name="20% - アクセント 5 5 23" xfId="1300"/>
    <cellStyle name="20% - アクセント 5 5 24" xfId="1301"/>
    <cellStyle name="20% - アクセント 5 5 25" xfId="1302"/>
    <cellStyle name="20% - アクセント 5 5 26" xfId="1303"/>
    <cellStyle name="20% - アクセント 5 5 27" xfId="1304"/>
    <cellStyle name="20% - アクセント 5 5 28" xfId="1305"/>
    <cellStyle name="20% - アクセント 5 5 29" xfId="1306"/>
    <cellStyle name="20% - アクセント 5 5 3" xfId="1307"/>
    <cellStyle name="20% - アクセント 5 5 30" xfId="1308"/>
    <cellStyle name="20% - アクセント 5 5 31" xfId="1309"/>
    <cellStyle name="20% - アクセント 5 5 32" xfId="1310"/>
    <cellStyle name="20% - アクセント 5 5 33" xfId="1311"/>
    <cellStyle name="20% - アクセント 5 5 34" xfId="1312"/>
    <cellStyle name="20% - アクセント 5 5 35" xfId="1313"/>
    <cellStyle name="20% - アクセント 5 5 36" xfId="1314"/>
    <cellStyle name="20% - アクセント 5 5 37" xfId="1315"/>
    <cellStyle name="20% - アクセント 5 5 38" xfId="1316"/>
    <cellStyle name="20% - アクセント 5 5 39" xfId="1317"/>
    <cellStyle name="20% - アクセント 5 5 4" xfId="1318"/>
    <cellStyle name="20% - アクセント 5 5 40" xfId="1319"/>
    <cellStyle name="20% - アクセント 5 5 41" xfId="1320"/>
    <cellStyle name="20% - アクセント 5 5 42" xfId="1321"/>
    <cellStyle name="20% - アクセント 5 5 43" xfId="1322"/>
    <cellStyle name="20% - アクセント 5 5 44" xfId="1323"/>
    <cellStyle name="20% - アクセント 5 5 45" xfId="1324"/>
    <cellStyle name="20% - アクセント 5 5 46" xfId="1325"/>
    <cellStyle name="20% - アクセント 5 5 47" xfId="1326"/>
    <cellStyle name="20% - アクセント 5 5 48" xfId="1327"/>
    <cellStyle name="20% - アクセント 5 5 49" xfId="1328"/>
    <cellStyle name="20% - アクセント 5 5 5" xfId="1329"/>
    <cellStyle name="20% - アクセント 5 5 50" xfId="1330"/>
    <cellStyle name="20% - アクセント 5 5 51" xfId="1331"/>
    <cellStyle name="20% - アクセント 5 5 52" xfId="1332"/>
    <cellStyle name="20% - アクセント 5 5 53" xfId="1333"/>
    <cellStyle name="20% - アクセント 5 5 54" xfId="1334"/>
    <cellStyle name="20% - アクセント 5 5 55" xfId="1335"/>
    <cellStyle name="20% - アクセント 5 5 56" xfId="1336"/>
    <cellStyle name="20% - アクセント 5 5 57" xfId="1337"/>
    <cellStyle name="20% - アクセント 5 5 58" xfId="1338"/>
    <cellStyle name="20% - アクセント 5 5 59" xfId="1339"/>
    <cellStyle name="20% - アクセント 5 5 6" xfId="1340"/>
    <cellStyle name="20% - アクセント 5 5 60" xfId="1341"/>
    <cellStyle name="20% - アクセント 5 5 61" xfId="1342"/>
    <cellStyle name="20% - アクセント 5 5 62" xfId="1343"/>
    <cellStyle name="20% - アクセント 5 5 63" xfId="1344"/>
    <cellStyle name="20% - アクセント 5 5 64" xfId="1345"/>
    <cellStyle name="20% - アクセント 5 5 7" xfId="1346"/>
    <cellStyle name="20% - アクセント 5 5 8" xfId="1347"/>
    <cellStyle name="20% - アクセント 5 5 9" xfId="1348"/>
    <cellStyle name="20% - アクセント 5 6" xfId="1349"/>
    <cellStyle name="20% - アクセント 5 7" xfId="1350"/>
    <cellStyle name="20% - アクセント 5 8" xfId="1351"/>
    <cellStyle name="20% - アクセント 5 9" xfId="1352"/>
    <cellStyle name="20% - アクセント 6 10" xfId="1353"/>
    <cellStyle name="20% - アクセント 6 10 10" xfId="1354"/>
    <cellStyle name="20% - アクセント 6 10 11" xfId="1355"/>
    <cellStyle name="20% - アクセント 6 10 12" xfId="1356"/>
    <cellStyle name="20% - アクセント 6 10 13" xfId="1357"/>
    <cellStyle name="20% - アクセント 6 10 14" xfId="1358"/>
    <cellStyle name="20% - アクセント 6 10 15" xfId="1359"/>
    <cellStyle name="20% - アクセント 6 10 16" xfId="1360"/>
    <cellStyle name="20% - アクセント 6 10 17" xfId="1361"/>
    <cellStyle name="20% - アクセント 6 10 18" xfId="1362"/>
    <cellStyle name="20% - アクセント 6 10 19" xfId="1363"/>
    <cellStyle name="20% - アクセント 6 10 2" xfId="1364"/>
    <cellStyle name="20% - アクセント 6 10 20" xfId="1365"/>
    <cellStyle name="20% - アクセント 6 10 21" xfId="1366"/>
    <cellStyle name="20% - アクセント 6 10 22" xfId="1367"/>
    <cellStyle name="20% - アクセント 6 10 23" xfId="1368"/>
    <cellStyle name="20% - アクセント 6 10 24" xfId="1369"/>
    <cellStyle name="20% - アクセント 6 10 25" xfId="1370"/>
    <cellStyle name="20% - アクセント 6 10 26" xfId="1371"/>
    <cellStyle name="20% - アクセント 6 10 27" xfId="1372"/>
    <cellStyle name="20% - アクセント 6 10 28" xfId="1373"/>
    <cellStyle name="20% - アクセント 6 10 29" xfId="1374"/>
    <cellStyle name="20% - アクセント 6 10 3" xfId="1375"/>
    <cellStyle name="20% - アクセント 6 10 30" xfId="1376"/>
    <cellStyle name="20% - アクセント 6 10 31" xfId="1377"/>
    <cellStyle name="20% - アクセント 6 10 32" xfId="1378"/>
    <cellStyle name="20% - アクセント 6 10 33" xfId="1379"/>
    <cellStyle name="20% - アクセント 6 10 34" xfId="1380"/>
    <cellStyle name="20% - アクセント 6 10 35" xfId="1381"/>
    <cellStyle name="20% - アクセント 6 10 36" xfId="1382"/>
    <cellStyle name="20% - アクセント 6 10 37" xfId="1383"/>
    <cellStyle name="20% - アクセント 6 10 38" xfId="1384"/>
    <cellStyle name="20% - アクセント 6 10 39" xfId="1385"/>
    <cellStyle name="20% - アクセント 6 10 4" xfId="1386"/>
    <cellStyle name="20% - アクセント 6 10 40" xfId="1387"/>
    <cellStyle name="20% - アクセント 6 10 41" xfId="1388"/>
    <cellStyle name="20% - アクセント 6 10 42" xfId="1389"/>
    <cellStyle name="20% - アクセント 6 10 43" xfId="1390"/>
    <cellStyle name="20% - アクセント 6 10 44" xfId="1391"/>
    <cellStyle name="20% - アクセント 6 10 45" xfId="1392"/>
    <cellStyle name="20% - アクセント 6 10 46" xfId="1393"/>
    <cellStyle name="20% - アクセント 6 10 47" xfId="1394"/>
    <cellStyle name="20% - アクセント 6 10 48" xfId="1395"/>
    <cellStyle name="20% - アクセント 6 10 49" xfId="1396"/>
    <cellStyle name="20% - アクセント 6 10 5" xfId="1397"/>
    <cellStyle name="20% - アクセント 6 10 50" xfId="1398"/>
    <cellStyle name="20% - アクセント 6 10 51" xfId="1399"/>
    <cellStyle name="20% - アクセント 6 10 52" xfId="1400"/>
    <cellStyle name="20% - アクセント 6 10 53" xfId="1401"/>
    <cellStyle name="20% - アクセント 6 10 54" xfId="1402"/>
    <cellStyle name="20% - アクセント 6 10 55" xfId="1403"/>
    <cellStyle name="20% - アクセント 6 10 56" xfId="1404"/>
    <cellStyle name="20% - アクセント 6 10 57" xfId="1405"/>
    <cellStyle name="20% - アクセント 6 10 58" xfId="1406"/>
    <cellStyle name="20% - アクセント 6 10 59" xfId="1407"/>
    <cellStyle name="20% - アクセント 6 10 6" xfId="1408"/>
    <cellStyle name="20% - アクセント 6 10 60" xfId="1409"/>
    <cellStyle name="20% - アクセント 6 10 61" xfId="1410"/>
    <cellStyle name="20% - アクセント 6 10 62" xfId="1411"/>
    <cellStyle name="20% - アクセント 6 10 63" xfId="1412"/>
    <cellStyle name="20% - アクセント 6 10 7" xfId="1413"/>
    <cellStyle name="20% - アクセント 6 10 8" xfId="1414"/>
    <cellStyle name="20% - アクセント 6 10 9" xfId="1415"/>
    <cellStyle name="20% - アクセント 6 11" xfId="1416"/>
    <cellStyle name="20% - アクセント 6 2" xfId="1417"/>
    <cellStyle name="20% - アクセント 6 2 10" xfId="1418"/>
    <cellStyle name="20% - アクセント 6 2 11" xfId="1419"/>
    <cellStyle name="20% - アクセント 6 2 12" xfId="1420"/>
    <cellStyle name="20% - アクセント 6 2 13" xfId="1421"/>
    <cellStyle name="20% - アクセント 6 2 14" xfId="1422"/>
    <cellStyle name="20% - アクセント 6 2 15" xfId="1423"/>
    <cellStyle name="20% - アクセント 6 2 16" xfId="1424"/>
    <cellStyle name="20% - アクセント 6 2 17" xfId="1425"/>
    <cellStyle name="20% - アクセント 6 2 18" xfId="1426"/>
    <cellStyle name="20% - アクセント 6 2 19" xfId="1427"/>
    <cellStyle name="20% - アクセント 6 2 2" xfId="1428"/>
    <cellStyle name="20% - アクセント 6 2 2 2" xfId="1429"/>
    <cellStyle name="20% - アクセント 6 2 20" xfId="1430"/>
    <cellStyle name="20% - アクセント 6 2 21" xfId="1431"/>
    <cellStyle name="20% - アクセント 6 2 22" xfId="1432"/>
    <cellStyle name="20% - アクセント 6 2 23" xfId="1433"/>
    <cellStyle name="20% - アクセント 6 2 24" xfId="1434"/>
    <cellStyle name="20% - アクセント 6 2 25" xfId="1435"/>
    <cellStyle name="20% - アクセント 6 2 26" xfId="1436"/>
    <cellStyle name="20% - アクセント 6 2 27" xfId="1437"/>
    <cellStyle name="20% - アクセント 6 2 28" xfId="1438"/>
    <cellStyle name="20% - アクセント 6 2 29" xfId="1439"/>
    <cellStyle name="20% - アクセント 6 2 3" xfId="1440"/>
    <cellStyle name="20% - アクセント 6 2 30" xfId="1441"/>
    <cellStyle name="20% - アクセント 6 2 31" xfId="1442"/>
    <cellStyle name="20% - アクセント 6 2 32" xfId="1443"/>
    <cellStyle name="20% - アクセント 6 2 33" xfId="1444"/>
    <cellStyle name="20% - アクセント 6 2 34" xfId="1445"/>
    <cellStyle name="20% - アクセント 6 2 35" xfId="1446"/>
    <cellStyle name="20% - アクセント 6 2 36" xfId="1447"/>
    <cellStyle name="20% - アクセント 6 2 37" xfId="1448"/>
    <cellStyle name="20% - アクセント 6 2 38" xfId="1449"/>
    <cellStyle name="20% - アクセント 6 2 39" xfId="1450"/>
    <cellStyle name="20% - アクセント 6 2 4" xfId="1451"/>
    <cellStyle name="20% - アクセント 6 2 40" xfId="1452"/>
    <cellStyle name="20% - アクセント 6 2 41" xfId="1453"/>
    <cellStyle name="20% - アクセント 6 2 42" xfId="1454"/>
    <cellStyle name="20% - アクセント 6 2 43" xfId="1455"/>
    <cellStyle name="20% - アクセント 6 2 44" xfId="1456"/>
    <cellStyle name="20% - アクセント 6 2 45" xfId="1457"/>
    <cellStyle name="20% - アクセント 6 2 46" xfId="1458"/>
    <cellStyle name="20% - アクセント 6 2 47" xfId="1459"/>
    <cellStyle name="20% - アクセント 6 2 48" xfId="1460"/>
    <cellStyle name="20% - アクセント 6 2 49" xfId="1461"/>
    <cellStyle name="20% - アクセント 6 2 5" xfId="1462"/>
    <cellStyle name="20% - アクセント 6 2 50" xfId="1463"/>
    <cellStyle name="20% - アクセント 6 2 51" xfId="1464"/>
    <cellStyle name="20% - アクセント 6 2 52" xfId="1465"/>
    <cellStyle name="20% - アクセント 6 2 53" xfId="1466"/>
    <cellStyle name="20% - アクセント 6 2 54" xfId="1467"/>
    <cellStyle name="20% - アクセント 6 2 55" xfId="1468"/>
    <cellStyle name="20% - アクセント 6 2 56" xfId="1469"/>
    <cellStyle name="20% - アクセント 6 2 57" xfId="1470"/>
    <cellStyle name="20% - アクセント 6 2 58" xfId="1471"/>
    <cellStyle name="20% - アクセント 6 2 59" xfId="1472"/>
    <cellStyle name="20% - アクセント 6 2 6" xfId="1473"/>
    <cellStyle name="20% - アクセント 6 2 60" xfId="1474"/>
    <cellStyle name="20% - アクセント 6 2 61" xfId="1475"/>
    <cellStyle name="20% - アクセント 6 2 62" xfId="1476"/>
    <cellStyle name="20% - アクセント 6 2 63" xfId="1477"/>
    <cellStyle name="20% - アクセント 6 2 64" xfId="1478"/>
    <cellStyle name="20% - アクセント 6 2 65" xfId="1479"/>
    <cellStyle name="20% - アクセント 6 2 66" xfId="1480"/>
    <cellStyle name="20% - アクセント 6 2 67" xfId="1481"/>
    <cellStyle name="20% - アクセント 6 2 68" xfId="1482"/>
    <cellStyle name="20% - アクセント 6 2 69" xfId="1483"/>
    <cellStyle name="20% - アクセント 6 2 7" xfId="1484"/>
    <cellStyle name="20% - アクセント 6 2 8" xfId="1485"/>
    <cellStyle name="20% - アクセント 6 2 9" xfId="1486"/>
    <cellStyle name="20% - アクセント 6 3" xfId="1487"/>
    <cellStyle name="20% - アクセント 6 3 10" xfId="1488"/>
    <cellStyle name="20% - アクセント 6 3 11" xfId="1489"/>
    <cellStyle name="20% - アクセント 6 3 12" xfId="1490"/>
    <cellStyle name="20% - アクセント 6 3 13" xfId="1491"/>
    <cellStyle name="20% - アクセント 6 3 14" xfId="1492"/>
    <cellStyle name="20% - アクセント 6 3 15" xfId="1493"/>
    <cellStyle name="20% - アクセント 6 3 16" xfId="1494"/>
    <cellStyle name="20% - アクセント 6 3 17" xfId="1495"/>
    <cellStyle name="20% - アクセント 6 3 18" xfId="1496"/>
    <cellStyle name="20% - アクセント 6 3 19" xfId="1497"/>
    <cellStyle name="20% - アクセント 6 3 2" xfId="1498"/>
    <cellStyle name="20% - アクセント 6 3 20" xfId="1499"/>
    <cellStyle name="20% - アクセント 6 3 21" xfId="1500"/>
    <cellStyle name="20% - アクセント 6 3 22" xfId="1501"/>
    <cellStyle name="20% - アクセント 6 3 23" xfId="1502"/>
    <cellStyle name="20% - アクセント 6 3 24" xfId="1503"/>
    <cellStyle name="20% - アクセント 6 3 25" xfId="1504"/>
    <cellStyle name="20% - アクセント 6 3 26" xfId="1505"/>
    <cellStyle name="20% - アクセント 6 3 27" xfId="1506"/>
    <cellStyle name="20% - アクセント 6 3 28" xfId="1507"/>
    <cellStyle name="20% - アクセント 6 3 29" xfId="1508"/>
    <cellStyle name="20% - アクセント 6 3 3" xfId="1509"/>
    <cellStyle name="20% - アクセント 6 3 30" xfId="1510"/>
    <cellStyle name="20% - アクセント 6 3 31" xfId="1511"/>
    <cellStyle name="20% - アクセント 6 3 32" xfId="1512"/>
    <cellStyle name="20% - アクセント 6 3 33" xfId="1513"/>
    <cellStyle name="20% - アクセント 6 3 34" xfId="1514"/>
    <cellStyle name="20% - アクセント 6 3 35" xfId="1515"/>
    <cellStyle name="20% - アクセント 6 3 36" xfId="1516"/>
    <cellStyle name="20% - アクセント 6 3 37" xfId="1517"/>
    <cellStyle name="20% - アクセント 6 3 38" xfId="1518"/>
    <cellStyle name="20% - アクセント 6 3 39" xfId="1519"/>
    <cellStyle name="20% - アクセント 6 3 4" xfId="1520"/>
    <cellStyle name="20% - アクセント 6 3 40" xfId="1521"/>
    <cellStyle name="20% - アクセント 6 3 41" xfId="1522"/>
    <cellStyle name="20% - アクセント 6 3 42" xfId="1523"/>
    <cellStyle name="20% - アクセント 6 3 43" xfId="1524"/>
    <cellStyle name="20% - アクセント 6 3 44" xfId="1525"/>
    <cellStyle name="20% - アクセント 6 3 45" xfId="1526"/>
    <cellStyle name="20% - アクセント 6 3 46" xfId="1527"/>
    <cellStyle name="20% - アクセント 6 3 47" xfId="1528"/>
    <cellStyle name="20% - アクセント 6 3 48" xfId="1529"/>
    <cellStyle name="20% - アクセント 6 3 49" xfId="1530"/>
    <cellStyle name="20% - アクセント 6 3 5" xfId="1531"/>
    <cellStyle name="20% - アクセント 6 3 50" xfId="1532"/>
    <cellStyle name="20% - アクセント 6 3 51" xfId="1533"/>
    <cellStyle name="20% - アクセント 6 3 52" xfId="1534"/>
    <cellStyle name="20% - アクセント 6 3 53" xfId="1535"/>
    <cellStyle name="20% - アクセント 6 3 54" xfId="1536"/>
    <cellStyle name="20% - アクセント 6 3 55" xfId="1537"/>
    <cellStyle name="20% - アクセント 6 3 56" xfId="1538"/>
    <cellStyle name="20% - アクセント 6 3 57" xfId="1539"/>
    <cellStyle name="20% - アクセント 6 3 58" xfId="1540"/>
    <cellStyle name="20% - アクセント 6 3 59" xfId="1541"/>
    <cellStyle name="20% - アクセント 6 3 6" xfId="1542"/>
    <cellStyle name="20% - アクセント 6 3 60" xfId="1543"/>
    <cellStyle name="20% - アクセント 6 3 61" xfId="1544"/>
    <cellStyle name="20% - アクセント 6 3 62" xfId="1545"/>
    <cellStyle name="20% - アクセント 6 3 63" xfId="1546"/>
    <cellStyle name="20% - アクセント 6 3 64" xfId="1547"/>
    <cellStyle name="20% - アクセント 6 3 65" xfId="1548"/>
    <cellStyle name="20% - アクセント 6 3 66" xfId="1549"/>
    <cellStyle name="20% - アクセント 6 3 7" xfId="1550"/>
    <cellStyle name="20% - アクセント 6 3 8" xfId="1551"/>
    <cellStyle name="20% - アクセント 6 3 9" xfId="1552"/>
    <cellStyle name="20% - アクセント 6 4" xfId="1553"/>
    <cellStyle name="20% - アクセント 6 5" xfId="1554"/>
    <cellStyle name="20% - アクセント 6 5 10" xfId="1555"/>
    <cellStyle name="20% - アクセント 6 5 11" xfId="1556"/>
    <cellStyle name="20% - アクセント 6 5 12" xfId="1557"/>
    <cellStyle name="20% - アクセント 6 5 13" xfId="1558"/>
    <cellStyle name="20% - アクセント 6 5 14" xfId="1559"/>
    <cellStyle name="20% - アクセント 6 5 15" xfId="1560"/>
    <cellStyle name="20% - アクセント 6 5 16" xfId="1561"/>
    <cellStyle name="20% - アクセント 6 5 17" xfId="1562"/>
    <cellStyle name="20% - アクセント 6 5 18" xfId="1563"/>
    <cellStyle name="20% - アクセント 6 5 19" xfId="1564"/>
    <cellStyle name="20% - アクセント 6 5 2" xfId="1565"/>
    <cellStyle name="20% - アクセント 6 5 20" xfId="1566"/>
    <cellStyle name="20% - アクセント 6 5 21" xfId="1567"/>
    <cellStyle name="20% - アクセント 6 5 22" xfId="1568"/>
    <cellStyle name="20% - アクセント 6 5 23" xfId="1569"/>
    <cellStyle name="20% - アクセント 6 5 24" xfId="1570"/>
    <cellStyle name="20% - アクセント 6 5 25" xfId="1571"/>
    <cellStyle name="20% - アクセント 6 5 26" xfId="1572"/>
    <cellStyle name="20% - アクセント 6 5 27" xfId="1573"/>
    <cellStyle name="20% - アクセント 6 5 28" xfId="1574"/>
    <cellStyle name="20% - アクセント 6 5 29" xfId="1575"/>
    <cellStyle name="20% - アクセント 6 5 3" xfId="1576"/>
    <cellStyle name="20% - アクセント 6 5 30" xfId="1577"/>
    <cellStyle name="20% - アクセント 6 5 31" xfId="1578"/>
    <cellStyle name="20% - アクセント 6 5 32" xfId="1579"/>
    <cellStyle name="20% - アクセント 6 5 33" xfId="1580"/>
    <cellStyle name="20% - アクセント 6 5 34" xfId="1581"/>
    <cellStyle name="20% - アクセント 6 5 35" xfId="1582"/>
    <cellStyle name="20% - アクセント 6 5 36" xfId="1583"/>
    <cellStyle name="20% - アクセント 6 5 37" xfId="1584"/>
    <cellStyle name="20% - アクセント 6 5 38" xfId="1585"/>
    <cellStyle name="20% - アクセント 6 5 39" xfId="1586"/>
    <cellStyle name="20% - アクセント 6 5 4" xfId="1587"/>
    <cellStyle name="20% - アクセント 6 5 40" xfId="1588"/>
    <cellStyle name="20% - アクセント 6 5 41" xfId="1589"/>
    <cellStyle name="20% - アクセント 6 5 42" xfId="1590"/>
    <cellStyle name="20% - アクセント 6 5 43" xfId="1591"/>
    <cellStyle name="20% - アクセント 6 5 44" xfId="1592"/>
    <cellStyle name="20% - アクセント 6 5 45" xfId="1593"/>
    <cellStyle name="20% - アクセント 6 5 46" xfId="1594"/>
    <cellStyle name="20% - アクセント 6 5 47" xfId="1595"/>
    <cellStyle name="20% - アクセント 6 5 48" xfId="1596"/>
    <cellStyle name="20% - アクセント 6 5 49" xfId="1597"/>
    <cellStyle name="20% - アクセント 6 5 5" xfId="1598"/>
    <cellStyle name="20% - アクセント 6 5 50" xfId="1599"/>
    <cellStyle name="20% - アクセント 6 5 51" xfId="1600"/>
    <cellStyle name="20% - アクセント 6 5 52" xfId="1601"/>
    <cellStyle name="20% - アクセント 6 5 53" xfId="1602"/>
    <cellStyle name="20% - アクセント 6 5 54" xfId="1603"/>
    <cellStyle name="20% - アクセント 6 5 55" xfId="1604"/>
    <cellStyle name="20% - アクセント 6 5 56" xfId="1605"/>
    <cellStyle name="20% - アクセント 6 5 57" xfId="1606"/>
    <cellStyle name="20% - アクセント 6 5 58" xfId="1607"/>
    <cellStyle name="20% - アクセント 6 5 59" xfId="1608"/>
    <cellStyle name="20% - アクセント 6 5 6" xfId="1609"/>
    <cellStyle name="20% - アクセント 6 5 60" xfId="1610"/>
    <cellStyle name="20% - アクセント 6 5 61" xfId="1611"/>
    <cellStyle name="20% - アクセント 6 5 62" xfId="1612"/>
    <cellStyle name="20% - アクセント 6 5 63" xfId="1613"/>
    <cellStyle name="20% - アクセント 6 5 64" xfId="1614"/>
    <cellStyle name="20% - アクセント 6 5 7" xfId="1615"/>
    <cellStyle name="20% - アクセント 6 5 8" xfId="1616"/>
    <cellStyle name="20% - アクセント 6 5 9" xfId="1617"/>
    <cellStyle name="20% - アクセント 6 6" xfId="1618"/>
    <cellStyle name="20% - アクセント 6 7" xfId="1619"/>
    <cellStyle name="20% - アクセント 6 8" xfId="1620"/>
    <cellStyle name="20% - アクセント 6 9" xfId="1621"/>
    <cellStyle name="40% - アクセント 1 10" xfId="1622"/>
    <cellStyle name="40% - アクセント 1 10 10" xfId="1623"/>
    <cellStyle name="40% - アクセント 1 10 11" xfId="1624"/>
    <cellStyle name="40% - アクセント 1 10 12" xfId="1625"/>
    <cellStyle name="40% - アクセント 1 10 13" xfId="1626"/>
    <cellStyle name="40% - アクセント 1 10 14" xfId="1627"/>
    <cellStyle name="40% - アクセント 1 10 15" xfId="1628"/>
    <cellStyle name="40% - アクセント 1 10 16" xfId="1629"/>
    <cellStyle name="40% - アクセント 1 10 17" xfId="1630"/>
    <cellStyle name="40% - アクセント 1 10 18" xfId="1631"/>
    <cellStyle name="40% - アクセント 1 10 19" xfId="1632"/>
    <cellStyle name="40% - アクセント 1 10 2" xfId="1633"/>
    <cellStyle name="40% - アクセント 1 10 20" xfId="1634"/>
    <cellStyle name="40% - アクセント 1 10 21" xfId="1635"/>
    <cellStyle name="40% - アクセント 1 10 22" xfId="1636"/>
    <cellStyle name="40% - アクセント 1 10 23" xfId="1637"/>
    <cellStyle name="40% - アクセント 1 10 24" xfId="1638"/>
    <cellStyle name="40% - アクセント 1 10 25" xfId="1639"/>
    <cellStyle name="40% - アクセント 1 10 26" xfId="1640"/>
    <cellStyle name="40% - アクセント 1 10 27" xfId="1641"/>
    <cellStyle name="40% - アクセント 1 10 28" xfId="1642"/>
    <cellStyle name="40% - アクセント 1 10 29" xfId="1643"/>
    <cellStyle name="40% - アクセント 1 10 3" xfId="1644"/>
    <cellStyle name="40% - アクセント 1 10 30" xfId="1645"/>
    <cellStyle name="40% - アクセント 1 10 31" xfId="1646"/>
    <cellStyle name="40% - アクセント 1 10 32" xfId="1647"/>
    <cellStyle name="40% - アクセント 1 10 33" xfId="1648"/>
    <cellStyle name="40% - アクセント 1 10 34" xfId="1649"/>
    <cellStyle name="40% - アクセント 1 10 35" xfId="1650"/>
    <cellStyle name="40% - アクセント 1 10 36" xfId="1651"/>
    <cellStyle name="40% - アクセント 1 10 37" xfId="1652"/>
    <cellStyle name="40% - アクセント 1 10 38" xfId="1653"/>
    <cellStyle name="40% - アクセント 1 10 39" xfId="1654"/>
    <cellStyle name="40% - アクセント 1 10 4" xfId="1655"/>
    <cellStyle name="40% - アクセント 1 10 40" xfId="1656"/>
    <cellStyle name="40% - アクセント 1 10 41" xfId="1657"/>
    <cellStyle name="40% - アクセント 1 10 42" xfId="1658"/>
    <cellStyle name="40% - アクセント 1 10 43" xfId="1659"/>
    <cellStyle name="40% - アクセント 1 10 44" xfId="1660"/>
    <cellStyle name="40% - アクセント 1 10 45" xfId="1661"/>
    <cellStyle name="40% - アクセント 1 10 46" xfId="1662"/>
    <cellStyle name="40% - アクセント 1 10 47" xfId="1663"/>
    <cellStyle name="40% - アクセント 1 10 48" xfId="1664"/>
    <cellStyle name="40% - アクセント 1 10 49" xfId="1665"/>
    <cellStyle name="40% - アクセント 1 10 5" xfId="1666"/>
    <cellStyle name="40% - アクセント 1 10 50" xfId="1667"/>
    <cellStyle name="40% - アクセント 1 10 51" xfId="1668"/>
    <cellStyle name="40% - アクセント 1 10 52" xfId="1669"/>
    <cellStyle name="40% - アクセント 1 10 53" xfId="1670"/>
    <cellStyle name="40% - アクセント 1 10 54" xfId="1671"/>
    <cellStyle name="40% - アクセント 1 10 55" xfId="1672"/>
    <cellStyle name="40% - アクセント 1 10 56" xfId="1673"/>
    <cellStyle name="40% - アクセント 1 10 57" xfId="1674"/>
    <cellStyle name="40% - アクセント 1 10 58" xfId="1675"/>
    <cellStyle name="40% - アクセント 1 10 59" xfId="1676"/>
    <cellStyle name="40% - アクセント 1 10 6" xfId="1677"/>
    <cellStyle name="40% - アクセント 1 10 60" xfId="1678"/>
    <cellStyle name="40% - アクセント 1 10 61" xfId="1679"/>
    <cellStyle name="40% - アクセント 1 10 62" xfId="1680"/>
    <cellStyle name="40% - アクセント 1 10 63" xfId="1681"/>
    <cellStyle name="40% - アクセント 1 10 7" xfId="1682"/>
    <cellStyle name="40% - アクセント 1 10 8" xfId="1683"/>
    <cellStyle name="40% - アクセント 1 10 9" xfId="1684"/>
    <cellStyle name="40% - アクセント 1 11" xfId="1685"/>
    <cellStyle name="40% - アクセント 1 2" xfId="1686"/>
    <cellStyle name="40% - アクセント 1 2 10" xfId="1687"/>
    <cellStyle name="40% - アクセント 1 2 11" xfId="1688"/>
    <cellStyle name="40% - アクセント 1 2 12" xfId="1689"/>
    <cellStyle name="40% - アクセント 1 2 13" xfId="1690"/>
    <cellStyle name="40% - アクセント 1 2 14" xfId="1691"/>
    <cellStyle name="40% - アクセント 1 2 15" xfId="1692"/>
    <cellStyle name="40% - アクセント 1 2 16" xfId="1693"/>
    <cellStyle name="40% - アクセント 1 2 17" xfId="1694"/>
    <cellStyle name="40% - アクセント 1 2 18" xfId="1695"/>
    <cellStyle name="40% - アクセント 1 2 19" xfId="1696"/>
    <cellStyle name="40% - アクセント 1 2 2" xfId="1697"/>
    <cellStyle name="40% - アクセント 1 2 2 2" xfId="1698"/>
    <cellStyle name="40% - アクセント 1 2 20" xfId="1699"/>
    <cellStyle name="40% - アクセント 1 2 21" xfId="1700"/>
    <cellStyle name="40% - アクセント 1 2 22" xfId="1701"/>
    <cellStyle name="40% - アクセント 1 2 23" xfId="1702"/>
    <cellStyle name="40% - アクセント 1 2 24" xfId="1703"/>
    <cellStyle name="40% - アクセント 1 2 25" xfId="1704"/>
    <cellStyle name="40% - アクセント 1 2 26" xfId="1705"/>
    <cellStyle name="40% - アクセント 1 2 27" xfId="1706"/>
    <cellStyle name="40% - アクセント 1 2 28" xfId="1707"/>
    <cellStyle name="40% - アクセント 1 2 29" xfId="1708"/>
    <cellStyle name="40% - アクセント 1 2 3" xfId="1709"/>
    <cellStyle name="40% - アクセント 1 2 30" xfId="1710"/>
    <cellStyle name="40% - アクセント 1 2 31" xfId="1711"/>
    <cellStyle name="40% - アクセント 1 2 32" xfId="1712"/>
    <cellStyle name="40% - アクセント 1 2 33" xfId="1713"/>
    <cellStyle name="40% - アクセント 1 2 34" xfId="1714"/>
    <cellStyle name="40% - アクセント 1 2 35" xfId="1715"/>
    <cellStyle name="40% - アクセント 1 2 36" xfId="1716"/>
    <cellStyle name="40% - アクセント 1 2 37" xfId="1717"/>
    <cellStyle name="40% - アクセント 1 2 38" xfId="1718"/>
    <cellStyle name="40% - アクセント 1 2 39" xfId="1719"/>
    <cellStyle name="40% - アクセント 1 2 4" xfId="1720"/>
    <cellStyle name="40% - アクセント 1 2 40" xfId="1721"/>
    <cellStyle name="40% - アクセント 1 2 41" xfId="1722"/>
    <cellStyle name="40% - アクセント 1 2 42" xfId="1723"/>
    <cellStyle name="40% - アクセント 1 2 43" xfId="1724"/>
    <cellStyle name="40% - アクセント 1 2 44" xfId="1725"/>
    <cellStyle name="40% - アクセント 1 2 45" xfId="1726"/>
    <cellStyle name="40% - アクセント 1 2 46" xfId="1727"/>
    <cellStyle name="40% - アクセント 1 2 47" xfId="1728"/>
    <cellStyle name="40% - アクセント 1 2 48" xfId="1729"/>
    <cellStyle name="40% - アクセント 1 2 49" xfId="1730"/>
    <cellStyle name="40% - アクセント 1 2 5" xfId="1731"/>
    <cellStyle name="40% - アクセント 1 2 50" xfId="1732"/>
    <cellStyle name="40% - アクセント 1 2 51" xfId="1733"/>
    <cellStyle name="40% - アクセント 1 2 52" xfId="1734"/>
    <cellStyle name="40% - アクセント 1 2 53" xfId="1735"/>
    <cellStyle name="40% - アクセント 1 2 54" xfId="1736"/>
    <cellStyle name="40% - アクセント 1 2 55" xfId="1737"/>
    <cellStyle name="40% - アクセント 1 2 56" xfId="1738"/>
    <cellStyle name="40% - アクセント 1 2 57" xfId="1739"/>
    <cellStyle name="40% - アクセント 1 2 58" xfId="1740"/>
    <cellStyle name="40% - アクセント 1 2 59" xfId="1741"/>
    <cellStyle name="40% - アクセント 1 2 6" xfId="1742"/>
    <cellStyle name="40% - アクセント 1 2 60" xfId="1743"/>
    <cellStyle name="40% - アクセント 1 2 61" xfId="1744"/>
    <cellStyle name="40% - アクセント 1 2 62" xfId="1745"/>
    <cellStyle name="40% - アクセント 1 2 63" xfId="1746"/>
    <cellStyle name="40% - アクセント 1 2 64" xfId="1747"/>
    <cellStyle name="40% - アクセント 1 2 65" xfId="1748"/>
    <cellStyle name="40% - アクセント 1 2 66" xfId="1749"/>
    <cellStyle name="40% - アクセント 1 2 67" xfId="1750"/>
    <cellStyle name="40% - アクセント 1 2 68" xfId="1751"/>
    <cellStyle name="40% - アクセント 1 2 69" xfId="1752"/>
    <cellStyle name="40% - アクセント 1 2 7" xfId="1753"/>
    <cellStyle name="40% - アクセント 1 2 8" xfId="1754"/>
    <cellStyle name="40% - アクセント 1 2 9" xfId="1755"/>
    <cellStyle name="40% - アクセント 1 3" xfId="1756"/>
    <cellStyle name="40% - アクセント 1 3 10" xfId="1757"/>
    <cellStyle name="40% - アクセント 1 3 11" xfId="1758"/>
    <cellStyle name="40% - アクセント 1 3 12" xfId="1759"/>
    <cellStyle name="40% - アクセント 1 3 13" xfId="1760"/>
    <cellStyle name="40% - アクセント 1 3 14" xfId="1761"/>
    <cellStyle name="40% - アクセント 1 3 15" xfId="1762"/>
    <cellStyle name="40% - アクセント 1 3 16" xfId="1763"/>
    <cellStyle name="40% - アクセント 1 3 17" xfId="1764"/>
    <cellStyle name="40% - アクセント 1 3 18" xfId="1765"/>
    <cellStyle name="40% - アクセント 1 3 19" xfId="1766"/>
    <cellStyle name="40% - アクセント 1 3 2" xfId="1767"/>
    <cellStyle name="40% - アクセント 1 3 20" xfId="1768"/>
    <cellStyle name="40% - アクセント 1 3 21" xfId="1769"/>
    <cellStyle name="40% - アクセント 1 3 22" xfId="1770"/>
    <cellStyle name="40% - アクセント 1 3 23" xfId="1771"/>
    <cellStyle name="40% - アクセント 1 3 24" xfId="1772"/>
    <cellStyle name="40% - アクセント 1 3 25" xfId="1773"/>
    <cellStyle name="40% - アクセント 1 3 26" xfId="1774"/>
    <cellStyle name="40% - アクセント 1 3 27" xfId="1775"/>
    <cellStyle name="40% - アクセント 1 3 28" xfId="1776"/>
    <cellStyle name="40% - アクセント 1 3 29" xfId="1777"/>
    <cellStyle name="40% - アクセント 1 3 3" xfId="1778"/>
    <cellStyle name="40% - アクセント 1 3 30" xfId="1779"/>
    <cellStyle name="40% - アクセント 1 3 31" xfId="1780"/>
    <cellStyle name="40% - アクセント 1 3 32" xfId="1781"/>
    <cellStyle name="40% - アクセント 1 3 33" xfId="1782"/>
    <cellStyle name="40% - アクセント 1 3 34" xfId="1783"/>
    <cellStyle name="40% - アクセント 1 3 35" xfId="1784"/>
    <cellStyle name="40% - アクセント 1 3 36" xfId="1785"/>
    <cellStyle name="40% - アクセント 1 3 37" xfId="1786"/>
    <cellStyle name="40% - アクセント 1 3 38" xfId="1787"/>
    <cellStyle name="40% - アクセント 1 3 39" xfId="1788"/>
    <cellStyle name="40% - アクセント 1 3 4" xfId="1789"/>
    <cellStyle name="40% - アクセント 1 3 40" xfId="1790"/>
    <cellStyle name="40% - アクセント 1 3 41" xfId="1791"/>
    <cellStyle name="40% - アクセント 1 3 42" xfId="1792"/>
    <cellStyle name="40% - アクセント 1 3 43" xfId="1793"/>
    <cellStyle name="40% - アクセント 1 3 44" xfId="1794"/>
    <cellStyle name="40% - アクセント 1 3 45" xfId="1795"/>
    <cellStyle name="40% - アクセント 1 3 46" xfId="1796"/>
    <cellStyle name="40% - アクセント 1 3 47" xfId="1797"/>
    <cellStyle name="40% - アクセント 1 3 48" xfId="1798"/>
    <cellStyle name="40% - アクセント 1 3 49" xfId="1799"/>
    <cellStyle name="40% - アクセント 1 3 5" xfId="1800"/>
    <cellStyle name="40% - アクセント 1 3 50" xfId="1801"/>
    <cellStyle name="40% - アクセント 1 3 51" xfId="1802"/>
    <cellStyle name="40% - アクセント 1 3 52" xfId="1803"/>
    <cellStyle name="40% - アクセント 1 3 53" xfId="1804"/>
    <cellStyle name="40% - アクセント 1 3 54" xfId="1805"/>
    <cellStyle name="40% - アクセント 1 3 55" xfId="1806"/>
    <cellStyle name="40% - アクセント 1 3 56" xfId="1807"/>
    <cellStyle name="40% - アクセント 1 3 57" xfId="1808"/>
    <cellStyle name="40% - アクセント 1 3 58" xfId="1809"/>
    <cellStyle name="40% - アクセント 1 3 59" xfId="1810"/>
    <cellStyle name="40% - アクセント 1 3 6" xfId="1811"/>
    <cellStyle name="40% - アクセント 1 3 60" xfId="1812"/>
    <cellStyle name="40% - アクセント 1 3 61" xfId="1813"/>
    <cellStyle name="40% - アクセント 1 3 62" xfId="1814"/>
    <cellStyle name="40% - アクセント 1 3 63" xfId="1815"/>
    <cellStyle name="40% - アクセント 1 3 64" xfId="1816"/>
    <cellStyle name="40% - アクセント 1 3 65" xfId="1817"/>
    <cellStyle name="40% - アクセント 1 3 66" xfId="1818"/>
    <cellStyle name="40% - アクセント 1 3 7" xfId="1819"/>
    <cellStyle name="40% - アクセント 1 3 8" xfId="1820"/>
    <cellStyle name="40% - アクセント 1 3 9" xfId="1821"/>
    <cellStyle name="40% - アクセント 1 4" xfId="1822"/>
    <cellStyle name="40% - アクセント 1 5" xfId="1823"/>
    <cellStyle name="40% - アクセント 1 5 10" xfId="1824"/>
    <cellStyle name="40% - アクセント 1 5 11" xfId="1825"/>
    <cellStyle name="40% - アクセント 1 5 12" xfId="1826"/>
    <cellStyle name="40% - アクセント 1 5 13" xfId="1827"/>
    <cellStyle name="40% - アクセント 1 5 14" xfId="1828"/>
    <cellStyle name="40% - アクセント 1 5 15" xfId="1829"/>
    <cellStyle name="40% - アクセント 1 5 16" xfId="1830"/>
    <cellStyle name="40% - アクセント 1 5 17" xfId="1831"/>
    <cellStyle name="40% - アクセント 1 5 18" xfId="1832"/>
    <cellStyle name="40% - アクセント 1 5 19" xfId="1833"/>
    <cellStyle name="40% - アクセント 1 5 2" xfId="1834"/>
    <cellStyle name="40% - アクセント 1 5 20" xfId="1835"/>
    <cellStyle name="40% - アクセント 1 5 21" xfId="1836"/>
    <cellStyle name="40% - アクセント 1 5 22" xfId="1837"/>
    <cellStyle name="40% - アクセント 1 5 23" xfId="1838"/>
    <cellStyle name="40% - アクセント 1 5 24" xfId="1839"/>
    <cellStyle name="40% - アクセント 1 5 25" xfId="1840"/>
    <cellStyle name="40% - アクセント 1 5 26" xfId="1841"/>
    <cellStyle name="40% - アクセント 1 5 27" xfId="1842"/>
    <cellStyle name="40% - アクセント 1 5 28" xfId="1843"/>
    <cellStyle name="40% - アクセント 1 5 29" xfId="1844"/>
    <cellStyle name="40% - アクセント 1 5 3" xfId="1845"/>
    <cellStyle name="40% - アクセント 1 5 30" xfId="1846"/>
    <cellStyle name="40% - アクセント 1 5 31" xfId="1847"/>
    <cellStyle name="40% - アクセント 1 5 32" xfId="1848"/>
    <cellStyle name="40% - アクセント 1 5 33" xfId="1849"/>
    <cellStyle name="40% - アクセント 1 5 34" xfId="1850"/>
    <cellStyle name="40% - アクセント 1 5 35" xfId="1851"/>
    <cellStyle name="40% - アクセント 1 5 36" xfId="1852"/>
    <cellStyle name="40% - アクセント 1 5 37" xfId="1853"/>
    <cellStyle name="40% - アクセント 1 5 38" xfId="1854"/>
    <cellStyle name="40% - アクセント 1 5 39" xfId="1855"/>
    <cellStyle name="40% - アクセント 1 5 4" xfId="1856"/>
    <cellStyle name="40% - アクセント 1 5 40" xfId="1857"/>
    <cellStyle name="40% - アクセント 1 5 41" xfId="1858"/>
    <cellStyle name="40% - アクセント 1 5 42" xfId="1859"/>
    <cellStyle name="40% - アクセント 1 5 43" xfId="1860"/>
    <cellStyle name="40% - アクセント 1 5 44" xfId="1861"/>
    <cellStyle name="40% - アクセント 1 5 45" xfId="1862"/>
    <cellStyle name="40% - アクセント 1 5 46" xfId="1863"/>
    <cellStyle name="40% - アクセント 1 5 47" xfId="1864"/>
    <cellStyle name="40% - アクセント 1 5 48" xfId="1865"/>
    <cellStyle name="40% - アクセント 1 5 49" xfId="1866"/>
    <cellStyle name="40% - アクセント 1 5 5" xfId="1867"/>
    <cellStyle name="40% - アクセント 1 5 50" xfId="1868"/>
    <cellStyle name="40% - アクセント 1 5 51" xfId="1869"/>
    <cellStyle name="40% - アクセント 1 5 52" xfId="1870"/>
    <cellStyle name="40% - アクセント 1 5 53" xfId="1871"/>
    <cellStyle name="40% - アクセント 1 5 54" xfId="1872"/>
    <cellStyle name="40% - アクセント 1 5 55" xfId="1873"/>
    <cellStyle name="40% - アクセント 1 5 56" xfId="1874"/>
    <cellStyle name="40% - アクセント 1 5 57" xfId="1875"/>
    <cellStyle name="40% - アクセント 1 5 58" xfId="1876"/>
    <cellStyle name="40% - アクセント 1 5 59" xfId="1877"/>
    <cellStyle name="40% - アクセント 1 5 6" xfId="1878"/>
    <cellStyle name="40% - アクセント 1 5 60" xfId="1879"/>
    <cellStyle name="40% - アクセント 1 5 61" xfId="1880"/>
    <cellStyle name="40% - アクセント 1 5 62" xfId="1881"/>
    <cellStyle name="40% - アクセント 1 5 63" xfId="1882"/>
    <cellStyle name="40% - アクセント 1 5 64" xfId="1883"/>
    <cellStyle name="40% - アクセント 1 5 7" xfId="1884"/>
    <cellStyle name="40% - アクセント 1 5 8" xfId="1885"/>
    <cellStyle name="40% - アクセント 1 5 9" xfId="1886"/>
    <cellStyle name="40% - アクセント 1 6" xfId="1887"/>
    <cellStyle name="40% - アクセント 1 7" xfId="1888"/>
    <cellStyle name="40% - アクセント 1 8" xfId="1889"/>
    <cellStyle name="40% - アクセント 1 9" xfId="1890"/>
    <cellStyle name="40% - アクセント 2 10" xfId="1891"/>
    <cellStyle name="40% - アクセント 2 10 10" xfId="1892"/>
    <cellStyle name="40% - アクセント 2 10 11" xfId="1893"/>
    <cellStyle name="40% - アクセント 2 10 12" xfId="1894"/>
    <cellStyle name="40% - アクセント 2 10 13" xfId="1895"/>
    <cellStyle name="40% - アクセント 2 10 14" xfId="1896"/>
    <cellStyle name="40% - アクセント 2 10 15" xfId="1897"/>
    <cellStyle name="40% - アクセント 2 10 16" xfId="1898"/>
    <cellStyle name="40% - アクセント 2 10 17" xfId="1899"/>
    <cellStyle name="40% - アクセント 2 10 18" xfId="1900"/>
    <cellStyle name="40% - アクセント 2 10 19" xfId="1901"/>
    <cellStyle name="40% - アクセント 2 10 2" xfId="1902"/>
    <cellStyle name="40% - アクセント 2 10 20" xfId="1903"/>
    <cellStyle name="40% - アクセント 2 10 21" xfId="1904"/>
    <cellStyle name="40% - アクセント 2 10 22" xfId="1905"/>
    <cellStyle name="40% - アクセント 2 10 23" xfId="1906"/>
    <cellStyle name="40% - アクセント 2 10 24" xfId="1907"/>
    <cellStyle name="40% - アクセント 2 10 25" xfId="1908"/>
    <cellStyle name="40% - アクセント 2 10 26" xfId="1909"/>
    <cellStyle name="40% - アクセント 2 10 27" xfId="1910"/>
    <cellStyle name="40% - アクセント 2 10 28" xfId="1911"/>
    <cellStyle name="40% - アクセント 2 10 29" xfId="1912"/>
    <cellStyle name="40% - アクセント 2 10 3" xfId="1913"/>
    <cellStyle name="40% - アクセント 2 10 30" xfId="1914"/>
    <cellStyle name="40% - アクセント 2 10 31" xfId="1915"/>
    <cellStyle name="40% - アクセント 2 10 32" xfId="1916"/>
    <cellStyle name="40% - アクセント 2 10 33" xfId="1917"/>
    <cellStyle name="40% - アクセント 2 10 34" xfId="1918"/>
    <cellStyle name="40% - アクセント 2 10 35" xfId="1919"/>
    <cellStyle name="40% - アクセント 2 10 36" xfId="1920"/>
    <cellStyle name="40% - アクセント 2 10 37" xfId="1921"/>
    <cellStyle name="40% - アクセント 2 10 38" xfId="1922"/>
    <cellStyle name="40% - アクセント 2 10 39" xfId="1923"/>
    <cellStyle name="40% - アクセント 2 10 4" xfId="1924"/>
    <cellStyle name="40% - アクセント 2 10 40" xfId="1925"/>
    <cellStyle name="40% - アクセント 2 10 41" xfId="1926"/>
    <cellStyle name="40% - アクセント 2 10 42" xfId="1927"/>
    <cellStyle name="40% - アクセント 2 10 43" xfId="1928"/>
    <cellStyle name="40% - アクセント 2 10 44" xfId="1929"/>
    <cellStyle name="40% - アクセント 2 10 45" xfId="1930"/>
    <cellStyle name="40% - アクセント 2 10 46" xfId="1931"/>
    <cellStyle name="40% - アクセント 2 10 47" xfId="1932"/>
    <cellStyle name="40% - アクセント 2 10 48" xfId="1933"/>
    <cellStyle name="40% - アクセント 2 10 49" xfId="1934"/>
    <cellStyle name="40% - アクセント 2 10 5" xfId="1935"/>
    <cellStyle name="40% - アクセント 2 10 50" xfId="1936"/>
    <cellStyle name="40% - アクセント 2 10 51" xfId="1937"/>
    <cellStyle name="40% - アクセント 2 10 52" xfId="1938"/>
    <cellStyle name="40% - アクセント 2 10 53" xfId="1939"/>
    <cellStyle name="40% - アクセント 2 10 54" xfId="1940"/>
    <cellStyle name="40% - アクセント 2 10 55" xfId="1941"/>
    <cellStyle name="40% - アクセント 2 10 56" xfId="1942"/>
    <cellStyle name="40% - アクセント 2 10 57" xfId="1943"/>
    <cellStyle name="40% - アクセント 2 10 58" xfId="1944"/>
    <cellStyle name="40% - アクセント 2 10 59" xfId="1945"/>
    <cellStyle name="40% - アクセント 2 10 6" xfId="1946"/>
    <cellStyle name="40% - アクセント 2 10 60" xfId="1947"/>
    <cellStyle name="40% - アクセント 2 10 61" xfId="1948"/>
    <cellStyle name="40% - アクセント 2 10 62" xfId="1949"/>
    <cellStyle name="40% - アクセント 2 10 63" xfId="1950"/>
    <cellStyle name="40% - アクセント 2 10 7" xfId="1951"/>
    <cellStyle name="40% - アクセント 2 10 8" xfId="1952"/>
    <cellStyle name="40% - アクセント 2 10 9" xfId="1953"/>
    <cellStyle name="40% - アクセント 2 11" xfId="1954"/>
    <cellStyle name="40% - アクセント 2 2" xfId="1955"/>
    <cellStyle name="40% - アクセント 2 2 10" xfId="1956"/>
    <cellStyle name="40% - アクセント 2 2 11" xfId="1957"/>
    <cellStyle name="40% - アクセント 2 2 12" xfId="1958"/>
    <cellStyle name="40% - アクセント 2 2 13" xfId="1959"/>
    <cellStyle name="40% - アクセント 2 2 14" xfId="1960"/>
    <cellStyle name="40% - アクセント 2 2 15" xfId="1961"/>
    <cellStyle name="40% - アクセント 2 2 16" xfId="1962"/>
    <cellStyle name="40% - アクセント 2 2 17" xfId="1963"/>
    <cellStyle name="40% - アクセント 2 2 18" xfId="1964"/>
    <cellStyle name="40% - アクセント 2 2 19" xfId="1965"/>
    <cellStyle name="40% - アクセント 2 2 2" xfId="1966"/>
    <cellStyle name="40% - アクセント 2 2 2 2" xfId="1967"/>
    <cellStyle name="40% - アクセント 2 2 20" xfId="1968"/>
    <cellStyle name="40% - アクセント 2 2 21" xfId="1969"/>
    <cellStyle name="40% - アクセント 2 2 22" xfId="1970"/>
    <cellStyle name="40% - アクセント 2 2 23" xfId="1971"/>
    <cellStyle name="40% - アクセント 2 2 24" xfId="1972"/>
    <cellStyle name="40% - アクセント 2 2 25" xfId="1973"/>
    <cellStyle name="40% - アクセント 2 2 26" xfId="1974"/>
    <cellStyle name="40% - アクセント 2 2 27" xfId="1975"/>
    <cellStyle name="40% - アクセント 2 2 28" xfId="1976"/>
    <cellStyle name="40% - アクセント 2 2 29" xfId="1977"/>
    <cellStyle name="40% - アクセント 2 2 3" xfId="1978"/>
    <cellStyle name="40% - アクセント 2 2 30" xfId="1979"/>
    <cellStyle name="40% - アクセント 2 2 31" xfId="1980"/>
    <cellStyle name="40% - アクセント 2 2 32" xfId="1981"/>
    <cellStyle name="40% - アクセント 2 2 33" xfId="1982"/>
    <cellStyle name="40% - アクセント 2 2 34" xfId="1983"/>
    <cellStyle name="40% - アクセント 2 2 35" xfId="1984"/>
    <cellStyle name="40% - アクセント 2 2 36" xfId="1985"/>
    <cellStyle name="40% - アクセント 2 2 37" xfId="1986"/>
    <cellStyle name="40% - アクセント 2 2 38" xfId="1987"/>
    <cellStyle name="40% - アクセント 2 2 39" xfId="1988"/>
    <cellStyle name="40% - アクセント 2 2 4" xfId="1989"/>
    <cellStyle name="40% - アクセント 2 2 40" xfId="1990"/>
    <cellStyle name="40% - アクセント 2 2 41" xfId="1991"/>
    <cellStyle name="40% - アクセント 2 2 42" xfId="1992"/>
    <cellStyle name="40% - アクセント 2 2 43" xfId="1993"/>
    <cellStyle name="40% - アクセント 2 2 44" xfId="1994"/>
    <cellStyle name="40% - アクセント 2 2 45" xfId="1995"/>
    <cellStyle name="40% - アクセント 2 2 46" xfId="1996"/>
    <cellStyle name="40% - アクセント 2 2 47" xfId="1997"/>
    <cellStyle name="40% - アクセント 2 2 48" xfId="1998"/>
    <cellStyle name="40% - アクセント 2 2 49" xfId="1999"/>
    <cellStyle name="40% - アクセント 2 2 5" xfId="2000"/>
    <cellStyle name="40% - アクセント 2 2 50" xfId="2001"/>
    <cellStyle name="40% - アクセント 2 2 51" xfId="2002"/>
    <cellStyle name="40% - アクセント 2 2 52" xfId="2003"/>
    <cellStyle name="40% - アクセント 2 2 53" xfId="2004"/>
    <cellStyle name="40% - アクセント 2 2 54" xfId="2005"/>
    <cellStyle name="40% - アクセント 2 2 55" xfId="2006"/>
    <cellStyle name="40% - アクセント 2 2 56" xfId="2007"/>
    <cellStyle name="40% - アクセント 2 2 57" xfId="2008"/>
    <cellStyle name="40% - アクセント 2 2 58" xfId="2009"/>
    <cellStyle name="40% - アクセント 2 2 59" xfId="2010"/>
    <cellStyle name="40% - アクセント 2 2 6" xfId="2011"/>
    <cellStyle name="40% - アクセント 2 2 60" xfId="2012"/>
    <cellStyle name="40% - アクセント 2 2 61" xfId="2013"/>
    <cellStyle name="40% - アクセント 2 2 62" xfId="2014"/>
    <cellStyle name="40% - アクセント 2 2 63" xfId="2015"/>
    <cellStyle name="40% - アクセント 2 2 64" xfId="2016"/>
    <cellStyle name="40% - アクセント 2 2 65" xfId="2017"/>
    <cellStyle name="40% - アクセント 2 2 66" xfId="2018"/>
    <cellStyle name="40% - アクセント 2 2 67" xfId="2019"/>
    <cellStyle name="40% - アクセント 2 2 68" xfId="2020"/>
    <cellStyle name="40% - アクセント 2 2 69" xfId="2021"/>
    <cellStyle name="40% - アクセント 2 2 7" xfId="2022"/>
    <cellStyle name="40% - アクセント 2 2 8" xfId="2023"/>
    <cellStyle name="40% - アクセント 2 2 9" xfId="2024"/>
    <cellStyle name="40% - アクセント 2 3" xfId="2025"/>
    <cellStyle name="40% - アクセント 2 3 10" xfId="2026"/>
    <cellStyle name="40% - アクセント 2 3 11" xfId="2027"/>
    <cellStyle name="40% - アクセント 2 3 12" xfId="2028"/>
    <cellStyle name="40% - アクセント 2 3 13" xfId="2029"/>
    <cellStyle name="40% - アクセント 2 3 14" xfId="2030"/>
    <cellStyle name="40% - アクセント 2 3 15" xfId="2031"/>
    <cellStyle name="40% - アクセント 2 3 16" xfId="2032"/>
    <cellStyle name="40% - アクセント 2 3 17" xfId="2033"/>
    <cellStyle name="40% - アクセント 2 3 18" xfId="2034"/>
    <cellStyle name="40% - アクセント 2 3 19" xfId="2035"/>
    <cellStyle name="40% - アクセント 2 3 2" xfId="2036"/>
    <cellStyle name="40% - アクセント 2 3 20" xfId="2037"/>
    <cellStyle name="40% - アクセント 2 3 21" xfId="2038"/>
    <cellStyle name="40% - アクセント 2 3 22" xfId="2039"/>
    <cellStyle name="40% - アクセント 2 3 23" xfId="2040"/>
    <cellStyle name="40% - アクセント 2 3 24" xfId="2041"/>
    <cellStyle name="40% - アクセント 2 3 25" xfId="2042"/>
    <cellStyle name="40% - アクセント 2 3 26" xfId="2043"/>
    <cellStyle name="40% - アクセント 2 3 27" xfId="2044"/>
    <cellStyle name="40% - アクセント 2 3 28" xfId="2045"/>
    <cellStyle name="40% - アクセント 2 3 29" xfId="2046"/>
    <cellStyle name="40% - アクセント 2 3 3" xfId="2047"/>
    <cellStyle name="40% - アクセント 2 3 30" xfId="2048"/>
    <cellStyle name="40% - アクセント 2 3 31" xfId="2049"/>
    <cellStyle name="40% - アクセント 2 3 32" xfId="2050"/>
    <cellStyle name="40% - アクセント 2 3 33" xfId="2051"/>
    <cellStyle name="40% - アクセント 2 3 34" xfId="2052"/>
    <cellStyle name="40% - アクセント 2 3 35" xfId="2053"/>
    <cellStyle name="40% - アクセント 2 3 36" xfId="2054"/>
    <cellStyle name="40% - アクセント 2 3 37" xfId="2055"/>
    <cellStyle name="40% - アクセント 2 3 38" xfId="2056"/>
    <cellStyle name="40% - アクセント 2 3 39" xfId="2057"/>
    <cellStyle name="40% - アクセント 2 3 4" xfId="2058"/>
    <cellStyle name="40% - アクセント 2 3 40" xfId="2059"/>
    <cellStyle name="40% - アクセント 2 3 41" xfId="2060"/>
    <cellStyle name="40% - アクセント 2 3 42" xfId="2061"/>
    <cellStyle name="40% - アクセント 2 3 43" xfId="2062"/>
    <cellStyle name="40% - アクセント 2 3 44" xfId="2063"/>
    <cellStyle name="40% - アクセント 2 3 45" xfId="2064"/>
    <cellStyle name="40% - アクセント 2 3 46" xfId="2065"/>
    <cellStyle name="40% - アクセント 2 3 47" xfId="2066"/>
    <cellStyle name="40% - アクセント 2 3 48" xfId="2067"/>
    <cellStyle name="40% - アクセント 2 3 49" xfId="2068"/>
    <cellStyle name="40% - アクセント 2 3 5" xfId="2069"/>
    <cellStyle name="40% - アクセント 2 3 50" xfId="2070"/>
    <cellStyle name="40% - アクセント 2 3 51" xfId="2071"/>
    <cellStyle name="40% - アクセント 2 3 52" xfId="2072"/>
    <cellStyle name="40% - アクセント 2 3 53" xfId="2073"/>
    <cellStyle name="40% - アクセント 2 3 54" xfId="2074"/>
    <cellStyle name="40% - アクセント 2 3 55" xfId="2075"/>
    <cellStyle name="40% - アクセント 2 3 56" xfId="2076"/>
    <cellStyle name="40% - アクセント 2 3 57" xfId="2077"/>
    <cellStyle name="40% - アクセント 2 3 58" xfId="2078"/>
    <cellStyle name="40% - アクセント 2 3 59" xfId="2079"/>
    <cellStyle name="40% - アクセント 2 3 6" xfId="2080"/>
    <cellStyle name="40% - アクセント 2 3 60" xfId="2081"/>
    <cellStyle name="40% - アクセント 2 3 61" xfId="2082"/>
    <cellStyle name="40% - アクセント 2 3 62" xfId="2083"/>
    <cellStyle name="40% - アクセント 2 3 63" xfId="2084"/>
    <cellStyle name="40% - アクセント 2 3 64" xfId="2085"/>
    <cellStyle name="40% - アクセント 2 3 65" xfId="2086"/>
    <cellStyle name="40% - アクセント 2 3 66" xfId="2087"/>
    <cellStyle name="40% - アクセント 2 3 7" xfId="2088"/>
    <cellStyle name="40% - アクセント 2 3 8" xfId="2089"/>
    <cellStyle name="40% - アクセント 2 3 9" xfId="2090"/>
    <cellStyle name="40% - アクセント 2 4" xfId="2091"/>
    <cellStyle name="40% - アクセント 2 5" xfId="2092"/>
    <cellStyle name="40% - アクセント 2 5 10" xfId="2093"/>
    <cellStyle name="40% - アクセント 2 5 11" xfId="2094"/>
    <cellStyle name="40% - アクセント 2 5 12" xfId="2095"/>
    <cellStyle name="40% - アクセント 2 5 13" xfId="2096"/>
    <cellStyle name="40% - アクセント 2 5 14" xfId="2097"/>
    <cellStyle name="40% - アクセント 2 5 15" xfId="2098"/>
    <cellStyle name="40% - アクセント 2 5 16" xfId="2099"/>
    <cellStyle name="40% - アクセント 2 5 17" xfId="2100"/>
    <cellStyle name="40% - アクセント 2 5 18" xfId="2101"/>
    <cellStyle name="40% - アクセント 2 5 19" xfId="2102"/>
    <cellStyle name="40% - アクセント 2 5 2" xfId="2103"/>
    <cellStyle name="40% - アクセント 2 5 20" xfId="2104"/>
    <cellStyle name="40% - アクセント 2 5 21" xfId="2105"/>
    <cellStyle name="40% - アクセント 2 5 22" xfId="2106"/>
    <cellStyle name="40% - アクセント 2 5 23" xfId="2107"/>
    <cellStyle name="40% - アクセント 2 5 24" xfId="2108"/>
    <cellStyle name="40% - アクセント 2 5 25" xfId="2109"/>
    <cellStyle name="40% - アクセント 2 5 26" xfId="2110"/>
    <cellStyle name="40% - アクセント 2 5 27" xfId="2111"/>
    <cellStyle name="40% - アクセント 2 5 28" xfId="2112"/>
    <cellStyle name="40% - アクセント 2 5 29" xfId="2113"/>
    <cellStyle name="40% - アクセント 2 5 3" xfId="2114"/>
    <cellStyle name="40% - アクセント 2 5 30" xfId="2115"/>
    <cellStyle name="40% - アクセント 2 5 31" xfId="2116"/>
    <cellStyle name="40% - アクセント 2 5 32" xfId="2117"/>
    <cellStyle name="40% - アクセント 2 5 33" xfId="2118"/>
    <cellStyle name="40% - アクセント 2 5 34" xfId="2119"/>
    <cellStyle name="40% - アクセント 2 5 35" xfId="2120"/>
    <cellStyle name="40% - アクセント 2 5 36" xfId="2121"/>
    <cellStyle name="40% - アクセント 2 5 37" xfId="2122"/>
    <cellStyle name="40% - アクセント 2 5 38" xfId="2123"/>
    <cellStyle name="40% - アクセント 2 5 39" xfId="2124"/>
    <cellStyle name="40% - アクセント 2 5 4" xfId="2125"/>
    <cellStyle name="40% - アクセント 2 5 40" xfId="2126"/>
    <cellStyle name="40% - アクセント 2 5 41" xfId="2127"/>
    <cellStyle name="40% - アクセント 2 5 42" xfId="2128"/>
    <cellStyle name="40% - アクセント 2 5 43" xfId="2129"/>
    <cellStyle name="40% - アクセント 2 5 44" xfId="2130"/>
    <cellStyle name="40% - アクセント 2 5 45" xfId="2131"/>
    <cellStyle name="40% - アクセント 2 5 46" xfId="2132"/>
    <cellStyle name="40% - アクセント 2 5 47" xfId="2133"/>
    <cellStyle name="40% - アクセント 2 5 48" xfId="2134"/>
    <cellStyle name="40% - アクセント 2 5 49" xfId="2135"/>
    <cellStyle name="40% - アクセント 2 5 5" xfId="2136"/>
    <cellStyle name="40% - アクセント 2 5 50" xfId="2137"/>
    <cellStyle name="40% - アクセント 2 5 51" xfId="2138"/>
    <cellStyle name="40% - アクセント 2 5 52" xfId="2139"/>
    <cellStyle name="40% - アクセント 2 5 53" xfId="2140"/>
    <cellStyle name="40% - アクセント 2 5 54" xfId="2141"/>
    <cellStyle name="40% - アクセント 2 5 55" xfId="2142"/>
    <cellStyle name="40% - アクセント 2 5 56" xfId="2143"/>
    <cellStyle name="40% - アクセント 2 5 57" xfId="2144"/>
    <cellStyle name="40% - アクセント 2 5 58" xfId="2145"/>
    <cellStyle name="40% - アクセント 2 5 59" xfId="2146"/>
    <cellStyle name="40% - アクセント 2 5 6" xfId="2147"/>
    <cellStyle name="40% - アクセント 2 5 60" xfId="2148"/>
    <cellStyle name="40% - アクセント 2 5 61" xfId="2149"/>
    <cellStyle name="40% - アクセント 2 5 62" xfId="2150"/>
    <cellStyle name="40% - アクセント 2 5 63" xfId="2151"/>
    <cellStyle name="40% - アクセント 2 5 64" xfId="2152"/>
    <cellStyle name="40% - アクセント 2 5 7" xfId="2153"/>
    <cellStyle name="40% - アクセント 2 5 8" xfId="2154"/>
    <cellStyle name="40% - アクセント 2 5 9" xfId="2155"/>
    <cellStyle name="40% - アクセント 2 6" xfId="2156"/>
    <cellStyle name="40% - アクセント 2 7" xfId="2157"/>
    <cellStyle name="40% - アクセント 2 8" xfId="2158"/>
    <cellStyle name="40% - アクセント 2 9" xfId="2159"/>
    <cellStyle name="40% - アクセント 3 10" xfId="2160"/>
    <cellStyle name="40% - アクセント 3 10 10" xfId="2161"/>
    <cellStyle name="40% - アクセント 3 10 11" xfId="2162"/>
    <cellStyle name="40% - アクセント 3 10 12" xfId="2163"/>
    <cellStyle name="40% - アクセント 3 10 13" xfId="2164"/>
    <cellStyle name="40% - アクセント 3 10 14" xfId="2165"/>
    <cellStyle name="40% - アクセント 3 10 15" xfId="2166"/>
    <cellStyle name="40% - アクセント 3 10 16" xfId="2167"/>
    <cellStyle name="40% - アクセント 3 10 17" xfId="2168"/>
    <cellStyle name="40% - アクセント 3 10 18" xfId="2169"/>
    <cellStyle name="40% - アクセント 3 10 19" xfId="2170"/>
    <cellStyle name="40% - アクセント 3 10 2" xfId="2171"/>
    <cellStyle name="40% - アクセント 3 10 20" xfId="2172"/>
    <cellStyle name="40% - アクセント 3 10 21" xfId="2173"/>
    <cellStyle name="40% - アクセント 3 10 22" xfId="2174"/>
    <cellStyle name="40% - アクセント 3 10 23" xfId="2175"/>
    <cellStyle name="40% - アクセント 3 10 24" xfId="2176"/>
    <cellStyle name="40% - アクセント 3 10 25" xfId="2177"/>
    <cellStyle name="40% - アクセント 3 10 26" xfId="2178"/>
    <cellStyle name="40% - アクセント 3 10 27" xfId="2179"/>
    <cellStyle name="40% - アクセント 3 10 28" xfId="2180"/>
    <cellStyle name="40% - アクセント 3 10 29" xfId="2181"/>
    <cellStyle name="40% - アクセント 3 10 3" xfId="2182"/>
    <cellStyle name="40% - アクセント 3 10 30" xfId="2183"/>
    <cellStyle name="40% - アクセント 3 10 31" xfId="2184"/>
    <cellStyle name="40% - アクセント 3 10 32" xfId="2185"/>
    <cellStyle name="40% - アクセント 3 10 33" xfId="2186"/>
    <cellStyle name="40% - アクセント 3 10 34" xfId="2187"/>
    <cellStyle name="40% - アクセント 3 10 35" xfId="2188"/>
    <cellStyle name="40% - アクセント 3 10 36" xfId="2189"/>
    <cellStyle name="40% - アクセント 3 10 37" xfId="2190"/>
    <cellStyle name="40% - アクセント 3 10 38" xfId="2191"/>
    <cellStyle name="40% - アクセント 3 10 39" xfId="2192"/>
    <cellStyle name="40% - アクセント 3 10 4" xfId="2193"/>
    <cellStyle name="40% - アクセント 3 10 40" xfId="2194"/>
    <cellStyle name="40% - アクセント 3 10 41" xfId="2195"/>
    <cellStyle name="40% - アクセント 3 10 42" xfId="2196"/>
    <cellStyle name="40% - アクセント 3 10 43" xfId="2197"/>
    <cellStyle name="40% - アクセント 3 10 44" xfId="2198"/>
    <cellStyle name="40% - アクセント 3 10 45" xfId="2199"/>
    <cellStyle name="40% - アクセント 3 10 46" xfId="2200"/>
    <cellStyle name="40% - アクセント 3 10 47" xfId="2201"/>
    <cellStyle name="40% - アクセント 3 10 48" xfId="2202"/>
    <cellStyle name="40% - アクセント 3 10 49" xfId="2203"/>
    <cellStyle name="40% - アクセント 3 10 5" xfId="2204"/>
    <cellStyle name="40% - アクセント 3 10 50" xfId="2205"/>
    <cellStyle name="40% - アクセント 3 10 51" xfId="2206"/>
    <cellStyle name="40% - アクセント 3 10 52" xfId="2207"/>
    <cellStyle name="40% - アクセント 3 10 53" xfId="2208"/>
    <cellStyle name="40% - アクセント 3 10 54" xfId="2209"/>
    <cellStyle name="40% - アクセント 3 10 55" xfId="2210"/>
    <cellStyle name="40% - アクセント 3 10 56" xfId="2211"/>
    <cellStyle name="40% - アクセント 3 10 57" xfId="2212"/>
    <cellStyle name="40% - アクセント 3 10 58" xfId="2213"/>
    <cellStyle name="40% - アクセント 3 10 59" xfId="2214"/>
    <cellStyle name="40% - アクセント 3 10 6" xfId="2215"/>
    <cellStyle name="40% - アクセント 3 10 60" xfId="2216"/>
    <cellStyle name="40% - アクセント 3 10 61" xfId="2217"/>
    <cellStyle name="40% - アクセント 3 10 62" xfId="2218"/>
    <cellStyle name="40% - アクセント 3 10 63" xfId="2219"/>
    <cellStyle name="40% - アクセント 3 10 7" xfId="2220"/>
    <cellStyle name="40% - アクセント 3 10 8" xfId="2221"/>
    <cellStyle name="40% - アクセント 3 10 9" xfId="2222"/>
    <cellStyle name="40% - アクセント 3 11" xfId="2223"/>
    <cellStyle name="40% - アクセント 3 2" xfId="2224"/>
    <cellStyle name="40% - アクセント 3 2 10" xfId="2225"/>
    <cellStyle name="40% - アクセント 3 2 11" xfId="2226"/>
    <cellStyle name="40% - アクセント 3 2 12" xfId="2227"/>
    <cellStyle name="40% - アクセント 3 2 13" xfId="2228"/>
    <cellStyle name="40% - アクセント 3 2 14" xfId="2229"/>
    <cellStyle name="40% - アクセント 3 2 15" xfId="2230"/>
    <cellStyle name="40% - アクセント 3 2 16" xfId="2231"/>
    <cellStyle name="40% - アクセント 3 2 17" xfId="2232"/>
    <cellStyle name="40% - アクセント 3 2 18" xfId="2233"/>
    <cellStyle name="40% - アクセント 3 2 19" xfId="2234"/>
    <cellStyle name="40% - アクセント 3 2 2" xfId="2235"/>
    <cellStyle name="40% - アクセント 3 2 2 2" xfId="2236"/>
    <cellStyle name="40% - アクセント 3 2 20" xfId="2237"/>
    <cellStyle name="40% - アクセント 3 2 21" xfId="2238"/>
    <cellStyle name="40% - アクセント 3 2 22" xfId="2239"/>
    <cellStyle name="40% - アクセント 3 2 23" xfId="2240"/>
    <cellStyle name="40% - アクセント 3 2 24" xfId="2241"/>
    <cellStyle name="40% - アクセント 3 2 25" xfId="2242"/>
    <cellStyle name="40% - アクセント 3 2 26" xfId="2243"/>
    <cellStyle name="40% - アクセント 3 2 27" xfId="2244"/>
    <cellStyle name="40% - アクセント 3 2 28" xfId="2245"/>
    <cellStyle name="40% - アクセント 3 2 29" xfId="2246"/>
    <cellStyle name="40% - アクセント 3 2 3" xfId="2247"/>
    <cellStyle name="40% - アクセント 3 2 30" xfId="2248"/>
    <cellStyle name="40% - アクセント 3 2 31" xfId="2249"/>
    <cellStyle name="40% - アクセント 3 2 32" xfId="2250"/>
    <cellStyle name="40% - アクセント 3 2 33" xfId="2251"/>
    <cellStyle name="40% - アクセント 3 2 34" xfId="2252"/>
    <cellStyle name="40% - アクセント 3 2 35" xfId="2253"/>
    <cellStyle name="40% - アクセント 3 2 36" xfId="2254"/>
    <cellStyle name="40% - アクセント 3 2 37" xfId="2255"/>
    <cellStyle name="40% - アクセント 3 2 38" xfId="2256"/>
    <cellStyle name="40% - アクセント 3 2 39" xfId="2257"/>
    <cellStyle name="40% - アクセント 3 2 4" xfId="2258"/>
    <cellStyle name="40% - アクセント 3 2 40" xfId="2259"/>
    <cellStyle name="40% - アクセント 3 2 41" xfId="2260"/>
    <cellStyle name="40% - アクセント 3 2 42" xfId="2261"/>
    <cellStyle name="40% - アクセント 3 2 43" xfId="2262"/>
    <cellStyle name="40% - アクセント 3 2 44" xfId="2263"/>
    <cellStyle name="40% - アクセント 3 2 45" xfId="2264"/>
    <cellStyle name="40% - アクセント 3 2 46" xfId="2265"/>
    <cellStyle name="40% - アクセント 3 2 47" xfId="2266"/>
    <cellStyle name="40% - アクセント 3 2 48" xfId="2267"/>
    <cellStyle name="40% - アクセント 3 2 49" xfId="2268"/>
    <cellStyle name="40% - アクセント 3 2 5" xfId="2269"/>
    <cellStyle name="40% - アクセント 3 2 50" xfId="2270"/>
    <cellStyle name="40% - アクセント 3 2 51" xfId="2271"/>
    <cellStyle name="40% - アクセント 3 2 52" xfId="2272"/>
    <cellStyle name="40% - アクセント 3 2 53" xfId="2273"/>
    <cellStyle name="40% - アクセント 3 2 54" xfId="2274"/>
    <cellStyle name="40% - アクセント 3 2 55" xfId="2275"/>
    <cellStyle name="40% - アクセント 3 2 56" xfId="2276"/>
    <cellStyle name="40% - アクセント 3 2 57" xfId="2277"/>
    <cellStyle name="40% - アクセント 3 2 58" xfId="2278"/>
    <cellStyle name="40% - アクセント 3 2 59" xfId="2279"/>
    <cellStyle name="40% - アクセント 3 2 6" xfId="2280"/>
    <cellStyle name="40% - アクセント 3 2 60" xfId="2281"/>
    <cellStyle name="40% - アクセント 3 2 61" xfId="2282"/>
    <cellStyle name="40% - アクセント 3 2 62" xfId="2283"/>
    <cellStyle name="40% - アクセント 3 2 63" xfId="2284"/>
    <cellStyle name="40% - アクセント 3 2 64" xfId="2285"/>
    <cellStyle name="40% - アクセント 3 2 65" xfId="2286"/>
    <cellStyle name="40% - アクセント 3 2 66" xfId="2287"/>
    <cellStyle name="40% - アクセント 3 2 67" xfId="2288"/>
    <cellStyle name="40% - アクセント 3 2 68" xfId="2289"/>
    <cellStyle name="40% - アクセント 3 2 69" xfId="2290"/>
    <cellStyle name="40% - アクセント 3 2 7" xfId="2291"/>
    <cellStyle name="40% - アクセント 3 2 8" xfId="2292"/>
    <cellStyle name="40% - アクセント 3 2 9" xfId="2293"/>
    <cellStyle name="40% - アクセント 3 3" xfId="2294"/>
    <cellStyle name="40% - アクセント 3 3 10" xfId="2295"/>
    <cellStyle name="40% - アクセント 3 3 11" xfId="2296"/>
    <cellStyle name="40% - アクセント 3 3 12" xfId="2297"/>
    <cellStyle name="40% - アクセント 3 3 13" xfId="2298"/>
    <cellStyle name="40% - アクセント 3 3 14" xfId="2299"/>
    <cellStyle name="40% - アクセント 3 3 15" xfId="2300"/>
    <cellStyle name="40% - アクセント 3 3 16" xfId="2301"/>
    <cellStyle name="40% - アクセント 3 3 17" xfId="2302"/>
    <cellStyle name="40% - アクセント 3 3 18" xfId="2303"/>
    <cellStyle name="40% - アクセント 3 3 19" xfId="2304"/>
    <cellStyle name="40% - アクセント 3 3 2" xfId="2305"/>
    <cellStyle name="40% - アクセント 3 3 20" xfId="2306"/>
    <cellStyle name="40% - アクセント 3 3 21" xfId="2307"/>
    <cellStyle name="40% - アクセント 3 3 22" xfId="2308"/>
    <cellStyle name="40% - アクセント 3 3 23" xfId="2309"/>
    <cellStyle name="40% - アクセント 3 3 24" xfId="2310"/>
    <cellStyle name="40% - アクセント 3 3 25" xfId="2311"/>
    <cellStyle name="40% - アクセント 3 3 26" xfId="2312"/>
    <cellStyle name="40% - アクセント 3 3 27" xfId="2313"/>
    <cellStyle name="40% - アクセント 3 3 28" xfId="2314"/>
    <cellStyle name="40% - アクセント 3 3 29" xfId="2315"/>
    <cellStyle name="40% - アクセント 3 3 3" xfId="2316"/>
    <cellStyle name="40% - アクセント 3 3 30" xfId="2317"/>
    <cellStyle name="40% - アクセント 3 3 31" xfId="2318"/>
    <cellStyle name="40% - アクセント 3 3 32" xfId="2319"/>
    <cellStyle name="40% - アクセント 3 3 33" xfId="2320"/>
    <cellStyle name="40% - アクセント 3 3 34" xfId="2321"/>
    <cellStyle name="40% - アクセント 3 3 35" xfId="2322"/>
    <cellStyle name="40% - アクセント 3 3 36" xfId="2323"/>
    <cellStyle name="40% - アクセント 3 3 37" xfId="2324"/>
    <cellStyle name="40% - アクセント 3 3 38" xfId="2325"/>
    <cellStyle name="40% - アクセント 3 3 39" xfId="2326"/>
    <cellStyle name="40% - アクセント 3 3 4" xfId="2327"/>
    <cellStyle name="40% - アクセント 3 3 40" xfId="2328"/>
    <cellStyle name="40% - アクセント 3 3 41" xfId="2329"/>
    <cellStyle name="40% - アクセント 3 3 42" xfId="2330"/>
    <cellStyle name="40% - アクセント 3 3 43" xfId="2331"/>
    <cellStyle name="40% - アクセント 3 3 44" xfId="2332"/>
    <cellStyle name="40% - アクセント 3 3 45" xfId="2333"/>
    <cellStyle name="40% - アクセント 3 3 46" xfId="2334"/>
    <cellStyle name="40% - アクセント 3 3 47" xfId="2335"/>
    <cellStyle name="40% - アクセント 3 3 48" xfId="2336"/>
    <cellStyle name="40% - アクセント 3 3 49" xfId="2337"/>
    <cellStyle name="40% - アクセント 3 3 5" xfId="2338"/>
    <cellStyle name="40% - アクセント 3 3 50" xfId="2339"/>
    <cellStyle name="40% - アクセント 3 3 51" xfId="2340"/>
    <cellStyle name="40% - アクセント 3 3 52" xfId="2341"/>
    <cellStyle name="40% - アクセント 3 3 53" xfId="2342"/>
    <cellStyle name="40% - アクセント 3 3 54" xfId="2343"/>
    <cellStyle name="40% - アクセント 3 3 55" xfId="2344"/>
    <cellStyle name="40% - アクセント 3 3 56" xfId="2345"/>
    <cellStyle name="40% - アクセント 3 3 57" xfId="2346"/>
    <cellStyle name="40% - アクセント 3 3 58" xfId="2347"/>
    <cellStyle name="40% - アクセント 3 3 59" xfId="2348"/>
    <cellStyle name="40% - アクセント 3 3 6" xfId="2349"/>
    <cellStyle name="40% - アクセント 3 3 60" xfId="2350"/>
    <cellStyle name="40% - アクセント 3 3 61" xfId="2351"/>
    <cellStyle name="40% - アクセント 3 3 62" xfId="2352"/>
    <cellStyle name="40% - アクセント 3 3 63" xfId="2353"/>
    <cellStyle name="40% - アクセント 3 3 64" xfId="2354"/>
    <cellStyle name="40% - アクセント 3 3 65" xfId="2355"/>
    <cellStyle name="40% - アクセント 3 3 66" xfId="2356"/>
    <cellStyle name="40% - アクセント 3 3 7" xfId="2357"/>
    <cellStyle name="40% - アクセント 3 3 8" xfId="2358"/>
    <cellStyle name="40% - アクセント 3 3 9" xfId="2359"/>
    <cellStyle name="40% - アクセント 3 4" xfId="2360"/>
    <cellStyle name="40% - アクセント 3 5" xfId="2361"/>
    <cellStyle name="40% - アクセント 3 5 10" xfId="2362"/>
    <cellStyle name="40% - アクセント 3 5 11" xfId="2363"/>
    <cellStyle name="40% - アクセント 3 5 12" xfId="2364"/>
    <cellStyle name="40% - アクセント 3 5 13" xfId="2365"/>
    <cellStyle name="40% - アクセント 3 5 14" xfId="2366"/>
    <cellStyle name="40% - アクセント 3 5 15" xfId="2367"/>
    <cellStyle name="40% - アクセント 3 5 16" xfId="2368"/>
    <cellStyle name="40% - アクセント 3 5 17" xfId="2369"/>
    <cellStyle name="40% - アクセント 3 5 18" xfId="2370"/>
    <cellStyle name="40% - アクセント 3 5 19" xfId="2371"/>
    <cellStyle name="40% - アクセント 3 5 2" xfId="2372"/>
    <cellStyle name="40% - アクセント 3 5 20" xfId="2373"/>
    <cellStyle name="40% - アクセント 3 5 21" xfId="2374"/>
    <cellStyle name="40% - アクセント 3 5 22" xfId="2375"/>
    <cellStyle name="40% - アクセント 3 5 23" xfId="2376"/>
    <cellStyle name="40% - アクセント 3 5 24" xfId="2377"/>
    <cellStyle name="40% - アクセント 3 5 25" xfId="2378"/>
    <cellStyle name="40% - アクセント 3 5 26" xfId="2379"/>
    <cellStyle name="40% - アクセント 3 5 27" xfId="2380"/>
    <cellStyle name="40% - アクセント 3 5 28" xfId="2381"/>
    <cellStyle name="40% - アクセント 3 5 29" xfId="2382"/>
    <cellStyle name="40% - アクセント 3 5 3" xfId="2383"/>
    <cellStyle name="40% - アクセント 3 5 30" xfId="2384"/>
    <cellStyle name="40% - アクセント 3 5 31" xfId="2385"/>
    <cellStyle name="40% - アクセント 3 5 32" xfId="2386"/>
    <cellStyle name="40% - アクセント 3 5 33" xfId="2387"/>
    <cellStyle name="40% - アクセント 3 5 34" xfId="2388"/>
    <cellStyle name="40% - アクセント 3 5 35" xfId="2389"/>
    <cellStyle name="40% - アクセント 3 5 36" xfId="2390"/>
    <cellStyle name="40% - アクセント 3 5 37" xfId="2391"/>
    <cellStyle name="40% - アクセント 3 5 38" xfId="2392"/>
    <cellStyle name="40% - アクセント 3 5 39" xfId="2393"/>
    <cellStyle name="40% - アクセント 3 5 4" xfId="2394"/>
    <cellStyle name="40% - アクセント 3 5 40" xfId="2395"/>
    <cellStyle name="40% - アクセント 3 5 41" xfId="2396"/>
    <cellStyle name="40% - アクセント 3 5 42" xfId="2397"/>
    <cellStyle name="40% - アクセント 3 5 43" xfId="2398"/>
    <cellStyle name="40% - アクセント 3 5 44" xfId="2399"/>
    <cellStyle name="40% - アクセント 3 5 45" xfId="2400"/>
    <cellStyle name="40% - アクセント 3 5 46" xfId="2401"/>
    <cellStyle name="40% - アクセント 3 5 47" xfId="2402"/>
    <cellStyle name="40% - アクセント 3 5 48" xfId="2403"/>
    <cellStyle name="40% - アクセント 3 5 49" xfId="2404"/>
    <cellStyle name="40% - アクセント 3 5 5" xfId="2405"/>
    <cellStyle name="40% - アクセント 3 5 50" xfId="2406"/>
    <cellStyle name="40% - アクセント 3 5 51" xfId="2407"/>
    <cellStyle name="40% - アクセント 3 5 52" xfId="2408"/>
    <cellStyle name="40% - アクセント 3 5 53" xfId="2409"/>
    <cellStyle name="40% - アクセント 3 5 54" xfId="2410"/>
    <cellStyle name="40% - アクセント 3 5 55" xfId="2411"/>
    <cellStyle name="40% - アクセント 3 5 56" xfId="2412"/>
    <cellStyle name="40% - アクセント 3 5 57" xfId="2413"/>
    <cellStyle name="40% - アクセント 3 5 58" xfId="2414"/>
    <cellStyle name="40% - アクセント 3 5 59" xfId="2415"/>
    <cellStyle name="40% - アクセント 3 5 6" xfId="2416"/>
    <cellStyle name="40% - アクセント 3 5 60" xfId="2417"/>
    <cellStyle name="40% - アクセント 3 5 61" xfId="2418"/>
    <cellStyle name="40% - アクセント 3 5 62" xfId="2419"/>
    <cellStyle name="40% - アクセント 3 5 63" xfId="2420"/>
    <cellStyle name="40% - アクセント 3 5 64" xfId="2421"/>
    <cellStyle name="40% - アクセント 3 5 7" xfId="2422"/>
    <cellStyle name="40% - アクセント 3 5 8" xfId="2423"/>
    <cellStyle name="40% - アクセント 3 5 9" xfId="2424"/>
    <cellStyle name="40% - アクセント 3 6" xfId="2425"/>
    <cellStyle name="40% - アクセント 3 7" xfId="2426"/>
    <cellStyle name="40% - アクセント 3 8" xfId="2427"/>
    <cellStyle name="40% - アクセント 3 9" xfId="2428"/>
    <cellStyle name="40% - アクセント 4 10" xfId="2429"/>
    <cellStyle name="40% - アクセント 4 10 10" xfId="2430"/>
    <cellStyle name="40% - アクセント 4 10 11" xfId="2431"/>
    <cellStyle name="40% - アクセント 4 10 12" xfId="2432"/>
    <cellStyle name="40% - アクセント 4 10 13" xfId="2433"/>
    <cellStyle name="40% - アクセント 4 10 14" xfId="2434"/>
    <cellStyle name="40% - アクセント 4 10 15" xfId="2435"/>
    <cellStyle name="40% - アクセント 4 10 16" xfId="2436"/>
    <cellStyle name="40% - アクセント 4 10 17" xfId="2437"/>
    <cellStyle name="40% - アクセント 4 10 18" xfId="2438"/>
    <cellStyle name="40% - アクセント 4 10 19" xfId="2439"/>
    <cellStyle name="40% - アクセント 4 10 2" xfId="2440"/>
    <cellStyle name="40% - アクセント 4 10 20" xfId="2441"/>
    <cellStyle name="40% - アクセント 4 10 21" xfId="2442"/>
    <cellStyle name="40% - アクセント 4 10 22" xfId="2443"/>
    <cellStyle name="40% - アクセント 4 10 23" xfId="2444"/>
    <cellStyle name="40% - アクセント 4 10 24" xfId="2445"/>
    <cellStyle name="40% - アクセント 4 10 25" xfId="2446"/>
    <cellStyle name="40% - アクセント 4 10 26" xfId="2447"/>
    <cellStyle name="40% - アクセント 4 10 27" xfId="2448"/>
    <cellStyle name="40% - アクセント 4 10 28" xfId="2449"/>
    <cellStyle name="40% - アクセント 4 10 29" xfId="2450"/>
    <cellStyle name="40% - アクセント 4 10 3" xfId="2451"/>
    <cellStyle name="40% - アクセント 4 10 30" xfId="2452"/>
    <cellStyle name="40% - アクセント 4 10 31" xfId="2453"/>
    <cellStyle name="40% - アクセント 4 10 32" xfId="2454"/>
    <cellStyle name="40% - アクセント 4 10 33" xfId="2455"/>
    <cellStyle name="40% - アクセント 4 10 34" xfId="2456"/>
    <cellStyle name="40% - アクセント 4 10 35" xfId="2457"/>
    <cellStyle name="40% - アクセント 4 10 36" xfId="2458"/>
    <cellStyle name="40% - アクセント 4 10 37" xfId="2459"/>
    <cellStyle name="40% - アクセント 4 10 38" xfId="2460"/>
    <cellStyle name="40% - アクセント 4 10 39" xfId="2461"/>
    <cellStyle name="40% - アクセント 4 10 4" xfId="2462"/>
    <cellStyle name="40% - アクセント 4 10 40" xfId="2463"/>
    <cellStyle name="40% - アクセント 4 10 41" xfId="2464"/>
    <cellStyle name="40% - アクセント 4 10 42" xfId="2465"/>
    <cellStyle name="40% - アクセント 4 10 43" xfId="2466"/>
    <cellStyle name="40% - アクセント 4 10 44" xfId="2467"/>
    <cellStyle name="40% - アクセント 4 10 45" xfId="2468"/>
    <cellStyle name="40% - アクセント 4 10 46" xfId="2469"/>
    <cellStyle name="40% - アクセント 4 10 47" xfId="2470"/>
    <cellStyle name="40% - アクセント 4 10 48" xfId="2471"/>
    <cellStyle name="40% - アクセント 4 10 49" xfId="2472"/>
    <cellStyle name="40% - アクセント 4 10 5" xfId="2473"/>
    <cellStyle name="40% - アクセント 4 10 50" xfId="2474"/>
    <cellStyle name="40% - アクセント 4 10 51" xfId="2475"/>
    <cellStyle name="40% - アクセント 4 10 52" xfId="2476"/>
    <cellStyle name="40% - アクセント 4 10 53" xfId="2477"/>
    <cellStyle name="40% - アクセント 4 10 54" xfId="2478"/>
    <cellStyle name="40% - アクセント 4 10 55" xfId="2479"/>
    <cellStyle name="40% - アクセント 4 10 56" xfId="2480"/>
    <cellStyle name="40% - アクセント 4 10 57" xfId="2481"/>
    <cellStyle name="40% - アクセント 4 10 58" xfId="2482"/>
    <cellStyle name="40% - アクセント 4 10 59" xfId="2483"/>
    <cellStyle name="40% - アクセント 4 10 6" xfId="2484"/>
    <cellStyle name="40% - アクセント 4 10 60" xfId="2485"/>
    <cellStyle name="40% - アクセント 4 10 61" xfId="2486"/>
    <cellStyle name="40% - アクセント 4 10 62" xfId="2487"/>
    <cellStyle name="40% - アクセント 4 10 63" xfId="2488"/>
    <cellStyle name="40% - アクセント 4 10 7" xfId="2489"/>
    <cellStyle name="40% - アクセント 4 10 8" xfId="2490"/>
    <cellStyle name="40% - アクセント 4 10 9" xfId="2491"/>
    <cellStyle name="40% - アクセント 4 11" xfId="2492"/>
    <cellStyle name="40% - アクセント 4 2" xfId="2493"/>
    <cellStyle name="40% - アクセント 4 2 10" xfId="2494"/>
    <cellStyle name="40% - アクセント 4 2 11" xfId="2495"/>
    <cellStyle name="40% - アクセント 4 2 12" xfId="2496"/>
    <cellStyle name="40% - アクセント 4 2 13" xfId="2497"/>
    <cellStyle name="40% - アクセント 4 2 14" xfId="2498"/>
    <cellStyle name="40% - アクセント 4 2 15" xfId="2499"/>
    <cellStyle name="40% - アクセント 4 2 16" xfId="2500"/>
    <cellStyle name="40% - アクセント 4 2 17" xfId="2501"/>
    <cellStyle name="40% - アクセント 4 2 18" xfId="2502"/>
    <cellStyle name="40% - アクセント 4 2 19" xfId="2503"/>
    <cellStyle name="40% - アクセント 4 2 2" xfId="2504"/>
    <cellStyle name="40% - アクセント 4 2 2 2" xfId="2505"/>
    <cellStyle name="40% - アクセント 4 2 20" xfId="2506"/>
    <cellStyle name="40% - アクセント 4 2 21" xfId="2507"/>
    <cellStyle name="40% - アクセント 4 2 22" xfId="2508"/>
    <cellStyle name="40% - アクセント 4 2 23" xfId="2509"/>
    <cellStyle name="40% - アクセント 4 2 24" xfId="2510"/>
    <cellStyle name="40% - アクセント 4 2 25" xfId="2511"/>
    <cellStyle name="40% - アクセント 4 2 26" xfId="2512"/>
    <cellStyle name="40% - アクセント 4 2 27" xfId="2513"/>
    <cellStyle name="40% - アクセント 4 2 28" xfId="2514"/>
    <cellStyle name="40% - アクセント 4 2 29" xfId="2515"/>
    <cellStyle name="40% - アクセント 4 2 3" xfId="2516"/>
    <cellStyle name="40% - アクセント 4 2 30" xfId="2517"/>
    <cellStyle name="40% - アクセント 4 2 31" xfId="2518"/>
    <cellStyle name="40% - アクセント 4 2 32" xfId="2519"/>
    <cellStyle name="40% - アクセント 4 2 33" xfId="2520"/>
    <cellStyle name="40% - アクセント 4 2 34" xfId="2521"/>
    <cellStyle name="40% - アクセント 4 2 35" xfId="2522"/>
    <cellStyle name="40% - アクセント 4 2 36" xfId="2523"/>
    <cellStyle name="40% - アクセント 4 2 37" xfId="2524"/>
    <cellStyle name="40% - アクセント 4 2 38" xfId="2525"/>
    <cellStyle name="40% - アクセント 4 2 39" xfId="2526"/>
    <cellStyle name="40% - アクセント 4 2 4" xfId="2527"/>
    <cellStyle name="40% - アクセント 4 2 40" xfId="2528"/>
    <cellStyle name="40% - アクセント 4 2 41" xfId="2529"/>
    <cellStyle name="40% - アクセント 4 2 42" xfId="2530"/>
    <cellStyle name="40% - アクセント 4 2 43" xfId="2531"/>
    <cellStyle name="40% - アクセント 4 2 44" xfId="2532"/>
    <cellStyle name="40% - アクセント 4 2 45" xfId="2533"/>
    <cellStyle name="40% - アクセント 4 2 46" xfId="2534"/>
    <cellStyle name="40% - アクセント 4 2 47" xfId="2535"/>
    <cellStyle name="40% - アクセント 4 2 48" xfId="2536"/>
    <cellStyle name="40% - アクセント 4 2 49" xfId="2537"/>
    <cellStyle name="40% - アクセント 4 2 5" xfId="2538"/>
    <cellStyle name="40% - アクセント 4 2 50" xfId="2539"/>
    <cellStyle name="40% - アクセント 4 2 51" xfId="2540"/>
    <cellStyle name="40% - アクセント 4 2 52" xfId="2541"/>
    <cellStyle name="40% - アクセント 4 2 53" xfId="2542"/>
    <cellStyle name="40% - アクセント 4 2 54" xfId="2543"/>
    <cellStyle name="40% - アクセント 4 2 55" xfId="2544"/>
    <cellStyle name="40% - アクセント 4 2 56" xfId="2545"/>
    <cellStyle name="40% - アクセント 4 2 57" xfId="2546"/>
    <cellStyle name="40% - アクセント 4 2 58" xfId="2547"/>
    <cellStyle name="40% - アクセント 4 2 59" xfId="2548"/>
    <cellStyle name="40% - アクセント 4 2 6" xfId="2549"/>
    <cellStyle name="40% - アクセント 4 2 60" xfId="2550"/>
    <cellStyle name="40% - アクセント 4 2 61" xfId="2551"/>
    <cellStyle name="40% - アクセント 4 2 62" xfId="2552"/>
    <cellStyle name="40% - アクセント 4 2 63" xfId="2553"/>
    <cellStyle name="40% - アクセント 4 2 64" xfId="2554"/>
    <cellStyle name="40% - アクセント 4 2 65" xfId="2555"/>
    <cellStyle name="40% - アクセント 4 2 66" xfId="2556"/>
    <cellStyle name="40% - アクセント 4 2 67" xfId="2557"/>
    <cellStyle name="40% - アクセント 4 2 68" xfId="2558"/>
    <cellStyle name="40% - アクセント 4 2 69" xfId="2559"/>
    <cellStyle name="40% - アクセント 4 2 7" xfId="2560"/>
    <cellStyle name="40% - アクセント 4 2 8" xfId="2561"/>
    <cellStyle name="40% - アクセント 4 2 9" xfId="2562"/>
    <cellStyle name="40% - アクセント 4 3" xfId="2563"/>
    <cellStyle name="40% - アクセント 4 3 10" xfId="2564"/>
    <cellStyle name="40% - アクセント 4 3 11" xfId="2565"/>
    <cellStyle name="40% - アクセント 4 3 12" xfId="2566"/>
    <cellStyle name="40% - アクセント 4 3 13" xfId="2567"/>
    <cellStyle name="40% - アクセント 4 3 14" xfId="2568"/>
    <cellStyle name="40% - アクセント 4 3 15" xfId="2569"/>
    <cellStyle name="40% - アクセント 4 3 16" xfId="2570"/>
    <cellStyle name="40% - アクセント 4 3 17" xfId="2571"/>
    <cellStyle name="40% - アクセント 4 3 18" xfId="2572"/>
    <cellStyle name="40% - アクセント 4 3 19" xfId="2573"/>
    <cellStyle name="40% - アクセント 4 3 2" xfId="2574"/>
    <cellStyle name="40% - アクセント 4 3 20" xfId="2575"/>
    <cellStyle name="40% - アクセント 4 3 21" xfId="2576"/>
    <cellStyle name="40% - アクセント 4 3 22" xfId="2577"/>
    <cellStyle name="40% - アクセント 4 3 23" xfId="2578"/>
    <cellStyle name="40% - アクセント 4 3 24" xfId="2579"/>
    <cellStyle name="40% - アクセント 4 3 25" xfId="2580"/>
    <cellStyle name="40% - アクセント 4 3 26" xfId="2581"/>
    <cellStyle name="40% - アクセント 4 3 27" xfId="2582"/>
    <cellStyle name="40% - アクセント 4 3 28" xfId="2583"/>
    <cellStyle name="40% - アクセント 4 3 29" xfId="2584"/>
    <cellStyle name="40% - アクセント 4 3 3" xfId="2585"/>
    <cellStyle name="40% - アクセント 4 3 30" xfId="2586"/>
    <cellStyle name="40% - アクセント 4 3 31" xfId="2587"/>
    <cellStyle name="40% - アクセント 4 3 32" xfId="2588"/>
    <cellStyle name="40% - アクセント 4 3 33" xfId="2589"/>
    <cellStyle name="40% - アクセント 4 3 34" xfId="2590"/>
    <cellStyle name="40% - アクセント 4 3 35" xfId="2591"/>
    <cellStyle name="40% - アクセント 4 3 36" xfId="2592"/>
    <cellStyle name="40% - アクセント 4 3 37" xfId="2593"/>
    <cellStyle name="40% - アクセント 4 3 38" xfId="2594"/>
    <cellStyle name="40% - アクセント 4 3 39" xfId="2595"/>
    <cellStyle name="40% - アクセント 4 3 4" xfId="2596"/>
    <cellStyle name="40% - アクセント 4 3 40" xfId="2597"/>
    <cellStyle name="40% - アクセント 4 3 41" xfId="2598"/>
    <cellStyle name="40% - アクセント 4 3 42" xfId="2599"/>
    <cellStyle name="40% - アクセント 4 3 43" xfId="2600"/>
    <cellStyle name="40% - アクセント 4 3 44" xfId="2601"/>
    <cellStyle name="40% - アクセント 4 3 45" xfId="2602"/>
    <cellStyle name="40% - アクセント 4 3 46" xfId="2603"/>
    <cellStyle name="40% - アクセント 4 3 47" xfId="2604"/>
    <cellStyle name="40% - アクセント 4 3 48" xfId="2605"/>
    <cellStyle name="40% - アクセント 4 3 49" xfId="2606"/>
    <cellStyle name="40% - アクセント 4 3 5" xfId="2607"/>
    <cellStyle name="40% - アクセント 4 3 50" xfId="2608"/>
    <cellStyle name="40% - アクセント 4 3 51" xfId="2609"/>
    <cellStyle name="40% - アクセント 4 3 52" xfId="2610"/>
    <cellStyle name="40% - アクセント 4 3 53" xfId="2611"/>
    <cellStyle name="40% - アクセント 4 3 54" xfId="2612"/>
    <cellStyle name="40% - アクセント 4 3 55" xfId="2613"/>
    <cellStyle name="40% - アクセント 4 3 56" xfId="2614"/>
    <cellStyle name="40% - アクセント 4 3 57" xfId="2615"/>
    <cellStyle name="40% - アクセント 4 3 58" xfId="2616"/>
    <cellStyle name="40% - アクセント 4 3 59" xfId="2617"/>
    <cellStyle name="40% - アクセント 4 3 6" xfId="2618"/>
    <cellStyle name="40% - アクセント 4 3 60" xfId="2619"/>
    <cellStyle name="40% - アクセント 4 3 61" xfId="2620"/>
    <cellStyle name="40% - アクセント 4 3 62" xfId="2621"/>
    <cellStyle name="40% - アクセント 4 3 63" xfId="2622"/>
    <cellStyle name="40% - アクセント 4 3 64" xfId="2623"/>
    <cellStyle name="40% - アクセント 4 3 65" xfId="2624"/>
    <cellStyle name="40% - アクセント 4 3 66" xfId="2625"/>
    <cellStyle name="40% - アクセント 4 3 7" xfId="2626"/>
    <cellStyle name="40% - アクセント 4 3 8" xfId="2627"/>
    <cellStyle name="40% - アクセント 4 3 9" xfId="2628"/>
    <cellStyle name="40% - アクセント 4 4" xfId="2629"/>
    <cellStyle name="40% - アクセント 4 5" xfId="2630"/>
    <cellStyle name="40% - アクセント 4 5 10" xfId="2631"/>
    <cellStyle name="40% - アクセント 4 5 11" xfId="2632"/>
    <cellStyle name="40% - アクセント 4 5 12" xfId="2633"/>
    <cellStyle name="40% - アクセント 4 5 13" xfId="2634"/>
    <cellStyle name="40% - アクセント 4 5 14" xfId="2635"/>
    <cellStyle name="40% - アクセント 4 5 15" xfId="2636"/>
    <cellStyle name="40% - アクセント 4 5 16" xfId="2637"/>
    <cellStyle name="40% - アクセント 4 5 17" xfId="2638"/>
    <cellStyle name="40% - アクセント 4 5 18" xfId="2639"/>
    <cellStyle name="40% - アクセント 4 5 19" xfId="2640"/>
    <cellStyle name="40% - アクセント 4 5 2" xfId="2641"/>
    <cellStyle name="40% - アクセント 4 5 20" xfId="2642"/>
    <cellStyle name="40% - アクセント 4 5 21" xfId="2643"/>
    <cellStyle name="40% - アクセント 4 5 22" xfId="2644"/>
    <cellStyle name="40% - アクセント 4 5 23" xfId="2645"/>
    <cellStyle name="40% - アクセント 4 5 24" xfId="2646"/>
    <cellStyle name="40% - アクセント 4 5 25" xfId="2647"/>
    <cellStyle name="40% - アクセント 4 5 26" xfId="2648"/>
    <cellStyle name="40% - アクセント 4 5 27" xfId="2649"/>
    <cellStyle name="40% - アクセント 4 5 28" xfId="2650"/>
    <cellStyle name="40% - アクセント 4 5 29" xfId="2651"/>
    <cellStyle name="40% - アクセント 4 5 3" xfId="2652"/>
    <cellStyle name="40% - アクセント 4 5 30" xfId="2653"/>
    <cellStyle name="40% - アクセント 4 5 31" xfId="2654"/>
    <cellStyle name="40% - アクセント 4 5 32" xfId="2655"/>
    <cellStyle name="40% - アクセント 4 5 33" xfId="2656"/>
    <cellStyle name="40% - アクセント 4 5 34" xfId="2657"/>
    <cellStyle name="40% - アクセント 4 5 35" xfId="2658"/>
    <cellStyle name="40% - アクセント 4 5 36" xfId="2659"/>
    <cellStyle name="40% - アクセント 4 5 37" xfId="2660"/>
    <cellStyle name="40% - アクセント 4 5 38" xfId="2661"/>
    <cellStyle name="40% - アクセント 4 5 39" xfId="2662"/>
    <cellStyle name="40% - アクセント 4 5 4" xfId="2663"/>
    <cellStyle name="40% - アクセント 4 5 40" xfId="2664"/>
    <cellStyle name="40% - アクセント 4 5 41" xfId="2665"/>
    <cellStyle name="40% - アクセント 4 5 42" xfId="2666"/>
    <cellStyle name="40% - アクセント 4 5 43" xfId="2667"/>
    <cellStyle name="40% - アクセント 4 5 44" xfId="2668"/>
    <cellStyle name="40% - アクセント 4 5 45" xfId="2669"/>
    <cellStyle name="40% - アクセント 4 5 46" xfId="2670"/>
    <cellStyle name="40% - アクセント 4 5 47" xfId="2671"/>
    <cellStyle name="40% - アクセント 4 5 48" xfId="2672"/>
    <cellStyle name="40% - アクセント 4 5 49" xfId="2673"/>
    <cellStyle name="40% - アクセント 4 5 5" xfId="2674"/>
    <cellStyle name="40% - アクセント 4 5 50" xfId="2675"/>
    <cellStyle name="40% - アクセント 4 5 51" xfId="2676"/>
    <cellStyle name="40% - アクセント 4 5 52" xfId="2677"/>
    <cellStyle name="40% - アクセント 4 5 53" xfId="2678"/>
    <cellStyle name="40% - アクセント 4 5 54" xfId="2679"/>
    <cellStyle name="40% - アクセント 4 5 55" xfId="2680"/>
    <cellStyle name="40% - アクセント 4 5 56" xfId="2681"/>
    <cellStyle name="40% - アクセント 4 5 57" xfId="2682"/>
    <cellStyle name="40% - アクセント 4 5 58" xfId="2683"/>
    <cellStyle name="40% - アクセント 4 5 59" xfId="2684"/>
    <cellStyle name="40% - アクセント 4 5 6" xfId="2685"/>
    <cellStyle name="40% - アクセント 4 5 60" xfId="2686"/>
    <cellStyle name="40% - アクセント 4 5 61" xfId="2687"/>
    <cellStyle name="40% - アクセント 4 5 62" xfId="2688"/>
    <cellStyle name="40% - アクセント 4 5 63" xfId="2689"/>
    <cellStyle name="40% - アクセント 4 5 64" xfId="2690"/>
    <cellStyle name="40% - アクセント 4 5 7" xfId="2691"/>
    <cellStyle name="40% - アクセント 4 5 8" xfId="2692"/>
    <cellStyle name="40% - アクセント 4 5 9" xfId="2693"/>
    <cellStyle name="40% - アクセント 4 6" xfId="2694"/>
    <cellStyle name="40% - アクセント 4 7" xfId="2695"/>
    <cellStyle name="40% - アクセント 4 8" xfId="2696"/>
    <cellStyle name="40% - アクセント 4 9" xfId="2697"/>
    <cellStyle name="40% - アクセント 5 10" xfId="2698"/>
    <cellStyle name="40% - アクセント 5 10 10" xfId="2699"/>
    <cellStyle name="40% - アクセント 5 10 11" xfId="2700"/>
    <cellStyle name="40% - アクセント 5 10 12" xfId="2701"/>
    <cellStyle name="40% - アクセント 5 10 13" xfId="2702"/>
    <cellStyle name="40% - アクセント 5 10 14" xfId="2703"/>
    <cellStyle name="40% - アクセント 5 10 15" xfId="2704"/>
    <cellStyle name="40% - アクセント 5 10 16" xfId="2705"/>
    <cellStyle name="40% - アクセント 5 10 17" xfId="2706"/>
    <cellStyle name="40% - アクセント 5 10 18" xfId="2707"/>
    <cellStyle name="40% - アクセント 5 10 19" xfId="2708"/>
    <cellStyle name="40% - アクセント 5 10 2" xfId="2709"/>
    <cellStyle name="40% - アクセント 5 10 20" xfId="2710"/>
    <cellStyle name="40% - アクセント 5 10 21" xfId="2711"/>
    <cellStyle name="40% - アクセント 5 10 22" xfId="2712"/>
    <cellStyle name="40% - アクセント 5 10 23" xfId="2713"/>
    <cellStyle name="40% - アクセント 5 10 24" xfId="2714"/>
    <cellStyle name="40% - アクセント 5 10 25" xfId="2715"/>
    <cellStyle name="40% - アクセント 5 10 26" xfId="2716"/>
    <cellStyle name="40% - アクセント 5 10 27" xfId="2717"/>
    <cellStyle name="40% - アクセント 5 10 28" xfId="2718"/>
    <cellStyle name="40% - アクセント 5 10 29" xfId="2719"/>
    <cellStyle name="40% - アクセント 5 10 3" xfId="2720"/>
    <cellStyle name="40% - アクセント 5 10 30" xfId="2721"/>
    <cellStyle name="40% - アクセント 5 10 31" xfId="2722"/>
    <cellStyle name="40% - アクセント 5 10 32" xfId="2723"/>
    <cellStyle name="40% - アクセント 5 10 33" xfId="2724"/>
    <cellStyle name="40% - アクセント 5 10 34" xfId="2725"/>
    <cellStyle name="40% - アクセント 5 10 35" xfId="2726"/>
    <cellStyle name="40% - アクセント 5 10 36" xfId="2727"/>
    <cellStyle name="40% - アクセント 5 10 37" xfId="2728"/>
    <cellStyle name="40% - アクセント 5 10 38" xfId="2729"/>
    <cellStyle name="40% - アクセント 5 10 39" xfId="2730"/>
    <cellStyle name="40% - アクセント 5 10 4" xfId="2731"/>
    <cellStyle name="40% - アクセント 5 10 40" xfId="2732"/>
    <cellStyle name="40% - アクセント 5 10 41" xfId="2733"/>
    <cellStyle name="40% - アクセント 5 10 42" xfId="2734"/>
    <cellStyle name="40% - アクセント 5 10 43" xfId="2735"/>
    <cellStyle name="40% - アクセント 5 10 44" xfId="2736"/>
    <cellStyle name="40% - アクセント 5 10 45" xfId="2737"/>
    <cellStyle name="40% - アクセント 5 10 46" xfId="2738"/>
    <cellStyle name="40% - アクセント 5 10 47" xfId="2739"/>
    <cellStyle name="40% - アクセント 5 10 48" xfId="2740"/>
    <cellStyle name="40% - アクセント 5 10 49" xfId="2741"/>
    <cellStyle name="40% - アクセント 5 10 5" xfId="2742"/>
    <cellStyle name="40% - アクセント 5 10 50" xfId="2743"/>
    <cellStyle name="40% - アクセント 5 10 51" xfId="2744"/>
    <cellStyle name="40% - アクセント 5 10 52" xfId="2745"/>
    <cellStyle name="40% - アクセント 5 10 53" xfId="2746"/>
    <cellStyle name="40% - アクセント 5 10 54" xfId="2747"/>
    <cellStyle name="40% - アクセント 5 10 55" xfId="2748"/>
    <cellStyle name="40% - アクセント 5 10 56" xfId="2749"/>
    <cellStyle name="40% - アクセント 5 10 57" xfId="2750"/>
    <cellStyle name="40% - アクセント 5 10 58" xfId="2751"/>
    <cellStyle name="40% - アクセント 5 10 59" xfId="2752"/>
    <cellStyle name="40% - アクセント 5 10 6" xfId="2753"/>
    <cellStyle name="40% - アクセント 5 10 60" xfId="2754"/>
    <cellStyle name="40% - アクセント 5 10 61" xfId="2755"/>
    <cellStyle name="40% - アクセント 5 10 62" xfId="2756"/>
    <cellStyle name="40% - アクセント 5 10 63" xfId="2757"/>
    <cellStyle name="40% - アクセント 5 10 7" xfId="2758"/>
    <cellStyle name="40% - アクセント 5 10 8" xfId="2759"/>
    <cellStyle name="40% - アクセント 5 10 9" xfId="2760"/>
    <cellStyle name="40% - アクセント 5 11" xfId="2761"/>
    <cellStyle name="40% - アクセント 5 2" xfId="2762"/>
    <cellStyle name="40% - アクセント 5 2 10" xfId="2763"/>
    <cellStyle name="40% - アクセント 5 2 11" xfId="2764"/>
    <cellStyle name="40% - アクセント 5 2 12" xfId="2765"/>
    <cellStyle name="40% - アクセント 5 2 13" xfId="2766"/>
    <cellStyle name="40% - アクセント 5 2 14" xfId="2767"/>
    <cellStyle name="40% - アクセント 5 2 15" xfId="2768"/>
    <cellStyle name="40% - アクセント 5 2 16" xfId="2769"/>
    <cellStyle name="40% - アクセント 5 2 17" xfId="2770"/>
    <cellStyle name="40% - アクセント 5 2 18" xfId="2771"/>
    <cellStyle name="40% - アクセント 5 2 19" xfId="2772"/>
    <cellStyle name="40% - アクセント 5 2 2" xfId="2773"/>
    <cellStyle name="40% - アクセント 5 2 2 2" xfId="2774"/>
    <cellStyle name="40% - アクセント 5 2 20" xfId="2775"/>
    <cellStyle name="40% - アクセント 5 2 21" xfId="2776"/>
    <cellStyle name="40% - アクセント 5 2 22" xfId="2777"/>
    <cellStyle name="40% - アクセント 5 2 23" xfId="2778"/>
    <cellStyle name="40% - アクセント 5 2 24" xfId="2779"/>
    <cellStyle name="40% - アクセント 5 2 25" xfId="2780"/>
    <cellStyle name="40% - アクセント 5 2 26" xfId="2781"/>
    <cellStyle name="40% - アクセント 5 2 27" xfId="2782"/>
    <cellStyle name="40% - アクセント 5 2 28" xfId="2783"/>
    <cellStyle name="40% - アクセント 5 2 29" xfId="2784"/>
    <cellStyle name="40% - アクセント 5 2 3" xfId="2785"/>
    <cellStyle name="40% - アクセント 5 2 30" xfId="2786"/>
    <cellStyle name="40% - アクセント 5 2 31" xfId="2787"/>
    <cellStyle name="40% - アクセント 5 2 32" xfId="2788"/>
    <cellStyle name="40% - アクセント 5 2 33" xfId="2789"/>
    <cellStyle name="40% - アクセント 5 2 34" xfId="2790"/>
    <cellStyle name="40% - アクセント 5 2 35" xfId="2791"/>
    <cellStyle name="40% - アクセント 5 2 36" xfId="2792"/>
    <cellStyle name="40% - アクセント 5 2 37" xfId="2793"/>
    <cellStyle name="40% - アクセント 5 2 38" xfId="2794"/>
    <cellStyle name="40% - アクセント 5 2 39" xfId="2795"/>
    <cellStyle name="40% - アクセント 5 2 4" xfId="2796"/>
    <cellStyle name="40% - アクセント 5 2 40" xfId="2797"/>
    <cellStyle name="40% - アクセント 5 2 41" xfId="2798"/>
    <cellStyle name="40% - アクセント 5 2 42" xfId="2799"/>
    <cellStyle name="40% - アクセント 5 2 43" xfId="2800"/>
    <cellStyle name="40% - アクセント 5 2 44" xfId="2801"/>
    <cellStyle name="40% - アクセント 5 2 45" xfId="2802"/>
    <cellStyle name="40% - アクセント 5 2 46" xfId="2803"/>
    <cellStyle name="40% - アクセント 5 2 47" xfId="2804"/>
    <cellStyle name="40% - アクセント 5 2 48" xfId="2805"/>
    <cellStyle name="40% - アクセント 5 2 49" xfId="2806"/>
    <cellStyle name="40% - アクセント 5 2 5" xfId="2807"/>
    <cellStyle name="40% - アクセント 5 2 50" xfId="2808"/>
    <cellStyle name="40% - アクセント 5 2 51" xfId="2809"/>
    <cellStyle name="40% - アクセント 5 2 52" xfId="2810"/>
    <cellStyle name="40% - アクセント 5 2 53" xfId="2811"/>
    <cellStyle name="40% - アクセント 5 2 54" xfId="2812"/>
    <cellStyle name="40% - アクセント 5 2 55" xfId="2813"/>
    <cellStyle name="40% - アクセント 5 2 56" xfId="2814"/>
    <cellStyle name="40% - アクセント 5 2 57" xfId="2815"/>
    <cellStyle name="40% - アクセント 5 2 58" xfId="2816"/>
    <cellStyle name="40% - アクセント 5 2 59" xfId="2817"/>
    <cellStyle name="40% - アクセント 5 2 6" xfId="2818"/>
    <cellStyle name="40% - アクセント 5 2 60" xfId="2819"/>
    <cellStyle name="40% - アクセント 5 2 61" xfId="2820"/>
    <cellStyle name="40% - アクセント 5 2 62" xfId="2821"/>
    <cellStyle name="40% - アクセント 5 2 63" xfId="2822"/>
    <cellStyle name="40% - アクセント 5 2 64" xfId="2823"/>
    <cellStyle name="40% - アクセント 5 2 65" xfId="2824"/>
    <cellStyle name="40% - アクセント 5 2 66" xfId="2825"/>
    <cellStyle name="40% - アクセント 5 2 67" xfId="2826"/>
    <cellStyle name="40% - アクセント 5 2 68" xfId="2827"/>
    <cellStyle name="40% - アクセント 5 2 69" xfId="2828"/>
    <cellStyle name="40% - アクセント 5 2 7" xfId="2829"/>
    <cellStyle name="40% - アクセント 5 2 8" xfId="2830"/>
    <cellStyle name="40% - アクセント 5 2 9" xfId="2831"/>
    <cellStyle name="40% - アクセント 5 3" xfId="2832"/>
    <cellStyle name="40% - アクセント 5 3 10" xfId="2833"/>
    <cellStyle name="40% - アクセント 5 3 11" xfId="2834"/>
    <cellStyle name="40% - アクセント 5 3 12" xfId="2835"/>
    <cellStyle name="40% - アクセント 5 3 13" xfId="2836"/>
    <cellStyle name="40% - アクセント 5 3 14" xfId="2837"/>
    <cellStyle name="40% - アクセント 5 3 15" xfId="2838"/>
    <cellStyle name="40% - アクセント 5 3 16" xfId="2839"/>
    <cellStyle name="40% - アクセント 5 3 17" xfId="2840"/>
    <cellStyle name="40% - アクセント 5 3 18" xfId="2841"/>
    <cellStyle name="40% - アクセント 5 3 19" xfId="2842"/>
    <cellStyle name="40% - アクセント 5 3 2" xfId="2843"/>
    <cellStyle name="40% - アクセント 5 3 20" xfId="2844"/>
    <cellStyle name="40% - アクセント 5 3 21" xfId="2845"/>
    <cellStyle name="40% - アクセント 5 3 22" xfId="2846"/>
    <cellStyle name="40% - アクセント 5 3 23" xfId="2847"/>
    <cellStyle name="40% - アクセント 5 3 24" xfId="2848"/>
    <cellStyle name="40% - アクセント 5 3 25" xfId="2849"/>
    <cellStyle name="40% - アクセント 5 3 26" xfId="2850"/>
    <cellStyle name="40% - アクセント 5 3 27" xfId="2851"/>
    <cellStyle name="40% - アクセント 5 3 28" xfId="2852"/>
    <cellStyle name="40% - アクセント 5 3 29" xfId="2853"/>
    <cellStyle name="40% - アクセント 5 3 3" xfId="2854"/>
    <cellStyle name="40% - アクセント 5 3 30" xfId="2855"/>
    <cellStyle name="40% - アクセント 5 3 31" xfId="2856"/>
    <cellStyle name="40% - アクセント 5 3 32" xfId="2857"/>
    <cellStyle name="40% - アクセント 5 3 33" xfId="2858"/>
    <cellStyle name="40% - アクセント 5 3 34" xfId="2859"/>
    <cellStyle name="40% - アクセント 5 3 35" xfId="2860"/>
    <cellStyle name="40% - アクセント 5 3 36" xfId="2861"/>
    <cellStyle name="40% - アクセント 5 3 37" xfId="2862"/>
    <cellStyle name="40% - アクセント 5 3 38" xfId="2863"/>
    <cellStyle name="40% - アクセント 5 3 39" xfId="2864"/>
    <cellStyle name="40% - アクセント 5 3 4" xfId="2865"/>
    <cellStyle name="40% - アクセント 5 3 40" xfId="2866"/>
    <cellStyle name="40% - アクセント 5 3 41" xfId="2867"/>
    <cellStyle name="40% - アクセント 5 3 42" xfId="2868"/>
    <cellStyle name="40% - アクセント 5 3 43" xfId="2869"/>
    <cellStyle name="40% - アクセント 5 3 44" xfId="2870"/>
    <cellStyle name="40% - アクセント 5 3 45" xfId="2871"/>
    <cellStyle name="40% - アクセント 5 3 46" xfId="2872"/>
    <cellStyle name="40% - アクセント 5 3 47" xfId="2873"/>
    <cellStyle name="40% - アクセント 5 3 48" xfId="2874"/>
    <cellStyle name="40% - アクセント 5 3 49" xfId="2875"/>
    <cellStyle name="40% - アクセント 5 3 5" xfId="2876"/>
    <cellStyle name="40% - アクセント 5 3 50" xfId="2877"/>
    <cellStyle name="40% - アクセント 5 3 51" xfId="2878"/>
    <cellStyle name="40% - アクセント 5 3 52" xfId="2879"/>
    <cellStyle name="40% - アクセント 5 3 53" xfId="2880"/>
    <cellStyle name="40% - アクセント 5 3 54" xfId="2881"/>
    <cellStyle name="40% - アクセント 5 3 55" xfId="2882"/>
    <cellStyle name="40% - アクセント 5 3 56" xfId="2883"/>
    <cellStyle name="40% - アクセント 5 3 57" xfId="2884"/>
    <cellStyle name="40% - アクセント 5 3 58" xfId="2885"/>
    <cellStyle name="40% - アクセント 5 3 59" xfId="2886"/>
    <cellStyle name="40% - アクセント 5 3 6" xfId="2887"/>
    <cellStyle name="40% - アクセント 5 3 60" xfId="2888"/>
    <cellStyle name="40% - アクセント 5 3 61" xfId="2889"/>
    <cellStyle name="40% - アクセント 5 3 62" xfId="2890"/>
    <cellStyle name="40% - アクセント 5 3 63" xfId="2891"/>
    <cellStyle name="40% - アクセント 5 3 64" xfId="2892"/>
    <cellStyle name="40% - アクセント 5 3 65" xfId="2893"/>
    <cellStyle name="40% - アクセント 5 3 66" xfId="2894"/>
    <cellStyle name="40% - アクセント 5 3 7" xfId="2895"/>
    <cellStyle name="40% - アクセント 5 3 8" xfId="2896"/>
    <cellStyle name="40% - アクセント 5 3 9" xfId="2897"/>
    <cellStyle name="40% - アクセント 5 4" xfId="2898"/>
    <cellStyle name="40% - アクセント 5 5" xfId="2899"/>
    <cellStyle name="40% - アクセント 5 5 10" xfId="2900"/>
    <cellStyle name="40% - アクセント 5 5 11" xfId="2901"/>
    <cellStyle name="40% - アクセント 5 5 12" xfId="2902"/>
    <cellStyle name="40% - アクセント 5 5 13" xfId="2903"/>
    <cellStyle name="40% - アクセント 5 5 14" xfId="2904"/>
    <cellStyle name="40% - アクセント 5 5 15" xfId="2905"/>
    <cellStyle name="40% - アクセント 5 5 16" xfId="2906"/>
    <cellStyle name="40% - アクセント 5 5 17" xfId="2907"/>
    <cellStyle name="40% - アクセント 5 5 18" xfId="2908"/>
    <cellStyle name="40% - アクセント 5 5 19" xfId="2909"/>
    <cellStyle name="40% - アクセント 5 5 2" xfId="2910"/>
    <cellStyle name="40% - アクセント 5 5 20" xfId="2911"/>
    <cellStyle name="40% - アクセント 5 5 21" xfId="2912"/>
    <cellStyle name="40% - アクセント 5 5 22" xfId="2913"/>
    <cellStyle name="40% - アクセント 5 5 23" xfId="2914"/>
    <cellStyle name="40% - アクセント 5 5 24" xfId="2915"/>
    <cellStyle name="40% - アクセント 5 5 25" xfId="2916"/>
    <cellStyle name="40% - アクセント 5 5 26" xfId="2917"/>
    <cellStyle name="40% - アクセント 5 5 27" xfId="2918"/>
    <cellStyle name="40% - アクセント 5 5 28" xfId="2919"/>
    <cellStyle name="40% - アクセント 5 5 29" xfId="2920"/>
    <cellStyle name="40% - アクセント 5 5 3" xfId="2921"/>
    <cellStyle name="40% - アクセント 5 5 30" xfId="2922"/>
    <cellStyle name="40% - アクセント 5 5 31" xfId="2923"/>
    <cellStyle name="40% - アクセント 5 5 32" xfId="2924"/>
    <cellStyle name="40% - アクセント 5 5 33" xfId="2925"/>
    <cellStyle name="40% - アクセント 5 5 34" xfId="2926"/>
    <cellStyle name="40% - アクセント 5 5 35" xfId="2927"/>
    <cellStyle name="40% - アクセント 5 5 36" xfId="2928"/>
    <cellStyle name="40% - アクセント 5 5 37" xfId="2929"/>
    <cellStyle name="40% - アクセント 5 5 38" xfId="2930"/>
    <cellStyle name="40% - アクセント 5 5 39" xfId="2931"/>
    <cellStyle name="40% - アクセント 5 5 4" xfId="2932"/>
    <cellStyle name="40% - アクセント 5 5 40" xfId="2933"/>
    <cellStyle name="40% - アクセント 5 5 41" xfId="2934"/>
    <cellStyle name="40% - アクセント 5 5 42" xfId="2935"/>
    <cellStyle name="40% - アクセント 5 5 43" xfId="2936"/>
    <cellStyle name="40% - アクセント 5 5 44" xfId="2937"/>
    <cellStyle name="40% - アクセント 5 5 45" xfId="2938"/>
    <cellStyle name="40% - アクセント 5 5 46" xfId="2939"/>
    <cellStyle name="40% - アクセント 5 5 47" xfId="2940"/>
    <cellStyle name="40% - アクセント 5 5 48" xfId="2941"/>
    <cellStyle name="40% - アクセント 5 5 49" xfId="2942"/>
    <cellStyle name="40% - アクセント 5 5 5" xfId="2943"/>
    <cellStyle name="40% - アクセント 5 5 50" xfId="2944"/>
    <cellStyle name="40% - アクセント 5 5 51" xfId="2945"/>
    <cellStyle name="40% - アクセント 5 5 52" xfId="2946"/>
    <cellStyle name="40% - アクセント 5 5 53" xfId="2947"/>
    <cellStyle name="40% - アクセント 5 5 54" xfId="2948"/>
    <cellStyle name="40% - アクセント 5 5 55" xfId="2949"/>
    <cellStyle name="40% - アクセント 5 5 56" xfId="2950"/>
    <cellStyle name="40% - アクセント 5 5 57" xfId="2951"/>
    <cellStyle name="40% - アクセント 5 5 58" xfId="2952"/>
    <cellStyle name="40% - アクセント 5 5 59" xfId="2953"/>
    <cellStyle name="40% - アクセント 5 5 6" xfId="2954"/>
    <cellStyle name="40% - アクセント 5 5 60" xfId="2955"/>
    <cellStyle name="40% - アクセント 5 5 61" xfId="2956"/>
    <cellStyle name="40% - アクセント 5 5 62" xfId="2957"/>
    <cellStyle name="40% - アクセント 5 5 63" xfId="2958"/>
    <cellStyle name="40% - アクセント 5 5 64" xfId="2959"/>
    <cellStyle name="40% - アクセント 5 5 7" xfId="2960"/>
    <cellStyle name="40% - アクセント 5 5 8" xfId="2961"/>
    <cellStyle name="40% - アクセント 5 5 9" xfId="2962"/>
    <cellStyle name="40% - アクセント 5 6" xfId="2963"/>
    <cellStyle name="40% - アクセント 5 7" xfId="2964"/>
    <cellStyle name="40% - アクセント 5 8" xfId="2965"/>
    <cellStyle name="40% - アクセント 5 9" xfId="2966"/>
    <cellStyle name="40% - アクセント 6 10" xfId="2967"/>
    <cellStyle name="40% - アクセント 6 10 10" xfId="2968"/>
    <cellStyle name="40% - アクセント 6 10 11" xfId="2969"/>
    <cellStyle name="40% - アクセント 6 10 12" xfId="2970"/>
    <cellStyle name="40% - アクセント 6 10 13" xfId="2971"/>
    <cellStyle name="40% - アクセント 6 10 14" xfId="2972"/>
    <cellStyle name="40% - アクセント 6 10 15" xfId="2973"/>
    <cellStyle name="40% - アクセント 6 10 16" xfId="2974"/>
    <cellStyle name="40% - アクセント 6 10 17" xfId="2975"/>
    <cellStyle name="40% - アクセント 6 10 18" xfId="2976"/>
    <cellStyle name="40% - アクセント 6 10 19" xfId="2977"/>
    <cellStyle name="40% - アクセント 6 10 2" xfId="2978"/>
    <cellStyle name="40% - アクセント 6 10 20" xfId="2979"/>
    <cellStyle name="40% - アクセント 6 10 21" xfId="2980"/>
    <cellStyle name="40% - アクセント 6 10 22" xfId="2981"/>
    <cellStyle name="40% - アクセント 6 10 23" xfId="2982"/>
    <cellStyle name="40% - アクセント 6 10 24" xfId="2983"/>
    <cellStyle name="40% - アクセント 6 10 25" xfId="2984"/>
    <cellStyle name="40% - アクセント 6 10 26" xfId="2985"/>
    <cellStyle name="40% - アクセント 6 10 27" xfId="2986"/>
    <cellStyle name="40% - アクセント 6 10 28" xfId="2987"/>
    <cellStyle name="40% - アクセント 6 10 29" xfId="2988"/>
    <cellStyle name="40% - アクセント 6 10 3" xfId="2989"/>
    <cellStyle name="40% - アクセント 6 10 30" xfId="2990"/>
    <cellStyle name="40% - アクセント 6 10 31" xfId="2991"/>
    <cellStyle name="40% - アクセント 6 10 32" xfId="2992"/>
    <cellStyle name="40% - アクセント 6 10 33" xfId="2993"/>
    <cellStyle name="40% - アクセント 6 10 34" xfId="2994"/>
    <cellStyle name="40% - アクセント 6 10 35" xfId="2995"/>
    <cellStyle name="40% - アクセント 6 10 36" xfId="2996"/>
    <cellStyle name="40% - アクセント 6 10 37" xfId="2997"/>
    <cellStyle name="40% - アクセント 6 10 38" xfId="2998"/>
    <cellStyle name="40% - アクセント 6 10 39" xfId="2999"/>
    <cellStyle name="40% - アクセント 6 10 4" xfId="3000"/>
    <cellStyle name="40% - アクセント 6 10 40" xfId="3001"/>
    <cellStyle name="40% - アクセント 6 10 41" xfId="3002"/>
    <cellStyle name="40% - アクセント 6 10 42" xfId="3003"/>
    <cellStyle name="40% - アクセント 6 10 43" xfId="3004"/>
    <cellStyle name="40% - アクセント 6 10 44" xfId="3005"/>
    <cellStyle name="40% - アクセント 6 10 45" xfId="3006"/>
    <cellStyle name="40% - アクセント 6 10 46" xfId="3007"/>
    <cellStyle name="40% - アクセント 6 10 47" xfId="3008"/>
    <cellStyle name="40% - アクセント 6 10 48" xfId="3009"/>
    <cellStyle name="40% - アクセント 6 10 49" xfId="3010"/>
    <cellStyle name="40% - アクセント 6 10 5" xfId="3011"/>
    <cellStyle name="40% - アクセント 6 10 50" xfId="3012"/>
    <cellStyle name="40% - アクセント 6 10 51" xfId="3013"/>
    <cellStyle name="40% - アクセント 6 10 52" xfId="3014"/>
    <cellStyle name="40% - アクセント 6 10 53" xfId="3015"/>
    <cellStyle name="40% - アクセント 6 10 54" xfId="3016"/>
    <cellStyle name="40% - アクセント 6 10 55" xfId="3017"/>
    <cellStyle name="40% - アクセント 6 10 56" xfId="3018"/>
    <cellStyle name="40% - アクセント 6 10 57" xfId="3019"/>
    <cellStyle name="40% - アクセント 6 10 58" xfId="3020"/>
    <cellStyle name="40% - アクセント 6 10 59" xfId="3021"/>
    <cellStyle name="40% - アクセント 6 10 6" xfId="3022"/>
    <cellStyle name="40% - アクセント 6 10 60" xfId="3023"/>
    <cellStyle name="40% - アクセント 6 10 61" xfId="3024"/>
    <cellStyle name="40% - アクセント 6 10 62" xfId="3025"/>
    <cellStyle name="40% - アクセント 6 10 63" xfId="3026"/>
    <cellStyle name="40% - アクセント 6 10 7" xfId="3027"/>
    <cellStyle name="40% - アクセント 6 10 8" xfId="3028"/>
    <cellStyle name="40% - アクセント 6 10 9" xfId="3029"/>
    <cellStyle name="40% - アクセント 6 11" xfId="3030"/>
    <cellStyle name="40% - アクセント 6 2" xfId="3031"/>
    <cellStyle name="40% - アクセント 6 2 10" xfId="3032"/>
    <cellStyle name="40% - アクセント 6 2 11" xfId="3033"/>
    <cellStyle name="40% - アクセント 6 2 12" xfId="3034"/>
    <cellStyle name="40% - アクセント 6 2 13" xfId="3035"/>
    <cellStyle name="40% - アクセント 6 2 14" xfId="3036"/>
    <cellStyle name="40% - アクセント 6 2 15" xfId="3037"/>
    <cellStyle name="40% - アクセント 6 2 16" xfId="3038"/>
    <cellStyle name="40% - アクセント 6 2 17" xfId="3039"/>
    <cellStyle name="40% - アクセント 6 2 18" xfId="3040"/>
    <cellStyle name="40% - アクセント 6 2 19" xfId="3041"/>
    <cellStyle name="40% - アクセント 6 2 2" xfId="3042"/>
    <cellStyle name="40% - アクセント 6 2 2 2" xfId="3043"/>
    <cellStyle name="40% - アクセント 6 2 20" xfId="3044"/>
    <cellStyle name="40% - アクセント 6 2 21" xfId="3045"/>
    <cellStyle name="40% - アクセント 6 2 22" xfId="3046"/>
    <cellStyle name="40% - アクセント 6 2 23" xfId="3047"/>
    <cellStyle name="40% - アクセント 6 2 24" xfId="3048"/>
    <cellStyle name="40% - アクセント 6 2 25" xfId="3049"/>
    <cellStyle name="40% - アクセント 6 2 26" xfId="3050"/>
    <cellStyle name="40% - アクセント 6 2 27" xfId="3051"/>
    <cellStyle name="40% - アクセント 6 2 28" xfId="3052"/>
    <cellStyle name="40% - アクセント 6 2 29" xfId="3053"/>
    <cellStyle name="40% - アクセント 6 2 3" xfId="3054"/>
    <cellStyle name="40% - アクセント 6 2 30" xfId="3055"/>
    <cellStyle name="40% - アクセント 6 2 31" xfId="3056"/>
    <cellStyle name="40% - アクセント 6 2 32" xfId="3057"/>
    <cellStyle name="40% - アクセント 6 2 33" xfId="3058"/>
    <cellStyle name="40% - アクセント 6 2 34" xfId="3059"/>
    <cellStyle name="40% - アクセント 6 2 35" xfId="3060"/>
    <cellStyle name="40% - アクセント 6 2 36" xfId="3061"/>
    <cellStyle name="40% - アクセント 6 2 37" xfId="3062"/>
    <cellStyle name="40% - アクセント 6 2 38" xfId="3063"/>
    <cellStyle name="40% - アクセント 6 2 39" xfId="3064"/>
    <cellStyle name="40% - アクセント 6 2 4" xfId="3065"/>
    <cellStyle name="40% - アクセント 6 2 40" xfId="3066"/>
    <cellStyle name="40% - アクセント 6 2 41" xfId="3067"/>
    <cellStyle name="40% - アクセント 6 2 42" xfId="3068"/>
    <cellStyle name="40% - アクセント 6 2 43" xfId="3069"/>
    <cellStyle name="40% - アクセント 6 2 44" xfId="3070"/>
    <cellStyle name="40% - アクセント 6 2 45" xfId="3071"/>
    <cellStyle name="40% - アクセント 6 2 46" xfId="3072"/>
    <cellStyle name="40% - アクセント 6 2 47" xfId="3073"/>
    <cellStyle name="40% - アクセント 6 2 48" xfId="3074"/>
    <cellStyle name="40% - アクセント 6 2 49" xfId="3075"/>
    <cellStyle name="40% - アクセント 6 2 5" xfId="3076"/>
    <cellStyle name="40% - アクセント 6 2 50" xfId="3077"/>
    <cellStyle name="40% - アクセント 6 2 51" xfId="3078"/>
    <cellStyle name="40% - アクセント 6 2 52" xfId="3079"/>
    <cellStyle name="40% - アクセント 6 2 53" xfId="3080"/>
    <cellStyle name="40% - アクセント 6 2 54" xfId="3081"/>
    <cellStyle name="40% - アクセント 6 2 55" xfId="3082"/>
    <cellStyle name="40% - アクセント 6 2 56" xfId="3083"/>
    <cellStyle name="40% - アクセント 6 2 57" xfId="3084"/>
    <cellStyle name="40% - アクセント 6 2 58" xfId="3085"/>
    <cellStyle name="40% - アクセント 6 2 59" xfId="3086"/>
    <cellStyle name="40% - アクセント 6 2 6" xfId="3087"/>
    <cellStyle name="40% - アクセント 6 2 60" xfId="3088"/>
    <cellStyle name="40% - アクセント 6 2 61" xfId="3089"/>
    <cellStyle name="40% - アクセント 6 2 62" xfId="3090"/>
    <cellStyle name="40% - アクセント 6 2 63" xfId="3091"/>
    <cellStyle name="40% - アクセント 6 2 64" xfId="3092"/>
    <cellStyle name="40% - アクセント 6 2 65" xfId="3093"/>
    <cellStyle name="40% - アクセント 6 2 66" xfId="3094"/>
    <cellStyle name="40% - アクセント 6 2 67" xfId="3095"/>
    <cellStyle name="40% - アクセント 6 2 68" xfId="3096"/>
    <cellStyle name="40% - アクセント 6 2 69" xfId="3097"/>
    <cellStyle name="40% - アクセント 6 2 7" xfId="3098"/>
    <cellStyle name="40% - アクセント 6 2 8" xfId="3099"/>
    <cellStyle name="40% - アクセント 6 2 9" xfId="3100"/>
    <cellStyle name="40% - アクセント 6 3" xfId="3101"/>
    <cellStyle name="40% - アクセント 6 3 10" xfId="3102"/>
    <cellStyle name="40% - アクセント 6 3 11" xfId="3103"/>
    <cellStyle name="40% - アクセント 6 3 12" xfId="3104"/>
    <cellStyle name="40% - アクセント 6 3 13" xfId="3105"/>
    <cellStyle name="40% - アクセント 6 3 14" xfId="3106"/>
    <cellStyle name="40% - アクセント 6 3 15" xfId="3107"/>
    <cellStyle name="40% - アクセント 6 3 16" xfId="3108"/>
    <cellStyle name="40% - アクセント 6 3 17" xfId="3109"/>
    <cellStyle name="40% - アクセント 6 3 18" xfId="3110"/>
    <cellStyle name="40% - アクセント 6 3 19" xfId="3111"/>
    <cellStyle name="40% - アクセント 6 3 2" xfId="3112"/>
    <cellStyle name="40% - アクセント 6 3 20" xfId="3113"/>
    <cellStyle name="40% - アクセント 6 3 21" xfId="3114"/>
    <cellStyle name="40% - アクセント 6 3 22" xfId="3115"/>
    <cellStyle name="40% - アクセント 6 3 23" xfId="3116"/>
    <cellStyle name="40% - アクセント 6 3 24" xfId="3117"/>
    <cellStyle name="40% - アクセント 6 3 25" xfId="3118"/>
    <cellStyle name="40% - アクセント 6 3 26" xfId="3119"/>
    <cellStyle name="40% - アクセント 6 3 27" xfId="3120"/>
    <cellStyle name="40% - アクセント 6 3 28" xfId="3121"/>
    <cellStyle name="40% - アクセント 6 3 29" xfId="3122"/>
    <cellStyle name="40% - アクセント 6 3 3" xfId="3123"/>
    <cellStyle name="40% - アクセント 6 3 30" xfId="3124"/>
    <cellStyle name="40% - アクセント 6 3 31" xfId="3125"/>
    <cellStyle name="40% - アクセント 6 3 32" xfId="3126"/>
    <cellStyle name="40% - アクセント 6 3 33" xfId="3127"/>
    <cellStyle name="40% - アクセント 6 3 34" xfId="3128"/>
    <cellStyle name="40% - アクセント 6 3 35" xfId="3129"/>
    <cellStyle name="40% - アクセント 6 3 36" xfId="3130"/>
    <cellStyle name="40% - アクセント 6 3 37" xfId="3131"/>
    <cellStyle name="40% - アクセント 6 3 38" xfId="3132"/>
    <cellStyle name="40% - アクセント 6 3 39" xfId="3133"/>
    <cellStyle name="40% - アクセント 6 3 4" xfId="3134"/>
    <cellStyle name="40% - アクセント 6 3 40" xfId="3135"/>
    <cellStyle name="40% - アクセント 6 3 41" xfId="3136"/>
    <cellStyle name="40% - アクセント 6 3 42" xfId="3137"/>
    <cellStyle name="40% - アクセント 6 3 43" xfId="3138"/>
    <cellStyle name="40% - アクセント 6 3 44" xfId="3139"/>
    <cellStyle name="40% - アクセント 6 3 45" xfId="3140"/>
    <cellStyle name="40% - アクセント 6 3 46" xfId="3141"/>
    <cellStyle name="40% - アクセント 6 3 47" xfId="3142"/>
    <cellStyle name="40% - アクセント 6 3 48" xfId="3143"/>
    <cellStyle name="40% - アクセント 6 3 49" xfId="3144"/>
    <cellStyle name="40% - アクセント 6 3 5" xfId="3145"/>
    <cellStyle name="40% - アクセント 6 3 50" xfId="3146"/>
    <cellStyle name="40% - アクセント 6 3 51" xfId="3147"/>
    <cellStyle name="40% - アクセント 6 3 52" xfId="3148"/>
    <cellStyle name="40% - アクセント 6 3 53" xfId="3149"/>
    <cellStyle name="40% - アクセント 6 3 54" xfId="3150"/>
    <cellStyle name="40% - アクセント 6 3 55" xfId="3151"/>
    <cellStyle name="40% - アクセント 6 3 56" xfId="3152"/>
    <cellStyle name="40% - アクセント 6 3 57" xfId="3153"/>
    <cellStyle name="40% - アクセント 6 3 58" xfId="3154"/>
    <cellStyle name="40% - アクセント 6 3 59" xfId="3155"/>
    <cellStyle name="40% - アクセント 6 3 6" xfId="3156"/>
    <cellStyle name="40% - アクセント 6 3 60" xfId="3157"/>
    <cellStyle name="40% - アクセント 6 3 61" xfId="3158"/>
    <cellStyle name="40% - アクセント 6 3 62" xfId="3159"/>
    <cellStyle name="40% - アクセント 6 3 63" xfId="3160"/>
    <cellStyle name="40% - アクセント 6 3 64" xfId="3161"/>
    <cellStyle name="40% - アクセント 6 3 65" xfId="3162"/>
    <cellStyle name="40% - アクセント 6 3 66" xfId="3163"/>
    <cellStyle name="40% - アクセント 6 3 7" xfId="3164"/>
    <cellStyle name="40% - アクセント 6 3 8" xfId="3165"/>
    <cellStyle name="40% - アクセント 6 3 9" xfId="3166"/>
    <cellStyle name="40% - アクセント 6 4" xfId="3167"/>
    <cellStyle name="40% - アクセント 6 5" xfId="3168"/>
    <cellStyle name="40% - アクセント 6 5 10" xfId="3169"/>
    <cellStyle name="40% - アクセント 6 5 11" xfId="3170"/>
    <cellStyle name="40% - アクセント 6 5 12" xfId="3171"/>
    <cellStyle name="40% - アクセント 6 5 13" xfId="3172"/>
    <cellStyle name="40% - アクセント 6 5 14" xfId="3173"/>
    <cellStyle name="40% - アクセント 6 5 15" xfId="3174"/>
    <cellStyle name="40% - アクセント 6 5 16" xfId="3175"/>
    <cellStyle name="40% - アクセント 6 5 17" xfId="3176"/>
    <cellStyle name="40% - アクセント 6 5 18" xfId="3177"/>
    <cellStyle name="40% - アクセント 6 5 19" xfId="3178"/>
    <cellStyle name="40% - アクセント 6 5 2" xfId="3179"/>
    <cellStyle name="40% - アクセント 6 5 20" xfId="3180"/>
    <cellStyle name="40% - アクセント 6 5 21" xfId="3181"/>
    <cellStyle name="40% - アクセント 6 5 22" xfId="3182"/>
    <cellStyle name="40% - アクセント 6 5 23" xfId="3183"/>
    <cellStyle name="40% - アクセント 6 5 24" xfId="3184"/>
    <cellStyle name="40% - アクセント 6 5 25" xfId="3185"/>
    <cellStyle name="40% - アクセント 6 5 26" xfId="3186"/>
    <cellStyle name="40% - アクセント 6 5 27" xfId="3187"/>
    <cellStyle name="40% - アクセント 6 5 28" xfId="3188"/>
    <cellStyle name="40% - アクセント 6 5 29" xfId="3189"/>
    <cellStyle name="40% - アクセント 6 5 3" xfId="3190"/>
    <cellStyle name="40% - アクセント 6 5 30" xfId="3191"/>
    <cellStyle name="40% - アクセント 6 5 31" xfId="3192"/>
    <cellStyle name="40% - アクセント 6 5 32" xfId="3193"/>
    <cellStyle name="40% - アクセント 6 5 33" xfId="3194"/>
    <cellStyle name="40% - アクセント 6 5 34" xfId="3195"/>
    <cellStyle name="40% - アクセント 6 5 35" xfId="3196"/>
    <cellStyle name="40% - アクセント 6 5 36" xfId="3197"/>
    <cellStyle name="40% - アクセント 6 5 37" xfId="3198"/>
    <cellStyle name="40% - アクセント 6 5 38" xfId="3199"/>
    <cellStyle name="40% - アクセント 6 5 39" xfId="3200"/>
    <cellStyle name="40% - アクセント 6 5 4" xfId="3201"/>
    <cellStyle name="40% - アクセント 6 5 40" xfId="3202"/>
    <cellStyle name="40% - アクセント 6 5 41" xfId="3203"/>
    <cellStyle name="40% - アクセント 6 5 42" xfId="3204"/>
    <cellStyle name="40% - アクセント 6 5 43" xfId="3205"/>
    <cellStyle name="40% - アクセント 6 5 44" xfId="3206"/>
    <cellStyle name="40% - アクセント 6 5 45" xfId="3207"/>
    <cellStyle name="40% - アクセント 6 5 46" xfId="3208"/>
    <cellStyle name="40% - アクセント 6 5 47" xfId="3209"/>
    <cellStyle name="40% - アクセント 6 5 48" xfId="3210"/>
    <cellStyle name="40% - アクセント 6 5 49" xfId="3211"/>
    <cellStyle name="40% - アクセント 6 5 5" xfId="3212"/>
    <cellStyle name="40% - アクセント 6 5 50" xfId="3213"/>
    <cellStyle name="40% - アクセント 6 5 51" xfId="3214"/>
    <cellStyle name="40% - アクセント 6 5 52" xfId="3215"/>
    <cellStyle name="40% - アクセント 6 5 53" xfId="3216"/>
    <cellStyle name="40% - アクセント 6 5 54" xfId="3217"/>
    <cellStyle name="40% - アクセント 6 5 55" xfId="3218"/>
    <cellStyle name="40% - アクセント 6 5 56" xfId="3219"/>
    <cellStyle name="40% - アクセント 6 5 57" xfId="3220"/>
    <cellStyle name="40% - アクセント 6 5 58" xfId="3221"/>
    <cellStyle name="40% - アクセント 6 5 59" xfId="3222"/>
    <cellStyle name="40% - アクセント 6 5 6" xfId="3223"/>
    <cellStyle name="40% - アクセント 6 5 60" xfId="3224"/>
    <cellStyle name="40% - アクセント 6 5 61" xfId="3225"/>
    <cellStyle name="40% - アクセント 6 5 62" xfId="3226"/>
    <cellStyle name="40% - アクセント 6 5 63" xfId="3227"/>
    <cellStyle name="40% - アクセント 6 5 64" xfId="3228"/>
    <cellStyle name="40% - アクセント 6 5 7" xfId="3229"/>
    <cellStyle name="40% - アクセント 6 5 8" xfId="3230"/>
    <cellStyle name="40% - アクセント 6 5 9" xfId="3231"/>
    <cellStyle name="40% - アクセント 6 6" xfId="3232"/>
    <cellStyle name="40% - アクセント 6 7" xfId="3233"/>
    <cellStyle name="40% - アクセント 6 8" xfId="3234"/>
    <cellStyle name="40% - アクセント 6 9" xfId="3235"/>
    <cellStyle name="60% - アクセント 1 2" xfId="3236"/>
    <cellStyle name="60% - アクセント 1 2 10" xfId="3237"/>
    <cellStyle name="60% - アクセント 1 2 11" xfId="3238"/>
    <cellStyle name="60% - アクセント 1 2 12" xfId="3239"/>
    <cellStyle name="60% - アクセント 1 2 13" xfId="3240"/>
    <cellStyle name="60% - アクセント 1 2 14" xfId="3241"/>
    <cellStyle name="60% - アクセント 1 2 15" xfId="3242"/>
    <cellStyle name="60% - アクセント 1 2 16" xfId="3243"/>
    <cellStyle name="60% - アクセント 1 2 17" xfId="3244"/>
    <cellStyle name="60% - アクセント 1 2 18" xfId="3245"/>
    <cellStyle name="60% - アクセント 1 2 19" xfId="3246"/>
    <cellStyle name="60% - アクセント 1 2 2" xfId="3247"/>
    <cellStyle name="60% - アクセント 1 2 20" xfId="3248"/>
    <cellStyle name="60% - アクセント 1 2 21" xfId="3249"/>
    <cellStyle name="60% - アクセント 1 2 22" xfId="3250"/>
    <cellStyle name="60% - アクセント 1 2 23" xfId="3251"/>
    <cellStyle name="60% - アクセント 1 2 24" xfId="3252"/>
    <cellStyle name="60% - アクセント 1 2 25" xfId="3253"/>
    <cellStyle name="60% - アクセント 1 2 26" xfId="3254"/>
    <cellStyle name="60% - アクセント 1 2 27" xfId="3255"/>
    <cellStyle name="60% - アクセント 1 2 28" xfId="3256"/>
    <cellStyle name="60% - アクセント 1 2 29" xfId="3257"/>
    <cellStyle name="60% - アクセント 1 2 3" xfId="3258"/>
    <cellStyle name="60% - アクセント 1 2 30" xfId="3259"/>
    <cellStyle name="60% - アクセント 1 2 31" xfId="3260"/>
    <cellStyle name="60% - アクセント 1 2 32" xfId="3261"/>
    <cellStyle name="60% - アクセント 1 2 33" xfId="3262"/>
    <cellStyle name="60% - アクセント 1 2 34" xfId="3263"/>
    <cellStyle name="60% - アクセント 1 2 35" xfId="3264"/>
    <cellStyle name="60% - アクセント 1 2 36" xfId="3265"/>
    <cellStyle name="60% - アクセント 1 2 37" xfId="3266"/>
    <cellStyle name="60% - アクセント 1 2 38" xfId="3267"/>
    <cellStyle name="60% - アクセント 1 2 39" xfId="3268"/>
    <cellStyle name="60% - アクセント 1 2 4" xfId="3269"/>
    <cellStyle name="60% - アクセント 1 2 40" xfId="3270"/>
    <cellStyle name="60% - アクセント 1 2 41" xfId="3271"/>
    <cellStyle name="60% - アクセント 1 2 42" xfId="3272"/>
    <cellStyle name="60% - アクセント 1 2 43" xfId="3273"/>
    <cellStyle name="60% - アクセント 1 2 44" xfId="3274"/>
    <cellStyle name="60% - アクセント 1 2 45" xfId="3275"/>
    <cellStyle name="60% - アクセント 1 2 46" xfId="3276"/>
    <cellStyle name="60% - アクセント 1 2 47" xfId="3277"/>
    <cellStyle name="60% - アクセント 1 2 48" xfId="3278"/>
    <cellStyle name="60% - アクセント 1 2 49" xfId="3279"/>
    <cellStyle name="60% - アクセント 1 2 5" xfId="3280"/>
    <cellStyle name="60% - アクセント 1 2 50" xfId="3281"/>
    <cellStyle name="60% - アクセント 1 2 51" xfId="3282"/>
    <cellStyle name="60% - アクセント 1 2 52" xfId="3283"/>
    <cellStyle name="60% - アクセント 1 2 53" xfId="3284"/>
    <cellStyle name="60% - アクセント 1 2 54" xfId="3285"/>
    <cellStyle name="60% - アクセント 1 2 55" xfId="3286"/>
    <cellStyle name="60% - アクセント 1 2 56" xfId="3287"/>
    <cellStyle name="60% - アクセント 1 2 57" xfId="3288"/>
    <cellStyle name="60% - アクセント 1 2 58" xfId="3289"/>
    <cellStyle name="60% - アクセント 1 2 59" xfId="3290"/>
    <cellStyle name="60% - アクセント 1 2 6" xfId="3291"/>
    <cellStyle name="60% - アクセント 1 2 60" xfId="3292"/>
    <cellStyle name="60% - アクセント 1 2 61" xfId="3293"/>
    <cellStyle name="60% - アクセント 1 2 62" xfId="3294"/>
    <cellStyle name="60% - アクセント 1 2 63" xfId="3295"/>
    <cellStyle name="60% - アクセント 1 2 64" xfId="3296"/>
    <cellStyle name="60% - アクセント 1 2 7" xfId="3297"/>
    <cellStyle name="60% - アクセント 1 2 8" xfId="3298"/>
    <cellStyle name="60% - アクセント 1 2 9" xfId="3299"/>
    <cellStyle name="60% - アクセント 1 3" xfId="3300"/>
    <cellStyle name="60% - アクセント 1 3 10" xfId="3301"/>
    <cellStyle name="60% - アクセント 1 3 11" xfId="3302"/>
    <cellStyle name="60% - アクセント 1 3 12" xfId="3303"/>
    <cellStyle name="60% - アクセント 1 3 13" xfId="3304"/>
    <cellStyle name="60% - アクセント 1 3 14" xfId="3305"/>
    <cellStyle name="60% - アクセント 1 3 15" xfId="3306"/>
    <cellStyle name="60% - アクセント 1 3 16" xfId="3307"/>
    <cellStyle name="60% - アクセント 1 3 17" xfId="3308"/>
    <cellStyle name="60% - アクセント 1 3 18" xfId="3309"/>
    <cellStyle name="60% - アクセント 1 3 19" xfId="3310"/>
    <cellStyle name="60% - アクセント 1 3 2" xfId="3311"/>
    <cellStyle name="60% - アクセント 1 3 20" xfId="3312"/>
    <cellStyle name="60% - アクセント 1 3 21" xfId="3313"/>
    <cellStyle name="60% - アクセント 1 3 22" xfId="3314"/>
    <cellStyle name="60% - アクセント 1 3 23" xfId="3315"/>
    <cellStyle name="60% - アクセント 1 3 24" xfId="3316"/>
    <cellStyle name="60% - アクセント 1 3 25" xfId="3317"/>
    <cellStyle name="60% - アクセント 1 3 26" xfId="3318"/>
    <cellStyle name="60% - アクセント 1 3 27" xfId="3319"/>
    <cellStyle name="60% - アクセント 1 3 28" xfId="3320"/>
    <cellStyle name="60% - アクセント 1 3 29" xfId="3321"/>
    <cellStyle name="60% - アクセント 1 3 3" xfId="3322"/>
    <cellStyle name="60% - アクセント 1 3 30" xfId="3323"/>
    <cellStyle name="60% - アクセント 1 3 31" xfId="3324"/>
    <cellStyle name="60% - アクセント 1 3 32" xfId="3325"/>
    <cellStyle name="60% - アクセント 1 3 33" xfId="3326"/>
    <cellStyle name="60% - アクセント 1 3 34" xfId="3327"/>
    <cellStyle name="60% - アクセント 1 3 35" xfId="3328"/>
    <cellStyle name="60% - アクセント 1 3 36" xfId="3329"/>
    <cellStyle name="60% - アクセント 1 3 37" xfId="3330"/>
    <cellStyle name="60% - アクセント 1 3 38" xfId="3331"/>
    <cellStyle name="60% - アクセント 1 3 39" xfId="3332"/>
    <cellStyle name="60% - アクセント 1 3 4" xfId="3333"/>
    <cellStyle name="60% - アクセント 1 3 40" xfId="3334"/>
    <cellStyle name="60% - アクセント 1 3 41" xfId="3335"/>
    <cellStyle name="60% - アクセント 1 3 42" xfId="3336"/>
    <cellStyle name="60% - アクセント 1 3 43" xfId="3337"/>
    <cellStyle name="60% - アクセント 1 3 44" xfId="3338"/>
    <cellStyle name="60% - アクセント 1 3 45" xfId="3339"/>
    <cellStyle name="60% - アクセント 1 3 46" xfId="3340"/>
    <cellStyle name="60% - アクセント 1 3 47" xfId="3341"/>
    <cellStyle name="60% - アクセント 1 3 48" xfId="3342"/>
    <cellStyle name="60% - アクセント 1 3 49" xfId="3343"/>
    <cellStyle name="60% - アクセント 1 3 5" xfId="3344"/>
    <cellStyle name="60% - アクセント 1 3 50" xfId="3345"/>
    <cellStyle name="60% - アクセント 1 3 51" xfId="3346"/>
    <cellStyle name="60% - アクセント 1 3 52" xfId="3347"/>
    <cellStyle name="60% - アクセント 1 3 53" xfId="3348"/>
    <cellStyle name="60% - アクセント 1 3 54" xfId="3349"/>
    <cellStyle name="60% - アクセント 1 3 55" xfId="3350"/>
    <cellStyle name="60% - アクセント 1 3 56" xfId="3351"/>
    <cellStyle name="60% - アクセント 1 3 57" xfId="3352"/>
    <cellStyle name="60% - アクセント 1 3 58" xfId="3353"/>
    <cellStyle name="60% - アクセント 1 3 59" xfId="3354"/>
    <cellStyle name="60% - アクセント 1 3 6" xfId="3355"/>
    <cellStyle name="60% - アクセント 1 3 60" xfId="3356"/>
    <cellStyle name="60% - アクセント 1 3 61" xfId="3357"/>
    <cellStyle name="60% - アクセント 1 3 62" xfId="3358"/>
    <cellStyle name="60% - アクセント 1 3 63" xfId="3359"/>
    <cellStyle name="60% - アクセント 1 3 64" xfId="3360"/>
    <cellStyle name="60% - アクセント 1 3 7" xfId="3361"/>
    <cellStyle name="60% - アクセント 1 3 8" xfId="3362"/>
    <cellStyle name="60% - アクセント 1 3 9" xfId="3363"/>
    <cellStyle name="60% - アクセント 1 4" xfId="3364"/>
    <cellStyle name="60% - アクセント 1 5" xfId="3365"/>
    <cellStyle name="60% - アクセント 1 5 10" xfId="3366"/>
    <cellStyle name="60% - アクセント 1 5 11" xfId="3367"/>
    <cellStyle name="60% - アクセント 1 5 12" xfId="3368"/>
    <cellStyle name="60% - アクセント 1 5 13" xfId="3369"/>
    <cellStyle name="60% - アクセント 1 5 14" xfId="3370"/>
    <cellStyle name="60% - アクセント 1 5 15" xfId="3371"/>
    <cellStyle name="60% - アクセント 1 5 16" xfId="3372"/>
    <cellStyle name="60% - アクセント 1 5 17" xfId="3373"/>
    <cellStyle name="60% - アクセント 1 5 18" xfId="3374"/>
    <cellStyle name="60% - アクセント 1 5 19" xfId="3375"/>
    <cellStyle name="60% - アクセント 1 5 2" xfId="3376"/>
    <cellStyle name="60% - アクセント 1 5 20" xfId="3377"/>
    <cellStyle name="60% - アクセント 1 5 21" xfId="3378"/>
    <cellStyle name="60% - アクセント 1 5 22" xfId="3379"/>
    <cellStyle name="60% - アクセント 1 5 23" xfId="3380"/>
    <cellStyle name="60% - アクセント 1 5 24" xfId="3381"/>
    <cellStyle name="60% - アクセント 1 5 25" xfId="3382"/>
    <cellStyle name="60% - アクセント 1 5 26" xfId="3383"/>
    <cellStyle name="60% - アクセント 1 5 27" xfId="3384"/>
    <cellStyle name="60% - アクセント 1 5 28" xfId="3385"/>
    <cellStyle name="60% - アクセント 1 5 29" xfId="3386"/>
    <cellStyle name="60% - アクセント 1 5 3" xfId="3387"/>
    <cellStyle name="60% - アクセント 1 5 30" xfId="3388"/>
    <cellStyle name="60% - アクセント 1 5 31" xfId="3389"/>
    <cellStyle name="60% - アクセント 1 5 32" xfId="3390"/>
    <cellStyle name="60% - アクセント 1 5 33" xfId="3391"/>
    <cellStyle name="60% - アクセント 1 5 34" xfId="3392"/>
    <cellStyle name="60% - アクセント 1 5 35" xfId="3393"/>
    <cellStyle name="60% - アクセント 1 5 36" xfId="3394"/>
    <cellStyle name="60% - アクセント 1 5 37" xfId="3395"/>
    <cellStyle name="60% - アクセント 1 5 38" xfId="3396"/>
    <cellStyle name="60% - アクセント 1 5 39" xfId="3397"/>
    <cellStyle name="60% - アクセント 1 5 4" xfId="3398"/>
    <cellStyle name="60% - アクセント 1 5 40" xfId="3399"/>
    <cellStyle name="60% - アクセント 1 5 41" xfId="3400"/>
    <cellStyle name="60% - アクセント 1 5 42" xfId="3401"/>
    <cellStyle name="60% - アクセント 1 5 43" xfId="3402"/>
    <cellStyle name="60% - アクセント 1 5 44" xfId="3403"/>
    <cellStyle name="60% - アクセント 1 5 45" xfId="3404"/>
    <cellStyle name="60% - アクセント 1 5 46" xfId="3405"/>
    <cellStyle name="60% - アクセント 1 5 47" xfId="3406"/>
    <cellStyle name="60% - アクセント 1 5 48" xfId="3407"/>
    <cellStyle name="60% - アクセント 1 5 49" xfId="3408"/>
    <cellStyle name="60% - アクセント 1 5 5" xfId="3409"/>
    <cellStyle name="60% - アクセント 1 5 50" xfId="3410"/>
    <cellStyle name="60% - アクセント 1 5 51" xfId="3411"/>
    <cellStyle name="60% - アクセント 1 5 52" xfId="3412"/>
    <cellStyle name="60% - アクセント 1 5 53" xfId="3413"/>
    <cellStyle name="60% - アクセント 1 5 54" xfId="3414"/>
    <cellStyle name="60% - アクセント 1 5 55" xfId="3415"/>
    <cellStyle name="60% - アクセント 1 5 56" xfId="3416"/>
    <cellStyle name="60% - アクセント 1 5 57" xfId="3417"/>
    <cellStyle name="60% - アクセント 1 5 58" xfId="3418"/>
    <cellStyle name="60% - アクセント 1 5 59" xfId="3419"/>
    <cellStyle name="60% - アクセント 1 5 6" xfId="3420"/>
    <cellStyle name="60% - アクセント 1 5 60" xfId="3421"/>
    <cellStyle name="60% - アクセント 1 5 61" xfId="3422"/>
    <cellStyle name="60% - アクセント 1 5 62" xfId="3423"/>
    <cellStyle name="60% - アクセント 1 5 63" xfId="3424"/>
    <cellStyle name="60% - アクセント 1 5 64" xfId="3425"/>
    <cellStyle name="60% - アクセント 1 5 7" xfId="3426"/>
    <cellStyle name="60% - アクセント 1 5 8" xfId="3427"/>
    <cellStyle name="60% - アクセント 1 5 9" xfId="3428"/>
    <cellStyle name="60% - アクセント 1 6" xfId="3429"/>
    <cellStyle name="60% - アクセント 1 7" xfId="3430"/>
    <cellStyle name="60% - アクセント 1 8" xfId="3431"/>
    <cellStyle name="60% - アクセント 2 2" xfId="3432"/>
    <cellStyle name="60% - アクセント 2 2 10" xfId="3433"/>
    <cellStyle name="60% - アクセント 2 2 11" xfId="3434"/>
    <cellStyle name="60% - アクセント 2 2 12" xfId="3435"/>
    <cellStyle name="60% - アクセント 2 2 13" xfId="3436"/>
    <cellStyle name="60% - アクセント 2 2 14" xfId="3437"/>
    <cellStyle name="60% - アクセント 2 2 15" xfId="3438"/>
    <cellStyle name="60% - アクセント 2 2 16" xfId="3439"/>
    <cellStyle name="60% - アクセント 2 2 17" xfId="3440"/>
    <cellStyle name="60% - アクセント 2 2 18" xfId="3441"/>
    <cellStyle name="60% - アクセント 2 2 19" xfId="3442"/>
    <cellStyle name="60% - アクセント 2 2 2" xfId="3443"/>
    <cellStyle name="60% - アクセント 2 2 20" xfId="3444"/>
    <cellStyle name="60% - アクセント 2 2 21" xfId="3445"/>
    <cellStyle name="60% - アクセント 2 2 22" xfId="3446"/>
    <cellStyle name="60% - アクセント 2 2 23" xfId="3447"/>
    <cellStyle name="60% - アクセント 2 2 24" xfId="3448"/>
    <cellStyle name="60% - アクセント 2 2 25" xfId="3449"/>
    <cellStyle name="60% - アクセント 2 2 26" xfId="3450"/>
    <cellStyle name="60% - アクセント 2 2 27" xfId="3451"/>
    <cellStyle name="60% - アクセント 2 2 28" xfId="3452"/>
    <cellStyle name="60% - アクセント 2 2 29" xfId="3453"/>
    <cellStyle name="60% - アクセント 2 2 3" xfId="3454"/>
    <cellStyle name="60% - アクセント 2 2 30" xfId="3455"/>
    <cellStyle name="60% - アクセント 2 2 31" xfId="3456"/>
    <cellStyle name="60% - アクセント 2 2 32" xfId="3457"/>
    <cellStyle name="60% - アクセント 2 2 33" xfId="3458"/>
    <cellStyle name="60% - アクセント 2 2 34" xfId="3459"/>
    <cellStyle name="60% - アクセント 2 2 35" xfId="3460"/>
    <cellStyle name="60% - アクセント 2 2 36" xfId="3461"/>
    <cellStyle name="60% - アクセント 2 2 37" xfId="3462"/>
    <cellStyle name="60% - アクセント 2 2 38" xfId="3463"/>
    <cellStyle name="60% - アクセント 2 2 39" xfId="3464"/>
    <cellStyle name="60% - アクセント 2 2 4" xfId="3465"/>
    <cellStyle name="60% - アクセント 2 2 40" xfId="3466"/>
    <cellStyle name="60% - アクセント 2 2 41" xfId="3467"/>
    <cellStyle name="60% - アクセント 2 2 42" xfId="3468"/>
    <cellStyle name="60% - アクセント 2 2 43" xfId="3469"/>
    <cellStyle name="60% - アクセント 2 2 44" xfId="3470"/>
    <cellStyle name="60% - アクセント 2 2 45" xfId="3471"/>
    <cellStyle name="60% - アクセント 2 2 46" xfId="3472"/>
    <cellStyle name="60% - アクセント 2 2 47" xfId="3473"/>
    <cellStyle name="60% - アクセント 2 2 48" xfId="3474"/>
    <cellStyle name="60% - アクセント 2 2 49" xfId="3475"/>
    <cellStyle name="60% - アクセント 2 2 5" xfId="3476"/>
    <cellStyle name="60% - アクセント 2 2 50" xfId="3477"/>
    <cellStyle name="60% - アクセント 2 2 51" xfId="3478"/>
    <cellStyle name="60% - アクセント 2 2 52" xfId="3479"/>
    <cellStyle name="60% - アクセント 2 2 53" xfId="3480"/>
    <cellStyle name="60% - アクセント 2 2 54" xfId="3481"/>
    <cellStyle name="60% - アクセント 2 2 55" xfId="3482"/>
    <cellStyle name="60% - アクセント 2 2 56" xfId="3483"/>
    <cellStyle name="60% - アクセント 2 2 57" xfId="3484"/>
    <cellStyle name="60% - アクセント 2 2 58" xfId="3485"/>
    <cellStyle name="60% - アクセント 2 2 59" xfId="3486"/>
    <cellStyle name="60% - アクセント 2 2 6" xfId="3487"/>
    <cellStyle name="60% - アクセント 2 2 60" xfId="3488"/>
    <cellStyle name="60% - アクセント 2 2 61" xfId="3489"/>
    <cellStyle name="60% - アクセント 2 2 62" xfId="3490"/>
    <cellStyle name="60% - アクセント 2 2 63" xfId="3491"/>
    <cellStyle name="60% - アクセント 2 2 64" xfId="3492"/>
    <cellStyle name="60% - アクセント 2 2 7" xfId="3493"/>
    <cellStyle name="60% - アクセント 2 2 8" xfId="3494"/>
    <cellStyle name="60% - アクセント 2 2 9" xfId="3495"/>
    <cellStyle name="60% - アクセント 2 3" xfId="3496"/>
    <cellStyle name="60% - アクセント 2 3 10" xfId="3497"/>
    <cellStyle name="60% - アクセント 2 3 11" xfId="3498"/>
    <cellStyle name="60% - アクセント 2 3 12" xfId="3499"/>
    <cellStyle name="60% - アクセント 2 3 13" xfId="3500"/>
    <cellStyle name="60% - アクセント 2 3 14" xfId="3501"/>
    <cellStyle name="60% - アクセント 2 3 15" xfId="3502"/>
    <cellStyle name="60% - アクセント 2 3 16" xfId="3503"/>
    <cellStyle name="60% - アクセント 2 3 17" xfId="3504"/>
    <cellStyle name="60% - アクセント 2 3 18" xfId="3505"/>
    <cellStyle name="60% - アクセント 2 3 19" xfId="3506"/>
    <cellStyle name="60% - アクセント 2 3 2" xfId="3507"/>
    <cellStyle name="60% - アクセント 2 3 20" xfId="3508"/>
    <cellStyle name="60% - アクセント 2 3 21" xfId="3509"/>
    <cellStyle name="60% - アクセント 2 3 22" xfId="3510"/>
    <cellStyle name="60% - アクセント 2 3 23" xfId="3511"/>
    <cellStyle name="60% - アクセント 2 3 24" xfId="3512"/>
    <cellStyle name="60% - アクセント 2 3 25" xfId="3513"/>
    <cellStyle name="60% - アクセント 2 3 26" xfId="3514"/>
    <cellStyle name="60% - アクセント 2 3 27" xfId="3515"/>
    <cellStyle name="60% - アクセント 2 3 28" xfId="3516"/>
    <cellStyle name="60% - アクセント 2 3 29" xfId="3517"/>
    <cellStyle name="60% - アクセント 2 3 3" xfId="3518"/>
    <cellStyle name="60% - アクセント 2 3 30" xfId="3519"/>
    <cellStyle name="60% - アクセント 2 3 31" xfId="3520"/>
    <cellStyle name="60% - アクセント 2 3 32" xfId="3521"/>
    <cellStyle name="60% - アクセント 2 3 33" xfId="3522"/>
    <cellStyle name="60% - アクセント 2 3 34" xfId="3523"/>
    <cellStyle name="60% - アクセント 2 3 35" xfId="3524"/>
    <cellStyle name="60% - アクセント 2 3 36" xfId="3525"/>
    <cellStyle name="60% - アクセント 2 3 37" xfId="3526"/>
    <cellStyle name="60% - アクセント 2 3 38" xfId="3527"/>
    <cellStyle name="60% - アクセント 2 3 39" xfId="3528"/>
    <cellStyle name="60% - アクセント 2 3 4" xfId="3529"/>
    <cellStyle name="60% - アクセント 2 3 40" xfId="3530"/>
    <cellStyle name="60% - アクセント 2 3 41" xfId="3531"/>
    <cellStyle name="60% - アクセント 2 3 42" xfId="3532"/>
    <cellStyle name="60% - アクセント 2 3 43" xfId="3533"/>
    <cellStyle name="60% - アクセント 2 3 44" xfId="3534"/>
    <cellStyle name="60% - アクセント 2 3 45" xfId="3535"/>
    <cellStyle name="60% - アクセント 2 3 46" xfId="3536"/>
    <cellStyle name="60% - アクセント 2 3 47" xfId="3537"/>
    <cellStyle name="60% - アクセント 2 3 48" xfId="3538"/>
    <cellStyle name="60% - アクセント 2 3 49" xfId="3539"/>
    <cellStyle name="60% - アクセント 2 3 5" xfId="3540"/>
    <cellStyle name="60% - アクセント 2 3 50" xfId="3541"/>
    <cellStyle name="60% - アクセント 2 3 51" xfId="3542"/>
    <cellStyle name="60% - アクセント 2 3 52" xfId="3543"/>
    <cellStyle name="60% - アクセント 2 3 53" xfId="3544"/>
    <cellStyle name="60% - アクセント 2 3 54" xfId="3545"/>
    <cellStyle name="60% - アクセント 2 3 55" xfId="3546"/>
    <cellStyle name="60% - アクセント 2 3 56" xfId="3547"/>
    <cellStyle name="60% - アクセント 2 3 57" xfId="3548"/>
    <cellStyle name="60% - アクセント 2 3 58" xfId="3549"/>
    <cellStyle name="60% - アクセント 2 3 59" xfId="3550"/>
    <cellStyle name="60% - アクセント 2 3 6" xfId="3551"/>
    <cellStyle name="60% - アクセント 2 3 60" xfId="3552"/>
    <cellStyle name="60% - アクセント 2 3 61" xfId="3553"/>
    <cellStyle name="60% - アクセント 2 3 62" xfId="3554"/>
    <cellStyle name="60% - アクセント 2 3 63" xfId="3555"/>
    <cellStyle name="60% - アクセント 2 3 64" xfId="3556"/>
    <cellStyle name="60% - アクセント 2 3 7" xfId="3557"/>
    <cellStyle name="60% - アクセント 2 3 8" xfId="3558"/>
    <cellStyle name="60% - アクセント 2 3 9" xfId="3559"/>
    <cellStyle name="60% - アクセント 2 4" xfId="3560"/>
    <cellStyle name="60% - アクセント 2 5" xfId="3561"/>
    <cellStyle name="60% - アクセント 2 5 10" xfId="3562"/>
    <cellStyle name="60% - アクセント 2 5 11" xfId="3563"/>
    <cellStyle name="60% - アクセント 2 5 12" xfId="3564"/>
    <cellStyle name="60% - アクセント 2 5 13" xfId="3565"/>
    <cellStyle name="60% - アクセント 2 5 14" xfId="3566"/>
    <cellStyle name="60% - アクセント 2 5 15" xfId="3567"/>
    <cellStyle name="60% - アクセント 2 5 16" xfId="3568"/>
    <cellStyle name="60% - アクセント 2 5 17" xfId="3569"/>
    <cellStyle name="60% - アクセント 2 5 18" xfId="3570"/>
    <cellStyle name="60% - アクセント 2 5 19" xfId="3571"/>
    <cellStyle name="60% - アクセント 2 5 2" xfId="3572"/>
    <cellStyle name="60% - アクセント 2 5 20" xfId="3573"/>
    <cellStyle name="60% - アクセント 2 5 21" xfId="3574"/>
    <cellStyle name="60% - アクセント 2 5 22" xfId="3575"/>
    <cellStyle name="60% - アクセント 2 5 23" xfId="3576"/>
    <cellStyle name="60% - アクセント 2 5 24" xfId="3577"/>
    <cellStyle name="60% - アクセント 2 5 25" xfId="3578"/>
    <cellStyle name="60% - アクセント 2 5 26" xfId="3579"/>
    <cellStyle name="60% - アクセント 2 5 27" xfId="3580"/>
    <cellStyle name="60% - アクセント 2 5 28" xfId="3581"/>
    <cellStyle name="60% - アクセント 2 5 29" xfId="3582"/>
    <cellStyle name="60% - アクセント 2 5 3" xfId="3583"/>
    <cellStyle name="60% - アクセント 2 5 30" xfId="3584"/>
    <cellStyle name="60% - アクセント 2 5 31" xfId="3585"/>
    <cellStyle name="60% - アクセント 2 5 32" xfId="3586"/>
    <cellStyle name="60% - アクセント 2 5 33" xfId="3587"/>
    <cellStyle name="60% - アクセント 2 5 34" xfId="3588"/>
    <cellStyle name="60% - アクセント 2 5 35" xfId="3589"/>
    <cellStyle name="60% - アクセント 2 5 36" xfId="3590"/>
    <cellStyle name="60% - アクセント 2 5 37" xfId="3591"/>
    <cellStyle name="60% - アクセント 2 5 38" xfId="3592"/>
    <cellStyle name="60% - アクセント 2 5 39" xfId="3593"/>
    <cellStyle name="60% - アクセント 2 5 4" xfId="3594"/>
    <cellStyle name="60% - アクセント 2 5 40" xfId="3595"/>
    <cellStyle name="60% - アクセント 2 5 41" xfId="3596"/>
    <cellStyle name="60% - アクセント 2 5 42" xfId="3597"/>
    <cellStyle name="60% - アクセント 2 5 43" xfId="3598"/>
    <cellStyle name="60% - アクセント 2 5 44" xfId="3599"/>
    <cellStyle name="60% - アクセント 2 5 45" xfId="3600"/>
    <cellStyle name="60% - アクセント 2 5 46" xfId="3601"/>
    <cellStyle name="60% - アクセント 2 5 47" xfId="3602"/>
    <cellStyle name="60% - アクセント 2 5 48" xfId="3603"/>
    <cellStyle name="60% - アクセント 2 5 49" xfId="3604"/>
    <cellStyle name="60% - アクセント 2 5 5" xfId="3605"/>
    <cellStyle name="60% - アクセント 2 5 50" xfId="3606"/>
    <cellStyle name="60% - アクセント 2 5 51" xfId="3607"/>
    <cellStyle name="60% - アクセント 2 5 52" xfId="3608"/>
    <cellStyle name="60% - アクセント 2 5 53" xfId="3609"/>
    <cellStyle name="60% - アクセント 2 5 54" xfId="3610"/>
    <cellStyle name="60% - アクセント 2 5 55" xfId="3611"/>
    <cellStyle name="60% - アクセント 2 5 56" xfId="3612"/>
    <cellStyle name="60% - アクセント 2 5 57" xfId="3613"/>
    <cellStyle name="60% - アクセント 2 5 58" xfId="3614"/>
    <cellStyle name="60% - アクセント 2 5 59" xfId="3615"/>
    <cellStyle name="60% - アクセント 2 5 6" xfId="3616"/>
    <cellStyle name="60% - アクセント 2 5 60" xfId="3617"/>
    <cellStyle name="60% - アクセント 2 5 61" xfId="3618"/>
    <cellStyle name="60% - アクセント 2 5 62" xfId="3619"/>
    <cellStyle name="60% - アクセント 2 5 63" xfId="3620"/>
    <cellStyle name="60% - アクセント 2 5 64" xfId="3621"/>
    <cellStyle name="60% - アクセント 2 5 7" xfId="3622"/>
    <cellStyle name="60% - アクセント 2 5 8" xfId="3623"/>
    <cellStyle name="60% - アクセント 2 5 9" xfId="3624"/>
    <cellStyle name="60% - アクセント 2 6" xfId="3625"/>
    <cellStyle name="60% - アクセント 2 7" xfId="3626"/>
    <cellStyle name="60% - アクセント 2 8" xfId="3627"/>
    <cellStyle name="60% - アクセント 3 2" xfId="3628"/>
    <cellStyle name="60% - アクセント 3 2 10" xfId="3629"/>
    <cellStyle name="60% - アクセント 3 2 11" xfId="3630"/>
    <cellStyle name="60% - アクセント 3 2 12" xfId="3631"/>
    <cellStyle name="60% - アクセント 3 2 13" xfId="3632"/>
    <cellStyle name="60% - アクセント 3 2 14" xfId="3633"/>
    <cellStyle name="60% - アクセント 3 2 15" xfId="3634"/>
    <cellStyle name="60% - アクセント 3 2 16" xfId="3635"/>
    <cellStyle name="60% - アクセント 3 2 17" xfId="3636"/>
    <cellStyle name="60% - アクセント 3 2 18" xfId="3637"/>
    <cellStyle name="60% - アクセント 3 2 19" xfId="3638"/>
    <cellStyle name="60% - アクセント 3 2 2" xfId="3639"/>
    <cellStyle name="60% - アクセント 3 2 20" xfId="3640"/>
    <cellStyle name="60% - アクセント 3 2 21" xfId="3641"/>
    <cellStyle name="60% - アクセント 3 2 22" xfId="3642"/>
    <cellStyle name="60% - アクセント 3 2 23" xfId="3643"/>
    <cellStyle name="60% - アクセント 3 2 24" xfId="3644"/>
    <cellStyle name="60% - アクセント 3 2 25" xfId="3645"/>
    <cellStyle name="60% - アクセント 3 2 26" xfId="3646"/>
    <cellStyle name="60% - アクセント 3 2 27" xfId="3647"/>
    <cellStyle name="60% - アクセント 3 2 28" xfId="3648"/>
    <cellStyle name="60% - アクセント 3 2 29" xfId="3649"/>
    <cellStyle name="60% - アクセント 3 2 3" xfId="3650"/>
    <cellStyle name="60% - アクセント 3 2 30" xfId="3651"/>
    <cellStyle name="60% - アクセント 3 2 31" xfId="3652"/>
    <cellStyle name="60% - アクセント 3 2 32" xfId="3653"/>
    <cellStyle name="60% - アクセント 3 2 33" xfId="3654"/>
    <cellStyle name="60% - アクセント 3 2 34" xfId="3655"/>
    <cellStyle name="60% - アクセント 3 2 35" xfId="3656"/>
    <cellStyle name="60% - アクセント 3 2 36" xfId="3657"/>
    <cellStyle name="60% - アクセント 3 2 37" xfId="3658"/>
    <cellStyle name="60% - アクセント 3 2 38" xfId="3659"/>
    <cellStyle name="60% - アクセント 3 2 39" xfId="3660"/>
    <cellStyle name="60% - アクセント 3 2 4" xfId="3661"/>
    <cellStyle name="60% - アクセント 3 2 40" xfId="3662"/>
    <cellStyle name="60% - アクセント 3 2 41" xfId="3663"/>
    <cellStyle name="60% - アクセント 3 2 42" xfId="3664"/>
    <cellStyle name="60% - アクセント 3 2 43" xfId="3665"/>
    <cellStyle name="60% - アクセント 3 2 44" xfId="3666"/>
    <cellStyle name="60% - アクセント 3 2 45" xfId="3667"/>
    <cellStyle name="60% - アクセント 3 2 46" xfId="3668"/>
    <cellStyle name="60% - アクセント 3 2 47" xfId="3669"/>
    <cellStyle name="60% - アクセント 3 2 48" xfId="3670"/>
    <cellStyle name="60% - アクセント 3 2 49" xfId="3671"/>
    <cellStyle name="60% - アクセント 3 2 5" xfId="3672"/>
    <cellStyle name="60% - アクセント 3 2 50" xfId="3673"/>
    <cellStyle name="60% - アクセント 3 2 51" xfId="3674"/>
    <cellStyle name="60% - アクセント 3 2 52" xfId="3675"/>
    <cellStyle name="60% - アクセント 3 2 53" xfId="3676"/>
    <cellStyle name="60% - アクセント 3 2 54" xfId="3677"/>
    <cellStyle name="60% - アクセント 3 2 55" xfId="3678"/>
    <cellStyle name="60% - アクセント 3 2 56" xfId="3679"/>
    <cellStyle name="60% - アクセント 3 2 57" xfId="3680"/>
    <cellStyle name="60% - アクセント 3 2 58" xfId="3681"/>
    <cellStyle name="60% - アクセント 3 2 59" xfId="3682"/>
    <cellStyle name="60% - アクセント 3 2 6" xfId="3683"/>
    <cellStyle name="60% - アクセント 3 2 60" xfId="3684"/>
    <cellStyle name="60% - アクセント 3 2 61" xfId="3685"/>
    <cellStyle name="60% - アクセント 3 2 62" xfId="3686"/>
    <cellStyle name="60% - アクセント 3 2 63" xfId="3687"/>
    <cellStyle name="60% - アクセント 3 2 64" xfId="3688"/>
    <cellStyle name="60% - アクセント 3 2 7" xfId="3689"/>
    <cellStyle name="60% - アクセント 3 2 8" xfId="3690"/>
    <cellStyle name="60% - アクセント 3 2 9" xfId="3691"/>
    <cellStyle name="60% - アクセント 3 3" xfId="3692"/>
    <cellStyle name="60% - アクセント 3 3 10" xfId="3693"/>
    <cellStyle name="60% - アクセント 3 3 11" xfId="3694"/>
    <cellStyle name="60% - アクセント 3 3 12" xfId="3695"/>
    <cellStyle name="60% - アクセント 3 3 13" xfId="3696"/>
    <cellStyle name="60% - アクセント 3 3 14" xfId="3697"/>
    <cellStyle name="60% - アクセント 3 3 15" xfId="3698"/>
    <cellStyle name="60% - アクセント 3 3 16" xfId="3699"/>
    <cellStyle name="60% - アクセント 3 3 17" xfId="3700"/>
    <cellStyle name="60% - アクセント 3 3 18" xfId="3701"/>
    <cellStyle name="60% - アクセント 3 3 19" xfId="3702"/>
    <cellStyle name="60% - アクセント 3 3 2" xfId="3703"/>
    <cellStyle name="60% - アクセント 3 3 20" xfId="3704"/>
    <cellStyle name="60% - アクセント 3 3 21" xfId="3705"/>
    <cellStyle name="60% - アクセント 3 3 22" xfId="3706"/>
    <cellStyle name="60% - アクセント 3 3 23" xfId="3707"/>
    <cellStyle name="60% - アクセント 3 3 24" xfId="3708"/>
    <cellStyle name="60% - アクセント 3 3 25" xfId="3709"/>
    <cellStyle name="60% - アクセント 3 3 26" xfId="3710"/>
    <cellStyle name="60% - アクセント 3 3 27" xfId="3711"/>
    <cellStyle name="60% - アクセント 3 3 28" xfId="3712"/>
    <cellStyle name="60% - アクセント 3 3 29" xfId="3713"/>
    <cellStyle name="60% - アクセント 3 3 3" xfId="3714"/>
    <cellStyle name="60% - アクセント 3 3 30" xfId="3715"/>
    <cellStyle name="60% - アクセント 3 3 31" xfId="3716"/>
    <cellStyle name="60% - アクセント 3 3 32" xfId="3717"/>
    <cellStyle name="60% - アクセント 3 3 33" xfId="3718"/>
    <cellStyle name="60% - アクセント 3 3 34" xfId="3719"/>
    <cellStyle name="60% - アクセント 3 3 35" xfId="3720"/>
    <cellStyle name="60% - アクセント 3 3 36" xfId="3721"/>
    <cellStyle name="60% - アクセント 3 3 37" xfId="3722"/>
    <cellStyle name="60% - アクセント 3 3 38" xfId="3723"/>
    <cellStyle name="60% - アクセント 3 3 39" xfId="3724"/>
    <cellStyle name="60% - アクセント 3 3 4" xfId="3725"/>
    <cellStyle name="60% - アクセント 3 3 40" xfId="3726"/>
    <cellStyle name="60% - アクセント 3 3 41" xfId="3727"/>
    <cellStyle name="60% - アクセント 3 3 42" xfId="3728"/>
    <cellStyle name="60% - アクセント 3 3 43" xfId="3729"/>
    <cellStyle name="60% - アクセント 3 3 44" xfId="3730"/>
    <cellStyle name="60% - アクセント 3 3 45" xfId="3731"/>
    <cellStyle name="60% - アクセント 3 3 46" xfId="3732"/>
    <cellStyle name="60% - アクセント 3 3 47" xfId="3733"/>
    <cellStyle name="60% - アクセント 3 3 48" xfId="3734"/>
    <cellStyle name="60% - アクセント 3 3 49" xfId="3735"/>
    <cellStyle name="60% - アクセント 3 3 5" xfId="3736"/>
    <cellStyle name="60% - アクセント 3 3 50" xfId="3737"/>
    <cellStyle name="60% - アクセント 3 3 51" xfId="3738"/>
    <cellStyle name="60% - アクセント 3 3 52" xfId="3739"/>
    <cellStyle name="60% - アクセント 3 3 53" xfId="3740"/>
    <cellStyle name="60% - アクセント 3 3 54" xfId="3741"/>
    <cellStyle name="60% - アクセント 3 3 55" xfId="3742"/>
    <cellStyle name="60% - アクセント 3 3 56" xfId="3743"/>
    <cellStyle name="60% - アクセント 3 3 57" xfId="3744"/>
    <cellStyle name="60% - アクセント 3 3 58" xfId="3745"/>
    <cellStyle name="60% - アクセント 3 3 59" xfId="3746"/>
    <cellStyle name="60% - アクセント 3 3 6" xfId="3747"/>
    <cellStyle name="60% - アクセント 3 3 60" xfId="3748"/>
    <cellStyle name="60% - アクセント 3 3 61" xfId="3749"/>
    <cellStyle name="60% - アクセント 3 3 62" xfId="3750"/>
    <cellStyle name="60% - アクセント 3 3 63" xfId="3751"/>
    <cellStyle name="60% - アクセント 3 3 64" xfId="3752"/>
    <cellStyle name="60% - アクセント 3 3 7" xfId="3753"/>
    <cellStyle name="60% - アクセント 3 3 8" xfId="3754"/>
    <cellStyle name="60% - アクセント 3 3 9" xfId="3755"/>
    <cellStyle name="60% - アクセント 3 4" xfId="3756"/>
    <cellStyle name="60% - アクセント 3 5" xfId="3757"/>
    <cellStyle name="60% - アクセント 3 5 10" xfId="3758"/>
    <cellStyle name="60% - アクセント 3 5 11" xfId="3759"/>
    <cellStyle name="60% - アクセント 3 5 12" xfId="3760"/>
    <cellStyle name="60% - アクセント 3 5 13" xfId="3761"/>
    <cellStyle name="60% - アクセント 3 5 14" xfId="3762"/>
    <cellStyle name="60% - アクセント 3 5 15" xfId="3763"/>
    <cellStyle name="60% - アクセント 3 5 16" xfId="3764"/>
    <cellStyle name="60% - アクセント 3 5 17" xfId="3765"/>
    <cellStyle name="60% - アクセント 3 5 18" xfId="3766"/>
    <cellStyle name="60% - アクセント 3 5 19" xfId="3767"/>
    <cellStyle name="60% - アクセント 3 5 2" xfId="3768"/>
    <cellStyle name="60% - アクセント 3 5 20" xfId="3769"/>
    <cellStyle name="60% - アクセント 3 5 21" xfId="3770"/>
    <cellStyle name="60% - アクセント 3 5 22" xfId="3771"/>
    <cellStyle name="60% - アクセント 3 5 23" xfId="3772"/>
    <cellStyle name="60% - アクセント 3 5 24" xfId="3773"/>
    <cellStyle name="60% - アクセント 3 5 25" xfId="3774"/>
    <cellStyle name="60% - アクセント 3 5 26" xfId="3775"/>
    <cellStyle name="60% - アクセント 3 5 27" xfId="3776"/>
    <cellStyle name="60% - アクセント 3 5 28" xfId="3777"/>
    <cellStyle name="60% - アクセント 3 5 29" xfId="3778"/>
    <cellStyle name="60% - アクセント 3 5 3" xfId="3779"/>
    <cellStyle name="60% - アクセント 3 5 30" xfId="3780"/>
    <cellStyle name="60% - アクセント 3 5 31" xfId="3781"/>
    <cellStyle name="60% - アクセント 3 5 32" xfId="3782"/>
    <cellStyle name="60% - アクセント 3 5 33" xfId="3783"/>
    <cellStyle name="60% - アクセント 3 5 34" xfId="3784"/>
    <cellStyle name="60% - アクセント 3 5 35" xfId="3785"/>
    <cellStyle name="60% - アクセント 3 5 36" xfId="3786"/>
    <cellStyle name="60% - アクセント 3 5 37" xfId="3787"/>
    <cellStyle name="60% - アクセント 3 5 38" xfId="3788"/>
    <cellStyle name="60% - アクセント 3 5 39" xfId="3789"/>
    <cellStyle name="60% - アクセント 3 5 4" xfId="3790"/>
    <cellStyle name="60% - アクセント 3 5 40" xfId="3791"/>
    <cellStyle name="60% - アクセント 3 5 41" xfId="3792"/>
    <cellStyle name="60% - アクセント 3 5 42" xfId="3793"/>
    <cellStyle name="60% - アクセント 3 5 43" xfId="3794"/>
    <cellStyle name="60% - アクセント 3 5 44" xfId="3795"/>
    <cellStyle name="60% - アクセント 3 5 45" xfId="3796"/>
    <cellStyle name="60% - アクセント 3 5 46" xfId="3797"/>
    <cellStyle name="60% - アクセント 3 5 47" xfId="3798"/>
    <cellStyle name="60% - アクセント 3 5 48" xfId="3799"/>
    <cellStyle name="60% - アクセント 3 5 49" xfId="3800"/>
    <cellStyle name="60% - アクセント 3 5 5" xfId="3801"/>
    <cellStyle name="60% - アクセント 3 5 50" xfId="3802"/>
    <cellStyle name="60% - アクセント 3 5 51" xfId="3803"/>
    <cellStyle name="60% - アクセント 3 5 52" xfId="3804"/>
    <cellStyle name="60% - アクセント 3 5 53" xfId="3805"/>
    <cellStyle name="60% - アクセント 3 5 54" xfId="3806"/>
    <cellStyle name="60% - アクセント 3 5 55" xfId="3807"/>
    <cellStyle name="60% - アクセント 3 5 56" xfId="3808"/>
    <cellStyle name="60% - アクセント 3 5 57" xfId="3809"/>
    <cellStyle name="60% - アクセント 3 5 58" xfId="3810"/>
    <cellStyle name="60% - アクセント 3 5 59" xfId="3811"/>
    <cellStyle name="60% - アクセント 3 5 6" xfId="3812"/>
    <cellStyle name="60% - アクセント 3 5 60" xfId="3813"/>
    <cellStyle name="60% - アクセント 3 5 61" xfId="3814"/>
    <cellStyle name="60% - アクセント 3 5 62" xfId="3815"/>
    <cellStyle name="60% - アクセント 3 5 63" xfId="3816"/>
    <cellStyle name="60% - アクセント 3 5 64" xfId="3817"/>
    <cellStyle name="60% - アクセント 3 5 7" xfId="3818"/>
    <cellStyle name="60% - アクセント 3 5 8" xfId="3819"/>
    <cellStyle name="60% - アクセント 3 5 9" xfId="3820"/>
    <cellStyle name="60% - アクセント 3 6" xfId="3821"/>
    <cellStyle name="60% - アクセント 3 7" xfId="3822"/>
    <cellStyle name="60% - アクセント 3 8" xfId="3823"/>
    <cellStyle name="60% - アクセント 4 2" xfId="3824"/>
    <cellStyle name="60% - アクセント 4 2 10" xfId="3825"/>
    <cellStyle name="60% - アクセント 4 2 11" xfId="3826"/>
    <cellStyle name="60% - アクセント 4 2 12" xfId="3827"/>
    <cellStyle name="60% - アクセント 4 2 13" xfId="3828"/>
    <cellStyle name="60% - アクセント 4 2 14" xfId="3829"/>
    <cellStyle name="60% - アクセント 4 2 15" xfId="3830"/>
    <cellStyle name="60% - アクセント 4 2 16" xfId="3831"/>
    <cellStyle name="60% - アクセント 4 2 17" xfId="3832"/>
    <cellStyle name="60% - アクセント 4 2 18" xfId="3833"/>
    <cellStyle name="60% - アクセント 4 2 19" xfId="3834"/>
    <cellStyle name="60% - アクセント 4 2 2" xfId="3835"/>
    <cellStyle name="60% - アクセント 4 2 20" xfId="3836"/>
    <cellStyle name="60% - アクセント 4 2 21" xfId="3837"/>
    <cellStyle name="60% - アクセント 4 2 22" xfId="3838"/>
    <cellStyle name="60% - アクセント 4 2 23" xfId="3839"/>
    <cellStyle name="60% - アクセント 4 2 24" xfId="3840"/>
    <cellStyle name="60% - アクセント 4 2 25" xfId="3841"/>
    <cellStyle name="60% - アクセント 4 2 26" xfId="3842"/>
    <cellStyle name="60% - アクセント 4 2 27" xfId="3843"/>
    <cellStyle name="60% - アクセント 4 2 28" xfId="3844"/>
    <cellStyle name="60% - アクセント 4 2 29" xfId="3845"/>
    <cellStyle name="60% - アクセント 4 2 3" xfId="3846"/>
    <cellStyle name="60% - アクセント 4 2 30" xfId="3847"/>
    <cellStyle name="60% - アクセント 4 2 31" xfId="3848"/>
    <cellStyle name="60% - アクセント 4 2 32" xfId="3849"/>
    <cellStyle name="60% - アクセント 4 2 33" xfId="3850"/>
    <cellStyle name="60% - アクセント 4 2 34" xfId="3851"/>
    <cellStyle name="60% - アクセント 4 2 35" xfId="3852"/>
    <cellStyle name="60% - アクセント 4 2 36" xfId="3853"/>
    <cellStyle name="60% - アクセント 4 2 37" xfId="3854"/>
    <cellStyle name="60% - アクセント 4 2 38" xfId="3855"/>
    <cellStyle name="60% - アクセント 4 2 39" xfId="3856"/>
    <cellStyle name="60% - アクセント 4 2 4" xfId="3857"/>
    <cellStyle name="60% - アクセント 4 2 40" xfId="3858"/>
    <cellStyle name="60% - アクセント 4 2 41" xfId="3859"/>
    <cellStyle name="60% - アクセント 4 2 42" xfId="3860"/>
    <cellStyle name="60% - アクセント 4 2 43" xfId="3861"/>
    <cellStyle name="60% - アクセント 4 2 44" xfId="3862"/>
    <cellStyle name="60% - アクセント 4 2 45" xfId="3863"/>
    <cellStyle name="60% - アクセント 4 2 46" xfId="3864"/>
    <cellStyle name="60% - アクセント 4 2 47" xfId="3865"/>
    <cellStyle name="60% - アクセント 4 2 48" xfId="3866"/>
    <cellStyle name="60% - アクセント 4 2 49" xfId="3867"/>
    <cellStyle name="60% - アクセント 4 2 5" xfId="3868"/>
    <cellStyle name="60% - アクセント 4 2 50" xfId="3869"/>
    <cellStyle name="60% - アクセント 4 2 51" xfId="3870"/>
    <cellStyle name="60% - アクセント 4 2 52" xfId="3871"/>
    <cellStyle name="60% - アクセント 4 2 53" xfId="3872"/>
    <cellStyle name="60% - アクセント 4 2 54" xfId="3873"/>
    <cellStyle name="60% - アクセント 4 2 55" xfId="3874"/>
    <cellStyle name="60% - アクセント 4 2 56" xfId="3875"/>
    <cellStyle name="60% - アクセント 4 2 57" xfId="3876"/>
    <cellStyle name="60% - アクセント 4 2 58" xfId="3877"/>
    <cellStyle name="60% - アクセント 4 2 59" xfId="3878"/>
    <cellStyle name="60% - アクセント 4 2 6" xfId="3879"/>
    <cellStyle name="60% - アクセント 4 2 60" xfId="3880"/>
    <cellStyle name="60% - アクセント 4 2 61" xfId="3881"/>
    <cellStyle name="60% - アクセント 4 2 62" xfId="3882"/>
    <cellStyle name="60% - アクセント 4 2 63" xfId="3883"/>
    <cellStyle name="60% - アクセント 4 2 64" xfId="3884"/>
    <cellStyle name="60% - アクセント 4 2 7" xfId="3885"/>
    <cellStyle name="60% - アクセント 4 2 8" xfId="3886"/>
    <cellStyle name="60% - アクセント 4 2 9" xfId="3887"/>
    <cellStyle name="60% - アクセント 4 3" xfId="3888"/>
    <cellStyle name="60% - アクセント 4 3 10" xfId="3889"/>
    <cellStyle name="60% - アクセント 4 3 11" xfId="3890"/>
    <cellStyle name="60% - アクセント 4 3 12" xfId="3891"/>
    <cellStyle name="60% - アクセント 4 3 13" xfId="3892"/>
    <cellStyle name="60% - アクセント 4 3 14" xfId="3893"/>
    <cellStyle name="60% - アクセント 4 3 15" xfId="3894"/>
    <cellStyle name="60% - アクセント 4 3 16" xfId="3895"/>
    <cellStyle name="60% - アクセント 4 3 17" xfId="3896"/>
    <cellStyle name="60% - アクセント 4 3 18" xfId="3897"/>
    <cellStyle name="60% - アクセント 4 3 19" xfId="3898"/>
    <cellStyle name="60% - アクセント 4 3 2" xfId="3899"/>
    <cellStyle name="60% - アクセント 4 3 20" xfId="3900"/>
    <cellStyle name="60% - アクセント 4 3 21" xfId="3901"/>
    <cellStyle name="60% - アクセント 4 3 22" xfId="3902"/>
    <cellStyle name="60% - アクセント 4 3 23" xfId="3903"/>
    <cellStyle name="60% - アクセント 4 3 24" xfId="3904"/>
    <cellStyle name="60% - アクセント 4 3 25" xfId="3905"/>
    <cellStyle name="60% - アクセント 4 3 26" xfId="3906"/>
    <cellStyle name="60% - アクセント 4 3 27" xfId="3907"/>
    <cellStyle name="60% - アクセント 4 3 28" xfId="3908"/>
    <cellStyle name="60% - アクセント 4 3 29" xfId="3909"/>
    <cellStyle name="60% - アクセント 4 3 3" xfId="3910"/>
    <cellStyle name="60% - アクセント 4 3 30" xfId="3911"/>
    <cellStyle name="60% - アクセント 4 3 31" xfId="3912"/>
    <cellStyle name="60% - アクセント 4 3 32" xfId="3913"/>
    <cellStyle name="60% - アクセント 4 3 33" xfId="3914"/>
    <cellStyle name="60% - アクセント 4 3 34" xfId="3915"/>
    <cellStyle name="60% - アクセント 4 3 35" xfId="3916"/>
    <cellStyle name="60% - アクセント 4 3 36" xfId="3917"/>
    <cellStyle name="60% - アクセント 4 3 37" xfId="3918"/>
    <cellStyle name="60% - アクセント 4 3 38" xfId="3919"/>
    <cellStyle name="60% - アクセント 4 3 39" xfId="3920"/>
    <cellStyle name="60% - アクセント 4 3 4" xfId="3921"/>
    <cellStyle name="60% - アクセント 4 3 40" xfId="3922"/>
    <cellStyle name="60% - アクセント 4 3 41" xfId="3923"/>
    <cellStyle name="60% - アクセント 4 3 42" xfId="3924"/>
    <cellStyle name="60% - アクセント 4 3 43" xfId="3925"/>
    <cellStyle name="60% - アクセント 4 3 44" xfId="3926"/>
    <cellStyle name="60% - アクセント 4 3 45" xfId="3927"/>
    <cellStyle name="60% - アクセント 4 3 46" xfId="3928"/>
    <cellStyle name="60% - アクセント 4 3 47" xfId="3929"/>
    <cellStyle name="60% - アクセント 4 3 48" xfId="3930"/>
    <cellStyle name="60% - アクセント 4 3 49" xfId="3931"/>
    <cellStyle name="60% - アクセント 4 3 5" xfId="3932"/>
    <cellStyle name="60% - アクセント 4 3 50" xfId="3933"/>
    <cellStyle name="60% - アクセント 4 3 51" xfId="3934"/>
    <cellStyle name="60% - アクセント 4 3 52" xfId="3935"/>
    <cellStyle name="60% - アクセント 4 3 53" xfId="3936"/>
    <cellStyle name="60% - アクセント 4 3 54" xfId="3937"/>
    <cellStyle name="60% - アクセント 4 3 55" xfId="3938"/>
    <cellStyle name="60% - アクセント 4 3 56" xfId="3939"/>
    <cellStyle name="60% - アクセント 4 3 57" xfId="3940"/>
    <cellStyle name="60% - アクセント 4 3 58" xfId="3941"/>
    <cellStyle name="60% - アクセント 4 3 59" xfId="3942"/>
    <cellStyle name="60% - アクセント 4 3 6" xfId="3943"/>
    <cellStyle name="60% - アクセント 4 3 60" xfId="3944"/>
    <cellStyle name="60% - アクセント 4 3 61" xfId="3945"/>
    <cellStyle name="60% - アクセント 4 3 62" xfId="3946"/>
    <cellStyle name="60% - アクセント 4 3 63" xfId="3947"/>
    <cellStyle name="60% - アクセント 4 3 64" xfId="3948"/>
    <cellStyle name="60% - アクセント 4 3 7" xfId="3949"/>
    <cellStyle name="60% - アクセント 4 3 8" xfId="3950"/>
    <cellStyle name="60% - アクセント 4 3 9" xfId="3951"/>
    <cellStyle name="60% - アクセント 4 4" xfId="3952"/>
    <cellStyle name="60% - アクセント 4 5" xfId="3953"/>
    <cellStyle name="60% - アクセント 4 5 10" xfId="3954"/>
    <cellStyle name="60% - アクセント 4 5 11" xfId="3955"/>
    <cellStyle name="60% - アクセント 4 5 12" xfId="3956"/>
    <cellStyle name="60% - アクセント 4 5 13" xfId="3957"/>
    <cellStyle name="60% - アクセント 4 5 14" xfId="3958"/>
    <cellStyle name="60% - アクセント 4 5 15" xfId="3959"/>
    <cellStyle name="60% - アクセント 4 5 16" xfId="3960"/>
    <cellStyle name="60% - アクセント 4 5 17" xfId="3961"/>
    <cellStyle name="60% - アクセント 4 5 18" xfId="3962"/>
    <cellStyle name="60% - アクセント 4 5 19" xfId="3963"/>
    <cellStyle name="60% - アクセント 4 5 2" xfId="3964"/>
    <cellStyle name="60% - アクセント 4 5 20" xfId="3965"/>
    <cellStyle name="60% - アクセント 4 5 21" xfId="3966"/>
    <cellStyle name="60% - アクセント 4 5 22" xfId="3967"/>
    <cellStyle name="60% - アクセント 4 5 23" xfId="3968"/>
    <cellStyle name="60% - アクセント 4 5 24" xfId="3969"/>
    <cellStyle name="60% - アクセント 4 5 25" xfId="3970"/>
    <cellStyle name="60% - アクセント 4 5 26" xfId="3971"/>
    <cellStyle name="60% - アクセント 4 5 27" xfId="3972"/>
    <cellStyle name="60% - アクセント 4 5 28" xfId="3973"/>
    <cellStyle name="60% - アクセント 4 5 29" xfId="3974"/>
    <cellStyle name="60% - アクセント 4 5 3" xfId="3975"/>
    <cellStyle name="60% - アクセント 4 5 30" xfId="3976"/>
    <cellStyle name="60% - アクセント 4 5 31" xfId="3977"/>
    <cellStyle name="60% - アクセント 4 5 32" xfId="3978"/>
    <cellStyle name="60% - アクセント 4 5 33" xfId="3979"/>
    <cellStyle name="60% - アクセント 4 5 34" xfId="3980"/>
    <cellStyle name="60% - アクセント 4 5 35" xfId="3981"/>
    <cellStyle name="60% - アクセント 4 5 36" xfId="3982"/>
    <cellStyle name="60% - アクセント 4 5 37" xfId="3983"/>
    <cellStyle name="60% - アクセント 4 5 38" xfId="3984"/>
    <cellStyle name="60% - アクセント 4 5 39" xfId="3985"/>
    <cellStyle name="60% - アクセント 4 5 4" xfId="3986"/>
    <cellStyle name="60% - アクセント 4 5 40" xfId="3987"/>
    <cellStyle name="60% - アクセント 4 5 41" xfId="3988"/>
    <cellStyle name="60% - アクセント 4 5 42" xfId="3989"/>
    <cellStyle name="60% - アクセント 4 5 43" xfId="3990"/>
    <cellStyle name="60% - アクセント 4 5 44" xfId="3991"/>
    <cellStyle name="60% - アクセント 4 5 45" xfId="3992"/>
    <cellStyle name="60% - アクセント 4 5 46" xfId="3993"/>
    <cellStyle name="60% - アクセント 4 5 47" xfId="3994"/>
    <cellStyle name="60% - アクセント 4 5 48" xfId="3995"/>
    <cellStyle name="60% - アクセント 4 5 49" xfId="3996"/>
    <cellStyle name="60% - アクセント 4 5 5" xfId="3997"/>
    <cellStyle name="60% - アクセント 4 5 50" xfId="3998"/>
    <cellStyle name="60% - アクセント 4 5 51" xfId="3999"/>
    <cellStyle name="60% - アクセント 4 5 52" xfId="4000"/>
    <cellStyle name="60% - アクセント 4 5 53" xfId="4001"/>
    <cellStyle name="60% - アクセント 4 5 54" xfId="4002"/>
    <cellStyle name="60% - アクセント 4 5 55" xfId="4003"/>
    <cellStyle name="60% - アクセント 4 5 56" xfId="4004"/>
    <cellStyle name="60% - アクセント 4 5 57" xfId="4005"/>
    <cellStyle name="60% - アクセント 4 5 58" xfId="4006"/>
    <cellStyle name="60% - アクセント 4 5 59" xfId="4007"/>
    <cellStyle name="60% - アクセント 4 5 6" xfId="4008"/>
    <cellStyle name="60% - アクセント 4 5 60" xfId="4009"/>
    <cellStyle name="60% - アクセント 4 5 61" xfId="4010"/>
    <cellStyle name="60% - アクセント 4 5 62" xfId="4011"/>
    <cellStyle name="60% - アクセント 4 5 63" xfId="4012"/>
    <cellStyle name="60% - アクセント 4 5 64" xfId="4013"/>
    <cellStyle name="60% - アクセント 4 5 7" xfId="4014"/>
    <cellStyle name="60% - アクセント 4 5 8" xfId="4015"/>
    <cellStyle name="60% - アクセント 4 5 9" xfId="4016"/>
    <cellStyle name="60% - アクセント 4 6" xfId="4017"/>
    <cellStyle name="60% - アクセント 4 7" xfId="4018"/>
    <cellStyle name="60% - アクセント 4 8" xfId="4019"/>
    <cellStyle name="60% - アクセント 5 2" xfId="4020"/>
    <cellStyle name="60% - アクセント 5 2 10" xfId="4021"/>
    <cellStyle name="60% - アクセント 5 2 11" xfId="4022"/>
    <cellStyle name="60% - アクセント 5 2 12" xfId="4023"/>
    <cellStyle name="60% - アクセント 5 2 13" xfId="4024"/>
    <cellStyle name="60% - アクセント 5 2 14" xfId="4025"/>
    <cellStyle name="60% - アクセント 5 2 15" xfId="4026"/>
    <cellStyle name="60% - アクセント 5 2 16" xfId="4027"/>
    <cellStyle name="60% - アクセント 5 2 17" xfId="4028"/>
    <cellStyle name="60% - アクセント 5 2 18" xfId="4029"/>
    <cellStyle name="60% - アクセント 5 2 19" xfId="4030"/>
    <cellStyle name="60% - アクセント 5 2 2" xfId="4031"/>
    <cellStyle name="60% - アクセント 5 2 20" xfId="4032"/>
    <cellStyle name="60% - アクセント 5 2 21" xfId="4033"/>
    <cellStyle name="60% - アクセント 5 2 22" xfId="4034"/>
    <cellStyle name="60% - アクセント 5 2 23" xfId="4035"/>
    <cellStyle name="60% - アクセント 5 2 24" xfId="4036"/>
    <cellStyle name="60% - アクセント 5 2 25" xfId="4037"/>
    <cellStyle name="60% - アクセント 5 2 26" xfId="4038"/>
    <cellStyle name="60% - アクセント 5 2 27" xfId="4039"/>
    <cellStyle name="60% - アクセント 5 2 28" xfId="4040"/>
    <cellStyle name="60% - アクセント 5 2 29" xfId="4041"/>
    <cellStyle name="60% - アクセント 5 2 3" xfId="4042"/>
    <cellStyle name="60% - アクセント 5 2 30" xfId="4043"/>
    <cellStyle name="60% - アクセント 5 2 31" xfId="4044"/>
    <cellStyle name="60% - アクセント 5 2 32" xfId="4045"/>
    <cellStyle name="60% - アクセント 5 2 33" xfId="4046"/>
    <cellStyle name="60% - アクセント 5 2 34" xfId="4047"/>
    <cellStyle name="60% - アクセント 5 2 35" xfId="4048"/>
    <cellStyle name="60% - アクセント 5 2 36" xfId="4049"/>
    <cellStyle name="60% - アクセント 5 2 37" xfId="4050"/>
    <cellStyle name="60% - アクセント 5 2 38" xfId="4051"/>
    <cellStyle name="60% - アクセント 5 2 39" xfId="4052"/>
    <cellStyle name="60% - アクセント 5 2 4" xfId="4053"/>
    <cellStyle name="60% - アクセント 5 2 40" xfId="4054"/>
    <cellStyle name="60% - アクセント 5 2 41" xfId="4055"/>
    <cellStyle name="60% - アクセント 5 2 42" xfId="4056"/>
    <cellStyle name="60% - アクセント 5 2 43" xfId="4057"/>
    <cellStyle name="60% - アクセント 5 2 44" xfId="4058"/>
    <cellStyle name="60% - アクセント 5 2 45" xfId="4059"/>
    <cellStyle name="60% - アクセント 5 2 46" xfId="4060"/>
    <cellStyle name="60% - アクセント 5 2 47" xfId="4061"/>
    <cellStyle name="60% - アクセント 5 2 48" xfId="4062"/>
    <cellStyle name="60% - アクセント 5 2 49" xfId="4063"/>
    <cellStyle name="60% - アクセント 5 2 5" xfId="4064"/>
    <cellStyle name="60% - アクセント 5 2 50" xfId="4065"/>
    <cellStyle name="60% - アクセント 5 2 51" xfId="4066"/>
    <cellStyle name="60% - アクセント 5 2 52" xfId="4067"/>
    <cellStyle name="60% - アクセント 5 2 53" xfId="4068"/>
    <cellStyle name="60% - アクセント 5 2 54" xfId="4069"/>
    <cellStyle name="60% - アクセント 5 2 55" xfId="4070"/>
    <cellStyle name="60% - アクセント 5 2 56" xfId="4071"/>
    <cellStyle name="60% - アクセント 5 2 57" xfId="4072"/>
    <cellStyle name="60% - アクセント 5 2 58" xfId="4073"/>
    <cellStyle name="60% - アクセント 5 2 59" xfId="4074"/>
    <cellStyle name="60% - アクセント 5 2 6" xfId="4075"/>
    <cellStyle name="60% - アクセント 5 2 60" xfId="4076"/>
    <cellStyle name="60% - アクセント 5 2 61" xfId="4077"/>
    <cellStyle name="60% - アクセント 5 2 62" xfId="4078"/>
    <cellStyle name="60% - アクセント 5 2 63" xfId="4079"/>
    <cellStyle name="60% - アクセント 5 2 64" xfId="4080"/>
    <cellStyle name="60% - アクセント 5 2 7" xfId="4081"/>
    <cellStyle name="60% - アクセント 5 2 8" xfId="4082"/>
    <cellStyle name="60% - アクセント 5 2 9" xfId="4083"/>
    <cellStyle name="60% - アクセント 5 3" xfId="4084"/>
    <cellStyle name="60% - アクセント 5 3 10" xfId="4085"/>
    <cellStyle name="60% - アクセント 5 3 11" xfId="4086"/>
    <cellStyle name="60% - アクセント 5 3 12" xfId="4087"/>
    <cellStyle name="60% - アクセント 5 3 13" xfId="4088"/>
    <cellStyle name="60% - アクセント 5 3 14" xfId="4089"/>
    <cellStyle name="60% - アクセント 5 3 15" xfId="4090"/>
    <cellStyle name="60% - アクセント 5 3 16" xfId="4091"/>
    <cellStyle name="60% - アクセント 5 3 17" xfId="4092"/>
    <cellStyle name="60% - アクセント 5 3 18" xfId="4093"/>
    <cellStyle name="60% - アクセント 5 3 19" xfId="4094"/>
    <cellStyle name="60% - アクセント 5 3 2" xfId="4095"/>
    <cellStyle name="60% - アクセント 5 3 20" xfId="4096"/>
    <cellStyle name="60% - アクセント 5 3 21" xfId="4097"/>
    <cellStyle name="60% - アクセント 5 3 22" xfId="4098"/>
    <cellStyle name="60% - アクセント 5 3 23" xfId="4099"/>
    <cellStyle name="60% - アクセント 5 3 24" xfId="4100"/>
    <cellStyle name="60% - アクセント 5 3 25" xfId="4101"/>
    <cellStyle name="60% - アクセント 5 3 26" xfId="4102"/>
    <cellStyle name="60% - アクセント 5 3 27" xfId="4103"/>
    <cellStyle name="60% - アクセント 5 3 28" xfId="4104"/>
    <cellStyle name="60% - アクセント 5 3 29" xfId="4105"/>
    <cellStyle name="60% - アクセント 5 3 3" xfId="4106"/>
    <cellStyle name="60% - アクセント 5 3 30" xfId="4107"/>
    <cellStyle name="60% - アクセント 5 3 31" xfId="4108"/>
    <cellStyle name="60% - アクセント 5 3 32" xfId="4109"/>
    <cellStyle name="60% - アクセント 5 3 33" xfId="4110"/>
    <cellStyle name="60% - アクセント 5 3 34" xfId="4111"/>
    <cellStyle name="60% - アクセント 5 3 35" xfId="4112"/>
    <cellStyle name="60% - アクセント 5 3 36" xfId="4113"/>
    <cellStyle name="60% - アクセント 5 3 37" xfId="4114"/>
    <cellStyle name="60% - アクセント 5 3 38" xfId="4115"/>
    <cellStyle name="60% - アクセント 5 3 39" xfId="4116"/>
    <cellStyle name="60% - アクセント 5 3 4" xfId="4117"/>
    <cellStyle name="60% - アクセント 5 3 40" xfId="4118"/>
    <cellStyle name="60% - アクセント 5 3 41" xfId="4119"/>
    <cellStyle name="60% - アクセント 5 3 42" xfId="4120"/>
    <cellStyle name="60% - アクセント 5 3 43" xfId="4121"/>
    <cellStyle name="60% - アクセント 5 3 44" xfId="4122"/>
    <cellStyle name="60% - アクセント 5 3 45" xfId="4123"/>
    <cellStyle name="60% - アクセント 5 3 46" xfId="4124"/>
    <cellStyle name="60% - アクセント 5 3 47" xfId="4125"/>
    <cellStyle name="60% - アクセント 5 3 48" xfId="4126"/>
    <cellStyle name="60% - アクセント 5 3 49" xfId="4127"/>
    <cellStyle name="60% - アクセント 5 3 5" xfId="4128"/>
    <cellStyle name="60% - アクセント 5 3 50" xfId="4129"/>
    <cellStyle name="60% - アクセント 5 3 51" xfId="4130"/>
    <cellStyle name="60% - アクセント 5 3 52" xfId="4131"/>
    <cellStyle name="60% - アクセント 5 3 53" xfId="4132"/>
    <cellStyle name="60% - アクセント 5 3 54" xfId="4133"/>
    <cellStyle name="60% - アクセント 5 3 55" xfId="4134"/>
    <cellStyle name="60% - アクセント 5 3 56" xfId="4135"/>
    <cellStyle name="60% - アクセント 5 3 57" xfId="4136"/>
    <cellStyle name="60% - アクセント 5 3 58" xfId="4137"/>
    <cellStyle name="60% - アクセント 5 3 59" xfId="4138"/>
    <cellStyle name="60% - アクセント 5 3 6" xfId="4139"/>
    <cellStyle name="60% - アクセント 5 3 60" xfId="4140"/>
    <cellStyle name="60% - アクセント 5 3 61" xfId="4141"/>
    <cellStyle name="60% - アクセント 5 3 62" xfId="4142"/>
    <cellStyle name="60% - アクセント 5 3 63" xfId="4143"/>
    <cellStyle name="60% - アクセント 5 3 64" xfId="4144"/>
    <cellStyle name="60% - アクセント 5 3 7" xfId="4145"/>
    <cellStyle name="60% - アクセント 5 3 8" xfId="4146"/>
    <cellStyle name="60% - アクセント 5 3 9" xfId="4147"/>
    <cellStyle name="60% - アクセント 5 4" xfId="4148"/>
    <cellStyle name="60% - アクセント 5 5" xfId="4149"/>
    <cellStyle name="60% - アクセント 5 5 10" xfId="4150"/>
    <cellStyle name="60% - アクセント 5 5 11" xfId="4151"/>
    <cellStyle name="60% - アクセント 5 5 12" xfId="4152"/>
    <cellStyle name="60% - アクセント 5 5 13" xfId="4153"/>
    <cellStyle name="60% - アクセント 5 5 14" xfId="4154"/>
    <cellStyle name="60% - アクセント 5 5 15" xfId="4155"/>
    <cellStyle name="60% - アクセント 5 5 16" xfId="4156"/>
    <cellStyle name="60% - アクセント 5 5 17" xfId="4157"/>
    <cellStyle name="60% - アクセント 5 5 18" xfId="4158"/>
    <cellStyle name="60% - アクセント 5 5 19" xfId="4159"/>
    <cellStyle name="60% - アクセント 5 5 2" xfId="4160"/>
    <cellStyle name="60% - アクセント 5 5 20" xfId="4161"/>
    <cellStyle name="60% - アクセント 5 5 21" xfId="4162"/>
    <cellStyle name="60% - アクセント 5 5 22" xfId="4163"/>
    <cellStyle name="60% - アクセント 5 5 23" xfId="4164"/>
    <cellStyle name="60% - アクセント 5 5 24" xfId="4165"/>
    <cellStyle name="60% - アクセント 5 5 25" xfId="4166"/>
    <cellStyle name="60% - アクセント 5 5 26" xfId="4167"/>
    <cellStyle name="60% - アクセント 5 5 27" xfId="4168"/>
    <cellStyle name="60% - アクセント 5 5 28" xfId="4169"/>
    <cellStyle name="60% - アクセント 5 5 29" xfId="4170"/>
    <cellStyle name="60% - アクセント 5 5 3" xfId="4171"/>
    <cellStyle name="60% - アクセント 5 5 30" xfId="4172"/>
    <cellStyle name="60% - アクセント 5 5 31" xfId="4173"/>
    <cellStyle name="60% - アクセント 5 5 32" xfId="4174"/>
    <cellStyle name="60% - アクセント 5 5 33" xfId="4175"/>
    <cellStyle name="60% - アクセント 5 5 34" xfId="4176"/>
    <cellStyle name="60% - アクセント 5 5 35" xfId="4177"/>
    <cellStyle name="60% - アクセント 5 5 36" xfId="4178"/>
    <cellStyle name="60% - アクセント 5 5 37" xfId="4179"/>
    <cellStyle name="60% - アクセント 5 5 38" xfId="4180"/>
    <cellStyle name="60% - アクセント 5 5 39" xfId="4181"/>
    <cellStyle name="60% - アクセント 5 5 4" xfId="4182"/>
    <cellStyle name="60% - アクセント 5 5 40" xfId="4183"/>
    <cellStyle name="60% - アクセント 5 5 41" xfId="4184"/>
    <cellStyle name="60% - アクセント 5 5 42" xfId="4185"/>
    <cellStyle name="60% - アクセント 5 5 43" xfId="4186"/>
    <cellStyle name="60% - アクセント 5 5 44" xfId="4187"/>
    <cellStyle name="60% - アクセント 5 5 45" xfId="4188"/>
    <cellStyle name="60% - アクセント 5 5 46" xfId="4189"/>
    <cellStyle name="60% - アクセント 5 5 47" xfId="4190"/>
    <cellStyle name="60% - アクセント 5 5 48" xfId="4191"/>
    <cellStyle name="60% - アクセント 5 5 49" xfId="4192"/>
    <cellStyle name="60% - アクセント 5 5 5" xfId="4193"/>
    <cellStyle name="60% - アクセント 5 5 50" xfId="4194"/>
    <cellStyle name="60% - アクセント 5 5 51" xfId="4195"/>
    <cellStyle name="60% - アクセント 5 5 52" xfId="4196"/>
    <cellStyle name="60% - アクセント 5 5 53" xfId="4197"/>
    <cellStyle name="60% - アクセント 5 5 54" xfId="4198"/>
    <cellStyle name="60% - アクセント 5 5 55" xfId="4199"/>
    <cellStyle name="60% - アクセント 5 5 56" xfId="4200"/>
    <cellStyle name="60% - アクセント 5 5 57" xfId="4201"/>
    <cellStyle name="60% - アクセント 5 5 58" xfId="4202"/>
    <cellStyle name="60% - アクセント 5 5 59" xfId="4203"/>
    <cellStyle name="60% - アクセント 5 5 6" xfId="4204"/>
    <cellStyle name="60% - アクセント 5 5 60" xfId="4205"/>
    <cellStyle name="60% - アクセント 5 5 61" xfId="4206"/>
    <cellStyle name="60% - アクセント 5 5 62" xfId="4207"/>
    <cellStyle name="60% - アクセント 5 5 63" xfId="4208"/>
    <cellStyle name="60% - アクセント 5 5 64" xfId="4209"/>
    <cellStyle name="60% - アクセント 5 5 7" xfId="4210"/>
    <cellStyle name="60% - アクセント 5 5 8" xfId="4211"/>
    <cellStyle name="60% - アクセント 5 5 9" xfId="4212"/>
    <cellStyle name="60% - アクセント 5 6" xfId="4213"/>
    <cellStyle name="60% - アクセント 5 7" xfId="4214"/>
    <cellStyle name="60% - アクセント 5 8" xfId="4215"/>
    <cellStyle name="60% - アクセント 6 2" xfId="4216"/>
    <cellStyle name="60% - アクセント 6 2 10" xfId="4217"/>
    <cellStyle name="60% - アクセント 6 2 11" xfId="4218"/>
    <cellStyle name="60% - アクセント 6 2 12" xfId="4219"/>
    <cellStyle name="60% - アクセント 6 2 13" xfId="4220"/>
    <cellStyle name="60% - アクセント 6 2 14" xfId="4221"/>
    <cellStyle name="60% - アクセント 6 2 15" xfId="4222"/>
    <cellStyle name="60% - アクセント 6 2 16" xfId="4223"/>
    <cellStyle name="60% - アクセント 6 2 17" xfId="4224"/>
    <cellStyle name="60% - アクセント 6 2 18" xfId="4225"/>
    <cellStyle name="60% - アクセント 6 2 19" xfId="4226"/>
    <cellStyle name="60% - アクセント 6 2 2" xfId="4227"/>
    <cellStyle name="60% - アクセント 6 2 20" xfId="4228"/>
    <cellStyle name="60% - アクセント 6 2 21" xfId="4229"/>
    <cellStyle name="60% - アクセント 6 2 22" xfId="4230"/>
    <cellStyle name="60% - アクセント 6 2 23" xfId="4231"/>
    <cellStyle name="60% - アクセント 6 2 24" xfId="4232"/>
    <cellStyle name="60% - アクセント 6 2 25" xfId="4233"/>
    <cellStyle name="60% - アクセント 6 2 26" xfId="4234"/>
    <cellStyle name="60% - アクセント 6 2 27" xfId="4235"/>
    <cellStyle name="60% - アクセント 6 2 28" xfId="4236"/>
    <cellStyle name="60% - アクセント 6 2 29" xfId="4237"/>
    <cellStyle name="60% - アクセント 6 2 3" xfId="4238"/>
    <cellStyle name="60% - アクセント 6 2 30" xfId="4239"/>
    <cellStyle name="60% - アクセント 6 2 31" xfId="4240"/>
    <cellStyle name="60% - アクセント 6 2 32" xfId="4241"/>
    <cellStyle name="60% - アクセント 6 2 33" xfId="4242"/>
    <cellStyle name="60% - アクセント 6 2 34" xfId="4243"/>
    <cellStyle name="60% - アクセント 6 2 35" xfId="4244"/>
    <cellStyle name="60% - アクセント 6 2 36" xfId="4245"/>
    <cellStyle name="60% - アクセント 6 2 37" xfId="4246"/>
    <cellStyle name="60% - アクセント 6 2 38" xfId="4247"/>
    <cellStyle name="60% - アクセント 6 2 39" xfId="4248"/>
    <cellStyle name="60% - アクセント 6 2 4" xfId="4249"/>
    <cellStyle name="60% - アクセント 6 2 40" xfId="4250"/>
    <cellStyle name="60% - アクセント 6 2 41" xfId="4251"/>
    <cellStyle name="60% - アクセント 6 2 42" xfId="4252"/>
    <cellStyle name="60% - アクセント 6 2 43" xfId="4253"/>
    <cellStyle name="60% - アクセント 6 2 44" xfId="4254"/>
    <cellStyle name="60% - アクセント 6 2 45" xfId="4255"/>
    <cellStyle name="60% - アクセント 6 2 46" xfId="4256"/>
    <cellStyle name="60% - アクセント 6 2 47" xfId="4257"/>
    <cellStyle name="60% - アクセント 6 2 48" xfId="4258"/>
    <cellStyle name="60% - アクセント 6 2 49" xfId="4259"/>
    <cellStyle name="60% - アクセント 6 2 5" xfId="4260"/>
    <cellStyle name="60% - アクセント 6 2 50" xfId="4261"/>
    <cellStyle name="60% - アクセント 6 2 51" xfId="4262"/>
    <cellStyle name="60% - アクセント 6 2 52" xfId="4263"/>
    <cellStyle name="60% - アクセント 6 2 53" xfId="4264"/>
    <cellStyle name="60% - アクセント 6 2 54" xfId="4265"/>
    <cellStyle name="60% - アクセント 6 2 55" xfId="4266"/>
    <cellStyle name="60% - アクセント 6 2 56" xfId="4267"/>
    <cellStyle name="60% - アクセント 6 2 57" xfId="4268"/>
    <cellStyle name="60% - アクセント 6 2 58" xfId="4269"/>
    <cellStyle name="60% - アクセント 6 2 59" xfId="4270"/>
    <cellStyle name="60% - アクセント 6 2 6" xfId="4271"/>
    <cellStyle name="60% - アクセント 6 2 60" xfId="4272"/>
    <cellStyle name="60% - アクセント 6 2 61" xfId="4273"/>
    <cellStyle name="60% - アクセント 6 2 62" xfId="4274"/>
    <cellStyle name="60% - アクセント 6 2 63" xfId="4275"/>
    <cellStyle name="60% - アクセント 6 2 64" xfId="4276"/>
    <cellStyle name="60% - アクセント 6 2 7" xfId="4277"/>
    <cellStyle name="60% - アクセント 6 2 8" xfId="4278"/>
    <cellStyle name="60% - アクセント 6 2 9" xfId="4279"/>
    <cellStyle name="60% - アクセント 6 3" xfId="4280"/>
    <cellStyle name="60% - アクセント 6 3 10" xfId="4281"/>
    <cellStyle name="60% - アクセント 6 3 11" xfId="4282"/>
    <cellStyle name="60% - アクセント 6 3 12" xfId="4283"/>
    <cellStyle name="60% - アクセント 6 3 13" xfId="4284"/>
    <cellStyle name="60% - アクセント 6 3 14" xfId="4285"/>
    <cellStyle name="60% - アクセント 6 3 15" xfId="4286"/>
    <cellStyle name="60% - アクセント 6 3 16" xfId="4287"/>
    <cellStyle name="60% - アクセント 6 3 17" xfId="4288"/>
    <cellStyle name="60% - アクセント 6 3 18" xfId="4289"/>
    <cellStyle name="60% - アクセント 6 3 19" xfId="4290"/>
    <cellStyle name="60% - アクセント 6 3 2" xfId="4291"/>
    <cellStyle name="60% - アクセント 6 3 20" xfId="4292"/>
    <cellStyle name="60% - アクセント 6 3 21" xfId="4293"/>
    <cellStyle name="60% - アクセント 6 3 22" xfId="4294"/>
    <cellStyle name="60% - アクセント 6 3 23" xfId="4295"/>
    <cellStyle name="60% - アクセント 6 3 24" xfId="4296"/>
    <cellStyle name="60% - アクセント 6 3 25" xfId="4297"/>
    <cellStyle name="60% - アクセント 6 3 26" xfId="4298"/>
    <cellStyle name="60% - アクセント 6 3 27" xfId="4299"/>
    <cellStyle name="60% - アクセント 6 3 28" xfId="4300"/>
    <cellStyle name="60% - アクセント 6 3 29" xfId="4301"/>
    <cellStyle name="60% - アクセント 6 3 3" xfId="4302"/>
    <cellStyle name="60% - アクセント 6 3 30" xfId="4303"/>
    <cellStyle name="60% - アクセント 6 3 31" xfId="4304"/>
    <cellStyle name="60% - アクセント 6 3 32" xfId="4305"/>
    <cellStyle name="60% - アクセント 6 3 33" xfId="4306"/>
    <cellStyle name="60% - アクセント 6 3 34" xfId="4307"/>
    <cellStyle name="60% - アクセント 6 3 35" xfId="4308"/>
    <cellStyle name="60% - アクセント 6 3 36" xfId="4309"/>
    <cellStyle name="60% - アクセント 6 3 37" xfId="4310"/>
    <cellStyle name="60% - アクセント 6 3 38" xfId="4311"/>
    <cellStyle name="60% - アクセント 6 3 39" xfId="4312"/>
    <cellStyle name="60% - アクセント 6 3 4" xfId="4313"/>
    <cellStyle name="60% - アクセント 6 3 40" xfId="4314"/>
    <cellStyle name="60% - アクセント 6 3 41" xfId="4315"/>
    <cellStyle name="60% - アクセント 6 3 42" xfId="4316"/>
    <cellStyle name="60% - アクセント 6 3 43" xfId="4317"/>
    <cellStyle name="60% - アクセント 6 3 44" xfId="4318"/>
    <cellStyle name="60% - アクセント 6 3 45" xfId="4319"/>
    <cellStyle name="60% - アクセント 6 3 46" xfId="4320"/>
    <cellStyle name="60% - アクセント 6 3 47" xfId="4321"/>
    <cellStyle name="60% - アクセント 6 3 48" xfId="4322"/>
    <cellStyle name="60% - アクセント 6 3 49" xfId="4323"/>
    <cellStyle name="60% - アクセント 6 3 5" xfId="4324"/>
    <cellStyle name="60% - アクセント 6 3 50" xfId="4325"/>
    <cellStyle name="60% - アクセント 6 3 51" xfId="4326"/>
    <cellStyle name="60% - アクセント 6 3 52" xfId="4327"/>
    <cellStyle name="60% - アクセント 6 3 53" xfId="4328"/>
    <cellStyle name="60% - アクセント 6 3 54" xfId="4329"/>
    <cellStyle name="60% - アクセント 6 3 55" xfId="4330"/>
    <cellStyle name="60% - アクセント 6 3 56" xfId="4331"/>
    <cellStyle name="60% - アクセント 6 3 57" xfId="4332"/>
    <cellStyle name="60% - アクセント 6 3 58" xfId="4333"/>
    <cellStyle name="60% - アクセント 6 3 59" xfId="4334"/>
    <cellStyle name="60% - アクセント 6 3 6" xfId="4335"/>
    <cellStyle name="60% - アクセント 6 3 60" xfId="4336"/>
    <cellStyle name="60% - アクセント 6 3 61" xfId="4337"/>
    <cellStyle name="60% - アクセント 6 3 62" xfId="4338"/>
    <cellStyle name="60% - アクセント 6 3 63" xfId="4339"/>
    <cellStyle name="60% - アクセント 6 3 64" xfId="4340"/>
    <cellStyle name="60% - アクセント 6 3 7" xfId="4341"/>
    <cellStyle name="60% - アクセント 6 3 8" xfId="4342"/>
    <cellStyle name="60% - アクセント 6 3 9" xfId="4343"/>
    <cellStyle name="60% - アクセント 6 4" xfId="4344"/>
    <cellStyle name="60% - アクセント 6 5" xfId="4345"/>
    <cellStyle name="60% - アクセント 6 5 10" xfId="4346"/>
    <cellStyle name="60% - アクセント 6 5 11" xfId="4347"/>
    <cellStyle name="60% - アクセント 6 5 12" xfId="4348"/>
    <cellStyle name="60% - アクセント 6 5 13" xfId="4349"/>
    <cellStyle name="60% - アクセント 6 5 14" xfId="4350"/>
    <cellStyle name="60% - アクセント 6 5 15" xfId="4351"/>
    <cellStyle name="60% - アクセント 6 5 16" xfId="4352"/>
    <cellStyle name="60% - アクセント 6 5 17" xfId="4353"/>
    <cellStyle name="60% - アクセント 6 5 18" xfId="4354"/>
    <cellStyle name="60% - アクセント 6 5 19" xfId="4355"/>
    <cellStyle name="60% - アクセント 6 5 2" xfId="4356"/>
    <cellStyle name="60% - アクセント 6 5 20" xfId="4357"/>
    <cellStyle name="60% - アクセント 6 5 21" xfId="4358"/>
    <cellStyle name="60% - アクセント 6 5 22" xfId="4359"/>
    <cellStyle name="60% - アクセント 6 5 23" xfId="4360"/>
    <cellStyle name="60% - アクセント 6 5 24" xfId="4361"/>
    <cellStyle name="60% - アクセント 6 5 25" xfId="4362"/>
    <cellStyle name="60% - アクセント 6 5 26" xfId="4363"/>
    <cellStyle name="60% - アクセント 6 5 27" xfId="4364"/>
    <cellStyle name="60% - アクセント 6 5 28" xfId="4365"/>
    <cellStyle name="60% - アクセント 6 5 29" xfId="4366"/>
    <cellStyle name="60% - アクセント 6 5 3" xfId="4367"/>
    <cellStyle name="60% - アクセント 6 5 30" xfId="4368"/>
    <cellStyle name="60% - アクセント 6 5 31" xfId="4369"/>
    <cellStyle name="60% - アクセント 6 5 32" xfId="4370"/>
    <cellStyle name="60% - アクセント 6 5 33" xfId="4371"/>
    <cellStyle name="60% - アクセント 6 5 34" xfId="4372"/>
    <cellStyle name="60% - アクセント 6 5 35" xfId="4373"/>
    <cellStyle name="60% - アクセント 6 5 36" xfId="4374"/>
    <cellStyle name="60% - アクセント 6 5 37" xfId="4375"/>
    <cellStyle name="60% - アクセント 6 5 38" xfId="4376"/>
    <cellStyle name="60% - アクセント 6 5 39" xfId="4377"/>
    <cellStyle name="60% - アクセント 6 5 4" xfId="4378"/>
    <cellStyle name="60% - アクセント 6 5 40" xfId="4379"/>
    <cellStyle name="60% - アクセント 6 5 41" xfId="4380"/>
    <cellStyle name="60% - アクセント 6 5 42" xfId="4381"/>
    <cellStyle name="60% - アクセント 6 5 43" xfId="4382"/>
    <cellStyle name="60% - アクセント 6 5 44" xfId="4383"/>
    <cellStyle name="60% - アクセント 6 5 45" xfId="4384"/>
    <cellStyle name="60% - アクセント 6 5 46" xfId="4385"/>
    <cellStyle name="60% - アクセント 6 5 47" xfId="4386"/>
    <cellStyle name="60% - アクセント 6 5 48" xfId="4387"/>
    <cellStyle name="60% - アクセント 6 5 49" xfId="4388"/>
    <cellStyle name="60% - アクセント 6 5 5" xfId="4389"/>
    <cellStyle name="60% - アクセント 6 5 50" xfId="4390"/>
    <cellStyle name="60% - アクセント 6 5 51" xfId="4391"/>
    <cellStyle name="60% - アクセント 6 5 52" xfId="4392"/>
    <cellStyle name="60% - アクセント 6 5 53" xfId="4393"/>
    <cellStyle name="60% - アクセント 6 5 54" xfId="4394"/>
    <cellStyle name="60% - アクセント 6 5 55" xfId="4395"/>
    <cellStyle name="60% - アクセント 6 5 56" xfId="4396"/>
    <cellStyle name="60% - アクセント 6 5 57" xfId="4397"/>
    <cellStyle name="60% - アクセント 6 5 58" xfId="4398"/>
    <cellStyle name="60% - アクセント 6 5 59" xfId="4399"/>
    <cellStyle name="60% - アクセント 6 5 6" xfId="4400"/>
    <cellStyle name="60% - アクセント 6 5 60" xfId="4401"/>
    <cellStyle name="60% - アクセント 6 5 61" xfId="4402"/>
    <cellStyle name="60% - アクセント 6 5 62" xfId="4403"/>
    <cellStyle name="60% - アクセント 6 5 63" xfId="4404"/>
    <cellStyle name="60% - アクセント 6 5 64" xfId="4405"/>
    <cellStyle name="60% - アクセント 6 5 7" xfId="4406"/>
    <cellStyle name="60% - アクセント 6 5 8" xfId="4407"/>
    <cellStyle name="60% - アクセント 6 5 9" xfId="4408"/>
    <cellStyle name="60% - アクセント 6 6" xfId="4409"/>
    <cellStyle name="60% - アクセント 6 7" xfId="4410"/>
    <cellStyle name="60% - アクセント 6 8" xfId="4411"/>
    <cellStyle name="アクセント 1 2" xfId="4412"/>
    <cellStyle name="アクセント 1 2 10" xfId="4413"/>
    <cellStyle name="アクセント 1 2 11" xfId="4414"/>
    <cellStyle name="アクセント 1 2 12" xfId="4415"/>
    <cellStyle name="アクセント 1 2 13" xfId="4416"/>
    <cellStyle name="アクセント 1 2 14" xfId="4417"/>
    <cellStyle name="アクセント 1 2 15" xfId="4418"/>
    <cellStyle name="アクセント 1 2 16" xfId="4419"/>
    <cellStyle name="アクセント 1 2 17" xfId="4420"/>
    <cellStyle name="アクセント 1 2 18" xfId="4421"/>
    <cellStyle name="アクセント 1 2 19" xfId="4422"/>
    <cellStyle name="アクセント 1 2 2" xfId="4423"/>
    <cellStyle name="アクセント 1 2 20" xfId="4424"/>
    <cellStyle name="アクセント 1 2 21" xfId="4425"/>
    <cellStyle name="アクセント 1 2 22" xfId="4426"/>
    <cellStyle name="アクセント 1 2 23" xfId="4427"/>
    <cellStyle name="アクセント 1 2 24" xfId="4428"/>
    <cellStyle name="アクセント 1 2 25" xfId="4429"/>
    <cellStyle name="アクセント 1 2 26" xfId="4430"/>
    <cellStyle name="アクセント 1 2 27" xfId="4431"/>
    <cellStyle name="アクセント 1 2 28" xfId="4432"/>
    <cellStyle name="アクセント 1 2 29" xfId="4433"/>
    <cellStyle name="アクセント 1 2 3" xfId="4434"/>
    <cellStyle name="アクセント 1 2 30" xfId="4435"/>
    <cellStyle name="アクセント 1 2 31" xfId="4436"/>
    <cellStyle name="アクセント 1 2 32" xfId="4437"/>
    <cellStyle name="アクセント 1 2 33" xfId="4438"/>
    <cellStyle name="アクセント 1 2 34" xfId="4439"/>
    <cellStyle name="アクセント 1 2 35" xfId="4440"/>
    <cellStyle name="アクセント 1 2 36" xfId="4441"/>
    <cellStyle name="アクセント 1 2 37" xfId="4442"/>
    <cellStyle name="アクセント 1 2 38" xfId="4443"/>
    <cellStyle name="アクセント 1 2 39" xfId="4444"/>
    <cellStyle name="アクセント 1 2 4" xfId="4445"/>
    <cellStyle name="アクセント 1 2 40" xfId="4446"/>
    <cellStyle name="アクセント 1 2 41" xfId="4447"/>
    <cellStyle name="アクセント 1 2 42" xfId="4448"/>
    <cellStyle name="アクセント 1 2 43" xfId="4449"/>
    <cellStyle name="アクセント 1 2 44" xfId="4450"/>
    <cellStyle name="アクセント 1 2 45" xfId="4451"/>
    <cellStyle name="アクセント 1 2 46" xfId="4452"/>
    <cellStyle name="アクセント 1 2 47" xfId="4453"/>
    <cellStyle name="アクセント 1 2 48" xfId="4454"/>
    <cellStyle name="アクセント 1 2 49" xfId="4455"/>
    <cellStyle name="アクセント 1 2 5" xfId="4456"/>
    <cellStyle name="アクセント 1 2 50" xfId="4457"/>
    <cellStyle name="アクセント 1 2 51" xfId="4458"/>
    <cellStyle name="アクセント 1 2 52" xfId="4459"/>
    <cellStyle name="アクセント 1 2 53" xfId="4460"/>
    <cellStyle name="アクセント 1 2 54" xfId="4461"/>
    <cellStyle name="アクセント 1 2 55" xfId="4462"/>
    <cellStyle name="アクセント 1 2 56" xfId="4463"/>
    <cellStyle name="アクセント 1 2 57" xfId="4464"/>
    <cellStyle name="アクセント 1 2 58" xfId="4465"/>
    <cellStyle name="アクセント 1 2 59" xfId="4466"/>
    <cellStyle name="アクセント 1 2 6" xfId="4467"/>
    <cellStyle name="アクセント 1 2 60" xfId="4468"/>
    <cellStyle name="アクセント 1 2 61" xfId="4469"/>
    <cellStyle name="アクセント 1 2 62" xfId="4470"/>
    <cellStyle name="アクセント 1 2 63" xfId="4471"/>
    <cellStyle name="アクセント 1 2 64" xfId="4472"/>
    <cellStyle name="アクセント 1 2 7" xfId="4473"/>
    <cellStyle name="アクセント 1 2 8" xfId="4474"/>
    <cellStyle name="アクセント 1 2 9" xfId="4475"/>
    <cellStyle name="アクセント 1 3" xfId="4476"/>
    <cellStyle name="アクセント 1 3 10" xfId="4477"/>
    <cellStyle name="アクセント 1 3 11" xfId="4478"/>
    <cellStyle name="アクセント 1 3 12" xfId="4479"/>
    <cellStyle name="アクセント 1 3 13" xfId="4480"/>
    <cellStyle name="アクセント 1 3 14" xfId="4481"/>
    <cellStyle name="アクセント 1 3 15" xfId="4482"/>
    <cellStyle name="アクセント 1 3 16" xfId="4483"/>
    <cellStyle name="アクセント 1 3 17" xfId="4484"/>
    <cellStyle name="アクセント 1 3 18" xfId="4485"/>
    <cellStyle name="アクセント 1 3 19" xfId="4486"/>
    <cellStyle name="アクセント 1 3 2" xfId="4487"/>
    <cellStyle name="アクセント 1 3 20" xfId="4488"/>
    <cellStyle name="アクセント 1 3 21" xfId="4489"/>
    <cellStyle name="アクセント 1 3 22" xfId="4490"/>
    <cellStyle name="アクセント 1 3 23" xfId="4491"/>
    <cellStyle name="アクセント 1 3 24" xfId="4492"/>
    <cellStyle name="アクセント 1 3 25" xfId="4493"/>
    <cellStyle name="アクセント 1 3 26" xfId="4494"/>
    <cellStyle name="アクセント 1 3 27" xfId="4495"/>
    <cellStyle name="アクセント 1 3 28" xfId="4496"/>
    <cellStyle name="アクセント 1 3 29" xfId="4497"/>
    <cellStyle name="アクセント 1 3 3" xfId="4498"/>
    <cellStyle name="アクセント 1 3 30" xfId="4499"/>
    <cellStyle name="アクセント 1 3 31" xfId="4500"/>
    <cellStyle name="アクセント 1 3 32" xfId="4501"/>
    <cellStyle name="アクセント 1 3 33" xfId="4502"/>
    <cellStyle name="アクセント 1 3 34" xfId="4503"/>
    <cellStyle name="アクセント 1 3 35" xfId="4504"/>
    <cellStyle name="アクセント 1 3 36" xfId="4505"/>
    <cellStyle name="アクセント 1 3 37" xfId="4506"/>
    <cellStyle name="アクセント 1 3 38" xfId="4507"/>
    <cellStyle name="アクセント 1 3 39" xfId="4508"/>
    <cellStyle name="アクセント 1 3 4" xfId="4509"/>
    <cellStyle name="アクセント 1 3 40" xfId="4510"/>
    <cellStyle name="アクセント 1 3 41" xfId="4511"/>
    <cellStyle name="アクセント 1 3 42" xfId="4512"/>
    <cellStyle name="アクセント 1 3 43" xfId="4513"/>
    <cellStyle name="アクセント 1 3 44" xfId="4514"/>
    <cellStyle name="アクセント 1 3 45" xfId="4515"/>
    <cellStyle name="アクセント 1 3 46" xfId="4516"/>
    <cellStyle name="アクセント 1 3 47" xfId="4517"/>
    <cellStyle name="アクセント 1 3 48" xfId="4518"/>
    <cellStyle name="アクセント 1 3 49" xfId="4519"/>
    <cellStyle name="アクセント 1 3 5" xfId="4520"/>
    <cellStyle name="アクセント 1 3 50" xfId="4521"/>
    <cellStyle name="アクセント 1 3 51" xfId="4522"/>
    <cellStyle name="アクセント 1 3 52" xfId="4523"/>
    <cellStyle name="アクセント 1 3 53" xfId="4524"/>
    <cellStyle name="アクセント 1 3 54" xfId="4525"/>
    <cellStyle name="アクセント 1 3 55" xfId="4526"/>
    <cellStyle name="アクセント 1 3 56" xfId="4527"/>
    <cellStyle name="アクセント 1 3 57" xfId="4528"/>
    <cellStyle name="アクセント 1 3 58" xfId="4529"/>
    <cellStyle name="アクセント 1 3 59" xfId="4530"/>
    <cellStyle name="アクセント 1 3 6" xfId="4531"/>
    <cellStyle name="アクセント 1 3 60" xfId="4532"/>
    <cellStyle name="アクセント 1 3 61" xfId="4533"/>
    <cellStyle name="アクセント 1 3 62" xfId="4534"/>
    <cellStyle name="アクセント 1 3 63" xfId="4535"/>
    <cellStyle name="アクセント 1 3 64" xfId="4536"/>
    <cellStyle name="アクセント 1 3 7" xfId="4537"/>
    <cellStyle name="アクセント 1 3 8" xfId="4538"/>
    <cellStyle name="アクセント 1 3 9" xfId="4539"/>
    <cellStyle name="アクセント 1 4" xfId="4540"/>
    <cellStyle name="アクセント 1 5" xfId="4541"/>
    <cellStyle name="アクセント 1 5 10" xfId="4542"/>
    <cellStyle name="アクセント 1 5 11" xfId="4543"/>
    <cellStyle name="アクセント 1 5 12" xfId="4544"/>
    <cellStyle name="アクセント 1 5 13" xfId="4545"/>
    <cellStyle name="アクセント 1 5 14" xfId="4546"/>
    <cellStyle name="アクセント 1 5 15" xfId="4547"/>
    <cellStyle name="アクセント 1 5 16" xfId="4548"/>
    <cellStyle name="アクセント 1 5 17" xfId="4549"/>
    <cellStyle name="アクセント 1 5 18" xfId="4550"/>
    <cellStyle name="アクセント 1 5 19" xfId="4551"/>
    <cellStyle name="アクセント 1 5 2" xfId="4552"/>
    <cellStyle name="アクセント 1 5 20" xfId="4553"/>
    <cellStyle name="アクセント 1 5 21" xfId="4554"/>
    <cellStyle name="アクセント 1 5 22" xfId="4555"/>
    <cellStyle name="アクセント 1 5 23" xfId="4556"/>
    <cellStyle name="アクセント 1 5 24" xfId="4557"/>
    <cellStyle name="アクセント 1 5 25" xfId="4558"/>
    <cellStyle name="アクセント 1 5 26" xfId="4559"/>
    <cellStyle name="アクセント 1 5 27" xfId="4560"/>
    <cellStyle name="アクセント 1 5 28" xfId="4561"/>
    <cellStyle name="アクセント 1 5 29" xfId="4562"/>
    <cellStyle name="アクセント 1 5 3" xfId="4563"/>
    <cellStyle name="アクセント 1 5 30" xfId="4564"/>
    <cellStyle name="アクセント 1 5 31" xfId="4565"/>
    <cellStyle name="アクセント 1 5 32" xfId="4566"/>
    <cellStyle name="アクセント 1 5 33" xfId="4567"/>
    <cellStyle name="アクセント 1 5 34" xfId="4568"/>
    <cellStyle name="アクセント 1 5 35" xfId="4569"/>
    <cellStyle name="アクセント 1 5 36" xfId="4570"/>
    <cellStyle name="アクセント 1 5 37" xfId="4571"/>
    <cellStyle name="アクセント 1 5 38" xfId="4572"/>
    <cellStyle name="アクセント 1 5 39" xfId="4573"/>
    <cellStyle name="アクセント 1 5 4" xfId="4574"/>
    <cellStyle name="アクセント 1 5 40" xfId="4575"/>
    <cellStyle name="アクセント 1 5 41" xfId="4576"/>
    <cellStyle name="アクセント 1 5 42" xfId="4577"/>
    <cellStyle name="アクセント 1 5 43" xfId="4578"/>
    <cellStyle name="アクセント 1 5 44" xfId="4579"/>
    <cellStyle name="アクセント 1 5 45" xfId="4580"/>
    <cellStyle name="アクセント 1 5 46" xfId="4581"/>
    <cellStyle name="アクセント 1 5 47" xfId="4582"/>
    <cellStyle name="アクセント 1 5 48" xfId="4583"/>
    <cellStyle name="アクセント 1 5 49" xfId="4584"/>
    <cellStyle name="アクセント 1 5 5" xfId="4585"/>
    <cellStyle name="アクセント 1 5 50" xfId="4586"/>
    <cellStyle name="アクセント 1 5 51" xfId="4587"/>
    <cellStyle name="アクセント 1 5 52" xfId="4588"/>
    <cellStyle name="アクセント 1 5 53" xfId="4589"/>
    <cellStyle name="アクセント 1 5 54" xfId="4590"/>
    <cellStyle name="アクセント 1 5 55" xfId="4591"/>
    <cellStyle name="アクセント 1 5 56" xfId="4592"/>
    <cellStyle name="アクセント 1 5 57" xfId="4593"/>
    <cellStyle name="アクセント 1 5 58" xfId="4594"/>
    <cellStyle name="アクセント 1 5 59" xfId="4595"/>
    <cellStyle name="アクセント 1 5 6" xfId="4596"/>
    <cellStyle name="アクセント 1 5 60" xfId="4597"/>
    <cellStyle name="アクセント 1 5 61" xfId="4598"/>
    <cellStyle name="アクセント 1 5 62" xfId="4599"/>
    <cellStyle name="アクセント 1 5 63" xfId="4600"/>
    <cellStyle name="アクセント 1 5 64" xfId="4601"/>
    <cellStyle name="アクセント 1 5 7" xfId="4602"/>
    <cellStyle name="アクセント 1 5 8" xfId="4603"/>
    <cellStyle name="アクセント 1 5 9" xfId="4604"/>
    <cellStyle name="アクセント 1 6" xfId="4605"/>
    <cellStyle name="アクセント 1 7" xfId="4606"/>
    <cellStyle name="アクセント 1 8" xfId="4607"/>
    <cellStyle name="アクセント 2 2" xfId="4608"/>
    <cellStyle name="アクセント 2 2 10" xfId="4609"/>
    <cellStyle name="アクセント 2 2 11" xfId="4610"/>
    <cellStyle name="アクセント 2 2 12" xfId="4611"/>
    <cellStyle name="アクセント 2 2 13" xfId="4612"/>
    <cellStyle name="アクセント 2 2 14" xfId="4613"/>
    <cellStyle name="アクセント 2 2 15" xfId="4614"/>
    <cellStyle name="アクセント 2 2 16" xfId="4615"/>
    <cellStyle name="アクセント 2 2 17" xfId="4616"/>
    <cellStyle name="アクセント 2 2 18" xfId="4617"/>
    <cellStyle name="アクセント 2 2 19" xfId="4618"/>
    <cellStyle name="アクセント 2 2 2" xfId="4619"/>
    <cellStyle name="アクセント 2 2 20" xfId="4620"/>
    <cellStyle name="アクセント 2 2 21" xfId="4621"/>
    <cellStyle name="アクセント 2 2 22" xfId="4622"/>
    <cellStyle name="アクセント 2 2 23" xfId="4623"/>
    <cellStyle name="アクセント 2 2 24" xfId="4624"/>
    <cellStyle name="アクセント 2 2 25" xfId="4625"/>
    <cellStyle name="アクセント 2 2 26" xfId="4626"/>
    <cellStyle name="アクセント 2 2 27" xfId="4627"/>
    <cellStyle name="アクセント 2 2 28" xfId="4628"/>
    <cellStyle name="アクセント 2 2 29" xfId="4629"/>
    <cellStyle name="アクセント 2 2 3" xfId="4630"/>
    <cellStyle name="アクセント 2 2 30" xfId="4631"/>
    <cellStyle name="アクセント 2 2 31" xfId="4632"/>
    <cellStyle name="アクセント 2 2 32" xfId="4633"/>
    <cellStyle name="アクセント 2 2 33" xfId="4634"/>
    <cellStyle name="アクセント 2 2 34" xfId="4635"/>
    <cellStyle name="アクセント 2 2 35" xfId="4636"/>
    <cellStyle name="アクセント 2 2 36" xfId="4637"/>
    <cellStyle name="アクセント 2 2 37" xfId="4638"/>
    <cellStyle name="アクセント 2 2 38" xfId="4639"/>
    <cellStyle name="アクセント 2 2 39" xfId="4640"/>
    <cellStyle name="アクセント 2 2 4" xfId="4641"/>
    <cellStyle name="アクセント 2 2 40" xfId="4642"/>
    <cellStyle name="アクセント 2 2 41" xfId="4643"/>
    <cellStyle name="アクセント 2 2 42" xfId="4644"/>
    <cellStyle name="アクセント 2 2 43" xfId="4645"/>
    <cellStyle name="アクセント 2 2 44" xfId="4646"/>
    <cellStyle name="アクセント 2 2 45" xfId="4647"/>
    <cellStyle name="アクセント 2 2 46" xfId="4648"/>
    <cellStyle name="アクセント 2 2 47" xfId="4649"/>
    <cellStyle name="アクセント 2 2 48" xfId="4650"/>
    <cellStyle name="アクセント 2 2 49" xfId="4651"/>
    <cellStyle name="アクセント 2 2 5" xfId="4652"/>
    <cellStyle name="アクセント 2 2 50" xfId="4653"/>
    <cellStyle name="アクセント 2 2 51" xfId="4654"/>
    <cellStyle name="アクセント 2 2 52" xfId="4655"/>
    <cellStyle name="アクセント 2 2 53" xfId="4656"/>
    <cellStyle name="アクセント 2 2 54" xfId="4657"/>
    <cellStyle name="アクセント 2 2 55" xfId="4658"/>
    <cellStyle name="アクセント 2 2 56" xfId="4659"/>
    <cellStyle name="アクセント 2 2 57" xfId="4660"/>
    <cellStyle name="アクセント 2 2 58" xfId="4661"/>
    <cellStyle name="アクセント 2 2 59" xfId="4662"/>
    <cellStyle name="アクセント 2 2 6" xfId="4663"/>
    <cellStyle name="アクセント 2 2 60" xfId="4664"/>
    <cellStyle name="アクセント 2 2 61" xfId="4665"/>
    <cellStyle name="アクセント 2 2 62" xfId="4666"/>
    <cellStyle name="アクセント 2 2 63" xfId="4667"/>
    <cellStyle name="アクセント 2 2 64" xfId="4668"/>
    <cellStyle name="アクセント 2 2 7" xfId="4669"/>
    <cellStyle name="アクセント 2 2 8" xfId="4670"/>
    <cellStyle name="アクセント 2 2 9" xfId="4671"/>
    <cellStyle name="アクセント 2 3" xfId="4672"/>
    <cellStyle name="アクセント 2 3 10" xfId="4673"/>
    <cellStyle name="アクセント 2 3 11" xfId="4674"/>
    <cellStyle name="アクセント 2 3 12" xfId="4675"/>
    <cellStyle name="アクセント 2 3 13" xfId="4676"/>
    <cellStyle name="アクセント 2 3 14" xfId="4677"/>
    <cellStyle name="アクセント 2 3 15" xfId="4678"/>
    <cellStyle name="アクセント 2 3 16" xfId="4679"/>
    <cellStyle name="アクセント 2 3 17" xfId="4680"/>
    <cellStyle name="アクセント 2 3 18" xfId="4681"/>
    <cellStyle name="アクセント 2 3 19" xfId="4682"/>
    <cellStyle name="アクセント 2 3 2" xfId="4683"/>
    <cellStyle name="アクセント 2 3 20" xfId="4684"/>
    <cellStyle name="アクセント 2 3 21" xfId="4685"/>
    <cellStyle name="アクセント 2 3 22" xfId="4686"/>
    <cellStyle name="アクセント 2 3 23" xfId="4687"/>
    <cellStyle name="アクセント 2 3 24" xfId="4688"/>
    <cellStyle name="アクセント 2 3 25" xfId="4689"/>
    <cellStyle name="アクセント 2 3 26" xfId="4690"/>
    <cellStyle name="アクセント 2 3 27" xfId="4691"/>
    <cellStyle name="アクセント 2 3 28" xfId="4692"/>
    <cellStyle name="アクセント 2 3 29" xfId="4693"/>
    <cellStyle name="アクセント 2 3 3" xfId="4694"/>
    <cellStyle name="アクセント 2 3 30" xfId="4695"/>
    <cellStyle name="アクセント 2 3 31" xfId="4696"/>
    <cellStyle name="アクセント 2 3 32" xfId="4697"/>
    <cellStyle name="アクセント 2 3 33" xfId="4698"/>
    <cellStyle name="アクセント 2 3 34" xfId="4699"/>
    <cellStyle name="アクセント 2 3 35" xfId="4700"/>
    <cellStyle name="アクセント 2 3 36" xfId="4701"/>
    <cellStyle name="アクセント 2 3 37" xfId="4702"/>
    <cellStyle name="アクセント 2 3 38" xfId="4703"/>
    <cellStyle name="アクセント 2 3 39" xfId="4704"/>
    <cellStyle name="アクセント 2 3 4" xfId="4705"/>
    <cellStyle name="アクセント 2 3 40" xfId="4706"/>
    <cellStyle name="アクセント 2 3 41" xfId="4707"/>
    <cellStyle name="アクセント 2 3 42" xfId="4708"/>
    <cellStyle name="アクセント 2 3 43" xfId="4709"/>
    <cellStyle name="アクセント 2 3 44" xfId="4710"/>
    <cellStyle name="アクセント 2 3 45" xfId="4711"/>
    <cellStyle name="アクセント 2 3 46" xfId="4712"/>
    <cellStyle name="アクセント 2 3 47" xfId="4713"/>
    <cellStyle name="アクセント 2 3 48" xfId="4714"/>
    <cellStyle name="アクセント 2 3 49" xfId="4715"/>
    <cellStyle name="アクセント 2 3 5" xfId="4716"/>
    <cellStyle name="アクセント 2 3 50" xfId="4717"/>
    <cellStyle name="アクセント 2 3 51" xfId="4718"/>
    <cellStyle name="アクセント 2 3 52" xfId="4719"/>
    <cellStyle name="アクセント 2 3 53" xfId="4720"/>
    <cellStyle name="アクセント 2 3 54" xfId="4721"/>
    <cellStyle name="アクセント 2 3 55" xfId="4722"/>
    <cellStyle name="アクセント 2 3 56" xfId="4723"/>
    <cellStyle name="アクセント 2 3 57" xfId="4724"/>
    <cellStyle name="アクセント 2 3 58" xfId="4725"/>
    <cellStyle name="アクセント 2 3 59" xfId="4726"/>
    <cellStyle name="アクセント 2 3 6" xfId="4727"/>
    <cellStyle name="アクセント 2 3 60" xfId="4728"/>
    <cellStyle name="アクセント 2 3 61" xfId="4729"/>
    <cellStyle name="アクセント 2 3 62" xfId="4730"/>
    <cellStyle name="アクセント 2 3 63" xfId="4731"/>
    <cellStyle name="アクセント 2 3 64" xfId="4732"/>
    <cellStyle name="アクセント 2 3 7" xfId="4733"/>
    <cellStyle name="アクセント 2 3 8" xfId="4734"/>
    <cellStyle name="アクセント 2 3 9" xfId="4735"/>
    <cellStyle name="アクセント 2 4" xfId="4736"/>
    <cellStyle name="アクセント 2 5" xfId="4737"/>
    <cellStyle name="アクセント 2 5 10" xfId="4738"/>
    <cellStyle name="アクセント 2 5 11" xfId="4739"/>
    <cellStyle name="アクセント 2 5 12" xfId="4740"/>
    <cellStyle name="アクセント 2 5 13" xfId="4741"/>
    <cellStyle name="アクセント 2 5 14" xfId="4742"/>
    <cellStyle name="アクセント 2 5 15" xfId="4743"/>
    <cellStyle name="アクセント 2 5 16" xfId="4744"/>
    <cellStyle name="アクセント 2 5 17" xfId="4745"/>
    <cellStyle name="アクセント 2 5 18" xfId="4746"/>
    <cellStyle name="アクセント 2 5 19" xfId="4747"/>
    <cellStyle name="アクセント 2 5 2" xfId="4748"/>
    <cellStyle name="アクセント 2 5 20" xfId="4749"/>
    <cellStyle name="アクセント 2 5 21" xfId="4750"/>
    <cellStyle name="アクセント 2 5 22" xfId="4751"/>
    <cellStyle name="アクセント 2 5 23" xfId="4752"/>
    <cellStyle name="アクセント 2 5 24" xfId="4753"/>
    <cellStyle name="アクセント 2 5 25" xfId="4754"/>
    <cellStyle name="アクセント 2 5 26" xfId="4755"/>
    <cellStyle name="アクセント 2 5 27" xfId="4756"/>
    <cellStyle name="アクセント 2 5 28" xfId="4757"/>
    <cellStyle name="アクセント 2 5 29" xfId="4758"/>
    <cellStyle name="アクセント 2 5 3" xfId="4759"/>
    <cellStyle name="アクセント 2 5 30" xfId="4760"/>
    <cellStyle name="アクセント 2 5 31" xfId="4761"/>
    <cellStyle name="アクセント 2 5 32" xfId="4762"/>
    <cellStyle name="アクセント 2 5 33" xfId="4763"/>
    <cellStyle name="アクセント 2 5 34" xfId="4764"/>
    <cellStyle name="アクセント 2 5 35" xfId="4765"/>
    <cellStyle name="アクセント 2 5 36" xfId="4766"/>
    <cellStyle name="アクセント 2 5 37" xfId="4767"/>
    <cellStyle name="アクセント 2 5 38" xfId="4768"/>
    <cellStyle name="アクセント 2 5 39" xfId="4769"/>
    <cellStyle name="アクセント 2 5 4" xfId="4770"/>
    <cellStyle name="アクセント 2 5 40" xfId="4771"/>
    <cellStyle name="アクセント 2 5 41" xfId="4772"/>
    <cellStyle name="アクセント 2 5 42" xfId="4773"/>
    <cellStyle name="アクセント 2 5 43" xfId="4774"/>
    <cellStyle name="アクセント 2 5 44" xfId="4775"/>
    <cellStyle name="アクセント 2 5 45" xfId="4776"/>
    <cellStyle name="アクセント 2 5 46" xfId="4777"/>
    <cellStyle name="アクセント 2 5 47" xfId="4778"/>
    <cellStyle name="アクセント 2 5 48" xfId="4779"/>
    <cellStyle name="アクセント 2 5 49" xfId="4780"/>
    <cellStyle name="アクセント 2 5 5" xfId="4781"/>
    <cellStyle name="アクセント 2 5 50" xfId="4782"/>
    <cellStyle name="アクセント 2 5 51" xfId="4783"/>
    <cellStyle name="アクセント 2 5 52" xfId="4784"/>
    <cellStyle name="アクセント 2 5 53" xfId="4785"/>
    <cellStyle name="アクセント 2 5 54" xfId="4786"/>
    <cellStyle name="アクセント 2 5 55" xfId="4787"/>
    <cellStyle name="アクセント 2 5 56" xfId="4788"/>
    <cellStyle name="アクセント 2 5 57" xfId="4789"/>
    <cellStyle name="アクセント 2 5 58" xfId="4790"/>
    <cellStyle name="アクセント 2 5 59" xfId="4791"/>
    <cellStyle name="アクセント 2 5 6" xfId="4792"/>
    <cellStyle name="アクセント 2 5 60" xfId="4793"/>
    <cellStyle name="アクセント 2 5 61" xfId="4794"/>
    <cellStyle name="アクセント 2 5 62" xfId="4795"/>
    <cellStyle name="アクセント 2 5 63" xfId="4796"/>
    <cellStyle name="アクセント 2 5 64" xfId="4797"/>
    <cellStyle name="アクセント 2 5 7" xfId="4798"/>
    <cellStyle name="アクセント 2 5 8" xfId="4799"/>
    <cellStyle name="アクセント 2 5 9" xfId="4800"/>
    <cellStyle name="アクセント 2 6" xfId="4801"/>
    <cellStyle name="アクセント 2 7" xfId="4802"/>
    <cellStyle name="アクセント 2 8" xfId="4803"/>
    <cellStyle name="アクセント 3 2" xfId="4804"/>
    <cellStyle name="アクセント 3 2 10" xfId="4805"/>
    <cellStyle name="アクセント 3 2 11" xfId="4806"/>
    <cellStyle name="アクセント 3 2 12" xfId="4807"/>
    <cellStyle name="アクセント 3 2 13" xfId="4808"/>
    <cellStyle name="アクセント 3 2 14" xfId="4809"/>
    <cellStyle name="アクセント 3 2 15" xfId="4810"/>
    <cellStyle name="アクセント 3 2 16" xfId="4811"/>
    <cellStyle name="アクセント 3 2 17" xfId="4812"/>
    <cellStyle name="アクセント 3 2 18" xfId="4813"/>
    <cellStyle name="アクセント 3 2 19" xfId="4814"/>
    <cellStyle name="アクセント 3 2 2" xfId="4815"/>
    <cellStyle name="アクセント 3 2 20" xfId="4816"/>
    <cellStyle name="アクセント 3 2 21" xfId="4817"/>
    <cellStyle name="アクセント 3 2 22" xfId="4818"/>
    <cellStyle name="アクセント 3 2 23" xfId="4819"/>
    <cellStyle name="アクセント 3 2 24" xfId="4820"/>
    <cellStyle name="アクセント 3 2 25" xfId="4821"/>
    <cellStyle name="アクセント 3 2 26" xfId="4822"/>
    <cellStyle name="アクセント 3 2 27" xfId="4823"/>
    <cellStyle name="アクセント 3 2 28" xfId="4824"/>
    <cellStyle name="アクセント 3 2 29" xfId="4825"/>
    <cellStyle name="アクセント 3 2 3" xfId="4826"/>
    <cellStyle name="アクセント 3 2 30" xfId="4827"/>
    <cellStyle name="アクセント 3 2 31" xfId="4828"/>
    <cellStyle name="アクセント 3 2 32" xfId="4829"/>
    <cellStyle name="アクセント 3 2 33" xfId="4830"/>
    <cellStyle name="アクセント 3 2 34" xfId="4831"/>
    <cellStyle name="アクセント 3 2 35" xfId="4832"/>
    <cellStyle name="アクセント 3 2 36" xfId="4833"/>
    <cellStyle name="アクセント 3 2 37" xfId="4834"/>
    <cellStyle name="アクセント 3 2 38" xfId="4835"/>
    <cellStyle name="アクセント 3 2 39" xfId="4836"/>
    <cellStyle name="アクセント 3 2 4" xfId="4837"/>
    <cellStyle name="アクセント 3 2 40" xfId="4838"/>
    <cellStyle name="アクセント 3 2 41" xfId="4839"/>
    <cellStyle name="アクセント 3 2 42" xfId="4840"/>
    <cellStyle name="アクセント 3 2 43" xfId="4841"/>
    <cellStyle name="アクセント 3 2 44" xfId="4842"/>
    <cellStyle name="アクセント 3 2 45" xfId="4843"/>
    <cellStyle name="アクセント 3 2 46" xfId="4844"/>
    <cellStyle name="アクセント 3 2 47" xfId="4845"/>
    <cellStyle name="アクセント 3 2 48" xfId="4846"/>
    <cellStyle name="アクセント 3 2 49" xfId="4847"/>
    <cellStyle name="アクセント 3 2 5" xfId="4848"/>
    <cellStyle name="アクセント 3 2 50" xfId="4849"/>
    <cellStyle name="アクセント 3 2 51" xfId="4850"/>
    <cellStyle name="アクセント 3 2 52" xfId="4851"/>
    <cellStyle name="アクセント 3 2 53" xfId="4852"/>
    <cellStyle name="アクセント 3 2 54" xfId="4853"/>
    <cellStyle name="アクセント 3 2 55" xfId="4854"/>
    <cellStyle name="アクセント 3 2 56" xfId="4855"/>
    <cellStyle name="アクセント 3 2 57" xfId="4856"/>
    <cellStyle name="アクセント 3 2 58" xfId="4857"/>
    <cellStyle name="アクセント 3 2 59" xfId="4858"/>
    <cellStyle name="アクセント 3 2 6" xfId="4859"/>
    <cellStyle name="アクセント 3 2 60" xfId="4860"/>
    <cellStyle name="アクセント 3 2 61" xfId="4861"/>
    <cellStyle name="アクセント 3 2 62" xfId="4862"/>
    <cellStyle name="アクセント 3 2 63" xfId="4863"/>
    <cellStyle name="アクセント 3 2 64" xfId="4864"/>
    <cellStyle name="アクセント 3 2 7" xfId="4865"/>
    <cellStyle name="アクセント 3 2 8" xfId="4866"/>
    <cellStyle name="アクセント 3 2 9" xfId="4867"/>
    <cellStyle name="アクセント 3 3" xfId="4868"/>
    <cellStyle name="アクセント 3 3 10" xfId="4869"/>
    <cellStyle name="アクセント 3 3 11" xfId="4870"/>
    <cellStyle name="アクセント 3 3 12" xfId="4871"/>
    <cellStyle name="アクセント 3 3 13" xfId="4872"/>
    <cellStyle name="アクセント 3 3 14" xfId="4873"/>
    <cellStyle name="アクセント 3 3 15" xfId="4874"/>
    <cellStyle name="アクセント 3 3 16" xfId="4875"/>
    <cellStyle name="アクセント 3 3 17" xfId="4876"/>
    <cellStyle name="アクセント 3 3 18" xfId="4877"/>
    <cellStyle name="アクセント 3 3 19" xfId="4878"/>
    <cellStyle name="アクセント 3 3 2" xfId="4879"/>
    <cellStyle name="アクセント 3 3 20" xfId="4880"/>
    <cellStyle name="アクセント 3 3 21" xfId="4881"/>
    <cellStyle name="アクセント 3 3 22" xfId="4882"/>
    <cellStyle name="アクセント 3 3 23" xfId="4883"/>
    <cellStyle name="アクセント 3 3 24" xfId="4884"/>
    <cellStyle name="アクセント 3 3 25" xfId="4885"/>
    <cellStyle name="アクセント 3 3 26" xfId="4886"/>
    <cellStyle name="アクセント 3 3 27" xfId="4887"/>
    <cellStyle name="アクセント 3 3 28" xfId="4888"/>
    <cellStyle name="アクセント 3 3 29" xfId="4889"/>
    <cellStyle name="アクセント 3 3 3" xfId="4890"/>
    <cellStyle name="アクセント 3 3 30" xfId="4891"/>
    <cellStyle name="アクセント 3 3 31" xfId="4892"/>
    <cellStyle name="アクセント 3 3 32" xfId="4893"/>
    <cellStyle name="アクセント 3 3 33" xfId="4894"/>
    <cellStyle name="アクセント 3 3 34" xfId="4895"/>
    <cellStyle name="アクセント 3 3 35" xfId="4896"/>
    <cellStyle name="アクセント 3 3 36" xfId="4897"/>
    <cellStyle name="アクセント 3 3 37" xfId="4898"/>
    <cellStyle name="アクセント 3 3 38" xfId="4899"/>
    <cellStyle name="アクセント 3 3 39" xfId="4900"/>
    <cellStyle name="アクセント 3 3 4" xfId="4901"/>
    <cellStyle name="アクセント 3 3 40" xfId="4902"/>
    <cellStyle name="アクセント 3 3 41" xfId="4903"/>
    <cellStyle name="アクセント 3 3 42" xfId="4904"/>
    <cellStyle name="アクセント 3 3 43" xfId="4905"/>
    <cellStyle name="アクセント 3 3 44" xfId="4906"/>
    <cellStyle name="アクセント 3 3 45" xfId="4907"/>
    <cellStyle name="アクセント 3 3 46" xfId="4908"/>
    <cellStyle name="アクセント 3 3 47" xfId="4909"/>
    <cellStyle name="アクセント 3 3 48" xfId="4910"/>
    <cellStyle name="アクセント 3 3 49" xfId="4911"/>
    <cellStyle name="アクセント 3 3 5" xfId="4912"/>
    <cellStyle name="アクセント 3 3 50" xfId="4913"/>
    <cellStyle name="アクセント 3 3 51" xfId="4914"/>
    <cellStyle name="アクセント 3 3 52" xfId="4915"/>
    <cellStyle name="アクセント 3 3 53" xfId="4916"/>
    <cellStyle name="アクセント 3 3 54" xfId="4917"/>
    <cellStyle name="アクセント 3 3 55" xfId="4918"/>
    <cellStyle name="アクセント 3 3 56" xfId="4919"/>
    <cellStyle name="アクセント 3 3 57" xfId="4920"/>
    <cellStyle name="アクセント 3 3 58" xfId="4921"/>
    <cellStyle name="アクセント 3 3 59" xfId="4922"/>
    <cellStyle name="アクセント 3 3 6" xfId="4923"/>
    <cellStyle name="アクセント 3 3 60" xfId="4924"/>
    <cellStyle name="アクセント 3 3 61" xfId="4925"/>
    <cellStyle name="アクセント 3 3 62" xfId="4926"/>
    <cellStyle name="アクセント 3 3 63" xfId="4927"/>
    <cellStyle name="アクセント 3 3 64" xfId="4928"/>
    <cellStyle name="アクセント 3 3 7" xfId="4929"/>
    <cellStyle name="アクセント 3 3 8" xfId="4930"/>
    <cellStyle name="アクセント 3 3 9" xfId="4931"/>
    <cellStyle name="アクセント 3 4" xfId="4932"/>
    <cellStyle name="アクセント 3 5" xfId="4933"/>
    <cellStyle name="アクセント 3 5 10" xfId="4934"/>
    <cellStyle name="アクセント 3 5 11" xfId="4935"/>
    <cellStyle name="アクセント 3 5 12" xfId="4936"/>
    <cellStyle name="アクセント 3 5 13" xfId="4937"/>
    <cellStyle name="アクセント 3 5 14" xfId="4938"/>
    <cellStyle name="アクセント 3 5 15" xfId="4939"/>
    <cellStyle name="アクセント 3 5 16" xfId="4940"/>
    <cellStyle name="アクセント 3 5 17" xfId="4941"/>
    <cellStyle name="アクセント 3 5 18" xfId="4942"/>
    <cellStyle name="アクセント 3 5 19" xfId="4943"/>
    <cellStyle name="アクセント 3 5 2" xfId="4944"/>
    <cellStyle name="アクセント 3 5 20" xfId="4945"/>
    <cellStyle name="アクセント 3 5 21" xfId="4946"/>
    <cellStyle name="アクセント 3 5 22" xfId="4947"/>
    <cellStyle name="アクセント 3 5 23" xfId="4948"/>
    <cellStyle name="アクセント 3 5 24" xfId="4949"/>
    <cellStyle name="アクセント 3 5 25" xfId="4950"/>
    <cellStyle name="アクセント 3 5 26" xfId="4951"/>
    <cellStyle name="アクセント 3 5 27" xfId="4952"/>
    <cellStyle name="アクセント 3 5 28" xfId="4953"/>
    <cellStyle name="アクセント 3 5 29" xfId="4954"/>
    <cellStyle name="アクセント 3 5 3" xfId="4955"/>
    <cellStyle name="アクセント 3 5 30" xfId="4956"/>
    <cellStyle name="アクセント 3 5 31" xfId="4957"/>
    <cellStyle name="アクセント 3 5 32" xfId="4958"/>
    <cellStyle name="アクセント 3 5 33" xfId="4959"/>
    <cellStyle name="アクセント 3 5 34" xfId="4960"/>
    <cellStyle name="アクセント 3 5 35" xfId="4961"/>
    <cellStyle name="アクセント 3 5 36" xfId="4962"/>
    <cellStyle name="アクセント 3 5 37" xfId="4963"/>
    <cellStyle name="アクセント 3 5 38" xfId="4964"/>
    <cellStyle name="アクセント 3 5 39" xfId="4965"/>
    <cellStyle name="アクセント 3 5 4" xfId="4966"/>
    <cellStyle name="アクセント 3 5 40" xfId="4967"/>
    <cellStyle name="アクセント 3 5 41" xfId="4968"/>
    <cellStyle name="アクセント 3 5 42" xfId="4969"/>
    <cellStyle name="アクセント 3 5 43" xfId="4970"/>
    <cellStyle name="アクセント 3 5 44" xfId="4971"/>
    <cellStyle name="アクセント 3 5 45" xfId="4972"/>
    <cellStyle name="アクセント 3 5 46" xfId="4973"/>
    <cellStyle name="アクセント 3 5 47" xfId="4974"/>
    <cellStyle name="アクセント 3 5 48" xfId="4975"/>
    <cellStyle name="アクセント 3 5 49" xfId="4976"/>
    <cellStyle name="アクセント 3 5 5" xfId="4977"/>
    <cellStyle name="アクセント 3 5 50" xfId="4978"/>
    <cellStyle name="アクセント 3 5 51" xfId="4979"/>
    <cellStyle name="アクセント 3 5 52" xfId="4980"/>
    <cellStyle name="アクセント 3 5 53" xfId="4981"/>
    <cellStyle name="アクセント 3 5 54" xfId="4982"/>
    <cellStyle name="アクセント 3 5 55" xfId="4983"/>
    <cellStyle name="アクセント 3 5 56" xfId="4984"/>
    <cellStyle name="アクセント 3 5 57" xfId="4985"/>
    <cellStyle name="アクセント 3 5 58" xfId="4986"/>
    <cellStyle name="アクセント 3 5 59" xfId="4987"/>
    <cellStyle name="アクセント 3 5 6" xfId="4988"/>
    <cellStyle name="アクセント 3 5 60" xfId="4989"/>
    <cellStyle name="アクセント 3 5 61" xfId="4990"/>
    <cellStyle name="アクセント 3 5 62" xfId="4991"/>
    <cellStyle name="アクセント 3 5 63" xfId="4992"/>
    <cellStyle name="アクセント 3 5 64" xfId="4993"/>
    <cellStyle name="アクセント 3 5 7" xfId="4994"/>
    <cellStyle name="アクセント 3 5 8" xfId="4995"/>
    <cellStyle name="アクセント 3 5 9" xfId="4996"/>
    <cellStyle name="アクセント 3 6" xfId="4997"/>
    <cellStyle name="アクセント 3 7" xfId="4998"/>
    <cellStyle name="アクセント 3 8" xfId="4999"/>
    <cellStyle name="アクセント 4 2" xfId="5000"/>
    <cellStyle name="アクセント 4 2 10" xfId="5001"/>
    <cellStyle name="アクセント 4 2 11" xfId="5002"/>
    <cellStyle name="アクセント 4 2 12" xfId="5003"/>
    <cellStyle name="アクセント 4 2 13" xfId="5004"/>
    <cellStyle name="アクセント 4 2 14" xfId="5005"/>
    <cellStyle name="アクセント 4 2 15" xfId="5006"/>
    <cellStyle name="アクセント 4 2 16" xfId="5007"/>
    <cellStyle name="アクセント 4 2 17" xfId="5008"/>
    <cellStyle name="アクセント 4 2 18" xfId="5009"/>
    <cellStyle name="アクセント 4 2 19" xfId="5010"/>
    <cellStyle name="アクセント 4 2 2" xfId="5011"/>
    <cellStyle name="アクセント 4 2 20" xfId="5012"/>
    <cellStyle name="アクセント 4 2 21" xfId="5013"/>
    <cellStyle name="アクセント 4 2 22" xfId="5014"/>
    <cellStyle name="アクセント 4 2 23" xfId="5015"/>
    <cellStyle name="アクセント 4 2 24" xfId="5016"/>
    <cellStyle name="アクセント 4 2 25" xfId="5017"/>
    <cellStyle name="アクセント 4 2 26" xfId="5018"/>
    <cellStyle name="アクセント 4 2 27" xfId="5019"/>
    <cellStyle name="アクセント 4 2 28" xfId="5020"/>
    <cellStyle name="アクセント 4 2 29" xfId="5021"/>
    <cellStyle name="アクセント 4 2 3" xfId="5022"/>
    <cellStyle name="アクセント 4 2 30" xfId="5023"/>
    <cellStyle name="アクセント 4 2 31" xfId="5024"/>
    <cellStyle name="アクセント 4 2 32" xfId="5025"/>
    <cellStyle name="アクセント 4 2 33" xfId="5026"/>
    <cellStyle name="アクセント 4 2 34" xfId="5027"/>
    <cellStyle name="アクセント 4 2 35" xfId="5028"/>
    <cellStyle name="アクセント 4 2 36" xfId="5029"/>
    <cellStyle name="アクセント 4 2 37" xfId="5030"/>
    <cellStyle name="アクセント 4 2 38" xfId="5031"/>
    <cellStyle name="アクセント 4 2 39" xfId="5032"/>
    <cellStyle name="アクセント 4 2 4" xfId="5033"/>
    <cellStyle name="アクセント 4 2 40" xfId="5034"/>
    <cellStyle name="アクセント 4 2 41" xfId="5035"/>
    <cellStyle name="アクセント 4 2 42" xfId="5036"/>
    <cellStyle name="アクセント 4 2 43" xfId="5037"/>
    <cellStyle name="アクセント 4 2 44" xfId="5038"/>
    <cellStyle name="アクセント 4 2 45" xfId="5039"/>
    <cellStyle name="アクセント 4 2 46" xfId="5040"/>
    <cellStyle name="アクセント 4 2 47" xfId="5041"/>
    <cellStyle name="アクセント 4 2 48" xfId="5042"/>
    <cellStyle name="アクセント 4 2 49" xfId="5043"/>
    <cellStyle name="アクセント 4 2 5" xfId="5044"/>
    <cellStyle name="アクセント 4 2 50" xfId="5045"/>
    <cellStyle name="アクセント 4 2 51" xfId="5046"/>
    <cellStyle name="アクセント 4 2 52" xfId="5047"/>
    <cellStyle name="アクセント 4 2 53" xfId="5048"/>
    <cellStyle name="アクセント 4 2 54" xfId="5049"/>
    <cellStyle name="アクセント 4 2 55" xfId="5050"/>
    <cellStyle name="アクセント 4 2 56" xfId="5051"/>
    <cellStyle name="アクセント 4 2 57" xfId="5052"/>
    <cellStyle name="アクセント 4 2 58" xfId="5053"/>
    <cellStyle name="アクセント 4 2 59" xfId="5054"/>
    <cellStyle name="アクセント 4 2 6" xfId="5055"/>
    <cellStyle name="アクセント 4 2 60" xfId="5056"/>
    <cellStyle name="アクセント 4 2 61" xfId="5057"/>
    <cellStyle name="アクセント 4 2 62" xfId="5058"/>
    <cellStyle name="アクセント 4 2 63" xfId="5059"/>
    <cellStyle name="アクセント 4 2 64" xfId="5060"/>
    <cellStyle name="アクセント 4 2 7" xfId="5061"/>
    <cellStyle name="アクセント 4 2 8" xfId="5062"/>
    <cellStyle name="アクセント 4 2 9" xfId="5063"/>
    <cellStyle name="アクセント 4 3" xfId="5064"/>
    <cellStyle name="アクセント 4 3 10" xfId="5065"/>
    <cellStyle name="アクセント 4 3 11" xfId="5066"/>
    <cellStyle name="アクセント 4 3 12" xfId="5067"/>
    <cellStyle name="アクセント 4 3 13" xfId="5068"/>
    <cellStyle name="アクセント 4 3 14" xfId="5069"/>
    <cellStyle name="アクセント 4 3 15" xfId="5070"/>
    <cellStyle name="アクセント 4 3 16" xfId="5071"/>
    <cellStyle name="アクセント 4 3 17" xfId="5072"/>
    <cellStyle name="アクセント 4 3 18" xfId="5073"/>
    <cellStyle name="アクセント 4 3 19" xfId="5074"/>
    <cellStyle name="アクセント 4 3 2" xfId="5075"/>
    <cellStyle name="アクセント 4 3 20" xfId="5076"/>
    <cellStyle name="アクセント 4 3 21" xfId="5077"/>
    <cellStyle name="アクセント 4 3 22" xfId="5078"/>
    <cellStyle name="アクセント 4 3 23" xfId="5079"/>
    <cellStyle name="アクセント 4 3 24" xfId="5080"/>
    <cellStyle name="アクセント 4 3 25" xfId="5081"/>
    <cellStyle name="アクセント 4 3 26" xfId="5082"/>
    <cellStyle name="アクセント 4 3 27" xfId="5083"/>
    <cellStyle name="アクセント 4 3 28" xfId="5084"/>
    <cellStyle name="アクセント 4 3 29" xfId="5085"/>
    <cellStyle name="アクセント 4 3 3" xfId="5086"/>
    <cellStyle name="アクセント 4 3 30" xfId="5087"/>
    <cellStyle name="アクセント 4 3 31" xfId="5088"/>
    <cellStyle name="アクセント 4 3 32" xfId="5089"/>
    <cellStyle name="アクセント 4 3 33" xfId="5090"/>
    <cellStyle name="アクセント 4 3 34" xfId="5091"/>
    <cellStyle name="アクセント 4 3 35" xfId="5092"/>
    <cellStyle name="アクセント 4 3 36" xfId="5093"/>
    <cellStyle name="アクセント 4 3 37" xfId="5094"/>
    <cellStyle name="アクセント 4 3 38" xfId="5095"/>
    <cellStyle name="アクセント 4 3 39" xfId="5096"/>
    <cellStyle name="アクセント 4 3 4" xfId="5097"/>
    <cellStyle name="アクセント 4 3 40" xfId="5098"/>
    <cellStyle name="アクセント 4 3 41" xfId="5099"/>
    <cellStyle name="アクセント 4 3 42" xfId="5100"/>
    <cellStyle name="アクセント 4 3 43" xfId="5101"/>
    <cellStyle name="アクセント 4 3 44" xfId="5102"/>
    <cellStyle name="アクセント 4 3 45" xfId="5103"/>
    <cellStyle name="アクセント 4 3 46" xfId="5104"/>
    <cellStyle name="アクセント 4 3 47" xfId="5105"/>
    <cellStyle name="アクセント 4 3 48" xfId="5106"/>
    <cellStyle name="アクセント 4 3 49" xfId="5107"/>
    <cellStyle name="アクセント 4 3 5" xfId="5108"/>
    <cellStyle name="アクセント 4 3 50" xfId="5109"/>
    <cellStyle name="アクセント 4 3 51" xfId="5110"/>
    <cellStyle name="アクセント 4 3 52" xfId="5111"/>
    <cellStyle name="アクセント 4 3 53" xfId="5112"/>
    <cellStyle name="アクセント 4 3 54" xfId="5113"/>
    <cellStyle name="アクセント 4 3 55" xfId="5114"/>
    <cellStyle name="アクセント 4 3 56" xfId="5115"/>
    <cellStyle name="アクセント 4 3 57" xfId="5116"/>
    <cellStyle name="アクセント 4 3 58" xfId="5117"/>
    <cellStyle name="アクセント 4 3 59" xfId="5118"/>
    <cellStyle name="アクセント 4 3 6" xfId="5119"/>
    <cellStyle name="アクセント 4 3 60" xfId="5120"/>
    <cellStyle name="アクセント 4 3 61" xfId="5121"/>
    <cellStyle name="アクセント 4 3 62" xfId="5122"/>
    <cellStyle name="アクセント 4 3 63" xfId="5123"/>
    <cellStyle name="アクセント 4 3 64" xfId="5124"/>
    <cellStyle name="アクセント 4 3 7" xfId="5125"/>
    <cellStyle name="アクセント 4 3 8" xfId="5126"/>
    <cellStyle name="アクセント 4 3 9" xfId="5127"/>
    <cellStyle name="アクセント 4 4" xfId="5128"/>
    <cellStyle name="アクセント 4 5" xfId="5129"/>
    <cellStyle name="アクセント 4 5 10" xfId="5130"/>
    <cellStyle name="アクセント 4 5 11" xfId="5131"/>
    <cellStyle name="アクセント 4 5 12" xfId="5132"/>
    <cellStyle name="アクセント 4 5 13" xfId="5133"/>
    <cellStyle name="アクセント 4 5 14" xfId="5134"/>
    <cellStyle name="アクセント 4 5 15" xfId="5135"/>
    <cellStyle name="アクセント 4 5 16" xfId="5136"/>
    <cellStyle name="アクセント 4 5 17" xfId="5137"/>
    <cellStyle name="アクセント 4 5 18" xfId="5138"/>
    <cellStyle name="アクセント 4 5 19" xfId="5139"/>
    <cellStyle name="アクセント 4 5 2" xfId="5140"/>
    <cellStyle name="アクセント 4 5 20" xfId="5141"/>
    <cellStyle name="アクセント 4 5 21" xfId="5142"/>
    <cellStyle name="アクセント 4 5 22" xfId="5143"/>
    <cellStyle name="アクセント 4 5 23" xfId="5144"/>
    <cellStyle name="アクセント 4 5 24" xfId="5145"/>
    <cellStyle name="アクセント 4 5 25" xfId="5146"/>
    <cellStyle name="アクセント 4 5 26" xfId="5147"/>
    <cellStyle name="アクセント 4 5 27" xfId="5148"/>
    <cellStyle name="アクセント 4 5 28" xfId="5149"/>
    <cellStyle name="アクセント 4 5 29" xfId="5150"/>
    <cellStyle name="アクセント 4 5 3" xfId="5151"/>
    <cellStyle name="アクセント 4 5 30" xfId="5152"/>
    <cellStyle name="アクセント 4 5 31" xfId="5153"/>
    <cellStyle name="アクセント 4 5 32" xfId="5154"/>
    <cellStyle name="アクセント 4 5 33" xfId="5155"/>
    <cellStyle name="アクセント 4 5 34" xfId="5156"/>
    <cellStyle name="アクセント 4 5 35" xfId="5157"/>
    <cellStyle name="アクセント 4 5 36" xfId="5158"/>
    <cellStyle name="アクセント 4 5 37" xfId="5159"/>
    <cellStyle name="アクセント 4 5 38" xfId="5160"/>
    <cellStyle name="アクセント 4 5 39" xfId="5161"/>
    <cellStyle name="アクセント 4 5 4" xfId="5162"/>
    <cellStyle name="アクセント 4 5 40" xfId="5163"/>
    <cellStyle name="アクセント 4 5 41" xfId="5164"/>
    <cellStyle name="アクセント 4 5 42" xfId="5165"/>
    <cellStyle name="アクセント 4 5 43" xfId="5166"/>
    <cellStyle name="アクセント 4 5 44" xfId="5167"/>
    <cellStyle name="アクセント 4 5 45" xfId="5168"/>
    <cellStyle name="アクセント 4 5 46" xfId="5169"/>
    <cellStyle name="アクセント 4 5 47" xfId="5170"/>
    <cellStyle name="アクセント 4 5 48" xfId="5171"/>
    <cellStyle name="アクセント 4 5 49" xfId="5172"/>
    <cellStyle name="アクセント 4 5 5" xfId="5173"/>
    <cellStyle name="アクセント 4 5 50" xfId="5174"/>
    <cellStyle name="アクセント 4 5 51" xfId="5175"/>
    <cellStyle name="アクセント 4 5 52" xfId="5176"/>
    <cellStyle name="アクセント 4 5 53" xfId="5177"/>
    <cellStyle name="アクセント 4 5 54" xfId="5178"/>
    <cellStyle name="アクセント 4 5 55" xfId="5179"/>
    <cellStyle name="アクセント 4 5 56" xfId="5180"/>
    <cellStyle name="アクセント 4 5 57" xfId="5181"/>
    <cellStyle name="アクセント 4 5 58" xfId="5182"/>
    <cellStyle name="アクセント 4 5 59" xfId="5183"/>
    <cellStyle name="アクセント 4 5 6" xfId="5184"/>
    <cellStyle name="アクセント 4 5 60" xfId="5185"/>
    <cellStyle name="アクセント 4 5 61" xfId="5186"/>
    <cellStyle name="アクセント 4 5 62" xfId="5187"/>
    <cellStyle name="アクセント 4 5 63" xfId="5188"/>
    <cellStyle name="アクセント 4 5 64" xfId="5189"/>
    <cellStyle name="アクセント 4 5 7" xfId="5190"/>
    <cellStyle name="アクセント 4 5 8" xfId="5191"/>
    <cellStyle name="アクセント 4 5 9" xfId="5192"/>
    <cellStyle name="アクセント 4 6" xfId="5193"/>
    <cellStyle name="アクセント 4 7" xfId="5194"/>
    <cellStyle name="アクセント 4 8" xfId="5195"/>
    <cellStyle name="アクセント 5 2" xfId="5196"/>
    <cellStyle name="アクセント 5 2 10" xfId="5197"/>
    <cellStyle name="アクセント 5 2 11" xfId="5198"/>
    <cellStyle name="アクセント 5 2 12" xfId="5199"/>
    <cellStyle name="アクセント 5 2 13" xfId="5200"/>
    <cellStyle name="アクセント 5 2 14" xfId="5201"/>
    <cellStyle name="アクセント 5 2 15" xfId="5202"/>
    <cellStyle name="アクセント 5 2 16" xfId="5203"/>
    <cellStyle name="アクセント 5 2 17" xfId="5204"/>
    <cellStyle name="アクセント 5 2 18" xfId="5205"/>
    <cellStyle name="アクセント 5 2 19" xfId="5206"/>
    <cellStyle name="アクセント 5 2 2" xfId="5207"/>
    <cellStyle name="アクセント 5 2 20" xfId="5208"/>
    <cellStyle name="アクセント 5 2 21" xfId="5209"/>
    <cellStyle name="アクセント 5 2 22" xfId="5210"/>
    <cellStyle name="アクセント 5 2 23" xfId="5211"/>
    <cellStyle name="アクセント 5 2 24" xfId="5212"/>
    <cellStyle name="アクセント 5 2 25" xfId="5213"/>
    <cellStyle name="アクセント 5 2 26" xfId="5214"/>
    <cellStyle name="アクセント 5 2 27" xfId="5215"/>
    <cellStyle name="アクセント 5 2 28" xfId="5216"/>
    <cellStyle name="アクセント 5 2 29" xfId="5217"/>
    <cellStyle name="アクセント 5 2 3" xfId="5218"/>
    <cellStyle name="アクセント 5 2 30" xfId="5219"/>
    <cellStyle name="アクセント 5 2 31" xfId="5220"/>
    <cellStyle name="アクセント 5 2 32" xfId="5221"/>
    <cellStyle name="アクセント 5 2 33" xfId="5222"/>
    <cellStyle name="アクセント 5 2 34" xfId="5223"/>
    <cellStyle name="アクセント 5 2 35" xfId="5224"/>
    <cellStyle name="アクセント 5 2 36" xfId="5225"/>
    <cellStyle name="アクセント 5 2 37" xfId="5226"/>
    <cellStyle name="アクセント 5 2 38" xfId="5227"/>
    <cellStyle name="アクセント 5 2 39" xfId="5228"/>
    <cellStyle name="アクセント 5 2 4" xfId="5229"/>
    <cellStyle name="アクセント 5 2 40" xfId="5230"/>
    <cellStyle name="アクセント 5 2 41" xfId="5231"/>
    <cellStyle name="アクセント 5 2 42" xfId="5232"/>
    <cellStyle name="アクセント 5 2 43" xfId="5233"/>
    <cellStyle name="アクセント 5 2 44" xfId="5234"/>
    <cellStyle name="アクセント 5 2 45" xfId="5235"/>
    <cellStyle name="アクセント 5 2 46" xfId="5236"/>
    <cellStyle name="アクセント 5 2 47" xfId="5237"/>
    <cellStyle name="アクセント 5 2 48" xfId="5238"/>
    <cellStyle name="アクセント 5 2 49" xfId="5239"/>
    <cellStyle name="アクセント 5 2 5" xfId="5240"/>
    <cellStyle name="アクセント 5 2 50" xfId="5241"/>
    <cellStyle name="アクセント 5 2 51" xfId="5242"/>
    <cellStyle name="アクセント 5 2 52" xfId="5243"/>
    <cellStyle name="アクセント 5 2 53" xfId="5244"/>
    <cellStyle name="アクセント 5 2 54" xfId="5245"/>
    <cellStyle name="アクセント 5 2 55" xfId="5246"/>
    <cellStyle name="アクセント 5 2 56" xfId="5247"/>
    <cellStyle name="アクセント 5 2 57" xfId="5248"/>
    <cellStyle name="アクセント 5 2 58" xfId="5249"/>
    <cellStyle name="アクセント 5 2 59" xfId="5250"/>
    <cellStyle name="アクセント 5 2 6" xfId="5251"/>
    <cellStyle name="アクセント 5 2 60" xfId="5252"/>
    <cellStyle name="アクセント 5 2 61" xfId="5253"/>
    <cellStyle name="アクセント 5 2 62" xfId="5254"/>
    <cellStyle name="アクセント 5 2 63" xfId="5255"/>
    <cellStyle name="アクセント 5 2 64" xfId="5256"/>
    <cellStyle name="アクセント 5 2 7" xfId="5257"/>
    <cellStyle name="アクセント 5 2 8" xfId="5258"/>
    <cellStyle name="アクセント 5 2 9" xfId="5259"/>
    <cellStyle name="アクセント 5 3" xfId="5260"/>
    <cellStyle name="アクセント 5 3 10" xfId="5261"/>
    <cellStyle name="アクセント 5 3 11" xfId="5262"/>
    <cellStyle name="アクセント 5 3 12" xfId="5263"/>
    <cellStyle name="アクセント 5 3 13" xfId="5264"/>
    <cellStyle name="アクセント 5 3 14" xfId="5265"/>
    <cellStyle name="アクセント 5 3 15" xfId="5266"/>
    <cellStyle name="アクセント 5 3 16" xfId="5267"/>
    <cellStyle name="アクセント 5 3 17" xfId="5268"/>
    <cellStyle name="アクセント 5 3 18" xfId="5269"/>
    <cellStyle name="アクセント 5 3 19" xfId="5270"/>
    <cellStyle name="アクセント 5 3 2" xfId="5271"/>
    <cellStyle name="アクセント 5 3 20" xfId="5272"/>
    <cellStyle name="アクセント 5 3 21" xfId="5273"/>
    <cellStyle name="アクセント 5 3 22" xfId="5274"/>
    <cellStyle name="アクセント 5 3 23" xfId="5275"/>
    <cellStyle name="アクセント 5 3 24" xfId="5276"/>
    <cellStyle name="アクセント 5 3 25" xfId="5277"/>
    <cellStyle name="アクセント 5 3 26" xfId="5278"/>
    <cellStyle name="アクセント 5 3 27" xfId="5279"/>
    <cellStyle name="アクセント 5 3 28" xfId="5280"/>
    <cellStyle name="アクセント 5 3 29" xfId="5281"/>
    <cellStyle name="アクセント 5 3 3" xfId="5282"/>
    <cellStyle name="アクセント 5 3 30" xfId="5283"/>
    <cellStyle name="アクセント 5 3 31" xfId="5284"/>
    <cellStyle name="アクセント 5 3 32" xfId="5285"/>
    <cellStyle name="アクセント 5 3 33" xfId="5286"/>
    <cellStyle name="アクセント 5 3 34" xfId="5287"/>
    <cellStyle name="アクセント 5 3 35" xfId="5288"/>
    <cellStyle name="アクセント 5 3 36" xfId="5289"/>
    <cellStyle name="アクセント 5 3 37" xfId="5290"/>
    <cellStyle name="アクセント 5 3 38" xfId="5291"/>
    <cellStyle name="アクセント 5 3 39" xfId="5292"/>
    <cellStyle name="アクセント 5 3 4" xfId="5293"/>
    <cellStyle name="アクセント 5 3 40" xfId="5294"/>
    <cellStyle name="アクセント 5 3 41" xfId="5295"/>
    <cellStyle name="アクセント 5 3 42" xfId="5296"/>
    <cellStyle name="アクセント 5 3 43" xfId="5297"/>
    <cellStyle name="アクセント 5 3 44" xfId="5298"/>
    <cellStyle name="アクセント 5 3 45" xfId="5299"/>
    <cellStyle name="アクセント 5 3 46" xfId="5300"/>
    <cellStyle name="アクセント 5 3 47" xfId="5301"/>
    <cellStyle name="アクセント 5 3 48" xfId="5302"/>
    <cellStyle name="アクセント 5 3 49" xfId="5303"/>
    <cellStyle name="アクセント 5 3 5" xfId="5304"/>
    <cellStyle name="アクセント 5 3 50" xfId="5305"/>
    <cellStyle name="アクセント 5 3 51" xfId="5306"/>
    <cellStyle name="アクセント 5 3 52" xfId="5307"/>
    <cellStyle name="アクセント 5 3 53" xfId="5308"/>
    <cellStyle name="アクセント 5 3 54" xfId="5309"/>
    <cellStyle name="アクセント 5 3 55" xfId="5310"/>
    <cellStyle name="アクセント 5 3 56" xfId="5311"/>
    <cellStyle name="アクセント 5 3 57" xfId="5312"/>
    <cellStyle name="アクセント 5 3 58" xfId="5313"/>
    <cellStyle name="アクセント 5 3 59" xfId="5314"/>
    <cellStyle name="アクセント 5 3 6" xfId="5315"/>
    <cellStyle name="アクセント 5 3 60" xfId="5316"/>
    <cellStyle name="アクセント 5 3 61" xfId="5317"/>
    <cellStyle name="アクセント 5 3 62" xfId="5318"/>
    <cellStyle name="アクセント 5 3 63" xfId="5319"/>
    <cellStyle name="アクセント 5 3 64" xfId="5320"/>
    <cellStyle name="アクセント 5 3 7" xfId="5321"/>
    <cellStyle name="アクセント 5 3 8" xfId="5322"/>
    <cellStyle name="アクセント 5 3 9" xfId="5323"/>
    <cellStyle name="アクセント 5 4" xfId="5324"/>
    <cellStyle name="アクセント 5 5" xfId="5325"/>
    <cellStyle name="アクセント 5 5 10" xfId="5326"/>
    <cellStyle name="アクセント 5 5 11" xfId="5327"/>
    <cellStyle name="アクセント 5 5 12" xfId="5328"/>
    <cellStyle name="アクセント 5 5 13" xfId="5329"/>
    <cellStyle name="アクセント 5 5 14" xfId="5330"/>
    <cellStyle name="アクセント 5 5 15" xfId="5331"/>
    <cellStyle name="アクセント 5 5 16" xfId="5332"/>
    <cellStyle name="アクセント 5 5 17" xfId="5333"/>
    <cellStyle name="アクセント 5 5 18" xfId="5334"/>
    <cellStyle name="アクセント 5 5 19" xfId="5335"/>
    <cellStyle name="アクセント 5 5 2" xfId="5336"/>
    <cellStyle name="アクセント 5 5 20" xfId="5337"/>
    <cellStyle name="アクセント 5 5 21" xfId="5338"/>
    <cellStyle name="アクセント 5 5 22" xfId="5339"/>
    <cellStyle name="アクセント 5 5 23" xfId="5340"/>
    <cellStyle name="アクセント 5 5 24" xfId="5341"/>
    <cellStyle name="アクセント 5 5 25" xfId="5342"/>
    <cellStyle name="アクセント 5 5 26" xfId="5343"/>
    <cellStyle name="アクセント 5 5 27" xfId="5344"/>
    <cellStyle name="アクセント 5 5 28" xfId="5345"/>
    <cellStyle name="アクセント 5 5 29" xfId="5346"/>
    <cellStyle name="アクセント 5 5 3" xfId="5347"/>
    <cellStyle name="アクセント 5 5 30" xfId="5348"/>
    <cellStyle name="アクセント 5 5 31" xfId="5349"/>
    <cellStyle name="アクセント 5 5 32" xfId="5350"/>
    <cellStyle name="アクセント 5 5 33" xfId="5351"/>
    <cellStyle name="アクセント 5 5 34" xfId="5352"/>
    <cellStyle name="アクセント 5 5 35" xfId="5353"/>
    <cellStyle name="アクセント 5 5 36" xfId="5354"/>
    <cellStyle name="アクセント 5 5 37" xfId="5355"/>
    <cellStyle name="アクセント 5 5 38" xfId="5356"/>
    <cellStyle name="アクセント 5 5 39" xfId="5357"/>
    <cellStyle name="アクセント 5 5 4" xfId="5358"/>
    <cellStyle name="アクセント 5 5 40" xfId="5359"/>
    <cellStyle name="アクセント 5 5 41" xfId="5360"/>
    <cellStyle name="アクセント 5 5 42" xfId="5361"/>
    <cellStyle name="アクセント 5 5 43" xfId="5362"/>
    <cellStyle name="アクセント 5 5 44" xfId="5363"/>
    <cellStyle name="アクセント 5 5 45" xfId="5364"/>
    <cellStyle name="アクセント 5 5 46" xfId="5365"/>
    <cellStyle name="アクセント 5 5 47" xfId="5366"/>
    <cellStyle name="アクセント 5 5 48" xfId="5367"/>
    <cellStyle name="アクセント 5 5 49" xfId="5368"/>
    <cellStyle name="アクセント 5 5 5" xfId="5369"/>
    <cellStyle name="アクセント 5 5 50" xfId="5370"/>
    <cellStyle name="アクセント 5 5 51" xfId="5371"/>
    <cellStyle name="アクセント 5 5 52" xfId="5372"/>
    <cellStyle name="アクセント 5 5 53" xfId="5373"/>
    <cellStyle name="アクセント 5 5 54" xfId="5374"/>
    <cellStyle name="アクセント 5 5 55" xfId="5375"/>
    <cellStyle name="アクセント 5 5 56" xfId="5376"/>
    <cellStyle name="アクセント 5 5 57" xfId="5377"/>
    <cellStyle name="アクセント 5 5 58" xfId="5378"/>
    <cellStyle name="アクセント 5 5 59" xfId="5379"/>
    <cellStyle name="アクセント 5 5 6" xfId="5380"/>
    <cellStyle name="アクセント 5 5 60" xfId="5381"/>
    <cellStyle name="アクセント 5 5 61" xfId="5382"/>
    <cellStyle name="アクセント 5 5 62" xfId="5383"/>
    <cellStyle name="アクセント 5 5 63" xfId="5384"/>
    <cellStyle name="アクセント 5 5 64" xfId="5385"/>
    <cellStyle name="アクセント 5 5 7" xfId="5386"/>
    <cellStyle name="アクセント 5 5 8" xfId="5387"/>
    <cellStyle name="アクセント 5 5 9" xfId="5388"/>
    <cellStyle name="アクセント 5 6" xfId="5389"/>
    <cellStyle name="アクセント 5 7" xfId="5390"/>
    <cellStyle name="アクセント 5 8" xfId="5391"/>
    <cellStyle name="アクセント 6 2" xfId="5392"/>
    <cellStyle name="アクセント 6 2 10" xfId="5393"/>
    <cellStyle name="アクセント 6 2 11" xfId="5394"/>
    <cellStyle name="アクセント 6 2 12" xfId="5395"/>
    <cellStyle name="アクセント 6 2 13" xfId="5396"/>
    <cellStyle name="アクセント 6 2 14" xfId="5397"/>
    <cellStyle name="アクセント 6 2 15" xfId="5398"/>
    <cellStyle name="アクセント 6 2 16" xfId="5399"/>
    <cellStyle name="アクセント 6 2 17" xfId="5400"/>
    <cellStyle name="アクセント 6 2 18" xfId="5401"/>
    <cellStyle name="アクセント 6 2 19" xfId="5402"/>
    <cellStyle name="アクセント 6 2 2" xfId="5403"/>
    <cellStyle name="アクセント 6 2 20" xfId="5404"/>
    <cellStyle name="アクセント 6 2 21" xfId="5405"/>
    <cellStyle name="アクセント 6 2 22" xfId="5406"/>
    <cellStyle name="アクセント 6 2 23" xfId="5407"/>
    <cellStyle name="アクセント 6 2 24" xfId="5408"/>
    <cellStyle name="アクセント 6 2 25" xfId="5409"/>
    <cellStyle name="アクセント 6 2 26" xfId="5410"/>
    <cellStyle name="アクセント 6 2 27" xfId="5411"/>
    <cellStyle name="アクセント 6 2 28" xfId="5412"/>
    <cellStyle name="アクセント 6 2 29" xfId="5413"/>
    <cellStyle name="アクセント 6 2 3" xfId="5414"/>
    <cellStyle name="アクセント 6 2 30" xfId="5415"/>
    <cellStyle name="アクセント 6 2 31" xfId="5416"/>
    <cellStyle name="アクセント 6 2 32" xfId="5417"/>
    <cellStyle name="アクセント 6 2 33" xfId="5418"/>
    <cellStyle name="アクセント 6 2 34" xfId="5419"/>
    <cellStyle name="アクセント 6 2 35" xfId="5420"/>
    <cellStyle name="アクセント 6 2 36" xfId="5421"/>
    <cellStyle name="アクセント 6 2 37" xfId="5422"/>
    <cellStyle name="アクセント 6 2 38" xfId="5423"/>
    <cellStyle name="アクセント 6 2 39" xfId="5424"/>
    <cellStyle name="アクセント 6 2 4" xfId="5425"/>
    <cellStyle name="アクセント 6 2 40" xfId="5426"/>
    <cellStyle name="アクセント 6 2 41" xfId="5427"/>
    <cellStyle name="アクセント 6 2 42" xfId="5428"/>
    <cellStyle name="アクセント 6 2 43" xfId="5429"/>
    <cellStyle name="アクセント 6 2 44" xfId="5430"/>
    <cellStyle name="アクセント 6 2 45" xfId="5431"/>
    <cellStyle name="アクセント 6 2 46" xfId="5432"/>
    <cellStyle name="アクセント 6 2 47" xfId="5433"/>
    <cellStyle name="アクセント 6 2 48" xfId="5434"/>
    <cellStyle name="アクセント 6 2 49" xfId="5435"/>
    <cellStyle name="アクセント 6 2 5" xfId="5436"/>
    <cellStyle name="アクセント 6 2 50" xfId="5437"/>
    <cellStyle name="アクセント 6 2 51" xfId="5438"/>
    <cellStyle name="アクセント 6 2 52" xfId="5439"/>
    <cellStyle name="アクセント 6 2 53" xfId="5440"/>
    <cellStyle name="アクセント 6 2 54" xfId="5441"/>
    <cellStyle name="アクセント 6 2 55" xfId="5442"/>
    <cellStyle name="アクセント 6 2 56" xfId="5443"/>
    <cellStyle name="アクセント 6 2 57" xfId="5444"/>
    <cellStyle name="アクセント 6 2 58" xfId="5445"/>
    <cellStyle name="アクセント 6 2 59" xfId="5446"/>
    <cellStyle name="アクセント 6 2 6" xfId="5447"/>
    <cellStyle name="アクセント 6 2 60" xfId="5448"/>
    <cellStyle name="アクセント 6 2 61" xfId="5449"/>
    <cellStyle name="アクセント 6 2 62" xfId="5450"/>
    <cellStyle name="アクセント 6 2 63" xfId="5451"/>
    <cellStyle name="アクセント 6 2 64" xfId="5452"/>
    <cellStyle name="アクセント 6 2 7" xfId="5453"/>
    <cellStyle name="アクセント 6 2 8" xfId="5454"/>
    <cellStyle name="アクセント 6 2 9" xfId="5455"/>
    <cellStyle name="アクセント 6 3" xfId="5456"/>
    <cellStyle name="アクセント 6 3 10" xfId="5457"/>
    <cellStyle name="アクセント 6 3 11" xfId="5458"/>
    <cellStyle name="アクセント 6 3 12" xfId="5459"/>
    <cellStyle name="アクセント 6 3 13" xfId="5460"/>
    <cellStyle name="アクセント 6 3 14" xfId="5461"/>
    <cellStyle name="アクセント 6 3 15" xfId="5462"/>
    <cellStyle name="アクセント 6 3 16" xfId="5463"/>
    <cellStyle name="アクセント 6 3 17" xfId="5464"/>
    <cellStyle name="アクセント 6 3 18" xfId="5465"/>
    <cellStyle name="アクセント 6 3 19" xfId="5466"/>
    <cellStyle name="アクセント 6 3 2" xfId="5467"/>
    <cellStyle name="アクセント 6 3 20" xfId="5468"/>
    <cellStyle name="アクセント 6 3 21" xfId="5469"/>
    <cellStyle name="アクセント 6 3 22" xfId="5470"/>
    <cellStyle name="アクセント 6 3 23" xfId="5471"/>
    <cellStyle name="アクセント 6 3 24" xfId="5472"/>
    <cellStyle name="アクセント 6 3 25" xfId="5473"/>
    <cellStyle name="アクセント 6 3 26" xfId="5474"/>
    <cellStyle name="アクセント 6 3 27" xfId="5475"/>
    <cellStyle name="アクセント 6 3 28" xfId="5476"/>
    <cellStyle name="アクセント 6 3 29" xfId="5477"/>
    <cellStyle name="アクセント 6 3 3" xfId="5478"/>
    <cellStyle name="アクセント 6 3 30" xfId="5479"/>
    <cellStyle name="アクセント 6 3 31" xfId="5480"/>
    <cellStyle name="アクセント 6 3 32" xfId="5481"/>
    <cellStyle name="アクセント 6 3 33" xfId="5482"/>
    <cellStyle name="アクセント 6 3 34" xfId="5483"/>
    <cellStyle name="アクセント 6 3 35" xfId="5484"/>
    <cellStyle name="アクセント 6 3 36" xfId="5485"/>
    <cellStyle name="アクセント 6 3 37" xfId="5486"/>
    <cellStyle name="アクセント 6 3 38" xfId="5487"/>
    <cellStyle name="アクセント 6 3 39" xfId="5488"/>
    <cellStyle name="アクセント 6 3 4" xfId="5489"/>
    <cellStyle name="アクセント 6 3 40" xfId="5490"/>
    <cellStyle name="アクセント 6 3 41" xfId="5491"/>
    <cellStyle name="アクセント 6 3 42" xfId="5492"/>
    <cellStyle name="アクセント 6 3 43" xfId="5493"/>
    <cellStyle name="アクセント 6 3 44" xfId="5494"/>
    <cellStyle name="アクセント 6 3 45" xfId="5495"/>
    <cellStyle name="アクセント 6 3 46" xfId="5496"/>
    <cellStyle name="アクセント 6 3 47" xfId="5497"/>
    <cellStyle name="アクセント 6 3 48" xfId="5498"/>
    <cellStyle name="アクセント 6 3 49" xfId="5499"/>
    <cellStyle name="アクセント 6 3 5" xfId="5500"/>
    <cellStyle name="アクセント 6 3 50" xfId="5501"/>
    <cellStyle name="アクセント 6 3 51" xfId="5502"/>
    <cellStyle name="アクセント 6 3 52" xfId="5503"/>
    <cellStyle name="アクセント 6 3 53" xfId="5504"/>
    <cellStyle name="アクセント 6 3 54" xfId="5505"/>
    <cellStyle name="アクセント 6 3 55" xfId="5506"/>
    <cellStyle name="アクセント 6 3 56" xfId="5507"/>
    <cellStyle name="アクセント 6 3 57" xfId="5508"/>
    <cellStyle name="アクセント 6 3 58" xfId="5509"/>
    <cellStyle name="アクセント 6 3 59" xfId="5510"/>
    <cellStyle name="アクセント 6 3 6" xfId="5511"/>
    <cellStyle name="アクセント 6 3 60" xfId="5512"/>
    <cellStyle name="アクセント 6 3 61" xfId="5513"/>
    <cellStyle name="アクセント 6 3 62" xfId="5514"/>
    <cellStyle name="アクセント 6 3 63" xfId="5515"/>
    <cellStyle name="アクセント 6 3 64" xfId="5516"/>
    <cellStyle name="アクセント 6 3 7" xfId="5517"/>
    <cellStyle name="アクセント 6 3 8" xfId="5518"/>
    <cellStyle name="アクセント 6 3 9" xfId="5519"/>
    <cellStyle name="アクセント 6 4" xfId="5520"/>
    <cellStyle name="アクセント 6 5" xfId="5521"/>
    <cellStyle name="アクセント 6 5 10" xfId="5522"/>
    <cellStyle name="アクセント 6 5 11" xfId="5523"/>
    <cellStyle name="アクセント 6 5 12" xfId="5524"/>
    <cellStyle name="アクセント 6 5 13" xfId="5525"/>
    <cellStyle name="アクセント 6 5 14" xfId="5526"/>
    <cellStyle name="アクセント 6 5 15" xfId="5527"/>
    <cellStyle name="アクセント 6 5 16" xfId="5528"/>
    <cellStyle name="アクセント 6 5 17" xfId="5529"/>
    <cellStyle name="アクセント 6 5 18" xfId="5530"/>
    <cellStyle name="アクセント 6 5 19" xfId="5531"/>
    <cellStyle name="アクセント 6 5 2" xfId="5532"/>
    <cellStyle name="アクセント 6 5 20" xfId="5533"/>
    <cellStyle name="アクセント 6 5 21" xfId="5534"/>
    <cellStyle name="アクセント 6 5 22" xfId="5535"/>
    <cellStyle name="アクセント 6 5 23" xfId="5536"/>
    <cellStyle name="アクセント 6 5 24" xfId="5537"/>
    <cellStyle name="アクセント 6 5 25" xfId="5538"/>
    <cellStyle name="アクセント 6 5 26" xfId="5539"/>
    <cellStyle name="アクセント 6 5 27" xfId="5540"/>
    <cellStyle name="アクセント 6 5 28" xfId="5541"/>
    <cellStyle name="アクセント 6 5 29" xfId="5542"/>
    <cellStyle name="アクセント 6 5 3" xfId="5543"/>
    <cellStyle name="アクセント 6 5 30" xfId="5544"/>
    <cellStyle name="アクセント 6 5 31" xfId="5545"/>
    <cellStyle name="アクセント 6 5 32" xfId="5546"/>
    <cellStyle name="アクセント 6 5 33" xfId="5547"/>
    <cellStyle name="アクセント 6 5 34" xfId="5548"/>
    <cellStyle name="アクセント 6 5 35" xfId="5549"/>
    <cellStyle name="アクセント 6 5 36" xfId="5550"/>
    <cellStyle name="アクセント 6 5 37" xfId="5551"/>
    <cellStyle name="アクセント 6 5 38" xfId="5552"/>
    <cellStyle name="アクセント 6 5 39" xfId="5553"/>
    <cellStyle name="アクセント 6 5 4" xfId="5554"/>
    <cellStyle name="アクセント 6 5 40" xfId="5555"/>
    <cellStyle name="アクセント 6 5 41" xfId="5556"/>
    <cellStyle name="アクセント 6 5 42" xfId="5557"/>
    <cellStyle name="アクセント 6 5 43" xfId="5558"/>
    <cellStyle name="アクセント 6 5 44" xfId="5559"/>
    <cellStyle name="アクセント 6 5 45" xfId="5560"/>
    <cellStyle name="アクセント 6 5 46" xfId="5561"/>
    <cellStyle name="アクセント 6 5 47" xfId="5562"/>
    <cellStyle name="アクセント 6 5 48" xfId="5563"/>
    <cellStyle name="アクセント 6 5 49" xfId="5564"/>
    <cellStyle name="アクセント 6 5 5" xfId="5565"/>
    <cellStyle name="アクセント 6 5 50" xfId="5566"/>
    <cellStyle name="アクセント 6 5 51" xfId="5567"/>
    <cellStyle name="アクセント 6 5 52" xfId="5568"/>
    <cellStyle name="アクセント 6 5 53" xfId="5569"/>
    <cellStyle name="アクセント 6 5 54" xfId="5570"/>
    <cellStyle name="アクセント 6 5 55" xfId="5571"/>
    <cellStyle name="アクセント 6 5 56" xfId="5572"/>
    <cellStyle name="アクセント 6 5 57" xfId="5573"/>
    <cellStyle name="アクセント 6 5 58" xfId="5574"/>
    <cellStyle name="アクセント 6 5 59" xfId="5575"/>
    <cellStyle name="アクセント 6 5 6" xfId="5576"/>
    <cellStyle name="アクセント 6 5 60" xfId="5577"/>
    <cellStyle name="アクセント 6 5 61" xfId="5578"/>
    <cellStyle name="アクセント 6 5 62" xfId="5579"/>
    <cellStyle name="アクセント 6 5 63" xfId="5580"/>
    <cellStyle name="アクセント 6 5 64" xfId="5581"/>
    <cellStyle name="アクセント 6 5 7" xfId="5582"/>
    <cellStyle name="アクセント 6 5 8" xfId="5583"/>
    <cellStyle name="アクセント 6 5 9" xfId="5584"/>
    <cellStyle name="アクセント 6 6" xfId="5585"/>
    <cellStyle name="アクセント 6 7" xfId="5586"/>
    <cellStyle name="アクセント 6 8" xfId="5587"/>
    <cellStyle name="タイトル 2" xfId="5588"/>
    <cellStyle name="タイトル 3" xfId="5589"/>
    <cellStyle name="タイトル 3 10" xfId="5590"/>
    <cellStyle name="タイトル 3 11" xfId="5591"/>
    <cellStyle name="タイトル 3 12" xfId="5592"/>
    <cellStyle name="タイトル 3 13" xfId="5593"/>
    <cellStyle name="タイトル 3 14" xfId="5594"/>
    <cellStyle name="タイトル 3 15" xfId="5595"/>
    <cellStyle name="タイトル 3 16" xfId="5596"/>
    <cellStyle name="タイトル 3 17" xfId="5597"/>
    <cellStyle name="タイトル 3 18" xfId="5598"/>
    <cellStyle name="タイトル 3 19" xfId="5599"/>
    <cellStyle name="タイトル 3 2" xfId="5600"/>
    <cellStyle name="タイトル 3 20" xfId="5601"/>
    <cellStyle name="タイトル 3 21" xfId="5602"/>
    <cellStyle name="タイトル 3 22" xfId="5603"/>
    <cellStyle name="タイトル 3 23" xfId="5604"/>
    <cellStyle name="タイトル 3 24" xfId="5605"/>
    <cellStyle name="タイトル 3 25" xfId="5606"/>
    <cellStyle name="タイトル 3 26" xfId="5607"/>
    <cellStyle name="タイトル 3 27" xfId="5608"/>
    <cellStyle name="タイトル 3 28" xfId="5609"/>
    <cellStyle name="タイトル 3 29" xfId="5610"/>
    <cellStyle name="タイトル 3 3" xfId="5611"/>
    <cellStyle name="タイトル 3 30" xfId="5612"/>
    <cellStyle name="タイトル 3 31" xfId="5613"/>
    <cellStyle name="タイトル 3 32" xfId="5614"/>
    <cellStyle name="タイトル 3 33" xfId="5615"/>
    <cellStyle name="タイトル 3 34" xfId="5616"/>
    <cellStyle name="タイトル 3 35" xfId="5617"/>
    <cellStyle name="タイトル 3 36" xfId="5618"/>
    <cellStyle name="タイトル 3 37" xfId="5619"/>
    <cellStyle name="タイトル 3 38" xfId="5620"/>
    <cellStyle name="タイトル 3 39" xfId="5621"/>
    <cellStyle name="タイトル 3 4" xfId="5622"/>
    <cellStyle name="タイトル 3 40" xfId="5623"/>
    <cellStyle name="タイトル 3 41" xfId="5624"/>
    <cellStyle name="タイトル 3 42" xfId="5625"/>
    <cellStyle name="タイトル 3 43" xfId="5626"/>
    <cellStyle name="タイトル 3 44" xfId="5627"/>
    <cellStyle name="タイトル 3 45" xfId="5628"/>
    <cellStyle name="タイトル 3 46" xfId="5629"/>
    <cellStyle name="タイトル 3 47" xfId="5630"/>
    <cellStyle name="タイトル 3 48" xfId="5631"/>
    <cellStyle name="タイトル 3 49" xfId="5632"/>
    <cellStyle name="タイトル 3 5" xfId="5633"/>
    <cellStyle name="タイトル 3 50" xfId="5634"/>
    <cellStyle name="タイトル 3 51" xfId="5635"/>
    <cellStyle name="タイトル 3 52" xfId="5636"/>
    <cellStyle name="タイトル 3 53" xfId="5637"/>
    <cellStyle name="タイトル 3 54" xfId="5638"/>
    <cellStyle name="タイトル 3 55" xfId="5639"/>
    <cellStyle name="タイトル 3 56" xfId="5640"/>
    <cellStyle name="タイトル 3 57" xfId="5641"/>
    <cellStyle name="タイトル 3 58" xfId="5642"/>
    <cellStyle name="タイトル 3 59" xfId="5643"/>
    <cellStyle name="タイトル 3 6" xfId="5644"/>
    <cellStyle name="タイトル 3 60" xfId="5645"/>
    <cellStyle name="タイトル 3 61" xfId="5646"/>
    <cellStyle name="タイトル 3 62" xfId="5647"/>
    <cellStyle name="タイトル 3 63" xfId="5648"/>
    <cellStyle name="タイトル 3 64" xfId="5649"/>
    <cellStyle name="タイトル 3 7" xfId="5650"/>
    <cellStyle name="タイトル 3 8" xfId="5651"/>
    <cellStyle name="タイトル 3 9" xfId="5652"/>
    <cellStyle name="タイトル 4" xfId="5653"/>
    <cellStyle name="タイトル 5" xfId="5654"/>
    <cellStyle name="チェック セル 2" xfId="5655"/>
    <cellStyle name="チェック セル 2 10" xfId="5656"/>
    <cellStyle name="チェック セル 2 11" xfId="5657"/>
    <cellStyle name="チェック セル 2 12" xfId="5658"/>
    <cellStyle name="チェック セル 2 13" xfId="5659"/>
    <cellStyle name="チェック セル 2 14" xfId="5660"/>
    <cellStyle name="チェック セル 2 15" xfId="5661"/>
    <cellStyle name="チェック セル 2 16" xfId="5662"/>
    <cellStyle name="チェック セル 2 17" xfId="5663"/>
    <cellStyle name="チェック セル 2 18" xfId="5664"/>
    <cellStyle name="チェック セル 2 19" xfId="5665"/>
    <cellStyle name="チェック セル 2 2" xfId="5666"/>
    <cellStyle name="チェック セル 2 20" xfId="5667"/>
    <cellStyle name="チェック セル 2 21" xfId="5668"/>
    <cellStyle name="チェック セル 2 22" xfId="5669"/>
    <cellStyle name="チェック セル 2 23" xfId="5670"/>
    <cellStyle name="チェック セル 2 24" xfId="5671"/>
    <cellStyle name="チェック セル 2 25" xfId="5672"/>
    <cellStyle name="チェック セル 2 26" xfId="5673"/>
    <cellStyle name="チェック セル 2 27" xfId="5674"/>
    <cellStyle name="チェック セル 2 28" xfId="5675"/>
    <cellStyle name="チェック セル 2 29" xfId="5676"/>
    <cellStyle name="チェック セル 2 3" xfId="5677"/>
    <cellStyle name="チェック セル 2 30" xfId="5678"/>
    <cellStyle name="チェック セル 2 31" xfId="5679"/>
    <cellStyle name="チェック セル 2 32" xfId="5680"/>
    <cellStyle name="チェック セル 2 33" xfId="5681"/>
    <cellStyle name="チェック セル 2 34" xfId="5682"/>
    <cellStyle name="チェック セル 2 35" xfId="5683"/>
    <cellStyle name="チェック セル 2 36" xfId="5684"/>
    <cellStyle name="チェック セル 2 37" xfId="5685"/>
    <cellStyle name="チェック セル 2 38" xfId="5686"/>
    <cellStyle name="チェック セル 2 39" xfId="5687"/>
    <cellStyle name="チェック セル 2 4" xfId="5688"/>
    <cellStyle name="チェック セル 2 40" xfId="5689"/>
    <cellStyle name="チェック セル 2 41" xfId="5690"/>
    <cellStyle name="チェック セル 2 42" xfId="5691"/>
    <cellStyle name="チェック セル 2 43" xfId="5692"/>
    <cellStyle name="チェック セル 2 44" xfId="5693"/>
    <cellStyle name="チェック セル 2 45" xfId="5694"/>
    <cellStyle name="チェック セル 2 46" xfId="5695"/>
    <cellStyle name="チェック セル 2 47" xfId="5696"/>
    <cellStyle name="チェック セル 2 48" xfId="5697"/>
    <cellStyle name="チェック セル 2 49" xfId="5698"/>
    <cellStyle name="チェック セル 2 5" xfId="5699"/>
    <cellStyle name="チェック セル 2 50" xfId="5700"/>
    <cellStyle name="チェック セル 2 51" xfId="5701"/>
    <cellStyle name="チェック セル 2 52" xfId="5702"/>
    <cellStyle name="チェック セル 2 53" xfId="5703"/>
    <cellStyle name="チェック セル 2 54" xfId="5704"/>
    <cellStyle name="チェック セル 2 55" xfId="5705"/>
    <cellStyle name="チェック セル 2 56" xfId="5706"/>
    <cellStyle name="チェック セル 2 57" xfId="5707"/>
    <cellStyle name="チェック セル 2 58" xfId="5708"/>
    <cellStyle name="チェック セル 2 59" xfId="5709"/>
    <cellStyle name="チェック セル 2 6" xfId="5710"/>
    <cellStyle name="チェック セル 2 60" xfId="5711"/>
    <cellStyle name="チェック セル 2 61" xfId="5712"/>
    <cellStyle name="チェック セル 2 62" xfId="5713"/>
    <cellStyle name="チェック セル 2 63" xfId="5714"/>
    <cellStyle name="チェック セル 2 64" xfId="5715"/>
    <cellStyle name="チェック セル 2 7" xfId="5716"/>
    <cellStyle name="チェック セル 2 8" xfId="5717"/>
    <cellStyle name="チェック セル 2 9" xfId="5718"/>
    <cellStyle name="チェック セル 3" xfId="5719"/>
    <cellStyle name="チェック セル 3 10" xfId="5720"/>
    <cellStyle name="チェック セル 3 11" xfId="5721"/>
    <cellStyle name="チェック セル 3 12" xfId="5722"/>
    <cellStyle name="チェック セル 3 13" xfId="5723"/>
    <cellStyle name="チェック セル 3 14" xfId="5724"/>
    <cellStyle name="チェック セル 3 15" xfId="5725"/>
    <cellStyle name="チェック セル 3 16" xfId="5726"/>
    <cellStyle name="チェック セル 3 17" xfId="5727"/>
    <cellStyle name="チェック セル 3 18" xfId="5728"/>
    <cellStyle name="チェック セル 3 19" xfId="5729"/>
    <cellStyle name="チェック セル 3 2" xfId="5730"/>
    <cellStyle name="チェック セル 3 20" xfId="5731"/>
    <cellStyle name="チェック セル 3 21" xfId="5732"/>
    <cellStyle name="チェック セル 3 22" xfId="5733"/>
    <cellStyle name="チェック セル 3 23" xfId="5734"/>
    <cellStyle name="チェック セル 3 24" xfId="5735"/>
    <cellStyle name="チェック セル 3 25" xfId="5736"/>
    <cellStyle name="チェック セル 3 26" xfId="5737"/>
    <cellStyle name="チェック セル 3 27" xfId="5738"/>
    <cellStyle name="チェック セル 3 28" xfId="5739"/>
    <cellStyle name="チェック セル 3 29" xfId="5740"/>
    <cellStyle name="チェック セル 3 3" xfId="5741"/>
    <cellStyle name="チェック セル 3 30" xfId="5742"/>
    <cellStyle name="チェック セル 3 31" xfId="5743"/>
    <cellStyle name="チェック セル 3 32" xfId="5744"/>
    <cellStyle name="チェック セル 3 33" xfId="5745"/>
    <cellStyle name="チェック セル 3 34" xfId="5746"/>
    <cellStyle name="チェック セル 3 35" xfId="5747"/>
    <cellStyle name="チェック セル 3 36" xfId="5748"/>
    <cellStyle name="チェック セル 3 37" xfId="5749"/>
    <cellStyle name="チェック セル 3 38" xfId="5750"/>
    <cellStyle name="チェック セル 3 39" xfId="5751"/>
    <cellStyle name="チェック セル 3 4" xfId="5752"/>
    <cellStyle name="チェック セル 3 40" xfId="5753"/>
    <cellStyle name="チェック セル 3 41" xfId="5754"/>
    <cellStyle name="チェック セル 3 42" xfId="5755"/>
    <cellStyle name="チェック セル 3 43" xfId="5756"/>
    <cellStyle name="チェック セル 3 44" xfId="5757"/>
    <cellStyle name="チェック セル 3 45" xfId="5758"/>
    <cellStyle name="チェック セル 3 46" xfId="5759"/>
    <cellStyle name="チェック セル 3 47" xfId="5760"/>
    <cellStyle name="チェック セル 3 48" xfId="5761"/>
    <cellStyle name="チェック セル 3 49" xfId="5762"/>
    <cellStyle name="チェック セル 3 5" xfId="5763"/>
    <cellStyle name="チェック セル 3 50" xfId="5764"/>
    <cellStyle name="チェック セル 3 51" xfId="5765"/>
    <cellStyle name="チェック セル 3 52" xfId="5766"/>
    <cellStyle name="チェック セル 3 53" xfId="5767"/>
    <cellStyle name="チェック セル 3 54" xfId="5768"/>
    <cellStyle name="チェック セル 3 55" xfId="5769"/>
    <cellStyle name="チェック セル 3 56" xfId="5770"/>
    <cellStyle name="チェック セル 3 57" xfId="5771"/>
    <cellStyle name="チェック セル 3 58" xfId="5772"/>
    <cellStyle name="チェック セル 3 59" xfId="5773"/>
    <cellStyle name="チェック セル 3 6" xfId="5774"/>
    <cellStyle name="チェック セル 3 60" xfId="5775"/>
    <cellStyle name="チェック セル 3 61" xfId="5776"/>
    <cellStyle name="チェック セル 3 62" xfId="5777"/>
    <cellStyle name="チェック セル 3 63" xfId="5778"/>
    <cellStyle name="チェック セル 3 64" xfId="5779"/>
    <cellStyle name="チェック セル 3 7" xfId="5780"/>
    <cellStyle name="チェック セル 3 8" xfId="5781"/>
    <cellStyle name="チェック セル 3 9" xfId="5782"/>
    <cellStyle name="チェック セル 4" xfId="5783"/>
    <cellStyle name="チェック セル 5" xfId="5784"/>
    <cellStyle name="チェック セル 5 10" xfId="5785"/>
    <cellStyle name="チェック セル 5 11" xfId="5786"/>
    <cellStyle name="チェック セル 5 12" xfId="5787"/>
    <cellStyle name="チェック セル 5 13" xfId="5788"/>
    <cellStyle name="チェック セル 5 14" xfId="5789"/>
    <cellStyle name="チェック セル 5 15" xfId="5790"/>
    <cellStyle name="チェック セル 5 16" xfId="5791"/>
    <cellStyle name="チェック セル 5 17" xfId="5792"/>
    <cellStyle name="チェック セル 5 18" xfId="5793"/>
    <cellStyle name="チェック セル 5 19" xfId="5794"/>
    <cellStyle name="チェック セル 5 2" xfId="5795"/>
    <cellStyle name="チェック セル 5 20" xfId="5796"/>
    <cellStyle name="チェック セル 5 21" xfId="5797"/>
    <cellStyle name="チェック セル 5 22" xfId="5798"/>
    <cellStyle name="チェック セル 5 23" xfId="5799"/>
    <cellStyle name="チェック セル 5 24" xfId="5800"/>
    <cellStyle name="チェック セル 5 25" xfId="5801"/>
    <cellStyle name="チェック セル 5 26" xfId="5802"/>
    <cellStyle name="チェック セル 5 27" xfId="5803"/>
    <cellStyle name="チェック セル 5 28" xfId="5804"/>
    <cellStyle name="チェック セル 5 29" xfId="5805"/>
    <cellStyle name="チェック セル 5 3" xfId="5806"/>
    <cellStyle name="チェック セル 5 30" xfId="5807"/>
    <cellStyle name="チェック セル 5 31" xfId="5808"/>
    <cellStyle name="チェック セル 5 32" xfId="5809"/>
    <cellStyle name="チェック セル 5 33" xfId="5810"/>
    <cellStyle name="チェック セル 5 34" xfId="5811"/>
    <cellStyle name="チェック セル 5 35" xfId="5812"/>
    <cellStyle name="チェック セル 5 36" xfId="5813"/>
    <cellStyle name="チェック セル 5 37" xfId="5814"/>
    <cellStyle name="チェック セル 5 38" xfId="5815"/>
    <cellStyle name="チェック セル 5 39" xfId="5816"/>
    <cellStyle name="チェック セル 5 4" xfId="5817"/>
    <cellStyle name="チェック セル 5 40" xfId="5818"/>
    <cellStyle name="チェック セル 5 41" xfId="5819"/>
    <cellStyle name="チェック セル 5 42" xfId="5820"/>
    <cellStyle name="チェック セル 5 43" xfId="5821"/>
    <cellStyle name="チェック セル 5 44" xfId="5822"/>
    <cellStyle name="チェック セル 5 45" xfId="5823"/>
    <cellStyle name="チェック セル 5 46" xfId="5824"/>
    <cellStyle name="チェック セル 5 47" xfId="5825"/>
    <cellStyle name="チェック セル 5 48" xfId="5826"/>
    <cellStyle name="チェック セル 5 49" xfId="5827"/>
    <cellStyle name="チェック セル 5 5" xfId="5828"/>
    <cellStyle name="チェック セル 5 50" xfId="5829"/>
    <cellStyle name="チェック セル 5 51" xfId="5830"/>
    <cellStyle name="チェック セル 5 52" xfId="5831"/>
    <cellStyle name="チェック セル 5 53" xfId="5832"/>
    <cellStyle name="チェック セル 5 54" xfId="5833"/>
    <cellStyle name="チェック セル 5 55" xfId="5834"/>
    <cellStyle name="チェック セル 5 56" xfId="5835"/>
    <cellStyle name="チェック セル 5 57" xfId="5836"/>
    <cellStyle name="チェック セル 5 58" xfId="5837"/>
    <cellStyle name="チェック セル 5 59" xfId="5838"/>
    <cellStyle name="チェック セル 5 6" xfId="5839"/>
    <cellStyle name="チェック セル 5 60" xfId="5840"/>
    <cellStyle name="チェック セル 5 61" xfId="5841"/>
    <cellStyle name="チェック セル 5 62" xfId="5842"/>
    <cellStyle name="チェック セル 5 63" xfId="5843"/>
    <cellStyle name="チェック セル 5 64" xfId="5844"/>
    <cellStyle name="チェック セル 5 7" xfId="5845"/>
    <cellStyle name="チェック セル 5 8" xfId="5846"/>
    <cellStyle name="チェック セル 5 9" xfId="5847"/>
    <cellStyle name="チェック セル 6" xfId="5848"/>
    <cellStyle name="チェック セル 7" xfId="5849"/>
    <cellStyle name="チェック セル 8" xfId="5850"/>
    <cellStyle name="どちらでもない 2" xfId="5851"/>
    <cellStyle name="どちらでもない 2 10" xfId="5852"/>
    <cellStyle name="どちらでもない 2 11" xfId="5853"/>
    <cellStyle name="どちらでもない 2 12" xfId="5854"/>
    <cellStyle name="どちらでもない 2 13" xfId="5855"/>
    <cellStyle name="どちらでもない 2 14" xfId="5856"/>
    <cellStyle name="どちらでもない 2 15" xfId="5857"/>
    <cellStyle name="どちらでもない 2 16" xfId="5858"/>
    <cellStyle name="どちらでもない 2 17" xfId="5859"/>
    <cellStyle name="どちらでもない 2 18" xfId="5860"/>
    <cellStyle name="どちらでもない 2 19" xfId="5861"/>
    <cellStyle name="どちらでもない 2 2" xfId="5862"/>
    <cellStyle name="どちらでもない 2 20" xfId="5863"/>
    <cellStyle name="どちらでもない 2 21" xfId="5864"/>
    <cellStyle name="どちらでもない 2 22" xfId="5865"/>
    <cellStyle name="どちらでもない 2 23" xfId="5866"/>
    <cellStyle name="どちらでもない 2 24" xfId="5867"/>
    <cellStyle name="どちらでもない 2 25" xfId="5868"/>
    <cellStyle name="どちらでもない 2 26" xfId="5869"/>
    <cellStyle name="どちらでもない 2 27" xfId="5870"/>
    <cellStyle name="どちらでもない 2 28" xfId="5871"/>
    <cellStyle name="どちらでもない 2 29" xfId="5872"/>
    <cellStyle name="どちらでもない 2 3" xfId="5873"/>
    <cellStyle name="どちらでもない 2 30" xfId="5874"/>
    <cellStyle name="どちらでもない 2 31" xfId="5875"/>
    <cellStyle name="どちらでもない 2 32" xfId="5876"/>
    <cellStyle name="どちらでもない 2 33" xfId="5877"/>
    <cellStyle name="どちらでもない 2 34" xfId="5878"/>
    <cellStyle name="どちらでもない 2 35" xfId="5879"/>
    <cellStyle name="どちらでもない 2 36" xfId="5880"/>
    <cellStyle name="どちらでもない 2 37" xfId="5881"/>
    <cellStyle name="どちらでもない 2 38" xfId="5882"/>
    <cellStyle name="どちらでもない 2 39" xfId="5883"/>
    <cellStyle name="どちらでもない 2 4" xfId="5884"/>
    <cellStyle name="どちらでもない 2 40" xfId="5885"/>
    <cellStyle name="どちらでもない 2 41" xfId="5886"/>
    <cellStyle name="どちらでもない 2 42" xfId="5887"/>
    <cellStyle name="どちらでもない 2 43" xfId="5888"/>
    <cellStyle name="どちらでもない 2 44" xfId="5889"/>
    <cellStyle name="どちらでもない 2 45" xfId="5890"/>
    <cellStyle name="どちらでもない 2 46" xfId="5891"/>
    <cellStyle name="どちらでもない 2 47" xfId="5892"/>
    <cellStyle name="どちらでもない 2 48" xfId="5893"/>
    <cellStyle name="どちらでもない 2 49" xfId="5894"/>
    <cellStyle name="どちらでもない 2 5" xfId="5895"/>
    <cellStyle name="どちらでもない 2 50" xfId="5896"/>
    <cellStyle name="どちらでもない 2 51" xfId="5897"/>
    <cellStyle name="どちらでもない 2 52" xfId="5898"/>
    <cellStyle name="どちらでもない 2 53" xfId="5899"/>
    <cellStyle name="どちらでもない 2 54" xfId="5900"/>
    <cellStyle name="どちらでもない 2 55" xfId="5901"/>
    <cellStyle name="どちらでもない 2 56" xfId="5902"/>
    <cellStyle name="どちらでもない 2 57" xfId="5903"/>
    <cellStyle name="どちらでもない 2 58" xfId="5904"/>
    <cellStyle name="どちらでもない 2 59" xfId="5905"/>
    <cellStyle name="どちらでもない 2 6" xfId="5906"/>
    <cellStyle name="どちらでもない 2 60" xfId="5907"/>
    <cellStyle name="どちらでもない 2 61" xfId="5908"/>
    <cellStyle name="どちらでもない 2 62" xfId="5909"/>
    <cellStyle name="どちらでもない 2 63" xfId="5910"/>
    <cellStyle name="どちらでもない 2 64" xfId="5911"/>
    <cellStyle name="どちらでもない 2 7" xfId="5912"/>
    <cellStyle name="どちらでもない 2 8" xfId="5913"/>
    <cellStyle name="どちらでもない 2 9" xfId="5914"/>
    <cellStyle name="どちらでもない 3" xfId="5915"/>
    <cellStyle name="どちらでもない 3 10" xfId="5916"/>
    <cellStyle name="どちらでもない 3 11" xfId="5917"/>
    <cellStyle name="どちらでもない 3 12" xfId="5918"/>
    <cellStyle name="どちらでもない 3 13" xfId="5919"/>
    <cellStyle name="どちらでもない 3 14" xfId="5920"/>
    <cellStyle name="どちらでもない 3 15" xfId="5921"/>
    <cellStyle name="どちらでもない 3 16" xfId="5922"/>
    <cellStyle name="どちらでもない 3 17" xfId="5923"/>
    <cellStyle name="どちらでもない 3 18" xfId="5924"/>
    <cellStyle name="どちらでもない 3 19" xfId="5925"/>
    <cellStyle name="どちらでもない 3 2" xfId="5926"/>
    <cellStyle name="どちらでもない 3 20" xfId="5927"/>
    <cellStyle name="どちらでもない 3 21" xfId="5928"/>
    <cellStyle name="どちらでもない 3 22" xfId="5929"/>
    <cellStyle name="どちらでもない 3 23" xfId="5930"/>
    <cellStyle name="どちらでもない 3 24" xfId="5931"/>
    <cellStyle name="どちらでもない 3 25" xfId="5932"/>
    <cellStyle name="どちらでもない 3 26" xfId="5933"/>
    <cellStyle name="どちらでもない 3 27" xfId="5934"/>
    <cellStyle name="どちらでもない 3 28" xfId="5935"/>
    <cellStyle name="どちらでもない 3 29" xfId="5936"/>
    <cellStyle name="どちらでもない 3 3" xfId="5937"/>
    <cellStyle name="どちらでもない 3 30" xfId="5938"/>
    <cellStyle name="どちらでもない 3 31" xfId="5939"/>
    <cellStyle name="どちらでもない 3 32" xfId="5940"/>
    <cellStyle name="どちらでもない 3 33" xfId="5941"/>
    <cellStyle name="どちらでもない 3 34" xfId="5942"/>
    <cellStyle name="どちらでもない 3 35" xfId="5943"/>
    <cellStyle name="どちらでもない 3 36" xfId="5944"/>
    <cellStyle name="どちらでもない 3 37" xfId="5945"/>
    <cellStyle name="どちらでもない 3 38" xfId="5946"/>
    <cellStyle name="どちらでもない 3 39" xfId="5947"/>
    <cellStyle name="どちらでもない 3 4" xfId="5948"/>
    <cellStyle name="どちらでもない 3 40" xfId="5949"/>
    <cellStyle name="どちらでもない 3 41" xfId="5950"/>
    <cellStyle name="どちらでもない 3 42" xfId="5951"/>
    <cellStyle name="どちらでもない 3 43" xfId="5952"/>
    <cellStyle name="どちらでもない 3 44" xfId="5953"/>
    <cellStyle name="どちらでもない 3 45" xfId="5954"/>
    <cellStyle name="どちらでもない 3 46" xfId="5955"/>
    <cellStyle name="どちらでもない 3 47" xfId="5956"/>
    <cellStyle name="どちらでもない 3 48" xfId="5957"/>
    <cellStyle name="どちらでもない 3 49" xfId="5958"/>
    <cellStyle name="どちらでもない 3 5" xfId="5959"/>
    <cellStyle name="どちらでもない 3 50" xfId="5960"/>
    <cellStyle name="どちらでもない 3 51" xfId="5961"/>
    <cellStyle name="どちらでもない 3 52" xfId="5962"/>
    <cellStyle name="どちらでもない 3 53" xfId="5963"/>
    <cellStyle name="どちらでもない 3 54" xfId="5964"/>
    <cellStyle name="どちらでもない 3 55" xfId="5965"/>
    <cellStyle name="どちらでもない 3 56" xfId="5966"/>
    <cellStyle name="どちらでもない 3 57" xfId="5967"/>
    <cellStyle name="どちらでもない 3 58" xfId="5968"/>
    <cellStyle name="どちらでもない 3 59" xfId="5969"/>
    <cellStyle name="どちらでもない 3 6" xfId="5970"/>
    <cellStyle name="どちらでもない 3 60" xfId="5971"/>
    <cellStyle name="どちらでもない 3 61" xfId="5972"/>
    <cellStyle name="どちらでもない 3 62" xfId="5973"/>
    <cellStyle name="どちらでもない 3 63" xfId="5974"/>
    <cellStyle name="どちらでもない 3 64" xfId="5975"/>
    <cellStyle name="どちらでもない 3 7" xfId="5976"/>
    <cellStyle name="どちらでもない 3 8" xfId="5977"/>
    <cellStyle name="どちらでもない 3 9" xfId="5978"/>
    <cellStyle name="どちらでもない 4" xfId="5979"/>
    <cellStyle name="どちらでもない 5" xfId="5980"/>
    <cellStyle name="どちらでもない 5 10" xfId="5981"/>
    <cellStyle name="どちらでもない 5 11" xfId="5982"/>
    <cellStyle name="どちらでもない 5 12" xfId="5983"/>
    <cellStyle name="どちらでもない 5 13" xfId="5984"/>
    <cellStyle name="どちらでもない 5 14" xfId="5985"/>
    <cellStyle name="どちらでもない 5 15" xfId="5986"/>
    <cellStyle name="どちらでもない 5 16" xfId="5987"/>
    <cellStyle name="どちらでもない 5 17" xfId="5988"/>
    <cellStyle name="どちらでもない 5 18" xfId="5989"/>
    <cellStyle name="どちらでもない 5 19" xfId="5990"/>
    <cellStyle name="どちらでもない 5 2" xfId="5991"/>
    <cellStyle name="どちらでもない 5 20" xfId="5992"/>
    <cellStyle name="どちらでもない 5 21" xfId="5993"/>
    <cellStyle name="どちらでもない 5 22" xfId="5994"/>
    <cellStyle name="どちらでもない 5 23" xfId="5995"/>
    <cellStyle name="どちらでもない 5 24" xfId="5996"/>
    <cellStyle name="どちらでもない 5 25" xfId="5997"/>
    <cellStyle name="どちらでもない 5 26" xfId="5998"/>
    <cellStyle name="どちらでもない 5 27" xfId="5999"/>
    <cellStyle name="どちらでもない 5 28" xfId="6000"/>
    <cellStyle name="どちらでもない 5 29" xfId="6001"/>
    <cellStyle name="どちらでもない 5 3" xfId="6002"/>
    <cellStyle name="どちらでもない 5 30" xfId="6003"/>
    <cellStyle name="どちらでもない 5 31" xfId="6004"/>
    <cellStyle name="どちらでもない 5 32" xfId="6005"/>
    <cellStyle name="どちらでもない 5 33" xfId="6006"/>
    <cellStyle name="どちらでもない 5 34" xfId="6007"/>
    <cellStyle name="どちらでもない 5 35" xfId="6008"/>
    <cellStyle name="どちらでもない 5 36" xfId="6009"/>
    <cellStyle name="どちらでもない 5 37" xfId="6010"/>
    <cellStyle name="どちらでもない 5 38" xfId="6011"/>
    <cellStyle name="どちらでもない 5 39" xfId="6012"/>
    <cellStyle name="どちらでもない 5 4" xfId="6013"/>
    <cellStyle name="どちらでもない 5 40" xfId="6014"/>
    <cellStyle name="どちらでもない 5 41" xfId="6015"/>
    <cellStyle name="どちらでもない 5 42" xfId="6016"/>
    <cellStyle name="どちらでもない 5 43" xfId="6017"/>
    <cellStyle name="どちらでもない 5 44" xfId="6018"/>
    <cellStyle name="どちらでもない 5 45" xfId="6019"/>
    <cellStyle name="どちらでもない 5 46" xfId="6020"/>
    <cellStyle name="どちらでもない 5 47" xfId="6021"/>
    <cellStyle name="どちらでもない 5 48" xfId="6022"/>
    <cellStyle name="どちらでもない 5 49" xfId="6023"/>
    <cellStyle name="どちらでもない 5 5" xfId="6024"/>
    <cellStyle name="どちらでもない 5 50" xfId="6025"/>
    <cellStyle name="どちらでもない 5 51" xfId="6026"/>
    <cellStyle name="どちらでもない 5 52" xfId="6027"/>
    <cellStyle name="どちらでもない 5 53" xfId="6028"/>
    <cellStyle name="どちらでもない 5 54" xfId="6029"/>
    <cellStyle name="どちらでもない 5 55" xfId="6030"/>
    <cellStyle name="どちらでもない 5 56" xfId="6031"/>
    <cellStyle name="どちらでもない 5 57" xfId="6032"/>
    <cellStyle name="どちらでもない 5 58" xfId="6033"/>
    <cellStyle name="どちらでもない 5 59" xfId="6034"/>
    <cellStyle name="どちらでもない 5 6" xfId="6035"/>
    <cellStyle name="どちらでもない 5 60" xfId="6036"/>
    <cellStyle name="どちらでもない 5 61" xfId="6037"/>
    <cellStyle name="どちらでもない 5 62" xfId="6038"/>
    <cellStyle name="どちらでもない 5 63" xfId="6039"/>
    <cellStyle name="どちらでもない 5 64" xfId="6040"/>
    <cellStyle name="どちらでもない 5 7" xfId="6041"/>
    <cellStyle name="どちらでもない 5 8" xfId="6042"/>
    <cellStyle name="どちらでもない 5 9" xfId="6043"/>
    <cellStyle name="どちらでもない 6" xfId="6044"/>
    <cellStyle name="どちらでもない 7" xfId="6045"/>
    <cellStyle name="どちらでもない 8" xfId="6046"/>
    <cellStyle name="パーセント 10" xfId="6047"/>
    <cellStyle name="パーセント 11" xfId="6048"/>
    <cellStyle name="パーセント 12" xfId="6049"/>
    <cellStyle name="パーセント 13" xfId="6050"/>
    <cellStyle name="パーセント 14" xfId="6051"/>
    <cellStyle name="パーセント 15" xfId="6052"/>
    <cellStyle name="パーセント 16" xfId="6053"/>
    <cellStyle name="パーセント 17" xfId="6054"/>
    <cellStyle name="パーセント 18" xfId="6055"/>
    <cellStyle name="パーセント 19" xfId="6056"/>
    <cellStyle name="パーセント 2" xfId="6057"/>
    <cellStyle name="パーセント 20" xfId="6058"/>
    <cellStyle name="パーセント 21" xfId="6059"/>
    <cellStyle name="パーセント 22" xfId="6060"/>
    <cellStyle name="パーセント 23" xfId="6061"/>
    <cellStyle name="パーセント 24" xfId="6062"/>
    <cellStyle name="パーセント 25" xfId="6063"/>
    <cellStyle name="パーセント 26" xfId="6064"/>
    <cellStyle name="パーセント 27" xfId="6065"/>
    <cellStyle name="パーセント 28" xfId="6066"/>
    <cellStyle name="パーセント 29" xfId="6067"/>
    <cellStyle name="パーセント 3" xfId="6068"/>
    <cellStyle name="パーセント 30" xfId="6069"/>
    <cellStyle name="パーセント 31" xfId="6070"/>
    <cellStyle name="パーセント 32" xfId="6071"/>
    <cellStyle name="パーセント 33" xfId="6072"/>
    <cellStyle name="パーセント 34" xfId="6073"/>
    <cellStyle name="パーセント 35" xfId="6074"/>
    <cellStyle name="パーセント 36" xfId="6075"/>
    <cellStyle name="パーセント 37" xfId="6076"/>
    <cellStyle name="パーセント 38" xfId="6077"/>
    <cellStyle name="パーセント 39" xfId="6078"/>
    <cellStyle name="パーセント 4" xfId="6079"/>
    <cellStyle name="パーセント 40" xfId="6080"/>
    <cellStyle name="パーセント 41" xfId="6081"/>
    <cellStyle name="パーセント 42" xfId="6082"/>
    <cellStyle name="パーセント 43" xfId="6083"/>
    <cellStyle name="パーセント 44" xfId="6084"/>
    <cellStyle name="パーセント 45" xfId="6085"/>
    <cellStyle name="パーセント 46" xfId="6086"/>
    <cellStyle name="パーセント 47" xfId="6087"/>
    <cellStyle name="パーセント 48" xfId="6088"/>
    <cellStyle name="パーセント 49" xfId="6089"/>
    <cellStyle name="パーセント 5" xfId="6090"/>
    <cellStyle name="パーセント 50" xfId="6091"/>
    <cellStyle name="パーセント 51" xfId="6092"/>
    <cellStyle name="パーセント 52" xfId="6093"/>
    <cellStyle name="パーセント 53" xfId="6094"/>
    <cellStyle name="パーセント 54" xfId="6095"/>
    <cellStyle name="パーセント 55" xfId="6096"/>
    <cellStyle name="パーセント 56" xfId="6097"/>
    <cellStyle name="パーセント 57" xfId="6098"/>
    <cellStyle name="パーセント 58" xfId="6099"/>
    <cellStyle name="パーセント 59" xfId="6100"/>
    <cellStyle name="パーセント 6" xfId="6101"/>
    <cellStyle name="パーセント 60" xfId="6102"/>
    <cellStyle name="パーセント 61" xfId="6103"/>
    <cellStyle name="パーセント 62" xfId="6104"/>
    <cellStyle name="パーセント 63" xfId="6105"/>
    <cellStyle name="パーセント 7" xfId="6106"/>
    <cellStyle name="パーセント 8" xfId="6107"/>
    <cellStyle name="パーセント 9" xfId="6108"/>
    <cellStyle name="メモ 2" xfId="6109"/>
    <cellStyle name="メモ 2 10" xfId="6110"/>
    <cellStyle name="メモ 2 10 10" xfId="6111"/>
    <cellStyle name="メモ 2 10 11" xfId="6112"/>
    <cellStyle name="メモ 2 10 12" xfId="6113"/>
    <cellStyle name="メモ 2 10 13" xfId="6114"/>
    <cellStyle name="メモ 2 10 14" xfId="6115"/>
    <cellStyle name="メモ 2 10 15" xfId="6116"/>
    <cellStyle name="メモ 2 10 16" xfId="6117"/>
    <cellStyle name="メモ 2 10 17" xfId="6118"/>
    <cellStyle name="メモ 2 10 18" xfId="6119"/>
    <cellStyle name="メモ 2 10 19" xfId="6120"/>
    <cellStyle name="メモ 2 10 2" xfId="6121"/>
    <cellStyle name="メモ 2 10 20" xfId="6122"/>
    <cellStyle name="メモ 2 10 21" xfId="6123"/>
    <cellStyle name="メモ 2 10 22" xfId="6124"/>
    <cellStyle name="メモ 2 10 23" xfId="6125"/>
    <cellStyle name="メモ 2 10 24" xfId="6126"/>
    <cellStyle name="メモ 2 10 25" xfId="6127"/>
    <cellStyle name="メモ 2 10 26" xfId="6128"/>
    <cellStyle name="メモ 2 10 27" xfId="6129"/>
    <cellStyle name="メモ 2 10 28" xfId="6130"/>
    <cellStyle name="メモ 2 10 29" xfId="6131"/>
    <cellStyle name="メモ 2 10 3" xfId="6132"/>
    <cellStyle name="メモ 2 10 30" xfId="6133"/>
    <cellStyle name="メモ 2 10 31" xfId="6134"/>
    <cellStyle name="メモ 2 10 32" xfId="6135"/>
    <cellStyle name="メモ 2 10 33" xfId="6136"/>
    <cellStyle name="メモ 2 10 34" xfId="6137"/>
    <cellStyle name="メモ 2 10 35" xfId="6138"/>
    <cellStyle name="メモ 2 10 36" xfId="6139"/>
    <cellStyle name="メモ 2 10 37" xfId="6140"/>
    <cellStyle name="メモ 2 10 38" xfId="6141"/>
    <cellStyle name="メモ 2 10 39" xfId="6142"/>
    <cellStyle name="メモ 2 10 4" xfId="6143"/>
    <cellStyle name="メモ 2 10 40" xfId="6144"/>
    <cellStyle name="メモ 2 10 41" xfId="6145"/>
    <cellStyle name="メモ 2 10 42" xfId="6146"/>
    <cellStyle name="メモ 2 10 43" xfId="6147"/>
    <cellStyle name="メモ 2 10 44" xfId="6148"/>
    <cellStyle name="メモ 2 10 45" xfId="6149"/>
    <cellStyle name="メモ 2 10 46" xfId="6150"/>
    <cellStyle name="メモ 2 10 47" xfId="6151"/>
    <cellStyle name="メモ 2 10 48" xfId="6152"/>
    <cellStyle name="メモ 2 10 49" xfId="6153"/>
    <cellStyle name="メモ 2 10 5" xfId="6154"/>
    <cellStyle name="メモ 2 10 50" xfId="6155"/>
    <cellStyle name="メモ 2 10 51" xfId="6156"/>
    <cellStyle name="メモ 2 10 52" xfId="6157"/>
    <cellStyle name="メモ 2 10 53" xfId="6158"/>
    <cellStyle name="メモ 2 10 54" xfId="6159"/>
    <cellStyle name="メモ 2 10 55" xfId="6160"/>
    <cellStyle name="メモ 2 10 56" xfId="6161"/>
    <cellStyle name="メモ 2 10 57" xfId="6162"/>
    <cellStyle name="メモ 2 10 58" xfId="6163"/>
    <cellStyle name="メモ 2 10 59" xfId="6164"/>
    <cellStyle name="メモ 2 10 6" xfId="6165"/>
    <cellStyle name="メモ 2 10 60" xfId="6166"/>
    <cellStyle name="メモ 2 10 61" xfId="6167"/>
    <cellStyle name="メモ 2 10 62" xfId="6168"/>
    <cellStyle name="メモ 2 10 63" xfId="6169"/>
    <cellStyle name="メモ 2 10 7" xfId="6170"/>
    <cellStyle name="メモ 2 10 8" xfId="6171"/>
    <cellStyle name="メモ 2 10 9" xfId="6172"/>
    <cellStyle name="メモ 2 11" xfId="6173"/>
    <cellStyle name="メモ 2 12" xfId="6174"/>
    <cellStyle name="メモ 2 13" xfId="6175"/>
    <cellStyle name="メモ 2 14" xfId="6176"/>
    <cellStyle name="メモ 2 15" xfId="6177"/>
    <cellStyle name="メモ 2 16" xfId="6178"/>
    <cellStyle name="メモ 2 17" xfId="6179"/>
    <cellStyle name="メモ 2 18" xfId="6180"/>
    <cellStyle name="メモ 2 19" xfId="6181"/>
    <cellStyle name="メモ 2 2" xfId="6182"/>
    <cellStyle name="メモ 2 2 10" xfId="6183"/>
    <cellStyle name="メモ 2 2 11" xfId="6184"/>
    <cellStyle name="メモ 2 2 12" xfId="6185"/>
    <cellStyle name="メモ 2 2 13" xfId="6186"/>
    <cellStyle name="メモ 2 2 14" xfId="6187"/>
    <cellStyle name="メモ 2 2 15" xfId="6188"/>
    <cellStyle name="メモ 2 2 16" xfId="6189"/>
    <cellStyle name="メモ 2 2 17" xfId="6190"/>
    <cellStyle name="メモ 2 2 18" xfId="6191"/>
    <cellStyle name="メモ 2 2 19" xfId="6192"/>
    <cellStyle name="メモ 2 2 2" xfId="6193"/>
    <cellStyle name="メモ 2 2 2 2" xfId="6194"/>
    <cellStyle name="メモ 2 2 20" xfId="6195"/>
    <cellStyle name="メモ 2 2 21" xfId="6196"/>
    <cellStyle name="メモ 2 2 22" xfId="6197"/>
    <cellStyle name="メモ 2 2 23" xfId="6198"/>
    <cellStyle name="メモ 2 2 24" xfId="6199"/>
    <cellStyle name="メモ 2 2 25" xfId="6200"/>
    <cellStyle name="メモ 2 2 26" xfId="6201"/>
    <cellStyle name="メモ 2 2 27" xfId="6202"/>
    <cellStyle name="メモ 2 2 28" xfId="6203"/>
    <cellStyle name="メモ 2 2 29" xfId="6204"/>
    <cellStyle name="メモ 2 2 3" xfId="6205"/>
    <cellStyle name="メモ 2 2 30" xfId="6206"/>
    <cellStyle name="メモ 2 2 31" xfId="6207"/>
    <cellStyle name="メモ 2 2 32" xfId="6208"/>
    <cellStyle name="メモ 2 2 33" xfId="6209"/>
    <cellStyle name="メモ 2 2 34" xfId="6210"/>
    <cellStyle name="メモ 2 2 35" xfId="6211"/>
    <cellStyle name="メモ 2 2 36" xfId="6212"/>
    <cellStyle name="メモ 2 2 37" xfId="6213"/>
    <cellStyle name="メモ 2 2 38" xfId="6214"/>
    <cellStyle name="メモ 2 2 39" xfId="6215"/>
    <cellStyle name="メモ 2 2 4" xfId="6216"/>
    <cellStyle name="メモ 2 2 40" xfId="6217"/>
    <cellStyle name="メモ 2 2 41" xfId="6218"/>
    <cellStyle name="メモ 2 2 42" xfId="6219"/>
    <cellStyle name="メモ 2 2 43" xfId="6220"/>
    <cellStyle name="メモ 2 2 44" xfId="6221"/>
    <cellStyle name="メモ 2 2 45" xfId="6222"/>
    <cellStyle name="メモ 2 2 46" xfId="6223"/>
    <cellStyle name="メモ 2 2 47" xfId="6224"/>
    <cellStyle name="メモ 2 2 48" xfId="6225"/>
    <cellStyle name="メモ 2 2 49" xfId="6226"/>
    <cellStyle name="メモ 2 2 5" xfId="6227"/>
    <cellStyle name="メモ 2 2 50" xfId="6228"/>
    <cellStyle name="メモ 2 2 51" xfId="6229"/>
    <cellStyle name="メモ 2 2 52" xfId="6230"/>
    <cellStyle name="メモ 2 2 53" xfId="6231"/>
    <cellStyle name="メモ 2 2 54" xfId="6232"/>
    <cellStyle name="メモ 2 2 55" xfId="6233"/>
    <cellStyle name="メモ 2 2 56" xfId="6234"/>
    <cellStyle name="メモ 2 2 57" xfId="6235"/>
    <cellStyle name="メモ 2 2 58" xfId="6236"/>
    <cellStyle name="メモ 2 2 59" xfId="6237"/>
    <cellStyle name="メモ 2 2 6" xfId="6238"/>
    <cellStyle name="メモ 2 2 60" xfId="6239"/>
    <cellStyle name="メモ 2 2 61" xfId="6240"/>
    <cellStyle name="メモ 2 2 62" xfId="6241"/>
    <cellStyle name="メモ 2 2 63" xfId="6242"/>
    <cellStyle name="メモ 2 2 64" xfId="6243"/>
    <cellStyle name="メモ 2 2 65" xfId="6244"/>
    <cellStyle name="メモ 2 2 66" xfId="6245"/>
    <cellStyle name="メモ 2 2 67" xfId="6246"/>
    <cellStyle name="メモ 2 2 68" xfId="6247"/>
    <cellStyle name="メモ 2 2 7" xfId="6248"/>
    <cellStyle name="メモ 2 2 8" xfId="6249"/>
    <cellStyle name="メモ 2 2 9" xfId="6250"/>
    <cellStyle name="メモ 2 20" xfId="6251"/>
    <cellStyle name="メモ 2 21" xfId="6252"/>
    <cellStyle name="メモ 2 22" xfId="6253"/>
    <cellStyle name="メモ 2 23" xfId="6254"/>
    <cellStyle name="メモ 2 24" xfId="6255"/>
    <cellStyle name="メモ 2 25" xfId="6256"/>
    <cellStyle name="メモ 2 26" xfId="6257"/>
    <cellStyle name="メモ 2 27" xfId="6258"/>
    <cellStyle name="メモ 2 28" xfId="6259"/>
    <cellStyle name="メモ 2 29" xfId="6260"/>
    <cellStyle name="メモ 2 3" xfId="6261"/>
    <cellStyle name="メモ 2 3 10" xfId="6262"/>
    <cellStyle name="メモ 2 3 11" xfId="6263"/>
    <cellStyle name="メモ 2 3 12" xfId="6264"/>
    <cellStyle name="メモ 2 3 13" xfId="6265"/>
    <cellStyle name="メモ 2 3 14" xfId="6266"/>
    <cellStyle name="メモ 2 3 15" xfId="6267"/>
    <cellStyle name="メモ 2 3 16" xfId="6268"/>
    <cellStyle name="メモ 2 3 17" xfId="6269"/>
    <cellStyle name="メモ 2 3 18" xfId="6270"/>
    <cellStyle name="メモ 2 3 19" xfId="6271"/>
    <cellStyle name="メモ 2 3 2" xfId="6272"/>
    <cellStyle name="メモ 2 3 20" xfId="6273"/>
    <cellStyle name="メモ 2 3 21" xfId="6274"/>
    <cellStyle name="メモ 2 3 22" xfId="6275"/>
    <cellStyle name="メモ 2 3 23" xfId="6276"/>
    <cellStyle name="メモ 2 3 24" xfId="6277"/>
    <cellStyle name="メモ 2 3 25" xfId="6278"/>
    <cellStyle name="メモ 2 3 26" xfId="6279"/>
    <cellStyle name="メモ 2 3 27" xfId="6280"/>
    <cellStyle name="メモ 2 3 28" xfId="6281"/>
    <cellStyle name="メモ 2 3 29" xfId="6282"/>
    <cellStyle name="メモ 2 3 3" xfId="6283"/>
    <cellStyle name="メモ 2 3 30" xfId="6284"/>
    <cellStyle name="メモ 2 3 31" xfId="6285"/>
    <cellStyle name="メモ 2 3 32" xfId="6286"/>
    <cellStyle name="メモ 2 3 33" xfId="6287"/>
    <cellStyle name="メモ 2 3 34" xfId="6288"/>
    <cellStyle name="メモ 2 3 35" xfId="6289"/>
    <cellStyle name="メモ 2 3 36" xfId="6290"/>
    <cellStyle name="メモ 2 3 37" xfId="6291"/>
    <cellStyle name="メモ 2 3 38" xfId="6292"/>
    <cellStyle name="メモ 2 3 39" xfId="6293"/>
    <cellStyle name="メモ 2 3 4" xfId="6294"/>
    <cellStyle name="メモ 2 3 40" xfId="6295"/>
    <cellStyle name="メモ 2 3 41" xfId="6296"/>
    <cellStyle name="メモ 2 3 42" xfId="6297"/>
    <cellStyle name="メモ 2 3 43" xfId="6298"/>
    <cellStyle name="メモ 2 3 44" xfId="6299"/>
    <cellStyle name="メモ 2 3 45" xfId="6300"/>
    <cellStyle name="メモ 2 3 46" xfId="6301"/>
    <cellStyle name="メモ 2 3 47" xfId="6302"/>
    <cellStyle name="メモ 2 3 48" xfId="6303"/>
    <cellStyle name="メモ 2 3 49" xfId="6304"/>
    <cellStyle name="メモ 2 3 5" xfId="6305"/>
    <cellStyle name="メモ 2 3 50" xfId="6306"/>
    <cellStyle name="メモ 2 3 51" xfId="6307"/>
    <cellStyle name="メモ 2 3 52" xfId="6308"/>
    <cellStyle name="メモ 2 3 53" xfId="6309"/>
    <cellStyle name="メモ 2 3 54" xfId="6310"/>
    <cellStyle name="メモ 2 3 55" xfId="6311"/>
    <cellStyle name="メモ 2 3 56" xfId="6312"/>
    <cellStyle name="メモ 2 3 57" xfId="6313"/>
    <cellStyle name="メモ 2 3 58" xfId="6314"/>
    <cellStyle name="メモ 2 3 59" xfId="6315"/>
    <cellStyle name="メモ 2 3 6" xfId="6316"/>
    <cellStyle name="メモ 2 3 60" xfId="6317"/>
    <cellStyle name="メモ 2 3 61" xfId="6318"/>
    <cellStyle name="メモ 2 3 62" xfId="6319"/>
    <cellStyle name="メモ 2 3 63" xfId="6320"/>
    <cellStyle name="メモ 2 3 64" xfId="6321"/>
    <cellStyle name="メモ 2 3 65" xfId="6322"/>
    <cellStyle name="メモ 2 3 7" xfId="6323"/>
    <cellStyle name="メモ 2 3 8" xfId="6324"/>
    <cellStyle name="メモ 2 3 9" xfId="6325"/>
    <cellStyle name="メモ 2 30" xfId="6326"/>
    <cellStyle name="メモ 2 31" xfId="6327"/>
    <cellStyle name="メモ 2 32" xfId="6328"/>
    <cellStyle name="メモ 2 33" xfId="6329"/>
    <cellStyle name="メモ 2 34" xfId="6330"/>
    <cellStyle name="メモ 2 35" xfId="6331"/>
    <cellStyle name="メモ 2 36" xfId="6332"/>
    <cellStyle name="メモ 2 37" xfId="6333"/>
    <cellStyle name="メモ 2 38" xfId="6334"/>
    <cellStyle name="メモ 2 39" xfId="6335"/>
    <cellStyle name="メモ 2 4" xfId="6336"/>
    <cellStyle name="メモ 2 40" xfId="6337"/>
    <cellStyle name="メモ 2 41" xfId="6338"/>
    <cellStyle name="メモ 2 42" xfId="6339"/>
    <cellStyle name="メモ 2 43" xfId="6340"/>
    <cellStyle name="メモ 2 44" xfId="6341"/>
    <cellStyle name="メモ 2 45" xfId="6342"/>
    <cellStyle name="メモ 2 46" xfId="6343"/>
    <cellStyle name="メモ 2 47" xfId="6344"/>
    <cellStyle name="メモ 2 48" xfId="6345"/>
    <cellStyle name="メモ 2 49" xfId="6346"/>
    <cellStyle name="メモ 2 5" xfId="6347"/>
    <cellStyle name="メモ 2 50" xfId="6348"/>
    <cellStyle name="メモ 2 51" xfId="6349"/>
    <cellStyle name="メモ 2 52" xfId="6350"/>
    <cellStyle name="メモ 2 53" xfId="6351"/>
    <cellStyle name="メモ 2 54" xfId="6352"/>
    <cellStyle name="メモ 2 55" xfId="6353"/>
    <cellStyle name="メモ 2 56" xfId="6354"/>
    <cellStyle name="メモ 2 57" xfId="6355"/>
    <cellStyle name="メモ 2 58" xfId="6356"/>
    <cellStyle name="メモ 2 59" xfId="6357"/>
    <cellStyle name="メモ 2 6" xfId="6358"/>
    <cellStyle name="メモ 2 60" xfId="6359"/>
    <cellStyle name="メモ 2 61" xfId="6360"/>
    <cellStyle name="メモ 2 62" xfId="6361"/>
    <cellStyle name="メモ 2 63" xfId="6362"/>
    <cellStyle name="メモ 2 64" xfId="6363"/>
    <cellStyle name="メモ 2 65" xfId="6364"/>
    <cellStyle name="メモ 2 66" xfId="6365"/>
    <cellStyle name="メモ 2 67" xfId="6366"/>
    <cellStyle name="メモ 2 68" xfId="6367"/>
    <cellStyle name="メモ 2 69" xfId="6368"/>
    <cellStyle name="メモ 2 7" xfId="6369"/>
    <cellStyle name="メモ 2 70" xfId="6370"/>
    <cellStyle name="メモ 2 71" xfId="6371"/>
    <cellStyle name="メモ 2 72" xfId="6372"/>
    <cellStyle name="メモ 2 73" xfId="6373"/>
    <cellStyle name="メモ 2 8" xfId="6374"/>
    <cellStyle name="メモ 2 9" xfId="6375"/>
    <cellStyle name="メモ 3" xfId="6376"/>
    <cellStyle name="メモ 3 10" xfId="6377"/>
    <cellStyle name="メモ 3 11" xfId="6378"/>
    <cellStyle name="メモ 3 12" xfId="6379"/>
    <cellStyle name="メモ 3 13" xfId="6380"/>
    <cellStyle name="メモ 3 14" xfId="6381"/>
    <cellStyle name="メモ 3 15" xfId="6382"/>
    <cellStyle name="メモ 3 16" xfId="6383"/>
    <cellStyle name="メモ 3 17" xfId="6384"/>
    <cellStyle name="メモ 3 18" xfId="6385"/>
    <cellStyle name="メモ 3 19" xfId="6386"/>
    <cellStyle name="メモ 3 2" xfId="6387"/>
    <cellStyle name="メモ 3 20" xfId="6388"/>
    <cellStyle name="メモ 3 21" xfId="6389"/>
    <cellStyle name="メモ 3 22" xfId="6390"/>
    <cellStyle name="メモ 3 23" xfId="6391"/>
    <cellStyle name="メモ 3 24" xfId="6392"/>
    <cellStyle name="メモ 3 25" xfId="6393"/>
    <cellStyle name="メモ 3 26" xfId="6394"/>
    <cellStyle name="メモ 3 27" xfId="6395"/>
    <cellStyle name="メモ 3 28" xfId="6396"/>
    <cellStyle name="メモ 3 29" xfId="6397"/>
    <cellStyle name="メモ 3 3" xfId="6398"/>
    <cellStyle name="メモ 3 30" xfId="6399"/>
    <cellStyle name="メモ 3 31" xfId="6400"/>
    <cellStyle name="メモ 3 32" xfId="6401"/>
    <cellStyle name="メモ 3 33" xfId="6402"/>
    <cellStyle name="メモ 3 34" xfId="6403"/>
    <cellStyle name="メモ 3 35" xfId="6404"/>
    <cellStyle name="メモ 3 36" xfId="6405"/>
    <cellStyle name="メモ 3 37" xfId="6406"/>
    <cellStyle name="メモ 3 38" xfId="6407"/>
    <cellStyle name="メモ 3 39" xfId="6408"/>
    <cellStyle name="メモ 3 4" xfId="6409"/>
    <cellStyle name="メモ 3 40" xfId="6410"/>
    <cellStyle name="メモ 3 41" xfId="6411"/>
    <cellStyle name="メモ 3 42" xfId="6412"/>
    <cellStyle name="メモ 3 43" xfId="6413"/>
    <cellStyle name="メモ 3 44" xfId="6414"/>
    <cellStyle name="メモ 3 45" xfId="6415"/>
    <cellStyle name="メモ 3 46" xfId="6416"/>
    <cellStyle name="メモ 3 47" xfId="6417"/>
    <cellStyle name="メモ 3 48" xfId="6418"/>
    <cellStyle name="メモ 3 49" xfId="6419"/>
    <cellStyle name="メモ 3 5" xfId="6420"/>
    <cellStyle name="メモ 3 50" xfId="6421"/>
    <cellStyle name="メモ 3 51" xfId="6422"/>
    <cellStyle name="メモ 3 52" xfId="6423"/>
    <cellStyle name="メモ 3 53" xfId="6424"/>
    <cellStyle name="メモ 3 54" xfId="6425"/>
    <cellStyle name="メモ 3 55" xfId="6426"/>
    <cellStyle name="メモ 3 56" xfId="6427"/>
    <cellStyle name="メモ 3 57" xfId="6428"/>
    <cellStyle name="メモ 3 58" xfId="6429"/>
    <cellStyle name="メモ 3 59" xfId="6430"/>
    <cellStyle name="メモ 3 6" xfId="6431"/>
    <cellStyle name="メモ 3 60" xfId="6432"/>
    <cellStyle name="メモ 3 61" xfId="6433"/>
    <cellStyle name="メモ 3 62" xfId="6434"/>
    <cellStyle name="メモ 3 63" xfId="6435"/>
    <cellStyle name="メモ 3 64" xfId="6436"/>
    <cellStyle name="メモ 3 7" xfId="6437"/>
    <cellStyle name="メモ 3 8" xfId="6438"/>
    <cellStyle name="メモ 3 9" xfId="6439"/>
    <cellStyle name="メモ 4" xfId="6440"/>
    <cellStyle name="メモ 5" xfId="6441"/>
    <cellStyle name="リンク セル 2" xfId="6442"/>
    <cellStyle name="リンク セル 2 10" xfId="6443"/>
    <cellStyle name="リンク セル 2 11" xfId="6444"/>
    <cellStyle name="リンク セル 2 12" xfId="6445"/>
    <cellStyle name="リンク セル 2 13" xfId="6446"/>
    <cellStyle name="リンク セル 2 14" xfId="6447"/>
    <cellStyle name="リンク セル 2 15" xfId="6448"/>
    <cellStyle name="リンク セル 2 16" xfId="6449"/>
    <cellStyle name="リンク セル 2 17" xfId="6450"/>
    <cellStyle name="リンク セル 2 18" xfId="6451"/>
    <cellStyle name="リンク セル 2 19" xfId="6452"/>
    <cellStyle name="リンク セル 2 2" xfId="6453"/>
    <cellStyle name="リンク セル 2 20" xfId="6454"/>
    <cellStyle name="リンク セル 2 21" xfId="6455"/>
    <cellStyle name="リンク セル 2 22" xfId="6456"/>
    <cellStyle name="リンク セル 2 23" xfId="6457"/>
    <cellStyle name="リンク セル 2 24" xfId="6458"/>
    <cellStyle name="リンク セル 2 25" xfId="6459"/>
    <cellStyle name="リンク セル 2 26" xfId="6460"/>
    <cellStyle name="リンク セル 2 27" xfId="6461"/>
    <cellStyle name="リンク セル 2 28" xfId="6462"/>
    <cellStyle name="リンク セル 2 29" xfId="6463"/>
    <cellStyle name="リンク セル 2 3" xfId="6464"/>
    <cellStyle name="リンク セル 2 30" xfId="6465"/>
    <cellStyle name="リンク セル 2 31" xfId="6466"/>
    <cellStyle name="リンク セル 2 32" xfId="6467"/>
    <cellStyle name="リンク セル 2 33" xfId="6468"/>
    <cellStyle name="リンク セル 2 34" xfId="6469"/>
    <cellStyle name="リンク セル 2 35" xfId="6470"/>
    <cellStyle name="リンク セル 2 36" xfId="6471"/>
    <cellStyle name="リンク セル 2 37" xfId="6472"/>
    <cellStyle name="リンク セル 2 38" xfId="6473"/>
    <cellStyle name="リンク セル 2 39" xfId="6474"/>
    <cellStyle name="リンク セル 2 4" xfId="6475"/>
    <cellStyle name="リンク セル 2 40" xfId="6476"/>
    <cellStyle name="リンク セル 2 41" xfId="6477"/>
    <cellStyle name="リンク セル 2 42" xfId="6478"/>
    <cellStyle name="リンク セル 2 43" xfId="6479"/>
    <cellStyle name="リンク セル 2 44" xfId="6480"/>
    <cellStyle name="リンク セル 2 45" xfId="6481"/>
    <cellStyle name="リンク セル 2 46" xfId="6482"/>
    <cellStyle name="リンク セル 2 47" xfId="6483"/>
    <cellStyle name="リンク セル 2 48" xfId="6484"/>
    <cellStyle name="リンク セル 2 49" xfId="6485"/>
    <cellStyle name="リンク セル 2 5" xfId="6486"/>
    <cellStyle name="リンク セル 2 50" xfId="6487"/>
    <cellStyle name="リンク セル 2 51" xfId="6488"/>
    <cellStyle name="リンク セル 2 52" xfId="6489"/>
    <cellStyle name="リンク セル 2 53" xfId="6490"/>
    <cellStyle name="リンク セル 2 54" xfId="6491"/>
    <cellStyle name="リンク セル 2 55" xfId="6492"/>
    <cellStyle name="リンク セル 2 56" xfId="6493"/>
    <cellStyle name="リンク セル 2 57" xfId="6494"/>
    <cellStyle name="リンク セル 2 58" xfId="6495"/>
    <cellStyle name="リンク セル 2 59" xfId="6496"/>
    <cellStyle name="リンク セル 2 6" xfId="6497"/>
    <cellStyle name="リンク セル 2 60" xfId="6498"/>
    <cellStyle name="リンク セル 2 61" xfId="6499"/>
    <cellStyle name="リンク セル 2 62" xfId="6500"/>
    <cellStyle name="リンク セル 2 63" xfId="6501"/>
    <cellStyle name="リンク セル 2 64" xfId="6502"/>
    <cellStyle name="リンク セル 2 7" xfId="6503"/>
    <cellStyle name="リンク セル 2 8" xfId="6504"/>
    <cellStyle name="リンク セル 2 9" xfId="6505"/>
    <cellStyle name="リンク セル 3" xfId="6506"/>
    <cellStyle name="リンク セル 3 10" xfId="6507"/>
    <cellStyle name="リンク セル 3 11" xfId="6508"/>
    <cellStyle name="リンク セル 3 12" xfId="6509"/>
    <cellStyle name="リンク セル 3 13" xfId="6510"/>
    <cellStyle name="リンク セル 3 14" xfId="6511"/>
    <cellStyle name="リンク セル 3 15" xfId="6512"/>
    <cellStyle name="リンク セル 3 16" xfId="6513"/>
    <cellStyle name="リンク セル 3 17" xfId="6514"/>
    <cellStyle name="リンク セル 3 18" xfId="6515"/>
    <cellStyle name="リンク セル 3 19" xfId="6516"/>
    <cellStyle name="リンク セル 3 2" xfId="6517"/>
    <cellStyle name="リンク セル 3 20" xfId="6518"/>
    <cellStyle name="リンク セル 3 21" xfId="6519"/>
    <cellStyle name="リンク セル 3 22" xfId="6520"/>
    <cellStyle name="リンク セル 3 23" xfId="6521"/>
    <cellStyle name="リンク セル 3 24" xfId="6522"/>
    <cellStyle name="リンク セル 3 25" xfId="6523"/>
    <cellStyle name="リンク セル 3 26" xfId="6524"/>
    <cellStyle name="リンク セル 3 27" xfId="6525"/>
    <cellStyle name="リンク セル 3 28" xfId="6526"/>
    <cellStyle name="リンク セル 3 29" xfId="6527"/>
    <cellStyle name="リンク セル 3 3" xfId="6528"/>
    <cellStyle name="リンク セル 3 30" xfId="6529"/>
    <cellStyle name="リンク セル 3 31" xfId="6530"/>
    <cellStyle name="リンク セル 3 32" xfId="6531"/>
    <cellStyle name="リンク セル 3 33" xfId="6532"/>
    <cellStyle name="リンク セル 3 34" xfId="6533"/>
    <cellStyle name="リンク セル 3 35" xfId="6534"/>
    <cellStyle name="リンク セル 3 36" xfId="6535"/>
    <cellStyle name="リンク セル 3 37" xfId="6536"/>
    <cellStyle name="リンク セル 3 38" xfId="6537"/>
    <cellStyle name="リンク セル 3 39" xfId="6538"/>
    <cellStyle name="リンク セル 3 4" xfId="6539"/>
    <cellStyle name="リンク セル 3 40" xfId="6540"/>
    <cellStyle name="リンク セル 3 41" xfId="6541"/>
    <cellStyle name="リンク セル 3 42" xfId="6542"/>
    <cellStyle name="リンク セル 3 43" xfId="6543"/>
    <cellStyle name="リンク セル 3 44" xfId="6544"/>
    <cellStyle name="リンク セル 3 45" xfId="6545"/>
    <cellStyle name="リンク セル 3 46" xfId="6546"/>
    <cellStyle name="リンク セル 3 47" xfId="6547"/>
    <cellStyle name="リンク セル 3 48" xfId="6548"/>
    <cellStyle name="リンク セル 3 49" xfId="6549"/>
    <cellStyle name="リンク セル 3 5" xfId="6550"/>
    <cellStyle name="リンク セル 3 50" xfId="6551"/>
    <cellStyle name="リンク セル 3 51" xfId="6552"/>
    <cellStyle name="リンク セル 3 52" xfId="6553"/>
    <cellStyle name="リンク セル 3 53" xfId="6554"/>
    <cellStyle name="リンク セル 3 54" xfId="6555"/>
    <cellStyle name="リンク セル 3 55" xfId="6556"/>
    <cellStyle name="リンク セル 3 56" xfId="6557"/>
    <cellStyle name="リンク セル 3 57" xfId="6558"/>
    <cellStyle name="リンク セル 3 58" xfId="6559"/>
    <cellStyle name="リンク セル 3 59" xfId="6560"/>
    <cellStyle name="リンク セル 3 6" xfId="6561"/>
    <cellStyle name="リンク セル 3 60" xfId="6562"/>
    <cellStyle name="リンク セル 3 61" xfId="6563"/>
    <cellStyle name="リンク セル 3 62" xfId="6564"/>
    <cellStyle name="リンク セル 3 63" xfId="6565"/>
    <cellStyle name="リンク セル 3 64" xfId="6566"/>
    <cellStyle name="リンク セル 3 7" xfId="6567"/>
    <cellStyle name="リンク セル 3 8" xfId="6568"/>
    <cellStyle name="リンク セル 3 9" xfId="6569"/>
    <cellStyle name="リンク セル 4" xfId="6570"/>
    <cellStyle name="リンク セル 5" xfId="6571"/>
    <cellStyle name="リンク セル 5 10" xfId="6572"/>
    <cellStyle name="リンク セル 5 11" xfId="6573"/>
    <cellStyle name="リンク セル 5 12" xfId="6574"/>
    <cellStyle name="リンク セル 5 13" xfId="6575"/>
    <cellStyle name="リンク セル 5 14" xfId="6576"/>
    <cellStyle name="リンク セル 5 15" xfId="6577"/>
    <cellStyle name="リンク セル 5 16" xfId="6578"/>
    <cellStyle name="リンク セル 5 17" xfId="6579"/>
    <cellStyle name="リンク セル 5 18" xfId="6580"/>
    <cellStyle name="リンク セル 5 19" xfId="6581"/>
    <cellStyle name="リンク セル 5 2" xfId="6582"/>
    <cellStyle name="リンク セル 5 20" xfId="6583"/>
    <cellStyle name="リンク セル 5 21" xfId="6584"/>
    <cellStyle name="リンク セル 5 22" xfId="6585"/>
    <cellStyle name="リンク セル 5 23" xfId="6586"/>
    <cellStyle name="リンク セル 5 24" xfId="6587"/>
    <cellStyle name="リンク セル 5 25" xfId="6588"/>
    <cellStyle name="リンク セル 5 26" xfId="6589"/>
    <cellStyle name="リンク セル 5 27" xfId="6590"/>
    <cellStyle name="リンク セル 5 28" xfId="6591"/>
    <cellStyle name="リンク セル 5 29" xfId="6592"/>
    <cellStyle name="リンク セル 5 3" xfId="6593"/>
    <cellStyle name="リンク セル 5 30" xfId="6594"/>
    <cellStyle name="リンク セル 5 31" xfId="6595"/>
    <cellStyle name="リンク セル 5 32" xfId="6596"/>
    <cellStyle name="リンク セル 5 33" xfId="6597"/>
    <cellStyle name="リンク セル 5 34" xfId="6598"/>
    <cellStyle name="リンク セル 5 35" xfId="6599"/>
    <cellStyle name="リンク セル 5 36" xfId="6600"/>
    <cellStyle name="リンク セル 5 37" xfId="6601"/>
    <cellStyle name="リンク セル 5 38" xfId="6602"/>
    <cellStyle name="リンク セル 5 39" xfId="6603"/>
    <cellStyle name="リンク セル 5 4" xfId="6604"/>
    <cellStyle name="リンク セル 5 40" xfId="6605"/>
    <cellStyle name="リンク セル 5 41" xfId="6606"/>
    <cellStyle name="リンク セル 5 42" xfId="6607"/>
    <cellStyle name="リンク セル 5 43" xfId="6608"/>
    <cellStyle name="リンク セル 5 44" xfId="6609"/>
    <cellStyle name="リンク セル 5 45" xfId="6610"/>
    <cellStyle name="リンク セル 5 46" xfId="6611"/>
    <cellStyle name="リンク セル 5 47" xfId="6612"/>
    <cellStyle name="リンク セル 5 48" xfId="6613"/>
    <cellStyle name="リンク セル 5 49" xfId="6614"/>
    <cellStyle name="リンク セル 5 5" xfId="6615"/>
    <cellStyle name="リンク セル 5 50" xfId="6616"/>
    <cellStyle name="リンク セル 5 51" xfId="6617"/>
    <cellStyle name="リンク セル 5 52" xfId="6618"/>
    <cellStyle name="リンク セル 5 53" xfId="6619"/>
    <cellStyle name="リンク セル 5 54" xfId="6620"/>
    <cellStyle name="リンク セル 5 55" xfId="6621"/>
    <cellStyle name="リンク セル 5 56" xfId="6622"/>
    <cellStyle name="リンク セル 5 57" xfId="6623"/>
    <cellStyle name="リンク セル 5 58" xfId="6624"/>
    <cellStyle name="リンク セル 5 59" xfId="6625"/>
    <cellStyle name="リンク セル 5 6" xfId="6626"/>
    <cellStyle name="リンク セル 5 60" xfId="6627"/>
    <cellStyle name="リンク セル 5 61" xfId="6628"/>
    <cellStyle name="リンク セル 5 62" xfId="6629"/>
    <cellStyle name="リンク セル 5 63" xfId="6630"/>
    <cellStyle name="リンク セル 5 64" xfId="6631"/>
    <cellStyle name="リンク セル 5 7" xfId="6632"/>
    <cellStyle name="リンク セル 5 8" xfId="6633"/>
    <cellStyle name="リンク セル 5 9" xfId="6634"/>
    <cellStyle name="リンク セル 6" xfId="6635"/>
    <cellStyle name="リンク セル 7" xfId="6636"/>
    <cellStyle name="リンク セル 8" xfId="6637"/>
    <cellStyle name="悪い 2" xfId="6638"/>
    <cellStyle name="悪い 2 10" xfId="6639"/>
    <cellStyle name="悪い 2 11" xfId="6640"/>
    <cellStyle name="悪い 2 12" xfId="6641"/>
    <cellStyle name="悪い 2 13" xfId="6642"/>
    <cellStyle name="悪い 2 14" xfId="6643"/>
    <cellStyle name="悪い 2 15" xfId="6644"/>
    <cellStyle name="悪い 2 16" xfId="6645"/>
    <cellStyle name="悪い 2 17" xfId="6646"/>
    <cellStyle name="悪い 2 18" xfId="6647"/>
    <cellStyle name="悪い 2 19" xfId="6648"/>
    <cellStyle name="悪い 2 2" xfId="6649"/>
    <cellStyle name="悪い 2 20" xfId="6650"/>
    <cellStyle name="悪い 2 21" xfId="6651"/>
    <cellStyle name="悪い 2 22" xfId="6652"/>
    <cellStyle name="悪い 2 23" xfId="6653"/>
    <cellStyle name="悪い 2 24" xfId="6654"/>
    <cellStyle name="悪い 2 25" xfId="6655"/>
    <cellStyle name="悪い 2 26" xfId="6656"/>
    <cellStyle name="悪い 2 27" xfId="6657"/>
    <cellStyle name="悪い 2 28" xfId="6658"/>
    <cellStyle name="悪い 2 29" xfId="6659"/>
    <cellStyle name="悪い 2 3" xfId="6660"/>
    <cellStyle name="悪い 2 30" xfId="6661"/>
    <cellStyle name="悪い 2 31" xfId="6662"/>
    <cellStyle name="悪い 2 32" xfId="6663"/>
    <cellStyle name="悪い 2 33" xfId="6664"/>
    <cellStyle name="悪い 2 34" xfId="6665"/>
    <cellStyle name="悪い 2 35" xfId="6666"/>
    <cellStyle name="悪い 2 36" xfId="6667"/>
    <cellStyle name="悪い 2 37" xfId="6668"/>
    <cellStyle name="悪い 2 38" xfId="6669"/>
    <cellStyle name="悪い 2 39" xfId="6670"/>
    <cellStyle name="悪い 2 4" xfId="6671"/>
    <cellStyle name="悪い 2 40" xfId="6672"/>
    <cellStyle name="悪い 2 41" xfId="6673"/>
    <cellStyle name="悪い 2 42" xfId="6674"/>
    <cellStyle name="悪い 2 43" xfId="6675"/>
    <cellStyle name="悪い 2 44" xfId="6676"/>
    <cellStyle name="悪い 2 45" xfId="6677"/>
    <cellStyle name="悪い 2 46" xfId="6678"/>
    <cellStyle name="悪い 2 47" xfId="6679"/>
    <cellStyle name="悪い 2 48" xfId="6680"/>
    <cellStyle name="悪い 2 49" xfId="6681"/>
    <cellStyle name="悪い 2 5" xfId="6682"/>
    <cellStyle name="悪い 2 50" xfId="6683"/>
    <cellStyle name="悪い 2 51" xfId="6684"/>
    <cellStyle name="悪い 2 52" xfId="6685"/>
    <cellStyle name="悪い 2 53" xfId="6686"/>
    <cellStyle name="悪い 2 54" xfId="6687"/>
    <cellStyle name="悪い 2 55" xfId="6688"/>
    <cellStyle name="悪い 2 56" xfId="6689"/>
    <cellStyle name="悪い 2 57" xfId="6690"/>
    <cellStyle name="悪い 2 58" xfId="6691"/>
    <cellStyle name="悪い 2 59" xfId="6692"/>
    <cellStyle name="悪い 2 6" xfId="6693"/>
    <cellStyle name="悪い 2 60" xfId="6694"/>
    <cellStyle name="悪い 2 61" xfId="6695"/>
    <cellStyle name="悪い 2 62" xfId="6696"/>
    <cellStyle name="悪い 2 63" xfId="6697"/>
    <cellStyle name="悪い 2 64" xfId="6698"/>
    <cellStyle name="悪い 2 7" xfId="6699"/>
    <cellStyle name="悪い 2 8" xfId="6700"/>
    <cellStyle name="悪い 2 9" xfId="6701"/>
    <cellStyle name="悪い 3" xfId="6702"/>
    <cellStyle name="悪い 3 10" xfId="6703"/>
    <cellStyle name="悪い 3 11" xfId="6704"/>
    <cellStyle name="悪い 3 12" xfId="6705"/>
    <cellStyle name="悪い 3 13" xfId="6706"/>
    <cellStyle name="悪い 3 14" xfId="6707"/>
    <cellStyle name="悪い 3 15" xfId="6708"/>
    <cellStyle name="悪い 3 16" xfId="6709"/>
    <cellStyle name="悪い 3 17" xfId="6710"/>
    <cellStyle name="悪い 3 18" xfId="6711"/>
    <cellStyle name="悪い 3 19" xfId="6712"/>
    <cellStyle name="悪い 3 2" xfId="6713"/>
    <cellStyle name="悪い 3 20" xfId="6714"/>
    <cellStyle name="悪い 3 21" xfId="6715"/>
    <cellStyle name="悪い 3 22" xfId="6716"/>
    <cellStyle name="悪い 3 23" xfId="6717"/>
    <cellStyle name="悪い 3 24" xfId="6718"/>
    <cellStyle name="悪い 3 25" xfId="6719"/>
    <cellStyle name="悪い 3 26" xfId="6720"/>
    <cellStyle name="悪い 3 27" xfId="6721"/>
    <cellStyle name="悪い 3 28" xfId="6722"/>
    <cellStyle name="悪い 3 29" xfId="6723"/>
    <cellStyle name="悪い 3 3" xfId="6724"/>
    <cellStyle name="悪い 3 30" xfId="6725"/>
    <cellStyle name="悪い 3 31" xfId="6726"/>
    <cellStyle name="悪い 3 32" xfId="6727"/>
    <cellStyle name="悪い 3 33" xfId="6728"/>
    <cellStyle name="悪い 3 34" xfId="6729"/>
    <cellStyle name="悪い 3 35" xfId="6730"/>
    <cellStyle name="悪い 3 36" xfId="6731"/>
    <cellStyle name="悪い 3 37" xfId="6732"/>
    <cellStyle name="悪い 3 38" xfId="6733"/>
    <cellStyle name="悪い 3 39" xfId="6734"/>
    <cellStyle name="悪い 3 4" xfId="6735"/>
    <cellStyle name="悪い 3 40" xfId="6736"/>
    <cellStyle name="悪い 3 41" xfId="6737"/>
    <cellStyle name="悪い 3 42" xfId="6738"/>
    <cellStyle name="悪い 3 43" xfId="6739"/>
    <cellStyle name="悪い 3 44" xfId="6740"/>
    <cellStyle name="悪い 3 45" xfId="6741"/>
    <cellStyle name="悪い 3 46" xfId="6742"/>
    <cellStyle name="悪い 3 47" xfId="6743"/>
    <cellStyle name="悪い 3 48" xfId="6744"/>
    <cellStyle name="悪い 3 49" xfId="6745"/>
    <cellStyle name="悪い 3 5" xfId="6746"/>
    <cellStyle name="悪い 3 50" xfId="6747"/>
    <cellStyle name="悪い 3 51" xfId="6748"/>
    <cellStyle name="悪い 3 52" xfId="6749"/>
    <cellStyle name="悪い 3 53" xfId="6750"/>
    <cellStyle name="悪い 3 54" xfId="6751"/>
    <cellStyle name="悪い 3 55" xfId="6752"/>
    <cellStyle name="悪い 3 56" xfId="6753"/>
    <cellStyle name="悪い 3 57" xfId="6754"/>
    <cellStyle name="悪い 3 58" xfId="6755"/>
    <cellStyle name="悪い 3 59" xfId="6756"/>
    <cellStyle name="悪い 3 6" xfId="6757"/>
    <cellStyle name="悪い 3 60" xfId="6758"/>
    <cellStyle name="悪い 3 61" xfId="6759"/>
    <cellStyle name="悪い 3 62" xfId="6760"/>
    <cellStyle name="悪い 3 63" xfId="6761"/>
    <cellStyle name="悪い 3 64" xfId="6762"/>
    <cellStyle name="悪い 3 7" xfId="6763"/>
    <cellStyle name="悪い 3 8" xfId="6764"/>
    <cellStyle name="悪い 3 9" xfId="6765"/>
    <cellStyle name="悪い 4" xfId="6766"/>
    <cellStyle name="悪い 5" xfId="6767"/>
    <cellStyle name="悪い 5 10" xfId="6768"/>
    <cellStyle name="悪い 5 11" xfId="6769"/>
    <cellStyle name="悪い 5 12" xfId="6770"/>
    <cellStyle name="悪い 5 13" xfId="6771"/>
    <cellStyle name="悪い 5 14" xfId="6772"/>
    <cellStyle name="悪い 5 15" xfId="6773"/>
    <cellStyle name="悪い 5 16" xfId="6774"/>
    <cellStyle name="悪い 5 17" xfId="6775"/>
    <cellStyle name="悪い 5 18" xfId="6776"/>
    <cellStyle name="悪い 5 19" xfId="6777"/>
    <cellStyle name="悪い 5 2" xfId="6778"/>
    <cellStyle name="悪い 5 20" xfId="6779"/>
    <cellStyle name="悪い 5 21" xfId="6780"/>
    <cellStyle name="悪い 5 22" xfId="6781"/>
    <cellStyle name="悪い 5 23" xfId="6782"/>
    <cellStyle name="悪い 5 24" xfId="6783"/>
    <cellStyle name="悪い 5 25" xfId="6784"/>
    <cellStyle name="悪い 5 26" xfId="6785"/>
    <cellStyle name="悪い 5 27" xfId="6786"/>
    <cellStyle name="悪い 5 28" xfId="6787"/>
    <cellStyle name="悪い 5 29" xfId="6788"/>
    <cellStyle name="悪い 5 3" xfId="6789"/>
    <cellStyle name="悪い 5 30" xfId="6790"/>
    <cellStyle name="悪い 5 31" xfId="6791"/>
    <cellStyle name="悪い 5 32" xfId="6792"/>
    <cellStyle name="悪い 5 33" xfId="6793"/>
    <cellStyle name="悪い 5 34" xfId="6794"/>
    <cellStyle name="悪い 5 35" xfId="6795"/>
    <cellStyle name="悪い 5 36" xfId="6796"/>
    <cellStyle name="悪い 5 37" xfId="6797"/>
    <cellStyle name="悪い 5 38" xfId="6798"/>
    <cellStyle name="悪い 5 39" xfId="6799"/>
    <cellStyle name="悪い 5 4" xfId="6800"/>
    <cellStyle name="悪い 5 40" xfId="6801"/>
    <cellStyle name="悪い 5 41" xfId="6802"/>
    <cellStyle name="悪い 5 42" xfId="6803"/>
    <cellStyle name="悪い 5 43" xfId="6804"/>
    <cellStyle name="悪い 5 44" xfId="6805"/>
    <cellStyle name="悪い 5 45" xfId="6806"/>
    <cellStyle name="悪い 5 46" xfId="6807"/>
    <cellStyle name="悪い 5 47" xfId="6808"/>
    <cellStyle name="悪い 5 48" xfId="6809"/>
    <cellStyle name="悪い 5 49" xfId="6810"/>
    <cellStyle name="悪い 5 5" xfId="6811"/>
    <cellStyle name="悪い 5 50" xfId="6812"/>
    <cellStyle name="悪い 5 51" xfId="6813"/>
    <cellStyle name="悪い 5 52" xfId="6814"/>
    <cellStyle name="悪い 5 53" xfId="6815"/>
    <cellStyle name="悪い 5 54" xfId="6816"/>
    <cellStyle name="悪い 5 55" xfId="6817"/>
    <cellStyle name="悪い 5 56" xfId="6818"/>
    <cellStyle name="悪い 5 57" xfId="6819"/>
    <cellStyle name="悪い 5 58" xfId="6820"/>
    <cellStyle name="悪い 5 59" xfId="6821"/>
    <cellStyle name="悪い 5 6" xfId="6822"/>
    <cellStyle name="悪い 5 60" xfId="6823"/>
    <cellStyle name="悪い 5 61" xfId="6824"/>
    <cellStyle name="悪い 5 62" xfId="6825"/>
    <cellStyle name="悪い 5 63" xfId="6826"/>
    <cellStyle name="悪い 5 64" xfId="6827"/>
    <cellStyle name="悪い 5 7" xfId="6828"/>
    <cellStyle name="悪い 5 8" xfId="6829"/>
    <cellStyle name="悪い 5 9" xfId="6830"/>
    <cellStyle name="悪い 6" xfId="6831"/>
    <cellStyle name="悪い 7" xfId="6832"/>
    <cellStyle name="悪い 8" xfId="6833"/>
    <cellStyle name="計算 2" xfId="6834"/>
    <cellStyle name="計算 2 10" xfId="6835"/>
    <cellStyle name="計算 2 11" xfId="6836"/>
    <cellStyle name="計算 2 12" xfId="6837"/>
    <cellStyle name="計算 2 13" xfId="6838"/>
    <cellStyle name="計算 2 14" xfId="6839"/>
    <cellStyle name="計算 2 15" xfId="6840"/>
    <cellStyle name="計算 2 16" xfId="6841"/>
    <cellStyle name="計算 2 17" xfId="6842"/>
    <cellStyle name="計算 2 18" xfId="6843"/>
    <cellStyle name="計算 2 19" xfId="6844"/>
    <cellStyle name="計算 2 2" xfId="6845"/>
    <cellStyle name="計算 2 20" xfId="6846"/>
    <cellStyle name="計算 2 21" xfId="6847"/>
    <cellStyle name="計算 2 22" xfId="6848"/>
    <cellStyle name="計算 2 23" xfId="6849"/>
    <cellStyle name="計算 2 24" xfId="6850"/>
    <cellStyle name="計算 2 25" xfId="6851"/>
    <cellStyle name="計算 2 26" xfId="6852"/>
    <cellStyle name="計算 2 27" xfId="6853"/>
    <cellStyle name="計算 2 28" xfId="6854"/>
    <cellStyle name="計算 2 29" xfId="6855"/>
    <cellStyle name="計算 2 3" xfId="6856"/>
    <cellStyle name="計算 2 30" xfId="6857"/>
    <cellStyle name="計算 2 31" xfId="6858"/>
    <cellStyle name="計算 2 32" xfId="6859"/>
    <cellStyle name="計算 2 33" xfId="6860"/>
    <cellStyle name="計算 2 34" xfId="6861"/>
    <cellStyle name="計算 2 35" xfId="6862"/>
    <cellStyle name="計算 2 36" xfId="6863"/>
    <cellStyle name="計算 2 37" xfId="6864"/>
    <cellStyle name="計算 2 38" xfId="6865"/>
    <cellStyle name="計算 2 39" xfId="6866"/>
    <cellStyle name="計算 2 4" xfId="6867"/>
    <cellStyle name="計算 2 40" xfId="6868"/>
    <cellStyle name="計算 2 41" xfId="6869"/>
    <cellStyle name="計算 2 42" xfId="6870"/>
    <cellStyle name="計算 2 43" xfId="6871"/>
    <cellStyle name="計算 2 44" xfId="6872"/>
    <cellStyle name="計算 2 45" xfId="6873"/>
    <cellStyle name="計算 2 46" xfId="6874"/>
    <cellStyle name="計算 2 47" xfId="6875"/>
    <cellStyle name="計算 2 48" xfId="6876"/>
    <cellStyle name="計算 2 49" xfId="6877"/>
    <cellStyle name="計算 2 5" xfId="6878"/>
    <cellStyle name="計算 2 50" xfId="6879"/>
    <cellStyle name="計算 2 51" xfId="6880"/>
    <cellStyle name="計算 2 52" xfId="6881"/>
    <cellStyle name="計算 2 53" xfId="6882"/>
    <cellStyle name="計算 2 54" xfId="6883"/>
    <cellStyle name="計算 2 55" xfId="6884"/>
    <cellStyle name="計算 2 56" xfId="6885"/>
    <cellStyle name="計算 2 57" xfId="6886"/>
    <cellStyle name="計算 2 58" xfId="6887"/>
    <cellStyle name="計算 2 59" xfId="6888"/>
    <cellStyle name="計算 2 6" xfId="6889"/>
    <cellStyle name="計算 2 60" xfId="6890"/>
    <cellStyle name="計算 2 61" xfId="6891"/>
    <cellStyle name="計算 2 62" xfId="6892"/>
    <cellStyle name="計算 2 63" xfId="6893"/>
    <cellStyle name="計算 2 64" xfId="6894"/>
    <cellStyle name="計算 2 7" xfId="6895"/>
    <cellStyle name="計算 2 8" xfId="6896"/>
    <cellStyle name="計算 2 9" xfId="6897"/>
    <cellStyle name="計算 3" xfId="6898"/>
    <cellStyle name="計算 3 10" xfId="6899"/>
    <cellStyle name="計算 3 11" xfId="6900"/>
    <cellStyle name="計算 3 12" xfId="6901"/>
    <cellStyle name="計算 3 13" xfId="6902"/>
    <cellStyle name="計算 3 14" xfId="6903"/>
    <cellStyle name="計算 3 15" xfId="6904"/>
    <cellStyle name="計算 3 16" xfId="6905"/>
    <cellStyle name="計算 3 17" xfId="6906"/>
    <cellStyle name="計算 3 18" xfId="6907"/>
    <cellStyle name="計算 3 19" xfId="6908"/>
    <cellStyle name="計算 3 2" xfId="6909"/>
    <cellStyle name="計算 3 20" xfId="6910"/>
    <cellStyle name="計算 3 21" xfId="6911"/>
    <cellStyle name="計算 3 22" xfId="6912"/>
    <cellStyle name="計算 3 23" xfId="6913"/>
    <cellStyle name="計算 3 24" xfId="6914"/>
    <cellStyle name="計算 3 25" xfId="6915"/>
    <cellStyle name="計算 3 26" xfId="6916"/>
    <cellStyle name="計算 3 27" xfId="6917"/>
    <cellStyle name="計算 3 28" xfId="6918"/>
    <cellStyle name="計算 3 29" xfId="6919"/>
    <cellStyle name="計算 3 3" xfId="6920"/>
    <cellStyle name="計算 3 30" xfId="6921"/>
    <cellStyle name="計算 3 31" xfId="6922"/>
    <cellStyle name="計算 3 32" xfId="6923"/>
    <cellStyle name="計算 3 33" xfId="6924"/>
    <cellStyle name="計算 3 34" xfId="6925"/>
    <cellStyle name="計算 3 35" xfId="6926"/>
    <cellStyle name="計算 3 36" xfId="6927"/>
    <cellStyle name="計算 3 37" xfId="6928"/>
    <cellStyle name="計算 3 38" xfId="6929"/>
    <cellStyle name="計算 3 39" xfId="6930"/>
    <cellStyle name="計算 3 4" xfId="6931"/>
    <cellStyle name="計算 3 40" xfId="6932"/>
    <cellStyle name="計算 3 41" xfId="6933"/>
    <cellStyle name="計算 3 42" xfId="6934"/>
    <cellStyle name="計算 3 43" xfId="6935"/>
    <cellStyle name="計算 3 44" xfId="6936"/>
    <cellStyle name="計算 3 45" xfId="6937"/>
    <cellStyle name="計算 3 46" xfId="6938"/>
    <cellStyle name="計算 3 47" xfId="6939"/>
    <cellStyle name="計算 3 48" xfId="6940"/>
    <cellStyle name="計算 3 49" xfId="6941"/>
    <cellStyle name="計算 3 5" xfId="6942"/>
    <cellStyle name="計算 3 50" xfId="6943"/>
    <cellStyle name="計算 3 51" xfId="6944"/>
    <cellStyle name="計算 3 52" xfId="6945"/>
    <cellStyle name="計算 3 53" xfId="6946"/>
    <cellStyle name="計算 3 54" xfId="6947"/>
    <cellStyle name="計算 3 55" xfId="6948"/>
    <cellStyle name="計算 3 56" xfId="6949"/>
    <cellStyle name="計算 3 57" xfId="6950"/>
    <cellStyle name="計算 3 58" xfId="6951"/>
    <cellStyle name="計算 3 59" xfId="6952"/>
    <cellStyle name="計算 3 6" xfId="6953"/>
    <cellStyle name="計算 3 60" xfId="6954"/>
    <cellStyle name="計算 3 61" xfId="6955"/>
    <cellStyle name="計算 3 62" xfId="6956"/>
    <cellStyle name="計算 3 63" xfId="6957"/>
    <cellStyle name="計算 3 64" xfId="6958"/>
    <cellStyle name="計算 3 7" xfId="6959"/>
    <cellStyle name="計算 3 8" xfId="6960"/>
    <cellStyle name="計算 3 9" xfId="6961"/>
    <cellStyle name="計算 4" xfId="6962"/>
    <cellStyle name="計算 5" xfId="6963"/>
    <cellStyle name="計算 5 10" xfId="6964"/>
    <cellStyle name="計算 5 11" xfId="6965"/>
    <cellStyle name="計算 5 12" xfId="6966"/>
    <cellStyle name="計算 5 13" xfId="6967"/>
    <cellStyle name="計算 5 14" xfId="6968"/>
    <cellStyle name="計算 5 15" xfId="6969"/>
    <cellStyle name="計算 5 16" xfId="6970"/>
    <cellStyle name="計算 5 17" xfId="6971"/>
    <cellStyle name="計算 5 18" xfId="6972"/>
    <cellStyle name="計算 5 19" xfId="6973"/>
    <cellStyle name="計算 5 2" xfId="6974"/>
    <cellStyle name="計算 5 20" xfId="6975"/>
    <cellStyle name="計算 5 21" xfId="6976"/>
    <cellStyle name="計算 5 22" xfId="6977"/>
    <cellStyle name="計算 5 23" xfId="6978"/>
    <cellStyle name="計算 5 24" xfId="6979"/>
    <cellStyle name="計算 5 25" xfId="6980"/>
    <cellStyle name="計算 5 26" xfId="6981"/>
    <cellStyle name="計算 5 27" xfId="6982"/>
    <cellStyle name="計算 5 28" xfId="6983"/>
    <cellStyle name="計算 5 29" xfId="6984"/>
    <cellStyle name="計算 5 3" xfId="6985"/>
    <cellStyle name="計算 5 30" xfId="6986"/>
    <cellStyle name="計算 5 31" xfId="6987"/>
    <cellStyle name="計算 5 32" xfId="6988"/>
    <cellStyle name="計算 5 33" xfId="6989"/>
    <cellStyle name="計算 5 34" xfId="6990"/>
    <cellStyle name="計算 5 35" xfId="6991"/>
    <cellStyle name="計算 5 36" xfId="6992"/>
    <cellStyle name="計算 5 37" xfId="6993"/>
    <cellStyle name="計算 5 38" xfId="6994"/>
    <cellStyle name="計算 5 39" xfId="6995"/>
    <cellStyle name="計算 5 4" xfId="6996"/>
    <cellStyle name="計算 5 40" xfId="6997"/>
    <cellStyle name="計算 5 41" xfId="6998"/>
    <cellStyle name="計算 5 42" xfId="6999"/>
    <cellStyle name="計算 5 43" xfId="7000"/>
    <cellStyle name="計算 5 44" xfId="7001"/>
    <cellStyle name="計算 5 45" xfId="7002"/>
    <cellStyle name="計算 5 46" xfId="7003"/>
    <cellStyle name="計算 5 47" xfId="7004"/>
    <cellStyle name="計算 5 48" xfId="7005"/>
    <cellStyle name="計算 5 49" xfId="7006"/>
    <cellStyle name="計算 5 5" xfId="7007"/>
    <cellStyle name="計算 5 50" xfId="7008"/>
    <cellStyle name="計算 5 51" xfId="7009"/>
    <cellStyle name="計算 5 52" xfId="7010"/>
    <cellStyle name="計算 5 53" xfId="7011"/>
    <cellStyle name="計算 5 54" xfId="7012"/>
    <cellStyle name="計算 5 55" xfId="7013"/>
    <cellStyle name="計算 5 56" xfId="7014"/>
    <cellStyle name="計算 5 57" xfId="7015"/>
    <cellStyle name="計算 5 58" xfId="7016"/>
    <cellStyle name="計算 5 59" xfId="7017"/>
    <cellStyle name="計算 5 6" xfId="7018"/>
    <cellStyle name="計算 5 60" xfId="7019"/>
    <cellStyle name="計算 5 61" xfId="7020"/>
    <cellStyle name="計算 5 62" xfId="7021"/>
    <cellStyle name="計算 5 63" xfId="7022"/>
    <cellStyle name="計算 5 64" xfId="7023"/>
    <cellStyle name="計算 5 7" xfId="7024"/>
    <cellStyle name="計算 5 8" xfId="7025"/>
    <cellStyle name="計算 5 9" xfId="7026"/>
    <cellStyle name="計算 6" xfId="7027"/>
    <cellStyle name="計算 7" xfId="7028"/>
    <cellStyle name="計算 8" xfId="7029"/>
    <cellStyle name="警告文 2" xfId="7030"/>
    <cellStyle name="警告文 2 10" xfId="7031"/>
    <cellStyle name="警告文 2 11" xfId="7032"/>
    <cellStyle name="警告文 2 12" xfId="7033"/>
    <cellStyle name="警告文 2 13" xfId="7034"/>
    <cellStyle name="警告文 2 14" xfId="7035"/>
    <cellStyle name="警告文 2 15" xfId="7036"/>
    <cellStyle name="警告文 2 16" xfId="7037"/>
    <cellStyle name="警告文 2 17" xfId="7038"/>
    <cellStyle name="警告文 2 18" xfId="7039"/>
    <cellStyle name="警告文 2 19" xfId="7040"/>
    <cellStyle name="警告文 2 2" xfId="7041"/>
    <cellStyle name="警告文 2 20" xfId="7042"/>
    <cellStyle name="警告文 2 21" xfId="7043"/>
    <cellStyle name="警告文 2 22" xfId="7044"/>
    <cellStyle name="警告文 2 23" xfId="7045"/>
    <cellStyle name="警告文 2 24" xfId="7046"/>
    <cellStyle name="警告文 2 25" xfId="7047"/>
    <cellStyle name="警告文 2 26" xfId="7048"/>
    <cellStyle name="警告文 2 27" xfId="7049"/>
    <cellStyle name="警告文 2 28" xfId="7050"/>
    <cellStyle name="警告文 2 29" xfId="7051"/>
    <cellStyle name="警告文 2 3" xfId="7052"/>
    <cellStyle name="警告文 2 30" xfId="7053"/>
    <cellStyle name="警告文 2 31" xfId="7054"/>
    <cellStyle name="警告文 2 32" xfId="7055"/>
    <cellStyle name="警告文 2 33" xfId="7056"/>
    <cellStyle name="警告文 2 34" xfId="7057"/>
    <cellStyle name="警告文 2 35" xfId="7058"/>
    <cellStyle name="警告文 2 36" xfId="7059"/>
    <cellStyle name="警告文 2 37" xfId="7060"/>
    <cellStyle name="警告文 2 38" xfId="7061"/>
    <cellStyle name="警告文 2 39" xfId="7062"/>
    <cellStyle name="警告文 2 4" xfId="7063"/>
    <cellStyle name="警告文 2 40" xfId="7064"/>
    <cellStyle name="警告文 2 41" xfId="7065"/>
    <cellStyle name="警告文 2 42" xfId="7066"/>
    <cellStyle name="警告文 2 43" xfId="7067"/>
    <cellStyle name="警告文 2 44" xfId="7068"/>
    <cellStyle name="警告文 2 45" xfId="7069"/>
    <cellStyle name="警告文 2 46" xfId="7070"/>
    <cellStyle name="警告文 2 47" xfId="7071"/>
    <cellStyle name="警告文 2 48" xfId="7072"/>
    <cellStyle name="警告文 2 49" xfId="7073"/>
    <cellStyle name="警告文 2 5" xfId="7074"/>
    <cellStyle name="警告文 2 50" xfId="7075"/>
    <cellStyle name="警告文 2 51" xfId="7076"/>
    <cellStyle name="警告文 2 52" xfId="7077"/>
    <cellStyle name="警告文 2 53" xfId="7078"/>
    <cellStyle name="警告文 2 54" xfId="7079"/>
    <cellStyle name="警告文 2 55" xfId="7080"/>
    <cellStyle name="警告文 2 56" xfId="7081"/>
    <cellStyle name="警告文 2 57" xfId="7082"/>
    <cellStyle name="警告文 2 58" xfId="7083"/>
    <cellStyle name="警告文 2 59" xfId="7084"/>
    <cellStyle name="警告文 2 6" xfId="7085"/>
    <cellStyle name="警告文 2 60" xfId="7086"/>
    <cellStyle name="警告文 2 61" xfId="7087"/>
    <cellStyle name="警告文 2 62" xfId="7088"/>
    <cellStyle name="警告文 2 63" xfId="7089"/>
    <cellStyle name="警告文 2 64" xfId="7090"/>
    <cellStyle name="警告文 2 7" xfId="7091"/>
    <cellStyle name="警告文 2 8" xfId="7092"/>
    <cellStyle name="警告文 2 9" xfId="7093"/>
    <cellStyle name="警告文 3" xfId="7094"/>
    <cellStyle name="警告文 3 10" xfId="7095"/>
    <cellStyle name="警告文 3 11" xfId="7096"/>
    <cellStyle name="警告文 3 12" xfId="7097"/>
    <cellStyle name="警告文 3 13" xfId="7098"/>
    <cellStyle name="警告文 3 14" xfId="7099"/>
    <cellStyle name="警告文 3 15" xfId="7100"/>
    <cellStyle name="警告文 3 16" xfId="7101"/>
    <cellStyle name="警告文 3 17" xfId="7102"/>
    <cellStyle name="警告文 3 18" xfId="7103"/>
    <cellStyle name="警告文 3 19" xfId="7104"/>
    <cellStyle name="警告文 3 2" xfId="7105"/>
    <cellStyle name="警告文 3 20" xfId="7106"/>
    <cellStyle name="警告文 3 21" xfId="7107"/>
    <cellStyle name="警告文 3 22" xfId="7108"/>
    <cellStyle name="警告文 3 23" xfId="7109"/>
    <cellStyle name="警告文 3 24" xfId="7110"/>
    <cellStyle name="警告文 3 25" xfId="7111"/>
    <cellStyle name="警告文 3 26" xfId="7112"/>
    <cellStyle name="警告文 3 27" xfId="7113"/>
    <cellStyle name="警告文 3 28" xfId="7114"/>
    <cellStyle name="警告文 3 29" xfId="7115"/>
    <cellStyle name="警告文 3 3" xfId="7116"/>
    <cellStyle name="警告文 3 30" xfId="7117"/>
    <cellStyle name="警告文 3 31" xfId="7118"/>
    <cellStyle name="警告文 3 32" xfId="7119"/>
    <cellStyle name="警告文 3 33" xfId="7120"/>
    <cellStyle name="警告文 3 34" xfId="7121"/>
    <cellStyle name="警告文 3 35" xfId="7122"/>
    <cellStyle name="警告文 3 36" xfId="7123"/>
    <cellStyle name="警告文 3 37" xfId="7124"/>
    <cellStyle name="警告文 3 38" xfId="7125"/>
    <cellStyle name="警告文 3 39" xfId="7126"/>
    <cellStyle name="警告文 3 4" xfId="7127"/>
    <cellStyle name="警告文 3 40" xfId="7128"/>
    <cellStyle name="警告文 3 41" xfId="7129"/>
    <cellStyle name="警告文 3 42" xfId="7130"/>
    <cellStyle name="警告文 3 43" xfId="7131"/>
    <cellStyle name="警告文 3 44" xfId="7132"/>
    <cellStyle name="警告文 3 45" xfId="7133"/>
    <cellStyle name="警告文 3 46" xfId="7134"/>
    <cellStyle name="警告文 3 47" xfId="7135"/>
    <cellStyle name="警告文 3 48" xfId="7136"/>
    <cellStyle name="警告文 3 49" xfId="7137"/>
    <cellStyle name="警告文 3 5" xfId="7138"/>
    <cellStyle name="警告文 3 50" xfId="7139"/>
    <cellStyle name="警告文 3 51" xfId="7140"/>
    <cellStyle name="警告文 3 52" xfId="7141"/>
    <cellStyle name="警告文 3 53" xfId="7142"/>
    <cellStyle name="警告文 3 54" xfId="7143"/>
    <cellStyle name="警告文 3 55" xfId="7144"/>
    <cellStyle name="警告文 3 56" xfId="7145"/>
    <cellStyle name="警告文 3 57" xfId="7146"/>
    <cellStyle name="警告文 3 58" xfId="7147"/>
    <cellStyle name="警告文 3 59" xfId="7148"/>
    <cellStyle name="警告文 3 6" xfId="7149"/>
    <cellStyle name="警告文 3 60" xfId="7150"/>
    <cellStyle name="警告文 3 61" xfId="7151"/>
    <cellStyle name="警告文 3 62" xfId="7152"/>
    <cellStyle name="警告文 3 63" xfId="7153"/>
    <cellStyle name="警告文 3 64" xfId="7154"/>
    <cellStyle name="警告文 3 7" xfId="7155"/>
    <cellStyle name="警告文 3 8" xfId="7156"/>
    <cellStyle name="警告文 3 9" xfId="7157"/>
    <cellStyle name="警告文 4" xfId="7158"/>
    <cellStyle name="警告文 5" xfId="7159"/>
    <cellStyle name="警告文 5 10" xfId="7160"/>
    <cellStyle name="警告文 5 11" xfId="7161"/>
    <cellStyle name="警告文 5 12" xfId="7162"/>
    <cellStyle name="警告文 5 13" xfId="7163"/>
    <cellStyle name="警告文 5 14" xfId="7164"/>
    <cellStyle name="警告文 5 15" xfId="7165"/>
    <cellStyle name="警告文 5 16" xfId="7166"/>
    <cellStyle name="警告文 5 17" xfId="7167"/>
    <cellStyle name="警告文 5 18" xfId="7168"/>
    <cellStyle name="警告文 5 19" xfId="7169"/>
    <cellStyle name="警告文 5 2" xfId="7170"/>
    <cellStyle name="警告文 5 20" xfId="7171"/>
    <cellStyle name="警告文 5 21" xfId="7172"/>
    <cellStyle name="警告文 5 22" xfId="7173"/>
    <cellStyle name="警告文 5 23" xfId="7174"/>
    <cellStyle name="警告文 5 24" xfId="7175"/>
    <cellStyle name="警告文 5 25" xfId="7176"/>
    <cellStyle name="警告文 5 26" xfId="7177"/>
    <cellStyle name="警告文 5 27" xfId="7178"/>
    <cellStyle name="警告文 5 28" xfId="7179"/>
    <cellStyle name="警告文 5 29" xfId="7180"/>
    <cellStyle name="警告文 5 3" xfId="7181"/>
    <cellStyle name="警告文 5 30" xfId="7182"/>
    <cellStyle name="警告文 5 31" xfId="7183"/>
    <cellStyle name="警告文 5 32" xfId="7184"/>
    <cellStyle name="警告文 5 33" xfId="7185"/>
    <cellStyle name="警告文 5 34" xfId="7186"/>
    <cellStyle name="警告文 5 35" xfId="7187"/>
    <cellStyle name="警告文 5 36" xfId="7188"/>
    <cellStyle name="警告文 5 37" xfId="7189"/>
    <cellStyle name="警告文 5 38" xfId="7190"/>
    <cellStyle name="警告文 5 39" xfId="7191"/>
    <cellStyle name="警告文 5 4" xfId="7192"/>
    <cellStyle name="警告文 5 40" xfId="7193"/>
    <cellStyle name="警告文 5 41" xfId="7194"/>
    <cellStyle name="警告文 5 42" xfId="7195"/>
    <cellStyle name="警告文 5 43" xfId="7196"/>
    <cellStyle name="警告文 5 44" xfId="7197"/>
    <cellStyle name="警告文 5 45" xfId="7198"/>
    <cellStyle name="警告文 5 46" xfId="7199"/>
    <cellStyle name="警告文 5 47" xfId="7200"/>
    <cellStyle name="警告文 5 48" xfId="7201"/>
    <cellStyle name="警告文 5 49" xfId="7202"/>
    <cellStyle name="警告文 5 5" xfId="7203"/>
    <cellStyle name="警告文 5 50" xfId="7204"/>
    <cellStyle name="警告文 5 51" xfId="7205"/>
    <cellStyle name="警告文 5 52" xfId="7206"/>
    <cellStyle name="警告文 5 53" xfId="7207"/>
    <cellStyle name="警告文 5 54" xfId="7208"/>
    <cellStyle name="警告文 5 55" xfId="7209"/>
    <cellStyle name="警告文 5 56" xfId="7210"/>
    <cellStyle name="警告文 5 57" xfId="7211"/>
    <cellStyle name="警告文 5 58" xfId="7212"/>
    <cellStyle name="警告文 5 59" xfId="7213"/>
    <cellStyle name="警告文 5 6" xfId="7214"/>
    <cellStyle name="警告文 5 60" xfId="7215"/>
    <cellStyle name="警告文 5 61" xfId="7216"/>
    <cellStyle name="警告文 5 62" xfId="7217"/>
    <cellStyle name="警告文 5 63" xfId="7218"/>
    <cellStyle name="警告文 5 64" xfId="7219"/>
    <cellStyle name="警告文 5 7" xfId="7220"/>
    <cellStyle name="警告文 5 8" xfId="7221"/>
    <cellStyle name="警告文 5 9" xfId="7222"/>
    <cellStyle name="警告文 6" xfId="7223"/>
    <cellStyle name="警告文 7" xfId="7224"/>
    <cellStyle name="警告文 8" xfId="7225"/>
    <cellStyle name="桁区切り 2" xfId="7226"/>
    <cellStyle name="桁区切り 2 2" xfId="7227"/>
    <cellStyle name="桁区切り 2 3" xfId="7228"/>
    <cellStyle name="桁区切り 3" xfId="7229"/>
    <cellStyle name="桁区切り 3 2" xfId="7230"/>
    <cellStyle name="桁区切り 4" xfId="7231"/>
    <cellStyle name="見出し 1 2" xfId="7232"/>
    <cellStyle name="見出し 1 3" xfId="7233"/>
    <cellStyle name="見出し 1 3 10" xfId="7234"/>
    <cellStyle name="見出し 1 3 11" xfId="7235"/>
    <cellStyle name="見出し 1 3 12" xfId="7236"/>
    <cellStyle name="見出し 1 3 13" xfId="7237"/>
    <cellStyle name="見出し 1 3 14" xfId="7238"/>
    <cellStyle name="見出し 1 3 15" xfId="7239"/>
    <cellStyle name="見出し 1 3 16" xfId="7240"/>
    <cellStyle name="見出し 1 3 17" xfId="7241"/>
    <cellStyle name="見出し 1 3 18" xfId="7242"/>
    <cellStyle name="見出し 1 3 19" xfId="7243"/>
    <cellStyle name="見出し 1 3 2" xfId="7244"/>
    <cellStyle name="見出し 1 3 20" xfId="7245"/>
    <cellStyle name="見出し 1 3 21" xfId="7246"/>
    <cellStyle name="見出し 1 3 22" xfId="7247"/>
    <cellStyle name="見出し 1 3 23" xfId="7248"/>
    <cellStyle name="見出し 1 3 24" xfId="7249"/>
    <cellStyle name="見出し 1 3 25" xfId="7250"/>
    <cellStyle name="見出し 1 3 26" xfId="7251"/>
    <cellStyle name="見出し 1 3 27" xfId="7252"/>
    <cellStyle name="見出し 1 3 28" xfId="7253"/>
    <cellStyle name="見出し 1 3 29" xfId="7254"/>
    <cellStyle name="見出し 1 3 3" xfId="7255"/>
    <cellStyle name="見出し 1 3 30" xfId="7256"/>
    <cellStyle name="見出し 1 3 31" xfId="7257"/>
    <cellStyle name="見出し 1 3 32" xfId="7258"/>
    <cellStyle name="見出し 1 3 33" xfId="7259"/>
    <cellStyle name="見出し 1 3 34" xfId="7260"/>
    <cellStyle name="見出し 1 3 35" xfId="7261"/>
    <cellStyle name="見出し 1 3 36" xfId="7262"/>
    <cellStyle name="見出し 1 3 37" xfId="7263"/>
    <cellStyle name="見出し 1 3 38" xfId="7264"/>
    <cellStyle name="見出し 1 3 39" xfId="7265"/>
    <cellStyle name="見出し 1 3 4" xfId="7266"/>
    <cellStyle name="見出し 1 3 40" xfId="7267"/>
    <cellStyle name="見出し 1 3 41" xfId="7268"/>
    <cellStyle name="見出し 1 3 42" xfId="7269"/>
    <cellStyle name="見出し 1 3 43" xfId="7270"/>
    <cellStyle name="見出し 1 3 44" xfId="7271"/>
    <cellStyle name="見出し 1 3 45" xfId="7272"/>
    <cellStyle name="見出し 1 3 46" xfId="7273"/>
    <cellStyle name="見出し 1 3 47" xfId="7274"/>
    <cellStyle name="見出し 1 3 48" xfId="7275"/>
    <cellStyle name="見出し 1 3 49" xfId="7276"/>
    <cellStyle name="見出し 1 3 5" xfId="7277"/>
    <cellStyle name="見出し 1 3 50" xfId="7278"/>
    <cellStyle name="見出し 1 3 51" xfId="7279"/>
    <cellStyle name="見出し 1 3 52" xfId="7280"/>
    <cellStyle name="見出し 1 3 53" xfId="7281"/>
    <cellStyle name="見出し 1 3 54" xfId="7282"/>
    <cellStyle name="見出し 1 3 55" xfId="7283"/>
    <cellStyle name="見出し 1 3 56" xfId="7284"/>
    <cellStyle name="見出し 1 3 57" xfId="7285"/>
    <cellStyle name="見出し 1 3 58" xfId="7286"/>
    <cellStyle name="見出し 1 3 59" xfId="7287"/>
    <cellStyle name="見出し 1 3 6" xfId="7288"/>
    <cellStyle name="見出し 1 3 60" xfId="7289"/>
    <cellStyle name="見出し 1 3 61" xfId="7290"/>
    <cellStyle name="見出し 1 3 62" xfId="7291"/>
    <cellStyle name="見出し 1 3 63" xfId="7292"/>
    <cellStyle name="見出し 1 3 64" xfId="7293"/>
    <cellStyle name="見出し 1 3 7" xfId="7294"/>
    <cellStyle name="見出し 1 3 8" xfId="7295"/>
    <cellStyle name="見出し 1 3 9" xfId="7296"/>
    <cellStyle name="見出し 1 4" xfId="7297"/>
    <cellStyle name="見出し 1 5" xfId="7298"/>
    <cellStyle name="見出し 2 2" xfId="7299"/>
    <cellStyle name="見出し 2 3" xfId="7300"/>
    <cellStyle name="見出し 2 3 10" xfId="7301"/>
    <cellStyle name="見出し 2 3 11" xfId="7302"/>
    <cellStyle name="見出し 2 3 12" xfId="7303"/>
    <cellStyle name="見出し 2 3 13" xfId="7304"/>
    <cellStyle name="見出し 2 3 14" xfId="7305"/>
    <cellStyle name="見出し 2 3 15" xfId="7306"/>
    <cellStyle name="見出し 2 3 16" xfId="7307"/>
    <cellStyle name="見出し 2 3 17" xfId="7308"/>
    <cellStyle name="見出し 2 3 18" xfId="7309"/>
    <cellStyle name="見出し 2 3 19" xfId="7310"/>
    <cellStyle name="見出し 2 3 2" xfId="7311"/>
    <cellStyle name="見出し 2 3 20" xfId="7312"/>
    <cellStyle name="見出し 2 3 21" xfId="7313"/>
    <cellStyle name="見出し 2 3 22" xfId="7314"/>
    <cellStyle name="見出し 2 3 23" xfId="7315"/>
    <cellStyle name="見出し 2 3 24" xfId="7316"/>
    <cellStyle name="見出し 2 3 25" xfId="7317"/>
    <cellStyle name="見出し 2 3 26" xfId="7318"/>
    <cellStyle name="見出し 2 3 27" xfId="7319"/>
    <cellStyle name="見出し 2 3 28" xfId="7320"/>
    <cellStyle name="見出し 2 3 29" xfId="7321"/>
    <cellStyle name="見出し 2 3 3" xfId="7322"/>
    <cellStyle name="見出し 2 3 30" xfId="7323"/>
    <cellStyle name="見出し 2 3 31" xfId="7324"/>
    <cellStyle name="見出し 2 3 32" xfId="7325"/>
    <cellStyle name="見出し 2 3 33" xfId="7326"/>
    <cellStyle name="見出し 2 3 34" xfId="7327"/>
    <cellStyle name="見出し 2 3 35" xfId="7328"/>
    <cellStyle name="見出し 2 3 36" xfId="7329"/>
    <cellStyle name="見出し 2 3 37" xfId="7330"/>
    <cellStyle name="見出し 2 3 38" xfId="7331"/>
    <cellStyle name="見出し 2 3 39" xfId="7332"/>
    <cellStyle name="見出し 2 3 4" xfId="7333"/>
    <cellStyle name="見出し 2 3 40" xfId="7334"/>
    <cellStyle name="見出し 2 3 41" xfId="7335"/>
    <cellStyle name="見出し 2 3 42" xfId="7336"/>
    <cellStyle name="見出し 2 3 43" xfId="7337"/>
    <cellStyle name="見出し 2 3 44" xfId="7338"/>
    <cellStyle name="見出し 2 3 45" xfId="7339"/>
    <cellStyle name="見出し 2 3 46" xfId="7340"/>
    <cellStyle name="見出し 2 3 47" xfId="7341"/>
    <cellStyle name="見出し 2 3 48" xfId="7342"/>
    <cellStyle name="見出し 2 3 49" xfId="7343"/>
    <cellStyle name="見出し 2 3 5" xfId="7344"/>
    <cellStyle name="見出し 2 3 50" xfId="7345"/>
    <cellStyle name="見出し 2 3 51" xfId="7346"/>
    <cellStyle name="見出し 2 3 52" xfId="7347"/>
    <cellStyle name="見出し 2 3 53" xfId="7348"/>
    <cellStyle name="見出し 2 3 54" xfId="7349"/>
    <cellStyle name="見出し 2 3 55" xfId="7350"/>
    <cellStyle name="見出し 2 3 56" xfId="7351"/>
    <cellStyle name="見出し 2 3 57" xfId="7352"/>
    <cellStyle name="見出し 2 3 58" xfId="7353"/>
    <cellStyle name="見出し 2 3 59" xfId="7354"/>
    <cellStyle name="見出し 2 3 6" xfId="7355"/>
    <cellStyle name="見出し 2 3 60" xfId="7356"/>
    <cellStyle name="見出し 2 3 61" xfId="7357"/>
    <cellStyle name="見出し 2 3 62" xfId="7358"/>
    <cellStyle name="見出し 2 3 63" xfId="7359"/>
    <cellStyle name="見出し 2 3 64" xfId="7360"/>
    <cellStyle name="見出し 2 3 7" xfId="7361"/>
    <cellStyle name="見出し 2 3 8" xfId="7362"/>
    <cellStyle name="見出し 2 3 9" xfId="7363"/>
    <cellStyle name="見出し 2 4" xfId="7364"/>
    <cellStyle name="見出し 2 5" xfId="7365"/>
    <cellStyle name="見出し 3 2" xfId="7366"/>
    <cellStyle name="見出し 3 3" xfId="7367"/>
    <cellStyle name="見出し 3 3 10" xfId="7368"/>
    <cellStyle name="見出し 3 3 11" xfId="7369"/>
    <cellStyle name="見出し 3 3 12" xfId="7370"/>
    <cellStyle name="見出し 3 3 13" xfId="7371"/>
    <cellStyle name="見出し 3 3 14" xfId="7372"/>
    <cellStyle name="見出し 3 3 15" xfId="7373"/>
    <cellStyle name="見出し 3 3 16" xfId="7374"/>
    <cellStyle name="見出し 3 3 17" xfId="7375"/>
    <cellStyle name="見出し 3 3 18" xfId="7376"/>
    <cellStyle name="見出し 3 3 19" xfId="7377"/>
    <cellStyle name="見出し 3 3 2" xfId="7378"/>
    <cellStyle name="見出し 3 3 20" xfId="7379"/>
    <cellStyle name="見出し 3 3 21" xfId="7380"/>
    <cellStyle name="見出し 3 3 22" xfId="7381"/>
    <cellStyle name="見出し 3 3 23" xfId="7382"/>
    <cellStyle name="見出し 3 3 24" xfId="7383"/>
    <cellStyle name="見出し 3 3 25" xfId="7384"/>
    <cellStyle name="見出し 3 3 26" xfId="7385"/>
    <cellStyle name="見出し 3 3 27" xfId="7386"/>
    <cellStyle name="見出し 3 3 28" xfId="7387"/>
    <cellStyle name="見出し 3 3 29" xfId="7388"/>
    <cellStyle name="見出し 3 3 3" xfId="7389"/>
    <cellStyle name="見出し 3 3 30" xfId="7390"/>
    <cellStyle name="見出し 3 3 31" xfId="7391"/>
    <cellStyle name="見出し 3 3 32" xfId="7392"/>
    <cellStyle name="見出し 3 3 33" xfId="7393"/>
    <cellStyle name="見出し 3 3 34" xfId="7394"/>
    <cellStyle name="見出し 3 3 35" xfId="7395"/>
    <cellStyle name="見出し 3 3 36" xfId="7396"/>
    <cellStyle name="見出し 3 3 37" xfId="7397"/>
    <cellStyle name="見出し 3 3 38" xfId="7398"/>
    <cellStyle name="見出し 3 3 39" xfId="7399"/>
    <cellStyle name="見出し 3 3 4" xfId="7400"/>
    <cellStyle name="見出し 3 3 40" xfId="7401"/>
    <cellStyle name="見出し 3 3 41" xfId="7402"/>
    <cellStyle name="見出し 3 3 42" xfId="7403"/>
    <cellStyle name="見出し 3 3 43" xfId="7404"/>
    <cellStyle name="見出し 3 3 44" xfId="7405"/>
    <cellStyle name="見出し 3 3 45" xfId="7406"/>
    <cellStyle name="見出し 3 3 46" xfId="7407"/>
    <cellStyle name="見出し 3 3 47" xfId="7408"/>
    <cellStyle name="見出し 3 3 48" xfId="7409"/>
    <cellStyle name="見出し 3 3 49" xfId="7410"/>
    <cellStyle name="見出し 3 3 5" xfId="7411"/>
    <cellStyle name="見出し 3 3 50" xfId="7412"/>
    <cellStyle name="見出し 3 3 51" xfId="7413"/>
    <cellStyle name="見出し 3 3 52" xfId="7414"/>
    <cellStyle name="見出し 3 3 53" xfId="7415"/>
    <cellStyle name="見出し 3 3 54" xfId="7416"/>
    <cellStyle name="見出し 3 3 55" xfId="7417"/>
    <cellStyle name="見出し 3 3 56" xfId="7418"/>
    <cellStyle name="見出し 3 3 57" xfId="7419"/>
    <cellStyle name="見出し 3 3 58" xfId="7420"/>
    <cellStyle name="見出し 3 3 59" xfId="7421"/>
    <cellStyle name="見出し 3 3 6" xfId="7422"/>
    <cellStyle name="見出し 3 3 60" xfId="7423"/>
    <cellStyle name="見出し 3 3 61" xfId="7424"/>
    <cellStyle name="見出し 3 3 62" xfId="7425"/>
    <cellStyle name="見出し 3 3 63" xfId="7426"/>
    <cellStyle name="見出し 3 3 64" xfId="7427"/>
    <cellStyle name="見出し 3 3 7" xfId="7428"/>
    <cellStyle name="見出し 3 3 8" xfId="7429"/>
    <cellStyle name="見出し 3 3 9" xfId="7430"/>
    <cellStyle name="見出し 3 4" xfId="7431"/>
    <cellStyle name="見出し 3 5" xfId="7432"/>
    <cellStyle name="見出し 4 2" xfId="7433"/>
    <cellStyle name="見出し 4 3" xfId="7434"/>
    <cellStyle name="見出し 4 3 10" xfId="7435"/>
    <cellStyle name="見出し 4 3 11" xfId="7436"/>
    <cellStyle name="見出し 4 3 12" xfId="7437"/>
    <cellStyle name="見出し 4 3 13" xfId="7438"/>
    <cellStyle name="見出し 4 3 14" xfId="7439"/>
    <cellStyle name="見出し 4 3 15" xfId="7440"/>
    <cellStyle name="見出し 4 3 16" xfId="7441"/>
    <cellStyle name="見出し 4 3 17" xfId="7442"/>
    <cellStyle name="見出し 4 3 18" xfId="7443"/>
    <cellStyle name="見出し 4 3 19" xfId="7444"/>
    <cellStyle name="見出し 4 3 2" xfId="7445"/>
    <cellStyle name="見出し 4 3 20" xfId="7446"/>
    <cellStyle name="見出し 4 3 21" xfId="7447"/>
    <cellStyle name="見出し 4 3 22" xfId="7448"/>
    <cellStyle name="見出し 4 3 23" xfId="7449"/>
    <cellStyle name="見出し 4 3 24" xfId="7450"/>
    <cellStyle name="見出し 4 3 25" xfId="7451"/>
    <cellStyle name="見出し 4 3 26" xfId="7452"/>
    <cellStyle name="見出し 4 3 27" xfId="7453"/>
    <cellStyle name="見出し 4 3 28" xfId="7454"/>
    <cellStyle name="見出し 4 3 29" xfId="7455"/>
    <cellStyle name="見出し 4 3 3" xfId="7456"/>
    <cellStyle name="見出し 4 3 30" xfId="7457"/>
    <cellStyle name="見出し 4 3 31" xfId="7458"/>
    <cellStyle name="見出し 4 3 32" xfId="7459"/>
    <cellStyle name="見出し 4 3 33" xfId="7460"/>
    <cellStyle name="見出し 4 3 34" xfId="7461"/>
    <cellStyle name="見出し 4 3 35" xfId="7462"/>
    <cellStyle name="見出し 4 3 36" xfId="7463"/>
    <cellStyle name="見出し 4 3 37" xfId="7464"/>
    <cellStyle name="見出し 4 3 38" xfId="7465"/>
    <cellStyle name="見出し 4 3 39" xfId="7466"/>
    <cellStyle name="見出し 4 3 4" xfId="7467"/>
    <cellStyle name="見出し 4 3 40" xfId="7468"/>
    <cellStyle name="見出し 4 3 41" xfId="7469"/>
    <cellStyle name="見出し 4 3 42" xfId="7470"/>
    <cellStyle name="見出し 4 3 43" xfId="7471"/>
    <cellStyle name="見出し 4 3 44" xfId="7472"/>
    <cellStyle name="見出し 4 3 45" xfId="7473"/>
    <cellStyle name="見出し 4 3 46" xfId="7474"/>
    <cellStyle name="見出し 4 3 47" xfId="7475"/>
    <cellStyle name="見出し 4 3 48" xfId="7476"/>
    <cellStyle name="見出し 4 3 49" xfId="7477"/>
    <cellStyle name="見出し 4 3 5" xfId="7478"/>
    <cellStyle name="見出し 4 3 50" xfId="7479"/>
    <cellStyle name="見出し 4 3 51" xfId="7480"/>
    <cellStyle name="見出し 4 3 52" xfId="7481"/>
    <cellStyle name="見出し 4 3 53" xfId="7482"/>
    <cellStyle name="見出し 4 3 54" xfId="7483"/>
    <cellStyle name="見出し 4 3 55" xfId="7484"/>
    <cellStyle name="見出し 4 3 56" xfId="7485"/>
    <cellStyle name="見出し 4 3 57" xfId="7486"/>
    <cellStyle name="見出し 4 3 58" xfId="7487"/>
    <cellStyle name="見出し 4 3 59" xfId="7488"/>
    <cellStyle name="見出し 4 3 6" xfId="7489"/>
    <cellStyle name="見出し 4 3 60" xfId="7490"/>
    <cellStyle name="見出し 4 3 61" xfId="7491"/>
    <cellStyle name="見出し 4 3 62" xfId="7492"/>
    <cellStyle name="見出し 4 3 63" xfId="7493"/>
    <cellStyle name="見出し 4 3 64" xfId="7494"/>
    <cellStyle name="見出し 4 3 7" xfId="7495"/>
    <cellStyle name="見出し 4 3 8" xfId="7496"/>
    <cellStyle name="見出し 4 3 9" xfId="7497"/>
    <cellStyle name="見出し 4 4" xfId="7498"/>
    <cellStyle name="見出し 4 5" xfId="7499"/>
    <cellStyle name="集計 2" xfId="7500"/>
    <cellStyle name="集計 2 10" xfId="7501"/>
    <cellStyle name="集計 2 11" xfId="7502"/>
    <cellStyle name="集計 2 12" xfId="7503"/>
    <cellStyle name="集計 2 13" xfId="7504"/>
    <cellStyle name="集計 2 14" xfId="7505"/>
    <cellStyle name="集計 2 15" xfId="7506"/>
    <cellStyle name="集計 2 16" xfId="7507"/>
    <cellStyle name="集計 2 17" xfId="7508"/>
    <cellStyle name="集計 2 18" xfId="7509"/>
    <cellStyle name="集計 2 19" xfId="7510"/>
    <cellStyle name="集計 2 2" xfId="7511"/>
    <cellStyle name="集計 2 20" xfId="7512"/>
    <cellStyle name="集計 2 21" xfId="7513"/>
    <cellStyle name="集計 2 22" xfId="7514"/>
    <cellStyle name="集計 2 23" xfId="7515"/>
    <cellStyle name="集計 2 24" xfId="7516"/>
    <cellStyle name="集計 2 25" xfId="7517"/>
    <cellStyle name="集計 2 26" xfId="7518"/>
    <cellStyle name="集計 2 27" xfId="7519"/>
    <cellStyle name="集計 2 28" xfId="7520"/>
    <cellStyle name="集計 2 29" xfId="7521"/>
    <cellStyle name="集計 2 3" xfId="7522"/>
    <cellStyle name="集計 2 30" xfId="7523"/>
    <cellStyle name="集計 2 31" xfId="7524"/>
    <cellStyle name="集計 2 32" xfId="7525"/>
    <cellStyle name="集計 2 33" xfId="7526"/>
    <cellStyle name="集計 2 34" xfId="7527"/>
    <cellStyle name="集計 2 35" xfId="7528"/>
    <cellStyle name="集計 2 36" xfId="7529"/>
    <cellStyle name="集計 2 37" xfId="7530"/>
    <cellStyle name="集計 2 38" xfId="7531"/>
    <cellStyle name="集計 2 39" xfId="7532"/>
    <cellStyle name="集計 2 4" xfId="7533"/>
    <cellStyle name="集計 2 40" xfId="7534"/>
    <cellStyle name="集計 2 41" xfId="7535"/>
    <cellStyle name="集計 2 42" xfId="7536"/>
    <cellStyle name="集計 2 43" xfId="7537"/>
    <cellStyle name="集計 2 44" xfId="7538"/>
    <cellStyle name="集計 2 45" xfId="7539"/>
    <cellStyle name="集計 2 46" xfId="7540"/>
    <cellStyle name="集計 2 47" xfId="7541"/>
    <cellStyle name="集計 2 48" xfId="7542"/>
    <cellStyle name="集計 2 49" xfId="7543"/>
    <cellStyle name="集計 2 5" xfId="7544"/>
    <cellStyle name="集計 2 50" xfId="7545"/>
    <cellStyle name="集計 2 51" xfId="7546"/>
    <cellStyle name="集計 2 52" xfId="7547"/>
    <cellStyle name="集計 2 53" xfId="7548"/>
    <cellStyle name="集計 2 54" xfId="7549"/>
    <cellStyle name="集計 2 55" xfId="7550"/>
    <cellStyle name="集計 2 56" xfId="7551"/>
    <cellStyle name="集計 2 57" xfId="7552"/>
    <cellStyle name="集計 2 58" xfId="7553"/>
    <cellStyle name="集計 2 59" xfId="7554"/>
    <cellStyle name="集計 2 6" xfId="7555"/>
    <cellStyle name="集計 2 60" xfId="7556"/>
    <cellStyle name="集計 2 61" xfId="7557"/>
    <cellStyle name="集計 2 62" xfId="7558"/>
    <cellStyle name="集計 2 63" xfId="7559"/>
    <cellStyle name="集計 2 64" xfId="7560"/>
    <cellStyle name="集計 2 7" xfId="7561"/>
    <cellStyle name="集計 2 8" xfId="7562"/>
    <cellStyle name="集計 2 9" xfId="7563"/>
    <cellStyle name="集計 3" xfId="7564"/>
    <cellStyle name="集計 3 10" xfId="7565"/>
    <cellStyle name="集計 3 11" xfId="7566"/>
    <cellStyle name="集計 3 12" xfId="7567"/>
    <cellStyle name="集計 3 13" xfId="7568"/>
    <cellStyle name="集計 3 14" xfId="7569"/>
    <cellStyle name="集計 3 15" xfId="7570"/>
    <cellStyle name="集計 3 16" xfId="7571"/>
    <cellStyle name="集計 3 17" xfId="7572"/>
    <cellStyle name="集計 3 18" xfId="7573"/>
    <cellStyle name="集計 3 19" xfId="7574"/>
    <cellStyle name="集計 3 2" xfId="7575"/>
    <cellStyle name="集計 3 20" xfId="7576"/>
    <cellStyle name="集計 3 21" xfId="7577"/>
    <cellStyle name="集計 3 22" xfId="7578"/>
    <cellStyle name="集計 3 23" xfId="7579"/>
    <cellStyle name="集計 3 24" xfId="7580"/>
    <cellStyle name="集計 3 25" xfId="7581"/>
    <cellStyle name="集計 3 26" xfId="7582"/>
    <cellStyle name="集計 3 27" xfId="7583"/>
    <cellStyle name="集計 3 28" xfId="7584"/>
    <cellStyle name="集計 3 29" xfId="7585"/>
    <cellStyle name="集計 3 3" xfId="7586"/>
    <cellStyle name="集計 3 30" xfId="7587"/>
    <cellStyle name="集計 3 31" xfId="7588"/>
    <cellStyle name="集計 3 32" xfId="7589"/>
    <cellStyle name="集計 3 33" xfId="7590"/>
    <cellStyle name="集計 3 34" xfId="7591"/>
    <cellStyle name="集計 3 35" xfId="7592"/>
    <cellStyle name="集計 3 36" xfId="7593"/>
    <cellStyle name="集計 3 37" xfId="7594"/>
    <cellStyle name="集計 3 38" xfId="7595"/>
    <cellStyle name="集計 3 39" xfId="7596"/>
    <cellStyle name="集計 3 4" xfId="7597"/>
    <cellStyle name="集計 3 40" xfId="7598"/>
    <cellStyle name="集計 3 41" xfId="7599"/>
    <cellStyle name="集計 3 42" xfId="7600"/>
    <cellStyle name="集計 3 43" xfId="7601"/>
    <cellStyle name="集計 3 44" xfId="7602"/>
    <cellStyle name="集計 3 45" xfId="7603"/>
    <cellStyle name="集計 3 46" xfId="7604"/>
    <cellStyle name="集計 3 47" xfId="7605"/>
    <cellStyle name="集計 3 48" xfId="7606"/>
    <cellStyle name="集計 3 49" xfId="7607"/>
    <cellStyle name="集計 3 5" xfId="7608"/>
    <cellStyle name="集計 3 50" xfId="7609"/>
    <cellStyle name="集計 3 51" xfId="7610"/>
    <cellStyle name="集計 3 52" xfId="7611"/>
    <cellStyle name="集計 3 53" xfId="7612"/>
    <cellStyle name="集計 3 54" xfId="7613"/>
    <cellStyle name="集計 3 55" xfId="7614"/>
    <cellStyle name="集計 3 56" xfId="7615"/>
    <cellStyle name="集計 3 57" xfId="7616"/>
    <cellStyle name="集計 3 58" xfId="7617"/>
    <cellStyle name="集計 3 59" xfId="7618"/>
    <cellStyle name="集計 3 6" xfId="7619"/>
    <cellStyle name="集計 3 60" xfId="7620"/>
    <cellStyle name="集計 3 61" xfId="7621"/>
    <cellStyle name="集計 3 62" xfId="7622"/>
    <cellStyle name="集計 3 63" xfId="7623"/>
    <cellStyle name="集計 3 64" xfId="7624"/>
    <cellStyle name="集計 3 7" xfId="7625"/>
    <cellStyle name="集計 3 8" xfId="7626"/>
    <cellStyle name="集計 3 9" xfId="7627"/>
    <cellStyle name="集計 4" xfId="7628"/>
    <cellStyle name="集計 5" xfId="7629"/>
    <cellStyle name="集計 5 10" xfId="7630"/>
    <cellStyle name="集計 5 11" xfId="7631"/>
    <cellStyle name="集計 5 12" xfId="7632"/>
    <cellStyle name="集計 5 13" xfId="7633"/>
    <cellStyle name="集計 5 14" xfId="7634"/>
    <cellStyle name="集計 5 15" xfId="7635"/>
    <cellStyle name="集計 5 16" xfId="7636"/>
    <cellStyle name="集計 5 17" xfId="7637"/>
    <cellStyle name="集計 5 18" xfId="7638"/>
    <cellStyle name="集計 5 19" xfId="7639"/>
    <cellStyle name="集計 5 2" xfId="7640"/>
    <cellStyle name="集計 5 20" xfId="7641"/>
    <cellStyle name="集計 5 21" xfId="7642"/>
    <cellStyle name="集計 5 22" xfId="7643"/>
    <cellStyle name="集計 5 23" xfId="7644"/>
    <cellStyle name="集計 5 24" xfId="7645"/>
    <cellStyle name="集計 5 25" xfId="7646"/>
    <cellStyle name="集計 5 26" xfId="7647"/>
    <cellStyle name="集計 5 27" xfId="7648"/>
    <cellStyle name="集計 5 28" xfId="7649"/>
    <cellStyle name="集計 5 29" xfId="7650"/>
    <cellStyle name="集計 5 3" xfId="7651"/>
    <cellStyle name="集計 5 30" xfId="7652"/>
    <cellStyle name="集計 5 31" xfId="7653"/>
    <cellStyle name="集計 5 32" xfId="7654"/>
    <cellStyle name="集計 5 33" xfId="7655"/>
    <cellStyle name="集計 5 34" xfId="7656"/>
    <cellStyle name="集計 5 35" xfId="7657"/>
    <cellStyle name="集計 5 36" xfId="7658"/>
    <cellStyle name="集計 5 37" xfId="7659"/>
    <cellStyle name="集計 5 38" xfId="7660"/>
    <cellStyle name="集計 5 39" xfId="7661"/>
    <cellStyle name="集計 5 4" xfId="7662"/>
    <cellStyle name="集計 5 40" xfId="7663"/>
    <cellStyle name="集計 5 41" xfId="7664"/>
    <cellStyle name="集計 5 42" xfId="7665"/>
    <cellStyle name="集計 5 43" xfId="7666"/>
    <cellStyle name="集計 5 44" xfId="7667"/>
    <cellStyle name="集計 5 45" xfId="7668"/>
    <cellStyle name="集計 5 46" xfId="7669"/>
    <cellStyle name="集計 5 47" xfId="7670"/>
    <cellStyle name="集計 5 48" xfId="7671"/>
    <cellStyle name="集計 5 49" xfId="7672"/>
    <cellStyle name="集計 5 5" xfId="7673"/>
    <cellStyle name="集計 5 50" xfId="7674"/>
    <cellStyle name="集計 5 51" xfId="7675"/>
    <cellStyle name="集計 5 52" xfId="7676"/>
    <cellStyle name="集計 5 53" xfId="7677"/>
    <cellStyle name="集計 5 54" xfId="7678"/>
    <cellStyle name="集計 5 55" xfId="7679"/>
    <cellStyle name="集計 5 56" xfId="7680"/>
    <cellStyle name="集計 5 57" xfId="7681"/>
    <cellStyle name="集計 5 58" xfId="7682"/>
    <cellStyle name="集計 5 59" xfId="7683"/>
    <cellStyle name="集計 5 6" xfId="7684"/>
    <cellStyle name="集計 5 60" xfId="7685"/>
    <cellStyle name="集計 5 61" xfId="7686"/>
    <cellStyle name="集計 5 62" xfId="7687"/>
    <cellStyle name="集計 5 63" xfId="7688"/>
    <cellStyle name="集計 5 64" xfId="7689"/>
    <cellStyle name="集計 5 7" xfId="7690"/>
    <cellStyle name="集計 5 8" xfId="7691"/>
    <cellStyle name="集計 5 9" xfId="7692"/>
    <cellStyle name="集計 6" xfId="7693"/>
    <cellStyle name="集計 7" xfId="7694"/>
    <cellStyle name="集計 8" xfId="7695"/>
    <cellStyle name="出力 2" xfId="7696"/>
    <cellStyle name="出力 2 10" xfId="7697"/>
    <cellStyle name="出力 2 11" xfId="7698"/>
    <cellStyle name="出力 2 12" xfId="7699"/>
    <cellStyle name="出力 2 13" xfId="7700"/>
    <cellStyle name="出力 2 14" xfId="7701"/>
    <cellStyle name="出力 2 15" xfId="7702"/>
    <cellStyle name="出力 2 16" xfId="7703"/>
    <cellStyle name="出力 2 17" xfId="7704"/>
    <cellStyle name="出力 2 18" xfId="7705"/>
    <cellStyle name="出力 2 19" xfId="7706"/>
    <cellStyle name="出力 2 2" xfId="7707"/>
    <cellStyle name="出力 2 20" xfId="7708"/>
    <cellStyle name="出力 2 21" xfId="7709"/>
    <cellStyle name="出力 2 22" xfId="7710"/>
    <cellStyle name="出力 2 23" xfId="7711"/>
    <cellStyle name="出力 2 24" xfId="7712"/>
    <cellStyle name="出力 2 25" xfId="7713"/>
    <cellStyle name="出力 2 26" xfId="7714"/>
    <cellStyle name="出力 2 27" xfId="7715"/>
    <cellStyle name="出力 2 28" xfId="7716"/>
    <cellStyle name="出力 2 29" xfId="7717"/>
    <cellStyle name="出力 2 3" xfId="7718"/>
    <cellStyle name="出力 2 30" xfId="7719"/>
    <cellStyle name="出力 2 31" xfId="7720"/>
    <cellStyle name="出力 2 32" xfId="7721"/>
    <cellStyle name="出力 2 33" xfId="7722"/>
    <cellStyle name="出力 2 34" xfId="7723"/>
    <cellStyle name="出力 2 35" xfId="7724"/>
    <cellStyle name="出力 2 36" xfId="7725"/>
    <cellStyle name="出力 2 37" xfId="7726"/>
    <cellStyle name="出力 2 38" xfId="7727"/>
    <cellStyle name="出力 2 39" xfId="7728"/>
    <cellStyle name="出力 2 4" xfId="7729"/>
    <cellStyle name="出力 2 40" xfId="7730"/>
    <cellStyle name="出力 2 41" xfId="7731"/>
    <cellStyle name="出力 2 42" xfId="7732"/>
    <cellStyle name="出力 2 43" xfId="7733"/>
    <cellStyle name="出力 2 44" xfId="7734"/>
    <cellStyle name="出力 2 45" xfId="7735"/>
    <cellStyle name="出力 2 46" xfId="7736"/>
    <cellStyle name="出力 2 47" xfId="7737"/>
    <cellStyle name="出力 2 48" xfId="7738"/>
    <cellStyle name="出力 2 49" xfId="7739"/>
    <cellStyle name="出力 2 5" xfId="7740"/>
    <cellStyle name="出力 2 50" xfId="7741"/>
    <cellStyle name="出力 2 51" xfId="7742"/>
    <cellStyle name="出力 2 52" xfId="7743"/>
    <cellStyle name="出力 2 53" xfId="7744"/>
    <cellStyle name="出力 2 54" xfId="7745"/>
    <cellStyle name="出力 2 55" xfId="7746"/>
    <cellStyle name="出力 2 56" xfId="7747"/>
    <cellStyle name="出力 2 57" xfId="7748"/>
    <cellStyle name="出力 2 58" xfId="7749"/>
    <cellStyle name="出力 2 59" xfId="7750"/>
    <cellStyle name="出力 2 6" xfId="7751"/>
    <cellStyle name="出力 2 60" xfId="7752"/>
    <cellStyle name="出力 2 61" xfId="7753"/>
    <cellStyle name="出力 2 62" xfId="7754"/>
    <cellStyle name="出力 2 63" xfId="7755"/>
    <cellStyle name="出力 2 64" xfId="7756"/>
    <cellStyle name="出力 2 7" xfId="7757"/>
    <cellStyle name="出力 2 8" xfId="7758"/>
    <cellStyle name="出力 2 9" xfId="7759"/>
    <cellStyle name="出力 3" xfId="7760"/>
    <cellStyle name="出力 3 10" xfId="7761"/>
    <cellStyle name="出力 3 11" xfId="7762"/>
    <cellStyle name="出力 3 12" xfId="7763"/>
    <cellStyle name="出力 3 13" xfId="7764"/>
    <cellStyle name="出力 3 14" xfId="7765"/>
    <cellStyle name="出力 3 15" xfId="7766"/>
    <cellStyle name="出力 3 16" xfId="7767"/>
    <cellStyle name="出力 3 17" xfId="7768"/>
    <cellStyle name="出力 3 18" xfId="7769"/>
    <cellStyle name="出力 3 19" xfId="7770"/>
    <cellStyle name="出力 3 2" xfId="7771"/>
    <cellStyle name="出力 3 20" xfId="7772"/>
    <cellStyle name="出力 3 21" xfId="7773"/>
    <cellStyle name="出力 3 22" xfId="7774"/>
    <cellStyle name="出力 3 23" xfId="7775"/>
    <cellStyle name="出力 3 24" xfId="7776"/>
    <cellStyle name="出力 3 25" xfId="7777"/>
    <cellStyle name="出力 3 26" xfId="7778"/>
    <cellStyle name="出力 3 27" xfId="7779"/>
    <cellStyle name="出力 3 28" xfId="7780"/>
    <cellStyle name="出力 3 29" xfId="7781"/>
    <cellStyle name="出力 3 3" xfId="7782"/>
    <cellStyle name="出力 3 30" xfId="7783"/>
    <cellStyle name="出力 3 31" xfId="7784"/>
    <cellStyle name="出力 3 32" xfId="7785"/>
    <cellStyle name="出力 3 33" xfId="7786"/>
    <cellStyle name="出力 3 34" xfId="7787"/>
    <cellStyle name="出力 3 35" xfId="7788"/>
    <cellStyle name="出力 3 36" xfId="7789"/>
    <cellStyle name="出力 3 37" xfId="7790"/>
    <cellStyle name="出力 3 38" xfId="7791"/>
    <cellStyle name="出力 3 39" xfId="7792"/>
    <cellStyle name="出力 3 4" xfId="7793"/>
    <cellStyle name="出力 3 40" xfId="7794"/>
    <cellStyle name="出力 3 41" xfId="7795"/>
    <cellStyle name="出力 3 42" xfId="7796"/>
    <cellStyle name="出力 3 43" xfId="7797"/>
    <cellStyle name="出力 3 44" xfId="7798"/>
    <cellStyle name="出力 3 45" xfId="7799"/>
    <cellStyle name="出力 3 46" xfId="7800"/>
    <cellStyle name="出力 3 47" xfId="7801"/>
    <cellStyle name="出力 3 48" xfId="7802"/>
    <cellStyle name="出力 3 49" xfId="7803"/>
    <cellStyle name="出力 3 5" xfId="7804"/>
    <cellStyle name="出力 3 50" xfId="7805"/>
    <cellStyle name="出力 3 51" xfId="7806"/>
    <cellStyle name="出力 3 52" xfId="7807"/>
    <cellStyle name="出力 3 53" xfId="7808"/>
    <cellStyle name="出力 3 54" xfId="7809"/>
    <cellStyle name="出力 3 55" xfId="7810"/>
    <cellStyle name="出力 3 56" xfId="7811"/>
    <cellStyle name="出力 3 57" xfId="7812"/>
    <cellStyle name="出力 3 58" xfId="7813"/>
    <cellStyle name="出力 3 59" xfId="7814"/>
    <cellStyle name="出力 3 6" xfId="7815"/>
    <cellStyle name="出力 3 60" xfId="7816"/>
    <cellStyle name="出力 3 61" xfId="7817"/>
    <cellStyle name="出力 3 62" xfId="7818"/>
    <cellStyle name="出力 3 63" xfId="7819"/>
    <cellStyle name="出力 3 64" xfId="7820"/>
    <cellStyle name="出力 3 7" xfId="7821"/>
    <cellStyle name="出力 3 8" xfId="7822"/>
    <cellStyle name="出力 3 9" xfId="7823"/>
    <cellStyle name="出力 4" xfId="7824"/>
    <cellStyle name="出力 5" xfId="7825"/>
    <cellStyle name="出力 5 10" xfId="7826"/>
    <cellStyle name="出力 5 11" xfId="7827"/>
    <cellStyle name="出力 5 12" xfId="7828"/>
    <cellStyle name="出力 5 13" xfId="7829"/>
    <cellStyle name="出力 5 14" xfId="7830"/>
    <cellStyle name="出力 5 15" xfId="7831"/>
    <cellStyle name="出力 5 16" xfId="7832"/>
    <cellStyle name="出力 5 17" xfId="7833"/>
    <cellStyle name="出力 5 18" xfId="7834"/>
    <cellStyle name="出力 5 19" xfId="7835"/>
    <cellStyle name="出力 5 2" xfId="7836"/>
    <cellStyle name="出力 5 20" xfId="7837"/>
    <cellStyle name="出力 5 21" xfId="7838"/>
    <cellStyle name="出力 5 22" xfId="7839"/>
    <cellStyle name="出力 5 23" xfId="7840"/>
    <cellStyle name="出力 5 24" xfId="7841"/>
    <cellStyle name="出力 5 25" xfId="7842"/>
    <cellStyle name="出力 5 26" xfId="7843"/>
    <cellStyle name="出力 5 27" xfId="7844"/>
    <cellStyle name="出力 5 28" xfId="7845"/>
    <cellStyle name="出力 5 29" xfId="7846"/>
    <cellStyle name="出力 5 3" xfId="7847"/>
    <cellStyle name="出力 5 30" xfId="7848"/>
    <cellStyle name="出力 5 31" xfId="7849"/>
    <cellStyle name="出力 5 32" xfId="7850"/>
    <cellStyle name="出力 5 33" xfId="7851"/>
    <cellStyle name="出力 5 34" xfId="7852"/>
    <cellStyle name="出力 5 35" xfId="7853"/>
    <cellStyle name="出力 5 36" xfId="7854"/>
    <cellStyle name="出力 5 37" xfId="7855"/>
    <cellStyle name="出力 5 38" xfId="7856"/>
    <cellStyle name="出力 5 39" xfId="7857"/>
    <cellStyle name="出力 5 4" xfId="7858"/>
    <cellStyle name="出力 5 40" xfId="7859"/>
    <cellStyle name="出力 5 41" xfId="7860"/>
    <cellStyle name="出力 5 42" xfId="7861"/>
    <cellStyle name="出力 5 43" xfId="7862"/>
    <cellStyle name="出力 5 44" xfId="7863"/>
    <cellStyle name="出力 5 45" xfId="7864"/>
    <cellStyle name="出力 5 46" xfId="7865"/>
    <cellStyle name="出力 5 47" xfId="7866"/>
    <cellStyle name="出力 5 48" xfId="7867"/>
    <cellStyle name="出力 5 49" xfId="7868"/>
    <cellStyle name="出力 5 5" xfId="7869"/>
    <cellStyle name="出力 5 50" xfId="7870"/>
    <cellStyle name="出力 5 51" xfId="7871"/>
    <cellStyle name="出力 5 52" xfId="7872"/>
    <cellStyle name="出力 5 53" xfId="7873"/>
    <cellStyle name="出力 5 54" xfId="7874"/>
    <cellStyle name="出力 5 55" xfId="7875"/>
    <cellStyle name="出力 5 56" xfId="7876"/>
    <cellStyle name="出力 5 57" xfId="7877"/>
    <cellStyle name="出力 5 58" xfId="7878"/>
    <cellStyle name="出力 5 59" xfId="7879"/>
    <cellStyle name="出力 5 6" xfId="7880"/>
    <cellStyle name="出力 5 60" xfId="7881"/>
    <cellStyle name="出力 5 61" xfId="7882"/>
    <cellStyle name="出力 5 62" xfId="7883"/>
    <cellStyle name="出力 5 63" xfId="7884"/>
    <cellStyle name="出力 5 64" xfId="7885"/>
    <cellStyle name="出力 5 7" xfId="7886"/>
    <cellStyle name="出力 5 8" xfId="7887"/>
    <cellStyle name="出力 5 9" xfId="7888"/>
    <cellStyle name="出力 6" xfId="7889"/>
    <cellStyle name="出力 7" xfId="7890"/>
    <cellStyle name="出力 8" xfId="7891"/>
    <cellStyle name="説明文 2" xfId="7892"/>
    <cellStyle name="説明文 2 10" xfId="7893"/>
    <cellStyle name="説明文 2 11" xfId="7894"/>
    <cellStyle name="説明文 2 12" xfId="7895"/>
    <cellStyle name="説明文 2 13" xfId="7896"/>
    <cellStyle name="説明文 2 14" xfId="7897"/>
    <cellStyle name="説明文 2 15" xfId="7898"/>
    <cellStyle name="説明文 2 16" xfId="7899"/>
    <cellStyle name="説明文 2 17" xfId="7900"/>
    <cellStyle name="説明文 2 18" xfId="7901"/>
    <cellStyle name="説明文 2 19" xfId="7902"/>
    <cellStyle name="説明文 2 2" xfId="7903"/>
    <cellStyle name="説明文 2 20" xfId="7904"/>
    <cellStyle name="説明文 2 21" xfId="7905"/>
    <cellStyle name="説明文 2 22" xfId="7906"/>
    <cellStyle name="説明文 2 23" xfId="7907"/>
    <cellStyle name="説明文 2 24" xfId="7908"/>
    <cellStyle name="説明文 2 25" xfId="7909"/>
    <cellStyle name="説明文 2 26" xfId="7910"/>
    <cellStyle name="説明文 2 27" xfId="7911"/>
    <cellStyle name="説明文 2 28" xfId="7912"/>
    <cellStyle name="説明文 2 29" xfId="7913"/>
    <cellStyle name="説明文 2 3" xfId="7914"/>
    <cellStyle name="説明文 2 30" xfId="7915"/>
    <cellStyle name="説明文 2 31" xfId="7916"/>
    <cellStyle name="説明文 2 32" xfId="7917"/>
    <cellStyle name="説明文 2 33" xfId="7918"/>
    <cellStyle name="説明文 2 34" xfId="7919"/>
    <cellStyle name="説明文 2 35" xfId="7920"/>
    <cellStyle name="説明文 2 36" xfId="7921"/>
    <cellStyle name="説明文 2 37" xfId="7922"/>
    <cellStyle name="説明文 2 38" xfId="7923"/>
    <cellStyle name="説明文 2 39" xfId="7924"/>
    <cellStyle name="説明文 2 4" xfId="7925"/>
    <cellStyle name="説明文 2 40" xfId="7926"/>
    <cellStyle name="説明文 2 41" xfId="7927"/>
    <cellStyle name="説明文 2 42" xfId="7928"/>
    <cellStyle name="説明文 2 43" xfId="7929"/>
    <cellStyle name="説明文 2 44" xfId="7930"/>
    <cellStyle name="説明文 2 45" xfId="7931"/>
    <cellStyle name="説明文 2 46" xfId="7932"/>
    <cellStyle name="説明文 2 47" xfId="7933"/>
    <cellStyle name="説明文 2 48" xfId="7934"/>
    <cellStyle name="説明文 2 49" xfId="7935"/>
    <cellStyle name="説明文 2 5" xfId="7936"/>
    <cellStyle name="説明文 2 50" xfId="7937"/>
    <cellStyle name="説明文 2 51" xfId="7938"/>
    <cellStyle name="説明文 2 52" xfId="7939"/>
    <cellStyle name="説明文 2 53" xfId="7940"/>
    <cellStyle name="説明文 2 54" xfId="7941"/>
    <cellStyle name="説明文 2 55" xfId="7942"/>
    <cellStyle name="説明文 2 56" xfId="7943"/>
    <cellStyle name="説明文 2 57" xfId="7944"/>
    <cellStyle name="説明文 2 58" xfId="7945"/>
    <cellStyle name="説明文 2 59" xfId="7946"/>
    <cellStyle name="説明文 2 6" xfId="7947"/>
    <cellStyle name="説明文 2 60" xfId="7948"/>
    <cellStyle name="説明文 2 61" xfId="7949"/>
    <cellStyle name="説明文 2 62" xfId="7950"/>
    <cellStyle name="説明文 2 63" xfId="7951"/>
    <cellStyle name="説明文 2 64" xfId="7952"/>
    <cellStyle name="説明文 2 7" xfId="7953"/>
    <cellStyle name="説明文 2 8" xfId="7954"/>
    <cellStyle name="説明文 2 9" xfId="7955"/>
    <cellStyle name="説明文 3" xfId="7956"/>
    <cellStyle name="説明文 3 10" xfId="7957"/>
    <cellStyle name="説明文 3 11" xfId="7958"/>
    <cellStyle name="説明文 3 12" xfId="7959"/>
    <cellStyle name="説明文 3 13" xfId="7960"/>
    <cellStyle name="説明文 3 14" xfId="7961"/>
    <cellStyle name="説明文 3 15" xfId="7962"/>
    <cellStyle name="説明文 3 16" xfId="7963"/>
    <cellStyle name="説明文 3 17" xfId="7964"/>
    <cellStyle name="説明文 3 18" xfId="7965"/>
    <cellStyle name="説明文 3 19" xfId="7966"/>
    <cellStyle name="説明文 3 2" xfId="7967"/>
    <cellStyle name="説明文 3 20" xfId="7968"/>
    <cellStyle name="説明文 3 21" xfId="7969"/>
    <cellStyle name="説明文 3 22" xfId="7970"/>
    <cellStyle name="説明文 3 23" xfId="7971"/>
    <cellStyle name="説明文 3 24" xfId="7972"/>
    <cellStyle name="説明文 3 25" xfId="7973"/>
    <cellStyle name="説明文 3 26" xfId="7974"/>
    <cellStyle name="説明文 3 27" xfId="7975"/>
    <cellStyle name="説明文 3 28" xfId="7976"/>
    <cellStyle name="説明文 3 29" xfId="7977"/>
    <cellStyle name="説明文 3 3" xfId="7978"/>
    <cellStyle name="説明文 3 30" xfId="7979"/>
    <cellStyle name="説明文 3 31" xfId="7980"/>
    <cellStyle name="説明文 3 32" xfId="7981"/>
    <cellStyle name="説明文 3 33" xfId="7982"/>
    <cellStyle name="説明文 3 34" xfId="7983"/>
    <cellStyle name="説明文 3 35" xfId="7984"/>
    <cellStyle name="説明文 3 36" xfId="7985"/>
    <cellStyle name="説明文 3 37" xfId="7986"/>
    <cellStyle name="説明文 3 38" xfId="7987"/>
    <cellStyle name="説明文 3 39" xfId="7988"/>
    <cellStyle name="説明文 3 4" xfId="7989"/>
    <cellStyle name="説明文 3 40" xfId="7990"/>
    <cellStyle name="説明文 3 41" xfId="7991"/>
    <cellStyle name="説明文 3 42" xfId="7992"/>
    <cellStyle name="説明文 3 43" xfId="7993"/>
    <cellStyle name="説明文 3 44" xfId="7994"/>
    <cellStyle name="説明文 3 45" xfId="7995"/>
    <cellStyle name="説明文 3 46" xfId="7996"/>
    <cellStyle name="説明文 3 47" xfId="7997"/>
    <cellStyle name="説明文 3 48" xfId="7998"/>
    <cellStyle name="説明文 3 49" xfId="7999"/>
    <cellStyle name="説明文 3 5" xfId="8000"/>
    <cellStyle name="説明文 3 50" xfId="8001"/>
    <cellStyle name="説明文 3 51" xfId="8002"/>
    <cellStyle name="説明文 3 52" xfId="8003"/>
    <cellStyle name="説明文 3 53" xfId="8004"/>
    <cellStyle name="説明文 3 54" xfId="8005"/>
    <cellStyle name="説明文 3 55" xfId="8006"/>
    <cellStyle name="説明文 3 56" xfId="8007"/>
    <cellStyle name="説明文 3 57" xfId="8008"/>
    <cellStyle name="説明文 3 58" xfId="8009"/>
    <cellStyle name="説明文 3 59" xfId="8010"/>
    <cellStyle name="説明文 3 6" xfId="8011"/>
    <cellStyle name="説明文 3 60" xfId="8012"/>
    <cellStyle name="説明文 3 61" xfId="8013"/>
    <cellStyle name="説明文 3 62" xfId="8014"/>
    <cellStyle name="説明文 3 63" xfId="8015"/>
    <cellStyle name="説明文 3 64" xfId="8016"/>
    <cellStyle name="説明文 3 7" xfId="8017"/>
    <cellStyle name="説明文 3 8" xfId="8018"/>
    <cellStyle name="説明文 3 9" xfId="8019"/>
    <cellStyle name="説明文 4" xfId="8020"/>
    <cellStyle name="説明文 5" xfId="8021"/>
    <cellStyle name="説明文 5 10" xfId="8022"/>
    <cellStyle name="説明文 5 11" xfId="8023"/>
    <cellStyle name="説明文 5 12" xfId="8024"/>
    <cellStyle name="説明文 5 13" xfId="8025"/>
    <cellStyle name="説明文 5 14" xfId="8026"/>
    <cellStyle name="説明文 5 15" xfId="8027"/>
    <cellStyle name="説明文 5 16" xfId="8028"/>
    <cellStyle name="説明文 5 17" xfId="8029"/>
    <cellStyle name="説明文 5 18" xfId="8030"/>
    <cellStyle name="説明文 5 19" xfId="8031"/>
    <cellStyle name="説明文 5 2" xfId="8032"/>
    <cellStyle name="説明文 5 20" xfId="8033"/>
    <cellStyle name="説明文 5 21" xfId="8034"/>
    <cellStyle name="説明文 5 22" xfId="8035"/>
    <cellStyle name="説明文 5 23" xfId="8036"/>
    <cellStyle name="説明文 5 24" xfId="8037"/>
    <cellStyle name="説明文 5 25" xfId="8038"/>
    <cellStyle name="説明文 5 26" xfId="8039"/>
    <cellStyle name="説明文 5 27" xfId="8040"/>
    <cellStyle name="説明文 5 28" xfId="8041"/>
    <cellStyle name="説明文 5 29" xfId="8042"/>
    <cellStyle name="説明文 5 3" xfId="8043"/>
    <cellStyle name="説明文 5 30" xfId="8044"/>
    <cellStyle name="説明文 5 31" xfId="8045"/>
    <cellStyle name="説明文 5 32" xfId="8046"/>
    <cellStyle name="説明文 5 33" xfId="8047"/>
    <cellStyle name="説明文 5 34" xfId="8048"/>
    <cellStyle name="説明文 5 35" xfId="8049"/>
    <cellStyle name="説明文 5 36" xfId="8050"/>
    <cellStyle name="説明文 5 37" xfId="8051"/>
    <cellStyle name="説明文 5 38" xfId="8052"/>
    <cellStyle name="説明文 5 39" xfId="8053"/>
    <cellStyle name="説明文 5 4" xfId="8054"/>
    <cellStyle name="説明文 5 40" xfId="8055"/>
    <cellStyle name="説明文 5 41" xfId="8056"/>
    <cellStyle name="説明文 5 42" xfId="8057"/>
    <cellStyle name="説明文 5 43" xfId="8058"/>
    <cellStyle name="説明文 5 44" xfId="8059"/>
    <cellStyle name="説明文 5 45" xfId="8060"/>
    <cellStyle name="説明文 5 46" xfId="8061"/>
    <cellStyle name="説明文 5 47" xfId="8062"/>
    <cellStyle name="説明文 5 48" xfId="8063"/>
    <cellStyle name="説明文 5 49" xfId="8064"/>
    <cellStyle name="説明文 5 5" xfId="8065"/>
    <cellStyle name="説明文 5 50" xfId="8066"/>
    <cellStyle name="説明文 5 51" xfId="8067"/>
    <cellStyle name="説明文 5 52" xfId="8068"/>
    <cellStyle name="説明文 5 53" xfId="8069"/>
    <cellStyle name="説明文 5 54" xfId="8070"/>
    <cellStyle name="説明文 5 55" xfId="8071"/>
    <cellStyle name="説明文 5 56" xfId="8072"/>
    <cellStyle name="説明文 5 57" xfId="8073"/>
    <cellStyle name="説明文 5 58" xfId="8074"/>
    <cellStyle name="説明文 5 59" xfId="8075"/>
    <cellStyle name="説明文 5 6" xfId="8076"/>
    <cellStyle name="説明文 5 60" xfId="8077"/>
    <cellStyle name="説明文 5 61" xfId="8078"/>
    <cellStyle name="説明文 5 62" xfId="8079"/>
    <cellStyle name="説明文 5 63" xfId="8080"/>
    <cellStyle name="説明文 5 64" xfId="8081"/>
    <cellStyle name="説明文 5 7" xfId="8082"/>
    <cellStyle name="説明文 5 8" xfId="8083"/>
    <cellStyle name="説明文 5 9" xfId="8084"/>
    <cellStyle name="説明文 6" xfId="8085"/>
    <cellStyle name="説明文 7" xfId="8086"/>
    <cellStyle name="説明文 8" xfId="8087"/>
    <cellStyle name="入力 2" xfId="8088"/>
    <cellStyle name="入力 2 10" xfId="8089"/>
    <cellStyle name="入力 2 11" xfId="8090"/>
    <cellStyle name="入力 2 12" xfId="8091"/>
    <cellStyle name="入力 2 13" xfId="8092"/>
    <cellStyle name="入力 2 14" xfId="8093"/>
    <cellStyle name="入力 2 15" xfId="8094"/>
    <cellStyle name="入力 2 16" xfId="8095"/>
    <cellStyle name="入力 2 17" xfId="8096"/>
    <cellStyle name="入力 2 18" xfId="8097"/>
    <cellStyle name="入力 2 19" xfId="8098"/>
    <cellStyle name="入力 2 2" xfId="8099"/>
    <cellStyle name="入力 2 20" xfId="8100"/>
    <cellStyle name="入力 2 21" xfId="8101"/>
    <cellStyle name="入力 2 22" xfId="8102"/>
    <cellStyle name="入力 2 23" xfId="8103"/>
    <cellStyle name="入力 2 24" xfId="8104"/>
    <cellStyle name="入力 2 25" xfId="8105"/>
    <cellStyle name="入力 2 26" xfId="8106"/>
    <cellStyle name="入力 2 27" xfId="8107"/>
    <cellStyle name="入力 2 28" xfId="8108"/>
    <cellStyle name="入力 2 29" xfId="8109"/>
    <cellStyle name="入力 2 3" xfId="8110"/>
    <cellStyle name="入力 2 30" xfId="8111"/>
    <cellStyle name="入力 2 31" xfId="8112"/>
    <cellStyle name="入力 2 32" xfId="8113"/>
    <cellStyle name="入力 2 33" xfId="8114"/>
    <cellStyle name="入力 2 34" xfId="8115"/>
    <cellStyle name="入力 2 35" xfId="8116"/>
    <cellStyle name="入力 2 36" xfId="8117"/>
    <cellStyle name="入力 2 37" xfId="8118"/>
    <cellStyle name="入力 2 38" xfId="8119"/>
    <cellStyle name="入力 2 39" xfId="8120"/>
    <cellStyle name="入力 2 4" xfId="8121"/>
    <cellStyle name="入力 2 40" xfId="8122"/>
    <cellStyle name="入力 2 41" xfId="8123"/>
    <cellStyle name="入力 2 42" xfId="8124"/>
    <cellStyle name="入力 2 43" xfId="8125"/>
    <cellStyle name="入力 2 44" xfId="8126"/>
    <cellStyle name="入力 2 45" xfId="8127"/>
    <cellStyle name="入力 2 46" xfId="8128"/>
    <cellStyle name="入力 2 47" xfId="8129"/>
    <cellStyle name="入力 2 48" xfId="8130"/>
    <cellStyle name="入力 2 49" xfId="8131"/>
    <cellStyle name="入力 2 5" xfId="8132"/>
    <cellStyle name="入力 2 50" xfId="8133"/>
    <cellStyle name="入力 2 51" xfId="8134"/>
    <cellStyle name="入力 2 52" xfId="8135"/>
    <cellStyle name="入力 2 53" xfId="8136"/>
    <cellStyle name="入力 2 54" xfId="8137"/>
    <cellStyle name="入力 2 55" xfId="8138"/>
    <cellStyle name="入力 2 56" xfId="8139"/>
    <cellStyle name="入力 2 57" xfId="8140"/>
    <cellStyle name="入力 2 58" xfId="8141"/>
    <cellStyle name="入力 2 59" xfId="8142"/>
    <cellStyle name="入力 2 6" xfId="8143"/>
    <cellStyle name="入力 2 60" xfId="8144"/>
    <cellStyle name="入力 2 61" xfId="8145"/>
    <cellStyle name="入力 2 62" xfId="8146"/>
    <cellStyle name="入力 2 63" xfId="8147"/>
    <cellStyle name="入力 2 64" xfId="8148"/>
    <cellStyle name="入力 2 7" xfId="8149"/>
    <cellStyle name="入力 2 8" xfId="8150"/>
    <cellStyle name="入力 2 9" xfId="8151"/>
    <cellStyle name="入力 3" xfId="8152"/>
    <cellStyle name="入力 3 10" xfId="8153"/>
    <cellStyle name="入力 3 11" xfId="8154"/>
    <cellStyle name="入力 3 12" xfId="8155"/>
    <cellStyle name="入力 3 13" xfId="8156"/>
    <cellStyle name="入力 3 14" xfId="8157"/>
    <cellStyle name="入力 3 15" xfId="8158"/>
    <cellStyle name="入力 3 16" xfId="8159"/>
    <cellStyle name="入力 3 17" xfId="8160"/>
    <cellStyle name="入力 3 18" xfId="8161"/>
    <cellStyle name="入力 3 19" xfId="8162"/>
    <cellStyle name="入力 3 2" xfId="8163"/>
    <cellStyle name="入力 3 20" xfId="8164"/>
    <cellStyle name="入力 3 21" xfId="8165"/>
    <cellStyle name="入力 3 22" xfId="8166"/>
    <cellStyle name="入力 3 23" xfId="8167"/>
    <cellStyle name="入力 3 24" xfId="8168"/>
    <cellStyle name="入力 3 25" xfId="8169"/>
    <cellStyle name="入力 3 26" xfId="8170"/>
    <cellStyle name="入力 3 27" xfId="8171"/>
    <cellStyle name="入力 3 28" xfId="8172"/>
    <cellStyle name="入力 3 29" xfId="8173"/>
    <cellStyle name="入力 3 3" xfId="8174"/>
    <cellStyle name="入力 3 30" xfId="8175"/>
    <cellStyle name="入力 3 31" xfId="8176"/>
    <cellStyle name="入力 3 32" xfId="8177"/>
    <cellStyle name="入力 3 33" xfId="8178"/>
    <cellStyle name="入力 3 34" xfId="8179"/>
    <cellStyle name="入力 3 35" xfId="8180"/>
    <cellStyle name="入力 3 36" xfId="8181"/>
    <cellStyle name="入力 3 37" xfId="8182"/>
    <cellStyle name="入力 3 38" xfId="8183"/>
    <cellStyle name="入力 3 39" xfId="8184"/>
    <cellStyle name="入力 3 4" xfId="8185"/>
    <cellStyle name="入力 3 40" xfId="8186"/>
    <cellStyle name="入力 3 41" xfId="8187"/>
    <cellStyle name="入力 3 42" xfId="8188"/>
    <cellStyle name="入力 3 43" xfId="8189"/>
    <cellStyle name="入力 3 44" xfId="8190"/>
    <cellStyle name="入力 3 45" xfId="8191"/>
    <cellStyle name="入力 3 46" xfId="8192"/>
    <cellStyle name="入力 3 47" xfId="8193"/>
    <cellStyle name="入力 3 48" xfId="8194"/>
    <cellStyle name="入力 3 49" xfId="8195"/>
    <cellStyle name="入力 3 5" xfId="8196"/>
    <cellStyle name="入力 3 50" xfId="8197"/>
    <cellStyle name="入力 3 51" xfId="8198"/>
    <cellStyle name="入力 3 52" xfId="8199"/>
    <cellStyle name="入力 3 53" xfId="8200"/>
    <cellStyle name="入力 3 54" xfId="8201"/>
    <cellStyle name="入力 3 55" xfId="8202"/>
    <cellStyle name="入力 3 56" xfId="8203"/>
    <cellStyle name="入力 3 57" xfId="8204"/>
    <cellStyle name="入力 3 58" xfId="8205"/>
    <cellStyle name="入力 3 59" xfId="8206"/>
    <cellStyle name="入力 3 6" xfId="8207"/>
    <cellStyle name="入力 3 60" xfId="8208"/>
    <cellStyle name="入力 3 61" xfId="8209"/>
    <cellStyle name="入力 3 62" xfId="8210"/>
    <cellStyle name="入力 3 63" xfId="8211"/>
    <cellStyle name="入力 3 64" xfId="8212"/>
    <cellStyle name="入力 3 7" xfId="8213"/>
    <cellStyle name="入力 3 8" xfId="8214"/>
    <cellStyle name="入力 3 9" xfId="8215"/>
    <cellStyle name="入力 4" xfId="8216"/>
    <cellStyle name="入力 5" xfId="8217"/>
    <cellStyle name="入力 5 10" xfId="8218"/>
    <cellStyle name="入力 5 11" xfId="8219"/>
    <cellStyle name="入力 5 12" xfId="8220"/>
    <cellStyle name="入力 5 13" xfId="8221"/>
    <cellStyle name="入力 5 14" xfId="8222"/>
    <cellStyle name="入力 5 15" xfId="8223"/>
    <cellStyle name="入力 5 16" xfId="8224"/>
    <cellStyle name="入力 5 17" xfId="8225"/>
    <cellStyle name="入力 5 18" xfId="8226"/>
    <cellStyle name="入力 5 19" xfId="8227"/>
    <cellStyle name="入力 5 2" xfId="8228"/>
    <cellStyle name="入力 5 20" xfId="8229"/>
    <cellStyle name="入力 5 21" xfId="8230"/>
    <cellStyle name="入力 5 22" xfId="8231"/>
    <cellStyle name="入力 5 23" xfId="8232"/>
    <cellStyle name="入力 5 24" xfId="8233"/>
    <cellStyle name="入力 5 25" xfId="8234"/>
    <cellStyle name="入力 5 26" xfId="8235"/>
    <cellStyle name="入力 5 27" xfId="8236"/>
    <cellStyle name="入力 5 28" xfId="8237"/>
    <cellStyle name="入力 5 29" xfId="8238"/>
    <cellStyle name="入力 5 3" xfId="8239"/>
    <cellStyle name="入力 5 30" xfId="8240"/>
    <cellStyle name="入力 5 31" xfId="8241"/>
    <cellStyle name="入力 5 32" xfId="8242"/>
    <cellStyle name="入力 5 33" xfId="8243"/>
    <cellStyle name="入力 5 34" xfId="8244"/>
    <cellStyle name="入力 5 35" xfId="8245"/>
    <cellStyle name="入力 5 36" xfId="8246"/>
    <cellStyle name="入力 5 37" xfId="8247"/>
    <cellStyle name="入力 5 38" xfId="8248"/>
    <cellStyle name="入力 5 39" xfId="8249"/>
    <cellStyle name="入力 5 4" xfId="8250"/>
    <cellStyle name="入力 5 40" xfId="8251"/>
    <cellStyle name="入力 5 41" xfId="8252"/>
    <cellStyle name="入力 5 42" xfId="8253"/>
    <cellStyle name="入力 5 43" xfId="8254"/>
    <cellStyle name="入力 5 44" xfId="8255"/>
    <cellStyle name="入力 5 45" xfId="8256"/>
    <cellStyle name="入力 5 46" xfId="8257"/>
    <cellStyle name="入力 5 47" xfId="8258"/>
    <cellStyle name="入力 5 48" xfId="8259"/>
    <cellStyle name="入力 5 49" xfId="8260"/>
    <cellStyle name="入力 5 5" xfId="8261"/>
    <cellStyle name="入力 5 50" xfId="8262"/>
    <cellStyle name="入力 5 51" xfId="8263"/>
    <cellStyle name="入力 5 52" xfId="8264"/>
    <cellStyle name="入力 5 53" xfId="8265"/>
    <cellStyle name="入力 5 54" xfId="8266"/>
    <cellStyle name="入力 5 55" xfId="8267"/>
    <cellStyle name="入力 5 56" xfId="8268"/>
    <cellStyle name="入力 5 57" xfId="8269"/>
    <cellStyle name="入力 5 58" xfId="8270"/>
    <cellStyle name="入力 5 59" xfId="8271"/>
    <cellStyle name="入力 5 6" xfId="8272"/>
    <cellStyle name="入力 5 60" xfId="8273"/>
    <cellStyle name="入力 5 61" xfId="8274"/>
    <cellStyle name="入力 5 62" xfId="8275"/>
    <cellStyle name="入力 5 63" xfId="8276"/>
    <cellStyle name="入力 5 64" xfId="8277"/>
    <cellStyle name="入力 5 7" xfId="8278"/>
    <cellStyle name="入力 5 8" xfId="8279"/>
    <cellStyle name="入力 5 9" xfId="8280"/>
    <cellStyle name="入力 6" xfId="8281"/>
    <cellStyle name="入力 7" xfId="8282"/>
    <cellStyle name="入力 8" xfId="8283"/>
    <cellStyle name="標準" xfId="0" builtinId="0"/>
    <cellStyle name="標準 10" xfId="8284"/>
    <cellStyle name="標準 103" xfId="8285"/>
    <cellStyle name="標準 109" xfId="8286"/>
    <cellStyle name="標準 11" xfId="8287"/>
    <cellStyle name="標準 115" xfId="8288"/>
    <cellStyle name="標準 12" xfId="8289"/>
    <cellStyle name="標準 13" xfId="8290"/>
    <cellStyle name="標準 14" xfId="8291"/>
    <cellStyle name="標準 15" xfId="8292"/>
    <cellStyle name="標準 16" xfId="8293"/>
    <cellStyle name="標準 17" xfId="8294"/>
    <cellStyle name="標準 18" xfId="8295"/>
    <cellStyle name="標準 19" xfId="8296"/>
    <cellStyle name="標準 2" xfId="3"/>
    <cellStyle name="標準 2 10" xfId="8297"/>
    <cellStyle name="標準 2 100" xfId="8298"/>
    <cellStyle name="標準 2 106" xfId="8299"/>
    <cellStyle name="標準 2 11" xfId="8300"/>
    <cellStyle name="標準 2 112" xfId="8301"/>
    <cellStyle name="標準 2 12" xfId="8302"/>
    <cellStyle name="標準 2 12 10" xfId="8303"/>
    <cellStyle name="標準 2 12 11" xfId="8304"/>
    <cellStyle name="標準 2 12 12" xfId="8305"/>
    <cellStyle name="標準 2 12 13" xfId="8306"/>
    <cellStyle name="標準 2 12 14" xfId="8307"/>
    <cellStyle name="標準 2 12 15" xfId="8308"/>
    <cellStyle name="標準 2 12 16" xfId="8309"/>
    <cellStyle name="標準 2 12 17" xfId="8310"/>
    <cellStyle name="標準 2 12 18" xfId="8311"/>
    <cellStyle name="標準 2 12 19" xfId="8312"/>
    <cellStyle name="標準 2 12 2" xfId="8313"/>
    <cellStyle name="標準 2 12 20" xfId="8314"/>
    <cellStyle name="標準 2 12 21" xfId="8315"/>
    <cellStyle name="標準 2 12 22" xfId="8316"/>
    <cellStyle name="標準 2 12 23" xfId="8317"/>
    <cellStyle name="標準 2 12 24" xfId="8318"/>
    <cellStyle name="標準 2 12 25" xfId="8319"/>
    <cellStyle name="標準 2 12 26" xfId="8320"/>
    <cellStyle name="標準 2 12 27" xfId="8321"/>
    <cellStyle name="標準 2 12 28" xfId="8322"/>
    <cellStyle name="標準 2 12 29" xfId="8323"/>
    <cellStyle name="標準 2 12 3" xfId="8324"/>
    <cellStyle name="標準 2 12 30" xfId="8325"/>
    <cellStyle name="標準 2 12 31" xfId="8326"/>
    <cellStyle name="標準 2 12 32" xfId="8327"/>
    <cellStyle name="標準 2 12 33" xfId="8328"/>
    <cellStyle name="標準 2 12 34" xfId="8329"/>
    <cellStyle name="標準 2 12 35" xfId="8330"/>
    <cellStyle name="標準 2 12 36" xfId="8331"/>
    <cellStyle name="標準 2 12 37" xfId="8332"/>
    <cellStyle name="標準 2 12 38" xfId="8333"/>
    <cellStyle name="標準 2 12 39" xfId="8334"/>
    <cellStyle name="標準 2 12 4" xfId="8335"/>
    <cellStyle name="標準 2 12 40" xfId="8336"/>
    <cellStyle name="標準 2 12 41" xfId="8337"/>
    <cellStyle name="標準 2 12 42" xfId="8338"/>
    <cellStyle name="標準 2 12 43" xfId="8339"/>
    <cellStyle name="標準 2 12 44" xfId="8340"/>
    <cellStyle name="標準 2 12 45" xfId="8341"/>
    <cellStyle name="標準 2 12 46" xfId="8342"/>
    <cellStyle name="標準 2 12 47" xfId="8343"/>
    <cellStyle name="標準 2 12 48" xfId="8344"/>
    <cellStyle name="標準 2 12 49" xfId="8345"/>
    <cellStyle name="標準 2 12 5" xfId="8346"/>
    <cellStyle name="標準 2 12 50" xfId="8347"/>
    <cellStyle name="標準 2 12 51" xfId="8348"/>
    <cellStyle name="標準 2 12 52" xfId="8349"/>
    <cellStyle name="標準 2 12 53" xfId="8350"/>
    <cellStyle name="標準 2 12 54" xfId="8351"/>
    <cellStyle name="標準 2 12 55" xfId="8352"/>
    <cellStyle name="標準 2 12 56" xfId="8353"/>
    <cellStyle name="標準 2 12 57" xfId="8354"/>
    <cellStyle name="標準 2 12 58" xfId="8355"/>
    <cellStyle name="標準 2 12 59" xfId="8356"/>
    <cellStyle name="標準 2 12 6" xfId="8357"/>
    <cellStyle name="標準 2 12 60" xfId="8358"/>
    <cellStyle name="標準 2 12 61" xfId="8359"/>
    <cellStyle name="標準 2 12 62" xfId="8360"/>
    <cellStyle name="標準 2 12 63" xfId="8361"/>
    <cellStyle name="標準 2 12 7" xfId="8362"/>
    <cellStyle name="標準 2 12 8" xfId="8363"/>
    <cellStyle name="標準 2 12 9" xfId="8364"/>
    <cellStyle name="標準 2 13" xfId="8365"/>
    <cellStyle name="標準 2 14" xfId="8366"/>
    <cellStyle name="標準 2 15" xfId="8367"/>
    <cellStyle name="標準 2 16" xfId="8368"/>
    <cellStyle name="標準 2 17" xfId="8369"/>
    <cellStyle name="標準 2 18" xfId="8370"/>
    <cellStyle name="標準 2 19" xfId="8371"/>
    <cellStyle name="標準 2 2" xfId="2"/>
    <cellStyle name="標準 2 2 10" xfId="8372"/>
    <cellStyle name="標準 2 2 11" xfId="8373"/>
    <cellStyle name="標準 2 2 12" xfId="8374"/>
    <cellStyle name="標準 2 2 13" xfId="8375"/>
    <cellStyle name="標準 2 2 14" xfId="8376"/>
    <cellStyle name="標準 2 2 15" xfId="8377"/>
    <cellStyle name="標準 2 2 16" xfId="8378"/>
    <cellStyle name="標準 2 2 17" xfId="8379"/>
    <cellStyle name="標準 2 2 18" xfId="8380"/>
    <cellStyle name="標準 2 2 19" xfId="8381"/>
    <cellStyle name="標準 2 2 2" xfId="8382"/>
    <cellStyle name="標準 2 2 20" xfId="8383"/>
    <cellStyle name="標準 2 2 21" xfId="8384"/>
    <cellStyle name="標準 2 2 22" xfId="8385"/>
    <cellStyle name="標準 2 2 23" xfId="8386"/>
    <cellStyle name="標準 2 2 24" xfId="8387"/>
    <cellStyle name="標準 2 2 25" xfId="8388"/>
    <cellStyle name="標準 2 2 26" xfId="8389"/>
    <cellStyle name="標準 2 2 27" xfId="8390"/>
    <cellStyle name="標準 2 2 28" xfId="8391"/>
    <cellStyle name="標準 2 2 29" xfId="8392"/>
    <cellStyle name="標準 2 2 3" xfId="8393"/>
    <cellStyle name="標準 2 2 30" xfId="8394"/>
    <cellStyle name="標準 2 2 31" xfId="8395"/>
    <cellStyle name="標準 2 2 32" xfId="8396"/>
    <cellStyle name="標準 2 2 33" xfId="8397"/>
    <cellStyle name="標準 2 2 34" xfId="8398"/>
    <cellStyle name="標準 2 2 35" xfId="8399"/>
    <cellStyle name="標準 2 2 36" xfId="8400"/>
    <cellStyle name="標準 2 2 37" xfId="8401"/>
    <cellStyle name="標準 2 2 38" xfId="8402"/>
    <cellStyle name="標準 2 2 39" xfId="8403"/>
    <cellStyle name="標準 2 2 4" xfId="8404"/>
    <cellStyle name="標準 2 2 40" xfId="8405"/>
    <cellStyle name="標準 2 2 41" xfId="8406"/>
    <cellStyle name="標準 2 2 42" xfId="8407"/>
    <cellStyle name="標準 2 2 43" xfId="8408"/>
    <cellStyle name="標準 2 2 44" xfId="8409"/>
    <cellStyle name="標準 2 2 45" xfId="8410"/>
    <cellStyle name="標準 2 2 46" xfId="8411"/>
    <cellStyle name="標準 2 2 47" xfId="8412"/>
    <cellStyle name="標準 2 2 48" xfId="8413"/>
    <cellStyle name="標準 2 2 49" xfId="8414"/>
    <cellStyle name="標準 2 2 5" xfId="8415"/>
    <cellStyle name="標準 2 2 50" xfId="8416"/>
    <cellStyle name="標準 2 2 51" xfId="8417"/>
    <cellStyle name="標準 2 2 52" xfId="8418"/>
    <cellStyle name="標準 2 2 53" xfId="8419"/>
    <cellStyle name="標準 2 2 54" xfId="8420"/>
    <cellStyle name="標準 2 2 55" xfId="8421"/>
    <cellStyle name="標準 2 2 56" xfId="8422"/>
    <cellStyle name="標準 2 2 57" xfId="8423"/>
    <cellStyle name="標準 2 2 58" xfId="8424"/>
    <cellStyle name="標準 2 2 59" xfId="8425"/>
    <cellStyle name="標準 2 2 6" xfId="8426"/>
    <cellStyle name="標準 2 2 60" xfId="8427"/>
    <cellStyle name="標準 2 2 61" xfId="8428"/>
    <cellStyle name="標準 2 2 62" xfId="8429"/>
    <cellStyle name="標準 2 2 63" xfId="8430"/>
    <cellStyle name="標準 2 2 64" xfId="8431"/>
    <cellStyle name="標準 2 2 7" xfId="8432"/>
    <cellStyle name="標準 2 2 8" xfId="8433"/>
    <cellStyle name="標準 2 2 9" xfId="8434"/>
    <cellStyle name="標準 2 20" xfId="8435"/>
    <cellStyle name="標準 2 21" xfId="8436"/>
    <cellStyle name="標準 2 22" xfId="8437"/>
    <cellStyle name="標準 2 23" xfId="8438"/>
    <cellStyle name="標準 2 24" xfId="8439"/>
    <cellStyle name="標準 2 25" xfId="8440"/>
    <cellStyle name="標準 2 26" xfId="8441"/>
    <cellStyle name="標準 2 27" xfId="8442"/>
    <cellStyle name="標準 2 28" xfId="8443"/>
    <cellStyle name="標準 2 29" xfId="8444"/>
    <cellStyle name="標準 2 3" xfId="8445"/>
    <cellStyle name="標準 2 3 10" xfId="8446"/>
    <cellStyle name="標準 2 3 11" xfId="8447"/>
    <cellStyle name="標準 2 3 12" xfId="8448"/>
    <cellStyle name="標準 2 3 13" xfId="8449"/>
    <cellStyle name="標準 2 3 14" xfId="8450"/>
    <cellStyle name="標準 2 3 15" xfId="8451"/>
    <cellStyle name="標準 2 3 16" xfId="8452"/>
    <cellStyle name="標準 2 3 17" xfId="8453"/>
    <cellStyle name="標準 2 3 18" xfId="8454"/>
    <cellStyle name="標準 2 3 19" xfId="8455"/>
    <cellStyle name="標準 2 3 2" xfId="8456"/>
    <cellStyle name="標準 2 3 20" xfId="8457"/>
    <cellStyle name="標準 2 3 21" xfId="8458"/>
    <cellStyle name="標準 2 3 22" xfId="8459"/>
    <cellStyle name="標準 2 3 23" xfId="8460"/>
    <cellStyle name="標準 2 3 24" xfId="8461"/>
    <cellStyle name="標準 2 3 25" xfId="8462"/>
    <cellStyle name="標準 2 3 26" xfId="8463"/>
    <cellStyle name="標準 2 3 27" xfId="8464"/>
    <cellStyle name="標準 2 3 28" xfId="8465"/>
    <cellStyle name="標準 2 3 29" xfId="8466"/>
    <cellStyle name="標準 2 3 3" xfId="8467"/>
    <cellStyle name="標準 2 3 30" xfId="8468"/>
    <cellStyle name="標準 2 3 31" xfId="8469"/>
    <cellStyle name="標準 2 3 32" xfId="8470"/>
    <cellStyle name="標準 2 3 33" xfId="8471"/>
    <cellStyle name="標準 2 3 34" xfId="8472"/>
    <cellStyle name="標準 2 3 35" xfId="8473"/>
    <cellStyle name="標準 2 3 36" xfId="8474"/>
    <cellStyle name="標準 2 3 37" xfId="8475"/>
    <cellStyle name="標準 2 3 38" xfId="8476"/>
    <cellStyle name="標準 2 3 39" xfId="8477"/>
    <cellStyle name="標準 2 3 4" xfId="8478"/>
    <cellStyle name="標準 2 3 40" xfId="8479"/>
    <cellStyle name="標準 2 3 41" xfId="8480"/>
    <cellStyle name="標準 2 3 42" xfId="8481"/>
    <cellStyle name="標準 2 3 43" xfId="8482"/>
    <cellStyle name="標準 2 3 44" xfId="8483"/>
    <cellStyle name="標準 2 3 45" xfId="8484"/>
    <cellStyle name="標準 2 3 46" xfId="8485"/>
    <cellStyle name="標準 2 3 47" xfId="8486"/>
    <cellStyle name="標準 2 3 48" xfId="8487"/>
    <cellStyle name="標準 2 3 49" xfId="8488"/>
    <cellStyle name="標準 2 3 5" xfId="8489"/>
    <cellStyle name="標準 2 3 50" xfId="8490"/>
    <cellStyle name="標準 2 3 51" xfId="8491"/>
    <cellStyle name="標準 2 3 52" xfId="8492"/>
    <cellStyle name="標準 2 3 53" xfId="8493"/>
    <cellStyle name="標準 2 3 54" xfId="8494"/>
    <cellStyle name="標準 2 3 55" xfId="8495"/>
    <cellStyle name="標準 2 3 56" xfId="8496"/>
    <cellStyle name="標準 2 3 57" xfId="8497"/>
    <cellStyle name="標準 2 3 58" xfId="8498"/>
    <cellStyle name="標準 2 3 59" xfId="8499"/>
    <cellStyle name="標準 2 3 6" xfId="8500"/>
    <cellStyle name="標準 2 3 60" xfId="8501"/>
    <cellStyle name="標準 2 3 61" xfId="8502"/>
    <cellStyle name="標準 2 3 62" xfId="8503"/>
    <cellStyle name="標準 2 3 63" xfId="8504"/>
    <cellStyle name="標準 2 3 64" xfId="8505"/>
    <cellStyle name="標準 2 3 7" xfId="8506"/>
    <cellStyle name="標準 2 3 8" xfId="8507"/>
    <cellStyle name="標準 2 3 9" xfId="8508"/>
    <cellStyle name="標準 2 30" xfId="8509"/>
    <cellStyle name="標準 2 31" xfId="8510"/>
    <cellStyle name="標準 2 32" xfId="8511"/>
    <cellStyle name="標準 2 33" xfId="8512"/>
    <cellStyle name="標準 2 34" xfId="8513"/>
    <cellStyle name="標準 2 35" xfId="8514"/>
    <cellStyle name="標準 2 36" xfId="8515"/>
    <cellStyle name="標準 2 37" xfId="8516"/>
    <cellStyle name="標準 2 38" xfId="8517"/>
    <cellStyle name="標準 2 39" xfId="8518"/>
    <cellStyle name="標準 2 4" xfId="6"/>
    <cellStyle name="標準 2 4 2" xfId="8519"/>
    <cellStyle name="標準 2 4 2 2" xfId="8520"/>
    <cellStyle name="標準 2 4 3" xfId="8521"/>
    <cellStyle name="標準 2 4 4" xfId="8522"/>
    <cellStyle name="標準 2 4 5" xfId="8523"/>
    <cellStyle name="標準 2 40" xfId="8524"/>
    <cellStyle name="標準 2 41" xfId="8525"/>
    <cellStyle name="標準 2 42" xfId="8526"/>
    <cellStyle name="標準 2 43" xfId="8527"/>
    <cellStyle name="標準 2 44" xfId="8528"/>
    <cellStyle name="標準 2 45" xfId="8529"/>
    <cellStyle name="標準 2 46" xfId="8530"/>
    <cellStyle name="標準 2 47" xfId="8531"/>
    <cellStyle name="標準 2 48" xfId="8532"/>
    <cellStyle name="標準 2 49" xfId="8533"/>
    <cellStyle name="標準 2 5" xfId="8534"/>
    <cellStyle name="標準 2 5 10" xfId="8535"/>
    <cellStyle name="標準 2 5 11" xfId="8536"/>
    <cellStyle name="標準 2 5 12" xfId="8537"/>
    <cellStyle name="標準 2 5 13" xfId="8538"/>
    <cellStyle name="標準 2 5 14" xfId="8539"/>
    <cellStyle name="標準 2 5 15" xfId="8540"/>
    <cellStyle name="標準 2 5 16" xfId="8541"/>
    <cellStyle name="標準 2 5 17" xfId="8542"/>
    <cellStyle name="標準 2 5 18" xfId="8543"/>
    <cellStyle name="標準 2 5 19" xfId="8544"/>
    <cellStyle name="標準 2 5 2" xfId="8545"/>
    <cellStyle name="標準 2 5 20" xfId="8546"/>
    <cellStyle name="標準 2 5 21" xfId="8547"/>
    <cellStyle name="標準 2 5 22" xfId="8548"/>
    <cellStyle name="標準 2 5 23" xfId="8549"/>
    <cellStyle name="標準 2 5 24" xfId="8550"/>
    <cellStyle name="標準 2 5 25" xfId="8551"/>
    <cellStyle name="標準 2 5 26" xfId="8552"/>
    <cellStyle name="標準 2 5 27" xfId="8553"/>
    <cellStyle name="標準 2 5 28" xfId="8554"/>
    <cellStyle name="標準 2 5 29" xfId="8555"/>
    <cellStyle name="標準 2 5 3" xfId="8556"/>
    <cellStyle name="標準 2 5 30" xfId="8557"/>
    <cellStyle name="標準 2 5 31" xfId="8558"/>
    <cellStyle name="標準 2 5 32" xfId="8559"/>
    <cellStyle name="標準 2 5 33" xfId="8560"/>
    <cellStyle name="標準 2 5 34" xfId="8561"/>
    <cellStyle name="標準 2 5 35" xfId="8562"/>
    <cellStyle name="標準 2 5 36" xfId="8563"/>
    <cellStyle name="標準 2 5 37" xfId="8564"/>
    <cellStyle name="標準 2 5 38" xfId="8565"/>
    <cellStyle name="標準 2 5 39" xfId="8566"/>
    <cellStyle name="標準 2 5 4" xfId="8567"/>
    <cellStyle name="標準 2 5 40" xfId="8568"/>
    <cellStyle name="標準 2 5 41" xfId="8569"/>
    <cellStyle name="標準 2 5 42" xfId="8570"/>
    <cellStyle name="標準 2 5 43" xfId="8571"/>
    <cellStyle name="標準 2 5 44" xfId="8572"/>
    <cellStyle name="標準 2 5 45" xfId="8573"/>
    <cellStyle name="標準 2 5 46" xfId="8574"/>
    <cellStyle name="標準 2 5 47" xfId="8575"/>
    <cellStyle name="標準 2 5 48" xfId="8576"/>
    <cellStyle name="標準 2 5 49" xfId="8577"/>
    <cellStyle name="標準 2 5 5" xfId="8578"/>
    <cellStyle name="標準 2 5 50" xfId="8579"/>
    <cellStyle name="標準 2 5 51" xfId="8580"/>
    <cellStyle name="標準 2 5 52" xfId="8581"/>
    <cellStyle name="標準 2 5 53" xfId="8582"/>
    <cellStyle name="標準 2 5 54" xfId="8583"/>
    <cellStyle name="標準 2 5 55" xfId="8584"/>
    <cellStyle name="標準 2 5 56" xfId="8585"/>
    <cellStyle name="標準 2 5 57" xfId="8586"/>
    <cellStyle name="標準 2 5 58" xfId="8587"/>
    <cellStyle name="標準 2 5 59" xfId="8588"/>
    <cellStyle name="標準 2 5 6" xfId="8589"/>
    <cellStyle name="標準 2 5 60" xfId="8590"/>
    <cellStyle name="標準 2 5 61" xfId="8591"/>
    <cellStyle name="標準 2 5 62" xfId="8592"/>
    <cellStyle name="標準 2 5 63" xfId="8593"/>
    <cellStyle name="標準 2 5 64" xfId="8594"/>
    <cellStyle name="標準 2 5 65" xfId="8595"/>
    <cellStyle name="標準 2 5 7" xfId="8596"/>
    <cellStyle name="標準 2 5 8" xfId="8597"/>
    <cellStyle name="標準 2 5 9" xfId="8598"/>
    <cellStyle name="標準 2 50" xfId="8599"/>
    <cellStyle name="標準 2 51" xfId="8600"/>
    <cellStyle name="標準 2 52" xfId="8601"/>
    <cellStyle name="標準 2 53" xfId="8602"/>
    <cellStyle name="標準 2 54" xfId="8603"/>
    <cellStyle name="標準 2 55" xfId="8604"/>
    <cellStyle name="標準 2 56" xfId="8605"/>
    <cellStyle name="標準 2 57" xfId="8606"/>
    <cellStyle name="標準 2 58" xfId="8607"/>
    <cellStyle name="標準 2 59" xfId="8608"/>
    <cellStyle name="標準 2 6" xfId="8609"/>
    <cellStyle name="標準 2 6 10" xfId="8610"/>
    <cellStyle name="標準 2 6 11" xfId="8611"/>
    <cellStyle name="標準 2 6 12" xfId="8612"/>
    <cellStyle name="標準 2 6 13" xfId="8613"/>
    <cellStyle name="標準 2 6 14" xfId="8614"/>
    <cellStyle name="標準 2 6 15" xfId="8615"/>
    <cellStyle name="標準 2 6 16" xfId="8616"/>
    <cellStyle name="標準 2 6 17" xfId="8617"/>
    <cellStyle name="標準 2 6 18" xfId="8618"/>
    <cellStyle name="標準 2 6 19" xfId="8619"/>
    <cellStyle name="標準 2 6 2" xfId="8620"/>
    <cellStyle name="標準 2 6 20" xfId="8621"/>
    <cellStyle name="標準 2 6 21" xfId="8622"/>
    <cellStyle name="標準 2 6 22" xfId="8623"/>
    <cellStyle name="標準 2 6 23" xfId="8624"/>
    <cellStyle name="標準 2 6 24" xfId="8625"/>
    <cellStyle name="標準 2 6 25" xfId="8626"/>
    <cellStyle name="標準 2 6 26" xfId="8627"/>
    <cellStyle name="標準 2 6 27" xfId="8628"/>
    <cellStyle name="標準 2 6 28" xfId="8629"/>
    <cellStyle name="標準 2 6 29" xfId="8630"/>
    <cellStyle name="標準 2 6 3" xfId="8631"/>
    <cellStyle name="標準 2 6 30" xfId="8632"/>
    <cellStyle name="標準 2 6 31" xfId="8633"/>
    <cellStyle name="標準 2 6 32" xfId="8634"/>
    <cellStyle name="標準 2 6 33" xfId="8635"/>
    <cellStyle name="標準 2 6 34" xfId="8636"/>
    <cellStyle name="標準 2 6 35" xfId="8637"/>
    <cellStyle name="標準 2 6 36" xfId="8638"/>
    <cellStyle name="標準 2 6 37" xfId="8639"/>
    <cellStyle name="標準 2 6 38" xfId="8640"/>
    <cellStyle name="標準 2 6 39" xfId="8641"/>
    <cellStyle name="標準 2 6 4" xfId="8642"/>
    <cellStyle name="標準 2 6 40" xfId="8643"/>
    <cellStyle name="標準 2 6 41" xfId="8644"/>
    <cellStyle name="標準 2 6 42" xfId="8645"/>
    <cellStyle name="標準 2 6 43" xfId="8646"/>
    <cellStyle name="標準 2 6 44" xfId="8647"/>
    <cellStyle name="標準 2 6 45" xfId="8648"/>
    <cellStyle name="標準 2 6 46" xfId="8649"/>
    <cellStyle name="標準 2 6 47" xfId="8650"/>
    <cellStyle name="標準 2 6 48" xfId="8651"/>
    <cellStyle name="標準 2 6 49" xfId="8652"/>
    <cellStyle name="標準 2 6 5" xfId="8653"/>
    <cellStyle name="標準 2 6 50" xfId="8654"/>
    <cellStyle name="標準 2 6 51" xfId="8655"/>
    <cellStyle name="標準 2 6 52" xfId="8656"/>
    <cellStyle name="標準 2 6 53" xfId="8657"/>
    <cellStyle name="標準 2 6 54" xfId="8658"/>
    <cellStyle name="標準 2 6 55" xfId="8659"/>
    <cellStyle name="標準 2 6 56" xfId="8660"/>
    <cellStyle name="標準 2 6 57" xfId="8661"/>
    <cellStyle name="標準 2 6 58" xfId="8662"/>
    <cellStyle name="標準 2 6 59" xfId="8663"/>
    <cellStyle name="標準 2 6 6" xfId="8664"/>
    <cellStyle name="標準 2 6 60" xfId="8665"/>
    <cellStyle name="標準 2 6 61" xfId="8666"/>
    <cellStyle name="標準 2 6 62" xfId="8667"/>
    <cellStyle name="標準 2 6 63" xfId="8668"/>
    <cellStyle name="標準 2 6 64" xfId="8669"/>
    <cellStyle name="標準 2 6 7" xfId="8670"/>
    <cellStyle name="標準 2 6 8" xfId="8671"/>
    <cellStyle name="標準 2 6 9" xfId="8672"/>
    <cellStyle name="標準 2 60" xfId="8673"/>
    <cellStyle name="標準 2 61" xfId="8674"/>
    <cellStyle name="標準 2 62" xfId="8675"/>
    <cellStyle name="標準 2 63" xfId="8676"/>
    <cellStyle name="標準 2 64" xfId="8677"/>
    <cellStyle name="標準 2 65" xfId="8678"/>
    <cellStyle name="標準 2 66" xfId="8679"/>
    <cellStyle name="標準 2 67" xfId="8680"/>
    <cellStyle name="標準 2 68" xfId="8681"/>
    <cellStyle name="標準 2 69" xfId="8682"/>
    <cellStyle name="標準 2 7" xfId="8683"/>
    <cellStyle name="標準 2 70" xfId="8684"/>
    <cellStyle name="標準 2 71" xfId="8685"/>
    <cellStyle name="標準 2 72" xfId="8686"/>
    <cellStyle name="標準 2 73" xfId="8687"/>
    <cellStyle name="標準 2 74" xfId="8688"/>
    <cellStyle name="標準 2 75" xfId="8689"/>
    <cellStyle name="標準 2 76" xfId="8690"/>
    <cellStyle name="標準 2 77" xfId="8691"/>
    <cellStyle name="標準 2 78" xfId="8692"/>
    <cellStyle name="標準 2 79" xfId="8693"/>
    <cellStyle name="標準 2 8" xfId="8694"/>
    <cellStyle name="標準 2 80" xfId="8695"/>
    <cellStyle name="標準 2 81" xfId="8696"/>
    <cellStyle name="標準 2 82" xfId="8697"/>
    <cellStyle name="標準 2 83" xfId="8698"/>
    <cellStyle name="標準 2 84" xfId="8699"/>
    <cellStyle name="標準 2 85" xfId="8700"/>
    <cellStyle name="標準 2 86" xfId="8701"/>
    <cellStyle name="標準 2 87" xfId="8702"/>
    <cellStyle name="標準 2 9" xfId="8703"/>
    <cellStyle name="標準 2 92" xfId="8704"/>
    <cellStyle name="標準 20" xfId="8705"/>
    <cellStyle name="標準 21" xfId="8706"/>
    <cellStyle name="標準 22" xfId="8707"/>
    <cellStyle name="標準 23" xfId="8708"/>
    <cellStyle name="標準 24" xfId="8709"/>
    <cellStyle name="標準 25" xfId="8710"/>
    <cellStyle name="標準 26" xfId="8711"/>
    <cellStyle name="標準 27" xfId="8712"/>
    <cellStyle name="標準 28" xfId="8713"/>
    <cellStyle name="標準 29" xfId="8714"/>
    <cellStyle name="標準 3" xfId="8715"/>
    <cellStyle name="標準 3 10" xfId="8716"/>
    <cellStyle name="標準 3 11" xfId="8717"/>
    <cellStyle name="標準 3 12" xfId="8718"/>
    <cellStyle name="標準 3 13" xfId="8719"/>
    <cellStyle name="標準 3 14" xfId="8720"/>
    <cellStyle name="標準 3 15" xfId="8721"/>
    <cellStyle name="標準 3 16" xfId="8722"/>
    <cellStyle name="標準 3 17" xfId="8723"/>
    <cellStyle name="標準 3 18" xfId="8724"/>
    <cellStyle name="標準 3 19" xfId="8725"/>
    <cellStyle name="標準 3 2" xfId="5"/>
    <cellStyle name="標準 3 2 10" xfId="8726"/>
    <cellStyle name="標準 3 2 11" xfId="8727"/>
    <cellStyle name="標準 3 2 12" xfId="8728"/>
    <cellStyle name="標準 3 2 13" xfId="8729"/>
    <cellStyle name="標準 3 2 14" xfId="8730"/>
    <cellStyle name="標準 3 2 15" xfId="8731"/>
    <cellStyle name="標準 3 2 16" xfId="8732"/>
    <cellStyle name="標準 3 2 17" xfId="8733"/>
    <cellStyle name="標準 3 2 18" xfId="8734"/>
    <cellStyle name="標準 3 2 19" xfId="8735"/>
    <cellStyle name="標準 3 2 2" xfId="8736"/>
    <cellStyle name="標準 3 2 2 2" xfId="8737"/>
    <cellStyle name="標準 3 2 20" xfId="8738"/>
    <cellStyle name="標準 3 2 21" xfId="8739"/>
    <cellStyle name="標準 3 2 22" xfId="8740"/>
    <cellStyle name="標準 3 2 23" xfId="8741"/>
    <cellStyle name="標準 3 2 24" xfId="8742"/>
    <cellStyle name="標準 3 2 25" xfId="8743"/>
    <cellStyle name="標準 3 2 26" xfId="8744"/>
    <cellStyle name="標準 3 2 27" xfId="8745"/>
    <cellStyle name="標準 3 2 28" xfId="8746"/>
    <cellStyle name="標準 3 2 29" xfId="8747"/>
    <cellStyle name="標準 3 2 3" xfId="8748"/>
    <cellStyle name="標準 3 2 30" xfId="8749"/>
    <cellStyle name="標準 3 2 31" xfId="8750"/>
    <cellStyle name="標準 3 2 32" xfId="8751"/>
    <cellStyle name="標準 3 2 33" xfId="8752"/>
    <cellStyle name="標準 3 2 34" xfId="8753"/>
    <cellStyle name="標準 3 2 35" xfId="8754"/>
    <cellStyle name="標準 3 2 36" xfId="8755"/>
    <cellStyle name="標準 3 2 37" xfId="8756"/>
    <cellStyle name="標準 3 2 38" xfId="8757"/>
    <cellStyle name="標準 3 2 39" xfId="8758"/>
    <cellStyle name="標準 3 2 4" xfId="8759"/>
    <cellStyle name="標準 3 2 40" xfId="8760"/>
    <cellStyle name="標準 3 2 41" xfId="8761"/>
    <cellStyle name="標準 3 2 42" xfId="8762"/>
    <cellStyle name="標準 3 2 43" xfId="8763"/>
    <cellStyle name="標準 3 2 44" xfId="8764"/>
    <cellStyle name="標準 3 2 45" xfId="8765"/>
    <cellStyle name="標準 3 2 46" xfId="8766"/>
    <cellStyle name="標準 3 2 47" xfId="8767"/>
    <cellStyle name="標準 3 2 48" xfId="8768"/>
    <cellStyle name="標準 3 2 49" xfId="8769"/>
    <cellStyle name="標準 3 2 5" xfId="8770"/>
    <cellStyle name="標準 3 2 50" xfId="8771"/>
    <cellStyle name="標準 3 2 51" xfId="8772"/>
    <cellStyle name="標準 3 2 52" xfId="8773"/>
    <cellStyle name="標準 3 2 53" xfId="8774"/>
    <cellStyle name="標準 3 2 54" xfId="8775"/>
    <cellStyle name="標準 3 2 55" xfId="8776"/>
    <cellStyle name="標準 3 2 56" xfId="8777"/>
    <cellStyle name="標準 3 2 57" xfId="8778"/>
    <cellStyle name="標準 3 2 58" xfId="8779"/>
    <cellStyle name="標準 3 2 59" xfId="8780"/>
    <cellStyle name="標準 3 2 6" xfId="8781"/>
    <cellStyle name="標準 3 2 60" xfId="8782"/>
    <cellStyle name="標準 3 2 61" xfId="8783"/>
    <cellStyle name="標準 3 2 62" xfId="8784"/>
    <cellStyle name="標準 3 2 63" xfId="8785"/>
    <cellStyle name="標準 3 2 64" xfId="8786"/>
    <cellStyle name="標準 3 2 65" xfId="8787"/>
    <cellStyle name="標準 3 2 66" xfId="8788"/>
    <cellStyle name="標準 3 2 67" xfId="8789"/>
    <cellStyle name="標準 3 2 68" xfId="8790"/>
    <cellStyle name="標準 3 2 69" xfId="8791"/>
    <cellStyle name="標準 3 2 7" xfId="8792"/>
    <cellStyle name="標準 3 2 8" xfId="8793"/>
    <cellStyle name="標準 3 2 9" xfId="8794"/>
    <cellStyle name="標準 3 20" xfId="8795"/>
    <cellStyle name="標準 3 21" xfId="8796"/>
    <cellStyle name="標準 3 22" xfId="8797"/>
    <cellStyle name="標準 3 23" xfId="8798"/>
    <cellStyle name="標準 3 24" xfId="8799"/>
    <cellStyle name="標準 3 25" xfId="8800"/>
    <cellStyle name="標準 3 26" xfId="8801"/>
    <cellStyle name="標準 3 27" xfId="8802"/>
    <cellStyle name="標準 3 28" xfId="8803"/>
    <cellStyle name="標準 3 29" xfId="8804"/>
    <cellStyle name="標準 3 3" xfId="8805"/>
    <cellStyle name="標準 3 3 2" xfId="8806"/>
    <cellStyle name="標準 3 30" xfId="8807"/>
    <cellStyle name="標準 3 31" xfId="8808"/>
    <cellStyle name="標準 3 32" xfId="8809"/>
    <cellStyle name="標準 3 33" xfId="8810"/>
    <cellStyle name="標準 3 34" xfId="8811"/>
    <cellStyle name="標準 3 35" xfId="8812"/>
    <cellStyle name="標準 3 36" xfId="8813"/>
    <cellStyle name="標準 3 37" xfId="8814"/>
    <cellStyle name="標準 3 38" xfId="8815"/>
    <cellStyle name="標準 3 39" xfId="8816"/>
    <cellStyle name="標準 3 4" xfId="8817"/>
    <cellStyle name="標準 3 4 10" xfId="8818"/>
    <cellStyle name="標準 3 4 11" xfId="8819"/>
    <cellStyle name="標準 3 4 12" xfId="8820"/>
    <cellStyle name="標準 3 4 13" xfId="8821"/>
    <cellStyle name="標準 3 4 14" xfId="8822"/>
    <cellStyle name="標準 3 4 15" xfId="8823"/>
    <cellStyle name="標準 3 4 16" xfId="8824"/>
    <cellStyle name="標準 3 4 17" xfId="8825"/>
    <cellStyle name="標準 3 4 18" xfId="8826"/>
    <cellStyle name="標準 3 4 19" xfId="8827"/>
    <cellStyle name="標準 3 4 2" xfId="8828"/>
    <cellStyle name="標準 3 4 20" xfId="8829"/>
    <cellStyle name="標準 3 4 21" xfId="8830"/>
    <cellStyle name="標準 3 4 22" xfId="8831"/>
    <cellStyle name="標準 3 4 23" xfId="8832"/>
    <cellStyle name="標準 3 4 24" xfId="8833"/>
    <cellStyle name="標準 3 4 25" xfId="8834"/>
    <cellStyle name="標準 3 4 26" xfId="8835"/>
    <cellStyle name="標準 3 4 27" xfId="8836"/>
    <cellStyle name="標準 3 4 28" xfId="8837"/>
    <cellStyle name="標準 3 4 29" xfId="8838"/>
    <cellStyle name="標準 3 4 3" xfId="8839"/>
    <cellStyle name="標準 3 4 30" xfId="8840"/>
    <cellStyle name="標準 3 4 31" xfId="8841"/>
    <cellStyle name="標準 3 4 32" xfId="8842"/>
    <cellStyle name="標準 3 4 33" xfId="8843"/>
    <cellStyle name="標準 3 4 34" xfId="8844"/>
    <cellStyle name="標準 3 4 35" xfId="8845"/>
    <cellStyle name="標準 3 4 36" xfId="8846"/>
    <cellStyle name="標準 3 4 37" xfId="8847"/>
    <cellStyle name="標準 3 4 38" xfId="8848"/>
    <cellStyle name="標準 3 4 39" xfId="8849"/>
    <cellStyle name="標準 3 4 4" xfId="8850"/>
    <cellStyle name="標準 3 4 40" xfId="8851"/>
    <cellStyle name="標準 3 4 41" xfId="8852"/>
    <cellStyle name="標準 3 4 42" xfId="8853"/>
    <cellStyle name="標準 3 4 43" xfId="8854"/>
    <cellStyle name="標準 3 4 44" xfId="8855"/>
    <cellStyle name="標準 3 4 45" xfId="8856"/>
    <cellStyle name="標準 3 4 46" xfId="8857"/>
    <cellStyle name="標準 3 4 47" xfId="8858"/>
    <cellStyle name="標準 3 4 48" xfId="8859"/>
    <cellStyle name="標準 3 4 49" xfId="8860"/>
    <cellStyle name="標準 3 4 5" xfId="8861"/>
    <cellStyle name="標準 3 4 50" xfId="8862"/>
    <cellStyle name="標準 3 4 51" xfId="8863"/>
    <cellStyle name="標準 3 4 52" xfId="8864"/>
    <cellStyle name="標準 3 4 53" xfId="8865"/>
    <cellStyle name="標準 3 4 54" xfId="8866"/>
    <cellStyle name="標準 3 4 55" xfId="8867"/>
    <cellStyle name="標準 3 4 56" xfId="8868"/>
    <cellStyle name="標準 3 4 57" xfId="8869"/>
    <cellStyle name="標準 3 4 58" xfId="8870"/>
    <cellStyle name="標準 3 4 59" xfId="8871"/>
    <cellStyle name="標準 3 4 6" xfId="8872"/>
    <cellStyle name="標準 3 4 60" xfId="8873"/>
    <cellStyle name="標準 3 4 61" xfId="8874"/>
    <cellStyle name="標準 3 4 62" xfId="8875"/>
    <cellStyle name="標準 3 4 63" xfId="8876"/>
    <cellStyle name="標準 3 4 64" xfId="8877"/>
    <cellStyle name="標準 3 4 7" xfId="8878"/>
    <cellStyle name="標準 3 4 8" xfId="8879"/>
    <cellStyle name="標準 3 4 9" xfId="8880"/>
    <cellStyle name="標準 3 40" xfId="8881"/>
    <cellStyle name="標準 3 41" xfId="8882"/>
    <cellStyle name="標準 3 42" xfId="8883"/>
    <cellStyle name="標準 3 43" xfId="8884"/>
    <cellStyle name="標準 3 44" xfId="8885"/>
    <cellStyle name="標準 3 45" xfId="8886"/>
    <cellStyle name="標準 3 46" xfId="8887"/>
    <cellStyle name="標準 3 47" xfId="8888"/>
    <cellStyle name="標準 3 48" xfId="8889"/>
    <cellStyle name="標準 3 49" xfId="8890"/>
    <cellStyle name="標準 3 5" xfId="8891"/>
    <cellStyle name="標準 3 5 10" xfId="8892"/>
    <cellStyle name="標準 3 5 11" xfId="8893"/>
    <cellStyle name="標準 3 5 12" xfId="8894"/>
    <cellStyle name="標準 3 5 13" xfId="8895"/>
    <cellStyle name="標準 3 5 14" xfId="8896"/>
    <cellStyle name="標準 3 5 15" xfId="8897"/>
    <cellStyle name="標準 3 5 16" xfId="8898"/>
    <cellStyle name="標準 3 5 17" xfId="8899"/>
    <cellStyle name="標準 3 5 18" xfId="8900"/>
    <cellStyle name="標準 3 5 19" xfId="8901"/>
    <cellStyle name="標準 3 5 2" xfId="8902"/>
    <cellStyle name="標準 3 5 20" xfId="8903"/>
    <cellStyle name="標準 3 5 21" xfId="8904"/>
    <cellStyle name="標準 3 5 22" xfId="8905"/>
    <cellStyle name="標準 3 5 23" xfId="8906"/>
    <cellStyle name="標準 3 5 24" xfId="8907"/>
    <cellStyle name="標準 3 5 25" xfId="8908"/>
    <cellStyle name="標準 3 5 26" xfId="8909"/>
    <cellStyle name="標準 3 5 27" xfId="8910"/>
    <cellStyle name="標準 3 5 28" xfId="8911"/>
    <cellStyle name="標準 3 5 29" xfId="8912"/>
    <cellStyle name="標準 3 5 3" xfId="8913"/>
    <cellStyle name="標準 3 5 30" xfId="8914"/>
    <cellStyle name="標準 3 5 31" xfId="8915"/>
    <cellStyle name="標準 3 5 32" xfId="8916"/>
    <cellStyle name="標準 3 5 33" xfId="8917"/>
    <cellStyle name="標準 3 5 34" xfId="8918"/>
    <cellStyle name="標準 3 5 35" xfId="8919"/>
    <cellStyle name="標準 3 5 36" xfId="8920"/>
    <cellStyle name="標準 3 5 37" xfId="8921"/>
    <cellStyle name="標準 3 5 38" xfId="8922"/>
    <cellStyle name="標準 3 5 39" xfId="8923"/>
    <cellStyle name="標準 3 5 4" xfId="8924"/>
    <cellStyle name="標準 3 5 40" xfId="8925"/>
    <cellStyle name="標準 3 5 41" xfId="8926"/>
    <cellStyle name="標準 3 5 42" xfId="8927"/>
    <cellStyle name="標準 3 5 43" xfId="8928"/>
    <cellStyle name="標準 3 5 44" xfId="8929"/>
    <cellStyle name="標準 3 5 45" xfId="8930"/>
    <cellStyle name="標準 3 5 46" xfId="8931"/>
    <cellStyle name="標準 3 5 47" xfId="8932"/>
    <cellStyle name="標準 3 5 48" xfId="8933"/>
    <cellStyle name="標準 3 5 49" xfId="8934"/>
    <cellStyle name="標準 3 5 5" xfId="8935"/>
    <cellStyle name="標準 3 5 50" xfId="8936"/>
    <cellStyle name="標準 3 5 51" xfId="8937"/>
    <cellStyle name="標準 3 5 52" xfId="8938"/>
    <cellStyle name="標準 3 5 53" xfId="8939"/>
    <cellStyle name="標準 3 5 54" xfId="8940"/>
    <cellStyle name="標準 3 5 55" xfId="8941"/>
    <cellStyle name="標準 3 5 56" xfId="8942"/>
    <cellStyle name="標準 3 5 57" xfId="8943"/>
    <cellStyle name="標準 3 5 58" xfId="8944"/>
    <cellStyle name="標準 3 5 59" xfId="8945"/>
    <cellStyle name="標準 3 5 6" xfId="8946"/>
    <cellStyle name="標準 3 5 60" xfId="8947"/>
    <cellStyle name="標準 3 5 61" xfId="8948"/>
    <cellStyle name="標準 3 5 62" xfId="8949"/>
    <cellStyle name="標準 3 5 63" xfId="8950"/>
    <cellStyle name="標準 3 5 64" xfId="8951"/>
    <cellStyle name="標準 3 5 7" xfId="8952"/>
    <cellStyle name="標準 3 5 8" xfId="8953"/>
    <cellStyle name="標準 3 5 9" xfId="8954"/>
    <cellStyle name="標準 3 50" xfId="8955"/>
    <cellStyle name="標準 3 51" xfId="8956"/>
    <cellStyle name="標準 3 52" xfId="8957"/>
    <cellStyle name="標準 3 53" xfId="8958"/>
    <cellStyle name="標準 3 54" xfId="8959"/>
    <cellStyle name="標準 3 55" xfId="8960"/>
    <cellStyle name="標準 3 56" xfId="8961"/>
    <cellStyle name="標準 3 57" xfId="8962"/>
    <cellStyle name="標準 3 58" xfId="8963"/>
    <cellStyle name="標準 3 59" xfId="8964"/>
    <cellStyle name="標準 3 6" xfId="8965"/>
    <cellStyle name="標準 3 60" xfId="8966"/>
    <cellStyle name="標準 3 61" xfId="8967"/>
    <cellStyle name="標準 3 62" xfId="8968"/>
    <cellStyle name="標準 3 63" xfId="8969"/>
    <cellStyle name="標準 3 64" xfId="8970"/>
    <cellStyle name="標準 3 65" xfId="8971"/>
    <cellStyle name="標準 3 66" xfId="8972"/>
    <cellStyle name="標準 3 67" xfId="8973"/>
    <cellStyle name="標準 3 68" xfId="8974"/>
    <cellStyle name="標準 3 69" xfId="8975"/>
    <cellStyle name="標準 3 7" xfId="8976"/>
    <cellStyle name="標準 3 70" xfId="8977"/>
    <cellStyle name="標準 3 71" xfId="8978"/>
    <cellStyle name="標準 3 8" xfId="8979"/>
    <cellStyle name="標準 3 9" xfId="8980"/>
    <cellStyle name="標準 30" xfId="8981"/>
    <cellStyle name="標準 31" xfId="8982"/>
    <cellStyle name="標準 32" xfId="8983"/>
    <cellStyle name="標準 33" xfId="8984"/>
    <cellStyle name="標準 34" xfId="8985"/>
    <cellStyle name="標準 35" xfId="8986"/>
    <cellStyle name="標準 36" xfId="8987"/>
    <cellStyle name="標準 37" xfId="8988"/>
    <cellStyle name="標準 38" xfId="8989"/>
    <cellStyle name="標準 39" xfId="8990"/>
    <cellStyle name="標準 4" xfId="8991"/>
    <cellStyle name="標準 4 2" xfId="8992"/>
    <cellStyle name="標準 4 2 2" xfId="8993"/>
    <cellStyle name="標準 4 3" xfId="8994"/>
    <cellStyle name="標準 4 4" xfId="8995"/>
    <cellStyle name="標準 4 5" xfId="8996"/>
    <cellStyle name="標準 4 6" xfId="8997"/>
    <cellStyle name="標準 4 7" xfId="8998"/>
    <cellStyle name="標準 40" xfId="8999"/>
    <cellStyle name="標準 41" xfId="9000"/>
    <cellStyle name="標準 42" xfId="9001"/>
    <cellStyle name="標準 43" xfId="9002"/>
    <cellStyle name="標準 44" xfId="9003"/>
    <cellStyle name="標準 45" xfId="9004"/>
    <cellStyle name="標準 46" xfId="9005"/>
    <cellStyle name="標準 47" xfId="9006"/>
    <cellStyle name="標準 48" xfId="9007"/>
    <cellStyle name="標準 49" xfId="9008"/>
    <cellStyle name="標準 5" xfId="9009"/>
    <cellStyle name="標準 5 2" xfId="9010"/>
    <cellStyle name="標準 5 3" xfId="9011"/>
    <cellStyle name="標準 5 4" xfId="9012"/>
    <cellStyle name="標準 5 5" xfId="9013"/>
    <cellStyle name="標準 50" xfId="9014"/>
    <cellStyle name="標準 51" xfId="9015"/>
    <cellStyle name="標準 52" xfId="9016"/>
    <cellStyle name="標準 53" xfId="9017"/>
    <cellStyle name="標準 54" xfId="9018"/>
    <cellStyle name="標準 55" xfId="9019"/>
    <cellStyle name="標準 56" xfId="9020"/>
    <cellStyle name="標準 57" xfId="9021"/>
    <cellStyle name="標準 58" xfId="9022"/>
    <cellStyle name="標準 59" xfId="9023"/>
    <cellStyle name="標準 6" xfId="1"/>
    <cellStyle name="標準 6 2" xfId="9024"/>
    <cellStyle name="標準 6 3" xfId="9025"/>
    <cellStyle name="標準 6 4" xfId="9026"/>
    <cellStyle name="標準 6 5" xfId="9027"/>
    <cellStyle name="標準 6 6" xfId="9028"/>
    <cellStyle name="標準 60" xfId="9029"/>
    <cellStyle name="標準 61" xfId="9030"/>
    <cellStyle name="標準 62" xfId="9031"/>
    <cellStyle name="標準 63" xfId="9032"/>
    <cellStyle name="標準 64" xfId="9033"/>
    <cellStyle name="標準 65" xfId="9034"/>
    <cellStyle name="標準 66" xfId="9035"/>
    <cellStyle name="標準 67" xfId="9036"/>
    <cellStyle name="標準 68" xfId="9037"/>
    <cellStyle name="標準 69" xfId="9038"/>
    <cellStyle name="標準 7" xfId="4"/>
    <cellStyle name="標準 7 2" xfId="9039"/>
    <cellStyle name="標準 7 2 10" xfId="9040"/>
    <cellStyle name="標準 7 2 11" xfId="9041"/>
    <cellStyle name="標準 7 2 12" xfId="9042"/>
    <cellStyle name="標準 7 2 13" xfId="9043"/>
    <cellStyle name="標準 7 2 14" xfId="9044"/>
    <cellStyle name="標準 7 2 15" xfId="9045"/>
    <cellStyle name="標準 7 2 16" xfId="9046"/>
    <cellStyle name="標準 7 2 17" xfId="9047"/>
    <cellStyle name="標準 7 2 18" xfId="9048"/>
    <cellStyle name="標準 7 2 19" xfId="9049"/>
    <cellStyle name="標準 7 2 2" xfId="9050"/>
    <cellStyle name="標準 7 2 20" xfId="9051"/>
    <cellStyle name="標準 7 2 21" xfId="9052"/>
    <cellStyle name="標準 7 2 22" xfId="9053"/>
    <cellStyle name="標準 7 2 23" xfId="9054"/>
    <cellStyle name="標準 7 2 24" xfId="9055"/>
    <cellStyle name="標準 7 2 25" xfId="9056"/>
    <cellStyle name="標準 7 2 26" xfId="9057"/>
    <cellStyle name="標準 7 2 27" xfId="9058"/>
    <cellStyle name="標準 7 2 28" xfId="9059"/>
    <cellStyle name="標準 7 2 29" xfId="9060"/>
    <cellStyle name="標準 7 2 3" xfId="9061"/>
    <cellStyle name="標準 7 2 30" xfId="9062"/>
    <cellStyle name="標準 7 2 31" xfId="9063"/>
    <cellStyle name="標準 7 2 32" xfId="9064"/>
    <cellStyle name="標準 7 2 33" xfId="9065"/>
    <cellStyle name="標準 7 2 34" xfId="9066"/>
    <cellStyle name="標準 7 2 35" xfId="9067"/>
    <cellStyle name="標準 7 2 36" xfId="9068"/>
    <cellStyle name="標準 7 2 37" xfId="9069"/>
    <cellStyle name="標準 7 2 38" xfId="9070"/>
    <cellStyle name="標準 7 2 39" xfId="9071"/>
    <cellStyle name="標準 7 2 4" xfId="9072"/>
    <cellStyle name="標準 7 2 40" xfId="9073"/>
    <cellStyle name="標準 7 2 41" xfId="9074"/>
    <cellStyle name="標準 7 2 42" xfId="9075"/>
    <cellStyle name="標準 7 2 43" xfId="9076"/>
    <cellStyle name="標準 7 2 44" xfId="9077"/>
    <cellStyle name="標準 7 2 45" xfId="9078"/>
    <cellStyle name="標準 7 2 46" xfId="9079"/>
    <cellStyle name="標準 7 2 47" xfId="9080"/>
    <cellStyle name="標準 7 2 48" xfId="9081"/>
    <cellStyle name="標準 7 2 49" xfId="9082"/>
    <cellStyle name="標準 7 2 5" xfId="9083"/>
    <cellStyle name="標準 7 2 50" xfId="9084"/>
    <cellStyle name="標準 7 2 51" xfId="9085"/>
    <cellStyle name="標準 7 2 52" xfId="9086"/>
    <cellStyle name="標準 7 2 53" xfId="9087"/>
    <cellStyle name="標準 7 2 54" xfId="9088"/>
    <cellStyle name="標準 7 2 55" xfId="9089"/>
    <cellStyle name="標準 7 2 56" xfId="9090"/>
    <cellStyle name="標準 7 2 57" xfId="9091"/>
    <cellStyle name="標準 7 2 58" xfId="9092"/>
    <cellStyle name="標準 7 2 59" xfId="9093"/>
    <cellStyle name="標準 7 2 6" xfId="9094"/>
    <cellStyle name="標準 7 2 60" xfId="9095"/>
    <cellStyle name="標準 7 2 61" xfId="9096"/>
    <cellStyle name="標準 7 2 62" xfId="9097"/>
    <cellStyle name="標準 7 2 63" xfId="9098"/>
    <cellStyle name="標準 7 2 64" xfId="9099"/>
    <cellStyle name="標準 7 2 7" xfId="9100"/>
    <cellStyle name="標準 7 2 8" xfId="9101"/>
    <cellStyle name="標準 7 2 9" xfId="9102"/>
    <cellStyle name="標準 7 3" xfId="9103"/>
    <cellStyle name="標準 7 4" xfId="9104"/>
    <cellStyle name="標準 70" xfId="9105"/>
    <cellStyle name="標準 71" xfId="9106"/>
    <cellStyle name="標準 72" xfId="9107"/>
    <cellStyle name="標準 73" xfId="9108"/>
    <cellStyle name="標準 74" xfId="9109"/>
    <cellStyle name="標準 75" xfId="9110"/>
    <cellStyle name="標準 76" xfId="9111"/>
    <cellStyle name="標準 77" xfId="9112"/>
    <cellStyle name="標準 78" xfId="9113"/>
    <cellStyle name="標準 79" xfId="9114"/>
    <cellStyle name="標準 8" xfId="7"/>
    <cellStyle name="標準 8 10" xfId="9115"/>
    <cellStyle name="標準 8 11" xfId="9116"/>
    <cellStyle name="標準 8 12" xfId="9117"/>
    <cellStyle name="標準 8 13" xfId="9118"/>
    <cellStyle name="標準 8 14" xfId="9119"/>
    <cellStyle name="標準 8 15" xfId="9120"/>
    <cellStyle name="標準 8 16" xfId="9121"/>
    <cellStyle name="標準 8 17" xfId="9122"/>
    <cellStyle name="標準 8 18" xfId="9123"/>
    <cellStyle name="標準 8 19" xfId="9124"/>
    <cellStyle name="標準 8 2" xfId="9125"/>
    <cellStyle name="標準 8 20" xfId="9126"/>
    <cellStyle name="標準 8 21" xfId="9127"/>
    <cellStyle name="標準 8 22" xfId="9128"/>
    <cellStyle name="標準 8 23" xfId="9129"/>
    <cellStyle name="標準 8 24" xfId="9130"/>
    <cellStyle name="標準 8 25" xfId="9131"/>
    <cellStyle name="標準 8 26" xfId="9132"/>
    <cellStyle name="標準 8 27" xfId="9133"/>
    <cellStyle name="標準 8 28" xfId="9134"/>
    <cellStyle name="標準 8 29" xfId="9135"/>
    <cellStyle name="標準 8 3" xfId="9136"/>
    <cellStyle name="標準 8 30" xfId="9137"/>
    <cellStyle name="標準 8 31" xfId="9138"/>
    <cellStyle name="標準 8 32" xfId="9139"/>
    <cellStyle name="標準 8 33" xfId="9140"/>
    <cellStyle name="標準 8 34" xfId="9141"/>
    <cellStyle name="標準 8 35" xfId="9142"/>
    <cellStyle name="標準 8 36" xfId="9143"/>
    <cellStyle name="標準 8 37" xfId="9144"/>
    <cellStyle name="標準 8 38" xfId="9145"/>
    <cellStyle name="標準 8 39" xfId="9146"/>
    <cellStyle name="標準 8 4" xfId="9147"/>
    <cellStyle name="標準 8 40" xfId="9148"/>
    <cellStyle name="標準 8 41" xfId="9149"/>
    <cellStyle name="標準 8 42" xfId="9150"/>
    <cellStyle name="標準 8 43" xfId="9151"/>
    <cellStyle name="標準 8 44" xfId="9152"/>
    <cellStyle name="標準 8 45" xfId="9153"/>
    <cellStyle name="標準 8 46" xfId="9154"/>
    <cellStyle name="標準 8 47" xfId="9155"/>
    <cellStyle name="標準 8 48" xfId="9156"/>
    <cellStyle name="標準 8 49" xfId="9157"/>
    <cellStyle name="標準 8 5" xfId="9158"/>
    <cellStyle name="標準 8 50" xfId="9159"/>
    <cellStyle name="標準 8 51" xfId="9160"/>
    <cellStyle name="標準 8 52" xfId="9161"/>
    <cellStyle name="標準 8 53" xfId="9162"/>
    <cellStyle name="標準 8 54" xfId="9163"/>
    <cellStyle name="標準 8 55" xfId="9164"/>
    <cellStyle name="標準 8 56" xfId="9165"/>
    <cellStyle name="標準 8 57" xfId="9166"/>
    <cellStyle name="標準 8 58" xfId="9167"/>
    <cellStyle name="標準 8 59" xfId="9168"/>
    <cellStyle name="標準 8 6" xfId="9169"/>
    <cellStyle name="標準 8 60" xfId="9170"/>
    <cellStyle name="標準 8 61" xfId="9171"/>
    <cellStyle name="標準 8 62" xfId="9172"/>
    <cellStyle name="標準 8 63" xfId="9173"/>
    <cellStyle name="標準 8 64" xfId="9174"/>
    <cellStyle name="標準 8 7" xfId="9175"/>
    <cellStyle name="標準 8 8" xfId="9176"/>
    <cellStyle name="標準 8 9" xfId="9177"/>
    <cellStyle name="標準 80" xfId="9178"/>
    <cellStyle name="標準 81" xfId="9179"/>
    <cellStyle name="標準 82" xfId="9180"/>
    <cellStyle name="標準 83" xfId="9181"/>
    <cellStyle name="標準 84" xfId="9182"/>
    <cellStyle name="標準 85" xfId="9183"/>
    <cellStyle name="標準 86" xfId="9184"/>
    <cellStyle name="標準 87" xfId="9185"/>
    <cellStyle name="標準 88" xfId="9186"/>
    <cellStyle name="標準 89" xfId="9187"/>
    <cellStyle name="標準 9" xfId="9188"/>
    <cellStyle name="標準 9 10" xfId="9189"/>
    <cellStyle name="標準 9 11" xfId="9190"/>
    <cellStyle name="標準 9 12" xfId="9191"/>
    <cellStyle name="標準 9 13" xfId="9192"/>
    <cellStyle name="標準 9 14" xfId="9193"/>
    <cellStyle name="標準 9 15" xfId="9194"/>
    <cellStyle name="標準 9 16" xfId="9195"/>
    <cellStyle name="標準 9 17" xfId="9196"/>
    <cellStyle name="標準 9 18" xfId="9197"/>
    <cellStyle name="標準 9 19" xfId="9198"/>
    <cellStyle name="標準 9 2" xfId="9199"/>
    <cellStyle name="標準 9 20" xfId="9200"/>
    <cellStyle name="標準 9 21" xfId="9201"/>
    <cellStyle name="標準 9 22" xfId="9202"/>
    <cellStyle name="標準 9 23" xfId="9203"/>
    <cellStyle name="標準 9 24" xfId="9204"/>
    <cellStyle name="標準 9 25" xfId="9205"/>
    <cellStyle name="標準 9 26" xfId="9206"/>
    <cellStyle name="標準 9 27" xfId="9207"/>
    <cellStyle name="標準 9 28" xfId="9208"/>
    <cellStyle name="標準 9 29" xfId="9209"/>
    <cellStyle name="標準 9 3" xfId="9210"/>
    <cellStyle name="標準 9 30" xfId="9211"/>
    <cellStyle name="標準 9 31" xfId="9212"/>
    <cellStyle name="標準 9 32" xfId="9213"/>
    <cellStyle name="標準 9 33" xfId="9214"/>
    <cellStyle name="標準 9 34" xfId="9215"/>
    <cellStyle name="標準 9 35" xfId="9216"/>
    <cellStyle name="標準 9 36" xfId="9217"/>
    <cellStyle name="標準 9 37" xfId="9218"/>
    <cellStyle name="標準 9 38" xfId="9219"/>
    <cellStyle name="標準 9 39" xfId="9220"/>
    <cellStyle name="標準 9 4" xfId="9221"/>
    <cellStyle name="標準 9 40" xfId="9222"/>
    <cellStyle name="標準 9 41" xfId="9223"/>
    <cellStyle name="標準 9 42" xfId="9224"/>
    <cellStyle name="標準 9 43" xfId="9225"/>
    <cellStyle name="標準 9 44" xfId="9226"/>
    <cellStyle name="標準 9 45" xfId="9227"/>
    <cellStyle name="標準 9 46" xfId="9228"/>
    <cellStyle name="標準 9 47" xfId="9229"/>
    <cellStyle name="標準 9 48" xfId="9230"/>
    <cellStyle name="標準 9 49" xfId="9231"/>
    <cellStyle name="標準 9 5" xfId="9232"/>
    <cellStyle name="標準 9 50" xfId="9233"/>
    <cellStyle name="標準 9 51" xfId="9234"/>
    <cellStyle name="標準 9 52" xfId="9235"/>
    <cellStyle name="標準 9 53" xfId="9236"/>
    <cellStyle name="標準 9 54" xfId="9237"/>
    <cellStyle name="標準 9 55" xfId="9238"/>
    <cellStyle name="標準 9 56" xfId="9239"/>
    <cellStyle name="標準 9 57" xfId="9240"/>
    <cellStyle name="標準 9 58" xfId="9241"/>
    <cellStyle name="標準 9 59" xfId="9242"/>
    <cellStyle name="標準 9 6" xfId="9243"/>
    <cellStyle name="標準 9 60" xfId="9244"/>
    <cellStyle name="標準 9 61" xfId="9245"/>
    <cellStyle name="標準 9 62" xfId="9246"/>
    <cellStyle name="標準 9 63" xfId="9247"/>
    <cellStyle name="標準 9 64" xfId="9248"/>
    <cellStyle name="標準 9 65" xfId="9249"/>
    <cellStyle name="標準 9 7" xfId="9250"/>
    <cellStyle name="標準 9 8" xfId="9251"/>
    <cellStyle name="標準 9 9" xfId="9252"/>
    <cellStyle name="標準 90" xfId="9253"/>
    <cellStyle name="標準 91" xfId="9254"/>
    <cellStyle name="標準 95" xfId="9255"/>
    <cellStyle name="良い 2" xfId="9256"/>
    <cellStyle name="良い 2 10" xfId="9257"/>
    <cellStyle name="良い 2 11" xfId="9258"/>
    <cellStyle name="良い 2 12" xfId="9259"/>
    <cellStyle name="良い 2 13" xfId="9260"/>
    <cellStyle name="良い 2 14" xfId="9261"/>
    <cellStyle name="良い 2 15" xfId="9262"/>
    <cellStyle name="良い 2 16" xfId="9263"/>
    <cellStyle name="良い 2 17" xfId="9264"/>
    <cellStyle name="良い 2 18" xfId="9265"/>
    <cellStyle name="良い 2 19" xfId="9266"/>
    <cellStyle name="良い 2 2" xfId="9267"/>
    <cellStyle name="良い 2 20" xfId="9268"/>
    <cellStyle name="良い 2 21" xfId="9269"/>
    <cellStyle name="良い 2 22" xfId="9270"/>
    <cellStyle name="良い 2 23" xfId="9271"/>
    <cellStyle name="良い 2 24" xfId="9272"/>
    <cellStyle name="良い 2 25" xfId="9273"/>
    <cellStyle name="良い 2 26" xfId="9274"/>
    <cellStyle name="良い 2 27" xfId="9275"/>
    <cellStyle name="良い 2 28" xfId="9276"/>
    <cellStyle name="良い 2 29" xfId="9277"/>
    <cellStyle name="良い 2 3" xfId="9278"/>
    <cellStyle name="良い 2 30" xfId="9279"/>
    <cellStyle name="良い 2 31" xfId="9280"/>
    <cellStyle name="良い 2 32" xfId="9281"/>
    <cellStyle name="良い 2 33" xfId="9282"/>
    <cellStyle name="良い 2 34" xfId="9283"/>
    <cellStyle name="良い 2 35" xfId="9284"/>
    <cellStyle name="良い 2 36" xfId="9285"/>
    <cellStyle name="良い 2 37" xfId="9286"/>
    <cellStyle name="良い 2 38" xfId="9287"/>
    <cellStyle name="良い 2 39" xfId="9288"/>
    <cellStyle name="良い 2 4" xfId="9289"/>
    <cellStyle name="良い 2 40" xfId="9290"/>
    <cellStyle name="良い 2 41" xfId="9291"/>
    <cellStyle name="良い 2 42" xfId="9292"/>
    <cellStyle name="良い 2 43" xfId="9293"/>
    <cellStyle name="良い 2 44" xfId="9294"/>
    <cellStyle name="良い 2 45" xfId="9295"/>
    <cellStyle name="良い 2 46" xfId="9296"/>
    <cellStyle name="良い 2 47" xfId="9297"/>
    <cellStyle name="良い 2 48" xfId="9298"/>
    <cellStyle name="良い 2 49" xfId="9299"/>
    <cellStyle name="良い 2 5" xfId="9300"/>
    <cellStyle name="良い 2 50" xfId="9301"/>
    <cellStyle name="良い 2 51" xfId="9302"/>
    <cellStyle name="良い 2 52" xfId="9303"/>
    <cellStyle name="良い 2 53" xfId="9304"/>
    <cellStyle name="良い 2 54" xfId="9305"/>
    <cellStyle name="良い 2 55" xfId="9306"/>
    <cellStyle name="良い 2 56" xfId="9307"/>
    <cellStyle name="良い 2 57" xfId="9308"/>
    <cellStyle name="良い 2 58" xfId="9309"/>
    <cellStyle name="良い 2 59" xfId="9310"/>
    <cellStyle name="良い 2 6" xfId="9311"/>
    <cellStyle name="良い 2 60" xfId="9312"/>
    <cellStyle name="良い 2 61" xfId="9313"/>
    <cellStyle name="良い 2 62" xfId="9314"/>
    <cellStyle name="良い 2 63" xfId="9315"/>
    <cellStyle name="良い 2 64" xfId="9316"/>
    <cellStyle name="良い 2 7" xfId="9317"/>
    <cellStyle name="良い 2 8" xfId="9318"/>
    <cellStyle name="良い 2 9" xfId="9319"/>
    <cellStyle name="良い 3" xfId="9320"/>
    <cellStyle name="良い 3 10" xfId="9321"/>
    <cellStyle name="良い 3 11" xfId="9322"/>
    <cellStyle name="良い 3 12" xfId="9323"/>
    <cellStyle name="良い 3 13" xfId="9324"/>
    <cellStyle name="良い 3 14" xfId="9325"/>
    <cellStyle name="良い 3 15" xfId="9326"/>
    <cellStyle name="良い 3 16" xfId="9327"/>
    <cellStyle name="良い 3 17" xfId="9328"/>
    <cellStyle name="良い 3 18" xfId="9329"/>
    <cellStyle name="良い 3 19" xfId="9330"/>
    <cellStyle name="良い 3 2" xfId="9331"/>
    <cellStyle name="良い 3 20" xfId="9332"/>
    <cellStyle name="良い 3 21" xfId="9333"/>
    <cellStyle name="良い 3 22" xfId="9334"/>
    <cellStyle name="良い 3 23" xfId="9335"/>
    <cellStyle name="良い 3 24" xfId="9336"/>
    <cellStyle name="良い 3 25" xfId="9337"/>
    <cellStyle name="良い 3 26" xfId="9338"/>
    <cellStyle name="良い 3 27" xfId="9339"/>
    <cellStyle name="良い 3 28" xfId="9340"/>
    <cellStyle name="良い 3 29" xfId="9341"/>
    <cellStyle name="良い 3 3" xfId="9342"/>
    <cellStyle name="良い 3 30" xfId="9343"/>
    <cellStyle name="良い 3 31" xfId="9344"/>
    <cellStyle name="良い 3 32" xfId="9345"/>
    <cellStyle name="良い 3 33" xfId="9346"/>
    <cellStyle name="良い 3 34" xfId="9347"/>
    <cellStyle name="良い 3 35" xfId="9348"/>
    <cellStyle name="良い 3 36" xfId="9349"/>
    <cellStyle name="良い 3 37" xfId="9350"/>
    <cellStyle name="良い 3 38" xfId="9351"/>
    <cellStyle name="良い 3 39" xfId="9352"/>
    <cellStyle name="良い 3 4" xfId="9353"/>
    <cellStyle name="良い 3 40" xfId="9354"/>
    <cellStyle name="良い 3 41" xfId="9355"/>
    <cellStyle name="良い 3 42" xfId="9356"/>
    <cellStyle name="良い 3 43" xfId="9357"/>
    <cellStyle name="良い 3 44" xfId="9358"/>
    <cellStyle name="良い 3 45" xfId="9359"/>
    <cellStyle name="良い 3 46" xfId="9360"/>
    <cellStyle name="良い 3 47" xfId="9361"/>
    <cellStyle name="良い 3 48" xfId="9362"/>
    <cellStyle name="良い 3 49" xfId="9363"/>
    <cellStyle name="良い 3 5" xfId="9364"/>
    <cellStyle name="良い 3 50" xfId="9365"/>
    <cellStyle name="良い 3 51" xfId="9366"/>
    <cellStyle name="良い 3 52" xfId="9367"/>
    <cellStyle name="良い 3 53" xfId="9368"/>
    <cellStyle name="良い 3 54" xfId="9369"/>
    <cellStyle name="良い 3 55" xfId="9370"/>
    <cellStyle name="良い 3 56" xfId="9371"/>
    <cellStyle name="良い 3 57" xfId="9372"/>
    <cellStyle name="良い 3 58" xfId="9373"/>
    <cellStyle name="良い 3 59" xfId="9374"/>
    <cellStyle name="良い 3 6" xfId="9375"/>
    <cellStyle name="良い 3 60" xfId="9376"/>
    <cellStyle name="良い 3 61" xfId="9377"/>
    <cellStyle name="良い 3 62" xfId="9378"/>
    <cellStyle name="良い 3 63" xfId="9379"/>
    <cellStyle name="良い 3 64" xfId="9380"/>
    <cellStyle name="良い 3 7" xfId="9381"/>
    <cellStyle name="良い 3 8" xfId="9382"/>
    <cellStyle name="良い 3 9" xfId="9383"/>
    <cellStyle name="良い 4" xfId="9384"/>
    <cellStyle name="良い 5" xfId="9385"/>
    <cellStyle name="良い 5 10" xfId="9386"/>
    <cellStyle name="良い 5 11" xfId="9387"/>
    <cellStyle name="良い 5 12" xfId="9388"/>
    <cellStyle name="良い 5 13" xfId="9389"/>
    <cellStyle name="良い 5 14" xfId="9390"/>
    <cellStyle name="良い 5 15" xfId="9391"/>
    <cellStyle name="良い 5 16" xfId="9392"/>
    <cellStyle name="良い 5 17" xfId="9393"/>
    <cellStyle name="良い 5 18" xfId="9394"/>
    <cellStyle name="良い 5 19" xfId="9395"/>
    <cellStyle name="良い 5 2" xfId="9396"/>
    <cellStyle name="良い 5 20" xfId="9397"/>
    <cellStyle name="良い 5 21" xfId="9398"/>
    <cellStyle name="良い 5 22" xfId="9399"/>
    <cellStyle name="良い 5 23" xfId="9400"/>
    <cellStyle name="良い 5 24" xfId="9401"/>
    <cellStyle name="良い 5 25" xfId="9402"/>
    <cellStyle name="良い 5 26" xfId="9403"/>
    <cellStyle name="良い 5 27" xfId="9404"/>
    <cellStyle name="良い 5 28" xfId="9405"/>
    <cellStyle name="良い 5 29" xfId="9406"/>
    <cellStyle name="良い 5 3" xfId="9407"/>
    <cellStyle name="良い 5 30" xfId="9408"/>
    <cellStyle name="良い 5 31" xfId="9409"/>
    <cellStyle name="良い 5 32" xfId="9410"/>
    <cellStyle name="良い 5 33" xfId="9411"/>
    <cellStyle name="良い 5 34" xfId="9412"/>
    <cellStyle name="良い 5 35" xfId="9413"/>
    <cellStyle name="良い 5 36" xfId="9414"/>
    <cellStyle name="良い 5 37" xfId="9415"/>
    <cellStyle name="良い 5 38" xfId="9416"/>
    <cellStyle name="良い 5 39" xfId="9417"/>
    <cellStyle name="良い 5 4" xfId="9418"/>
    <cellStyle name="良い 5 40" xfId="9419"/>
    <cellStyle name="良い 5 41" xfId="9420"/>
    <cellStyle name="良い 5 42" xfId="9421"/>
    <cellStyle name="良い 5 43" xfId="9422"/>
    <cellStyle name="良い 5 44" xfId="9423"/>
    <cellStyle name="良い 5 45" xfId="9424"/>
    <cellStyle name="良い 5 46" xfId="9425"/>
    <cellStyle name="良い 5 47" xfId="9426"/>
    <cellStyle name="良い 5 48" xfId="9427"/>
    <cellStyle name="良い 5 49" xfId="9428"/>
    <cellStyle name="良い 5 5" xfId="9429"/>
    <cellStyle name="良い 5 50" xfId="9430"/>
    <cellStyle name="良い 5 51" xfId="9431"/>
    <cellStyle name="良い 5 52" xfId="9432"/>
    <cellStyle name="良い 5 53" xfId="9433"/>
    <cellStyle name="良い 5 54" xfId="9434"/>
    <cellStyle name="良い 5 55" xfId="9435"/>
    <cellStyle name="良い 5 56" xfId="9436"/>
    <cellStyle name="良い 5 57" xfId="9437"/>
    <cellStyle name="良い 5 58" xfId="9438"/>
    <cellStyle name="良い 5 59" xfId="9439"/>
    <cellStyle name="良い 5 6" xfId="9440"/>
    <cellStyle name="良い 5 60" xfId="9441"/>
    <cellStyle name="良い 5 61" xfId="9442"/>
    <cellStyle name="良い 5 62" xfId="9443"/>
    <cellStyle name="良い 5 63" xfId="9444"/>
    <cellStyle name="良い 5 64" xfId="9445"/>
    <cellStyle name="良い 5 7" xfId="9446"/>
    <cellStyle name="良い 5 8" xfId="9447"/>
    <cellStyle name="良い 5 9" xfId="9448"/>
    <cellStyle name="良い 6" xfId="9449"/>
    <cellStyle name="良い 7" xfId="9450"/>
    <cellStyle name="良い 8" xfId="945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/>
  <dimension ref="A1:BO169"/>
  <sheetViews>
    <sheetView workbookViewId="0">
      <pane xSplit="3" ySplit="3" topLeftCell="AO116" activePane="bottomRight" state="frozen"/>
      <selection pane="topRight" activeCell="D1" sqref="D1"/>
      <selection pane="bottomLeft" activeCell="A4" sqref="A4"/>
      <selection pane="bottomRight" activeCell="AW168" sqref="AW168"/>
    </sheetView>
  </sheetViews>
  <sheetFormatPr defaultColWidth="9" defaultRowHeight="11" x14ac:dyDescent="0.2"/>
  <cols>
    <col min="1" max="1" width="5" style="37" customWidth="1"/>
    <col min="2" max="2" width="30.453125" style="37" bestFit="1" customWidth="1"/>
    <col min="3" max="3" width="9" style="37"/>
    <col min="4" max="4" width="11.453125" style="37" customWidth="1"/>
    <col min="5" max="64" width="9" style="37"/>
    <col min="65" max="65" width="19" style="37" customWidth="1"/>
    <col min="66" max="66" width="15" style="37" customWidth="1"/>
    <col min="67" max="67" width="7.453125" style="37" bestFit="1" customWidth="1"/>
    <col min="68" max="16384" width="9" style="37"/>
  </cols>
  <sheetData>
    <row r="1" spans="1:67" s="3" customFormat="1" x14ac:dyDescent="0.2">
      <c r="A1" s="1"/>
      <c r="B1" s="1"/>
      <c r="C1" s="2" t="s">
        <v>2</v>
      </c>
      <c r="D1" s="163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  <c r="BO1" s="1"/>
    </row>
    <row r="2" spans="1:67" s="5" customFormat="1" x14ac:dyDescent="0.2">
      <c r="B2" s="4"/>
      <c r="C2" s="4"/>
      <c r="D2" s="164"/>
      <c r="E2" s="9" t="s">
        <v>329</v>
      </c>
      <c r="F2" s="10"/>
      <c r="G2" s="10"/>
      <c r="H2" s="11"/>
      <c r="I2" s="9" t="s">
        <v>38</v>
      </c>
      <c r="J2" s="11"/>
      <c r="O2" s="9" t="s">
        <v>39</v>
      </c>
      <c r="P2" s="10"/>
      <c r="U2" s="9" t="s">
        <v>40</v>
      </c>
      <c r="V2" s="11"/>
      <c r="W2" s="9" t="s">
        <v>32</v>
      </c>
      <c r="X2" s="11"/>
      <c r="Y2" s="10"/>
      <c r="Z2" s="84"/>
      <c r="AB2" s="85"/>
      <c r="AC2" s="9" t="s">
        <v>41</v>
      </c>
      <c r="AD2" s="10"/>
      <c r="AE2" s="11"/>
      <c r="AF2" s="10"/>
      <c r="AG2" s="9" t="s">
        <v>42</v>
      </c>
      <c r="AH2" s="10"/>
      <c r="AI2" s="11"/>
      <c r="AJ2" s="9" t="s">
        <v>43</v>
      </c>
      <c r="AK2" s="10"/>
      <c r="AL2" s="11"/>
      <c r="AM2" s="9" t="s">
        <v>32</v>
      </c>
      <c r="AN2" s="10"/>
      <c r="AO2" s="11"/>
      <c r="AP2" s="9" t="s">
        <v>44</v>
      </c>
      <c r="AQ2" s="10"/>
      <c r="AR2" s="10"/>
      <c r="AS2" s="9" t="s">
        <v>45</v>
      </c>
      <c r="AT2" s="10"/>
      <c r="AU2" s="10"/>
      <c r="AV2" s="10"/>
      <c r="AW2" s="10"/>
      <c r="AX2" s="10"/>
      <c r="AY2" s="10"/>
      <c r="AZ2" s="10"/>
      <c r="BA2" s="10"/>
      <c r="BB2" s="9" t="s">
        <v>46</v>
      </c>
      <c r="BC2" s="10"/>
      <c r="BD2" s="10"/>
      <c r="BE2" s="10"/>
      <c r="BF2" s="10"/>
      <c r="BG2" s="9" t="s">
        <v>47</v>
      </c>
      <c r="BH2" s="9" t="s">
        <v>48</v>
      </c>
      <c r="BI2" s="9" t="s">
        <v>49</v>
      </c>
      <c r="BJ2" s="11"/>
      <c r="BK2" s="9" t="s">
        <v>50</v>
      </c>
      <c r="BL2" s="11"/>
      <c r="BO2" s="4"/>
    </row>
    <row r="3" spans="1:67" s="7" customFormat="1" ht="44" x14ac:dyDescent="0.2">
      <c r="A3" s="79" t="s">
        <v>269</v>
      </c>
      <c r="B3" s="79" t="s">
        <v>554</v>
      </c>
      <c r="C3" s="116" t="str">
        <f>'被害の総括 (市町村用)'!C1</f>
        <v>夕張市</v>
      </c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86" t="s">
        <v>60</v>
      </c>
      <c r="J3" s="86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26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28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30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  <c r="BM3" s="79" t="s">
        <v>554</v>
      </c>
      <c r="BN3" s="79" t="s">
        <v>554</v>
      </c>
      <c r="BO3" s="35" t="s">
        <v>555</v>
      </c>
    </row>
    <row r="4" spans="1:67" s="83" customFormat="1" x14ac:dyDescent="0.2">
      <c r="A4" s="80">
        <v>1</v>
      </c>
      <c r="B4" s="81" t="s">
        <v>470</v>
      </c>
      <c r="C4" s="80" t="str">
        <f>$C$3</f>
        <v>夕張市</v>
      </c>
      <c r="D4" s="80" t="e">
        <f t="shared" ref="D4:M13" ca="1" si="0">VLOOKUP($C4,INDIRECT("'"&amp;$B4&amp;"'!$C$4:$BL$182"),D$166,0)</f>
        <v>#REF!</v>
      </c>
      <c r="E4" s="80" t="e">
        <f t="shared" ca="1" si="0"/>
        <v>#REF!</v>
      </c>
      <c r="F4" s="80" t="e">
        <f t="shared" ca="1" si="0"/>
        <v>#REF!</v>
      </c>
      <c r="G4" s="80" t="e">
        <f t="shared" ca="1" si="0"/>
        <v>#REF!</v>
      </c>
      <c r="H4" s="80" t="e">
        <f t="shared" ca="1" si="0"/>
        <v>#REF!</v>
      </c>
      <c r="I4" s="80" t="e">
        <f t="shared" ca="1" si="0"/>
        <v>#REF!</v>
      </c>
      <c r="J4" s="80" t="e">
        <f t="shared" ca="1" si="0"/>
        <v>#REF!</v>
      </c>
      <c r="K4" s="80" t="e">
        <f t="shared" ca="1" si="0"/>
        <v>#REF!</v>
      </c>
      <c r="L4" s="80" t="e">
        <f t="shared" ca="1" si="0"/>
        <v>#REF!</v>
      </c>
      <c r="M4" s="80" t="e">
        <f t="shared" ca="1" si="0"/>
        <v>#REF!</v>
      </c>
      <c r="N4" s="80" t="e">
        <f t="shared" ref="N4:W13" ca="1" si="1">VLOOKUP($C4,INDIRECT("'"&amp;$B4&amp;"'!$C$4:$BL$182"),N$166,0)</f>
        <v>#REF!</v>
      </c>
      <c r="O4" s="80" t="e">
        <f t="shared" ca="1" si="1"/>
        <v>#REF!</v>
      </c>
      <c r="P4" s="80" t="e">
        <f t="shared" ca="1" si="1"/>
        <v>#REF!</v>
      </c>
      <c r="Q4" s="80" t="e">
        <f t="shared" ca="1" si="1"/>
        <v>#REF!</v>
      </c>
      <c r="R4" s="80" t="e">
        <f t="shared" ca="1" si="1"/>
        <v>#REF!</v>
      </c>
      <c r="S4" s="80" t="e">
        <f t="shared" ca="1" si="1"/>
        <v>#REF!</v>
      </c>
      <c r="T4" s="80" t="e">
        <f t="shared" ca="1" si="1"/>
        <v>#REF!</v>
      </c>
      <c r="U4" s="80" t="e">
        <f t="shared" ca="1" si="1"/>
        <v>#REF!</v>
      </c>
      <c r="V4" s="80" t="e">
        <f t="shared" ca="1" si="1"/>
        <v>#REF!</v>
      </c>
      <c r="W4" s="80" t="e">
        <f t="shared" ca="1" si="1"/>
        <v>#REF!</v>
      </c>
      <c r="X4" s="80" t="e">
        <f t="shared" ref="X4:AG13" ca="1" si="2">VLOOKUP($C4,INDIRECT("'"&amp;$B4&amp;"'!$C$4:$BL$182"),X$166,0)</f>
        <v>#REF!</v>
      </c>
      <c r="Y4" s="80" t="e">
        <f t="shared" ca="1" si="2"/>
        <v>#REF!</v>
      </c>
      <c r="Z4" s="80" t="e">
        <f t="shared" ca="1" si="2"/>
        <v>#REF!</v>
      </c>
      <c r="AA4" s="80" t="e">
        <f t="shared" ca="1" si="2"/>
        <v>#REF!</v>
      </c>
      <c r="AB4" s="80" t="e">
        <f t="shared" ca="1" si="2"/>
        <v>#REF!</v>
      </c>
      <c r="AC4" s="80" t="e">
        <f t="shared" ca="1" si="2"/>
        <v>#REF!</v>
      </c>
      <c r="AD4" s="80" t="e">
        <f t="shared" ca="1" si="2"/>
        <v>#REF!</v>
      </c>
      <c r="AE4" s="80" t="e">
        <f t="shared" ca="1" si="2"/>
        <v>#REF!</v>
      </c>
      <c r="AF4" s="80" t="e">
        <f t="shared" ca="1" si="2"/>
        <v>#REF!</v>
      </c>
      <c r="AG4" s="80" t="e">
        <f t="shared" ca="1" si="2"/>
        <v>#REF!</v>
      </c>
      <c r="AH4" s="80" t="e">
        <f t="shared" ref="AH4:AQ13" ca="1" si="3">VLOOKUP($C4,INDIRECT("'"&amp;$B4&amp;"'!$C$4:$BL$182"),AH$166,0)</f>
        <v>#REF!</v>
      </c>
      <c r="AI4" s="80" t="e">
        <f t="shared" ca="1" si="3"/>
        <v>#REF!</v>
      </c>
      <c r="AJ4" s="80" t="e">
        <f t="shared" ca="1" si="3"/>
        <v>#REF!</v>
      </c>
      <c r="AK4" s="80" t="e">
        <f t="shared" ca="1" si="3"/>
        <v>#REF!</v>
      </c>
      <c r="AL4" s="80" t="e">
        <f t="shared" ca="1" si="3"/>
        <v>#REF!</v>
      </c>
      <c r="AM4" s="80" t="e">
        <f t="shared" ca="1" si="3"/>
        <v>#REF!</v>
      </c>
      <c r="AN4" s="80" t="e">
        <f t="shared" ca="1" si="3"/>
        <v>#REF!</v>
      </c>
      <c r="AO4" s="80" t="e">
        <f t="shared" ca="1" si="3"/>
        <v>#REF!</v>
      </c>
      <c r="AP4" s="80" t="e">
        <f t="shared" ca="1" si="3"/>
        <v>#REF!</v>
      </c>
      <c r="AQ4" s="80" t="e">
        <f t="shared" ca="1" si="3"/>
        <v>#REF!</v>
      </c>
      <c r="AR4" s="80" t="e">
        <f t="shared" ref="AR4:BD13" ca="1" si="4">VLOOKUP($C4,INDIRECT("'"&amp;$B4&amp;"'!$C$4:$BL$182"),AR$166,0)</f>
        <v>#REF!</v>
      </c>
      <c r="AS4" s="80" t="e">
        <f t="shared" ca="1" si="4"/>
        <v>#REF!</v>
      </c>
      <c r="AT4" s="80" t="e">
        <f t="shared" ca="1" si="4"/>
        <v>#REF!</v>
      </c>
      <c r="AU4" s="80" t="e">
        <f t="shared" ca="1" si="4"/>
        <v>#REF!</v>
      </c>
      <c r="AV4" s="80" t="e">
        <f t="shared" ca="1" si="4"/>
        <v>#REF!</v>
      </c>
      <c r="AW4" s="80" t="e">
        <f t="shared" ca="1" si="4"/>
        <v>#REF!</v>
      </c>
      <c r="AX4" s="80" t="e">
        <f t="shared" ca="1" si="4"/>
        <v>#REF!</v>
      </c>
      <c r="AY4" s="80" t="e">
        <f t="shared" ca="1" si="4"/>
        <v>#REF!</v>
      </c>
      <c r="AZ4" s="80" t="e">
        <f t="shared" ca="1" si="4"/>
        <v>#REF!</v>
      </c>
      <c r="BA4" s="80" t="e">
        <f t="shared" ca="1" si="4"/>
        <v>#REF!</v>
      </c>
      <c r="BB4" s="80" t="e">
        <f t="shared" ca="1" si="4"/>
        <v>#REF!</v>
      </c>
      <c r="BC4" s="80" t="e">
        <f t="shared" ca="1" si="4"/>
        <v>#REF!</v>
      </c>
      <c r="BD4" s="80" t="e">
        <f t="shared" ca="1" si="4"/>
        <v>#REF!</v>
      </c>
      <c r="BE4" s="80" t="s">
        <v>721</v>
      </c>
      <c r="BF4" s="80" t="e">
        <f t="shared" ref="BF4:BL13" ca="1" si="5">VLOOKUP($C4,INDIRECT("'"&amp;$B4&amp;"'!$C$4:$BL$182"),BF$166,0)</f>
        <v>#REF!</v>
      </c>
      <c r="BG4" s="80" t="e">
        <f t="shared" ca="1" si="5"/>
        <v>#REF!</v>
      </c>
      <c r="BH4" s="80" t="e">
        <f t="shared" ca="1" si="5"/>
        <v>#REF!</v>
      </c>
      <c r="BI4" s="80" t="e">
        <f t="shared" ca="1" si="5"/>
        <v>#REF!</v>
      </c>
      <c r="BJ4" s="80" t="e">
        <f t="shared" ca="1" si="5"/>
        <v>#REF!</v>
      </c>
      <c r="BK4" s="80" t="e">
        <f t="shared" ca="1" si="5"/>
        <v>#REF!</v>
      </c>
      <c r="BL4" s="80" t="e">
        <f t="shared" ca="1" si="5"/>
        <v>#REF!</v>
      </c>
      <c r="BM4" s="81" t="s">
        <v>470</v>
      </c>
      <c r="BN4" s="81" t="s">
        <v>720</v>
      </c>
      <c r="BO4" s="81" t="s">
        <v>471</v>
      </c>
    </row>
    <row r="5" spans="1:67" s="83" customFormat="1" x14ac:dyDescent="0.2">
      <c r="A5" s="80">
        <v>2</v>
      </c>
      <c r="B5" s="81" t="s">
        <v>556</v>
      </c>
      <c r="C5" s="80" t="str">
        <f t="shared" ref="C5:C68" si="6">$C$3</f>
        <v>夕張市</v>
      </c>
      <c r="D5" s="80" t="e">
        <f t="shared" ca="1" si="0"/>
        <v>#REF!</v>
      </c>
      <c r="E5" s="80" t="e">
        <f t="shared" ca="1" si="0"/>
        <v>#REF!</v>
      </c>
      <c r="F5" s="80" t="e">
        <f t="shared" ca="1" si="0"/>
        <v>#REF!</v>
      </c>
      <c r="G5" s="80" t="e">
        <f t="shared" ca="1" si="0"/>
        <v>#REF!</v>
      </c>
      <c r="H5" s="80" t="e">
        <f t="shared" ca="1" si="0"/>
        <v>#REF!</v>
      </c>
      <c r="I5" s="80" t="e">
        <f t="shared" ca="1" si="0"/>
        <v>#REF!</v>
      </c>
      <c r="J5" s="80" t="e">
        <f t="shared" ca="1" si="0"/>
        <v>#REF!</v>
      </c>
      <c r="K5" s="80" t="e">
        <f t="shared" ca="1" si="0"/>
        <v>#REF!</v>
      </c>
      <c r="L5" s="80" t="e">
        <f t="shared" ca="1" si="0"/>
        <v>#REF!</v>
      </c>
      <c r="M5" s="80" t="e">
        <f t="shared" ca="1" si="0"/>
        <v>#REF!</v>
      </c>
      <c r="N5" s="80" t="e">
        <f t="shared" ca="1" si="1"/>
        <v>#REF!</v>
      </c>
      <c r="O5" s="80" t="e">
        <f t="shared" ca="1" si="1"/>
        <v>#REF!</v>
      </c>
      <c r="P5" s="80" t="e">
        <f t="shared" ca="1" si="1"/>
        <v>#REF!</v>
      </c>
      <c r="Q5" s="80" t="e">
        <f t="shared" ca="1" si="1"/>
        <v>#REF!</v>
      </c>
      <c r="R5" s="80" t="e">
        <f t="shared" ca="1" si="1"/>
        <v>#REF!</v>
      </c>
      <c r="S5" s="80" t="e">
        <f t="shared" ca="1" si="1"/>
        <v>#REF!</v>
      </c>
      <c r="T5" s="80" t="e">
        <f t="shared" ca="1" si="1"/>
        <v>#REF!</v>
      </c>
      <c r="U5" s="80" t="e">
        <f t="shared" ca="1" si="1"/>
        <v>#REF!</v>
      </c>
      <c r="V5" s="80" t="e">
        <f t="shared" ca="1" si="1"/>
        <v>#REF!</v>
      </c>
      <c r="W5" s="80" t="e">
        <f t="shared" ca="1" si="1"/>
        <v>#REF!</v>
      </c>
      <c r="X5" s="80" t="e">
        <f t="shared" ca="1" si="2"/>
        <v>#REF!</v>
      </c>
      <c r="Y5" s="80" t="e">
        <f t="shared" ca="1" si="2"/>
        <v>#REF!</v>
      </c>
      <c r="Z5" s="80" t="e">
        <f t="shared" ca="1" si="2"/>
        <v>#REF!</v>
      </c>
      <c r="AA5" s="80" t="e">
        <f t="shared" ca="1" si="2"/>
        <v>#REF!</v>
      </c>
      <c r="AB5" s="80" t="e">
        <f t="shared" ca="1" si="2"/>
        <v>#REF!</v>
      </c>
      <c r="AC5" s="80" t="e">
        <f t="shared" ca="1" si="2"/>
        <v>#REF!</v>
      </c>
      <c r="AD5" s="80" t="e">
        <f t="shared" ca="1" si="2"/>
        <v>#REF!</v>
      </c>
      <c r="AE5" s="80" t="e">
        <f t="shared" ca="1" si="2"/>
        <v>#REF!</v>
      </c>
      <c r="AF5" s="80" t="e">
        <f t="shared" ca="1" si="2"/>
        <v>#REF!</v>
      </c>
      <c r="AG5" s="80" t="e">
        <f t="shared" ca="1" si="2"/>
        <v>#REF!</v>
      </c>
      <c r="AH5" s="80" t="e">
        <f t="shared" ca="1" si="3"/>
        <v>#REF!</v>
      </c>
      <c r="AI5" s="80" t="e">
        <f t="shared" ca="1" si="3"/>
        <v>#REF!</v>
      </c>
      <c r="AJ5" s="80" t="e">
        <f t="shared" ca="1" si="3"/>
        <v>#REF!</v>
      </c>
      <c r="AK5" s="80" t="e">
        <f t="shared" ca="1" si="3"/>
        <v>#REF!</v>
      </c>
      <c r="AL5" s="80" t="e">
        <f t="shared" ca="1" si="3"/>
        <v>#REF!</v>
      </c>
      <c r="AM5" s="80" t="e">
        <f t="shared" ca="1" si="3"/>
        <v>#REF!</v>
      </c>
      <c r="AN5" s="80" t="e">
        <f t="shared" ca="1" si="3"/>
        <v>#REF!</v>
      </c>
      <c r="AO5" s="80" t="e">
        <f t="shared" ca="1" si="3"/>
        <v>#REF!</v>
      </c>
      <c r="AP5" s="80" t="e">
        <f t="shared" ca="1" si="3"/>
        <v>#REF!</v>
      </c>
      <c r="AQ5" s="80" t="e">
        <f t="shared" ca="1" si="3"/>
        <v>#REF!</v>
      </c>
      <c r="AR5" s="80" t="e">
        <f t="shared" ca="1" si="4"/>
        <v>#REF!</v>
      </c>
      <c r="AS5" s="80" t="e">
        <f t="shared" ca="1" si="4"/>
        <v>#REF!</v>
      </c>
      <c r="AT5" s="80" t="e">
        <f t="shared" ca="1" si="4"/>
        <v>#REF!</v>
      </c>
      <c r="AU5" s="80" t="e">
        <f t="shared" ca="1" si="4"/>
        <v>#REF!</v>
      </c>
      <c r="AV5" s="80" t="e">
        <f t="shared" ca="1" si="4"/>
        <v>#REF!</v>
      </c>
      <c r="AW5" s="80" t="e">
        <f t="shared" ca="1" si="4"/>
        <v>#REF!</v>
      </c>
      <c r="AX5" s="80" t="e">
        <f t="shared" ca="1" si="4"/>
        <v>#REF!</v>
      </c>
      <c r="AY5" s="80" t="e">
        <f t="shared" ca="1" si="4"/>
        <v>#REF!</v>
      </c>
      <c r="AZ5" s="80" t="e">
        <f t="shared" ca="1" si="4"/>
        <v>#REF!</v>
      </c>
      <c r="BA5" s="80" t="e">
        <f t="shared" ca="1" si="4"/>
        <v>#REF!</v>
      </c>
      <c r="BB5" s="80" t="e">
        <f t="shared" ca="1" si="4"/>
        <v>#REF!</v>
      </c>
      <c r="BC5" s="80" t="e">
        <f t="shared" ca="1" si="4"/>
        <v>#REF!</v>
      </c>
      <c r="BD5" s="80" t="e">
        <f t="shared" ca="1" si="4"/>
        <v>#REF!</v>
      </c>
      <c r="BE5" s="80" t="e">
        <f t="shared" ref="BE5:BE36" ca="1" si="7">VLOOKUP($C5,INDIRECT("'"&amp;$B5&amp;"'!$C$4:$BL$182"),BE$166,0)</f>
        <v>#REF!</v>
      </c>
      <c r="BF5" s="80" t="e">
        <f t="shared" ca="1" si="5"/>
        <v>#REF!</v>
      </c>
      <c r="BG5" s="80" t="e">
        <f t="shared" ca="1" si="5"/>
        <v>#REF!</v>
      </c>
      <c r="BH5" s="80" t="e">
        <f t="shared" ca="1" si="5"/>
        <v>#REF!</v>
      </c>
      <c r="BI5" s="80" t="e">
        <f t="shared" ca="1" si="5"/>
        <v>#REF!</v>
      </c>
      <c r="BJ5" s="80" t="e">
        <f t="shared" ca="1" si="5"/>
        <v>#REF!</v>
      </c>
      <c r="BK5" s="80" t="e">
        <f t="shared" ca="1" si="5"/>
        <v>#REF!</v>
      </c>
      <c r="BL5" s="80" t="e">
        <f t="shared" ca="1" si="5"/>
        <v>#REF!</v>
      </c>
      <c r="BM5" s="81" t="s">
        <v>556</v>
      </c>
      <c r="BN5" s="81" t="s">
        <v>271</v>
      </c>
      <c r="BO5" s="81" t="s">
        <v>552</v>
      </c>
    </row>
    <row r="6" spans="1:67" s="83" customFormat="1" x14ac:dyDescent="0.2">
      <c r="A6" s="80">
        <v>3</v>
      </c>
      <c r="B6" s="81" t="s">
        <v>557</v>
      </c>
      <c r="C6" s="80" t="str">
        <f t="shared" si="6"/>
        <v>夕張市</v>
      </c>
      <c r="D6" s="80" t="e">
        <f t="shared" ca="1" si="0"/>
        <v>#REF!</v>
      </c>
      <c r="E6" s="80" t="e">
        <f t="shared" ca="1" si="0"/>
        <v>#REF!</v>
      </c>
      <c r="F6" s="80" t="e">
        <f t="shared" ca="1" si="0"/>
        <v>#REF!</v>
      </c>
      <c r="G6" s="80" t="e">
        <f t="shared" ca="1" si="0"/>
        <v>#REF!</v>
      </c>
      <c r="H6" s="80" t="e">
        <f t="shared" ca="1" si="0"/>
        <v>#REF!</v>
      </c>
      <c r="I6" s="80" t="e">
        <f t="shared" ca="1" si="0"/>
        <v>#REF!</v>
      </c>
      <c r="J6" s="80" t="e">
        <f t="shared" ca="1" si="0"/>
        <v>#REF!</v>
      </c>
      <c r="K6" s="80" t="e">
        <f t="shared" ca="1" si="0"/>
        <v>#REF!</v>
      </c>
      <c r="L6" s="80" t="e">
        <f t="shared" ca="1" si="0"/>
        <v>#REF!</v>
      </c>
      <c r="M6" s="80" t="e">
        <f t="shared" ca="1" si="0"/>
        <v>#REF!</v>
      </c>
      <c r="N6" s="80" t="e">
        <f t="shared" ca="1" si="1"/>
        <v>#REF!</v>
      </c>
      <c r="O6" s="80" t="e">
        <f t="shared" ca="1" si="1"/>
        <v>#REF!</v>
      </c>
      <c r="P6" s="80" t="e">
        <f t="shared" ca="1" si="1"/>
        <v>#REF!</v>
      </c>
      <c r="Q6" s="80" t="e">
        <f t="shared" ca="1" si="1"/>
        <v>#REF!</v>
      </c>
      <c r="R6" s="80" t="e">
        <f t="shared" ca="1" si="1"/>
        <v>#REF!</v>
      </c>
      <c r="S6" s="80" t="e">
        <f t="shared" ca="1" si="1"/>
        <v>#REF!</v>
      </c>
      <c r="T6" s="80" t="e">
        <f t="shared" ca="1" si="1"/>
        <v>#REF!</v>
      </c>
      <c r="U6" s="80" t="e">
        <f t="shared" ca="1" si="1"/>
        <v>#REF!</v>
      </c>
      <c r="V6" s="80" t="e">
        <f t="shared" ca="1" si="1"/>
        <v>#REF!</v>
      </c>
      <c r="W6" s="80" t="e">
        <f t="shared" ca="1" si="1"/>
        <v>#REF!</v>
      </c>
      <c r="X6" s="80" t="e">
        <f t="shared" ca="1" si="2"/>
        <v>#REF!</v>
      </c>
      <c r="Y6" s="80" t="e">
        <f t="shared" ca="1" si="2"/>
        <v>#REF!</v>
      </c>
      <c r="Z6" s="80" t="e">
        <f t="shared" ca="1" si="2"/>
        <v>#REF!</v>
      </c>
      <c r="AA6" s="80" t="e">
        <f t="shared" ca="1" si="2"/>
        <v>#REF!</v>
      </c>
      <c r="AB6" s="80" t="e">
        <f t="shared" ca="1" si="2"/>
        <v>#REF!</v>
      </c>
      <c r="AC6" s="80" t="e">
        <f t="shared" ca="1" si="2"/>
        <v>#REF!</v>
      </c>
      <c r="AD6" s="80" t="e">
        <f t="shared" ca="1" si="2"/>
        <v>#REF!</v>
      </c>
      <c r="AE6" s="80" t="e">
        <f t="shared" ca="1" si="2"/>
        <v>#REF!</v>
      </c>
      <c r="AF6" s="80" t="e">
        <f t="shared" ca="1" si="2"/>
        <v>#REF!</v>
      </c>
      <c r="AG6" s="80" t="e">
        <f t="shared" ca="1" si="2"/>
        <v>#REF!</v>
      </c>
      <c r="AH6" s="80" t="e">
        <f t="shared" ca="1" si="3"/>
        <v>#REF!</v>
      </c>
      <c r="AI6" s="80" t="e">
        <f t="shared" ca="1" si="3"/>
        <v>#REF!</v>
      </c>
      <c r="AJ6" s="80" t="e">
        <f t="shared" ca="1" si="3"/>
        <v>#REF!</v>
      </c>
      <c r="AK6" s="80" t="e">
        <f t="shared" ca="1" si="3"/>
        <v>#REF!</v>
      </c>
      <c r="AL6" s="80" t="e">
        <f t="shared" ca="1" si="3"/>
        <v>#REF!</v>
      </c>
      <c r="AM6" s="80" t="e">
        <f t="shared" ca="1" si="3"/>
        <v>#REF!</v>
      </c>
      <c r="AN6" s="80" t="e">
        <f t="shared" ca="1" si="3"/>
        <v>#REF!</v>
      </c>
      <c r="AO6" s="80" t="e">
        <f t="shared" ca="1" si="3"/>
        <v>#REF!</v>
      </c>
      <c r="AP6" s="80" t="e">
        <f t="shared" ca="1" si="3"/>
        <v>#REF!</v>
      </c>
      <c r="AQ6" s="80" t="e">
        <f t="shared" ca="1" si="3"/>
        <v>#REF!</v>
      </c>
      <c r="AR6" s="80" t="e">
        <f t="shared" ca="1" si="4"/>
        <v>#REF!</v>
      </c>
      <c r="AS6" s="80" t="e">
        <f t="shared" ca="1" si="4"/>
        <v>#REF!</v>
      </c>
      <c r="AT6" s="80" t="e">
        <f t="shared" ca="1" si="4"/>
        <v>#REF!</v>
      </c>
      <c r="AU6" s="80" t="e">
        <f t="shared" ca="1" si="4"/>
        <v>#REF!</v>
      </c>
      <c r="AV6" s="80" t="e">
        <f t="shared" ca="1" si="4"/>
        <v>#REF!</v>
      </c>
      <c r="AW6" s="80" t="e">
        <f t="shared" ca="1" si="4"/>
        <v>#REF!</v>
      </c>
      <c r="AX6" s="80" t="e">
        <f t="shared" ca="1" si="4"/>
        <v>#REF!</v>
      </c>
      <c r="AY6" s="80" t="e">
        <f t="shared" ca="1" si="4"/>
        <v>#REF!</v>
      </c>
      <c r="AZ6" s="80" t="e">
        <f t="shared" ca="1" si="4"/>
        <v>#REF!</v>
      </c>
      <c r="BA6" s="80" t="e">
        <f t="shared" ca="1" si="4"/>
        <v>#REF!</v>
      </c>
      <c r="BB6" s="80" t="e">
        <f t="shared" ca="1" si="4"/>
        <v>#REF!</v>
      </c>
      <c r="BC6" s="80" t="e">
        <f t="shared" ca="1" si="4"/>
        <v>#REF!</v>
      </c>
      <c r="BD6" s="80" t="e">
        <f t="shared" ca="1" si="4"/>
        <v>#REF!</v>
      </c>
      <c r="BE6" s="80" t="e">
        <f t="shared" ca="1" si="7"/>
        <v>#REF!</v>
      </c>
      <c r="BF6" s="80" t="e">
        <f t="shared" ca="1" si="5"/>
        <v>#REF!</v>
      </c>
      <c r="BG6" s="80" t="e">
        <f t="shared" ca="1" si="5"/>
        <v>#REF!</v>
      </c>
      <c r="BH6" s="80" t="e">
        <f t="shared" ca="1" si="5"/>
        <v>#REF!</v>
      </c>
      <c r="BI6" s="80" t="e">
        <f t="shared" ca="1" si="5"/>
        <v>#REF!</v>
      </c>
      <c r="BJ6" s="80" t="e">
        <f t="shared" ca="1" si="5"/>
        <v>#REF!</v>
      </c>
      <c r="BK6" s="80" t="e">
        <f t="shared" ca="1" si="5"/>
        <v>#REF!</v>
      </c>
      <c r="BL6" s="80" t="e">
        <f t="shared" ca="1" si="5"/>
        <v>#REF!</v>
      </c>
      <c r="BM6" s="81" t="s">
        <v>557</v>
      </c>
      <c r="BN6" s="81" t="s">
        <v>271</v>
      </c>
      <c r="BO6" s="81" t="s">
        <v>553</v>
      </c>
    </row>
    <row r="7" spans="1:67" s="83" customFormat="1" x14ac:dyDescent="0.2">
      <c r="A7" s="80">
        <v>4</v>
      </c>
      <c r="B7" s="81" t="s">
        <v>558</v>
      </c>
      <c r="C7" s="80" t="str">
        <f t="shared" si="6"/>
        <v>夕張市</v>
      </c>
      <c r="D7" s="80" t="e">
        <f t="shared" ca="1" si="0"/>
        <v>#REF!</v>
      </c>
      <c r="E7" s="80" t="e">
        <f t="shared" ca="1" si="0"/>
        <v>#REF!</v>
      </c>
      <c r="F7" s="80" t="e">
        <f t="shared" ca="1" si="0"/>
        <v>#REF!</v>
      </c>
      <c r="G7" s="80" t="e">
        <f t="shared" ca="1" si="0"/>
        <v>#REF!</v>
      </c>
      <c r="H7" s="80" t="e">
        <f t="shared" ca="1" si="0"/>
        <v>#REF!</v>
      </c>
      <c r="I7" s="80" t="e">
        <f t="shared" ca="1" si="0"/>
        <v>#REF!</v>
      </c>
      <c r="J7" s="80" t="e">
        <f t="shared" ca="1" si="0"/>
        <v>#REF!</v>
      </c>
      <c r="K7" s="80" t="e">
        <f t="shared" ca="1" si="0"/>
        <v>#REF!</v>
      </c>
      <c r="L7" s="80" t="e">
        <f t="shared" ca="1" si="0"/>
        <v>#REF!</v>
      </c>
      <c r="M7" s="80" t="e">
        <f t="shared" ca="1" si="0"/>
        <v>#REF!</v>
      </c>
      <c r="N7" s="80" t="e">
        <f t="shared" ca="1" si="1"/>
        <v>#REF!</v>
      </c>
      <c r="O7" s="80" t="e">
        <f t="shared" ca="1" si="1"/>
        <v>#REF!</v>
      </c>
      <c r="P7" s="80" t="e">
        <f t="shared" ca="1" si="1"/>
        <v>#REF!</v>
      </c>
      <c r="Q7" s="80" t="e">
        <f t="shared" ca="1" si="1"/>
        <v>#REF!</v>
      </c>
      <c r="R7" s="80" t="e">
        <f t="shared" ca="1" si="1"/>
        <v>#REF!</v>
      </c>
      <c r="S7" s="80" t="e">
        <f t="shared" ca="1" si="1"/>
        <v>#REF!</v>
      </c>
      <c r="T7" s="80" t="e">
        <f t="shared" ca="1" si="1"/>
        <v>#REF!</v>
      </c>
      <c r="U7" s="80" t="e">
        <f t="shared" ca="1" si="1"/>
        <v>#REF!</v>
      </c>
      <c r="V7" s="80" t="e">
        <f t="shared" ca="1" si="1"/>
        <v>#REF!</v>
      </c>
      <c r="W7" s="80" t="e">
        <f t="shared" ca="1" si="1"/>
        <v>#REF!</v>
      </c>
      <c r="X7" s="80" t="e">
        <f t="shared" ca="1" si="2"/>
        <v>#REF!</v>
      </c>
      <c r="Y7" s="80" t="e">
        <f t="shared" ca="1" si="2"/>
        <v>#REF!</v>
      </c>
      <c r="Z7" s="80" t="e">
        <f t="shared" ca="1" si="2"/>
        <v>#REF!</v>
      </c>
      <c r="AA7" s="80" t="e">
        <f t="shared" ca="1" si="2"/>
        <v>#REF!</v>
      </c>
      <c r="AB7" s="80" t="e">
        <f t="shared" ca="1" si="2"/>
        <v>#REF!</v>
      </c>
      <c r="AC7" s="80" t="e">
        <f t="shared" ca="1" si="2"/>
        <v>#REF!</v>
      </c>
      <c r="AD7" s="80" t="e">
        <f t="shared" ca="1" si="2"/>
        <v>#REF!</v>
      </c>
      <c r="AE7" s="80" t="e">
        <f t="shared" ca="1" si="2"/>
        <v>#REF!</v>
      </c>
      <c r="AF7" s="80" t="e">
        <f t="shared" ca="1" si="2"/>
        <v>#REF!</v>
      </c>
      <c r="AG7" s="80" t="e">
        <f t="shared" ca="1" si="2"/>
        <v>#REF!</v>
      </c>
      <c r="AH7" s="80" t="e">
        <f t="shared" ca="1" si="3"/>
        <v>#REF!</v>
      </c>
      <c r="AI7" s="80" t="e">
        <f t="shared" ca="1" si="3"/>
        <v>#REF!</v>
      </c>
      <c r="AJ7" s="80" t="e">
        <f t="shared" ca="1" si="3"/>
        <v>#REF!</v>
      </c>
      <c r="AK7" s="80" t="e">
        <f t="shared" ca="1" si="3"/>
        <v>#REF!</v>
      </c>
      <c r="AL7" s="80" t="e">
        <f t="shared" ca="1" si="3"/>
        <v>#REF!</v>
      </c>
      <c r="AM7" s="80" t="e">
        <f t="shared" ca="1" si="3"/>
        <v>#REF!</v>
      </c>
      <c r="AN7" s="80" t="e">
        <f t="shared" ca="1" si="3"/>
        <v>#REF!</v>
      </c>
      <c r="AO7" s="80" t="e">
        <f t="shared" ca="1" si="3"/>
        <v>#REF!</v>
      </c>
      <c r="AP7" s="80" t="e">
        <f t="shared" ca="1" si="3"/>
        <v>#REF!</v>
      </c>
      <c r="AQ7" s="80" t="e">
        <f t="shared" ca="1" si="3"/>
        <v>#REF!</v>
      </c>
      <c r="AR7" s="80" t="e">
        <f t="shared" ca="1" si="4"/>
        <v>#REF!</v>
      </c>
      <c r="AS7" s="80" t="e">
        <f t="shared" ca="1" si="4"/>
        <v>#REF!</v>
      </c>
      <c r="AT7" s="80" t="e">
        <f t="shared" ca="1" si="4"/>
        <v>#REF!</v>
      </c>
      <c r="AU7" s="80" t="e">
        <f t="shared" ca="1" si="4"/>
        <v>#REF!</v>
      </c>
      <c r="AV7" s="80" t="e">
        <f t="shared" ca="1" si="4"/>
        <v>#REF!</v>
      </c>
      <c r="AW7" s="80" t="e">
        <f t="shared" ca="1" si="4"/>
        <v>#REF!</v>
      </c>
      <c r="AX7" s="80" t="e">
        <f t="shared" ca="1" si="4"/>
        <v>#REF!</v>
      </c>
      <c r="AY7" s="80" t="e">
        <f t="shared" ca="1" si="4"/>
        <v>#REF!</v>
      </c>
      <c r="AZ7" s="80" t="e">
        <f t="shared" ca="1" si="4"/>
        <v>#REF!</v>
      </c>
      <c r="BA7" s="80" t="e">
        <f t="shared" ca="1" si="4"/>
        <v>#REF!</v>
      </c>
      <c r="BB7" s="80" t="e">
        <f t="shared" ca="1" si="4"/>
        <v>#REF!</v>
      </c>
      <c r="BC7" s="80" t="e">
        <f t="shared" ca="1" si="4"/>
        <v>#REF!</v>
      </c>
      <c r="BD7" s="80" t="e">
        <f t="shared" ca="1" si="4"/>
        <v>#REF!</v>
      </c>
      <c r="BE7" s="80" t="e">
        <f t="shared" ca="1" si="7"/>
        <v>#REF!</v>
      </c>
      <c r="BF7" s="80" t="e">
        <f t="shared" ca="1" si="5"/>
        <v>#REF!</v>
      </c>
      <c r="BG7" s="80" t="e">
        <f t="shared" ca="1" si="5"/>
        <v>#REF!</v>
      </c>
      <c r="BH7" s="80" t="e">
        <f t="shared" ca="1" si="5"/>
        <v>#REF!</v>
      </c>
      <c r="BI7" s="80" t="e">
        <f t="shared" ca="1" si="5"/>
        <v>#REF!</v>
      </c>
      <c r="BJ7" s="80" t="e">
        <f t="shared" ca="1" si="5"/>
        <v>#REF!</v>
      </c>
      <c r="BK7" s="80" t="e">
        <f t="shared" ca="1" si="5"/>
        <v>#REF!</v>
      </c>
      <c r="BL7" s="80" t="e">
        <f t="shared" ca="1" si="5"/>
        <v>#REF!</v>
      </c>
      <c r="BM7" s="81" t="s">
        <v>558</v>
      </c>
      <c r="BN7" s="81" t="s">
        <v>272</v>
      </c>
      <c r="BO7" s="81" t="s">
        <v>471</v>
      </c>
    </row>
    <row r="8" spans="1:67" s="83" customFormat="1" x14ac:dyDescent="0.2">
      <c r="A8" s="80">
        <v>5</v>
      </c>
      <c r="B8" s="81" t="s">
        <v>559</v>
      </c>
      <c r="C8" s="80" t="str">
        <f t="shared" si="6"/>
        <v>夕張市</v>
      </c>
      <c r="D8" s="80" t="e">
        <f t="shared" ca="1" si="0"/>
        <v>#REF!</v>
      </c>
      <c r="E8" s="80" t="e">
        <f t="shared" ca="1" si="0"/>
        <v>#REF!</v>
      </c>
      <c r="F8" s="80" t="e">
        <f t="shared" ca="1" si="0"/>
        <v>#REF!</v>
      </c>
      <c r="G8" s="80" t="e">
        <f t="shared" ca="1" si="0"/>
        <v>#REF!</v>
      </c>
      <c r="H8" s="80" t="e">
        <f t="shared" ca="1" si="0"/>
        <v>#REF!</v>
      </c>
      <c r="I8" s="80" t="e">
        <f t="shared" ca="1" si="0"/>
        <v>#REF!</v>
      </c>
      <c r="J8" s="80" t="e">
        <f t="shared" ca="1" si="0"/>
        <v>#REF!</v>
      </c>
      <c r="K8" s="80" t="e">
        <f t="shared" ca="1" si="0"/>
        <v>#REF!</v>
      </c>
      <c r="L8" s="80" t="e">
        <f t="shared" ca="1" si="0"/>
        <v>#REF!</v>
      </c>
      <c r="M8" s="80" t="e">
        <f t="shared" ca="1" si="0"/>
        <v>#REF!</v>
      </c>
      <c r="N8" s="80" t="e">
        <f t="shared" ca="1" si="1"/>
        <v>#REF!</v>
      </c>
      <c r="O8" s="80" t="e">
        <f t="shared" ca="1" si="1"/>
        <v>#REF!</v>
      </c>
      <c r="P8" s="80" t="e">
        <f t="shared" ca="1" si="1"/>
        <v>#REF!</v>
      </c>
      <c r="Q8" s="80" t="e">
        <f t="shared" ca="1" si="1"/>
        <v>#REF!</v>
      </c>
      <c r="R8" s="80" t="e">
        <f t="shared" ca="1" si="1"/>
        <v>#REF!</v>
      </c>
      <c r="S8" s="80" t="e">
        <f t="shared" ca="1" si="1"/>
        <v>#REF!</v>
      </c>
      <c r="T8" s="80" t="e">
        <f t="shared" ca="1" si="1"/>
        <v>#REF!</v>
      </c>
      <c r="U8" s="80" t="e">
        <f t="shared" ca="1" si="1"/>
        <v>#REF!</v>
      </c>
      <c r="V8" s="80" t="e">
        <f t="shared" ca="1" si="1"/>
        <v>#REF!</v>
      </c>
      <c r="W8" s="80" t="e">
        <f t="shared" ca="1" si="1"/>
        <v>#REF!</v>
      </c>
      <c r="X8" s="80" t="e">
        <f t="shared" ca="1" si="2"/>
        <v>#REF!</v>
      </c>
      <c r="Y8" s="80" t="e">
        <f t="shared" ca="1" si="2"/>
        <v>#REF!</v>
      </c>
      <c r="Z8" s="80" t="e">
        <f t="shared" ca="1" si="2"/>
        <v>#REF!</v>
      </c>
      <c r="AA8" s="80" t="e">
        <f t="shared" ca="1" si="2"/>
        <v>#REF!</v>
      </c>
      <c r="AB8" s="80" t="e">
        <f t="shared" ca="1" si="2"/>
        <v>#REF!</v>
      </c>
      <c r="AC8" s="80" t="e">
        <f t="shared" ca="1" si="2"/>
        <v>#REF!</v>
      </c>
      <c r="AD8" s="80" t="e">
        <f t="shared" ca="1" si="2"/>
        <v>#REF!</v>
      </c>
      <c r="AE8" s="80" t="e">
        <f t="shared" ca="1" si="2"/>
        <v>#REF!</v>
      </c>
      <c r="AF8" s="80" t="e">
        <f t="shared" ca="1" si="2"/>
        <v>#REF!</v>
      </c>
      <c r="AG8" s="80" t="e">
        <f t="shared" ca="1" si="2"/>
        <v>#REF!</v>
      </c>
      <c r="AH8" s="80" t="e">
        <f t="shared" ca="1" si="3"/>
        <v>#REF!</v>
      </c>
      <c r="AI8" s="80" t="e">
        <f t="shared" ca="1" si="3"/>
        <v>#REF!</v>
      </c>
      <c r="AJ8" s="80" t="e">
        <f t="shared" ca="1" si="3"/>
        <v>#REF!</v>
      </c>
      <c r="AK8" s="80" t="e">
        <f t="shared" ca="1" si="3"/>
        <v>#REF!</v>
      </c>
      <c r="AL8" s="80" t="e">
        <f t="shared" ca="1" si="3"/>
        <v>#REF!</v>
      </c>
      <c r="AM8" s="80" t="e">
        <f t="shared" ca="1" si="3"/>
        <v>#REF!</v>
      </c>
      <c r="AN8" s="80" t="e">
        <f t="shared" ca="1" si="3"/>
        <v>#REF!</v>
      </c>
      <c r="AO8" s="80" t="e">
        <f t="shared" ca="1" si="3"/>
        <v>#REF!</v>
      </c>
      <c r="AP8" s="80" t="e">
        <f t="shared" ca="1" si="3"/>
        <v>#REF!</v>
      </c>
      <c r="AQ8" s="80" t="e">
        <f t="shared" ca="1" si="3"/>
        <v>#REF!</v>
      </c>
      <c r="AR8" s="80" t="e">
        <f t="shared" ca="1" si="4"/>
        <v>#REF!</v>
      </c>
      <c r="AS8" s="80" t="e">
        <f t="shared" ca="1" si="4"/>
        <v>#REF!</v>
      </c>
      <c r="AT8" s="80" t="e">
        <f t="shared" ca="1" si="4"/>
        <v>#REF!</v>
      </c>
      <c r="AU8" s="80" t="e">
        <f t="shared" ca="1" si="4"/>
        <v>#REF!</v>
      </c>
      <c r="AV8" s="80" t="e">
        <f t="shared" ca="1" si="4"/>
        <v>#REF!</v>
      </c>
      <c r="AW8" s="80" t="e">
        <f t="shared" ca="1" si="4"/>
        <v>#REF!</v>
      </c>
      <c r="AX8" s="80" t="e">
        <f t="shared" ca="1" si="4"/>
        <v>#REF!</v>
      </c>
      <c r="AY8" s="80" t="e">
        <f t="shared" ca="1" si="4"/>
        <v>#REF!</v>
      </c>
      <c r="AZ8" s="80" t="e">
        <f t="shared" ca="1" si="4"/>
        <v>#REF!</v>
      </c>
      <c r="BA8" s="80" t="e">
        <f t="shared" ca="1" si="4"/>
        <v>#REF!</v>
      </c>
      <c r="BB8" s="80" t="e">
        <f t="shared" ca="1" si="4"/>
        <v>#REF!</v>
      </c>
      <c r="BC8" s="80" t="e">
        <f t="shared" ca="1" si="4"/>
        <v>#REF!</v>
      </c>
      <c r="BD8" s="80" t="e">
        <f t="shared" ca="1" si="4"/>
        <v>#REF!</v>
      </c>
      <c r="BE8" s="80" t="e">
        <f t="shared" ca="1" si="7"/>
        <v>#REF!</v>
      </c>
      <c r="BF8" s="80" t="e">
        <f t="shared" ca="1" si="5"/>
        <v>#REF!</v>
      </c>
      <c r="BG8" s="80" t="e">
        <f t="shared" ca="1" si="5"/>
        <v>#REF!</v>
      </c>
      <c r="BH8" s="80" t="e">
        <f t="shared" ca="1" si="5"/>
        <v>#REF!</v>
      </c>
      <c r="BI8" s="80" t="e">
        <f t="shared" ca="1" si="5"/>
        <v>#REF!</v>
      </c>
      <c r="BJ8" s="80" t="e">
        <f t="shared" ca="1" si="5"/>
        <v>#REF!</v>
      </c>
      <c r="BK8" s="80" t="e">
        <f t="shared" ca="1" si="5"/>
        <v>#REF!</v>
      </c>
      <c r="BL8" s="80" t="e">
        <f t="shared" ca="1" si="5"/>
        <v>#REF!</v>
      </c>
      <c r="BM8" s="81" t="s">
        <v>559</v>
      </c>
      <c r="BN8" s="81" t="s">
        <v>272</v>
      </c>
      <c r="BO8" s="81" t="s">
        <v>552</v>
      </c>
    </row>
    <row r="9" spans="1:67" s="83" customFormat="1" x14ac:dyDescent="0.2">
      <c r="A9" s="80">
        <v>6</v>
      </c>
      <c r="B9" s="81" t="s">
        <v>560</v>
      </c>
      <c r="C9" s="80" t="str">
        <f t="shared" si="6"/>
        <v>夕張市</v>
      </c>
      <c r="D9" s="80" t="e">
        <f t="shared" ca="1" si="0"/>
        <v>#REF!</v>
      </c>
      <c r="E9" s="80" t="e">
        <f t="shared" ca="1" si="0"/>
        <v>#REF!</v>
      </c>
      <c r="F9" s="80" t="e">
        <f t="shared" ca="1" si="0"/>
        <v>#REF!</v>
      </c>
      <c r="G9" s="80" t="e">
        <f t="shared" ca="1" si="0"/>
        <v>#REF!</v>
      </c>
      <c r="H9" s="80" t="e">
        <f t="shared" ca="1" si="0"/>
        <v>#REF!</v>
      </c>
      <c r="I9" s="80" t="e">
        <f t="shared" ca="1" si="0"/>
        <v>#REF!</v>
      </c>
      <c r="J9" s="80" t="e">
        <f t="shared" ca="1" si="0"/>
        <v>#REF!</v>
      </c>
      <c r="K9" s="80" t="e">
        <f t="shared" ca="1" si="0"/>
        <v>#REF!</v>
      </c>
      <c r="L9" s="80" t="e">
        <f t="shared" ca="1" si="0"/>
        <v>#REF!</v>
      </c>
      <c r="M9" s="80" t="e">
        <f t="shared" ca="1" si="0"/>
        <v>#REF!</v>
      </c>
      <c r="N9" s="80" t="e">
        <f t="shared" ca="1" si="1"/>
        <v>#REF!</v>
      </c>
      <c r="O9" s="80" t="e">
        <f t="shared" ca="1" si="1"/>
        <v>#REF!</v>
      </c>
      <c r="P9" s="80" t="e">
        <f t="shared" ca="1" si="1"/>
        <v>#REF!</v>
      </c>
      <c r="Q9" s="80" t="e">
        <f t="shared" ca="1" si="1"/>
        <v>#REF!</v>
      </c>
      <c r="R9" s="80" t="e">
        <f t="shared" ca="1" si="1"/>
        <v>#REF!</v>
      </c>
      <c r="S9" s="80" t="e">
        <f t="shared" ca="1" si="1"/>
        <v>#REF!</v>
      </c>
      <c r="T9" s="80" t="e">
        <f t="shared" ca="1" si="1"/>
        <v>#REF!</v>
      </c>
      <c r="U9" s="80" t="e">
        <f t="shared" ca="1" si="1"/>
        <v>#REF!</v>
      </c>
      <c r="V9" s="80" t="e">
        <f t="shared" ca="1" si="1"/>
        <v>#REF!</v>
      </c>
      <c r="W9" s="80" t="e">
        <f t="shared" ca="1" si="1"/>
        <v>#REF!</v>
      </c>
      <c r="X9" s="80" t="e">
        <f t="shared" ca="1" si="2"/>
        <v>#REF!</v>
      </c>
      <c r="Y9" s="80" t="e">
        <f t="shared" ca="1" si="2"/>
        <v>#REF!</v>
      </c>
      <c r="Z9" s="80" t="e">
        <f t="shared" ca="1" si="2"/>
        <v>#REF!</v>
      </c>
      <c r="AA9" s="80" t="e">
        <f t="shared" ca="1" si="2"/>
        <v>#REF!</v>
      </c>
      <c r="AB9" s="80" t="e">
        <f t="shared" ca="1" si="2"/>
        <v>#REF!</v>
      </c>
      <c r="AC9" s="80" t="e">
        <f t="shared" ca="1" si="2"/>
        <v>#REF!</v>
      </c>
      <c r="AD9" s="80" t="e">
        <f t="shared" ca="1" si="2"/>
        <v>#REF!</v>
      </c>
      <c r="AE9" s="80" t="e">
        <f t="shared" ca="1" si="2"/>
        <v>#REF!</v>
      </c>
      <c r="AF9" s="80" t="e">
        <f t="shared" ca="1" si="2"/>
        <v>#REF!</v>
      </c>
      <c r="AG9" s="80" t="e">
        <f t="shared" ca="1" si="2"/>
        <v>#REF!</v>
      </c>
      <c r="AH9" s="80" t="e">
        <f t="shared" ca="1" si="3"/>
        <v>#REF!</v>
      </c>
      <c r="AI9" s="80" t="e">
        <f t="shared" ca="1" si="3"/>
        <v>#REF!</v>
      </c>
      <c r="AJ9" s="80" t="e">
        <f t="shared" ca="1" si="3"/>
        <v>#REF!</v>
      </c>
      <c r="AK9" s="80" t="e">
        <f t="shared" ca="1" si="3"/>
        <v>#REF!</v>
      </c>
      <c r="AL9" s="80" t="e">
        <f t="shared" ca="1" si="3"/>
        <v>#REF!</v>
      </c>
      <c r="AM9" s="80" t="e">
        <f t="shared" ca="1" si="3"/>
        <v>#REF!</v>
      </c>
      <c r="AN9" s="80" t="e">
        <f t="shared" ca="1" si="3"/>
        <v>#REF!</v>
      </c>
      <c r="AO9" s="80" t="e">
        <f t="shared" ca="1" si="3"/>
        <v>#REF!</v>
      </c>
      <c r="AP9" s="80" t="e">
        <f t="shared" ca="1" si="3"/>
        <v>#REF!</v>
      </c>
      <c r="AQ9" s="80" t="e">
        <f t="shared" ca="1" si="3"/>
        <v>#REF!</v>
      </c>
      <c r="AR9" s="80" t="e">
        <f t="shared" ca="1" si="4"/>
        <v>#REF!</v>
      </c>
      <c r="AS9" s="80" t="e">
        <f t="shared" ca="1" si="4"/>
        <v>#REF!</v>
      </c>
      <c r="AT9" s="80" t="e">
        <f t="shared" ca="1" si="4"/>
        <v>#REF!</v>
      </c>
      <c r="AU9" s="80" t="e">
        <f t="shared" ca="1" si="4"/>
        <v>#REF!</v>
      </c>
      <c r="AV9" s="80" t="e">
        <f t="shared" ca="1" si="4"/>
        <v>#REF!</v>
      </c>
      <c r="AW9" s="80" t="e">
        <f t="shared" ca="1" si="4"/>
        <v>#REF!</v>
      </c>
      <c r="AX9" s="80" t="e">
        <f t="shared" ca="1" si="4"/>
        <v>#REF!</v>
      </c>
      <c r="AY9" s="80" t="e">
        <f t="shared" ca="1" si="4"/>
        <v>#REF!</v>
      </c>
      <c r="AZ9" s="80" t="e">
        <f t="shared" ca="1" si="4"/>
        <v>#REF!</v>
      </c>
      <c r="BA9" s="80" t="e">
        <f t="shared" ca="1" si="4"/>
        <v>#REF!</v>
      </c>
      <c r="BB9" s="80" t="e">
        <f t="shared" ca="1" si="4"/>
        <v>#REF!</v>
      </c>
      <c r="BC9" s="80" t="e">
        <f t="shared" ca="1" si="4"/>
        <v>#REF!</v>
      </c>
      <c r="BD9" s="80" t="e">
        <f t="shared" ca="1" si="4"/>
        <v>#REF!</v>
      </c>
      <c r="BE9" s="80" t="e">
        <f t="shared" ca="1" si="7"/>
        <v>#REF!</v>
      </c>
      <c r="BF9" s="80" t="e">
        <f t="shared" ca="1" si="5"/>
        <v>#REF!</v>
      </c>
      <c r="BG9" s="80" t="e">
        <f t="shared" ca="1" si="5"/>
        <v>#REF!</v>
      </c>
      <c r="BH9" s="80" t="e">
        <f t="shared" ca="1" si="5"/>
        <v>#REF!</v>
      </c>
      <c r="BI9" s="80" t="e">
        <f t="shared" ca="1" si="5"/>
        <v>#REF!</v>
      </c>
      <c r="BJ9" s="80" t="e">
        <f t="shared" ca="1" si="5"/>
        <v>#REF!</v>
      </c>
      <c r="BK9" s="80" t="e">
        <f t="shared" ca="1" si="5"/>
        <v>#REF!</v>
      </c>
      <c r="BL9" s="80" t="e">
        <f t="shared" ca="1" si="5"/>
        <v>#REF!</v>
      </c>
      <c r="BM9" s="81" t="s">
        <v>560</v>
      </c>
      <c r="BN9" s="81" t="s">
        <v>272</v>
      </c>
      <c r="BO9" s="81" t="s">
        <v>553</v>
      </c>
    </row>
    <row r="10" spans="1:67" x14ac:dyDescent="0.2">
      <c r="A10" s="80">
        <v>7</v>
      </c>
      <c r="B10" s="53" t="s">
        <v>561</v>
      </c>
      <c r="C10" s="36" t="str">
        <f t="shared" si="6"/>
        <v>夕張市</v>
      </c>
      <c r="D10" s="36" t="e">
        <f t="shared" ca="1" si="0"/>
        <v>#REF!</v>
      </c>
      <c r="E10" s="36" t="e">
        <f t="shared" ca="1" si="0"/>
        <v>#REF!</v>
      </c>
      <c r="F10" s="36" t="e">
        <f t="shared" ca="1" si="0"/>
        <v>#REF!</v>
      </c>
      <c r="G10" s="36" t="e">
        <f t="shared" ca="1" si="0"/>
        <v>#REF!</v>
      </c>
      <c r="H10" s="36" t="e">
        <f t="shared" ca="1" si="0"/>
        <v>#REF!</v>
      </c>
      <c r="I10" s="36" t="e">
        <f t="shared" ca="1" si="0"/>
        <v>#REF!</v>
      </c>
      <c r="J10" s="36" t="e">
        <f t="shared" ca="1" si="0"/>
        <v>#REF!</v>
      </c>
      <c r="K10" s="36" t="e">
        <f t="shared" ca="1" si="0"/>
        <v>#REF!</v>
      </c>
      <c r="L10" s="36" t="e">
        <f t="shared" ca="1" si="0"/>
        <v>#REF!</v>
      </c>
      <c r="M10" s="36" t="e">
        <f t="shared" ca="1" si="0"/>
        <v>#REF!</v>
      </c>
      <c r="N10" s="36" t="e">
        <f t="shared" ca="1" si="1"/>
        <v>#REF!</v>
      </c>
      <c r="O10" s="36" t="e">
        <f t="shared" ca="1" si="1"/>
        <v>#REF!</v>
      </c>
      <c r="P10" s="36" t="e">
        <f t="shared" ca="1" si="1"/>
        <v>#REF!</v>
      </c>
      <c r="Q10" s="36" t="e">
        <f t="shared" ca="1" si="1"/>
        <v>#REF!</v>
      </c>
      <c r="R10" s="36" t="e">
        <f t="shared" ca="1" si="1"/>
        <v>#REF!</v>
      </c>
      <c r="S10" s="36" t="e">
        <f t="shared" ca="1" si="1"/>
        <v>#REF!</v>
      </c>
      <c r="T10" s="36" t="e">
        <f t="shared" ca="1" si="1"/>
        <v>#REF!</v>
      </c>
      <c r="U10" s="36" t="e">
        <f t="shared" ca="1" si="1"/>
        <v>#REF!</v>
      </c>
      <c r="V10" s="36" t="e">
        <f t="shared" ca="1" si="1"/>
        <v>#REF!</v>
      </c>
      <c r="W10" s="36" t="e">
        <f t="shared" ca="1" si="1"/>
        <v>#REF!</v>
      </c>
      <c r="X10" s="36" t="e">
        <f t="shared" ca="1" si="2"/>
        <v>#REF!</v>
      </c>
      <c r="Y10" s="36" t="e">
        <f t="shared" ca="1" si="2"/>
        <v>#REF!</v>
      </c>
      <c r="Z10" s="36" t="e">
        <f t="shared" ca="1" si="2"/>
        <v>#REF!</v>
      </c>
      <c r="AA10" s="36" t="e">
        <f t="shared" ca="1" si="2"/>
        <v>#REF!</v>
      </c>
      <c r="AB10" s="36" t="e">
        <f t="shared" ca="1" si="2"/>
        <v>#REF!</v>
      </c>
      <c r="AC10" s="36" t="e">
        <f t="shared" ca="1" si="2"/>
        <v>#REF!</v>
      </c>
      <c r="AD10" s="36" t="e">
        <f t="shared" ca="1" si="2"/>
        <v>#REF!</v>
      </c>
      <c r="AE10" s="36" t="e">
        <f t="shared" ca="1" si="2"/>
        <v>#REF!</v>
      </c>
      <c r="AF10" s="36" t="e">
        <f t="shared" ca="1" si="2"/>
        <v>#REF!</v>
      </c>
      <c r="AG10" s="36" t="e">
        <f t="shared" ca="1" si="2"/>
        <v>#REF!</v>
      </c>
      <c r="AH10" s="36" t="e">
        <f t="shared" ca="1" si="3"/>
        <v>#REF!</v>
      </c>
      <c r="AI10" s="36" t="e">
        <f t="shared" ca="1" si="3"/>
        <v>#REF!</v>
      </c>
      <c r="AJ10" s="36" t="e">
        <f t="shared" ca="1" si="3"/>
        <v>#REF!</v>
      </c>
      <c r="AK10" s="36" t="e">
        <f t="shared" ca="1" si="3"/>
        <v>#REF!</v>
      </c>
      <c r="AL10" s="36" t="e">
        <f t="shared" ca="1" si="3"/>
        <v>#REF!</v>
      </c>
      <c r="AM10" s="36" t="e">
        <f t="shared" ca="1" si="3"/>
        <v>#REF!</v>
      </c>
      <c r="AN10" s="36" t="e">
        <f t="shared" ca="1" si="3"/>
        <v>#REF!</v>
      </c>
      <c r="AO10" s="36" t="e">
        <f t="shared" ca="1" si="3"/>
        <v>#REF!</v>
      </c>
      <c r="AP10" s="36" t="e">
        <f t="shared" ca="1" si="3"/>
        <v>#REF!</v>
      </c>
      <c r="AQ10" s="36" t="e">
        <f t="shared" ca="1" si="3"/>
        <v>#REF!</v>
      </c>
      <c r="AR10" s="36" t="e">
        <f t="shared" ca="1" si="4"/>
        <v>#REF!</v>
      </c>
      <c r="AS10" s="36" t="e">
        <f t="shared" ca="1" si="4"/>
        <v>#REF!</v>
      </c>
      <c r="AT10" s="36" t="e">
        <f t="shared" ca="1" si="4"/>
        <v>#REF!</v>
      </c>
      <c r="AU10" s="36" t="e">
        <f t="shared" ca="1" si="4"/>
        <v>#REF!</v>
      </c>
      <c r="AV10" s="36" t="e">
        <f t="shared" ca="1" si="4"/>
        <v>#REF!</v>
      </c>
      <c r="AW10" s="36" t="e">
        <f t="shared" ca="1" si="4"/>
        <v>#REF!</v>
      </c>
      <c r="AX10" s="36" t="e">
        <f t="shared" ca="1" si="4"/>
        <v>#REF!</v>
      </c>
      <c r="AY10" s="36" t="e">
        <f t="shared" ca="1" si="4"/>
        <v>#REF!</v>
      </c>
      <c r="AZ10" s="36" t="e">
        <f t="shared" ca="1" si="4"/>
        <v>#REF!</v>
      </c>
      <c r="BA10" s="36" t="e">
        <f t="shared" ca="1" si="4"/>
        <v>#REF!</v>
      </c>
      <c r="BB10" s="36" t="e">
        <f t="shared" ca="1" si="4"/>
        <v>#REF!</v>
      </c>
      <c r="BC10" s="36" t="e">
        <f t="shared" ca="1" si="4"/>
        <v>#REF!</v>
      </c>
      <c r="BD10" s="36" t="e">
        <f t="shared" ca="1" si="4"/>
        <v>#REF!</v>
      </c>
      <c r="BE10" s="73" t="e">
        <f t="shared" ca="1" si="7"/>
        <v>#REF!</v>
      </c>
      <c r="BF10" s="73" t="e">
        <f t="shared" ca="1" si="5"/>
        <v>#REF!</v>
      </c>
      <c r="BG10" s="36" t="e">
        <f t="shared" ca="1" si="5"/>
        <v>#REF!</v>
      </c>
      <c r="BH10" s="36" t="e">
        <f t="shared" ca="1" si="5"/>
        <v>#REF!</v>
      </c>
      <c r="BI10" s="36" t="e">
        <f t="shared" ca="1" si="5"/>
        <v>#REF!</v>
      </c>
      <c r="BJ10" s="36" t="e">
        <f t="shared" ca="1" si="5"/>
        <v>#REF!</v>
      </c>
      <c r="BK10" s="36" t="e">
        <f t="shared" ca="1" si="5"/>
        <v>#REF!</v>
      </c>
      <c r="BL10" s="36" t="e">
        <f t="shared" ca="1" si="5"/>
        <v>#REF!</v>
      </c>
      <c r="BM10" s="53" t="s">
        <v>561</v>
      </c>
      <c r="BN10" s="53" t="s">
        <v>273</v>
      </c>
      <c r="BO10" s="53" t="s">
        <v>471</v>
      </c>
    </row>
    <row r="11" spans="1:67" x14ac:dyDescent="0.2">
      <c r="A11" s="80">
        <v>8</v>
      </c>
      <c r="B11" s="53" t="s">
        <v>562</v>
      </c>
      <c r="C11" s="36" t="str">
        <f t="shared" si="6"/>
        <v>夕張市</v>
      </c>
      <c r="D11" s="36" t="e">
        <f t="shared" ca="1" si="0"/>
        <v>#REF!</v>
      </c>
      <c r="E11" s="36" t="e">
        <f t="shared" ca="1" si="0"/>
        <v>#REF!</v>
      </c>
      <c r="F11" s="36" t="e">
        <f t="shared" ca="1" si="0"/>
        <v>#REF!</v>
      </c>
      <c r="G11" s="36" t="e">
        <f t="shared" ca="1" si="0"/>
        <v>#REF!</v>
      </c>
      <c r="H11" s="36" t="e">
        <f t="shared" ca="1" si="0"/>
        <v>#REF!</v>
      </c>
      <c r="I11" s="36" t="e">
        <f t="shared" ca="1" si="0"/>
        <v>#REF!</v>
      </c>
      <c r="J11" s="36" t="e">
        <f t="shared" ca="1" si="0"/>
        <v>#REF!</v>
      </c>
      <c r="K11" s="36" t="e">
        <f t="shared" ca="1" si="0"/>
        <v>#REF!</v>
      </c>
      <c r="L11" s="36" t="e">
        <f t="shared" ca="1" si="0"/>
        <v>#REF!</v>
      </c>
      <c r="M11" s="36" t="e">
        <f t="shared" ca="1" si="0"/>
        <v>#REF!</v>
      </c>
      <c r="N11" s="36" t="e">
        <f t="shared" ca="1" si="1"/>
        <v>#REF!</v>
      </c>
      <c r="O11" s="36" t="e">
        <f t="shared" ca="1" si="1"/>
        <v>#REF!</v>
      </c>
      <c r="P11" s="36" t="e">
        <f t="shared" ca="1" si="1"/>
        <v>#REF!</v>
      </c>
      <c r="Q11" s="36" t="e">
        <f t="shared" ca="1" si="1"/>
        <v>#REF!</v>
      </c>
      <c r="R11" s="36" t="e">
        <f t="shared" ca="1" si="1"/>
        <v>#REF!</v>
      </c>
      <c r="S11" s="36" t="e">
        <f t="shared" ca="1" si="1"/>
        <v>#REF!</v>
      </c>
      <c r="T11" s="36" t="e">
        <f t="shared" ca="1" si="1"/>
        <v>#REF!</v>
      </c>
      <c r="U11" s="36" t="e">
        <f t="shared" ca="1" si="1"/>
        <v>#REF!</v>
      </c>
      <c r="V11" s="36" t="e">
        <f t="shared" ca="1" si="1"/>
        <v>#REF!</v>
      </c>
      <c r="W11" s="36" t="e">
        <f t="shared" ca="1" si="1"/>
        <v>#REF!</v>
      </c>
      <c r="X11" s="36" t="e">
        <f t="shared" ca="1" si="2"/>
        <v>#REF!</v>
      </c>
      <c r="Y11" s="36" t="e">
        <f t="shared" ca="1" si="2"/>
        <v>#REF!</v>
      </c>
      <c r="Z11" s="36" t="e">
        <f t="shared" ca="1" si="2"/>
        <v>#REF!</v>
      </c>
      <c r="AA11" s="36" t="e">
        <f t="shared" ca="1" si="2"/>
        <v>#REF!</v>
      </c>
      <c r="AB11" s="36" t="e">
        <f t="shared" ca="1" si="2"/>
        <v>#REF!</v>
      </c>
      <c r="AC11" s="36" t="e">
        <f t="shared" ca="1" si="2"/>
        <v>#REF!</v>
      </c>
      <c r="AD11" s="36" t="e">
        <f t="shared" ca="1" si="2"/>
        <v>#REF!</v>
      </c>
      <c r="AE11" s="36" t="e">
        <f t="shared" ca="1" si="2"/>
        <v>#REF!</v>
      </c>
      <c r="AF11" s="36" t="e">
        <f t="shared" ca="1" si="2"/>
        <v>#REF!</v>
      </c>
      <c r="AG11" s="36" t="e">
        <f t="shared" ca="1" si="2"/>
        <v>#REF!</v>
      </c>
      <c r="AH11" s="36" t="e">
        <f t="shared" ca="1" si="3"/>
        <v>#REF!</v>
      </c>
      <c r="AI11" s="36" t="e">
        <f t="shared" ca="1" si="3"/>
        <v>#REF!</v>
      </c>
      <c r="AJ11" s="36" t="e">
        <f t="shared" ca="1" si="3"/>
        <v>#REF!</v>
      </c>
      <c r="AK11" s="36" t="e">
        <f t="shared" ca="1" si="3"/>
        <v>#REF!</v>
      </c>
      <c r="AL11" s="36" t="e">
        <f t="shared" ca="1" si="3"/>
        <v>#REF!</v>
      </c>
      <c r="AM11" s="36" t="e">
        <f t="shared" ca="1" si="3"/>
        <v>#REF!</v>
      </c>
      <c r="AN11" s="36" t="e">
        <f t="shared" ca="1" si="3"/>
        <v>#REF!</v>
      </c>
      <c r="AO11" s="36" t="e">
        <f t="shared" ca="1" si="3"/>
        <v>#REF!</v>
      </c>
      <c r="AP11" s="36" t="e">
        <f t="shared" ca="1" si="3"/>
        <v>#REF!</v>
      </c>
      <c r="AQ11" s="36" t="e">
        <f t="shared" ca="1" si="3"/>
        <v>#REF!</v>
      </c>
      <c r="AR11" s="36" t="e">
        <f t="shared" ca="1" si="4"/>
        <v>#REF!</v>
      </c>
      <c r="AS11" s="36" t="e">
        <f t="shared" ca="1" si="4"/>
        <v>#REF!</v>
      </c>
      <c r="AT11" s="36" t="e">
        <f t="shared" ca="1" si="4"/>
        <v>#REF!</v>
      </c>
      <c r="AU11" s="36" t="e">
        <f t="shared" ca="1" si="4"/>
        <v>#REF!</v>
      </c>
      <c r="AV11" s="36" t="e">
        <f t="shared" ca="1" si="4"/>
        <v>#REF!</v>
      </c>
      <c r="AW11" s="36" t="e">
        <f t="shared" ca="1" si="4"/>
        <v>#REF!</v>
      </c>
      <c r="AX11" s="36" t="e">
        <f t="shared" ca="1" si="4"/>
        <v>#REF!</v>
      </c>
      <c r="AY11" s="36" t="e">
        <f t="shared" ca="1" si="4"/>
        <v>#REF!</v>
      </c>
      <c r="AZ11" s="36" t="e">
        <f t="shared" ca="1" si="4"/>
        <v>#REF!</v>
      </c>
      <c r="BA11" s="36" t="e">
        <f t="shared" ca="1" si="4"/>
        <v>#REF!</v>
      </c>
      <c r="BB11" s="36" t="e">
        <f t="shared" ca="1" si="4"/>
        <v>#REF!</v>
      </c>
      <c r="BC11" s="36" t="e">
        <f t="shared" ca="1" si="4"/>
        <v>#REF!</v>
      </c>
      <c r="BD11" s="36" t="e">
        <f t="shared" ca="1" si="4"/>
        <v>#REF!</v>
      </c>
      <c r="BE11" s="36" t="e">
        <f t="shared" ca="1" si="7"/>
        <v>#REF!</v>
      </c>
      <c r="BF11" s="36" t="e">
        <f t="shared" ca="1" si="5"/>
        <v>#REF!</v>
      </c>
      <c r="BG11" s="36" t="e">
        <f t="shared" ca="1" si="5"/>
        <v>#REF!</v>
      </c>
      <c r="BH11" s="36" t="e">
        <f t="shared" ca="1" si="5"/>
        <v>#REF!</v>
      </c>
      <c r="BI11" s="36" t="e">
        <f t="shared" ca="1" si="5"/>
        <v>#REF!</v>
      </c>
      <c r="BJ11" s="36" t="e">
        <f t="shared" ca="1" si="5"/>
        <v>#REF!</v>
      </c>
      <c r="BK11" s="36" t="e">
        <f t="shared" ca="1" si="5"/>
        <v>#REF!</v>
      </c>
      <c r="BL11" s="36" t="e">
        <f t="shared" ca="1" si="5"/>
        <v>#REF!</v>
      </c>
      <c r="BM11" s="53" t="s">
        <v>562</v>
      </c>
      <c r="BN11" s="53" t="s">
        <v>273</v>
      </c>
      <c r="BO11" s="53" t="s">
        <v>552</v>
      </c>
    </row>
    <row r="12" spans="1:67" x14ac:dyDescent="0.2">
      <c r="A12" s="80">
        <v>9</v>
      </c>
      <c r="B12" s="53" t="s">
        <v>563</v>
      </c>
      <c r="C12" s="36" t="str">
        <f t="shared" si="6"/>
        <v>夕張市</v>
      </c>
      <c r="D12" s="36" t="e">
        <f t="shared" ca="1" si="0"/>
        <v>#REF!</v>
      </c>
      <c r="E12" s="36" t="e">
        <f t="shared" ca="1" si="0"/>
        <v>#REF!</v>
      </c>
      <c r="F12" s="36" t="e">
        <f t="shared" ca="1" si="0"/>
        <v>#REF!</v>
      </c>
      <c r="G12" s="36" t="e">
        <f t="shared" ca="1" si="0"/>
        <v>#REF!</v>
      </c>
      <c r="H12" s="36" t="e">
        <f t="shared" ca="1" si="0"/>
        <v>#REF!</v>
      </c>
      <c r="I12" s="36" t="e">
        <f t="shared" ca="1" si="0"/>
        <v>#REF!</v>
      </c>
      <c r="J12" s="36" t="e">
        <f t="shared" ca="1" si="0"/>
        <v>#REF!</v>
      </c>
      <c r="K12" s="36" t="e">
        <f t="shared" ca="1" si="0"/>
        <v>#REF!</v>
      </c>
      <c r="L12" s="36" t="e">
        <f t="shared" ca="1" si="0"/>
        <v>#REF!</v>
      </c>
      <c r="M12" s="36" t="e">
        <f t="shared" ca="1" si="0"/>
        <v>#REF!</v>
      </c>
      <c r="N12" s="36" t="e">
        <f t="shared" ca="1" si="1"/>
        <v>#REF!</v>
      </c>
      <c r="O12" s="36" t="e">
        <f t="shared" ca="1" si="1"/>
        <v>#REF!</v>
      </c>
      <c r="P12" s="36" t="e">
        <f t="shared" ca="1" si="1"/>
        <v>#REF!</v>
      </c>
      <c r="Q12" s="36" t="e">
        <f t="shared" ca="1" si="1"/>
        <v>#REF!</v>
      </c>
      <c r="R12" s="36" t="e">
        <f t="shared" ca="1" si="1"/>
        <v>#REF!</v>
      </c>
      <c r="S12" s="36" t="e">
        <f t="shared" ca="1" si="1"/>
        <v>#REF!</v>
      </c>
      <c r="T12" s="36" t="e">
        <f t="shared" ca="1" si="1"/>
        <v>#REF!</v>
      </c>
      <c r="U12" s="36" t="e">
        <f t="shared" ca="1" si="1"/>
        <v>#REF!</v>
      </c>
      <c r="V12" s="36" t="e">
        <f t="shared" ca="1" si="1"/>
        <v>#REF!</v>
      </c>
      <c r="W12" s="36" t="e">
        <f t="shared" ca="1" si="1"/>
        <v>#REF!</v>
      </c>
      <c r="X12" s="36" t="e">
        <f t="shared" ca="1" si="2"/>
        <v>#REF!</v>
      </c>
      <c r="Y12" s="36" t="e">
        <f t="shared" ca="1" si="2"/>
        <v>#REF!</v>
      </c>
      <c r="Z12" s="36" t="e">
        <f t="shared" ca="1" si="2"/>
        <v>#REF!</v>
      </c>
      <c r="AA12" s="36" t="e">
        <f t="shared" ca="1" si="2"/>
        <v>#REF!</v>
      </c>
      <c r="AB12" s="36" t="e">
        <f t="shared" ca="1" si="2"/>
        <v>#REF!</v>
      </c>
      <c r="AC12" s="36" t="e">
        <f t="shared" ca="1" si="2"/>
        <v>#REF!</v>
      </c>
      <c r="AD12" s="36" t="e">
        <f t="shared" ca="1" si="2"/>
        <v>#REF!</v>
      </c>
      <c r="AE12" s="36" t="e">
        <f t="shared" ca="1" si="2"/>
        <v>#REF!</v>
      </c>
      <c r="AF12" s="36" t="e">
        <f t="shared" ca="1" si="2"/>
        <v>#REF!</v>
      </c>
      <c r="AG12" s="36" t="e">
        <f t="shared" ca="1" si="2"/>
        <v>#REF!</v>
      </c>
      <c r="AH12" s="36" t="e">
        <f t="shared" ca="1" si="3"/>
        <v>#REF!</v>
      </c>
      <c r="AI12" s="36" t="e">
        <f t="shared" ca="1" si="3"/>
        <v>#REF!</v>
      </c>
      <c r="AJ12" s="36" t="e">
        <f t="shared" ca="1" si="3"/>
        <v>#REF!</v>
      </c>
      <c r="AK12" s="36" t="e">
        <f t="shared" ca="1" si="3"/>
        <v>#REF!</v>
      </c>
      <c r="AL12" s="36" t="e">
        <f t="shared" ca="1" si="3"/>
        <v>#REF!</v>
      </c>
      <c r="AM12" s="36" t="e">
        <f t="shared" ca="1" si="3"/>
        <v>#REF!</v>
      </c>
      <c r="AN12" s="36" t="e">
        <f t="shared" ca="1" si="3"/>
        <v>#REF!</v>
      </c>
      <c r="AO12" s="36" t="e">
        <f t="shared" ca="1" si="3"/>
        <v>#REF!</v>
      </c>
      <c r="AP12" s="36" t="e">
        <f t="shared" ca="1" si="3"/>
        <v>#REF!</v>
      </c>
      <c r="AQ12" s="36" t="e">
        <f t="shared" ca="1" si="3"/>
        <v>#REF!</v>
      </c>
      <c r="AR12" s="36" t="e">
        <f t="shared" ca="1" si="4"/>
        <v>#REF!</v>
      </c>
      <c r="AS12" s="36" t="e">
        <f t="shared" ca="1" si="4"/>
        <v>#REF!</v>
      </c>
      <c r="AT12" s="36" t="e">
        <f t="shared" ca="1" si="4"/>
        <v>#REF!</v>
      </c>
      <c r="AU12" s="36" t="e">
        <f t="shared" ca="1" si="4"/>
        <v>#REF!</v>
      </c>
      <c r="AV12" s="36" t="e">
        <f t="shared" ca="1" si="4"/>
        <v>#REF!</v>
      </c>
      <c r="AW12" s="36" t="e">
        <f t="shared" ca="1" si="4"/>
        <v>#REF!</v>
      </c>
      <c r="AX12" s="36" t="e">
        <f t="shared" ca="1" si="4"/>
        <v>#REF!</v>
      </c>
      <c r="AY12" s="36" t="e">
        <f t="shared" ca="1" si="4"/>
        <v>#REF!</v>
      </c>
      <c r="AZ12" s="36" t="e">
        <f t="shared" ca="1" si="4"/>
        <v>#REF!</v>
      </c>
      <c r="BA12" s="36" t="e">
        <f t="shared" ca="1" si="4"/>
        <v>#REF!</v>
      </c>
      <c r="BB12" s="36" t="e">
        <f t="shared" ca="1" si="4"/>
        <v>#REF!</v>
      </c>
      <c r="BC12" s="36" t="e">
        <f t="shared" ca="1" si="4"/>
        <v>#REF!</v>
      </c>
      <c r="BD12" s="36" t="e">
        <f t="shared" ca="1" si="4"/>
        <v>#REF!</v>
      </c>
      <c r="BE12" s="36" t="e">
        <f t="shared" ca="1" si="7"/>
        <v>#REF!</v>
      </c>
      <c r="BF12" s="36" t="e">
        <f t="shared" ca="1" si="5"/>
        <v>#REF!</v>
      </c>
      <c r="BG12" s="36" t="e">
        <f t="shared" ca="1" si="5"/>
        <v>#REF!</v>
      </c>
      <c r="BH12" s="36" t="e">
        <f t="shared" ca="1" si="5"/>
        <v>#REF!</v>
      </c>
      <c r="BI12" s="36" t="e">
        <f t="shared" ca="1" si="5"/>
        <v>#REF!</v>
      </c>
      <c r="BJ12" s="36" t="e">
        <f t="shared" ca="1" si="5"/>
        <v>#REF!</v>
      </c>
      <c r="BK12" s="36" t="e">
        <f t="shared" ca="1" si="5"/>
        <v>#REF!</v>
      </c>
      <c r="BL12" s="36" t="e">
        <f t="shared" ca="1" si="5"/>
        <v>#REF!</v>
      </c>
      <c r="BM12" s="53" t="s">
        <v>563</v>
      </c>
      <c r="BN12" s="53" t="s">
        <v>273</v>
      </c>
      <c r="BO12" s="53" t="s">
        <v>553</v>
      </c>
    </row>
    <row r="13" spans="1:67" s="83" customFormat="1" x14ac:dyDescent="0.2">
      <c r="A13" s="80">
        <v>10</v>
      </c>
      <c r="B13" s="81" t="s">
        <v>564</v>
      </c>
      <c r="C13" s="80" t="str">
        <f t="shared" si="6"/>
        <v>夕張市</v>
      </c>
      <c r="D13" s="80" t="e">
        <f t="shared" ca="1" si="0"/>
        <v>#REF!</v>
      </c>
      <c r="E13" s="80" t="e">
        <f t="shared" ca="1" si="0"/>
        <v>#REF!</v>
      </c>
      <c r="F13" s="80" t="e">
        <f t="shared" ca="1" si="0"/>
        <v>#REF!</v>
      </c>
      <c r="G13" s="80" t="e">
        <f t="shared" ca="1" si="0"/>
        <v>#REF!</v>
      </c>
      <c r="H13" s="80" t="e">
        <f t="shared" ca="1" si="0"/>
        <v>#REF!</v>
      </c>
      <c r="I13" s="80" t="e">
        <f t="shared" ca="1" si="0"/>
        <v>#REF!</v>
      </c>
      <c r="J13" s="80" t="e">
        <f t="shared" ca="1" si="0"/>
        <v>#REF!</v>
      </c>
      <c r="K13" s="80" t="e">
        <f t="shared" ca="1" si="0"/>
        <v>#REF!</v>
      </c>
      <c r="L13" s="80" t="e">
        <f t="shared" ca="1" si="0"/>
        <v>#REF!</v>
      </c>
      <c r="M13" s="80" t="e">
        <f t="shared" ca="1" si="0"/>
        <v>#REF!</v>
      </c>
      <c r="N13" s="80" t="e">
        <f t="shared" ca="1" si="1"/>
        <v>#REF!</v>
      </c>
      <c r="O13" s="80" t="e">
        <f t="shared" ca="1" si="1"/>
        <v>#REF!</v>
      </c>
      <c r="P13" s="80" t="e">
        <f t="shared" ca="1" si="1"/>
        <v>#REF!</v>
      </c>
      <c r="Q13" s="80" t="e">
        <f t="shared" ca="1" si="1"/>
        <v>#REF!</v>
      </c>
      <c r="R13" s="80" t="e">
        <f t="shared" ca="1" si="1"/>
        <v>#REF!</v>
      </c>
      <c r="S13" s="80" t="e">
        <f t="shared" ca="1" si="1"/>
        <v>#REF!</v>
      </c>
      <c r="T13" s="80" t="e">
        <f t="shared" ca="1" si="1"/>
        <v>#REF!</v>
      </c>
      <c r="U13" s="80" t="e">
        <f t="shared" ca="1" si="1"/>
        <v>#REF!</v>
      </c>
      <c r="V13" s="80" t="e">
        <f t="shared" ca="1" si="1"/>
        <v>#REF!</v>
      </c>
      <c r="W13" s="80" t="e">
        <f t="shared" ca="1" si="1"/>
        <v>#REF!</v>
      </c>
      <c r="X13" s="80" t="e">
        <f t="shared" ca="1" si="2"/>
        <v>#REF!</v>
      </c>
      <c r="Y13" s="80" t="e">
        <f t="shared" ca="1" si="2"/>
        <v>#REF!</v>
      </c>
      <c r="Z13" s="80" t="e">
        <f t="shared" ca="1" si="2"/>
        <v>#REF!</v>
      </c>
      <c r="AA13" s="80" t="e">
        <f t="shared" ca="1" si="2"/>
        <v>#REF!</v>
      </c>
      <c r="AB13" s="80" t="e">
        <f t="shared" ca="1" si="2"/>
        <v>#REF!</v>
      </c>
      <c r="AC13" s="80" t="e">
        <f t="shared" ca="1" si="2"/>
        <v>#REF!</v>
      </c>
      <c r="AD13" s="80" t="e">
        <f t="shared" ca="1" si="2"/>
        <v>#REF!</v>
      </c>
      <c r="AE13" s="80" t="e">
        <f t="shared" ca="1" si="2"/>
        <v>#REF!</v>
      </c>
      <c r="AF13" s="80" t="e">
        <f t="shared" ca="1" si="2"/>
        <v>#REF!</v>
      </c>
      <c r="AG13" s="80" t="e">
        <f t="shared" ca="1" si="2"/>
        <v>#REF!</v>
      </c>
      <c r="AH13" s="80" t="e">
        <f t="shared" ca="1" si="3"/>
        <v>#REF!</v>
      </c>
      <c r="AI13" s="80" t="e">
        <f t="shared" ca="1" si="3"/>
        <v>#REF!</v>
      </c>
      <c r="AJ13" s="80" t="e">
        <f t="shared" ca="1" si="3"/>
        <v>#REF!</v>
      </c>
      <c r="AK13" s="80" t="e">
        <f t="shared" ca="1" si="3"/>
        <v>#REF!</v>
      </c>
      <c r="AL13" s="80" t="e">
        <f t="shared" ca="1" si="3"/>
        <v>#REF!</v>
      </c>
      <c r="AM13" s="80" t="e">
        <f t="shared" ca="1" si="3"/>
        <v>#REF!</v>
      </c>
      <c r="AN13" s="80" t="e">
        <f t="shared" ca="1" si="3"/>
        <v>#REF!</v>
      </c>
      <c r="AO13" s="80" t="e">
        <f t="shared" ca="1" si="3"/>
        <v>#REF!</v>
      </c>
      <c r="AP13" s="80" t="e">
        <f t="shared" ca="1" si="3"/>
        <v>#REF!</v>
      </c>
      <c r="AQ13" s="80" t="e">
        <f t="shared" ca="1" si="3"/>
        <v>#REF!</v>
      </c>
      <c r="AR13" s="80" t="e">
        <f t="shared" ca="1" si="4"/>
        <v>#REF!</v>
      </c>
      <c r="AS13" s="80" t="e">
        <f t="shared" ca="1" si="4"/>
        <v>#REF!</v>
      </c>
      <c r="AT13" s="80" t="e">
        <f t="shared" ca="1" si="4"/>
        <v>#REF!</v>
      </c>
      <c r="AU13" s="80" t="e">
        <f t="shared" ca="1" si="4"/>
        <v>#REF!</v>
      </c>
      <c r="AV13" s="80" t="e">
        <f t="shared" ca="1" si="4"/>
        <v>#REF!</v>
      </c>
      <c r="AW13" s="80" t="e">
        <f t="shared" ca="1" si="4"/>
        <v>#REF!</v>
      </c>
      <c r="AX13" s="80" t="e">
        <f t="shared" ca="1" si="4"/>
        <v>#REF!</v>
      </c>
      <c r="AY13" s="80" t="e">
        <f t="shared" ca="1" si="4"/>
        <v>#REF!</v>
      </c>
      <c r="AZ13" s="80" t="e">
        <f t="shared" ca="1" si="4"/>
        <v>#REF!</v>
      </c>
      <c r="BA13" s="80" t="e">
        <f t="shared" ca="1" si="4"/>
        <v>#REF!</v>
      </c>
      <c r="BB13" s="80" t="e">
        <f t="shared" ca="1" si="4"/>
        <v>#REF!</v>
      </c>
      <c r="BC13" s="80" t="e">
        <f t="shared" ca="1" si="4"/>
        <v>#REF!</v>
      </c>
      <c r="BD13" s="80" t="e">
        <f t="shared" ca="1" si="4"/>
        <v>#REF!</v>
      </c>
      <c r="BE13" s="80" t="e">
        <f t="shared" ca="1" si="7"/>
        <v>#REF!</v>
      </c>
      <c r="BF13" s="80" t="e">
        <f t="shared" ca="1" si="5"/>
        <v>#REF!</v>
      </c>
      <c r="BG13" s="80" t="e">
        <f t="shared" ca="1" si="5"/>
        <v>#REF!</v>
      </c>
      <c r="BH13" s="80" t="e">
        <f t="shared" ca="1" si="5"/>
        <v>#REF!</v>
      </c>
      <c r="BI13" s="80" t="e">
        <f t="shared" ca="1" si="5"/>
        <v>#REF!</v>
      </c>
      <c r="BJ13" s="80" t="e">
        <f t="shared" ca="1" si="5"/>
        <v>#REF!</v>
      </c>
      <c r="BK13" s="80" t="e">
        <f t="shared" ca="1" si="5"/>
        <v>#REF!</v>
      </c>
      <c r="BL13" s="80" t="e">
        <f t="shared" ca="1" si="5"/>
        <v>#REF!</v>
      </c>
      <c r="BM13" s="81" t="s">
        <v>564</v>
      </c>
      <c r="BN13" s="81" t="s">
        <v>274</v>
      </c>
      <c r="BO13" s="81" t="s">
        <v>471</v>
      </c>
    </row>
    <row r="14" spans="1:67" s="83" customFormat="1" x14ac:dyDescent="0.2">
      <c r="A14" s="80">
        <v>11</v>
      </c>
      <c r="B14" s="81" t="s">
        <v>565</v>
      </c>
      <c r="C14" s="80" t="str">
        <f t="shared" si="6"/>
        <v>夕張市</v>
      </c>
      <c r="D14" s="80" t="e">
        <f t="shared" ref="D14:M23" ca="1" si="8">VLOOKUP($C14,INDIRECT("'"&amp;$B14&amp;"'!$C$4:$BL$182"),D$166,0)</f>
        <v>#REF!</v>
      </c>
      <c r="E14" s="80" t="e">
        <f t="shared" ca="1" si="8"/>
        <v>#REF!</v>
      </c>
      <c r="F14" s="80" t="e">
        <f t="shared" ca="1" si="8"/>
        <v>#REF!</v>
      </c>
      <c r="G14" s="80" t="e">
        <f t="shared" ca="1" si="8"/>
        <v>#REF!</v>
      </c>
      <c r="H14" s="80" t="e">
        <f t="shared" ca="1" si="8"/>
        <v>#REF!</v>
      </c>
      <c r="I14" s="80" t="e">
        <f t="shared" ca="1" si="8"/>
        <v>#REF!</v>
      </c>
      <c r="J14" s="80" t="e">
        <f t="shared" ca="1" si="8"/>
        <v>#REF!</v>
      </c>
      <c r="K14" s="80" t="e">
        <f t="shared" ca="1" si="8"/>
        <v>#REF!</v>
      </c>
      <c r="L14" s="80" t="e">
        <f t="shared" ca="1" si="8"/>
        <v>#REF!</v>
      </c>
      <c r="M14" s="80" t="e">
        <f t="shared" ca="1" si="8"/>
        <v>#REF!</v>
      </c>
      <c r="N14" s="80" t="e">
        <f t="shared" ref="N14:W23" ca="1" si="9">VLOOKUP($C14,INDIRECT("'"&amp;$B14&amp;"'!$C$4:$BL$182"),N$166,0)</f>
        <v>#REF!</v>
      </c>
      <c r="O14" s="80" t="e">
        <f t="shared" ca="1" si="9"/>
        <v>#REF!</v>
      </c>
      <c r="P14" s="80" t="e">
        <f t="shared" ca="1" si="9"/>
        <v>#REF!</v>
      </c>
      <c r="Q14" s="80" t="e">
        <f t="shared" ca="1" si="9"/>
        <v>#REF!</v>
      </c>
      <c r="R14" s="80" t="e">
        <f t="shared" ca="1" si="9"/>
        <v>#REF!</v>
      </c>
      <c r="S14" s="80" t="e">
        <f t="shared" ca="1" si="9"/>
        <v>#REF!</v>
      </c>
      <c r="T14" s="80" t="e">
        <f t="shared" ca="1" si="9"/>
        <v>#REF!</v>
      </c>
      <c r="U14" s="80" t="e">
        <f t="shared" ca="1" si="9"/>
        <v>#REF!</v>
      </c>
      <c r="V14" s="80" t="e">
        <f t="shared" ca="1" si="9"/>
        <v>#REF!</v>
      </c>
      <c r="W14" s="80" t="e">
        <f t="shared" ca="1" si="9"/>
        <v>#REF!</v>
      </c>
      <c r="X14" s="80" t="e">
        <f t="shared" ref="X14:AG23" ca="1" si="10">VLOOKUP($C14,INDIRECT("'"&amp;$B14&amp;"'!$C$4:$BL$182"),X$166,0)</f>
        <v>#REF!</v>
      </c>
      <c r="Y14" s="80" t="e">
        <f t="shared" ca="1" si="10"/>
        <v>#REF!</v>
      </c>
      <c r="Z14" s="80" t="e">
        <f t="shared" ca="1" si="10"/>
        <v>#REF!</v>
      </c>
      <c r="AA14" s="80" t="e">
        <f t="shared" ca="1" si="10"/>
        <v>#REF!</v>
      </c>
      <c r="AB14" s="80" t="e">
        <f t="shared" ca="1" si="10"/>
        <v>#REF!</v>
      </c>
      <c r="AC14" s="80" t="e">
        <f t="shared" ca="1" si="10"/>
        <v>#REF!</v>
      </c>
      <c r="AD14" s="80" t="e">
        <f t="shared" ca="1" si="10"/>
        <v>#REF!</v>
      </c>
      <c r="AE14" s="80" t="e">
        <f t="shared" ca="1" si="10"/>
        <v>#REF!</v>
      </c>
      <c r="AF14" s="80" t="e">
        <f t="shared" ca="1" si="10"/>
        <v>#REF!</v>
      </c>
      <c r="AG14" s="80" t="e">
        <f t="shared" ca="1" si="10"/>
        <v>#REF!</v>
      </c>
      <c r="AH14" s="80" t="e">
        <f t="shared" ref="AH14:AQ23" ca="1" si="11">VLOOKUP($C14,INDIRECT("'"&amp;$B14&amp;"'!$C$4:$BL$182"),AH$166,0)</f>
        <v>#REF!</v>
      </c>
      <c r="AI14" s="80" t="e">
        <f t="shared" ca="1" si="11"/>
        <v>#REF!</v>
      </c>
      <c r="AJ14" s="80" t="e">
        <f t="shared" ca="1" si="11"/>
        <v>#REF!</v>
      </c>
      <c r="AK14" s="80" t="e">
        <f t="shared" ca="1" si="11"/>
        <v>#REF!</v>
      </c>
      <c r="AL14" s="80" t="e">
        <f t="shared" ca="1" si="11"/>
        <v>#REF!</v>
      </c>
      <c r="AM14" s="80" t="e">
        <f t="shared" ca="1" si="11"/>
        <v>#REF!</v>
      </c>
      <c r="AN14" s="80" t="e">
        <f t="shared" ca="1" si="11"/>
        <v>#REF!</v>
      </c>
      <c r="AO14" s="80" t="e">
        <f t="shared" ca="1" si="11"/>
        <v>#REF!</v>
      </c>
      <c r="AP14" s="80" t="e">
        <f t="shared" ca="1" si="11"/>
        <v>#REF!</v>
      </c>
      <c r="AQ14" s="80" t="e">
        <f t="shared" ca="1" si="11"/>
        <v>#REF!</v>
      </c>
      <c r="AR14" s="80" t="e">
        <f t="shared" ref="AR14:BD23" ca="1" si="12">VLOOKUP($C14,INDIRECT("'"&amp;$B14&amp;"'!$C$4:$BL$182"),AR$166,0)</f>
        <v>#REF!</v>
      </c>
      <c r="AS14" s="80" t="e">
        <f t="shared" ca="1" si="12"/>
        <v>#REF!</v>
      </c>
      <c r="AT14" s="80" t="e">
        <f t="shared" ca="1" si="12"/>
        <v>#REF!</v>
      </c>
      <c r="AU14" s="80" t="e">
        <f t="shared" ca="1" si="12"/>
        <v>#REF!</v>
      </c>
      <c r="AV14" s="80" t="e">
        <f t="shared" ca="1" si="12"/>
        <v>#REF!</v>
      </c>
      <c r="AW14" s="80" t="e">
        <f t="shared" ca="1" si="12"/>
        <v>#REF!</v>
      </c>
      <c r="AX14" s="80" t="e">
        <f t="shared" ca="1" si="12"/>
        <v>#REF!</v>
      </c>
      <c r="AY14" s="80" t="e">
        <f t="shared" ca="1" si="12"/>
        <v>#REF!</v>
      </c>
      <c r="AZ14" s="80" t="e">
        <f t="shared" ca="1" si="12"/>
        <v>#REF!</v>
      </c>
      <c r="BA14" s="80" t="e">
        <f t="shared" ca="1" si="12"/>
        <v>#REF!</v>
      </c>
      <c r="BB14" s="80" t="e">
        <f t="shared" ca="1" si="12"/>
        <v>#REF!</v>
      </c>
      <c r="BC14" s="80" t="e">
        <f t="shared" ca="1" si="12"/>
        <v>#REF!</v>
      </c>
      <c r="BD14" s="80" t="e">
        <f t="shared" ca="1" si="12"/>
        <v>#REF!</v>
      </c>
      <c r="BE14" s="80" t="e">
        <f t="shared" ca="1" si="7"/>
        <v>#REF!</v>
      </c>
      <c r="BF14" s="80" t="e">
        <f t="shared" ref="BF14:BL23" ca="1" si="13">VLOOKUP($C14,INDIRECT("'"&amp;$B14&amp;"'!$C$4:$BL$182"),BF$166,0)</f>
        <v>#REF!</v>
      </c>
      <c r="BG14" s="80" t="e">
        <f t="shared" ca="1" si="13"/>
        <v>#REF!</v>
      </c>
      <c r="BH14" s="80" t="e">
        <f t="shared" ca="1" si="13"/>
        <v>#REF!</v>
      </c>
      <c r="BI14" s="80" t="e">
        <f t="shared" ca="1" si="13"/>
        <v>#REF!</v>
      </c>
      <c r="BJ14" s="80" t="e">
        <f t="shared" ca="1" si="13"/>
        <v>#REF!</v>
      </c>
      <c r="BK14" s="80" t="e">
        <f t="shared" ca="1" si="13"/>
        <v>#REF!</v>
      </c>
      <c r="BL14" s="80" t="e">
        <f t="shared" ca="1" si="13"/>
        <v>#REF!</v>
      </c>
      <c r="BM14" s="81" t="s">
        <v>565</v>
      </c>
      <c r="BN14" s="81" t="s">
        <v>274</v>
      </c>
      <c r="BO14" s="81" t="s">
        <v>552</v>
      </c>
    </row>
    <row r="15" spans="1:67" s="83" customFormat="1" x14ac:dyDescent="0.2">
      <c r="A15" s="80">
        <v>12</v>
      </c>
      <c r="B15" s="81" t="s">
        <v>566</v>
      </c>
      <c r="C15" s="80" t="str">
        <f t="shared" si="6"/>
        <v>夕張市</v>
      </c>
      <c r="D15" s="80" t="e">
        <f t="shared" ca="1" si="8"/>
        <v>#REF!</v>
      </c>
      <c r="E15" s="80" t="e">
        <f t="shared" ca="1" si="8"/>
        <v>#REF!</v>
      </c>
      <c r="F15" s="80" t="e">
        <f t="shared" ca="1" si="8"/>
        <v>#REF!</v>
      </c>
      <c r="G15" s="80" t="e">
        <f t="shared" ca="1" si="8"/>
        <v>#REF!</v>
      </c>
      <c r="H15" s="80" t="e">
        <f t="shared" ca="1" si="8"/>
        <v>#REF!</v>
      </c>
      <c r="I15" s="80" t="e">
        <f t="shared" ca="1" si="8"/>
        <v>#REF!</v>
      </c>
      <c r="J15" s="80" t="e">
        <f t="shared" ca="1" si="8"/>
        <v>#REF!</v>
      </c>
      <c r="K15" s="80" t="e">
        <f t="shared" ca="1" si="8"/>
        <v>#REF!</v>
      </c>
      <c r="L15" s="80" t="e">
        <f t="shared" ca="1" si="8"/>
        <v>#REF!</v>
      </c>
      <c r="M15" s="80" t="e">
        <f t="shared" ca="1" si="8"/>
        <v>#REF!</v>
      </c>
      <c r="N15" s="80" t="e">
        <f t="shared" ca="1" si="9"/>
        <v>#REF!</v>
      </c>
      <c r="O15" s="80" t="e">
        <f t="shared" ca="1" si="9"/>
        <v>#REF!</v>
      </c>
      <c r="P15" s="80" t="e">
        <f t="shared" ca="1" si="9"/>
        <v>#REF!</v>
      </c>
      <c r="Q15" s="80" t="e">
        <f t="shared" ca="1" si="9"/>
        <v>#REF!</v>
      </c>
      <c r="R15" s="80" t="e">
        <f t="shared" ca="1" si="9"/>
        <v>#REF!</v>
      </c>
      <c r="S15" s="80" t="e">
        <f t="shared" ca="1" si="9"/>
        <v>#REF!</v>
      </c>
      <c r="T15" s="80" t="e">
        <f t="shared" ca="1" si="9"/>
        <v>#REF!</v>
      </c>
      <c r="U15" s="80" t="e">
        <f t="shared" ca="1" si="9"/>
        <v>#REF!</v>
      </c>
      <c r="V15" s="80" t="e">
        <f t="shared" ca="1" si="9"/>
        <v>#REF!</v>
      </c>
      <c r="W15" s="80" t="e">
        <f t="shared" ca="1" si="9"/>
        <v>#REF!</v>
      </c>
      <c r="X15" s="80" t="e">
        <f t="shared" ca="1" si="10"/>
        <v>#REF!</v>
      </c>
      <c r="Y15" s="80" t="e">
        <f t="shared" ca="1" si="10"/>
        <v>#REF!</v>
      </c>
      <c r="Z15" s="80" t="e">
        <f t="shared" ca="1" si="10"/>
        <v>#REF!</v>
      </c>
      <c r="AA15" s="80" t="e">
        <f t="shared" ca="1" si="10"/>
        <v>#REF!</v>
      </c>
      <c r="AB15" s="80" t="e">
        <f t="shared" ca="1" si="10"/>
        <v>#REF!</v>
      </c>
      <c r="AC15" s="80" t="e">
        <f t="shared" ca="1" si="10"/>
        <v>#REF!</v>
      </c>
      <c r="AD15" s="80" t="e">
        <f t="shared" ca="1" si="10"/>
        <v>#REF!</v>
      </c>
      <c r="AE15" s="80" t="e">
        <f t="shared" ca="1" si="10"/>
        <v>#REF!</v>
      </c>
      <c r="AF15" s="80" t="e">
        <f t="shared" ca="1" si="10"/>
        <v>#REF!</v>
      </c>
      <c r="AG15" s="80" t="e">
        <f t="shared" ca="1" si="10"/>
        <v>#REF!</v>
      </c>
      <c r="AH15" s="80" t="e">
        <f t="shared" ca="1" si="11"/>
        <v>#REF!</v>
      </c>
      <c r="AI15" s="80" t="e">
        <f t="shared" ca="1" si="11"/>
        <v>#REF!</v>
      </c>
      <c r="AJ15" s="80" t="e">
        <f t="shared" ca="1" si="11"/>
        <v>#REF!</v>
      </c>
      <c r="AK15" s="80" t="e">
        <f t="shared" ca="1" si="11"/>
        <v>#REF!</v>
      </c>
      <c r="AL15" s="80" t="e">
        <f t="shared" ca="1" si="11"/>
        <v>#REF!</v>
      </c>
      <c r="AM15" s="80" t="e">
        <f t="shared" ca="1" si="11"/>
        <v>#REF!</v>
      </c>
      <c r="AN15" s="80" t="e">
        <f t="shared" ca="1" si="11"/>
        <v>#REF!</v>
      </c>
      <c r="AO15" s="80" t="e">
        <f t="shared" ca="1" si="11"/>
        <v>#REF!</v>
      </c>
      <c r="AP15" s="80" t="e">
        <f t="shared" ca="1" si="11"/>
        <v>#REF!</v>
      </c>
      <c r="AQ15" s="80" t="e">
        <f t="shared" ca="1" si="11"/>
        <v>#REF!</v>
      </c>
      <c r="AR15" s="80" t="e">
        <f t="shared" ca="1" si="12"/>
        <v>#REF!</v>
      </c>
      <c r="AS15" s="80" t="e">
        <f t="shared" ca="1" si="12"/>
        <v>#REF!</v>
      </c>
      <c r="AT15" s="80" t="e">
        <f t="shared" ca="1" si="12"/>
        <v>#REF!</v>
      </c>
      <c r="AU15" s="80" t="e">
        <f t="shared" ca="1" si="12"/>
        <v>#REF!</v>
      </c>
      <c r="AV15" s="80" t="e">
        <f t="shared" ca="1" si="12"/>
        <v>#REF!</v>
      </c>
      <c r="AW15" s="80" t="e">
        <f t="shared" ca="1" si="12"/>
        <v>#REF!</v>
      </c>
      <c r="AX15" s="80" t="e">
        <f t="shared" ca="1" si="12"/>
        <v>#REF!</v>
      </c>
      <c r="AY15" s="80" t="e">
        <f t="shared" ca="1" si="12"/>
        <v>#REF!</v>
      </c>
      <c r="AZ15" s="80" t="e">
        <f t="shared" ca="1" si="12"/>
        <v>#REF!</v>
      </c>
      <c r="BA15" s="80" t="e">
        <f t="shared" ca="1" si="12"/>
        <v>#REF!</v>
      </c>
      <c r="BB15" s="80" t="e">
        <f t="shared" ca="1" si="12"/>
        <v>#REF!</v>
      </c>
      <c r="BC15" s="80" t="e">
        <f t="shared" ca="1" si="12"/>
        <v>#REF!</v>
      </c>
      <c r="BD15" s="80" t="e">
        <f t="shared" ca="1" si="12"/>
        <v>#REF!</v>
      </c>
      <c r="BE15" s="80" t="e">
        <f t="shared" ca="1" si="7"/>
        <v>#REF!</v>
      </c>
      <c r="BF15" s="80" t="e">
        <f t="shared" ca="1" si="13"/>
        <v>#REF!</v>
      </c>
      <c r="BG15" s="80" t="e">
        <f t="shared" ca="1" si="13"/>
        <v>#REF!</v>
      </c>
      <c r="BH15" s="80" t="e">
        <f t="shared" ca="1" si="13"/>
        <v>#REF!</v>
      </c>
      <c r="BI15" s="80" t="e">
        <f t="shared" ca="1" si="13"/>
        <v>#REF!</v>
      </c>
      <c r="BJ15" s="80" t="e">
        <f t="shared" ca="1" si="13"/>
        <v>#REF!</v>
      </c>
      <c r="BK15" s="80" t="e">
        <f t="shared" ca="1" si="13"/>
        <v>#REF!</v>
      </c>
      <c r="BL15" s="80" t="e">
        <f t="shared" ca="1" si="13"/>
        <v>#REF!</v>
      </c>
      <c r="BM15" s="81" t="s">
        <v>566</v>
      </c>
      <c r="BN15" s="81" t="s">
        <v>274</v>
      </c>
      <c r="BO15" s="81" t="s">
        <v>553</v>
      </c>
    </row>
    <row r="16" spans="1:67" x14ac:dyDescent="0.2">
      <c r="A16" s="80">
        <v>13</v>
      </c>
      <c r="B16" s="53" t="s">
        <v>567</v>
      </c>
      <c r="C16" s="36" t="str">
        <f t="shared" si="6"/>
        <v>夕張市</v>
      </c>
      <c r="D16" s="36" t="e">
        <f t="shared" ca="1" si="8"/>
        <v>#REF!</v>
      </c>
      <c r="E16" s="36" t="e">
        <f t="shared" ca="1" si="8"/>
        <v>#REF!</v>
      </c>
      <c r="F16" s="36" t="e">
        <f t="shared" ca="1" si="8"/>
        <v>#REF!</v>
      </c>
      <c r="G16" s="36" t="e">
        <f t="shared" ca="1" si="8"/>
        <v>#REF!</v>
      </c>
      <c r="H16" s="36" t="e">
        <f t="shared" ca="1" si="8"/>
        <v>#REF!</v>
      </c>
      <c r="I16" s="36" t="e">
        <f t="shared" ca="1" si="8"/>
        <v>#REF!</v>
      </c>
      <c r="J16" s="36" t="e">
        <f t="shared" ca="1" si="8"/>
        <v>#REF!</v>
      </c>
      <c r="K16" s="36" t="e">
        <f t="shared" ca="1" si="8"/>
        <v>#REF!</v>
      </c>
      <c r="L16" s="36" t="e">
        <f t="shared" ca="1" si="8"/>
        <v>#REF!</v>
      </c>
      <c r="M16" s="36" t="e">
        <f t="shared" ca="1" si="8"/>
        <v>#REF!</v>
      </c>
      <c r="N16" s="36" t="e">
        <f t="shared" ca="1" si="9"/>
        <v>#REF!</v>
      </c>
      <c r="O16" s="36" t="e">
        <f t="shared" ca="1" si="9"/>
        <v>#REF!</v>
      </c>
      <c r="P16" s="36" t="e">
        <f t="shared" ca="1" si="9"/>
        <v>#REF!</v>
      </c>
      <c r="Q16" s="36" t="e">
        <f t="shared" ca="1" si="9"/>
        <v>#REF!</v>
      </c>
      <c r="R16" s="36" t="e">
        <f t="shared" ca="1" si="9"/>
        <v>#REF!</v>
      </c>
      <c r="S16" s="36" t="e">
        <f t="shared" ca="1" si="9"/>
        <v>#REF!</v>
      </c>
      <c r="T16" s="36" t="e">
        <f t="shared" ca="1" si="9"/>
        <v>#REF!</v>
      </c>
      <c r="U16" s="36" t="e">
        <f t="shared" ca="1" si="9"/>
        <v>#REF!</v>
      </c>
      <c r="V16" s="36" t="e">
        <f t="shared" ca="1" si="9"/>
        <v>#REF!</v>
      </c>
      <c r="W16" s="36" t="e">
        <f t="shared" ca="1" si="9"/>
        <v>#REF!</v>
      </c>
      <c r="X16" s="36" t="e">
        <f t="shared" ca="1" si="10"/>
        <v>#REF!</v>
      </c>
      <c r="Y16" s="36" t="e">
        <f t="shared" ca="1" si="10"/>
        <v>#REF!</v>
      </c>
      <c r="Z16" s="36" t="e">
        <f t="shared" ca="1" si="10"/>
        <v>#REF!</v>
      </c>
      <c r="AA16" s="36" t="e">
        <f t="shared" ca="1" si="10"/>
        <v>#REF!</v>
      </c>
      <c r="AB16" s="36" t="e">
        <f t="shared" ca="1" si="10"/>
        <v>#REF!</v>
      </c>
      <c r="AC16" s="36" t="e">
        <f t="shared" ca="1" si="10"/>
        <v>#REF!</v>
      </c>
      <c r="AD16" s="36" t="e">
        <f t="shared" ca="1" si="10"/>
        <v>#REF!</v>
      </c>
      <c r="AE16" s="36" t="e">
        <f t="shared" ca="1" si="10"/>
        <v>#REF!</v>
      </c>
      <c r="AF16" s="36" t="e">
        <f t="shared" ca="1" si="10"/>
        <v>#REF!</v>
      </c>
      <c r="AG16" s="36" t="e">
        <f t="shared" ca="1" si="10"/>
        <v>#REF!</v>
      </c>
      <c r="AH16" s="36" t="e">
        <f t="shared" ca="1" si="11"/>
        <v>#REF!</v>
      </c>
      <c r="AI16" s="36" t="e">
        <f t="shared" ca="1" si="11"/>
        <v>#REF!</v>
      </c>
      <c r="AJ16" s="36" t="e">
        <f t="shared" ca="1" si="11"/>
        <v>#REF!</v>
      </c>
      <c r="AK16" s="36" t="e">
        <f t="shared" ca="1" si="11"/>
        <v>#REF!</v>
      </c>
      <c r="AL16" s="36" t="e">
        <f t="shared" ca="1" si="11"/>
        <v>#REF!</v>
      </c>
      <c r="AM16" s="36" t="e">
        <f t="shared" ca="1" si="11"/>
        <v>#REF!</v>
      </c>
      <c r="AN16" s="36" t="e">
        <f t="shared" ca="1" si="11"/>
        <v>#REF!</v>
      </c>
      <c r="AO16" s="36" t="e">
        <f t="shared" ca="1" si="11"/>
        <v>#REF!</v>
      </c>
      <c r="AP16" s="36" t="e">
        <f t="shared" ca="1" si="11"/>
        <v>#REF!</v>
      </c>
      <c r="AQ16" s="36" t="e">
        <f t="shared" ca="1" si="11"/>
        <v>#REF!</v>
      </c>
      <c r="AR16" s="36" t="e">
        <f t="shared" ca="1" si="12"/>
        <v>#REF!</v>
      </c>
      <c r="AS16" s="36" t="e">
        <f t="shared" ca="1" si="12"/>
        <v>#REF!</v>
      </c>
      <c r="AT16" s="36" t="e">
        <f t="shared" ca="1" si="12"/>
        <v>#REF!</v>
      </c>
      <c r="AU16" s="36" t="e">
        <f t="shared" ca="1" si="12"/>
        <v>#REF!</v>
      </c>
      <c r="AV16" s="36" t="e">
        <f t="shared" ca="1" si="12"/>
        <v>#REF!</v>
      </c>
      <c r="AW16" s="36" t="e">
        <f t="shared" ca="1" si="12"/>
        <v>#REF!</v>
      </c>
      <c r="AX16" s="36" t="e">
        <f t="shared" ca="1" si="12"/>
        <v>#REF!</v>
      </c>
      <c r="AY16" s="36" t="e">
        <f t="shared" ca="1" si="12"/>
        <v>#REF!</v>
      </c>
      <c r="AZ16" s="36" t="e">
        <f t="shared" ca="1" si="12"/>
        <v>#REF!</v>
      </c>
      <c r="BA16" s="36" t="e">
        <f t="shared" ca="1" si="12"/>
        <v>#REF!</v>
      </c>
      <c r="BB16" s="36" t="e">
        <f t="shared" ca="1" si="12"/>
        <v>#REF!</v>
      </c>
      <c r="BC16" s="36" t="e">
        <f t="shared" ca="1" si="12"/>
        <v>#REF!</v>
      </c>
      <c r="BD16" s="36" t="e">
        <f t="shared" ca="1" si="12"/>
        <v>#REF!</v>
      </c>
      <c r="BE16" s="36" t="e">
        <f t="shared" ca="1" si="7"/>
        <v>#REF!</v>
      </c>
      <c r="BF16" s="36" t="e">
        <f t="shared" ca="1" si="13"/>
        <v>#REF!</v>
      </c>
      <c r="BG16" s="36" t="e">
        <f t="shared" ca="1" si="13"/>
        <v>#REF!</v>
      </c>
      <c r="BH16" s="36" t="e">
        <f t="shared" ca="1" si="13"/>
        <v>#REF!</v>
      </c>
      <c r="BI16" s="36" t="e">
        <f t="shared" ca="1" si="13"/>
        <v>#REF!</v>
      </c>
      <c r="BJ16" s="36" t="e">
        <f t="shared" ca="1" si="13"/>
        <v>#REF!</v>
      </c>
      <c r="BK16" s="36" t="e">
        <f t="shared" ca="1" si="13"/>
        <v>#REF!</v>
      </c>
      <c r="BL16" s="36" t="e">
        <f t="shared" ca="1" si="13"/>
        <v>#REF!</v>
      </c>
      <c r="BM16" s="53" t="s">
        <v>567</v>
      </c>
      <c r="BN16" s="53" t="s">
        <v>275</v>
      </c>
      <c r="BO16" s="53" t="s">
        <v>471</v>
      </c>
    </row>
    <row r="17" spans="1:67" x14ac:dyDescent="0.2">
      <c r="A17" s="80">
        <v>14</v>
      </c>
      <c r="B17" s="53" t="s">
        <v>568</v>
      </c>
      <c r="C17" s="36" t="str">
        <f t="shared" si="6"/>
        <v>夕張市</v>
      </c>
      <c r="D17" s="36" t="e">
        <f t="shared" ca="1" si="8"/>
        <v>#REF!</v>
      </c>
      <c r="E17" s="36" t="e">
        <f t="shared" ca="1" si="8"/>
        <v>#REF!</v>
      </c>
      <c r="F17" s="36" t="e">
        <f t="shared" ca="1" si="8"/>
        <v>#REF!</v>
      </c>
      <c r="G17" s="36" t="e">
        <f t="shared" ca="1" si="8"/>
        <v>#REF!</v>
      </c>
      <c r="H17" s="36" t="e">
        <f t="shared" ca="1" si="8"/>
        <v>#REF!</v>
      </c>
      <c r="I17" s="36" t="e">
        <f t="shared" ca="1" si="8"/>
        <v>#REF!</v>
      </c>
      <c r="J17" s="36" t="e">
        <f t="shared" ca="1" si="8"/>
        <v>#REF!</v>
      </c>
      <c r="K17" s="36" t="e">
        <f t="shared" ca="1" si="8"/>
        <v>#REF!</v>
      </c>
      <c r="L17" s="36" t="e">
        <f t="shared" ca="1" si="8"/>
        <v>#REF!</v>
      </c>
      <c r="M17" s="36" t="e">
        <f t="shared" ca="1" si="8"/>
        <v>#REF!</v>
      </c>
      <c r="N17" s="36" t="e">
        <f t="shared" ca="1" si="9"/>
        <v>#REF!</v>
      </c>
      <c r="O17" s="36" t="e">
        <f t="shared" ca="1" si="9"/>
        <v>#REF!</v>
      </c>
      <c r="P17" s="36" t="e">
        <f t="shared" ca="1" si="9"/>
        <v>#REF!</v>
      </c>
      <c r="Q17" s="36" t="e">
        <f t="shared" ca="1" si="9"/>
        <v>#REF!</v>
      </c>
      <c r="R17" s="36" t="e">
        <f t="shared" ca="1" si="9"/>
        <v>#REF!</v>
      </c>
      <c r="S17" s="36" t="e">
        <f t="shared" ca="1" si="9"/>
        <v>#REF!</v>
      </c>
      <c r="T17" s="36" t="e">
        <f t="shared" ca="1" si="9"/>
        <v>#REF!</v>
      </c>
      <c r="U17" s="36" t="e">
        <f t="shared" ca="1" si="9"/>
        <v>#REF!</v>
      </c>
      <c r="V17" s="36" t="e">
        <f t="shared" ca="1" si="9"/>
        <v>#REF!</v>
      </c>
      <c r="W17" s="36" t="e">
        <f t="shared" ca="1" si="9"/>
        <v>#REF!</v>
      </c>
      <c r="X17" s="36" t="e">
        <f t="shared" ca="1" si="10"/>
        <v>#REF!</v>
      </c>
      <c r="Y17" s="36" t="e">
        <f t="shared" ca="1" si="10"/>
        <v>#REF!</v>
      </c>
      <c r="Z17" s="36" t="e">
        <f t="shared" ca="1" si="10"/>
        <v>#REF!</v>
      </c>
      <c r="AA17" s="36" t="e">
        <f t="shared" ca="1" si="10"/>
        <v>#REF!</v>
      </c>
      <c r="AB17" s="36" t="e">
        <f t="shared" ca="1" si="10"/>
        <v>#REF!</v>
      </c>
      <c r="AC17" s="36" t="e">
        <f t="shared" ca="1" si="10"/>
        <v>#REF!</v>
      </c>
      <c r="AD17" s="36" t="e">
        <f t="shared" ca="1" si="10"/>
        <v>#REF!</v>
      </c>
      <c r="AE17" s="36" t="e">
        <f t="shared" ca="1" si="10"/>
        <v>#REF!</v>
      </c>
      <c r="AF17" s="36" t="e">
        <f t="shared" ca="1" si="10"/>
        <v>#REF!</v>
      </c>
      <c r="AG17" s="36" t="e">
        <f t="shared" ca="1" si="10"/>
        <v>#REF!</v>
      </c>
      <c r="AH17" s="36" t="e">
        <f t="shared" ca="1" si="11"/>
        <v>#REF!</v>
      </c>
      <c r="AI17" s="36" t="e">
        <f t="shared" ca="1" si="11"/>
        <v>#REF!</v>
      </c>
      <c r="AJ17" s="36" t="e">
        <f t="shared" ca="1" si="11"/>
        <v>#REF!</v>
      </c>
      <c r="AK17" s="36" t="e">
        <f t="shared" ca="1" si="11"/>
        <v>#REF!</v>
      </c>
      <c r="AL17" s="36" t="e">
        <f t="shared" ca="1" si="11"/>
        <v>#REF!</v>
      </c>
      <c r="AM17" s="36" t="e">
        <f t="shared" ca="1" si="11"/>
        <v>#REF!</v>
      </c>
      <c r="AN17" s="36" t="e">
        <f t="shared" ca="1" si="11"/>
        <v>#REF!</v>
      </c>
      <c r="AO17" s="36" t="e">
        <f t="shared" ca="1" si="11"/>
        <v>#REF!</v>
      </c>
      <c r="AP17" s="36" t="e">
        <f t="shared" ca="1" si="11"/>
        <v>#REF!</v>
      </c>
      <c r="AQ17" s="36" t="e">
        <f t="shared" ca="1" si="11"/>
        <v>#REF!</v>
      </c>
      <c r="AR17" s="36" t="e">
        <f t="shared" ca="1" si="12"/>
        <v>#REF!</v>
      </c>
      <c r="AS17" s="36" t="e">
        <f t="shared" ca="1" si="12"/>
        <v>#REF!</v>
      </c>
      <c r="AT17" s="36" t="e">
        <f t="shared" ca="1" si="12"/>
        <v>#REF!</v>
      </c>
      <c r="AU17" s="36" t="e">
        <f t="shared" ca="1" si="12"/>
        <v>#REF!</v>
      </c>
      <c r="AV17" s="36" t="e">
        <f t="shared" ca="1" si="12"/>
        <v>#REF!</v>
      </c>
      <c r="AW17" s="36" t="e">
        <f t="shared" ca="1" si="12"/>
        <v>#REF!</v>
      </c>
      <c r="AX17" s="36" t="e">
        <f t="shared" ca="1" si="12"/>
        <v>#REF!</v>
      </c>
      <c r="AY17" s="36" t="e">
        <f t="shared" ca="1" si="12"/>
        <v>#REF!</v>
      </c>
      <c r="AZ17" s="36" t="e">
        <f t="shared" ca="1" si="12"/>
        <v>#REF!</v>
      </c>
      <c r="BA17" s="36" t="e">
        <f t="shared" ca="1" si="12"/>
        <v>#REF!</v>
      </c>
      <c r="BB17" s="36" t="e">
        <f t="shared" ca="1" si="12"/>
        <v>#REF!</v>
      </c>
      <c r="BC17" s="36" t="e">
        <f t="shared" ca="1" si="12"/>
        <v>#REF!</v>
      </c>
      <c r="BD17" s="36" t="e">
        <f t="shared" ca="1" si="12"/>
        <v>#REF!</v>
      </c>
      <c r="BE17" s="36" t="e">
        <f t="shared" ca="1" si="7"/>
        <v>#REF!</v>
      </c>
      <c r="BF17" s="36" t="e">
        <f t="shared" ca="1" si="13"/>
        <v>#REF!</v>
      </c>
      <c r="BG17" s="36" t="e">
        <f t="shared" ca="1" si="13"/>
        <v>#REF!</v>
      </c>
      <c r="BH17" s="36" t="e">
        <f t="shared" ca="1" si="13"/>
        <v>#REF!</v>
      </c>
      <c r="BI17" s="36" t="e">
        <f t="shared" ca="1" si="13"/>
        <v>#REF!</v>
      </c>
      <c r="BJ17" s="36" t="e">
        <f t="shared" ca="1" si="13"/>
        <v>#REF!</v>
      </c>
      <c r="BK17" s="36" t="e">
        <f t="shared" ca="1" si="13"/>
        <v>#REF!</v>
      </c>
      <c r="BL17" s="36" t="e">
        <f t="shared" ca="1" si="13"/>
        <v>#REF!</v>
      </c>
      <c r="BM17" s="53" t="s">
        <v>568</v>
      </c>
      <c r="BN17" s="53" t="s">
        <v>275</v>
      </c>
      <c r="BO17" s="53" t="s">
        <v>552</v>
      </c>
    </row>
    <row r="18" spans="1:67" x14ac:dyDescent="0.2">
      <c r="A18" s="80">
        <v>15</v>
      </c>
      <c r="B18" s="53" t="s">
        <v>569</v>
      </c>
      <c r="C18" s="36" t="str">
        <f t="shared" si="6"/>
        <v>夕張市</v>
      </c>
      <c r="D18" s="36" t="e">
        <f t="shared" ca="1" si="8"/>
        <v>#REF!</v>
      </c>
      <c r="E18" s="36" t="e">
        <f t="shared" ca="1" si="8"/>
        <v>#REF!</v>
      </c>
      <c r="F18" s="36" t="e">
        <f t="shared" ca="1" si="8"/>
        <v>#REF!</v>
      </c>
      <c r="G18" s="36" t="e">
        <f t="shared" ca="1" si="8"/>
        <v>#REF!</v>
      </c>
      <c r="H18" s="36" t="e">
        <f t="shared" ca="1" si="8"/>
        <v>#REF!</v>
      </c>
      <c r="I18" s="36" t="e">
        <f t="shared" ca="1" si="8"/>
        <v>#REF!</v>
      </c>
      <c r="J18" s="36" t="e">
        <f t="shared" ca="1" si="8"/>
        <v>#REF!</v>
      </c>
      <c r="K18" s="36" t="e">
        <f t="shared" ca="1" si="8"/>
        <v>#REF!</v>
      </c>
      <c r="L18" s="36" t="e">
        <f t="shared" ca="1" si="8"/>
        <v>#REF!</v>
      </c>
      <c r="M18" s="36" t="e">
        <f t="shared" ca="1" si="8"/>
        <v>#REF!</v>
      </c>
      <c r="N18" s="36" t="e">
        <f t="shared" ca="1" si="9"/>
        <v>#REF!</v>
      </c>
      <c r="O18" s="36" t="e">
        <f t="shared" ca="1" si="9"/>
        <v>#REF!</v>
      </c>
      <c r="P18" s="36" t="e">
        <f t="shared" ca="1" si="9"/>
        <v>#REF!</v>
      </c>
      <c r="Q18" s="36" t="e">
        <f t="shared" ca="1" si="9"/>
        <v>#REF!</v>
      </c>
      <c r="R18" s="36" t="e">
        <f t="shared" ca="1" si="9"/>
        <v>#REF!</v>
      </c>
      <c r="S18" s="36" t="e">
        <f t="shared" ca="1" si="9"/>
        <v>#REF!</v>
      </c>
      <c r="T18" s="36" t="e">
        <f t="shared" ca="1" si="9"/>
        <v>#REF!</v>
      </c>
      <c r="U18" s="36" t="e">
        <f t="shared" ca="1" si="9"/>
        <v>#REF!</v>
      </c>
      <c r="V18" s="36" t="e">
        <f t="shared" ca="1" si="9"/>
        <v>#REF!</v>
      </c>
      <c r="W18" s="36" t="e">
        <f t="shared" ca="1" si="9"/>
        <v>#REF!</v>
      </c>
      <c r="X18" s="36" t="e">
        <f t="shared" ca="1" si="10"/>
        <v>#REF!</v>
      </c>
      <c r="Y18" s="36" t="e">
        <f t="shared" ca="1" si="10"/>
        <v>#REF!</v>
      </c>
      <c r="Z18" s="36" t="e">
        <f t="shared" ca="1" si="10"/>
        <v>#REF!</v>
      </c>
      <c r="AA18" s="36" t="e">
        <f t="shared" ca="1" si="10"/>
        <v>#REF!</v>
      </c>
      <c r="AB18" s="36" t="e">
        <f t="shared" ca="1" si="10"/>
        <v>#REF!</v>
      </c>
      <c r="AC18" s="36" t="e">
        <f t="shared" ca="1" si="10"/>
        <v>#REF!</v>
      </c>
      <c r="AD18" s="36" t="e">
        <f t="shared" ca="1" si="10"/>
        <v>#REF!</v>
      </c>
      <c r="AE18" s="36" t="e">
        <f t="shared" ca="1" si="10"/>
        <v>#REF!</v>
      </c>
      <c r="AF18" s="36" t="e">
        <f t="shared" ca="1" si="10"/>
        <v>#REF!</v>
      </c>
      <c r="AG18" s="36" t="e">
        <f t="shared" ca="1" si="10"/>
        <v>#REF!</v>
      </c>
      <c r="AH18" s="36" t="e">
        <f t="shared" ca="1" si="11"/>
        <v>#REF!</v>
      </c>
      <c r="AI18" s="36" t="e">
        <f t="shared" ca="1" si="11"/>
        <v>#REF!</v>
      </c>
      <c r="AJ18" s="36" t="e">
        <f t="shared" ca="1" si="11"/>
        <v>#REF!</v>
      </c>
      <c r="AK18" s="36" t="e">
        <f t="shared" ca="1" si="11"/>
        <v>#REF!</v>
      </c>
      <c r="AL18" s="36" t="e">
        <f t="shared" ca="1" si="11"/>
        <v>#REF!</v>
      </c>
      <c r="AM18" s="36" t="e">
        <f t="shared" ca="1" si="11"/>
        <v>#REF!</v>
      </c>
      <c r="AN18" s="36" t="e">
        <f t="shared" ca="1" si="11"/>
        <v>#REF!</v>
      </c>
      <c r="AO18" s="36" t="e">
        <f t="shared" ca="1" si="11"/>
        <v>#REF!</v>
      </c>
      <c r="AP18" s="36" t="e">
        <f t="shared" ca="1" si="11"/>
        <v>#REF!</v>
      </c>
      <c r="AQ18" s="36" t="e">
        <f t="shared" ca="1" si="11"/>
        <v>#REF!</v>
      </c>
      <c r="AR18" s="36" t="e">
        <f t="shared" ca="1" si="12"/>
        <v>#REF!</v>
      </c>
      <c r="AS18" s="36" t="e">
        <f t="shared" ca="1" si="12"/>
        <v>#REF!</v>
      </c>
      <c r="AT18" s="36" t="e">
        <f t="shared" ca="1" si="12"/>
        <v>#REF!</v>
      </c>
      <c r="AU18" s="36" t="e">
        <f t="shared" ca="1" si="12"/>
        <v>#REF!</v>
      </c>
      <c r="AV18" s="36" t="e">
        <f t="shared" ca="1" si="12"/>
        <v>#REF!</v>
      </c>
      <c r="AW18" s="36" t="e">
        <f t="shared" ca="1" si="12"/>
        <v>#REF!</v>
      </c>
      <c r="AX18" s="36" t="e">
        <f t="shared" ca="1" si="12"/>
        <v>#REF!</v>
      </c>
      <c r="AY18" s="36" t="e">
        <f t="shared" ca="1" si="12"/>
        <v>#REF!</v>
      </c>
      <c r="AZ18" s="36" t="e">
        <f t="shared" ca="1" si="12"/>
        <v>#REF!</v>
      </c>
      <c r="BA18" s="36" t="e">
        <f t="shared" ca="1" si="12"/>
        <v>#REF!</v>
      </c>
      <c r="BB18" s="36" t="e">
        <f t="shared" ca="1" si="12"/>
        <v>#REF!</v>
      </c>
      <c r="BC18" s="36" t="e">
        <f t="shared" ca="1" si="12"/>
        <v>#REF!</v>
      </c>
      <c r="BD18" s="36" t="e">
        <f t="shared" ca="1" si="12"/>
        <v>#REF!</v>
      </c>
      <c r="BE18" s="73" t="e">
        <f t="shared" ca="1" si="7"/>
        <v>#REF!</v>
      </c>
      <c r="BF18" s="73" t="e">
        <f t="shared" ca="1" si="13"/>
        <v>#REF!</v>
      </c>
      <c r="BG18" s="36" t="e">
        <f t="shared" ca="1" si="13"/>
        <v>#REF!</v>
      </c>
      <c r="BH18" s="36" t="e">
        <f t="shared" ca="1" si="13"/>
        <v>#REF!</v>
      </c>
      <c r="BI18" s="36" t="e">
        <f t="shared" ca="1" si="13"/>
        <v>#REF!</v>
      </c>
      <c r="BJ18" s="36" t="e">
        <f t="shared" ca="1" si="13"/>
        <v>#REF!</v>
      </c>
      <c r="BK18" s="36" t="e">
        <f t="shared" ca="1" si="13"/>
        <v>#REF!</v>
      </c>
      <c r="BL18" s="36" t="e">
        <f t="shared" ca="1" si="13"/>
        <v>#REF!</v>
      </c>
      <c r="BM18" s="53" t="s">
        <v>569</v>
      </c>
      <c r="BN18" s="53" t="s">
        <v>275</v>
      </c>
      <c r="BO18" s="53" t="s">
        <v>553</v>
      </c>
    </row>
    <row r="19" spans="1:67" s="83" customFormat="1" x14ac:dyDescent="0.2">
      <c r="A19" s="80">
        <v>16</v>
      </c>
      <c r="B19" s="81" t="s">
        <v>570</v>
      </c>
      <c r="C19" s="80" t="str">
        <f t="shared" si="6"/>
        <v>夕張市</v>
      </c>
      <c r="D19" s="80" t="e">
        <f t="shared" ca="1" si="8"/>
        <v>#REF!</v>
      </c>
      <c r="E19" s="80" t="e">
        <f t="shared" ca="1" si="8"/>
        <v>#REF!</v>
      </c>
      <c r="F19" s="80" t="e">
        <f t="shared" ca="1" si="8"/>
        <v>#REF!</v>
      </c>
      <c r="G19" s="80" t="e">
        <f t="shared" ca="1" si="8"/>
        <v>#REF!</v>
      </c>
      <c r="H19" s="80" t="e">
        <f t="shared" ca="1" si="8"/>
        <v>#REF!</v>
      </c>
      <c r="I19" s="80" t="e">
        <f t="shared" ca="1" si="8"/>
        <v>#REF!</v>
      </c>
      <c r="J19" s="80" t="e">
        <f t="shared" ca="1" si="8"/>
        <v>#REF!</v>
      </c>
      <c r="K19" s="80" t="e">
        <f t="shared" ca="1" si="8"/>
        <v>#REF!</v>
      </c>
      <c r="L19" s="80" t="e">
        <f t="shared" ca="1" si="8"/>
        <v>#REF!</v>
      </c>
      <c r="M19" s="80" t="e">
        <f t="shared" ca="1" si="8"/>
        <v>#REF!</v>
      </c>
      <c r="N19" s="80" t="e">
        <f t="shared" ca="1" si="9"/>
        <v>#REF!</v>
      </c>
      <c r="O19" s="80" t="e">
        <f t="shared" ca="1" si="9"/>
        <v>#REF!</v>
      </c>
      <c r="P19" s="80" t="e">
        <f t="shared" ca="1" si="9"/>
        <v>#REF!</v>
      </c>
      <c r="Q19" s="80" t="e">
        <f t="shared" ca="1" si="9"/>
        <v>#REF!</v>
      </c>
      <c r="R19" s="80" t="e">
        <f t="shared" ca="1" si="9"/>
        <v>#REF!</v>
      </c>
      <c r="S19" s="80" t="e">
        <f t="shared" ca="1" si="9"/>
        <v>#REF!</v>
      </c>
      <c r="T19" s="80" t="e">
        <f t="shared" ca="1" si="9"/>
        <v>#REF!</v>
      </c>
      <c r="U19" s="80" t="e">
        <f t="shared" ca="1" si="9"/>
        <v>#REF!</v>
      </c>
      <c r="V19" s="80" t="e">
        <f t="shared" ca="1" si="9"/>
        <v>#REF!</v>
      </c>
      <c r="W19" s="80" t="e">
        <f t="shared" ca="1" si="9"/>
        <v>#REF!</v>
      </c>
      <c r="X19" s="80" t="e">
        <f t="shared" ca="1" si="10"/>
        <v>#REF!</v>
      </c>
      <c r="Y19" s="80" t="e">
        <f t="shared" ca="1" si="10"/>
        <v>#REF!</v>
      </c>
      <c r="Z19" s="80" t="e">
        <f t="shared" ca="1" si="10"/>
        <v>#REF!</v>
      </c>
      <c r="AA19" s="80" t="e">
        <f t="shared" ca="1" si="10"/>
        <v>#REF!</v>
      </c>
      <c r="AB19" s="80" t="e">
        <f t="shared" ca="1" si="10"/>
        <v>#REF!</v>
      </c>
      <c r="AC19" s="80" t="e">
        <f t="shared" ca="1" si="10"/>
        <v>#REF!</v>
      </c>
      <c r="AD19" s="80" t="e">
        <f t="shared" ca="1" si="10"/>
        <v>#REF!</v>
      </c>
      <c r="AE19" s="80" t="e">
        <f t="shared" ca="1" si="10"/>
        <v>#REF!</v>
      </c>
      <c r="AF19" s="80" t="e">
        <f t="shared" ca="1" si="10"/>
        <v>#REF!</v>
      </c>
      <c r="AG19" s="80" t="e">
        <f t="shared" ca="1" si="10"/>
        <v>#REF!</v>
      </c>
      <c r="AH19" s="80" t="e">
        <f t="shared" ca="1" si="11"/>
        <v>#REF!</v>
      </c>
      <c r="AI19" s="80" t="e">
        <f t="shared" ca="1" si="11"/>
        <v>#REF!</v>
      </c>
      <c r="AJ19" s="80" t="e">
        <f t="shared" ca="1" si="11"/>
        <v>#REF!</v>
      </c>
      <c r="AK19" s="80" t="e">
        <f t="shared" ca="1" si="11"/>
        <v>#REF!</v>
      </c>
      <c r="AL19" s="80" t="e">
        <f t="shared" ca="1" si="11"/>
        <v>#REF!</v>
      </c>
      <c r="AM19" s="80" t="e">
        <f t="shared" ca="1" si="11"/>
        <v>#REF!</v>
      </c>
      <c r="AN19" s="80" t="e">
        <f t="shared" ca="1" si="11"/>
        <v>#REF!</v>
      </c>
      <c r="AO19" s="80" t="e">
        <f t="shared" ca="1" si="11"/>
        <v>#REF!</v>
      </c>
      <c r="AP19" s="80" t="e">
        <f t="shared" ca="1" si="11"/>
        <v>#REF!</v>
      </c>
      <c r="AQ19" s="80" t="e">
        <f t="shared" ca="1" si="11"/>
        <v>#REF!</v>
      </c>
      <c r="AR19" s="80" t="e">
        <f t="shared" ca="1" si="12"/>
        <v>#REF!</v>
      </c>
      <c r="AS19" s="80" t="e">
        <f t="shared" ca="1" si="12"/>
        <v>#REF!</v>
      </c>
      <c r="AT19" s="80" t="e">
        <f t="shared" ca="1" si="12"/>
        <v>#REF!</v>
      </c>
      <c r="AU19" s="80" t="e">
        <f t="shared" ca="1" si="12"/>
        <v>#REF!</v>
      </c>
      <c r="AV19" s="80" t="e">
        <f t="shared" ca="1" si="12"/>
        <v>#REF!</v>
      </c>
      <c r="AW19" s="80" t="e">
        <f t="shared" ca="1" si="12"/>
        <v>#REF!</v>
      </c>
      <c r="AX19" s="80" t="e">
        <f t="shared" ca="1" si="12"/>
        <v>#REF!</v>
      </c>
      <c r="AY19" s="80" t="e">
        <f t="shared" ca="1" si="12"/>
        <v>#REF!</v>
      </c>
      <c r="AZ19" s="80" t="e">
        <f t="shared" ca="1" si="12"/>
        <v>#REF!</v>
      </c>
      <c r="BA19" s="80" t="e">
        <f t="shared" ca="1" si="12"/>
        <v>#REF!</v>
      </c>
      <c r="BB19" s="80" t="e">
        <f t="shared" ca="1" si="12"/>
        <v>#REF!</v>
      </c>
      <c r="BC19" s="80" t="e">
        <f t="shared" ca="1" si="12"/>
        <v>#REF!</v>
      </c>
      <c r="BD19" s="80" t="e">
        <f t="shared" ca="1" si="12"/>
        <v>#REF!</v>
      </c>
      <c r="BE19" s="80" t="e">
        <f t="shared" ca="1" si="7"/>
        <v>#REF!</v>
      </c>
      <c r="BF19" s="80" t="e">
        <f t="shared" ca="1" si="13"/>
        <v>#REF!</v>
      </c>
      <c r="BG19" s="80" t="e">
        <f t="shared" ca="1" si="13"/>
        <v>#REF!</v>
      </c>
      <c r="BH19" s="80" t="e">
        <f t="shared" ca="1" si="13"/>
        <v>#REF!</v>
      </c>
      <c r="BI19" s="80" t="e">
        <f t="shared" ca="1" si="13"/>
        <v>#REF!</v>
      </c>
      <c r="BJ19" s="80" t="e">
        <f t="shared" ca="1" si="13"/>
        <v>#REF!</v>
      </c>
      <c r="BK19" s="80" t="e">
        <f t="shared" ca="1" si="13"/>
        <v>#REF!</v>
      </c>
      <c r="BL19" s="80" t="e">
        <f t="shared" ca="1" si="13"/>
        <v>#REF!</v>
      </c>
      <c r="BM19" s="81" t="s">
        <v>570</v>
      </c>
      <c r="BN19" s="81" t="s">
        <v>276</v>
      </c>
      <c r="BO19" s="81" t="s">
        <v>471</v>
      </c>
    </row>
    <row r="20" spans="1:67" s="83" customFormat="1" x14ac:dyDescent="0.2">
      <c r="A20" s="80">
        <v>17</v>
      </c>
      <c r="B20" s="81" t="s">
        <v>571</v>
      </c>
      <c r="C20" s="80" t="str">
        <f t="shared" si="6"/>
        <v>夕張市</v>
      </c>
      <c r="D20" s="80" t="e">
        <f t="shared" ca="1" si="8"/>
        <v>#REF!</v>
      </c>
      <c r="E20" s="80" t="e">
        <f t="shared" ca="1" si="8"/>
        <v>#REF!</v>
      </c>
      <c r="F20" s="80" t="e">
        <f t="shared" ca="1" si="8"/>
        <v>#REF!</v>
      </c>
      <c r="G20" s="80" t="e">
        <f t="shared" ca="1" si="8"/>
        <v>#REF!</v>
      </c>
      <c r="H20" s="80" t="e">
        <f t="shared" ca="1" si="8"/>
        <v>#REF!</v>
      </c>
      <c r="I20" s="80" t="e">
        <f t="shared" ca="1" si="8"/>
        <v>#REF!</v>
      </c>
      <c r="J20" s="80" t="e">
        <f t="shared" ca="1" si="8"/>
        <v>#REF!</v>
      </c>
      <c r="K20" s="80" t="e">
        <f t="shared" ca="1" si="8"/>
        <v>#REF!</v>
      </c>
      <c r="L20" s="80" t="e">
        <f t="shared" ca="1" si="8"/>
        <v>#REF!</v>
      </c>
      <c r="M20" s="80" t="e">
        <f t="shared" ca="1" si="8"/>
        <v>#REF!</v>
      </c>
      <c r="N20" s="80" t="e">
        <f t="shared" ca="1" si="9"/>
        <v>#REF!</v>
      </c>
      <c r="O20" s="80" t="e">
        <f t="shared" ca="1" si="9"/>
        <v>#REF!</v>
      </c>
      <c r="P20" s="80" t="e">
        <f t="shared" ca="1" si="9"/>
        <v>#REF!</v>
      </c>
      <c r="Q20" s="80" t="e">
        <f t="shared" ca="1" si="9"/>
        <v>#REF!</v>
      </c>
      <c r="R20" s="80" t="e">
        <f t="shared" ca="1" si="9"/>
        <v>#REF!</v>
      </c>
      <c r="S20" s="80" t="e">
        <f t="shared" ca="1" si="9"/>
        <v>#REF!</v>
      </c>
      <c r="T20" s="80" t="e">
        <f t="shared" ca="1" si="9"/>
        <v>#REF!</v>
      </c>
      <c r="U20" s="80" t="e">
        <f t="shared" ca="1" si="9"/>
        <v>#REF!</v>
      </c>
      <c r="V20" s="80" t="e">
        <f t="shared" ca="1" si="9"/>
        <v>#REF!</v>
      </c>
      <c r="W20" s="80" t="e">
        <f t="shared" ca="1" si="9"/>
        <v>#REF!</v>
      </c>
      <c r="X20" s="80" t="e">
        <f t="shared" ca="1" si="10"/>
        <v>#REF!</v>
      </c>
      <c r="Y20" s="80" t="e">
        <f t="shared" ca="1" si="10"/>
        <v>#REF!</v>
      </c>
      <c r="Z20" s="80" t="e">
        <f t="shared" ca="1" si="10"/>
        <v>#REF!</v>
      </c>
      <c r="AA20" s="80" t="e">
        <f t="shared" ca="1" si="10"/>
        <v>#REF!</v>
      </c>
      <c r="AB20" s="80" t="e">
        <f t="shared" ca="1" si="10"/>
        <v>#REF!</v>
      </c>
      <c r="AC20" s="80" t="e">
        <f t="shared" ca="1" si="10"/>
        <v>#REF!</v>
      </c>
      <c r="AD20" s="80" t="e">
        <f t="shared" ca="1" si="10"/>
        <v>#REF!</v>
      </c>
      <c r="AE20" s="80" t="e">
        <f t="shared" ca="1" si="10"/>
        <v>#REF!</v>
      </c>
      <c r="AF20" s="80" t="e">
        <f t="shared" ca="1" si="10"/>
        <v>#REF!</v>
      </c>
      <c r="AG20" s="80" t="e">
        <f t="shared" ca="1" si="10"/>
        <v>#REF!</v>
      </c>
      <c r="AH20" s="80" t="e">
        <f t="shared" ca="1" si="11"/>
        <v>#REF!</v>
      </c>
      <c r="AI20" s="80" t="e">
        <f t="shared" ca="1" si="11"/>
        <v>#REF!</v>
      </c>
      <c r="AJ20" s="80" t="e">
        <f t="shared" ca="1" si="11"/>
        <v>#REF!</v>
      </c>
      <c r="AK20" s="80" t="e">
        <f t="shared" ca="1" si="11"/>
        <v>#REF!</v>
      </c>
      <c r="AL20" s="80" t="e">
        <f t="shared" ca="1" si="11"/>
        <v>#REF!</v>
      </c>
      <c r="AM20" s="80" t="e">
        <f t="shared" ca="1" si="11"/>
        <v>#REF!</v>
      </c>
      <c r="AN20" s="80" t="e">
        <f t="shared" ca="1" si="11"/>
        <v>#REF!</v>
      </c>
      <c r="AO20" s="80" t="e">
        <f t="shared" ca="1" si="11"/>
        <v>#REF!</v>
      </c>
      <c r="AP20" s="80" t="e">
        <f t="shared" ca="1" si="11"/>
        <v>#REF!</v>
      </c>
      <c r="AQ20" s="80" t="e">
        <f t="shared" ca="1" si="11"/>
        <v>#REF!</v>
      </c>
      <c r="AR20" s="80" t="e">
        <f t="shared" ca="1" si="12"/>
        <v>#REF!</v>
      </c>
      <c r="AS20" s="80" t="e">
        <f t="shared" ca="1" si="12"/>
        <v>#REF!</v>
      </c>
      <c r="AT20" s="80" t="e">
        <f t="shared" ca="1" si="12"/>
        <v>#REF!</v>
      </c>
      <c r="AU20" s="80" t="e">
        <f t="shared" ca="1" si="12"/>
        <v>#REF!</v>
      </c>
      <c r="AV20" s="80" t="e">
        <f t="shared" ca="1" si="12"/>
        <v>#REF!</v>
      </c>
      <c r="AW20" s="80" t="e">
        <f t="shared" ca="1" si="12"/>
        <v>#REF!</v>
      </c>
      <c r="AX20" s="80" t="e">
        <f t="shared" ca="1" si="12"/>
        <v>#REF!</v>
      </c>
      <c r="AY20" s="80" t="e">
        <f t="shared" ca="1" si="12"/>
        <v>#REF!</v>
      </c>
      <c r="AZ20" s="80" t="e">
        <f t="shared" ca="1" si="12"/>
        <v>#REF!</v>
      </c>
      <c r="BA20" s="80" t="e">
        <f t="shared" ca="1" si="12"/>
        <v>#REF!</v>
      </c>
      <c r="BB20" s="80" t="e">
        <f t="shared" ca="1" si="12"/>
        <v>#REF!</v>
      </c>
      <c r="BC20" s="80" t="e">
        <f t="shared" ca="1" si="12"/>
        <v>#REF!</v>
      </c>
      <c r="BD20" s="80" t="e">
        <f t="shared" ca="1" si="12"/>
        <v>#REF!</v>
      </c>
      <c r="BE20" s="80" t="e">
        <f t="shared" ca="1" si="7"/>
        <v>#REF!</v>
      </c>
      <c r="BF20" s="80" t="e">
        <f t="shared" ca="1" si="13"/>
        <v>#REF!</v>
      </c>
      <c r="BG20" s="80" t="e">
        <f t="shared" ca="1" si="13"/>
        <v>#REF!</v>
      </c>
      <c r="BH20" s="80" t="e">
        <f t="shared" ca="1" si="13"/>
        <v>#REF!</v>
      </c>
      <c r="BI20" s="80" t="e">
        <f t="shared" ca="1" si="13"/>
        <v>#REF!</v>
      </c>
      <c r="BJ20" s="80" t="e">
        <f t="shared" ca="1" si="13"/>
        <v>#REF!</v>
      </c>
      <c r="BK20" s="80" t="e">
        <f t="shared" ca="1" si="13"/>
        <v>#REF!</v>
      </c>
      <c r="BL20" s="80" t="e">
        <f t="shared" ca="1" si="13"/>
        <v>#REF!</v>
      </c>
      <c r="BM20" s="81" t="s">
        <v>571</v>
      </c>
      <c r="BN20" s="81" t="s">
        <v>276</v>
      </c>
      <c r="BO20" s="81" t="s">
        <v>552</v>
      </c>
    </row>
    <row r="21" spans="1:67" s="83" customFormat="1" x14ac:dyDescent="0.2">
      <c r="A21" s="80">
        <v>18</v>
      </c>
      <c r="B21" s="81" t="s">
        <v>572</v>
      </c>
      <c r="C21" s="80" t="str">
        <f t="shared" si="6"/>
        <v>夕張市</v>
      </c>
      <c r="D21" s="80" t="e">
        <f t="shared" ca="1" si="8"/>
        <v>#REF!</v>
      </c>
      <c r="E21" s="80" t="e">
        <f t="shared" ca="1" si="8"/>
        <v>#REF!</v>
      </c>
      <c r="F21" s="80" t="e">
        <f t="shared" ca="1" si="8"/>
        <v>#REF!</v>
      </c>
      <c r="G21" s="80" t="e">
        <f t="shared" ca="1" si="8"/>
        <v>#REF!</v>
      </c>
      <c r="H21" s="80" t="e">
        <f t="shared" ca="1" si="8"/>
        <v>#REF!</v>
      </c>
      <c r="I21" s="80" t="e">
        <f t="shared" ca="1" si="8"/>
        <v>#REF!</v>
      </c>
      <c r="J21" s="80" t="e">
        <f t="shared" ca="1" si="8"/>
        <v>#REF!</v>
      </c>
      <c r="K21" s="80" t="e">
        <f t="shared" ca="1" si="8"/>
        <v>#REF!</v>
      </c>
      <c r="L21" s="80" t="e">
        <f t="shared" ca="1" si="8"/>
        <v>#REF!</v>
      </c>
      <c r="M21" s="80" t="e">
        <f t="shared" ca="1" si="8"/>
        <v>#REF!</v>
      </c>
      <c r="N21" s="80" t="e">
        <f t="shared" ca="1" si="9"/>
        <v>#REF!</v>
      </c>
      <c r="O21" s="80" t="e">
        <f t="shared" ca="1" si="9"/>
        <v>#REF!</v>
      </c>
      <c r="P21" s="80" t="e">
        <f t="shared" ca="1" si="9"/>
        <v>#REF!</v>
      </c>
      <c r="Q21" s="80" t="e">
        <f t="shared" ca="1" si="9"/>
        <v>#REF!</v>
      </c>
      <c r="R21" s="80" t="e">
        <f t="shared" ca="1" si="9"/>
        <v>#REF!</v>
      </c>
      <c r="S21" s="80" t="e">
        <f t="shared" ca="1" si="9"/>
        <v>#REF!</v>
      </c>
      <c r="T21" s="80" t="e">
        <f t="shared" ca="1" si="9"/>
        <v>#REF!</v>
      </c>
      <c r="U21" s="80" t="e">
        <f t="shared" ca="1" si="9"/>
        <v>#REF!</v>
      </c>
      <c r="V21" s="80" t="e">
        <f t="shared" ca="1" si="9"/>
        <v>#REF!</v>
      </c>
      <c r="W21" s="80" t="e">
        <f t="shared" ca="1" si="9"/>
        <v>#REF!</v>
      </c>
      <c r="X21" s="80" t="e">
        <f t="shared" ca="1" si="10"/>
        <v>#REF!</v>
      </c>
      <c r="Y21" s="80" t="e">
        <f t="shared" ca="1" si="10"/>
        <v>#REF!</v>
      </c>
      <c r="Z21" s="80" t="e">
        <f t="shared" ca="1" si="10"/>
        <v>#REF!</v>
      </c>
      <c r="AA21" s="80" t="e">
        <f t="shared" ca="1" si="10"/>
        <v>#REF!</v>
      </c>
      <c r="AB21" s="80" t="e">
        <f t="shared" ca="1" si="10"/>
        <v>#REF!</v>
      </c>
      <c r="AC21" s="80" t="e">
        <f t="shared" ca="1" si="10"/>
        <v>#REF!</v>
      </c>
      <c r="AD21" s="80" t="e">
        <f t="shared" ca="1" si="10"/>
        <v>#REF!</v>
      </c>
      <c r="AE21" s="80" t="e">
        <f t="shared" ca="1" si="10"/>
        <v>#REF!</v>
      </c>
      <c r="AF21" s="80" t="e">
        <f t="shared" ca="1" si="10"/>
        <v>#REF!</v>
      </c>
      <c r="AG21" s="80" t="e">
        <f t="shared" ca="1" si="10"/>
        <v>#REF!</v>
      </c>
      <c r="AH21" s="80" t="e">
        <f t="shared" ca="1" si="11"/>
        <v>#REF!</v>
      </c>
      <c r="AI21" s="80" t="e">
        <f t="shared" ca="1" si="11"/>
        <v>#REF!</v>
      </c>
      <c r="AJ21" s="80" t="e">
        <f t="shared" ca="1" si="11"/>
        <v>#REF!</v>
      </c>
      <c r="AK21" s="80" t="e">
        <f t="shared" ca="1" si="11"/>
        <v>#REF!</v>
      </c>
      <c r="AL21" s="80" t="e">
        <f t="shared" ca="1" si="11"/>
        <v>#REF!</v>
      </c>
      <c r="AM21" s="80" t="e">
        <f t="shared" ca="1" si="11"/>
        <v>#REF!</v>
      </c>
      <c r="AN21" s="80" t="e">
        <f t="shared" ca="1" si="11"/>
        <v>#REF!</v>
      </c>
      <c r="AO21" s="80" t="e">
        <f t="shared" ca="1" si="11"/>
        <v>#REF!</v>
      </c>
      <c r="AP21" s="80" t="e">
        <f t="shared" ca="1" si="11"/>
        <v>#REF!</v>
      </c>
      <c r="AQ21" s="80" t="e">
        <f t="shared" ca="1" si="11"/>
        <v>#REF!</v>
      </c>
      <c r="AR21" s="80" t="e">
        <f t="shared" ca="1" si="12"/>
        <v>#REF!</v>
      </c>
      <c r="AS21" s="80" t="e">
        <f t="shared" ca="1" si="12"/>
        <v>#REF!</v>
      </c>
      <c r="AT21" s="80" t="e">
        <f t="shared" ca="1" si="12"/>
        <v>#REF!</v>
      </c>
      <c r="AU21" s="80" t="e">
        <f t="shared" ca="1" si="12"/>
        <v>#REF!</v>
      </c>
      <c r="AV21" s="80" t="e">
        <f t="shared" ca="1" si="12"/>
        <v>#REF!</v>
      </c>
      <c r="AW21" s="80" t="e">
        <f t="shared" ca="1" si="12"/>
        <v>#REF!</v>
      </c>
      <c r="AX21" s="80" t="e">
        <f t="shared" ca="1" si="12"/>
        <v>#REF!</v>
      </c>
      <c r="AY21" s="80" t="e">
        <f t="shared" ca="1" si="12"/>
        <v>#REF!</v>
      </c>
      <c r="AZ21" s="80" t="e">
        <f t="shared" ca="1" si="12"/>
        <v>#REF!</v>
      </c>
      <c r="BA21" s="80" t="e">
        <f t="shared" ca="1" si="12"/>
        <v>#REF!</v>
      </c>
      <c r="BB21" s="80" t="e">
        <f t="shared" ca="1" si="12"/>
        <v>#REF!</v>
      </c>
      <c r="BC21" s="80" t="e">
        <f t="shared" ca="1" si="12"/>
        <v>#REF!</v>
      </c>
      <c r="BD21" s="80" t="e">
        <f t="shared" ca="1" si="12"/>
        <v>#REF!</v>
      </c>
      <c r="BE21" s="80" t="e">
        <f t="shared" ca="1" si="7"/>
        <v>#REF!</v>
      </c>
      <c r="BF21" s="80" t="e">
        <f t="shared" ca="1" si="13"/>
        <v>#REF!</v>
      </c>
      <c r="BG21" s="80" t="e">
        <f t="shared" ca="1" si="13"/>
        <v>#REF!</v>
      </c>
      <c r="BH21" s="80" t="e">
        <f t="shared" ca="1" si="13"/>
        <v>#REF!</v>
      </c>
      <c r="BI21" s="80" t="e">
        <f t="shared" ca="1" si="13"/>
        <v>#REF!</v>
      </c>
      <c r="BJ21" s="80" t="e">
        <f t="shared" ca="1" si="13"/>
        <v>#REF!</v>
      </c>
      <c r="BK21" s="80" t="e">
        <f t="shared" ca="1" si="13"/>
        <v>#REF!</v>
      </c>
      <c r="BL21" s="80" t="e">
        <f t="shared" ca="1" si="13"/>
        <v>#REF!</v>
      </c>
      <c r="BM21" s="81" t="s">
        <v>572</v>
      </c>
      <c r="BN21" s="81" t="s">
        <v>276</v>
      </c>
      <c r="BO21" s="81" t="s">
        <v>553</v>
      </c>
    </row>
    <row r="22" spans="1:67" s="83" customFormat="1" x14ac:dyDescent="0.2">
      <c r="A22" s="80">
        <v>19</v>
      </c>
      <c r="B22" s="81" t="s">
        <v>573</v>
      </c>
      <c r="C22" s="80" t="str">
        <f t="shared" si="6"/>
        <v>夕張市</v>
      </c>
      <c r="D22" s="80" t="e">
        <f t="shared" ca="1" si="8"/>
        <v>#REF!</v>
      </c>
      <c r="E22" s="80" t="e">
        <f t="shared" ca="1" si="8"/>
        <v>#REF!</v>
      </c>
      <c r="F22" s="80" t="e">
        <f t="shared" ca="1" si="8"/>
        <v>#REF!</v>
      </c>
      <c r="G22" s="80" t="e">
        <f t="shared" ca="1" si="8"/>
        <v>#REF!</v>
      </c>
      <c r="H22" s="80" t="e">
        <f t="shared" ca="1" si="8"/>
        <v>#REF!</v>
      </c>
      <c r="I22" s="80" t="e">
        <f t="shared" ca="1" si="8"/>
        <v>#REF!</v>
      </c>
      <c r="J22" s="80" t="e">
        <f t="shared" ca="1" si="8"/>
        <v>#REF!</v>
      </c>
      <c r="K22" s="80" t="e">
        <f t="shared" ca="1" si="8"/>
        <v>#REF!</v>
      </c>
      <c r="L22" s="80" t="e">
        <f t="shared" ca="1" si="8"/>
        <v>#REF!</v>
      </c>
      <c r="M22" s="80" t="e">
        <f t="shared" ca="1" si="8"/>
        <v>#REF!</v>
      </c>
      <c r="N22" s="80" t="e">
        <f t="shared" ca="1" si="9"/>
        <v>#REF!</v>
      </c>
      <c r="O22" s="80" t="e">
        <f t="shared" ca="1" si="9"/>
        <v>#REF!</v>
      </c>
      <c r="P22" s="80" t="e">
        <f t="shared" ca="1" si="9"/>
        <v>#REF!</v>
      </c>
      <c r="Q22" s="80" t="e">
        <f t="shared" ca="1" si="9"/>
        <v>#REF!</v>
      </c>
      <c r="R22" s="80" t="e">
        <f t="shared" ca="1" si="9"/>
        <v>#REF!</v>
      </c>
      <c r="S22" s="80" t="e">
        <f t="shared" ca="1" si="9"/>
        <v>#REF!</v>
      </c>
      <c r="T22" s="80" t="e">
        <f t="shared" ca="1" si="9"/>
        <v>#REF!</v>
      </c>
      <c r="U22" s="80" t="e">
        <f t="shared" ca="1" si="9"/>
        <v>#REF!</v>
      </c>
      <c r="V22" s="80" t="e">
        <f t="shared" ca="1" si="9"/>
        <v>#REF!</v>
      </c>
      <c r="W22" s="80" t="e">
        <f t="shared" ca="1" si="9"/>
        <v>#REF!</v>
      </c>
      <c r="X22" s="80" t="e">
        <f t="shared" ca="1" si="10"/>
        <v>#REF!</v>
      </c>
      <c r="Y22" s="80" t="e">
        <f t="shared" ca="1" si="10"/>
        <v>#REF!</v>
      </c>
      <c r="Z22" s="80" t="e">
        <f t="shared" ca="1" si="10"/>
        <v>#REF!</v>
      </c>
      <c r="AA22" s="80" t="e">
        <f t="shared" ca="1" si="10"/>
        <v>#REF!</v>
      </c>
      <c r="AB22" s="80" t="e">
        <f t="shared" ca="1" si="10"/>
        <v>#REF!</v>
      </c>
      <c r="AC22" s="80" t="e">
        <f t="shared" ca="1" si="10"/>
        <v>#REF!</v>
      </c>
      <c r="AD22" s="80" t="e">
        <f t="shared" ca="1" si="10"/>
        <v>#REF!</v>
      </c>
      <c r="AE22" s="80" t="e">
        <f t="shared" ca="1" si="10"/>
        <v>#REF!</v>
      </c>
      <c r="AF22" s="80" t="e">
        <f t="shared" ca="1" si="10"/>
        <v>#REF!</v>
      </c>
      <c r="AG22" s="80" t="e">
        <f t="shared" ca="1" si="10"/>
        <v>#REF!</v>
      </c>
      <c r="AH22" s="80" t="e">
        <f t="shared" ca="1" si="11"/>
        <v>#REF!</v>
      </c>
      <c r="AI22" s="80" t="e">
        <f t="shared" ca="1" si="11"/>
        <v>#REF!</v>
      </c>
      <c r="AJ22" s="80" t="e">
        <f t="shared" ca="1" si="11"/>
        <v>#REF!</v>
      </c>
      <c r="AK22" s="80" t="e">
        <f t="shared" ca="1" si="11"/>
        <v>#REF!</v>
      </c>
      <c r="AL22" s="80" t="e">
        <f t="shared" ca="1" si="11"/>
        <v>#REF!</v>
      </c>
      <c r="AM22" s="80" t="e">
        <f t="shared" ca="1" si="11"/>
        <v>#REF!</v>
      </c>
      <c r="AN22" s="80" t="e">
        <f t="shared" ca="1" si="11"/>
        <v>#REF!</v>
      </c>
      <c r="AO22" s="80" t="e">
        <f t="shared" ca="1" si="11"/>
        <v>#REF!</v>
      </c>
      <c r="AP22" s="80" t="e">
        <f t="shared" ca="1" si="11"/>
        <v>#REF!</v>
      </c>
      <c r="AQ22" s="80" t="e">
        <f t="shared" ca="1" si="11"/>
        <v>#REF!</v>
      </c>
      <c r="AR22" s="80" t="e">
        <f t="shared" ca="1" si="12"/>
        <v>#REF!</v>
      </c>
      <c r="AS22" s="80" t="e">
        <f t="shared" ca="1" si="12"/>
        <v>#REF!</v>
      </c>
      <c r="AT22" s="80" t="e">
        <f t="shared" ca="1" si="12"/>
        <v>#REF!</v>
      </c>
      <c r="AU22" s="80" t="e">
        <f t="shared" ca="1" si="12"/>
        <v>#REF!</v>
      </c>
      <c r="AV22" s="80" t="e">
        <f t="shared" ca="1" si="12"/>
        <v>#REF!</v>
      </c>
      <c r="AW22" s="80" t="e">
        <f t="shared" ca="1" si="12"/>
        <v>#REF!</v>
      </c>
      <c r="AX22" s="80" t="e">
        <f t="shared" ca="1" si="12"/>
        <v>#REF!</v>
      </c>
      <c r="AY22" s="80" t="e">
        <f t="shared" ca="1" si="12"/>
        <v>#REF!</v>
      </c>
      <c r="AZ22" s="80" t="e">
        <f t="shared" ca="1" si="12"/>
        <v>#REF!</v>
      </c>
      <c r="BA22" s="80" t="e">
        <f t="shared" ca="1" si="12"/>
        <v>#REF!</v>
      </c>
      <c r="BB22" s="80" t="e">
        <f t="shared" ca="1" si="12"/>
        <v>#REF!</v>
      </c>
      <c r="BC22" s="80" t="e">
        <f t="shared" ca="1" si="12"/>
        <v>#REF!</v>
      </c>
      <c r="BD22" s="80" t="e">
        <f t="shared" ca="1" si="12"/>
        <v>#REF!</v>
      </c>
      <c r="BE22" s="80" t="e">
        <f t="shared" ca="1" si="7"/>
        <v>#REF!</v>
      </c>
      <c r="BF22" s="80" t="e">
        <f t="shared" ca="1" si="13"/>
        <v>#REF!</v>
      </c>
      <c r="BG22" s="80" t="e">
        <f t="shared" ca="1" si="13"/>
        <v>#REF!</v>
      </c>
      <c r="BH22" s="80" t="e">
        <f t="shared" ca="1" si="13"/>
        <v>#REF!</v>
      </c>
      <c r="BI22" s="80" t="e">
        <f t="shared" ca="1" si="13"/>
        <v>#REF!</v>
      </c>
      <c r="BJ22" s="80" t="e">
        <f t="shared" ca="1" si="13"/>
        <v>#REF!</v>
      </c>
      <c r="BK22" s="80" t="e">
        <f t="shared" ca="1" si="13"/>
        <v>#REF!</v>
      </c>
      <c r="BL22" s="80" t="e">
        <f t="shared" ca="1" si="13"/>
        <v>#REF!</v>
      </c>
      <c r="BM22" s="81" t="s">
        <v>573</v>
      </c>
      <c r="BN22" s="81" t="s">
        <v>277</v>
      </c>
      <c r="BO22" s="81" t="s">
        <v>471</v>
      </c>
    </row>
    <row r="23" spans="1:67" s="83" customFormat="1" x14ac:dyDescent="0.2">
      <c r="A23" s="80">
        <v>20</v>
      </c>
      <c r="B23" s="81" t="s">
        <v>574</v>
      </c>
      <c r="C23" s="80" t="str">
        <f t="shared" si="6"/>
        <v>夕張市</v>
      </c>
      <c r="D23" s="80" t="e">
        <f t="shared" ca="1" si="8"/>
        <v>#REF!</v>
      </c>
      <c r="E23" s="80" t="e">
        <f t="shared" ca="1" si="8"/>
        <v>#REF!</v>
      </c>
      <c r="F23" s="80" t="e">
        <f t="shared" ca="1" si="8"/>
        <v>#REF!</v>
      </c>
      <c r="G23" s="80" t="e">
        <f t="shared" ca="1" si="8"/>
        <v>#REF!</v>
      </c>
      <c r="H23" s="80" t="e">
        <f t="shared" ca="1" si="8"/>
        <v>#REF!</v>
      </c>
      <c r="I23" s="80" t="e">
        <f t="shared" ca="1" si="8"/>
        <v>#REF!</v>
      </c>
      <c r="J23" s="80" t="e">
        <f t="shared" ca="1" si="8"/>
        <v>#REF!</v>
      </c>
      <c r="K23" s="80" t="e">
        <f t="shared" ca="1" si="8"/>
        <v>#REF!</v>
      </c>
      <c r="L23" s="80" t="e">
        <f t="shared" ca="1" si="8"/>
        <v>#REF!</v>
      </c>
      <c r="M23" s="80" t="e">
        <f t="shared" ca="1" si="8"/>
        <v>#REF!</v>
      </c>
      <c r="N23" s="80" t="e">
        <f t="shared" ca="1" si="9"/>
        <v>#REF!</v>
      </c>
      <c r="O23" s="80" t="e">
        <f t="shared" ca="1" si="9"/>
        <v>#REF!</v>
      </c>
      <c r="P23" s="80" t="e">
        <f t="shared" ca="1" si="9"/>
        <v>#REF!</v>
      </c>
      <c r="Q23" s="80" t="e">
        <f t="shared" ca="1" si="9"/>
        <v>#REF!</v>
      </c>
      <c r="R23" s="80" t="e">
        <f t="shared" ca="1" si="9"/>
        <v>#REF!</v>
      </c>
      <c r="S23" s="80" t="e">
        <f t="shared" ca="1" si="9"/>
        <v>#REF!</v>
      </c>
      <c r="T23" s="80" t="e">
        <f t="shared" ca="1" si="9"/>
        <v>#REF!</v>
      </c>
      <c r="U23" s="80" t="e">
        <f t="shared" ca="1" si="9"/>
        <v>#REF!</v>
      </c>
      <c r="V23" s="80" t="e">
        <f t="shared" ca="1" si="9"/>
        <v>#REF!</v>
      </c>
      <c r="W23" s="80" t="e">
        <f t="shared" ca="1" si="9"/>
        <v>#REF!</v>
      </c>
      <c r="X23" s="80" t="e">
        <f t="shared" ca="1" si="10"/>
        <v>#REF!</v>
      </c>
      <c r="Y23" s="80" t="e">
        <f t="shared" ca="1" si="10"/>
        <v>#REF!</v>
      </c>
      <c r="Z23" s="80" t="e">
        <f t="shared" ca="1" si="10"/>
        <v>#REF!</v>
      </c>
      <c r="AA23" s="80" t="e">
        <f t="shared" ca="1" si="10"/>
        <v>#REF!</v>
      </c>
      <c r="AB23" s="80" t="e">
        <f t="shared" ca="1" si="10"/>
        <v>#REF!</v>
      </c>
      <c r="AC23" s="80" t="e">
        <f t="shared" ca="1" si="10"/>
        <v>#REF!</v>
      </c>
      <c r="AD23" s="80" t="e">
        <f t="shared" ca="1" si="10"/>
        <v>#REF!</v>
      </c>
      <c r="AE23" s="80" t="e">
        <f t="shared" ca="1" si="10"/>
        <v>#REF!</v>
      </c>
      <c r="AF23" s="80" t="e">
        <f t="shared" ca="1" si="10"/>
        <v>#REF!</v>
      </c>
      <c r="AG23" s="80" t="e">
        <f t="shared" ca="1" si="10"/>
        <v>#REF!</v>
      </c>
      <c r="AH23" s="80" t="e">
        <f t="shared" ca="1" si="11"/>
        <v>#REF!</v>
      </c>
      <c r="AI23" s="80" t="e">
        <f t="shared" ca="1" si="11"/>
        <v>#REF!</v>
      </c>
      <c r="AJ23" s="80" t="e">
        <f t="shared" ca="1" si="11"/>
        <v>#REF!</v>
      </c>
      <c r="AK23" s="80" t="e">
        <f t="shared" ca="1" si="11"/>
        <v>#REF!</v>
      </c>
      <c r="AL23" s="80" t="e">
        <f t="shared" ca="1" si="11"/>
        <v>#REF!</v>
      </c>
      <c r="AM23" s="80" t="e">
        <f t="shared" ca="1" si="11"/>
        <v>#REF!</v>
      </c>
      <c r="AN23" s="80" t="e">
        <f t="shared" ca="1" si="11"/>
        <v>#REF!</v>
      </c>
      <c r="AO23" s="80" t="e">
        <f t="shared" ca="1" si="11"/>
        <v>#REF!</v>
      </c>
      <c r="AP23" s="80" t="e">
        <f t="shared" ca="1" si="11"/>
        <v>#REF!</v>
      </c>
      <c r="AQ23" s="80" t="e">
        <f t="shared" ca="1" si="11"/>
        <v>#REF!</v>
      </c>
      <c r="AR23" s="80" t="e">
        <f t="shared" ca="1" si="12"/>
        <v>#REF!</v>
      </c>
      <c r="AS23" s="80" t="e">
        <f t="shared" ca="1" si="12"/>
        <v>#REF!</v>
      </c>
      <c r="AT23" s="80" t="e">
        <f t="shared" ca="1" si="12"/>
        <v>#REF!</v>
      </c>
      <c r="AU23" s="80" t="e">
        <f t="shared" ca="1" si="12"/>
        <v>#REF!</v>
      </c>
      <c r="AV23" s="80" t="e">
        <f t="shared" ca="1" si="12"/>
        <v>#REF!</v>
      </c>
      <c r="AW23" s="80" t="e">
        <f t="shared" ca="1" si="12"/>
        <v>#REF!</v>
      </c>
      <c r="AX23" s="80" t="e">
        <f t="shared" ca="1" si="12"/>
        <v>#REF!</v>
      </c>
      <c r="AY23" s="80" t="e">
        <f t="shared" ca="1" si="12"/>
        <v>#REF!</v>
      </c>
      <c r="AZ23" s="80" t="e">
        <f t="shared" ca="1" si="12"/>
        <v>#REF!</v>
      </c>
      <c r="BA23" s="80" t="e">
        <f t="shared" ca="1" si="12"/>
        <v>#REF!</v>
      </c>
      <c r="BB23" s="80" t="e">
        <f t="shared" ca="1" si="12"/>
        <v>#REF!</v>
      </c>
      <c r="BC23" s="80" t="e">
        <f t="shared" ca="1" si="12"/>
        <v>#REF!</v>
      </c>
      <c r="BD23" s="80" t="e">
        <f t="shared" ca="1" si="12"/>
        <v>#REF!</v>
      </c>
      <c r="BE23" s="80" t="e">
        <f t="shared" ca="1" si="7"/>
        <v>#REF!</v>
      </c>
      <c r="BF23" s="80" t="e">
        <f t="shared" ca="1" si="13"/>
        <v>#REF!</v>
      </c>
      <c r="BG23" s="80" t="e">
        <f t="shared" ca="1" si="13"/>
        <v>#REF!</v>
      </c>
      <c r="BH23" s="80" t="e">
        <f t="shared" ca="1" si="13"/>
        <v>#REF!</v>
      </c>
      <c r="BI23" s="80" t="e">
        <f t="shared" ca="1" si="13"/>
        <v>#REF!</v>
      </c>
      <c r="BJ23" s="80" t="e">
        <f t="shared" ca="1" si="13"/>
        <v>#REF!</v>
      </c>
      <c r="BK23" s="80" t="e">
        <f t="shared" ca="1" si="13"/>
        <v>#REF!</v>
      </c>
      <c r="BL23" s="80" t="e">
        <f t="shared" ca="1" si="13"/>
        <v>#REF!</v>
      </c>
      <c r="BM23" s="81" t="s">
        <v>574</v>
      </c>
      <c r="BN23" s="81" t="s">
        <v>277</v>
      </c>
      <c r="BO23" s="81" t="s">
        <v>552</v>
      </c>
    </row>
    <row r="24" spans="1:67" s="83" customFormat="1" x14ac:dyDescent="0.2">
      <c r="A24" s="80">
        <v>21</v>
      </c>
      <c r="B24" s="81" t="s">
        <v>575</v>
      </c>
      <c r="C24" s="80" t="str">
        <f t="shared" si="6"/>
        <v>夕張市</v>
      </c>
      <c r="D24" s="80" t="e">
        <f t="shared" ref="D24:M33" ca="1" si="14">VLOOKUP($C24,INDIRECT("'"&amp;$B24&amp;"'!$C$4:$BL$182"),D$166,0)</f>
        <v>#REF!</v>
      </c>
      <c r="E24" s="80" t="e">
        <f t="shared" ca="1" si="14"/>
        <v>#REF!</v>
      </c>
      <c r="F24" s="80" t="e">
        <f t="shared" ca="1" si="14"/>
        <v>#REF!</v>
      </c>
      <c r="G24" s="80" t="e">
        <f t="shared" ca="1" si="14"/>
        <v>#REF!</v>
      </c>
      <c r="H24" s="80" t="e">
        <f t="shared" ca="1" si="14"/>
        <v>#REF!</v>
      </c>
      <c r="I24" s="80" t="e">
        <f t="shared" ca="1" si="14"/>
        <v>#REF!</v>
      </c>
      <c r="J24" s="80" t="e">
        <f t="shared" ca="1" si="14"/>
        <v>#REF!</v>
      </c>
      <c r="K24" s="80" t="e">
        <f t="shared" ca="1" si="14"/>
        <v>#REF!</v>
      </c>
      <c r="L24" s="80" t="e">
        <f t="shared" ca="1" si="14"/>
        <v>#REF!</v>
      </c>
      <c r="M24" s="80" t="e">
        <f t="shared" ca="1" si="14"/>
        <v>#REF!</v>
      </c>
      <c r="N24" s="80" t="e">
        <f t="shared" ref="N24:W33" ca="1" si="15">VLOOKUP($C24,INDIRECT("'"&amp;$B24&amp;"'!$C$4:$BL$182"),N$166,0)</f>
        <v>#REF!</v>
      </c>
      <c r="O24" s="80" t="e">
        <f t="shared" ca="1" si="15"/>
        <v>#REF!</v>
      </c>
      <c r="P24" s="80" t="e">
        <f t="shared" ca="1" si="15"/>
        <v>#REF!</v>
      </c>
      <c r="Q24" s="80" t="e">
        <f t="shared" ca="1" si="15"/>
        <v>#REF!</v>
      </c>
      <c r="R24" s="80" t="e">
        <f t="shared" ca="1" si="15"/>
        <v>#REF!</v>
      </c>
      <c r="S24" s="80" t="e">
        <f t="shared" ca="1" si="15"/>
        <v>#REF!</v>
      </c>
      <c r="T24" s="80" t="e">
        <f t="shared" ca="1" si="15"/>
        <v>#REF!</v>
      </c>
      <c r="U24" s="80" t="e">
        <f t="shared" ca="1" si="15"/>
        <v>#REF!</v>
      </c>
      <c r="V24" s="80" t="e">
        <f t="shared" ca="1" si="15"/>
        <v>#REF!</v>
      </c>
      <c r="W24" s="80" t="e">
        <f t="shared" ca="1" si="15"/>
        <v>#REF!</v>
      </c>
      <c r="X24" s="80" t="e">
        <f t="shared" ref="X24:AG33" ca="1" si="16">VLOOKUP($C24,INDIRECT("'"&amp;$B24&amp;"'!$C$4:$BL$182"),X$166,0)</f>
        <v>#REF!</v>
      </c>
      <c r="Y24" s="80" t="e">
        <f t="shared" ca="1" si="16"/>
        <v>#REF!</v>
      </c>
      <c r="Z24" s="80" t="e">
        <f t="shared" ca="1" si="16"/>
        <v>#REF!</v>
      </c>
      <c r="AA24" s="80" t="e">
        <f t="shared" ca="1" si="16"/>
        <v>#REF!</v>
      </c>
      <c r="AB24" s="80" t="e">
        <f t="shared" ca="1" si="16"/>
        <v>#REF!</v>
      </c>
      <c r="AC24" s="80" t="e">
        <f t="shared" ca="1" si="16"/>
        <v>#REF!</v>
      </c>
      <c r="AD24" s="80" t="e">
        <f t="shared" ca="1" si="16"/>
        <v>#REF!</v>
      </c>
      <c r="AE24" s="80" t="e">
        <f t="shared" ca="1" si="16"/>
        <v>#REF!</v>
      </c>
      <c r="AF24" s="80" t="e">
        <f t="shared" ca="1" si="16"/>
        <v>#REF!</v>
      </c>
      <c r="AG24" s="80" t="e">
        <f t="shared" ca="1" si="16"/>
        <v>#REF!</v>
      </c>
      <c r="AH24" s="80" t="e">
        <f t="shared" ref="AH24:AQ33" ca="1" si="17">VLOOKUP($C24,INDIRECT("'"&amp;$B24&amp;"'!$C$4:$BL$182"),AH$166,0)</f>
        <v>#REF!</v>
      </c>
      <c r="AI24" s="80" t="e">
        <f t="shared" ca="1" si="17"/>
        <v>#REF!</v>
      </c>
      <c r="AJ24" s="80" t="e">
        <f t="shared" ca="1" si="17"/>
        <v>#REF!</v>
      </c>
      <c r="AK24" s="80" t="e">
        <f t="shared" ca="1" si="17"/>
        <v>#REF!</v>
      </c>
      <c r="AL24" s="80" t="e">
        <f t="shared" ca="1" si="17"/>
        <v>#REF!</v>
      </c>
      <c r="AM24" s="80" t="e">
        <f t="shared" ca="1" si="17"/>
        <v>#REF!</v>
      </c>
      <c r="AN24" s="80" t="e">
        <f t="shared" ca="1" si="17"/>
        <v>#REF!</v>
      </c>
      <c r="AO24" s="80" t="e">
        <f t="shared" ca="1" si="17"/>
        <v>#REF!</v>
      </c>
      <c r="AP24" s="80" t="e">
        <f t="shared" ca="1" si="17"/>
        <v>#REF!</v>
      </c>
      <c r="AQ24" s="80" t="e">
        <f t="shared" ca="1" si="17"/>
        <v>#REF!</v>
      </c>
      <c r="AR24" s="80" t="e">
        <f t="shared" ref="AR24:BD33" ca="1" si="18">VLOOKUP($C24,INDIRECT("'"&amp;$B24&amp;"'!$C$4:$BL$182"),AR$166,0)</f>
        <v>#REF!</v>
      </c>
      <c r="AS24" s="80" t="e">
        <f t="shared" ca="1" si="18"/>
        <v>#REF!</v>
      </c>
      <c r="AT24" s="80" t="e">
        <f t="shared" ca="1" si="18"/>
        <v>#REF!</v>
      </c>
      <c r="AU24" s="80" t="e">
        <f t="shared" ca="1" si="18"/>
        <v>#REF!</v>
      </c>
      <c r="AV24" s="80" t="e">
        <f t="shared" ca="1" si="18"/>
        <v>#REF!</v>
      </c>
      <c r="AW24" s="80" t="e">
        <f t="shared" ca="1" si="18"/>
        <v>#REF!</v>
      </c>
      <c r="AX24" s="80" t="e">
        <f t="shared" ca="1" si="18"/>
        <v>#REF!</v>
      </c>
      <c r="AY24" s="80" t="e">
        <f t="shared" ca="1" si="18"/>
        <v>#REF!</v>
      </c>
      <c r="AZ24" s="80" t="e">
        <f t="shared" ca="1" si="18"/>
        <v>#REF!</v>
      </c>
      <c r="BA24" s="80" t="e">
        <f t="shared" ca="1" si="18"/>
        <v>#REF!</v>
      </c>
      <c r="BB24" s="80" t="e">
        <f t="shared" ca="1" si="18"/>
        <v>#REF!</v>
      </c>
      <c r="BC24" s="80" t="e">
        <f t="shared" ca="1" si="18"/>
        <v>#REF!</v>
      </c>
      <c r="BD24" s="80" t="e">
        <f t="shared" ca="1" si="18"/>
        <v>#REF!</v>
      </c>
      <c r="BE24" s="80" t="e">
        <f t="shared" ca="1" si="7"/>
        <v>#REF!</v>
      </c>
      <c r="BF24" s="80" t="e">
        <f t="shared" ref="BF24:BL33" ca="1" si="19">VLOOKUP($C24,INDIRECT("'"&amp;$B24&amp;"'!$C$4:$BL$182"),BF$166,0)</f>
        <v>#REF!</v>
      </c>
      <c r="BG24" s="80" t="e">
        <f t="shared" ca="1" si="19"/>
        <v>#REF!</v>
      </c>
      <c r="BH24" s="80" t="e">
        <f t="shared" ca="1" si="19"/>
        <v>#REF!</v>
      </c>
      <c r="BI24" s="80" t="e">
        <f t="shared" ca="1" si="19"/>
        <v>#REF!</v>
      </c>
      <c r="BJ24" s="80" t="e">
        <f t="shared" ca="1" si="19"/>
        <v>#REF!</v>
      </c>
      <c r="BK24" s="80" t="e">
        <f t="shared" ca="1" si="19"/>
        <v>#REF!</v>
      </c>
      <c r="BL24" s="80" t="e">
        <f t="shared" ca="1" si="19"/>
        <v>#REF!</v>
      </c>
      <c r="BM24" s="81" t="s">
        <v>575</v>
      </c>
      <c r="BN24" s="81" t="s">
        <v>277</v>
      </c>
      <c r="BO24" s="81" t="s">
        <v>553</v>
      </c>
    </row>
    <row r="25" spans="1:67" x14ac:dyDescent="0.2">
      <c r="A25" s="80">
        <v>22</v>
      </c>
      <c r="B25" s="53" t="s">
        <v>576</v>
      </c>
      <c r="C25" s="36" t="str">
        <f t="shared" si="6"/>
        <v>夕張市</v>
      </c>
      <c r="D25" s="36" t="e">
        <f t="shared" ca="1" si="14"/>
        <v>#REF!</v>
      </c>
      <c r="E25" s="36" t="e">
        <f t="shared" ca="1" si="14"/>
        <v>#REF!</v>
      </c>
      <c r="F25" s="36" t="e">
        <f t="shared" ca="1" si="14"/>
        <v>#REF!</v>
      </c>
      <c r="G25" s="36" t="e">
        <f t="shared" ca="1" si="14"/>
        <v>#REF!</v>
      </c>
      <c r="H25" s="36" t="e">
        <f t="shared" ca="1" si="14"/>
        <v>#REF!</v>
      </c>
      <c r="I25" s="36" t="e">
        <f t="shared" ca="1" si="14"/>
        <v>#REF!</v>
      </c>
      <c r="J25" s="36" t="e">
        <f t="shared" ca="1" si="14"/>
        <v>#REF!</v>
      </c>
      <c r="K25" s="36" t="e">
        <f t="shared" ca="1" si="14"/>
        <v>#REF!</v>
      </c>
      <c r="L25" s="36" t="e">
        <f t="shared" ca="1" si="14"/>
        <v>#REF!</v>
      </c>
      <c r="M25" s="36" t="e">
        <f t="shared" ca="1" si="14"/>
        <v>#REF!</v>
      </c>
      <c r="N25" s="36" t="e">
        <f t="shared" ca="1" si="15"/>
        <v>#REF!</v>
      </c>
      <c r="O25" s="36" t="e">
        <f t="shared" ca="1" si="15"/>
        <v>#REF!</v>
      </c>
      <c r="P25" s="36" t="e">
        <f t="shared" ca="1" si="15"/>
        <v>#REF!</v>
      </c>
      <c r="Q25" s="36" t="e">
        <f t="shared" ca="1" si="15"/>
        <v>#REF!</v>
      </c>
      <c r="R25" s="36" t="e">
        <f t="shared" ca="1" si="15"/>
        <v>#REF!</v>
      </c>
      <c r="S25" s="36" t="e">
        <f t="shared" ca="1" si="15"/>
        <v>#REF!</v>
      </c>
      <c r="T25" s="36" t="e">
        <f t="shared" ca="1" si="15"/>
        <v>#REF!</v>
      </c>
      <c r="U25" s="36" t="e">
        <f t="shared" ca="1" si="15"/>
        <v>#REF!</v>
      </c>
      <c r="V25" s="36" t="e">
        <f t="shared" ca="1" si="15"/>
        <v>#REF!</v>
      </c>
      <c r="W25" s="36" t="e">
        <f t="shared" ca="1" si="15"/>
        <v>#REF!</v>
      </c>
      <c r="X25" s="36" t="e">
        <f t="shared" ca="1" si="16"/>
        <v>#REF!</v>
      </c>
      <c r="Y25" s="36" t="e">
        <f t="shared" ca="1" si="16"/>
        <v>#REF!</v>
      </c>
      <c r="Z25" s="36" t="e">
        <f t="shared" ca="1" si="16"/>
        <v>#REF!</v>
      </c>
      <c r="AA25" s="36" t="e">
        <f t="shared" ca="1" si="16"/>
        <v>#REF!</v>
      </c>
      <c r="AB25" s="36" t="e">
        <f t="shared" ca="1" si="16"/>
        <v>#REF!</v>
      </c>
      <c r="AC25" s="36" t="e">
        <f t="shared" ca="1" si="16"/>
        <v>#REF!</v>
      </c>
      <c r="AD25" s="36" t="e">
        <f t="shared" ca="1" si="16"/>
        <v>#REF!</v>
      </c>
      <c r="AE25" s="36" t="e">
        <f t="shared" ca="1" si="16"/>
        <v>#REF!</v>
      </c>
      <c r="AF25" s="36" t="e">
        <f t="shared" ca="1" si="16"/>
        <v>#REF!</v>
      </c>
      <c r="AG25" s="36" t="e">
        <f t="shared" ca="1" si="16"/>
        <v>#REF!</v>
      </c>
      <c r="AH25" s="36" t="e">
        <f t="shared" ca="1" si="17"/>
        <v>#REF!</v>
      </c>
      <c r="AI25" s="36" t="e">
        <f t="shared" ca="1" si="17"/>
        <v>#REF!</v>
      </c>
      <c r="AJ25" s="36" t="e">
        <f t="shared" ca="1" si="17"/>
        <v>#REF!</v>
      </c>
      <c r="AK25" s="36" t="e">
        <f t="shared" ca="1" si="17"/>
        <v>#REF!</v>
      </c>
      <c r="AL25" s="36" t="e">
        <f t="shared" ca="1" si="17"/>
        <v>#REF!</v>
      </c>
      <c r="AM25" s="36" t="e">
        <f t="shared" ca="1" si="17"/>
        <v>#REF!</v>
      </c>
      <c r="AN25" s="36" t="e">
        <f t="shared" ca="1" si="17"/>
        <v>#REF!</v>
      </c>
      <c r="AO25" s="36" t="e">
        <f t="shared" ca="1" si="17"/>
        <v>#REF!</v>
      </c>
      <c r="AP25" s="36" t="e">
        <f t="shared" ca="1" si="17"/>
        <v>#REF!</v>
      </c>
      <c r="AQ25" s="36" t="e">
        <f t="shared" ca="1" si="17"/>
        <v>#REF!</v>
      </c>
      <c r="AR25" s="36" t="e">
        <f t="shared" ca="1" si="18"/>
        <v>#REF!</v>
      </c>
      <c r="AS25" s="36" t="e">
        <f t="shared" ca="1" si="18"/>
        <v>#REF!</v>
      </c>
      <c r="AT25" s="36" t="e">
        <f t="shared" ca="1" si="18"/>
        <v>#REF!</v>
      </c>
      <c r="AU25" s="36" t="e">
        <f t="shared" ca="1" si="18"/>
        <v>#REF!</v>
      </c>
      <c r="AV25" s="36" t="e">
        <f t="shared" ca="1" si="18"/>
        <v>#REF!</v>
      </c>
      <c r="AW25" s="36" t="e">
        <f t="shared" ca="1" si="18"/>
        <v>#REF!</v>
      </c>
      <c r="AX25" s="36" t="e">
        <f t="shared" ca="1" si="18"/>
        <v>#REF!</v>
      </c>
      <c r="AY25" s="36" t="e">
        <f t="shared" ca="1" si="18"/>
        <v>#REF!</v>
      </c>
      <c r="AZ25" s="36" t="e">
        <f t="shared" ca="1" si="18"/>
        <v>#REF!</v>
      </c>
      <c r="BA25" s="36" t="e">
        <f t="shared" ca="1" si="18"/>
        <v>#REF!</v>
      </c>
      <c r="BB25" s="36" t="e">
        <f t="shared" ca="1" si="18"/>
        <v>#REF!</v>
      </c>
      <c r="BC25" s="36" t="e">
        <f t="shared" ca="1" si="18"/>
        <v>#REF!</v>
      </c>
      <c r="BD25" s="36" t="e">
        <f t="shared" ca="1" si="18"/>
        <v>#REF!</v>
      </c>
      <c r="BE25" s="73" t="e">
        <f t="shared" ca="1" si="7"/>
        <v>#REF!</v>
      </c>
      <c r="BF25" s="73" t="e">
        <f t="shared" ca="1" si="19"/>
        <v>#REF!</v>
      </c>
      <c r="BG25" s="36" t="e">
        <f t="shared" ca="1" si="19"/>
        <v>#REF!</v>
      </c>
      <c r="BH25" s="36" t="e">
        <f t="shared" ca="1" si="19"/>
        <v>#REF!</v>
      </c>
      <c r="BI25" s="36" t="e">
        <f t="shared" ca="1" si="19"/>
        <v>#REF!</v>
      </c>
      <c r="BJ25" s="36" t="e">
        <f t="shared" ca="1" si="19"/>
        <v>#REF!</v>
      </c>
      <c r="BK25" s="36" t="e">
        <f t="shared" ca="1" si="19"/>
        <v>#REF!</v>
      </c>
      <c r="BL25" s="36" t="e">
        <f t="shared" ca="1" si="19"/>
        <v>#REF!</v>
      </c>
      <c r="BM25" s="53" t="s">
        <v>576</v>
      </c>
      <c r="BN25" s="53" t="s">
        <v>278</v>
      </c>
      <c r="BO25" s="53" t="s">
        <v>471</v>
      </c>
    </row>
    <row r="26" spans="1:67" x14ac:dyDescent="0.2">
      <c r="A26" s="80">
        <v>23</v>
      </c>
      <c r="B26" s="53" t="s">
        <v>577</v>
      </c>
      <c r="C26" s="36" t="str">
        <f t="shared" si="6"/>
        <v>夕張市</v>
      </c>
      <c r="D26" s="36" t="e">
        <f t="shared" ca="1" si="14"/>
        <v>#REF!</v>
      </c>
      <c r="E26" s="36" t="e">
        <f t="shared" ca="1" si="14"/>
        <v>#REF!</v>
      </c>
      <c r="F26" s="36" t="e">
        <f t="shared" ca="1" si="14"/>
        <v>#REF!</v>
      </c>
      <c r="G26" s="36" t="e">
        <f t="shared" ca="1" si="14"/>
        <v>#REF!</v>
      </c>
      <c r="H26" s="36" t="e">
        <f t="shared" ca="1" si="14"/>
        <v>#REF!</v>
      </c>
      <c r="I26" s="36" t="e">
        <f t="shared" ca="1" si="14"/>
        <v>#REF!</v>
      </c>
      <c r="J26" s="36" t="e">
        <f t="shared" ca="1" si="14"/>
        <v>#REF!</v>
      </c>
      <c r="K26" s="36" t="e">
        <f t="shared" ca="1" si="14"/>
        <v>#REF!</v>
      </c>
      <c r="L26" s="36" t="e">
        <f t="shared" ca="1" si="14"/>
        <v>#REF!</v>
      </c>
      <c r="M26" s="36" t="e">
        <f t="shared" ca="1" si="14"/>
        <v>#REF!</v>
      </c>
      <c r="N26" s="36" t="e">
        <f t="shared" ca="1" si="15"/>
        <v>#REF!</v>
      </c>
      <c r="O26" s="36" t="e">
        <f t="shared" ca="1" si="15"/>
        <v>#REF!</v>
      </c>
      <c r="P26" s="36" t="e">
        <f t="shared" ca="1" si="15"/>
        <v>#REF!</v>
      </c>
      <c r="Q26" s="36" t="e">
        <f t="shared" ca="1" si="15"/>
        <v>#REF!</v>
      </c>
      <c r="R26" s="36" t="e">
        <f t="shared" ca="1" si="15"/>
        <v>#REF!</v>
      </c>
      <c r="S26" s="36" t="e">
        <f t="shared" ca="1" si="15"/>
        <v>#REF!</v>
      </c>
      <c r="T26" s="36" t="e">
        <f t="shared" ca="1" si="15"/>
        <v>#REF!</v>
      </c>
      <c r="U26" s="36" t="e">
        <f t="shared" ca="1" si="15"/>
        <v>#REF!</v>
      </c>
      <c r="V26" s="36" t="e">
        <f t="shared" ca="1" si="15"/>
        <v>#REF!</v>
      </c>
      <c r="W26" s="36" t="e">
        <f t="shared" ca="1" si="15"/>
        <v>#REF!</v>
      </c>
      <c r="X26" s="36" t="e">
        <f t="shared" ca="1" si="16"/>
        <v>#REF!</v>
      </c>
      <c r="Y26" s="36" t="e">
        <f t="shared" ca="1" si="16"/>
        <v>#REF!</v>
      </c>
      <c r="Z26" s="36" t="e">
        <f t="shared" ca="1" si="16"/>
        <v>#REF!</v>
      </c>
      <c r="AA26" s="36" t="e">
        <f t="shared" ca="1" si="16"/>
        <v>#REF!</v>
      </c>
      <c r="AB26" s="36" t="e">
        <f t="shared" ca="1" si="16"/>
        <v>#REF!</v>
      </c>
      <c r="AC26" s="36" t="e">
        <f t="shared" ca="1" si="16"/>
        <v>#REF!</v>
      </c>
      <c r="AD26" s="36" t="e">
        <f t="shared" ca="1" si="16"/>
        <v>#REF!</v>
      </c>
      <c r="AE26" s="36" t="e">
        <f t="shared" ca="1" si="16"/>
        <v>#REF!</v>
      </c>
      <c r="AF26" s="36" t="e">
        <f t="shared" ca="1" si="16"/>
        <v>#REF!</v>
      </c>
      <c r="AG26" s="36" t="e">
        <f t="shared" ca="1" si="16"/>
        <v>#REF!</v>
      </c>
      <c r="AH26" s="36" t="e">
        <f t="shared" ca="1" si="17"/>
        <v>#REF!</v>
      </c>
      <c r="AI26" s="36" t="e">
        <f t="shared" ca="1" si="17"/>
        <v>#REF!</v>
      </c>
      <c r="AJ26" s="36" t="e">
        <f t="shared" ca="1" si="17"/>
        <v>#REF!</v>
      </c>
      <c r="AK26" s="36" t="e">
        <f t="shared" ca="1" si="17"/>
        <v>#REF!</v>
      </c>
      <c r="AL26" s="36" t="e">
        <f t="shared" ca="1" si="17"/>
        <v>#REF!</v>
      </c>
      <c r="AM26" s="36" t="e">
        <f t="shared" ca="1" si="17"/>
        <v>#REF!</v>
      </c>
      <c r="AN26" s="36" t="e">
        <f t="shared" ca="1" si="17"/>
        <v>#REF!</v>
      </c>
      <c r="AO26" s="36" t="e">
        <f t="shared" ca="1" si="17"/>
        <v>#REF!</v>
      </c>
      <c r="AP26" s="36" t="e">
        <f t="shared" ca="1" si="17"/>
        <v>#REF!</v>
      </c>
      <c r="AQ26" s="36" t="e">
        <f t="shared" ca="1" si="17"/>
        <v>#REF!</v>
      </c>
      <c r="AR26" s="36" t="e">
        <f t="shared" ca="1" si="18"/>
        <v>#REF!</v>
      </c>
      <c r="AS26" s="36" t="e">
        <f t="shared" ca="1" si="18"/>
        <v>#REF!</v>
      </c>
      <c r="AT26" s="36" t="e">
        <f t="shared" ca="1" si="18"/>
        <v>#REF!</v>
      </c>
      <c r="AU26" s="36" t="e">
        <f t="shared" ca="1" si="18"/>
        <v>#REF!</v>
      </c>
      <c r="AV26" s="36" t="e">
        <f t="shared" ca="1" si="18"/>
        <v>#REF!</v>
      </c>
      <c r="AW26" s="36" t="e">
        <f t="shared" ca="1" si="18"/>
        <v>#REF!</v>
      </c>
      <c r="AX26" s="36" t="e">
        <f t="shared" ca="1" si="18"/>
        <v>#REF!</v>
      </c>
      <c r="AY26" s="36" t="e">
        <f t="shared" ca="1" si="18"/>
        <v>#REF!</v>
      </c>
      <c r="AZ26" s="36" t="e">
        <f t="shared" ca="1" si="18"/>
        <v>#REF!</v>
      </c>
      <c r="BA26" s="36" t="e">
        <f t="shared" ca="1" si="18"/>
        <v>#REF!</v>
      </c>
      <c r="BB26" s="36" t="e">
        <f t="shared" ca="1" si="18"/>
        <v>#REF!</v>
      </c>
      <c r="BC26" s="36" t="e">
        <f t="shared" ca="1" si="18"/>
        <v>#REF!</v>
      </c>
      <c r="BD26" s="36" t="e">
        <f t="shared" ca="1" si="18"/>
        <v>#REF!</v>
      </c>
      <c r="BE26" s="36" t="e">
        <f t="shared" ca="1" si="7"/>
        <v>#REF!</v>
      </c>
      <c r="BF26" s="36" t="e">
        <f t="shared" ca="1" si="19"/>
        <v>#REF!</v>
      </c>
      <c r="BG26" s="36" t="e">
        <f t="shared" ca="1" si="19"/>
        <v>#REF!</v>
      </c>
      <c r="BH26" s="36" t="e">
        <f t="shared" ca="1" si="19"/>
        <v>#REF!</v>
      </c>
      <c r="BI26" s="36" t="e">
        <f t="shared" ca="1" si="19"/>
        <v>#REF!</v>
      </c>
      <c r="BJ26" s="36" t="e">
        <f t="shared" ca="1" si="19"/>
        <v>#REF!</v>
      </c>
      <c r="BK26" s="36" t="e">
        <f t="shared" ca="1" si="19"/>
        <v>#REF!</v>
      </c>
      <c r="BL26" s="36" t="e">
        <f t="shared" ca="1" si="19"/>
        <v>#REF!</v>
      </c>
      <c r="BM26" s="53" t="s">
        <v>577</v>
      </c>
      <c r="BN26" s="53" t="s">
        <v>278</v>
      </c>
      <c r="BO26" s="53" t="s">
        <v>552</v>
      </c>
    </row>
    <row r="27" spans="1:67" x14ac:dyDescent="0.2">
      <c r="A27" s="80">
        <v>24</v>
      </c>
      <c r="B27" s="53" t="s">
        <v>578</v>
      </c>
      <c r="C27" s="36" t="str">
        <f t="shared" si="6"/>
        <v>夕張市</v>
      </c>
      <c r="D27" s="36" t="e">
        <f t="shared" ca="1" si="14"/>
        <v>#REF!</v>
      </c>
      <c r="E27" s="36" t="e">
        <f t="shared" ca="1" si="14"/>
        <v>#REF!</v>
      </c>
      <c r="F27" s="36" t="e">
        <f t="shared" ca="1" si="14"/>
        <v>#REF!</v>
      </c>
      <c r="G27" s="36" t="e">
        <f t="shared" ca="1" si="14"/>
        <v>#REF!</v>
      </c>
      <c r="H27" s="36" t="e">
        <f t="shared" ca="1" si="14"/>
        <v>#REF!</v>
      </c>
      <c r="I27" s="36" t="e">
        <f t="shared" ca="1" si="14"/>
        <v>#REF!</v>
      </c>
      <c r="J27" s="36" t="e">
        <f t="shared" ca="1" si="14"/>
        <v>#REF!</v>
      </c>
      <c r="K27" s="36" t="e">
        <f t="shared" ca="1" si="14"/>
        <v>#REF!</v>
      </c>
      <c r="L27" s="36" t="e">
        <f t="shared" ca="1" si="14"/>
        <v>#REF!</v>
      </c>
      <c r="M27" s="36" t="e">
        <f t="shared" ca="1" si="14"/>
        <v>#REF!</v>
      </c>
      <c r="N27" s="36" t="e">
        <f t="shared" ca="1" si="15"/>
        <v>#REF!</v>
      </c>
      <c r="O27" s="36" t="e">
        <f t="shared" ca="1" si="15"/>
        <v>#REF!</v>
      </c>
      <c r="P27" s="36" t="e">
        <f t="shared" ca="1" si="15"/>
        <v>#REF!</v>
      </c>
      <c r="Q27" s="36" t="e">
        <f t="shared" ca="1" si="15"/>
        <v>#REF!</v>
      </c>
      <c r="R27" s="36" t="e">
        <f t="shared" ca="1" si="15"/>
        <v>#REF!</v>
      </c>
      <c r="S27" s="36" t="e">
        <f t="shared" ca="1" si="15"/>
        <v>#REF!</v>
      </c>
      <c r="T27" s="36" t="e">
        <f t="shared" ca="1" si="15"/>
        <v>#REF!</v>
      </c>
      <c r="U27" s="36" t="e">
        <f t="shared" ca="1" si="15"/>
        <v>#REF!</v>
      </c>
      <c r="V27" s="36" t="e">
        <f t="shared" ca="1" si="15"/>
        <v>#REF!</v>
      </c>
      <c r="W27" s="36" t="e">
        <f t="shared" ca="1" si="15"/>
        <v>#REF!</v>
      </c>
      <c r="X27" s="36" t="e">
        <f t="shared" ca="1" si="16"/>
        <v>#REF!</v>
      </c>
      <c r="Y27" s="36" t="e">
        <f t="shared" ca="1" si="16"/>
        <v>#REF!</v>
      </c>
      <c r="Z27" s="36" t="e">
        <f t="shared" ca="1" si="16"/>
        <v>#REF!</v>
      </c>
      <c r="AA27" s="36" t="e">
        <f t="shared" ca="1" si="16"/>
        <v>#REF!</v>
      </c>
      <c r="AB27" s="36" t="e">
        <f t="shared" ca="1" si="16"/>
        <v>#REF!</v>
      </c>
      <c r="AC27" s="36" t="e">
        <f t="shared" ca="1" si="16"/>
        <v>#REF!</v>
      </c>
      <c r="AD27" s="36" t="e">
        <f t="shared" ca="1" si="16"/>
        <v>#REF!</v>
      </c>
      <c r="AE27" s="36" t="e">
        <f t="shared" ca="1" si="16"/>
        <v>#REF!</v>
      </c>
      <c r="AF27" s="36" t="e">
        <f t="shared" ca="1" si="16"/>
        <v>#REF!</v>
      </c>
      <c r="AG27" s="36" t="e">
        <f t="shared" ca="1" si="16"/>
        <v>#REF!</v>
      </c>
      <c r="AH27" s="36" t="e">
        <f t="shared" ca="1" si="17"/>
        <v>#REF!</v>
      </c>
      <c r="AI27" s="36" t="e">
        <f t="shared" ca="1" si="17"/>
        <v>#REF!</v>
      </c>
      <c r="AJ27" s="36" t="e">
        <f t="shared" ca="1" si="17"/>
        <v>#REF!</v>
      </c>
      <c r="AK27" s="36" t="e">
        <f t="shared" ca="1" si="17"/>
        <v>#REF!</v>
      </c>
      <c r="AL27" s="36" t="e">
        <f t="shared" ca="1" si="17"/>
        <v>#REF!</v>
      </c>
      <c r="AM27" s="36" t="e">
        <f t="shared" ca="1" si="17"/>
        <v>#REF!</v>
      </c>
      <c r="AN27" s="36" t="e">
        <f t="shared" ca="1" si="17"/>
        <v>#REF!</v>
      </c>
      <c r="AO27" s="36" t="e">
        <f t="shared" ca="1" si="17"/>
        <v>#REF!</v>
      </c>
      <c r="AP27" s="36" t="e">
        <f t="shared" ca="1" si="17"/>
        <v>#REF!</v>
      </c>
      <c r="AQ27" s="36" t="e">
        <f t="shared" ca="1" si="17"/>
        <v>#REF!</v>
      </c>
      <c r="AR27" s="36" t="e">
        <f t="shared" ca="1" si="18"/>
        <v>#REF!</v>
      </c>
      <c r="AS27" s="36" t="e">
        <f t="shared" ca="1" si="18"/>
        <v>#REF!</v>
      </c>
      <c r="AT27" s="36" t="e">
        <f t="shared" ca="1" si="18"/>
        <v>#REF!</v>
      </c>
      <c r="AU27" s="36" t="e">
        <f t="shared" ca="1" si="18"/>
        <v>#REF!</v>
      </c>
      <c r="AV27" s="36" t="e">
        <f t="shared" ca="1" si="18"/>
        <v>#REF!</v>
      </c>
      <c r="AW27" s="36" t="e">
        <f t="shared" ca="1" si="18"/>
        <v>#REF!</v>
      </c>
      <c r="AX27" s="36" t="e">
        <f t="shared" ca="1" si="18"/>
        <v>#REF!</v>
      </c>
      <c r="AY27" s="36" t="e">
        <f t="shared" ca="1" si="18"/>
        <v>#REF!</v>
      </c>
      <c r="AZ27" s="36" t="e">
        <f t="shared" ca="1" si="18"/>
        <v>#REF!</v>
      </c>
      <c r="BA27" s="36" t="e">
        <f t="shared" ca="1" si="18"/>
        <v>#REF!</v>
      </c>
      <c r="BB27" s="36" t="e">
        <f t="shared" ca="1" si="18"/>
        <v>#REF!</v>
      </c>
      <c r="BC27" s="36" t="e">
        <f t="shared" ca="1" si="18"/>
        <v>#REF!</v>
      </c>
      <c r="BD27" s="36" t="e">
        <f t="shared" ca="1" si="18"/>
        <v>#REF!</v>
      </c>
      <c r="BE27" s="36" t="e">
        <f t="shared" ca="1" si="7"/>
        <v>#REF!</v>
      </c>
      <c r="BF27" s="36" t="e">
        <f t="shared" ca="1" si="19"/>
        <v>#REF!</v>
      </c>
      <c r="BG27" s="36" t="e">
        <f t="shared" ca="1" si="19"/>
        <v>#REF!</v>
      </c>
      <c r="BH27" s="36" t="e">
        <f t="shared" ca="1" si="19"/>
        <v>#REF!</v>
      </c>
      <c r="BI27" s="36" t="e">
        <f t="shared" ca="1" si="19"/>
        <v>#REF!</v>
      </c>
      <c r="BJ27" s="36" t="e">
        <f t="shared" ca="1" si="19"/>
        <v>#REF!</v>
      </c>
      <c r="BK27" s="36" t="e">
        <f t="shared" ca="1" si="19"/>
        <v>#REF!</v>
      </c>
      <c r="BL27" s="36" t="e">
        <f t="shared" ca="1" si="19"/>
        <v>#REF!</v>
      </c>
      <c r="BM27" s="53" t="s">
        <v>578</v>
      </c>
      <c r="BN27" s="53" t="s">
        <v>278</v>
      </c>
      <c r="BO27" s="53" t="s">
        <v>553</v>
      </c>
    </row>
    <row r="28" spans="1:67" s="83" customFormat="1" x14ac:dyDescent="0.2">
      <c r="A28" s="80">
        <v>25</v>
      </c>
      <c r="B28" s="81" t="s">
        <v>579</v>
      </c>
      <c r="C28" s="80" t="str">
        <f t="shared" si="6"/>
        <v>夕張市</v>
      </c>
      <c r="D28" s="80" t="e">
        <f t="shared" ca="1" si="14"/>
        <v>#REF!</v>
      </c>
      <c r="E28" s="80" t="e">
        <f t="shared" ca="1" si="14"/>
        <v>#REF!</v>
      </c>
      <c r="F28" s="80" t="e">
        <f t="shared" ca="1" si="14"/>
        <v>#REF!</v>
      </c>
      <c r="G28" s="80" t="e">
        <f t="shared" ca="1" si="14"/>
        <v>#REF!</v>
      </c>
      <c r="H28" s="80" t="e">
        <f t="shared" ca="1" si="14"/>
        <v>#REF!</v>
      </c>
      <c r="I28" s="80" t="e">
        <f t="shared" ca="1" si="14"/>
        <v>#REF!</v>
      </c>
      <c r="J28" s="80" t="e">
        <f t="shared" ca="1" si="14"/>
        <v>#REF!</v>
      </c>
      <c r="K28" s="80" t="e">
        <f t="shared" ca="1" si="14"/>
        <v>#REF!</v>
      </c>
      <c r="L28" s="80" t="e">
        <f t="shared" ca="1" si="14"/>
        <v>#REF!</v>
      </c>
      <c r="M28" s="80" t="e">
        <f t="shared" ca="1" si="14"/>
        <v>#REF!</v>
      </c>
      <c r="N28" s="80" t="e">
        <f t="shared" ca="1" si="15"/>
        <v>#REF!</v>
      </c>
      <c r="O28" s="80" t="e">
        <f t="shared" ca="1" si="15"/>
        <v>#REF!</v>
      </c>
      <c r="P28" s="80" t="e">
        <f t="shared" ca="1" si="15"/>
        <v>#REF!</v>
      </c>
      <c r="Q28" s="80" t="e">
        <f t="shared" ca="1" si="15"/>
        <v>#REF!</v>
      </c>
      <c r="R28" s="80" t="e">
        <f t="shared" ca="1" si="15"/>
        <v>#REF!</v>
      </c>
      <c r="S28" s="80" t="e">
        <f t="shared" ca="1" si="15"/>
        <v>#REF!</v>
      </c>
      <c r="T28" s="80" t="e">
        <f t="shared" ca="1" si="15"/>
        <v>#REF!</v>
      </c>
      <c r="U28" s="80" t="e">
        <f t="shared" ca="1" si="15"/>
        <v>#REF!</v>
      </c>
      <c r="V28" s="80" t="e">
        <f t="shared" ca="1" si="15"/>
        <v>#REF!</v>
      </c>
      <c r="W28" s="80" t="e">
        <f t="shared" ca="1" si="15"/>
        <v>#REF!</v>
      </c>
      <c r="X28" s="80" t="e">
        <f t="shared" ca="1" si="16"/>
        <v>#REF!</v>
      </c>
      <c r="Y28" s="80" t="e">
        <f t="shared" ca="1" si="16"/>
        <v>#REF!</v>
      </c>
      <c r="Z28" s="80" t="e">
        <f t="shared" ca="1" si="16"/>
        <v>#REF!</v>
      </c>
      <c r="AA28" s="80" t="e">
        <f t="shared" ca="1" si="16"/>
        <v>#REF!</v>
      </c>
      <c r="AB28" s="80" t="e">
        <f t="shared" ca="1" si="16"/>
        <v>#REF!</v>
      </c>
      <c r="AC28" s="80" t="e">
        <f t="shared" ca="1" si="16"/>
        <v>#REF!</v>
      </c>
      <c r="AD28" s="80" t="e">
        <f t="shared" ca="1" si="16"/>
        <v>#REF!</v>
      </c>
      <c r="AE28" s="80" t="e">
        <f t="shared" ca="1" si="16"/>
        <v>#REF!</v>
      </c>
      <c r="AF28" s="80" t="e">
        <f t="shared" ca="1" si="16"/>
        <v>#REF!</v>
      </c>
      <c r="AG28" s="80" t="e">
        <f t="shared" ca="1" si="16"/>
        <v>#REF!</v>
      </c>
      <c r="AH28" s="80" t="e">
        <f t="shared" ca="1" si="17"/>
        <v>#REF!</v>
      </c>
      <c r="AI28" s="80" t="e">
        <f t="shared" ca="1" si="17"/>
        <v>#REF!</v>
      </c>
      <c r="AJ28" s="80" t="e">
        <f t="shared" ca="1" si="17"/>
        <v>#REF!</v>
      </c>
      <c r="AK28" s="80" t="e">
        <f t="shared" ca="1" si="17"/>
        <v>#REF!</v>
      </c>
      <c r="AL28" s="80" t="e">
        <f t="shared" ca="1" si="17"/>
        <v>#REF!</v>
      </c>
      <c r="AM28" s="80" t="e">
        <f t="shared" ca="1" si="17"/>
        <v>#REF!</v>
      </c>
      <c r="AN28" s="80" t="e">
        <f t="shared" ca="1" si="17"/>
        <v>#REF!</v>
      </c>
      <c r="AO28" s="80" t="e">
        <f t="shared" ca="1" si="17"/>
        <v>#REF!</v>
      </c>
      <c r="AP28" s="80" t="e">
        <f t="shared" ca="1" si="17"/>
        <v>#REF!</v>
      </c>
      <c r="AQ28" s="80" t="e">
        <f t="shared" ca="1" si="17"/>
        <v>#REF!</v>
      </c>
      <c r="AR28" s="80" t="e">
        <f t="shared" ca="1" si="18"/>
        <v>#REF!</v>
      </c>
      <c r="AS28" s="80" t="e">
        <f t="shared" ca="1" si="18"/>
        <v>#REF!</v>
      </c>
      <c r="AT28" s="80" t="e">
        <f t="shared" ca="1" si="18"/>
        <v>#REF!</v>
      </c>
      <c r="AU28" s="80" t="e">
        <f t="shared" ca="1" si="18"/>
        <v>#REF!</v>
      </c>
      <c r="AV28" s="80" t="e">
        <f t="shared" ca="1" si="18"/>
        <v>#REF!</v>
      </c>
      <c r="AW28" s="80" t="e">
        <f t="shared" ca="1" si="18"/>
        <v>#REF!</v>
      </c>
      <c r="AX28" s="80" t="e">
        <f t="shared" ca="1" si="18"/>
        <v>#REF!</v>
      </c>
      <c r="AY28" s="80" t="e">
        <f t="shared" ca="1" si="18"/>
        <v>#REF!</v>
      </c>
      <c r="AZ28" s="80" t="e">
        <f t="shared" ca="1" si="18"/>
        <v>#REF!</v>
      </c>
      <c r="BA28" s="80" t="e">
        <f t="shared" ca="1" si="18"/>
        <v>#REF!</v>
      </c>
      <c r="BB28" s="80" t="e">
        <f t="shared" ca="1" si="18"/>
        <v>#REF!</v>
      </c>
      <c r="BC28" s="80" t="e">
        <f t="shared" ca="1" si="18"/>
        <v>#REF!</v>
      </c>
      <c r="BD28" s="80" t="e">
        <f t="shared" ca="1" si="18"/>
        <v>#REF!</v>
      </c>
      <c r="BE28" s="80" t="e">
        <f t="shared" ca="1" si="7"/>
        <v>#REF!</v>
      </c>
      <c r="BF28" s="80" t="e">
        <f t="shared" ca="1" si="19"/>
        <v>#REF!</v>
      </c>
      <c r="BG28" s="80" t="e">
        <f t="shared" ca="1" si="19"/>
        <v>#REF!</v>
      </c>
      <c r="BH28" s="80" t="e">
        <f t="shared" ca="1" si="19"/>
        <v>#REF!</v>
      </c>
      <c r="BI28" s="80" t="e">
        <f t="shared" ca="1" si="19"/>
        <v>#REF!</v>
      </c>
      <c r="BJ28" s="80" t="e">
        <f t="shared" ca="1" si="19"/>
        <v>#REF!</v>
      </c>
      <c r="BK28" s="80" t="e">
        <f t="shared" ca="1" si="19"/>
        <v>#REF!</v>
      </c>
      <c r="BL28" s="80" t="e">
        <f t="shared" ca="1" si="19"/>
        <v>#REF!</v>
      </c>
      <c r="BM28" s="81" t="s">
        <v>579</v>
      </c>
      <c r="BN28" s="81" t="s">
        <v>279</v>
      </c>
      <c r="BO28" s="81" t="s">
        <v>471</v>
      </c>
    </row>
    <row r="29" spans="1:67" s="83" customFormat="1" x14ac:dyDescent="0.2">
      <c r="A29" s="80">
        <v>26</v>
      </c>
      <c r="B29" s="81" t="s">
        <v>580</v>
      </c>
      <c r="C29" s="80" t="str">
        <f t="shared" si="6"/>
        <v>夕張市</v>
      </c>
      <c r="D29" s="80" t="e">
        <f t="shared" ca="1" si="14"/>
        <v>#REF!</v>
      </c>
      <c r="E29" s="80" t="e">
        <f t="shared" ca="1" si="14"/>
        <v>#REF!</v>
      </c>
      <c r="F29" s="80" t="e">
        <f t="shared" ca="1" si="14"/>
        <v>#REF!</v>
      </c>
      <c r="G29" s="80" t="e">
        <f t="shared" ca="1" si="14"/>
        <v>#REF!</v>
      </c>
      <c r="H29" s="80" t="e">
        <f t="shared" ca="1" si="14"/>
        <v>#REF!</v>
      </c>
      <c r="I29" s="80" t="e">
        <f t="shared" ca="1" si="14"/>
        <v>#REF!</v>
      </c>
      <c r="J29" s="80" t="e">
        <f t="shared" ca="1" si="14"/>
        <v>#REF!</v>
      </c>
      <c r="K29" s="80" t="e">
        <f t="shared" ca="1" si="14"/>
        <v>#REF!</v>
      </c>
      <c r="L29" s="80" t="e">
        <f t="shared" ca="1" si="14"/>
        <v>#REF!</v>
      </c>
      <c r="M29" s="80" t="e">
        <f t="shared" ca="1" si="14"/>
        <v>#REF!</v>
      </c>
      <c r="N29" s="80" t="e">
        <f t="shared" ca="1" si="15"/>
        <v>#REF!</v>
      </c>
      <c r="O29" s="80" t="e">
        <f t="shared" ca="1" si="15"/>
        <v>#REF!</v>
      </c>
      <c r="P29" s="80" t="e">
        <f t="shared" ca="1" si="15"/>
        <v>#REF!</v>
      </c>
      <c r="Q29" s="80" t="e">
        <f t="shared" ca="1" si="15"/>
        <v>#REF!</v>
      </c>
      <c r="R29" s="80" t="e">
        <f t="shared" ca="1" si="15"/>
        <v>#REF!</v>
      </c>
      <c r="S29" s="80" t="e">
        <f t="shared" ca="1" si="15"/>
        <v>#REF!</v>
      </c>
      <c r="T29" s="80" t="e">
        <f t="shared" ca="1" si="15"/>
        <v>#REF!</v>
      </c>
      <c r="U29" s="80" t="e">
        <f t="shared" ca="1" si="15"/>
        <v>#REF!</v>
      </c>
      <c r="V29" s="80" t="e">
        <f t="shared" ca="1" si="15"/>
        <v>#REF!</v>
      </c>
      <c r="W29" s="80" t="e">
        <f t="shared" ca="1" si="15"/>
        <v>#REF!</v>
      </c>
      <c r="X29" s="80" t="e">
        <f t="shared" ca="1" si="16"/>
        <v>#REF!</v>
      </c>
      <c r="Y29" s="80" t="e">
        <f t="shared" ca="1" si="16"/>
        <v>#REF!</v>
      </c>
      <c r="Z29" s="80" t="e">
        <f t="shared" ca="1" si="16"/>
        <v>#REF!</v>
      </c>
      <c r="AA29" s="80" t="e">
        <f t="shared" ca="1" si="16"/>
        <v>#REF!</v>
      </c>
      <c r="AB29" s="80" t="e">
        <f t="shared" ca="1" si="16"/>
        <v>#REF!</v>
      </c>
      <c r="AC29" s="80" t="e">
        <f t="shared" ca="1" si="16"/>
        <v>#REF!</v>
      </c>
      <c r="AD29" s="80" t="e">
        <f t="shared" ca="1" si="16"/>
        <v>#REF!</v>
      </c>
      <c r="AE29" s="80" t="e">
        <f t="shared" ca="1" si="16"/>
        <v>#REF!</v>
      </c>
      <c r="AF29" s="80" t="e">
        <f t="shared" ca="1" si="16"/>
        <v>#REF!</v>
      </c>
      <c r="AG29" s="80" t="e">
        <f t="shared" ca="1" si="16"/>
        <v>#REF!</v>
      </c>
      <c r="AH29" s="80" t="e">
        <f t="shared" ca="1" si="17"/>
        <v>#REF!</v>
      </c>
      <c r="AI29" s="80" t="e">
        <f t="shared" ca="1" si="17"/>
        <v>#REF!</v>
      </c>
      <c r="AJ29" s="80" t="e">
        <f t="shared" ca="1" si="17"/>
        <v>#REF!</v>
      </c>
      <c r="AK29" s="80" t="e">
        <f t="shared" ca="1" si="17"/>
        <v>#REF!</v>
      </c>
      <c r="AL29" s="80" t="e">
        <f t="shared" ca="1" si="17"/>
        <v>#REF!</v>
      </c>
      <c r="AM29" s="80" t="e">
        <f t="shared" ca="1" si="17"/>
        <v>#REF!</v>
      </c>
      <c r="AN29" s="80" t="e">
        <f t="shared" ca="1" si="17"/>
        <v>#REF!</v>
      </c>
      <c r="AO29" s="80" t="e">
        <f t="shared" ca="1" si="17"/>
        <v>#REF!</v>
      </c>
      <c r="AP29" s="80" t="e">
        <f t="shared" ca="1" si="17"/>
        <v>#REF!</v>
      </c>
      <c r="AQ29" s="80" t="e">
        <f t="shared" ca="1" si="17"/>
        <v>#REF!</v>
      </c>
      <c r="AR29" s="80" t="e">
        <f t="shared" ca="1" si="18"/>
        <v>#REF!</v>
      </c>
      <c r="AS29" s="80" t="e">
        <f t="shared" ca="1" si="18"/>
        <v>#REF!</v>
      </c>
      <c r="AT29" s="80" t="e">
        <f t="shared" ca="1" si="18"/>
        <v>#REF!</v>
      </c>
      <c r="AU29" s="80" t="e">
        <f t="shared" ca="1" si="18"/>
        <v>#REF!</v>
      </c>
      <c r="AV29" s="80" t="e">
        <f t="shared" ca="1" si="18"/>
        <v>#REF!</v>
      </c>
      <c r="AW29" s="80" t="e">
        <f t="shared" ca="1" si="18"/>
        <v>#REF!</v>
      </c>
      <c r="AX29" s="80" t="e">
        <f t="shared" ca="1" si="18"/>
        <v>#REF!</v>
      </c>
      <c r="AY29" s="80" t="e">
        <f t="shared" ca="1" si="18"/>
        <v>#REF!</v>
      </c>
      <c r="AZ29" s="80" t="e">
        <f t="shared" ca="1" si="18"/>
        <v>#REF!</v>
      </c>
      <c r="BA29" s="80" t="e">
        <f t="shared" ca="1" si="18"/>
        <v>#REF!</v>
      </c>
      <c r="BB29" s="80" t="e">
        <f t="shared" ca="1" si="18"/>
        <v>#REF!</v>
      </c>
      <c r="BC29" s="80" t="e">
        <f t="shared" ca="1" si="18"/>
        <v>#REF!</v>
      </c>
      <c r="BD29" s="80" t="e">
        <f t="shared" ca="1" si="18"/>
        <v>#REF!</v>
      </c>
      <c r="BE29" s="80" t="e">
        <f t="shared" ca="1" si="7"/>
        <v>#REF!</v>
      </c>
      <c r="BF29" s="80" t="e">
        <f t="shared" ca="1" si="19"/>
        <v>#REF!</v>
      </c>
      <c r="BG29" s="80" t="e">
        <f t="shared" ca="1" si="19"/>
        <v>#REF!</v>
      </c>
      <c r="BH29" s="80" t="e">
        <f t="shared" ca="1" si="19"/>
        <v>#REF!</v>
      </c>
      <c r="BI29" s="80" t="e">
        <f t="shared" ca="1" si="19"/>
        <v>#REF!</v>
      </c>
      <c r="BJ29" s="80" t="e">
        <f t="shared" ca="1" si="19"/>
        <v>#REF!</v>
      </c>
      <c r="BK29" s="80" t="e">
        <f t="shared" ca="1" si="19"/>
        <v>#REF!</v>
      </c>
      <c r="BL29" s="80" t="e">
        <f t="shared" ca="1" si="19"/>
        <v>#REF!</v>
      </c>
      <c r="BM29" s="81" t="s">
        <v>580</v>
      </c>
      <c r="BN29" s="81" t="s">
        <v>279</v>
      </c>
      <c r="BO29" s="81" t="s">
        <v>552</v>
      </c>
    </row>
    <row r="30" spans="1:67" s="83" customFormat="1" x14ac:dyDescent="0.2">
      <c r="A30" s="80">
        <v>27</v>
      </c>
      <c r="B30" s="81" t="s">
        <v>581</v>
      </c>
      <c r="C30" s="80" t="str">
        <f t="shared" si="6"/>
        <v>夕張市</v>
      </c>
      <c r="D30" s="80" t="e">
        <f t="shared" ca="1" si="14"/>
        <v>#REF!</v>
      </c>
      <c r="E30" s="80" t="e">
        <f t="shared" ca="1" si="14"/>
        <v>#REF!</v>
      </c>
      <c r="F30" s="80" t="e">
        <f t="shared" ca="1" si="14"/>
        <v>#REF!</v>
      </c>
      <c r="G30" s="80" t="e">
        <f t="shared" ca="1" si="14"/>
        <v>#REF!</v>
      </c>
      <c r="H30" s="80" t="e">
        <f t="shared" ca="1" si="14"/>
        <v>#REF!</v>
      </c>
      <c r="I30" s="80" t="e">
        <f t="shared" ca="1" si="14"/>
        <v>#REF!</v>
      </c>
      <c r="J30" s="80" t="e">
        <f t="shared" ca="1" si="14"/>
        <v>#REF!</v>
      </c>
      <c r="K30" s="80" t="e">
        <f t="shared" ca="1" si="14"/>
        <v>#REF!</v>
      </c>
      <c r="L30" s="80" t="e">
        <f t="shared" ca="1" si="14"/>
        <v>#REF!</v>
      </c>
      <c r="M30" s="80" t="e">
        <f t="shared" ca="1" si="14"/>
        <v>#REF!</v>
      </c>
      <c r="N30" s="80" t="e">
        <f t="shared" ca="1" si="15"/>
        <v>#REF!</v>
      </c>
      <c r="O30" s="80" t="e">
        <f t="shared" ca="1" si="15"/>
        <v>#REF!</v>
      </c>
      <c r="P30" s="80" t="e">
        <f t="shared" ca="1" si="15"/>
        <v>#REF!</v>
      </c>
      <c r="Q30" s="80" t="e">
        <f t="shared" ca="1" si="15"/>
        <v>#REF!</v>
      </c>
      <c r="R30" s="80" t="e">
        <f t="shared" ca="1" si="15"/>
        <v>#REF!</v>
      </c>
      <c r="S30" s="80" t="e">
        <f t="shared" ca="1" si="15"/>
        <v>#REF!</v>
      </c>
      <c r="T30" s="80" t="e">
        <f t="shared" ca="1" si="15"/>
        <v>#REF!</v>
      </c>
      <c r="U30" s="80" t="e">
        <f t="shared" ca="1" si="15"/>
        <v>#REF!</v>
      </c>
      <c r="V30" s="80" t="e">
        <f t="shared" ca="1" si="15"/>
        <v>#REF!</v>
      </c>
      <c r="W30" s="80" t="e">
        <f t="shared" ca="1" si="15"/>
        <v>#REF!</v>
      </c>
      <c r="X30" s="80" t="e">
        <f t="shared" ca="1" si="16"/>
        <v>#REF!</v>
      </c>
      <c r="Y30" s="80" t="e">
        <f t="shared" ca="1" si="16"/>
        <v>#REF!</v>
      </c>
      <c r="Z30" s="80" t="e">
        <f t="shared" ca="1" si="16"/>
        <v>#REF!</v>
      </c>
      <c r="AA30" s="80" t="e">
        <f t="shared" ca="1" si="16"/>
        <v>#REF!</v>
      </c>
      <c r="AB30" s="80" t="e">
        <f t="shared" ca="1" si="16"/>
        <v>#REF!</v>
      </c>
      <c r="AC30" s="80" t="e">
        <f t="shared" ca="1" si="16"/>
        <v>#REF!</v>
      </c>
      <c r="AD30" s="80" t="e">
        <f t="shared" ca="1" si="16"/>
        <v>#REF!</v>
      </c>
      <c r="AE30" s="80" t="e">
        <f t="shared" ca="1" si="16"/>
        <v>#REF!</v>
      </c>
      <c r="AF30" s="80" t="e">
        <f t="shared" ca="1" si="16"/>
        <v>#REF!</v>
      </c>
      <c r="AG30" s="80" t="e">
        <f t="shared" ca="1" si="16"/>
        <v>#REF!</v>
      </c>
      <c r="AH30" s="80" t="e">
        <f t="shared" ca="1" si="17"/>
        <v>#REF!</v>
      </c>
      <c r="AI30" s="80" t="e">
        <f t="shared" ca="1" si="17"/>
        <v>#REF!</v>
      </c>
      <c r="AJ30" s="80" t="e">
        <f t="shared" ca="1" si="17"/>
        <v>#REF!</v>
      </c>
      <c r="AK30" s="80" t="e">
        <f t="shared" ca="1" si="17"/>
        <v>#REF!</v>
      </c>
      <c r="AL30" s="80" t="e">
        <f t="shared" ca="1" si="17"/>
        <v>#REF!</v>
      </c>
      <c r="AM30" s="80" t="e">
        <f t="shared" ca="1" si="17"/>
        <v>#REF!</v>
      </c>
      <c r="AN30" s="80" t="e">
        <f t="shared" ca="1" si="17"/>
        <v>#REF!</v>
      </c>
      <c r="AO30" s="80" t="e">
        <f t="shared" ca="1" si="17"/>
        <v>#REF!</v>
      </c>
      <c r="AP30" s="80" t="e">
        <f t="shared" ca="1" si="17"/>
        <v>#REF!</v>
      </c>
      <c r="AQ30" s="80" t="e">
        <f t="shared" ca="1" si="17"/>
        <v>#REF!</v>
      </c>
      <c r="AR30" s="80" t="e">
        <f t="shared" ca="1" si="18"/>
        <v>#REF!</v>
      </c>
      <c r="AS30" s="80" t="e">
        <f t="shared" ca="1" si="18"/>
        <v>#REF!</v>
      </c>
      <c r="AT30" s="80" t="e">
        <f t="shared" ca="1" si="18"/>
        <v>#REF!</v>
      </c>
      <c r="AU30" s="80" t="e">
        <f t="shared" ca="1" si="18"/>
        <v>#REF!</v>
      </c>
      <c r="AV30" s="80" t="e">
        <f t="shared" ca="1" si="18"/>
        <v>#REF!</v>
      </c>
      <c r="AW30" s="80" t="e">
        <f t="shared" ca="1" si="18"/>
        <v>#REF!</v>
      </c>
      <c r="AX30" s="80" t="e">
        <f t="shared" ca="1" si="18"/>
        <v>#REF!</v>
      </c>
      <c r="AY30" s="80" t="e">
        <f t="shared" ca="1" si="18"/>
        <v>#REF!</v>
      </c>
      <c r="AZ30" s="80" t="e">
        <f t="shared" ca="1" si="18"/>
        <v>#REF!</v>
      </c>
      <c r="BA30" s="80" t="e">
        <f t="shared" ca="1" si="18"/>
        <v>#REF!</v>
      </c>
      <c r="BB30" s="80" t="e">
        <f t="shared" ca="1" si="18"/>
        <v>#REF!</v>
      </c>
      <c r="BC30" s="80" t="e">
        <f t="shared" ca="1" si="18"/>
        <v>#REF!</v>
      </c>
      <c r="BD30" s="80" t="e">
        <f t="shared" ca="1" si="18"/>
        <v>#REF!</v>
      </c>
      <c r="BE30" s="80" t="e">
        <f t="shared" ca="1" si="7"/>
        <v>#REF!</v>
      </c>
      <c r="BF30" s="80" t="e">
        <f t="shared" ca="1" si="19"/>
        <v>#REF!</v>
      </c>
      <c r="BG30" s="80" t="e">
        <f t="shared" ca="1" si="19"/>
        <v>#REF!</v>
      </c>
      <c r="BH30" s="80" t="e">
        <f t="shared" ca="1" si="19"/>
        <v>#REF!</v>
      </c>
      <c r="BI30" s="80" t="e">
        <f t="shared" ca="1" si="19"/>
        <v>#REF!</v>
      </c>
      <c r="BJ30" s="80" t="e">
        <f t="shared" ca="1" si="19"/>
        <v>#REF!</v>
      </c>
      <c r="BK30" s="80" t="e">
        <f t="shared" ca="1" si="19"/>
        <v>#REF!</v>
      </c>
      <c r="BL30" s="80" t="e">
        <f t="shared" ca="1" si="19"/>
        <v>#REF!</v>
      </c>
      <c r="BM30" s="81" t="s">
        <v>581</v>
      </c>
      <c r="BN30" s="81" t="s">
        <v>279</v>
      </c>
      <c r="BO30" s="81" t="s">
        <v>553</v>
      </c>
    </row>
    <row r="31" spans="1:67" x14ac:dyDescent="0.2">
      <c r="A31" s="80">
        <v>28</v>
      </c>
      <c r="B31" s="53" t="s">
        <v>582</v>
      </c>
      <c r="C31" s="36" t="str">
        <f t="shared" si="6"/>
        <v>夕張市</v>
      </c>
      <c r="D31" s="36" t="e">
        <f t="shared" ca="1" si="14"/>
        <v>#REF!</v>
      </c>
      <c r="E31" s="36" t="e">
        <f t="shared" ca="1" si="14"/>
        <v>#REF!</v>
      </c>
      <c r="F31" s="36" t="e">
        <f t="shared" ca="1" si="14"/>
        <v>#REF!</v>
      </c>
      <c r="G31" s="36" t="e">
        <f t="shared" ca="1" si="14"/>
        <v>#REF!</v>
      </c>
      <c r="H31" s="36" t="e">
        <f t="shared" ca="1" si="14"/>
        <v>#REF!</v>
      </c>
      <c r="I31" s="36" t="e">
        <f t="shared" ca="1" si="14"/>
        <v>#REF!</v>
      </c>
      <c r="J31" s="36" t="e">
        <f t="shared" ca="1" si="14"/>
        <v>#REF!</v>
      </c>
      <c r="K31" s="36" t="e">
        <f t="shared" ca="1" si="14"/>
        <v>#REF!</v>
      </c>
      <c r="L31" s="36" t="e">
        <f t="shared" ca="1" si="14"/>
        <v>#REF!</v>
      </c>
      <c r="M31" s="36" t="e">
        <f t="shared" ca="1" si="14"/>
        <v>#REF!</v>
      </c>
      <c r="N31" s="36" t="e">
        <f t="shared" ca="1" si="15"/>
        <v>#REF!</v>
      </c>
      <c r="O31" s="36" t="e">
        <f t="shared" ca="1" si="15"/>
        <v>#REF!</v>
      </c>
      <c r="P31" s="36" t="e">
        <f t="shared" ca="1" si="15"/>
        <v>#REF!</v>
      </c>
      <c r="Q31" s="36" t="e">
        <f t="shared" ca="1" si="15"/>
        <v>#REF!</v>
      </c>
      <c r="R31" s="36" t="e">
        <f t="shared" ca="1" si="15"/>
        <v>#REF!</v>
      </c>
      <c r="S31" s="36" t="e">
        <f t="shared" ca="1" si="15"/>
        <v>#REF!</v>
      </c>
      <c r="T31" s="36" t="e">
        <f t="shared" ca="1" si="15"/>
        <v>#REF!</v>
      </c>
      <c r="U31" s="36" t="e">
        <f t="shared" ca="1" si="15"/>
        <v>#REF!</v>
      </c>
      <c r="V31" s="36" t="e">
        <f t="shared" ca="1" si="15"/>
        <v>#REF!</v>
      </c>
      <c r="W31" s="36" t="e">
        <f t="shared" ca="1" si="15"/>
        <v>#REF!</v>
      </c>
      <c r="X31" s="36" t="e">
        <f t="shared" ca="1" si="16"/>
        <v>#REF!</v>
      </c>
      <c r="Y31" s="36" t="e">
        <f t="shared" ca="1" si="16"/>
        <v>#REF!</v>
      </c>
      <c r="Z31" s="36" t="e">
        <f t="shared" ca="1" si="16"/>
        <v>#REF!</v>
      </c>
      <c r="AA31" s="36" t="e">
        <f t="shared" ca="1" si="16"/>
        <v>#REF!</v>
      </c>
      <c r="AB31" s="36" t="e">
        <f t="shared" ca="1" si="16"/>
        <v>#REF!</v>
      </c>
      <c r="AC31" s="36" t="e">
        <f t="shared" ca="1" si="16"/>
        <v>#REF!</v>
      </c>
      <c r="AD31" s="36" t="e">
        <f t="shared" ca="1" si="16"/>
        <v>#REF!</v>
      </c>
      <c r="AE31" s="36" t="e">
        <f t="shared" ca="1" si="16"/>
        <v>#REF!</v>
      </c>
      <c r="AF31" s="36" t="e">
        <f t="shared" ca="1" si="16"/>
        <v>#REF!</v>
      </c>
      <c r="AG31" s="36" t="e">
        <f t="shared" ca="1" si="16"/>
        <v>#REF!</v>
      </c>
      <c r="AH31" s="36" t="e">
        <f t="shared" ca="1" si="17"/>
        <v>#REF!</v>
      </c>
      <c r="AI31" s="36" t="e">
        <f t="shared" ca="1" si="17"/>
        <v>#REF!</v>
      </c>
      <c r="AJ31" s="36" t="e">
        <f t="shared" ca="1" si="17"/>
        <v>#REF!</v>
      </c>
      <c r="AK31" s="36" t="e">
        <f t="shared" ca="1" si="17"/>
        <v>#REF!</v>
      </c>
      <c r="AL31" s="36" t="e">
        <f t="shared" ca="1" si="17"/>
        <v>#REF!</v>
      </c>
      <c r="AM31" s="36" t="e">
        <f t="shared" ca="1" si="17"/>
        <v>#REF!</v>
      </c>
      <c r="AN31" s="36" t="e">
        <f t="shared" ca="1" si="17"/>
        <v>#REF!</v>
      </c>
      <c r="AO31" s="36" t="e">
        <f t="shared" ca="1" si="17"/>
        <v>#REF!</v>
      </c>
      <c r="AP31" s="36" t="e">
        <f t="shared" ca="1" si="17"/>
        <v>#REF!</v>
      </c>
      <c r="AQ31" s="36" t="e">
        <f t="shared" ca="1" si="17"/>
        <v>#REF!</v>
      </c>
      <c r="AR31" s="36" t="e">
        <f t="shared" ca="1" si="18"/>
        <v>#REF!</v>
      </c>
      <c r="AS31" s="36" t="e">
        <f t="shared" ca="1" si="18"/>
        <v>#REF!</v>
      </c>
      <c r="AT31" s="36" t="e">
        <f t="shared" ca="1" si="18"/>
        <v>#REF!</v>
      </c>
      <c r="AU31" s="36" t="e">
        <f t="shared" ca="1" si="18"/>
        <v>#REF!</v>
      </c>
      <c r="AV31" s="36" t="e">
        <f t="shared" ca="1" si="18"/>
        <v>#REF!</v>
      </c>
      <c r="AW31" s="36" t="e">
        <f t="shared" ca="1" si="18"/>
        <v>#REF!</v>
      </c>
      <c r="AX31" s="36" t="e">
        <f t="shared" ca="1" si="18"/>
        <v>#REF!</v>
      </c>
      <c r="AY31" s="36" t="e">
        <f t="shared" ca="1" si="18"/>
        <v>#REF!</v>
      </c>
      <c r="AZ31" s="36" t="e">
        <f t="shared" ca="1" si="18"/>
        <v>#REF!</v>
      </c>
      <c r="BA31" s="36" t="e">
        <f t="shared" ca="1" si="18"/>
        <v>#REF!</v>
      </c>
      <c r="BB31" s="36" t="e">
        <f t="shared" ca="1" si="18"/>
        <v>#REF!</v>
      </c>
      <c r="BC31" s="36" t="e">
        <f t="shared" ca="1" si="18"/>
        <v>#REF!</v>
      </c>
      <c r="BD31" s="36" t="e">
        <f t="shared" ca="1" si="18"/>
        <v>#REF!</v>
      </c>
      <c r="BE31" s="36" t="e">
        <f t="shared" ca="1" si="7"/>
        <v>#REF!</v>
      </c>
      <c r="BF31" s="36" t="e">
        <f t="shared" ca="1" si="19"/>
        <v>#REF!</v>
      </c>
      <c r="BG31" s="36" t="e">
        <f t="shared" ca="1" si="19"/>
        <v>#REF!</v>
      </c>
      <c r="BH31" s="36" t="e">
        <f t="shared" ca="1" si="19"/>
        <v>#REF!</v>
      </c>
      <c r="BI31" s="36" t="e">
        <f t="shared" ca="1" si="19"/>
        <v>#REF!</v>
      </c>
      <c r="BJ31" s="36" t="e">
        <f t="shared" ca="1" si="19"/>
        <v>#REF!</v>
      </c>
      <c r="BK31" s="36" t="e">
        <f t="shared" ca="1" si="19"/>
        <v>#REF!</v>
      </c>
      <c r="BL31" s="36" t="e">
        <f t="shared" ca="1" si="19"/>
        <v>#REF!</v>
      </c>
      <c r="BM31" s="53" t="s">
        <v>582</v>
      </c>
      <c r="BN31" s="53" t="s">
        <v>280</v>
      </c>
      <c r="BO31" s="53" t="s">
        <v>471</v>
      </c>
    </row>
    <row r="32" spans="1:67" x14ac:dyDescent="0.2">
      <c r="A32" s="80">
        <v>29</v>
      </c>
      <c r="B32" s="53" t="s">
        <v>583</v>
      </c>
      <c r="C32" s="36" t="str">
        <f t="shared" si="6"/>
        <v>夕張市</v>
      </c>
      <c r="D32" s="36" t="e">
        <f t="shared" ca="1" si="14"/>
        <v>#REF!</v>
      </c>
      <c r="E32" s="36" t="e">
        <f t="shared" ca="1" si="14"/>
        <v>#REF!</v>
      </c>
      <c r="F32" s="36" t="e">
        <f t="shared" ca="1" si="14"/>
        <v>#REF!</v>
      </c>
      <c r="G32" s="36" t="e">
        <f t="shared" ca="1" si="14"/>
        <v>#REF!</v>
      </c>
      <c r="H32" s="36" t="e">
        <f t="shared" ca="1" si="14"/>
        <v>#REF!</v>
      </c>
      <c r="I32" s="36" t="e">
        <f t="shared" ca="1" si="14"/>
        <v>#REF!</v>
      </c>
      <c r="J32" s="36" t="e">
        <f t="shared" ca="1" si="14"/>
        <v>#REF!</v>
      </c>
      <c r="K32" s="36" t="e">
        <f t="shared" ca="1" si="14"/>
        <v>#REF!</v>
      </c>
      <c r="L32" s="36" t="e">
        <f t="shared" ca="1" si="14"/>
        <v>#REF!</v>
      </c>
      <c r="M32" s="36" t="e">
        <f t="shared" ca="1" si="14"/>
        <v>#REF!</v>
      </c>
      <c r="N32" s="36" t="e">
        <f t="shared" ca="1" si="15"/>
        <v>#REF!</v>
      </c>
      <c r="O32" s="36" t="e">
        <f t="shared" ca="1" si="15"/>
        <v>#REF!</v>
      </c>
      <c r="P32" s="36" t="e">
        <f t="shared" ca="1" si="15"/>
        <v>#REF!</v>
      </c>
      <c r="Q32" s="36" t="e">
        <f t="shared" ca="1" si="15"/>
        <v>#REF!</v>
      </c>
      <c r="R32" s="36" t="e">
        <f t="shared" ca="1" si="15"/>
        <v>#REF!</v>
      </c>
      <c r="S32" s="36" t="e">
        <f t="shared" ca="1" si="15"/>
        <v>#REF!</v>
      </c>
      <c r="T32" s="36" t="e">
        <f t="shared" ca="1" si="15"/>
        <v>#REF!</v>
      </c>
      <c r="U32" s="36" t="e">
        <f t="shared" ca="1" si="15"/>
        <v>#REF!</v>
      </c>
      <c r="V32" s="36" t="e">
        <f t="shared" ca="1" si="15"/>
        <v>#REF!</v>
      </c>
      <c r="W32" s="36" t="e">
        <f t="shared" ca="1" si="15"/>
        <v>#REF!</v>
      </c>
      <c r="X32" s="36" t="e">
        <f t="shared" ca="1" si="16"/>
        <v>#REF!</v>
      </c>
      <c r="Y32" s="36" t="e">
        <f t="shared" ca="1" si="16"/>
        <v>#REF!</v>
      </c>
      <c r="Z32" s="36" t="e">
        <f t="shared" ca="1" si="16"/>
        <v>#REF!</v>
      </c>
      <c r="AA32" s="36" t="e">
        <f t="shared" ca="1" si="16"/>
        <v>#REF!</v>
      </c>
      <c r="AB32" s="36" t="e">
        <f t="shared" ca="1" si="16"/>
        <v>#REF!</v>
      </c>
      <c r="AC32" s="36" t="e">
        <f t="shared" ca="1" si="16"/>
        <v>#REF!</v>
      </c>
      <c r="AD32" s="36" t="e">
        <f t="shared" ca="1" si="16"/>
        <v>#REF!</v>
      </c>
      <c r="AE32" s="36" t="e">
        <f t="shared" ca="1" si="16"/>
        <v>#REF!</v>
      </c>
      <c r="AF32" s="36" t="e">
        <f t="shared" ca="1" si="16"/>
        <v>#REF!</v>
      </c>
      <c r="AG32" s="36" t="e">
        <f t="shared" ca="1" si="16"/>
        <v>#REF!</v>
      </c>
      <c r="AH32" s="36" t="e">
        <f t="shared" ca="1" si="17"/>
        <v>#REF!</v>
      </c>
      <c r="AI32" s="36" t="e">
        <f t="shared" ca="1" si="17"/>
        <v>#REF!</v>
      </c>
      <c r="AJ32" s="36" t="e">
        <f t="shared" ca="1" si="17"/>
        <v>#REF!</v>
      </c>
      <c r="AK32" s="36" t="e">
        <f t="shared" ca="1" si="17"/>
        <v>#REF!</v>
      </c>
      <c r="AL32" s="36" t="e">
        <f t="shared" ca="1" si="17"/>
        <v>#REF!</v>
      </c>
      <c r="AM32" s="36" t="e">
        <f t="shared" ca="1" si="17"/>
        <v>#REF!</v>
      </c>
      <c r="AN32" s="36" t="e">
        <f t="shared" ca="1" si="17"/>
        <v>#REF!</v>
      </c>
      <c r="AO32" s="36" t="e">
        <f t="shared" ca="1" si="17"/>
        <v>#REF!</v>
      </c>
      <c r="AP32" s="36" t="e">
        <f t="shared" ca="1" si="17"/>
        <v>#REF!</v>
      </c>
      <c r="AQ32" s="36" t="e">
        <f t="shared" ca="1" si="17"/>
        <v>#REF!</v>
      </c>
      <c r="AR32" s="36" t="e">
        <f t="shared" ca="1" si="18"/>
        <v>#REF!</v>
      </c>
      <c r="AS32" s="36" t="e">
        <f t="shared" ca="1" si="18"/>
        <v>#REF!</v>
      </c>
      <c r="AT32" s="36" t="e">
        <f t="shared" ca="1" si="18"/>
        <v>#REF!</v>
      </c>
      <c r="AU32" s="36" t="e">
        <f t="shared" ca="1" si="18"/>
        <v>#REF!</v>
      </c>
      <c r="AV32" s="36" t="e">
        <f t="shared" ca="1" si="18"/>
        <v>#REF!</v>
      </c>
      <c r="AW32" s="36" t="e">
        <f t="shared" ca="1" si="18"/>
        <v>#REF!</v>
      </c>
      <c r="AX32" s="36" t="e">
        <f t="shared" ca="1" si="18"/>
        <v>#REF!</v>
      </c>
      <c r="AY32" s="36" t="e">
        <f t="shared" ca="1" si="18"/>
        <v>#REF!</v>
      </c>
      <c r="AZ32" s="36" t="e">
        <f t="shared" ca="1" si="18"/>
        <v>#REF!</v>
      </c>
      <c r="BA32" s="36" t="e">
        <f t="shared" ca="1" si="18"/>
        <v>#REF!</v>
      </c>
      <c r="BB32" s="36" t="e">
        <f t="shared" ca="1" si="18"/>
        <v>#REF!</v>
      </c>
      <c r="BC32" s="36" t="e">
        <f t="shared" ca="1" si="18"/>
        <v>#REF!</v>
      </c>
      <c r="BD32" s="36" t="e">
        <f t="shared" ca="1" si="18"/>
        <v>#REF!</v>
      </c>
      <c r="BE32" s="36" t="e">
        <f t="shared" ca="1" si="7"/>
        <v>#REF!</v>
      </c>
      <c r="BF32" s="36" t="e">
        <f t="shared" ca="1" si="19"/>
        <v>#REF!</v>
      </c>
      <c r="BG32" s="36" t="e">
        <f t="shared" ca="1" si="19"/>
        <v>#REF!</v>
      </c>
      <c r="BH32" s="36" t="e">
        <f t="shared" ca="1" si="19"/>
        <v>#REF!</v>
      </c>
      <c r="BI32" s="36" t="e">
        <f t="shared" ca="1" si="19"/>
        <v>#REF!</v>
      </c>
      <c r="BJ32" s="36" t="e">
        <f t="shared" ca="1" si="19"/>
        <v>#REF!</v>
      </c>
      <c r="BK32" s="36" t="e">
        <f t="shared" ca="1" si="19"/>
        <v>#REF!</v>
      </c>
      <c r="BL32" s="36" t="e">
        <f t="shared" ca="1" si="19"/>
        <v>#REF!</v>
      </c>
      <c r="BM32" s="53" t="s">
        <v>583</v>
      </c>
      <c r="BN32" s="53" t="s">
        <v>280</v>
      </c>
      <c r="BO32" s="53" t="s">
        <v>552</v>
      </c>
    </row>
    <row r="33" spans="1:67" x14ac:dyDescent="0.2">
      <c r="A33" s="80">
        <v>30</v>
      </c>
      <c r="B33" s="53" t="s">
        <v>584</v>
      </c>
      <c r="C33" s="36" t="str">
        <f t="shared" si="6"/>
        <v>夕張市</v>
      </c>
      <c r="D33" s="36" t="e">
        <f t="shared" ca="1" si="14"/>
        <v>#REF!</v>
      </c>
      <c r="E33" s="36" t="e">
        <f t="shared" ca="1" si="14"/>
        <v>#REF!</v>
      </c>
      <c r="F33" s="36" t="e">
        <f t="shared" ca="1" si="14"/>
        <v>#REF!</v>
      </c>
      <c r="G33" s="36" t="e">
        <f t="shared" ca="1" si="14"/>
        <v>#REF!</v>
      </c>
      <c r="H33" s="36" t="e">
        <f t="shared" ca="1" si="14"/>
        <v>#REF!</v>
      </c>
      <c r="I33" s="36" t="e">
        <f t="shared" ca="1" si="14"/>
        <v>#REF!</v>
      </c>
      <c r="J33" s="36" t="e">
        <f t="shared" ca="1" si="14"/>
        <v>#REF!</v>
      </c>
      <c r="K33" s="36" t="e">
        <f t="shared" ca="1" si="14"/>
        <v>#REF!</v>
      </c>
      <c r="L33" s="36" t="e">
        <f t="shared" ca="1" si="14"/>
        <v>#REF!</v>
      </c>
      <c r="M33" s="36" t="e">
        <f t="shared" ca="1" si="14"/>
        <v>#REF!</v>
      </c>
      <c r="N33" s="36" t="e">
        <f t="shared" ca="1" si="15"/>
        <v>#REF!</v>
      </c>
      <c r="O33" s="36" t="e">
        <f t="shared" ca="1" si="15"/>
        <v>#REF!</v>
      </c>
      <c r="P33" s="36" t="e">
        <f t="shared" ca="1" si="15"/>
        <v>#REF!</v>
      </c>
      <c r="Q33" s="36" t="e">
        <f t="shared" ca="1" si="15"/>
        <v>#REF!</v>
      </c>
      <c r="R33" s="36" t="e">
        <f t="shared" ca="1" si="15"/>
        <v>#REF!</v>
      </c>
      <c r="S33" s="36" t="e">
        <f t="shared" ca="1" si="15"/>
        <v>#REF!</v>
      </c>
      <c r="T33" s="36" t="e">
        <f t="shared" ca="1" si="15"/>
        <v>#REF!</v>
      </c>
      <c r="U33" s="36" t="e">
        <f t="shared" ca="1" si="15"/>
        <v>#REF!</v>
      </c>
      <c r="V33" s="36" t="e">
        <f t="shared" ca="1" si="15"/>
        <v>#REF!</v>
      </c>
      <c r="W33" s="36" t="e">
        <f t="shared" ca="1" si="15"/>
        <v>#REF!</v>
      </c>
      <c r="X33" s="36" t="e">
        <f t="shared" ca="1" si="16"/>
        <v>#REF!</v>
      </c>
      <c r="Y33" s="36" t="e">
        <f t="shared" ca="1" si="16"/>
        <v>#REF!</v>
      </c>
      <c r="Z33" s="36" t="e">
        <f t="shared" ca="1" si="16"/>
        <v>#REF!</v>
      </c>
      <c r="AA33" s="36" t="e">
        <f t="shared" ca="1" si="16"/>
        <v>#REF!</v>
      </c>
      <c r="AB33" s="36" t="e">
        <f t="shared" ca="1" si="16"/>
        <v>#REF!</v>
      </c>
      <c r="AC33" s="36" t="e">
        <f t="shared" ca="1" si="16"/>
        <v>#REF!</v>
      </c>
      <c r="AD33" s="36" t="e">
        <f t="shared" ca="1" si="16"/>
        <v>#REF!</v>
      </c>
      <c r="AE33" s="36" t="e">
        <f t="shared" ca="1" si="16"/>
        <v>#REF!</v>
      </c>
      <c r="AF33" s="36" t="e">
        <f t="shared" ca="1" si="16"/>
        <v>#REF!</v>
      </c>
      <c r="AG33" s="36" t="e">
        <f t="shared" ca="1" si="16"/>
        <v>#REF!</v>
      </c>
      <c r="AH33" s="36" t="e">
        <f t="shared" ca="1" si="17"/>
        <v>#REF!</v>
      </c>
      <c r="AI33" s="36" t="e">
        <f t="shared" ca="1" si="17"/>
        <v>#REF!</v>
      </c>
      <c r="AJ33" s="36" t="e">
        <f t="shared" ca="1" si="17"/>
        <v>#REF!</v>
      </c>
      <c r="AK33" s="36" t="e">
        <f t="shared" ca="1" si="17"/>
        <v>#REF!</v>
      </c>
      <c r="AL33" s="36" t="e">
        <f t="shared" ca="1" si="17"/>
        <v>#REF!</v>
      </c>
      <c r="AM33" s="36" t="e">
        <f t="shared" ca="1" si="17"/>
        <v>#REF!</v>
      </c>
      <c r="AN33" s="36" t="e">
        <f t="shared" ca="1" si="17"/>
        <v>#REF!</v>
      </c>
      <c r="AO33" s="36" t="e">
        <f t="shared" ca="1" si="17"/>
        <v>#REF!</v>
      </c>
      <c r="AP33" s="36" t="e">
        <f t="shared" ca="1" si="17"/>
        <v>#REF!</v>
      </c>
      <c r="AQ33" s="36" t="e">
        <f t="shared" ca="1" si="17"/>
        <v>#REF!</v>
      </c>
      <c r="AR33" s="36" t="e">
        <f t="shared" ca="1" si="18"/>
        <v>#REF!</v>
      </c>
      <c r="AS33" s="36" t="e">
        <f t="shared" ca="1" si="18"/>
        <v>#REF!</v>
      </c>
      <c r="AT33" s="36" t="e">
        <f t="shared" ca="1" si="18"/>
        <v>#REF!</v>
      </c>
      <c r="AU33" s="36" t="e">
        <f t="shared" ca="1" si="18"/>
        <v>#REF!</v>
      </c>
      <c r="AV33" s="36" t="e">
        <f t="shared" ca="1" si="18"/>
        <v>#REF!</v>
      </c>
      <c r="AW33" s="36" t="e">
        <f t="shared" ca="1" si="18"/>
        <v>#REF!</v>
      </c>
      <c r="AX33" s="36" t="e">
        <f t="shared" ca="1" si="18"/>
        <v>#REF!</v>
      </c>
      <c r="AY33" s="36" t="e">
        <f t="shared" ca="1" si="18"/>
        <v>#REF!</v>
      </c>
      <c r="AZ33" s="36" t="e">
        <f t="shared" ca="1" si="18"/>
        <v>#REF!</v>
      </c>
      <c r="BA33" s="36" t="e">
        <f t="shared" ca="1" si="18"/>
        <v>#REF!</v>
      </c>
      <c r="BB33" s="36" t="e">
        <f t="shared" ca="1" si="18"/>
        <v>#REF!</v>
      </c>
      <c r="BC33" s="36" t="e">
        <f t="shared" ca="1" si="18"/>
        <v>#REF!</v>
      </c>
      <c r="BD33" s="36" t="e">
        <f t="shared" ca="1" si="18"/>
        <v>#REF!</v>
      </c>
      <c r="BE33" s="73" t="e">
        <f t="shared" ca="1" si="7"/>
        <v>#REF!</v>
      </c>
      <c r="BF33" s="73" t="e">
        <f t="shared" ca="1" si="19"/>
        <v>#REF!</v>
      </c>
      <c r="BG33" s="36" t="e">
        <f t="shared" ca="1" si="19"/>
        <v>#REF!</v>
      </c>
      <c r="BH33" s="36" t="e">
        <f t="shared" ca="1" si="19"/>
        <v>#REF!</v>
      </c>
      <c r="BI33" s="36" t="e">
        <f t="shared" ca="1" si="19"/>
        <v>#REF!</v>
      </c>
      <c r="BJ33" s="36" t="e">
        <f t="shared" ca="1" si="19"/>
        <v>#REF!</v>
      </c>
      <c r="BK33" s="36" t="e">
        <f t="shared" ca="1" si="19"/>
        <v>#REF!</v>
      </c>
      <c r="BL33" s="36" t="e">
        <f t="shared" ca="1" si="19"/>
        <v>#REF!</v>
      </c>
      <c r="BM33" s="53" t="s">
        <v>584</v>
      </c>
      <c r="BN33" s="53" t="s">
        <v>280</v>
      </c>
      <c r="BO33" s="53" t="s">
        <v>553</v>
      </c>
    </row>
    <row r="34" spans="1:67" s="83" customFormat="1" x14ac:dyDescent="0.2">
      <c r="A34" s="80">
        <v>31</v>
      </c>
      <c r="B34" s="81" t="s">
        <v>585</v>
      </c>
      <c r="C34" s="80" t="str">
        <f t="shared" si="6"/>
        <v>夕張市</v>
      </c>
      <c r="D34" s="80" t="e">
        <f t="shared" ref="D34:M43" ca="1" si="20">VLOOKUP($C34,INDIRECT("'"&amp;$B34&amp;"'!$C$4:$BL$182"),D$166,0)</f>
        <v>#REF!</v>
      </c>
      <c r="E34" s="80" t="e">
        <f t="shared" ca="1" si="20"/>
        <v>#REF!</v>
      </c>
      <c r="F34" s="80" t="e">
        <f t="shared" ca="1" si="20"/>
        <v>#REF!</v>
      </c>
      <c r="G34" s="80" t="e">
        <f t="shared" ca="1" si="20"/>
        <v>#REF!</v>
      </c>
      <c r="H34" s="80" t="e">
        <f t="shared" ca="1" si="20"/>
        <v>#REF!</v>
      </c>
      <c r="I34" s="80" t="e">
        <f t="shared" ca="1" si="20"/>
        <v>#REF!</v>
      </c>
      <c r="J34" s="80" t="e">
        <f t="shared" ca="1" si="20"/>
        <v>#REF!</v>
      </c>
      <c r="K34" s="80" t="e">
        <f t="shared" ca="1" si="20"/>
        <v>#REF!</v>
      </c>
      <c r="L34" s="80" t="e">
        <f t="shared" ca="1" si="20"/>
        <v>#REF!</v>
      </c>
      <c r="M34" s="80" t="e">
        <f t="shared" ca="1" si="20"/>
        <v>#REF!</v>
      </c>
      <c r="N34" s="80" t="e">
        <f t="shared" ref="N34:W43" ca="1" si="21">VLOOKUP($C34,INDIRECT("'"&amp;$B34&amp;"'!$C$4:$BL$182"),N$166,0)</f>
        <v>#REF!</v>
      </c>
      <c r="O34" s="80" t="e">
        <f t="shared" ca="1" si="21"/>
        <v>#REF!</v>
      </c>
      <c r="P34" s="80" t="e">
        <f t="shared" ca="1" si="21"/>
        <v>#REF!</v>
      </c>
      <c r="Q34" s="80" t="e">
        <f t="shared" ca="1" si="21"/>
        <v>#REF!</v>
      </c>
      <c r="R34" s="80" t="e">
        <f t="shared" ca="1" si="21"/>
        <v>#REF!</v>
      </c>
      <c r="S34" s="80" t="e">
        <f t="shared" ca="1" si="21"/>
        <v>#REF!</v>
      </c>
      <c r="T34" s="80" t="e">
        <f t="shared" ca="1" si="21"/>
        <v>#REF!</v>
      </c>
      <c r="U34" s="80" t="e">
        <f t="shared" ca="1" si="21"/>
        <v>#REF!</v>
      </c>
      <c r="V34" s="80" t="e">
        <f t="shared" ca="1" si="21"/>
        <v>#REF!</v>
      </c>
      <c r="W34" s="80" t="e">
        <f t="shared" ca="1" si="21"/>
        <v>#REF!</v>
      </c>
      <c r="X34" s="80" t="e">
        <f t="shared" ref="X34:AG43" ca="1" si="22">VLOOKUP($C34,INDIRECT("'"&amp;$B34&amp;"'!$C$4:$BL$182"),X$166,0)</f>
        <v>#REF!</v>
      </c>
      <c r="Y34" s="80" t="e">
        <f t="shared" ca="1" si="22"/>
        <v>#REF!</v>
      </c>
      <c r="Z34" s="80" t="e">
        <f t="shared" ca="1" si="22"/>
        <v>#REF!</v>
      </c>
      <c r="AA34" s="80" t="e">
        <f t="shared" ca="1" si="22"/>
        <v>#REF!</v>
      </c>
      <c r="AB34" s="80" t="e">
        <f t="shared" ca="1" si="22"/>
        <v>#REF!</v>
      </c>
      <c r="AC34" s="80" t="e">
        <f t="shared" ca="1" si="22"/>
        <v>#REF!</v>
      </c>
      <c r="AD34" s="80" t="e">
        <f t="shared" ca="1" si="22"/>
        <v>#REF!</v>
      </c>
      <c r="AE34" s="80" t="e">
        <f t="shared" ca="1" si="22"/>
        <v>#REF!</v>
      </c>
      <c r="AF34" s="80" t="e">
        <f t="shared" ca="1" si="22"/>
        <v>#REF!</v>
      </c>
      <c r="AG34" s="80" t="e">
        <f t="shared" ca="1" si="22"/>
        <v>#REF!</v>
      </c>
      <c r="AH34" s="80" t="e">
        <f t="shared" ref="AH34:AQ43" ca="1" si="23">VLOOKUP($C34,INDIRECT("'"&amp;$B34&amp;"'!$C$4:$BL$182"),AH$166,0)</f>
        <v>#REF!</v>
      </c>
      <c r="AI34" s="80" t="e">
        <f t="shared" ca="1" si="23"/>
        <v>#REF!</v>
      </c>
      <c r="AJ34" s="80" t="e">
        <f t="shared" ca="1" si="23"/>
        <v>#REF!</v>
      </c>
      <c r="AK34" s="80" t="e">
        <f t="shared" ca="1" si="23"/>
        <v>#REF!</v>
      </c>
      <c r="AL34" s="80" t="e">
        <f t="shared" ca="1" si="23"/>
        <v>#REF!</v>
      </c>
      <c r="AM34" s="80" t="e">
        <f t="shared" ca="1" si="23"/>
        <v>#REF!</v>
      </c>
      <c r="AN34" s="80" t="e">
        <f t="shared" ca="1" si="23"/>
        <v>#REF!</v>
      </c>
      <c r="AO34" s="80" t="e">
        <f t="shared" ca="1" si="23"/>
        <v>#REF!</v>
      </c>
      <c r="AP34" s="80" t="e">
        <f t="shared" ca="1" si="23"/>
        <v>#REF!</v>
      </c>
      <c r="AQ34" s="80" t="e">
        <f t="shared" ca="1" si="23"/>
        <v>#REF!</v>
      </c>
      <c r="AR34" s="80" t="e">
        <f t="shared" ref="AR34:BD43" ca="1" si="24">VLOOKUP($C34,INDIRECT("'"&amp;$B34&amp;"'!$C$4:$BL$182"),AR$166,0)</f>
        <v>#REF!</v>
      </c>
      <c r="AS34" s="80" t="e">
        <f t="shared" ca="1" si="24"/>
        <v>#REF!</v>
      </c>
      <c r="AT34" s="80" t="e">
        <f t="shared" ca="1" si="24"/>
        <v>#REF!</v>
      </c>
      <c r="AU34" s="80" t="e">
        <f t="shared" ca="1" si="24"/>
        <v>#REF!</v>
      </c>
      <c r="AV34" s="80" t="e">
        <f t="shared" ca="1" si="24"/>
        <v>#REF!</v>
      </c>
      <c r="AW34" s="80" t="e">
        <f t="shared" ca="1" si="24"/>
        <v>#REF!</v>
      </c>
      <c r="AX34" s="80" t="e">
        <f t="shared" ca="1" si="24"/>
        <v>#REF!</v>
      </c>
      <c r="AY34" s="80" t="e">
        <f t="shared" ca="1" si="24"/>
        <v>#REF!</v>
      </c>
      <c r="AZ34" s="80" t="e">
        <f t="shared" ca="1" si="24"/>
        <v>#REF!</v>
      </c>
      <c r="BA34" s="80" t="e">
        <f t="shared" ca="1" si="24"/>
        <v>#REF!</v>
      </c>
      <c r="BB34" s="80" t="e">
        <f t="shared" ca="1" si="24"/>
        <v>#REF!</v>
      </c>
      <c r="BC34" s="80" t="e">
        <f t="shared" ca="1" si="24"/>
        <v>#REF!</v>
      </c>
      <c r="BD34" s="80" t="e">
        <f t="shared" ca="1" si="24"/>
        <v>#REF!</v>
      </c>
      <c r="BE34" s="80" t="e">
        <f t="shared" ca="1" si="7"/>
        <v>#REF!</v>
      </c>
      <c r="BF34" s="80" t="e">
        <f t="shared" ref="BF34:BL43" ca="1" si="25">VLOOKUP($C34,INDIRECT("'"&amp;$B34&amp;"'!$C$4:$BL$182"),BF$166,0)</f>
        <v>#REF!</v>
      </c>
      <c r="BG34" s="80" t="e">
        <f t="shared" ca="1" si="25"/>
        <v>#REF!</v>
      </c>
      <c r="BH34" s="80" t="e">
        <f t="shared" ca="1" si="25"/>
        <v>#REF!</v>
      </c>
      <c r="BI34" s="80" t="e">
        <f t="shared" ca="1" si="25"/>
        <v>#REF!</v>
      </c>
      <c r="BJ34" s="80" t="e">
        <f t="shared" ca="1" si="25"/>
        <v>#REF!</v>
      </c>
      <c r="BK34" s="80" t="e">
        <f t="shared" ca="1" si="25"/>
        <v>#REF!</v>
      </c>
      <c r="BL34" s="80" t="e">
        <f t="shared" ca="1" si="25"/>
        <v>#REF!</v>
      </c>
      <c r="BM34" s="81" t="s">
        <v>585</v>
      </c>
      <c r="BN34" s="81" t="s">
        <v>281</v>
      </c>
      <c r="BO34" s="81" t="s">
        <v>471</v>
      </c>
    </row>
    <row r="35" spans="1:67" s="83" customFormat="1" x14ac:dyDescent="0.2">
      <c r="A35" s="80">
        <v>32</v>
      </c>
      <c r="B35" s="81" t="s">
        <v>586</v>
      </c>
      <c r="C35" s="80" t="str">
        <f t="shared" si="6"/>
        <v>夕張市</v>
      </c>
      <c r="D35" s="80" t="e">
        <f t="shared" ca="1" si="20"/>
        <v>#REF!</v>
      </c>
      <c r="E35" s="80" t="e">
        <f t="shared" ca="1" si="20"/>
        <v>#REF!</v>
      </c>
      <c r="F35" s="80" t="e">
        <f t="shared" ca="1" si="20"/>
        <v>#REF!</v>
      </c>
      <c r="G35" s="80" t="e">
        <f t="shared" ca="1" si="20"/>
        <v>#REF!</v>
      </c>
      <c r="H35" s="80" t="e">
        <f t="shared" ca="1" si="20"/>
        <v>#REF!</v>
      </c>
      <c r="I35" s="80" t="e">
        <f t="shared" ca="1" si="20"/>
        <v>#REF!</v>
      </c>
      <c r="J35" s="80" t="e">
        <f t="shared" ca="1" si="20"/>
        <v>#REF!</v>
      </c>
      <c r="K35" s="80" t="e">
        <f t="shared" ca="1" si="20"/>
        <v>#REF!</v>
      </c>
      <c r="L35" s="80" t="e">
        <f t="shared" ca="1" si="20"/>
        <v>#REF!</v>
      </c>
      <c r="M35" s="80" t="e">
        <f t="shared" ca="1" si="20"/>
        <v>#REF!</v>
      </c>
      <c r="N35" s="80" t="e">
        <f t="shared" ca="1" si="21"/>
        <v>#REF!</v>
      </c>
      <c r="O35" s="80" t="e">
        <f t="shared" ca="1" si="21"/>
        <v>#REF!</v>
      </c>
      <c r="P35" s="80" t="e">
        <f t="shared" ca="1" si="21"/>
        <v>#REF!</v>
      </c>
      <c r="Q35" s="80" t="e">
        <f t="shared" ca="1" si="21"/>
        <v>#REF!</v>
      </c>
      <c r="R35" s="80" t="e">
        <f t="shared" ca="1" si="21"/>
        <v>#REF!</v>
      </c>
      <c r="S35" s="80" t="e">
        <f t="shared" ca="1" si="21"/>
        <v>#REF!</v>
      </c>
      <c r="T35" s="80" t="e">
        <f t="shared" ca="1" si="21"/>
        <v>#REF!</v>
      </c>
      <c r="U35" s="80" t="e">
        <f t="shared" ca="1" si="21"/>
        <v>#REF!</v>
      </c>
      <c r="V35" s="80" t="e">
        <f t="shared" ca="1" si="21"/>
        <v>#REF!</v>
      </c>
      <c r="W35" s="80" t="e">
        <f t="shared" ca="1" si="21"/>
        <v>#REF!</v>
      </c>
      <c r="X35" s="80" t="e">
        <f t="shared" ca="1" si="22"/>
        <v>#REF!</v>
      </c>
      <c r="Y35" s="80" t="e">
        <f t="shared" ca="1" si="22"/>
        <v>#REF!</v>
      </c>
      <c r="Z35" s="80" t="e">
        <f t="shared" ca="1" si="22"/>
        <v>#REF!</v>
      </c>
      <c r="AA35" s="80" t="e">
        <f t="shared" ca="1" si="22"/>
        <v>#REF!</v>
      </c>
      <c r="AB35" s="80" t="e">
        <f t="shared" ca="1" si="22"/>
        <v>#REF!</v>
      </c>
      <c r="AC35" s="80" t="e">
        <f t="shared" ca="1" si="22"/>
        <v>#REF!</v>
      </c>
      <c r="AD35" s="80" t="e">
        <f t="shared" ca="1" si="22"/>
        <v>#REF!</v>
      </c>
      <c r="AE35" s="80" t="e">
        <f t="shared" ca="1" si="22"/>
        <v>#REF!</v>
      </c>
      <c r="AF35" s="80" t="e">
        <f t="shared" ca="1" si="22"/>
        <v>#REF!</v>
      </c>
      <c r="AG35" s="80" t="e">
        <f t="shared" ca="1" si="22"/>
        <v>#REF!</v>
      </c>
      <c r="AH35" s="80" t="e">
        <f t="shared" ca="1" si="23"/>
        <v>#REF!</v>
      </c>
      <c r="AI35" s="80" t="e">
        <f t="shared" ca="1" si="23"/>
        <v>#REF!</v>
      </c>
      <c r="AJ35" s="80" t="e">
        <f t="shared" ca="1" si="23"/>
        <v>#REF!</v>
      </c>
      <c r="AK35" s="80" t="e">
        <f t="shared" ca="1" si="23"/>
        <v>#REF!</v>
      </c>
      <c r="AL35" s="80" t="e">
        <f t="shared" ca="1" si="23"/>
        <v>#REF!</v>
      </c>
      <c r="AM35" s="80" t="e">
        <f t="shared" ca="1" si="23"/>
        <v>#REF!</v>
      </c>
      <c r="AN35" s="80" t="e">
        <f t="shared" ca="1" si="23"/>
        <v>#REF!</v>
      </c>
      <c r="AO35" s="80" t="e">
        <f t="shared" ca="1" si="23"/>
        <v>#REF!</v>
      </c>
      <c r="AP35" s="80" t="e">
        <f t="shared" ca="1" si="23"/>
        <v>#REF!</v>
      </c>
      <c r="AQ35" s="80" t="e">
        <f t="shared" ca="1" si="23"/>
        <v>#REF!</v>
      </c>
      <c r="AR35" s="80" t="e">
        <f t="shared" ca="1" si="24"/>
        <v>#REF!</v>
      </c>
      <c r="AS35" s="80" t="e">
        <f t="shared" ca="1" si="24"/>
        <v>#REF!</v>
      </c>
      <c r="AT35" s="80" t="e">
        <f t="shared" ca="1" si="24"/>
        <v>#REF!</v>
      </c>
      <c r="AU35" s="80" t="e">
        <f t="shared" ca="1" si="24"/>
        <v>#REF!</v>
      </c>
      <c r="AV35" s="80" t="e">
        <f t="shared" ca="1" si="24"/>
        <v>#REF!</v>
      </c>
      <c r="AW35" s="80" t="e">
        <f t="shared" ca="1" si="24"/>
        <v>#REF!</v>
      </c>
      <c r="AX35" s="80" t="e">
        <f t="shared" ca="1" si="24"/>
        <v>#REF!</v>
      </c>
      <c r="AY35" s="80" t="e">
        <f t="shared" ca="1" si="24"/>
        <v>#REF!</v>
      </c>
      <c r="AZ35" s="80" t="e">
        <f t="shared" ca="1" si="24"/>
        <v>#REF!</v>
      </c>
      <c r="BA35" s="80" t="e">
        <f t="shared" ca="1" si="24"/>
        <v>#REF!</v>
      </c>
      <c r="BB35" s="80" t="e">
        <f t="shared" ca="1" si="24"/>
        <v>#REF!</v>
      </c>
      <c r="BC35" s="80" t="e">
        <f t="shared" ca="1" si="24"/>
        <v>#REF!</v>
      </c>
      <c r="BD35" s="80" t="e">
        <f t="shared" ca="1" si="24"/>
        <v>#REF!</v>
      </c>
      <c r="BE35" s="80" t="e">
        <f t="shared" ca="1" si="7"/>
        <v>#REF!</v>
      </c>
      <c r="BF35" s="80" t="e">
        <f t="shared" ca="1" si="25"/>
        <v>#REF!</v>
      </c>
      <c r="BG35" s="80" t="e">
        <f t="shared" ca="1" si="25"/>
        <v>#REF!</v>
      </c>
      <c r="BH35" s="80" t="e">
        <f t="shared" ca="1" si="25"/>
        <v>#REF!</v>
      </c>
      <c r="BI35" s="80" t="e">
        <f t="shared" ca="1" si="25"/>
        <v>#REF!</v>
      </c>
      <c r="BJ35" s="80" t="e">
        <f t="shared" ca="1" si="25"/>
        <v>#REF!</v>
      </c>
      <c r="BK35" s="80" t="e">
        <f t="shared" ca="1" si="25"/>
        <v>#REF!</v>
      </c>
      <c r="BL35" s="80" t="e">
        <f t="shared" ca="1" si="25"/>
        <v>#REF!</v>
      </c>
      <c r="BM35" s="81" t="s">
        <v>586</v>
      </c>
      <c r="BN35" s="81" t="s">
        <v>281</v>
      </c>
      <c r="BO35" s="81" t="s">
        <v>552</v>
      </c>
    </row>
    <row r="36" spans="1:67" s="83" customFormat="1" x14ac:dyDescent="0.2">
      <c r="A36" s="80">
        <v>33</v>
      </c>
      <c r="B36" s="81" t="s">
        <v>587</v>
      </c>
      <c r="C36" s="80" t="str">
        <f t="shared" si="6"/>
        <v>夕張市</v>
      </c>
      <c r="D36" s="80" t="e">
        <f t="shared" ca="1" si="20"/>
        <v>#REF!</v>
      </c>
      <c r="E36" s="80" t="e">
        <f t="shared" ca="1" si="20"/>
        <v>#REF!</v>
      </c>
      <c r="F36" s="80" t="e">
        <f t="shared" ca="1" si="20"/>
        <v>#REF!</v>
      </c>
      <c r="G36" s="80" t="e">
        <f t="shared" ca="1" si="20"/>
        <v>#REF!</v>
      </c>
      <c r="H36" s="80" t="e">
        <f t="shared" ca="1" si="20"/>
        <v>#REF!</v>
      </c>
      <c r="I36" s="80" t="e">
        <f t="shared" ca="1" si="20"/>
        <v>#REF!</v>
      </c>
      <c r="J36" s="80" t="e">
        <f t="shared" ca="1" si="20"/>
        <v>#REF!</v>
      </c>
      <c r="K36" s="80" t="e">
        <f t="shared" ca="1" si="20"/>
        <v>#REF!</v>
      </c>
      <c r="L36" s="80" t="e">
        <f t="shared" ca="1" si="20"/>
        <v>#REF!</v>
      </c>
      <c r="M36" s="80" t="e">
        <f t="shared" ca="1" si="20"/>
        <v>#REF!</v>
      </c>
      <c r="N36" s="80" t="e">
        <f t="shared" ca="1" si="21"/>
        <v>#REF!</v>
      </c>
      <c r="O36" s="80" t="e">
        <f t="shared" ca="1" si="21"/>
        <v>#REF!</v>
      </c>
      <c r="P36" s="80" t="e">
        <f t="shared" ca="1" si="21"/>
        <v>#REF!</v>
      </c>
      <c r="Q36" s="80" t="e">
        <f t="shared" ca="1" si="21"/>
        <v>#REF!</v>
      </c>
      <c r="R36" s="80" t="e">
        <f t="shared" ca="1" si="21"/>
        <v>#REF!</v>
      </c>
      <c r="S36" s="80" t="e">
        <f t="shared" ca="1" si="21"/>
        <v>#REF!</v>
      </c>
      <c r="T36" s="80" t="e">
        <f t="shared" ca="1" si="21"/>
        <v>#REF!</v>
      </c>
      <c r="U36" s="80" t="e">
        <f t="shared" ca="1" si="21"/>
        <v>#REF!</v>
      </c>
      <c r="V36" s="80" t="e">
        <f t="shared" ca="1" si="21"/>
        <v>#REF!</v>
      </c>
      <c r="W36" s="80" t="e">
        <f t="shared" ca="1" si="21"/>
        <v>#REF!</v>
      </c>
      <c r="X36" s="80" t="e">
        <f t="shared" ca="1" si="22"/>
        <v>#REF!</v>
      </c>
      <c r="Y36" s="80" t="e">
        <f t="shared" ca="1" si="22"/>
        <v>#REF!</v>
      </c>
      <c r="Z36" s="80" t="e">
        <f t="shared" ca="1" si="22"/>
        <v>#REF!</v>
      </c>
      <c r="AA36" s="80" t="e">
        <f t="shared" ca="1" si="22"/>
        <v>#REF!</v>
      </c>
      <c r="AB36" s="80" t="e">
        <f t="shared" ca="1" si="22"/>
        <v>#REF!</v>
      </c>
      <c r="AC36" s="80" t="e">
        <f t="shared" ca="1" si="22"/>
        <v>#REF!</v>
      </c>
      <c r="AD36" s="80" t="e">
        <f t="shared" ca="1" si="22"/>
        <v>#REF!</v>
      </c>
      <c r="AE36" s="80" t="e">
        <f t="shared" ca="1" si="22"/>
        <v>#REF!</v>
      </c>
      <c r="AF36" s="80" t="e">
        <f t="shared" ca="1" si="22"/>
        <v>#REF!</v>
      </c>
      <c r="AG36" s="80" t="e">
        <f t="shared" ca="1" si="22"/>
        <v>#REF!</v>
      </c>
      <c r="AH36" s="80" t="e">
        <f t="shared" ca="1" si="23"/>
        <v>#REF!</v>
      </c>
      <c r="AI36" s="80" t="e">
        <f t="shared" ca="1" si="23"/>
        <v>#REF!</v>
      </c>
      <c r="AJ36" s="80" t="e">
        <f t="shared" ca="1" si="23"/>
        <v>#REF!</v>
      </c>
      <c r="AK36" s="80" t="e">
        <f t="shared" ca="1" si="23"/>
        <v>#REF!</v>
      </c>
      <c r="AL36" s="80" t="e">
        <f t="shared" ca="1" si="23"/>
        <v>#REF!</v>
      </c>
      <c r="AM36" s="80" t="e">
        <f t="shared" ca="1" si="23"/>
        <v>#REF!</v>
      </c>
      <c r="AN36" s="80" t="e">
        <f t="shared" ca="1" si="23"/>
        <v>#REF!</v>
      </c>
      <c r="AO36" s="80" t="e">
        <f t="shared" ca="1" si="23"/>
        <v>#REF!</v>
      </c>
      <c r="AP36" s="80" t="e">
        <f t="shared" ca="1" si="23"/>
        <v>#REF!</v>
      </c>
      <c r="AQ36" s="80" t="e">
        <f t="shared" ca="1" si="23"/>
        <v>#REF!</v>
      </c>
      <c r="AR36" s="80" t="e">
        <f t="shared" ca="1" si="24"/>
        <v>#REF!</v>
      </c>
      <c r="AS36" s="80" t="e">
        <f t="shared" ca="1" si="24"/>
        <v>#REF!</v>
      </c>
      <c r="AT36" s="80" t="e">
        <f t="shared" ca="1" si="24"/>
        <v>#REF!</v>
      </c>
      <c r="AU36" s="80" t="e">
        <f t="shared" ca="1" si="24"/>
        <v>#REF!</v>
      </c>
      <c r="AV36" s="80" t="e">
        <f t="shared" ca="1" si="24"/>
        <v>#REF!</v>
      </c>
      <c r="AW36" s="80" t="e">
        <f t="shared" ca="1" si="24"/>
        <v>#REF!</v>
      </c>
      <c r="AX36" s="80" t="e">
        <f t="shared" ca="1" si="24"/>
        <v>#REF!</v>
      </c>
      <c r="AY36" s="80" t="e">
        <f t="shared" ca="1" si="24"/>
        <v>#REF!</v>
      </c>
      <c r="AZ36" s="80" t="e">
        <f t="shared" ca="1" si="24"/>
        <v>#REF!</v>
      </c>
      <c r="BA36" s="80" t="e">
        <f t="shared" ca="1" si="24"/>
        <v>#REF!</v>
      </c>
      <c r="BB36" s="80" t="e">
        <f t="shared" ca="1" si="24"/>
        <v>#REF!</v>
      </c>
      <c r="BC36" s="80" t="e">
        <f t="shared" ca="1" si="24"/>
        <v>#REF!</v>
      </c>
      <c r="BD36" s="80" t="e">
        <f t="shared" ca="1" si="24"/>
        <v>#REF!</v>
      </c>
      <c r="BE36" s="80" t="e">
        <f t="shared" ca="1" si="7"/>
        <v>#REF!</v>
      </c>
      <c r="BF36" s="80" t="e">
        <f t="shared" ca="1" si="25"/>
        <v>#REF!</v>
      </c>
      <c r="BG36" s="80" t="e">
        <f t="shared" ca="1" si="25"/>
        <v>#REF!</v>
      </c>
      <c r="BH36" s="80" t="e">
        <f t="shared" ca="1" si="25"/>
        <v>#REF!</v>
      </c>
      <c r="BI36" s="80" t="e">
        <f t="shared" ca="1" si="25"/>
        <v>#REF!</v>
      </c>
      <c r="BJ36" s="80" t="e">
        <f t="shared" ca="1" si="25"/>
        <v>#REF!</v>
      </c>
      <c r="BK36" s="80" t="e">
        <f t="shared" ca="1" si="25"/>
        <v>#REF!</v>
      </c>
      <c r="BL36" s="80" t="e">
        <f t="shared" ca="1" si="25"/>
        <v>#REF!</v>
      </c>
      <c r="BM36" s="81" t="s">
        <v>587</v>
      </c>
      <c r="BN36" s="81" t="s">
        <v>281</v>
      </c>
      <c r="BO36" s="81" t="s">
        <v>553</v>
      </c>
    </row>
    <row r="37" spans="1:67" s="83" customFormat="1" x14ac:dyDescent="0.2">
      <c r="A37" s="80">
        <v>34</v>
      </c>
      <c r="B37" s="81" t="s">
        <v>588</v>
      </c>
      <c r="C37" s="80" t="str">
        <f t="shared" si="6"/>
        <v>夕張市</v>
      </c>
      <c r="D37" s="80" t="e">
        <f t="shared" ca="1" si="20"/>
        <v>#REF!</v>
      </c>
      <c r="E37" s="80" t="e">
        <f t="shared" ca="1" si="20"/>
        <v>#REF!</v>
      </c>
      <c r="F37" s="80" t="e">
        <f t="shared" ca="1" si="20"/>
        <v>#REF!</v>
      </c>
      <c r="G37" s="80" t="e">
        <f t="shared" ca="1" si="20"/>
        <v>#REF!</v>
      </c>
      <c r="H37" s="80" t="e">
        <f t="shared" ca="1" si="20"/>
        <v>#REF!</v>
      </c>
      <c r="I37" s="80" t="e">
        <f t="shared" ca="1" si="20"/>
        <v>#REF!</v>
      </c>
      <c r="J37" s="80" t="e">
        <f t="shared" ca="1" si="20"/>
        <v>#REF!</v>
      </c>
      <c r="K37" s="80" t="e">
        <f t="shared" ca="1" si="20"/>
        <v>#REF!</v>
      </c>
      <c r="L37" s="80" t="e">
        <f t="shared" ca="1" si="20"/>
        <v>#REF!</v>
      </c>
      <c r="M37" s="80" t="e">
        <f t="shared" ca="1" si="20"/>
        <v>#REF!</v>
      </c>
      <c r="N37" s="80" t="e">
        <f t="shared" ca="1" si="21"/>
        <v>#REF!</v>
      </c>
      <c r="O37" s="80" t="e">
        <f t="shared" ca="1" si="21"/>
        <v>#REF!</v>
      </c>
      <c r="P37" s="80" t="e">
        <f t="shared" ca="1" si="21"/>
        <v>#REF!</v>
      </c>
      <c r="Q37" s="80" t="e">
        <f t="shared" ca="1" si="21"/>
        <v>#REF!</v>
      </c>
      <c r="R37" s="80" t="e">
        <f t="shared" ca="1" si="21"/>
        <v>#REF!</v>
      </c>
      <c r="S37" s="80" t="e">
        <f t="shared" ca="1" si="21"/>
        <v>#REF!</v>
      </c>
      <c r="T37" s="80" t="e">
        <f t="shared" ca="1" si="21"/>
        <v>#REF!</v>
      </c>
      <c r="U37" s="80" t="e">
        <f t="shared" ca="1" si="21"/>
        <v>#REF!</v>
      </c>
      <c r="V37" s="80" t="e">
        <f t="shared" ca="1" si="21"/>
        <v>#REF!</v>
      </c>
      <c r="W37" s="80" t="e">
        <f t="shared" ca="1" si="21"/>
        <v>#REF!</v>
      </c>
      <c r="X37" s="80" t="e">
        <f t="shared" ca="1" si="22"/>
        <v>#REF!</v>
      </c>
      <c r="Y37" s="80" t="e">
        <f t="shared" ca="1" si="22"/>
        <v>#REF!</v>
      </c>
      <c r="Z37" s="80" t="e">
        <f t="shared" ca="1" si="22"/>
        <v>#REF!</v>
      </c>
      <c r="AA37" s="80" t="e">
        <f t="shared" ca="1" si="22"/>
        <v>#REF!</v>
      </c>
      <c r="AB37" s="80" t="e">
        <f t="shared" ca="1" si="22"/>
        <v>#REF!</v>
      </c>
      <c r="AC37" s="80" t="e">
        <f t="shared" ca="1" si="22"/>
        <v>#REF!</v>
      </c>
      <c r="AD37" s="80" t="e">
        <f t="shared" ca="1" si="22"/>
        <v>#REF!</v>
      </c>
      <c r="AE37" s="80" t="e">
        <f t="shared" ca="1" si="22"/>
        <v>#REF!</v>
      </c>
      <c r="AF37" s="80" t="e">
        <f t="shared" ca="1" si="22"/>
        <v>#REF!</v>
      </c>
      <c r="AG37" s="80" t="e">
        <f t="shared" ca="1" si="22"/>
        <v>#REF!</v>
      </c>
      <c r="AH37" s="80" t="e">
        <f t="shared" ca="1" si="23"/>
        <v>#REF!</v>
      </c>
      <c r="AI37" s="80" t="e">
        <f t="shared" ca="1" si="23"/>
        <v>#REF!</v>
      </c>
      <c r="AJ37" s="80" t="e">
        <f t="shared" ca="1" si="23"/>
        <v>#REF!</v>
      </c>
      <c r="AK37" s="80" t="e">
        <f t="shared" ca="1" si="23"/>
        <v>#REF!</v>
      </c>
      <c r="AL37" s="80" t="e">
        <f t="shared" ca="1" si="23"/>
        <v>#REF!</v>
      </c>
      <c r="AM37" s="80" t="e">
        <f t="shared" ca="1" si="23"/>
        <v>#REF!</v>
      </c>
      <c r="AN37" s="80" t="e">
        <f t="shared" ca="1" si="23"/>
        <v>#REF!</v>
      </c>
      <c r="AO37" s="80" t="e">
        <f t="shared" ca="1" si="23"/>
        <v>#REF!</v>
      </c>
      <c r="AP37" s="80" t="e">
        <f t="shared" ca="1" si="23"/>
        <v>#REF!</v>
      </c>
      <c r="AQ37" s="80" t="e">
        <f t="shared" ca="1" si="23"/>
        <v>#REF!</v>
      </c>
      <c r="AR37" s="80" t="e">
        <f t="shared" ca="1" si="24"/>
        <v>#REF!</v>
      </c>
      <c r="AS37" s="80" t="e">
        <f t="shared" ca="1" si="24"/>
        <v>#REF!</v>
      </c>
      <c r="AT37" s="80" t="e">
        <f t="shared" ca="1" si="24"/>
        <v>#REF!</v>
      </c>
      <c r="AU37" s="80" t="e">
        <f t="shared" ca="1" si="24"/>
        <v>#REF!</v>
      </c>
      <c r="AV37" s="80" t="e">
        <f t="shared" ca="1" si="24"/>
        <v>#REF!</v>
      </c>
      <c r="AW37" s="80" t="e">
        <f t="shared" ca="1" si="24"/>
        <v>#REF!</v>
      </c>
      <c r="AX37" s="80" t="e">
        <f t="shared" ca="1" si="24"/>
        <v>#REF!</v>
      </c>
      <c r="AY37" s="80" t="e">
        <f t="shared" ca="1" si="24"/>
        <v>#REF!</v>
      </c>
      <c r="AZ37" s="80" t="e">
        <f t="shared" ca="1" si="24"/>
        <v>#REF!</v>
      </c>
      <c r="BA37" s="80" t="e">
        <f t="shared" ca="1" si="24"/>
        <v>#REF!</v>
      </c>
      <c r="BB37" s="80" t="e">
        <f t="shared" ca="1" si="24"/>
        <v>#REF!</v>
      </c>
      <c r="BC37" s="80" t="e">
        <f t="shared" ca="1" si="24"/>
        <v>#REF!</v>
      </c>
      <c r="BD37" s="80" t="e">
        <f t="shared" ca="1" si="24"/>
        <v>#REF!</v>
      </c>
      <c r="BE37" s="80" t="e">
        <f t="shared" ref="BE37:BE68" ca="1" si="26">VLOOKUP($C37,INDIRECT("'"&amp;$B37&amp;"'!$C$4:$BL$182"),BE$166,0)</f>
        <v>#REF!</v>
      </c>
      <c r="BF37" s="80" t="e">
        <f t="shared" ca="1" si="25"/>
        <v>#REF!</v>
      </c>
      <c r="BG37" s="80" t="e">
        <f t="shared" ca="1" si="25"/>
        <v>#REF!</v>
      </c>
      <c r="BH37" s="80" t="e">
        <f t="shared" ca="1" si="25"/>
        <v>#REF!</v>
      </c>
      <c r="BI37" s="80" t="e">
        <f t="shared" ca="1" si="25"/>
        <v>#REF!</v>
      </c>
      <c r="BJ37" s="80" t="e">
        <f t="shared" ca="1" si="25"/>
        <v>#REF!</v>
      </c>
      <c r="BK37" s="80" t="e">
        <f t="shared" ca="1" si="25"/>
        <v>#REF!</v>
      </c>
      <c r="BL37" s="80" t="e">
        <f t="shared" ca="1" si="25"/>
        <v>#REF!</v>
      </c>
      <c r="BM37" s="81" t="s">
        <v>588</v>
      </c>
      <c r="BN37" s="81" t="s">
        <v>282</v>
      </c>
      <c r="BO37" s="81" t="s">
        <v>471</v>
      </c>
    </row>
    <row r="38" spans="1:67" s="83" customFormat="1" x14ac:dyDescent="0.2">
      <c r="A38" s="80">
        <v>35</v>
      </c>
      <c r="B38" s="81" t="s">
        <v>589</v>
      </c>
      <c r="C38" s="80" t="str">
        <f t="shared" si="6"/>
        <v>夕張市</v>
      </c>
      <c r="D38" s="80" t="e">
        <f t="shared" ca="1" si="20"/>
        <v>#REF!</v>
      </c>
      <c r="E38" s="80" t="e">
        <f t="shared" ca="1" si="20"/>
        <v>#REF!</v>
      </c>
      <c r="F38" s="80" t="e">
        <f t="shared" ca="1" si="20"/>
        <v>#REF!</v>
      </c>
      <c r="G38" s="80" t="e">
        <f t="shared" ca="1" si="20"/>
        <v>#REF!</v>
      </c>
      <c r="H38" s="80" t="e">
        <f t="shared" ca="1" si="20"/>
        <v>#REF!</v>
      </c>
      <c r="I38" s="80" t="e">
        <f t="shared" ca="1" si="20"/>
        <v>#REF!</v>
      </c>
      <c r="J38" s="80" t="e">
        <f t="shared" ca="1" si="20"/>
        <v>#REF!</v>
      </c>
      <c r="K38" s="80" t="e">
        <f t="shared" ca="1" si="20"/>
        <v>#REF!</v>
      </c>
      <c r="L38" s="80" t="e">
        <f t="shared" ca="1" si="20"/>
        <v>#REF!</v>
      </c>
      <c r="M38" s="80" t="e">
        <f t="shared" ca="1" si="20"/>
        <v>#REF!</v>
      </c>
      <c r="N38" s="80" t="e">
        <f t="shared" ca="1" si="21"/>
        <v>#REF!</v>
      </c>
      <c r="O38" s="80" t="e">
        <f t="shared" ca="1" si="21"/>
        <v>#REF!</v>
      </c>
      <c r="P38" s="80" t="e">
        <f t="shared" ca="1" si="21"/>
        <v>#REF!</v>
      </c>
      <c r="Q38" s="80" t="e">
        <f t="shared" ca="1" si="21"/>
        <v>#REF!</v>
      </c>
      <c r="R38" s="80" t="e">
        <f t="shared" ca="1" si="21"/>
        <v>#REF!</v>
      </c>
      <c r="S38" s="80" t="e">
        <f t="shared" ca="1" si="21"/>
        <v>#REF!</v>
      </c>
      <c r="T38" s="80" t="e">
        <f t="shared" ca="1" si="21"/>
        <v>#REF!</v>
      </c>
      <c r="U38" s="80" t="e">
        <f t="shared" ca="1" si="21"/>
        <v>#REF!</v>
      </c>
      <c r="V38" s="80" t="e">
        <f t="shared" ca="1" si="21"/>
        <v>#REF!</v>
      </c>
      <c r="W38" s="80" t="e">
        <f t="shared" ca="1" si="21"/>
        <v>#REF!</v>
      </c>
      <c r="X38" s="80" t="e">
        <f t="shared" ca="1" si="22"/>
        <v>#REF!</v>
      </c>
      <c r="Y38" s="80" t="e">
        <f t="shared" ca="1" si="22"/>
        <v>#REF!</v>
      </c>
      <c r="Z38" s="80" t="e">
        <f t="shared" ca="1" si="22"/>
        <v>#REF!</v>
      </c>
      <c r="AA38" s="80" t="e">
        <f t="shared" ca="1" si="22"/>
        <v>#REF!</v>
      </c>
      <c r="AB38" s="80" t="e">
        <f t="shared" ca="1" si="22"/>
        <v>#REF!</v>
      </c>
      <c r="AC38" s="80" t="e">
        <f t="shared" ca="1" si="22"/>
        <v>#REF!</v>
      </c>
      <c r="AD38" s="80" t="e">
        <f t="shared" ca="1" si="22"/>
        <v>#REF!</v>
      </c>
      <c r="AE38" s="80" t="e">
        <f t="shared" ca="1" si="22"/>
        <v>#REF!</v>
      </c>
      <c r="AF38" s="80" t="e">
        <f t="shared" ca="1" si="22"/>
        <v>#REF!</v>
      </c>
      <c r="AG38" s="80" t="e">
        <f t="shared" ca="1" si="22"/>
        <v>#REF!</v>
      </c>
      <c r="AH38" s="80" t="e">
        <f t="shared" ca="1" si="23"/>
        <v>#REF!</v>
      </c>
      <c r="AI38" s="80" t="e">
        <f t="shared" ca="1" si="23"/>
        <v>#REF!</v>
      </c>
      <c r="AJ38" s="80" t="e">
        <f t="shared" ca="1" si="23"/>
        <v>#REF!</v>
      </c>
      <c r="AK38" s="80" t="e">
        <f t="shared" ca="1" si="23"/>
        <v>#REF!</v>
      </c>
      <c r="AL38" s="80" t="e">
        <f t="shared" ca="1" si="23"/>
        <v>#REF!</v>
      </c>
      <c r="AM38" s="80" t="e">
        <f t="shared" ca="1" si="23"/>
        <v>#REF!</v>
      </c>
      <c r="AN38" s="80" t="e">
        <f t="shared" ca="1" si="23"/>
        <v>#REF!</v>
      </c>
      <c r="AO38" s="80" t="e">
        <f t="shared" ca="1" si="23"/>
        <v>#REF!</v>
      </c>
      <c r="AP38" s="80" t="e">
        <f t="shared" ca="1" si="23"/>
        <v>#REF!</v>
      </c>
      <c r="AQ38" s="80" t="e">
        <f t="shared" ca="1" si="23"/>
        <v>#REF!</v>
      </c>
      <c r="AR38" s="80" t="e">
        <f t="shared" ca="1" si="24"/>
        <v>#REF!</v>
      </c>
      <c r="AS38" s="80" t="e">
        <f t="shared" ca="1" si="24"/>
        <v>#REF!</v>
      </c>
      <c r="AT38" s="80" t="e">
        <f t="shared" ca="1" si="24"/>
        <v>#REF!</v>
      </c>
      <c r="AU38" s="80" t="e">
        <f t="shared" ca="1" si="24"/>
        <v>#REF!</v>
      </c>
      <c r="AV38" s="80" t="e">
        <f t="shared" ca="1" si="24"/>
        <v>#REF!</v>
      </c>
      <c r="AW38" s="80" t="e">
        <f t="shared" ca="1" si="24"/>
        <v>#REF!</v>
      </c>
      <c r="AX38" s="80" t="e">
        <f t="shared" ca="1" si="24"/>
        <v>#REF!</v>
      </c>
      <c r="AY38" s="80" t="e">
        <f t="shared" ca="1" si="24"/>
        <v>#REF!</v>
      </c>
      <c r="AZ38" s="80" t="e">
        <f t="shared" ca="1" si="24"/>
        <v>#REF!</v>
      </c>
      <c r="BA38" s="80" t="e">
        <f t="shared" ca="1" si="24"/>
        <v>#REF!</v>
      </c>
      <c r="BB38" s="80" t="e">
        <f t="shared" ca="1" si="24"/>
        <v>#REF!</v>
      </c>
      <c r="BC38" s="80" t="e">
        <f t="shared" ca="1" si="24"/>
        <v>#REF!</v>
      </c>
      <c r="BD38" s="80" t="e">
        <f t="shared" ca="1" si="24"/>
        <v>#REF!</v>
      </c>
      <c r="BE38" s="80" t="e">
        <f t="shared" ca="1" si="26"/>
        <v>#REF!</v>
      </c>
      <c r="BF38" s="80" t="e">
        <f t="shared" ca="1" si="25"/>
        <v>#REF!</v>
      </c>
      <c r="BG38" s="80" t="e">
        <f t="shared" ca="1" si="25"/>
        <v>#REF!</v>
      </c>
      <c r="BH38" s="80" t="e">
        <f t="shared" ca="1" si="25"/>
        <v>#REF!</v>
      </c>
      <c r="BI38" s="80" t="e">
        <f t="shared" ca="1" si="25"/>
        <v>#REF!</v>
      </c>
      <c r="BJ38" s="80" t="e">
        <f t="shared" ca="1" si="25"/>
        <v>#REF!</v>
      </c>
      <c r="BK38" s="80" t="e">
        <f t="shared" ca="1" si="25"/>
        <v>#REF!</v>
      </c>
      <c r="BL38" s="80" t="e">
        <f t="shared" ca="1" si="25"/>
        <v>#REF!</v>
      </c>
      <c r="BM38" s="81" t="s">
        <v>589</v>
      </c>
      <c r="BN38" s="81" t="s">
        <v>282</v>
      </c>
      <c r="BO38" s="81" t="s">
        <v>552</v>
      </c>
    </row>
    <row r="39" spans="1:67" s="83" customFormat="1" x14ac:dyDescent="0.2">
      <c r="A39" s="80">
        <v>36</v>
      </c>
      <c r="B39" s="81" t="s">
        <v>590</v>
      </c>
      <c r="C39" s="80" t="str">
        <f t="shared" si="6"/>
        <v>夕張市</v>
      </c>
      <c r="D39" s="80" t="e">
        <f t="shared" ca="1" si="20"/>
        <v>#REF!</v>
      </c>
      <c r="E39" s="80" t="e">
        <f t="shared" ca="1" si="20"/>
        <v>#REF!</v>
      </c>
      <c r="F39" s="80" t="e">
        <f t="shared" ca="1" si="20"/>
        <v>#REF!</v>
      </c>
      <c r="G39" s="80" t="e">
        <f t="shared" ca="1" si="20"/>
        <v>#REF!</v>
      </c>
      <c r="H39" s="80" t="e">
        <f t="shared" ca="1" si="20"/>
        <v>#REF!</v>
      </c>
      <c r="I39" s="80" t="e">
        <f t="shared" ca="1" si="20"/>
        <v>#REF!</v>
      </c>
      <c r="J39" s="80" t="e">
        <f t="shared" ca="1" si="20"/>
        <v>#REF!</v>
      </c>
      <c r="K39" s="80" t="e">
        <f t="shared" ca="1" si="20"/>
        <v>#REF!</v>
      </c>
      <c r="L39" s="80" t="e">
        <f t="shared" ca="1" si="20"/>
        <v>#REF!</v>
      </c>
      <c r="M39" s="80" t="e">
        <f t="shared" ca="1" si="20"/>
        <v>#REF!</v>
      </c>
      <c r="N39" s="80" t="e">
        <f t="shared" ca="1" si="21"/>
        <v>#REF!</v>
      </c>
      <c r="O39" s="80" t="e">
        <f t="shared" ca="1" si="21"/>
        <v>#REF!</v>
      </c>
      <c r="P39" s="80" t="e">
        <f t="shared" ca="1" si="21"/>
        <v>#REF!</v>
      </c>
      <c r="Q39" s="80" t="e">
        <f t="shared" ca="1" si="21"/>
        <v>#REF!</v>
      </c>
      <c r="R39" s="80" t="e">
        <f t="shared" ca="1" si="21"/>
        <v>#REF!</v>
      </c>
      <c r="S39" s="80" t="e">
        <f t="shared" ca="1" si="21"/>
        <v>#REF!</v>
      </c>
      <c r="T39" s="80" t="e">
        <f t="shared" ca="1" si="21"/>
        <v>#REF!</v>
      </c>
      <c r="U39" s="80" t="e">
        <f t="shared" ca="1" si="21"/>
        <v>#REF!</v>
      </c>
      <c r="V39" s="80" t="e">
        <f t="shared" ca="1" si="21"/>
        <v>#REF!</v>
      </c>
      <c r="W39" s="80" t="e">
        <f t="shared" ca="1" si="21"/>
        <v>#REF!</v>
      </c>
      <c r="X39" s="80" t="e">
        <f t="shared" ca="1" si="22"/>
        <v>#REF!</v>
      </c>
      <c r="Y39" s="80" t="e">
        <f t="shared" ca="1" si="22"/>
        <v>#REF!</v>
      </c>
      <c r="Z39" s="80" t="e">
        <f t="shared" ca="1" si="22"/>
        <v>#REF!</v>
      </c>
      <c r="AA39" s="80" t="e">
        <f t="shared" ca="1" si="22"/>
        <v>#REF!</v>
      </c>
      <c r="AB39" s="80" t="e">
        <f t="shared" ca="1" si="22"/>
        <v>#REF!</v>
      </c>
      <c r="AC39" s="80" t="e">
        <f t="shared" ca="1" si="22"/>
        <v>#REF!</v>
      </c>
      <c r="AD39" s="80" t="e">
        <f t="shared" ca="1" si="22"/>
        <v>#REF!</v>
      </c>
      <c r="AE39" s="80" t="e">
        <f t="shared" ca="1" si="22"/>
        <v>#REF!</v>
      </c>
      <c r="AF39" s="80" t="e">
        <f t="shared" ca="1" si="22"/>
        <v>#REF!</v>
      </c>
      <c r="AG39" s="80" t="e">
        <f t="shared" ca="1" si="22"/>
        <v>#REF!</v>
      </c>
      <c r="AH39" s="80" t="e">
        <f t="shared" ca="1" si="23"/>
        <v>#REF!</v>
      </c>
      <c r="AI39" s="80" t="e">
        <f t="shared" ca="1" si="23"/>
        <v>#REF!</v>
      </c>
      <c r="AJ39" s="80" t="e">
        <f t="shared" ca="1" si="23"/>
        <v>#REF!</v>
      </c>
      <c r="AK39" s="80" t="e">
        <f t="shared" ca="1" si="23"/>
        <v>#REF!</v>
      </c>
      <c r="AL39" s="80" t="e">
        <f t="shared" ca="1" si="23"/>
        <v>#REF!</v>
      </c>
      <c r="AM39" s="80" t="e">
        <f t="shared" ca="1" si="23"/>
        <v>#REF!</v>
      </c>
      <c r="AN39" s="80" t="e">
        <f t="shared" ca="1" si="23"/>
        <v>#REF!</v>
      </c>
      <c r="AO39" s="80" t="e">
        <f t="shared" ca="1" si="23"/>
        <v>#REF!</v>
      </c>
      <c r="AP39" s="80" t="e">
        <f t="shared" ca="1" si="23"/>
        <v>#REF!</v>
      </c>
      <c r="AQ39" s="80" t="e">
        <f t="shared" ca="1" si="23"/>
        <v>#REF!</v>
      </c>
      <c r="AR39" s="80" t="e">
        <f t="shared" ca="1" si="24"/>
        <v>#REF!</v>
      </c>
      <c r="AS39" s="80" t="e">
        <f t="shared" ca="1" si="24"/>
        <v>#REF!</v>
      </c>
      <c r="AT39" s="80" t="e">
        <f t="shared" ca="1" si="24"/>
        <v>#REF!</v>
      </c>
      <c r="AU39" s="80" t="e">
        <f t="shared" ca="1" si="24"/>
        <v>#REF!</v>
      </c>
      <c r="AV39" s="80" t="e">
        <f t="shared" ca="1" si="24"/>
        <v>#REF!</v>
      </c>
      <c r="AW39" s="80" t="e">
        <f t="shared" ca="1" si="24"/>
        <v>#REF!</v>
      </c>
      <c r="AX39" s="80" t="e">
        <f t="shared" ca="1" si="24"/>
        <v>#REF!</v>
      </c>
      <c r="AY39" s="80" t="e">
        <f t="shared" ca="1" si="24"/>
        <v>#REF!</v>
      </c>
      <c r="AZ39" s="80" t="e">
        <f t="shared" ca="1" si="24"/>
        <v>#REF!</v>
      </c>
      <c r="BA39" s="80" t="e">
        <f t="shared" ca="1" si="24"/>
        <v>#REF!</v>
      </c>
      <c r="BB39" s="80" t="e">
        <f t="shared" ca="1" si="24"/>
        <v>#REF!</v>
      </c>
      <c r="BC39" s="80" t="e">
        <f t="shared" ca="1" si="24"/>
        <v>#REF!</v>
      </c>
      <c r="BD39" s="80" t="e">
        <f t="shared" ca="1" si="24"/>
        <v>#REF!</v>
      </c>
      <c r="BE39" s="80" t="e">
        <f t="shared" ca="1" si="26"/>
        <v>#REF!</v>
      </c>
      <c r="BF39" s="80" t="e">
        <f t="shared" ca="1" si="25"/>
        <v>#REF!</v>
      </c>
      <c r="BG39" s="80" t="e">
        <f t="shared" ca="1" si="25"/>
        <v>#REF!</v>
      </c>
      <c r="BH39" s="80" t="e">
        <f t="shared" ca="1" si="25"/>
        <v>#REF!</v>
      </c>
      <c r="BI39" s="80" t="e">
        <f t="shared" ca="1" si="25"/>
        <v>#REF!</v>
      </c>
      <c r="BJ39" s="80" t="e">
        <f t="shared" ca="1" si="25"/>
        <v>#REF!</v>
      </c>
      <c r="BK39" s="80" t="e">
        <f t="shared" ca="1" si="25"/>
        <v>#REF!</v>
      </c>
      <c r="BL39" s="80" t="e">
        <f t="shared" ca="1" si="25"/>
        <v>#REF!</v>
      </c>
      <c r="BM39" s="81" t="s">
        <v>590</v>
      </c>
      <c r="BN39" s="81" t="s">
        <v>282</v>
      </c>
      <c r="BO39" s="81" t="s">
        <v>553</v>
      </c>
    </row>
    <row r="40" spans="1:67" x14ac:dyDescent="0.2">
      <c r="A40" s="80">
        <v>37</v>
      </c>
      <c r="B40" s="53" t="s">
        <v>591</v>
      </c>
      <c r="C40" s="36" t="str">
        <f t="shared" si="6"/>
        <v>夕張市</v>
      </c>
      <c r="D40" s="36" t="e">
        <f t="shared" ca="1" si="20"/>
        <v>#REF!</v>
      </c>
      <c r="E40" s="36" t="e">
        <f t="shared" ca="1" si="20"/>
        <v>#REF!</v>
      </c>
      <c r="F40" s="36" t="e">
        <f t="shared" ca="1" si="20"/>
        <v>#REF!</v>
      </c>
      <c r="G40" s="36" t="e">
        <f t="shared" ca="1" si="20"/>
        <v>#REF!</v>
      </c>
      <c r="H40" s="36" t="e">
        <f t="shared" ca="1" si="20"/>
        <v>#REF!</v>
      </c>
      <c r="I40" s="36" t="e">
        <f t="shared" ca="1" si="20"/>
        <v>#REF!</v>
      </c>
      <c r="J40" s="36" t="e">
        <f t="shared" ca="1" si="20"/>
        <v>#REF!</v>
      </c>
      <c r="K40" s="36" t="e">
        <f t="shared" ca="1" si="20"/>
        <v>#REF!</v>
      </c>
      <c r="L40" s="36" t="e">
        <f t="shared" ca="1" si="20"/>
        <v>#REF!</v>
      </c>
      <c r="M40" s="36" t="e">
        <f t="shared" ca="1" si="20"/>
        <v>#REF!</v>
      </c>
      <c r="N40" s="36" t="e">
        <f t="shared" ca="1" si="21"/>
        <v>#REF!</v>
      </c>
      <c r="O40" s="36" t="e">
        <f t="shared" ca="1" si="21"/>
        <v>#REF!</v>
      </c>
      <c r="P40" s="36" t="e">
        <f t="shared" ca="1" si="21"/>
        <v>#REF!</v>
      </c>
      <c r="Q40" s="36" t="e">
        <f t="shared" ca="1" si="21"/>
        <v>#REF!</v>
      </c>
      <c r="R40" s="36" t="e">
        <f t="shared" ca="1" si="21"/>
        <v>#REF!</v>
      </c>
      <c r="S40" s="36" t="e">
        <f t="shared" ca="1" si="21"/>
        <v>#REF!</v>
      </c>
      <c r="T40" s="36" t="e">
        <f t="shared" ca="1" si="21"/>
        <v>#REF!</v>
      </c>
      <c r="U40" s="36" t="e">
        <f t="shared" ca="1" si="21"/>
        <v>#REF!</v>
      </c>
      <c r="V40" s="36" t="e">
        <f t="shared" ca="1" si="21"/>
        <v>#REF!</v>
      </c>
      <c r="W40" s="36" t="e">
        <f t="shared" ca="1" si="21"/>
        <v>#REF!</v>
      </c>
      <c r="X40" s="36" t="e">
        <f t="shared" ca="1" si="22"/>
        <v>#REF!</v>
      </c>
      <c r="Y40" s="36" t="e">
        <f t="shared" ca="1" si="22"/>
        <v>#REF!</v>
      </c>
      <c r="Z40" s="36" t="e">
        <f t="shared" ca="1" si="22"/>
        <v>#REF!</v>
      </c>
      <c r="AA40" s="36" t="e">
        <f t="shared" ca="1" si="22"/>
        <v>#REF!</v>
      </c>
      <c r="AB40" s="36" t="e">
        <f t="shared" ca="1" si="22"/>
        <v>#REF!</v>
      </c>
      <c r="AC40" s="36" t="e">
        <f t="shared" ca="1" si="22"/>
        <v>#REF!</v>
      </c>
      <c r="AD40" s="36" t="e">
        <f t="shared" ca="1" si="22"/>
        <v>#REF!</v>
      </c>
      <c r="AE40" s="36" t="e">
        <f t="shared" ca="1" si="22"/>
        <v>#REF!</v>
      </c>
      <c r="AF40" s="36" t="e">
        <f t="shared" ca="1" si="22"/>
        <v>#REF!</v>
      </c>
      <c r="AG40" s="36" t="e">
        <f t="shared" ca="1" si="22"/>
        <v>#REF!</v>
      </c>
      <c r="AH40" s="36" t="e">
        <f t="shared" ca="1" si="23"/>
        <v>#REF!</v>
      </c>
      <c r="AI40" s="36" t="e">
        <f t="shared" ca="1" si="23"/>
        <v>#REF!</v>
      </c>
      <c r="AJ40" s="36" t="e">
        <f t="shared" ca="1" si="23"/>
        <v>#REF!</v>
      </c>
      <c r="AK40" s="36" t="e">
        <f t="shared" ca="1" si="23"/>
        <v>#REF!</v>
      </c>
      <c r="AL40" s="36" t="e">
        <f t="shared" ca="1" si="23"/>
        <v>#REF!</v>
      </c>
      <c r="AM40" s="36" t="e">
        <f t="shared" ca="1" si="23"/>
        <v>#REF!</v>
      </c>
      <c r="AN40" s="36" t="e">
        <f t="shared" ca="1" si="23"/>
        <v>#REF!</v>
      </c>
      <c r="AO40" s="36" t="e">
        <f t="shared" ca="1" si="23"/>
        <v>#REF!</v>
      </c>
      <c r="AP40" s="36" t="e">
        <f t="shared" ca="1" si="23"/>
        <v>#REF!</v>
      </c>
      <c r="AQ40" s="36" t="e">
        <f t="shared" ca="1" si="23"/>
        <v>#REF!</v>
      </c>
      <c r="AR40" s="36" t="e">
        <f t="shared" ca="1" si="24"/>
        <v>#REF!</v>
      </c>
      <c r="AS40" s="36" t="e">
        <f t="shared" ca="1" si="24"/>
        <v>#REF!</v>
      </c>
      <c r="AT40" s="36" t="e">
        <f t="shared" ca="1" si="24"/>
        <v>#REF!</v>
      </c>
      <c r="AU40" s="36" t="e">
        <f t="shared" ca="1" si="24"/>
        <v>#REF!</v>
      </c>
      <c r="AV40" s="36" t="e">
        <f t="shared" ca="1" si="24"/>
        <v>#REF!</v>
      </c>
      <c r="AW40" s="36" t="e">
        <f t="shared" ca="1" si="24"/>
        <v>#REF!</v>
      </c>
      <c r="AX40" s="36" t="e">
        <f t="shared" ca="1" si="24"/>
        <v>#REF!</v>
      </c>
      <c r="AY40" s="36" t="e">
        <f t="shared" ca="1" si="24"/>
        <v>#REF!</v>
      </c>
      <c r="AZ40" s="36" t="e">
        <f t="shared" ca="1" si="24"/>
        <v>#REF!</v>
      </c>
      <c r="BA40" s="36" t="e">
        <f t="shared" ca="1" si="24"/>
        <v>#REF!</v>
      </c>
      <c r="BB40" s="36" t="e">
        <f t="shared" ca="1" si="24"/>
        <v>#REF!</v>
      </c>
      <c r="BC40" s="36" t="e">
        <f t="shared" ca="1" si="24"/>
        <v>#REF!</v>
      </c>
      <c r="BD40" s="36" t="e">
        <f t="shared" ca="1" si="24"/>
        <v>#REF!</v>
      </c>
      <c r="BE40" s="73" t="e">
        <f t="shared" ca="1" si="26"/>
        <v>#REF!</v>
      </c>
      <c r="BF40" s="73" t="e">
        <f t="shared" ca="1" si="25"/>
        <v>#REF!</v>
      </c>
      <c r="BG40" s="36" t="e">
        <f t="shared" ca="1" si="25"/>
        <v>#REF!</v>
      </c>
      <c r="BH40" s="36" t="e">
        <f t="shared" ca="1" si="25"/>
        <v>#REF!</v>
      </c>
      <c r="BI40" s="36" t="e">
        <f t="shared" ca="1" si="25"/>
        <v>#REF!</v>
      </c>
      <c r="BJ40" s="36" t="e">
        <f t="shared" ca="1" si="25"/>
        <v>#REF!</v>
      </c>
      <c r="BK40" s="36" t="e">
        <f t="shared" ca="1" si="25"/>
        <v>#REF!</v>
      </c>
      <c r="BL40" s="36" t="e">
        <f t="shared" ca="1" si="25"/>
        <v>#REF!</v>
      </c>
      <c r="BM40" s="53" t="s">
        <v>591</v>
      </c>
      <c r="BN40" s="53" t="s">
        <v>283</v>
      </c>
      <c r="BO40" s="53" t="s">
        <v>471</v>
      </c>
    </row>
    <row r="41" spans="1:67" x14ac:dyDescent="0.2">
      <c r="A41" s="80">
        <v>38</v>
      </c>
      <c r="B41" s="53" t="s">
        <v>592</v>
      </c>
      <c r="C41" s="36" t="str">
        <f t="shared" si="6"/>
        <v>夕張市</v>
      </c>
      <c r="D41" s="36" t="e">
        <f t="shared" ca="1" si="20"/>
        <v>#REF!</v>
      </c>
      <c r="E41" s="36" t="e">
        <f t="shared" ca="1" si="20"/>
        <v>#REF!</v>
      </c>
      <c r="F41" s="36" t="e">
        <f t="shared" ca="1" si="20"/>
        <v>#REF!</v>
      </c>
      <c r="G41" s="36" t="e">
        <f t="shared" ca="1" si="20"/>
        <v>#REF!</v>
      </c>
      <c r="H41" s="36" t="e">
        <f t="shared" ca="1" si="20"/>
        <v>#REF!</v>
      </c>
      <c r="I41" s="36" t="e">
        <f t="shared" ca="1" si="20"/>
        <v>#REF!</v>
      </c>
      <c r="J41" s="36" t="e">
        <f t="shared" ca="1" si="20"/>
        <v>#REF!</v>
      </c>
      <c r="K41" s="36" t="e">
        <f t="shared" ca="1" si="20"/>
        <v>#REF!</v>
      </c>
      <c r="L41" s="36" t="e">
        <f t="shared" ca="1" si="20"/>
        <v>#REF!</v>
      </c>
      <c r="M41" s="36" t="e">
        <f t="shared" ca="1" si="20"/>
        <v>#REF!</v>
      </c>
      <c r="N41" s="36" t="e">
        <f t="shared" ca="1" si="21"/>
        <v>#REF!</v>
      </c>
      <c r="O41" s="36" t="e">
        <f t="shared" ca="1" si="21"/>
        <v>#REF!</v>
      </c>
      <c r="P41" s="36" t="e">
        <f t="shared" ca="1" si="21"/>
        <v>#REF!</v>
      </c>
      <c r="Q41" s="36" t="e">
        <f t="shared" ca="1" si="21"/>
        <v>#REF!</v>
      </c>
      <c r="R41" s="36" t="e">
        <f t="shared" ca="1" si="21"/>
        <v>#REF!</v>
      </c>
      <c r="S41" s="36" t="e">
        <f t="shared" ca="1" si="21"/>
        <v>#REF!</v>
      </c>
      <c r="T41" s="36" t="e">
        <f t="shared" ca="1" si="21"/>
        <v>#REF!</v>
      </c>
      <c r="U41" s="36" t="e">
        <f t="shared" ca="1" si="21"/>
        <v>#REF!</v>
      </c>
      <c r="V41" s="36" t="e">
        <f t="shared" ca="1" si="21"/>
        <v>#REF!</v>
      </c>
      <c r="W41" s="36" t="e">
        <f t="shared" ca="1" si="21"/>
        <v>#REF!</v>
      </c>
      <c r="X41" s="36" t="e">
        <f t="shared" ca="1" si="22"/>
        <v>#REF!</v>
      </c>
      <c r="Y41" s="36" t="e">
        <f t="shared" ca="1" si="22"/>
        <v>#REF!</v>
      </c>
      <c r="Z41" s="36" t="e">
        <f t="shared" ca="1" si="22"/>
        <v>#REF!</v>
      </c>
      <c r="AA41" s="36" t="e">
        <f t="shared" ca="1" si="22"/>
        <v>#REF!</v>
      </c>
      <c r="AB41" s="36" t="e">
        <f t="shared" ca="1" si="22"/>
        <v>#REF!</v>
      </c>
      <c r="AC41" s="36" t="e">
        <f t="shared" ca="1" si="22"/>
        <v>#REF!</v>
      </c>
      <c r="AD41" s="36" t="e">
        <f t="shared" ca="1" si="22"/>
        <v>#REF!</v>
      </c>
      <c r="AE41" s="36" t="e">
        <f t="shared" ca="1" si="22"/>
        <v>#REF!</v>
      </c>
      <c r="AF41" s="36" t="e">
        <f t="shared" ca="1" si="22"/>
        <v>#REF!</v>
      </c>
      <c r="AG41" s="36" t="e">
        <f t="shared" ca="1" si="22"/>
        <v>#REF!</v>
      </c>
      <c r="AH41" s="36" t="e">
        <f t="shared" ca="1" si="23"/>
        <v>#REF!</v>
      </c>
      <c r="AI41" s="36" t="e">
        <f t="shared" ca="1" si="23"/>
        <v>#REF!</v>
      </c>
      <c r="AJ41" s="36" t="e">
        <f t="shared" ca="1" si="23"/>
        <v>#REF!</v>
      </c>
      <c r="AK41" s="36" t="e">
        <f t="shared" ca="1" si="23"/>
        <v>#REF!</v>
      </c>
      <c r="AL41" s="36" t="e">
        <f t="shared" ca="1" si="23"/>
        <v>#REF!</v>
      </c>
      <c r="AM41" s="36" t="e">
        <f t="shared" ca="1" si="23"/>
        <v>#REF!</v>
      </c>
      <c r="AN41" s="36" t="e">
        <f t="shared" ca="1" si="23"/>
        <v>#REF!</v>
      </c>
      <c r="AO41" s="36" t="e">
        <f t="shared" ca="1" si="23"/>
        <v>#REF!</v>
      </c>
      <c r="AP41" s="36" t="e">
        <f t="shared" ca="1" si="23"/>
        <v>#REF!</v>
      </c>
      <c r="AQ41" s="36" t="e">
        <f t="shared" ca="1" si="23"/>
        <v>#REF!</v>
      </c>
      <c r="AR41" s="36" t="e">
        <f t="shared" ca="1" si="24"/>
        <v>#REF!</v>
      </c>
      <c r="AS41" s="36" t="e">
        <f t="shared" ca="1" si="24"/>
        <v>#REF!</v>
      </c>
      <c r="AT41" s="36" t="e">
        <f t="shared" ca="1" si="24"/>
        <v>#REF!</v>
      </c>
      <c r="AU41" s="36" t="e">
        <f t="shared" ca="1" si="24"/>
        <v>#REF!</v>
      </c>
      <c r="AV41" s="36" t="e">
        <f t="shared" ca="1" si="24"/>
        <v>#REF!</v>
      </c>
      <c r="AW41" s="36" t="e">
        <f t="shared" ca="1" si="24"/>
        <v>#REF!</v>
      </c>
      <c r="AX41" s="36" t="e">
        <f t="shared" ca="1" si="24"/>
        <v>#REF!</v>
      </c>
      <c r="AY41" s="36" t="e">
        <f t="shared" ca="1" si="24"/>
        <v>#REF!</v>
      </c>
      <c r="AZ41" s="36" t="e">
        <f t="shared" ca="1" si="24"/>
        <v>#REF!</v>
      </c>
      <c r="BA41" s="36" t="e">
        <f t="shared" ca="1" si="24"/>
        <v>#REF!</v>
      </c>
      <c r="BB41" s="36" t="e">
        <f t="shared" ca="1" si="24"/>
        <v>#REF!</v>
      </c>
      <c r="BC41" s="36" t="e">
        <f t="shared" ca="1" si="24"/>
        <v>#REF!</v>
      </c>
      <c r="BD41" s="36" t="e">
        <f t="shared" ca="1" si="24"/>
        <v>#REF!</v>
      </c>
      <c r="BE41" s="36" t="e">
        <f t="shared" ca="1" si="26"/>
        <v>#REF!</v>
      </c>
      <c r="BF41" s="36" t="e">
        <f t="shared" ca="1" si="25"/>
        <v>#REF!</v>
      </c>
      <c r="BG41" s="36" t="e">
        <f t="shared" ca="1" si="25"/>
        <v>#REF!</v>
      </c>
      <c r="BH41" s="36" t="e">
        <f t="shared" ca="1" si="25"/>
        <v>#REF!</v>
      </c>
      <c r="BI41" s="36" t="e">
        <f t="shared" ca="1" si="25"/>
        <v>#REF!</v>
      </c>
      <c r="BJ41" s="36" t="e">
        <f t="shared" ca="1" si="25"/>
        <v>#REF!</v>
      </c>
      <c r="BK41" s="36" t="e">
        <f t="shared" ca="1" si="25"/>
        <v>#REF!</v>
      </c>
      <c r="BL41" s="36" t="e">
        <f t="shared" ca="1" si="25"/>
        <v>#REF!</v>
      </c>
      <c r="BM41" s="53" t="s">
        <v>592</v>
      </c>
      <c r="BN41" s="53" t="s">
        <v>283</v>
      </c>
      <c r="BO41" s="53" t="s">
        <v>552</v>
      </c>
    </row>
    <row r="42" spans="1:67" x14ac:dyDescent="0.2">
      <c r="A42" s="80">
        <v>39</v>
      </c>
      <c r="B42" s="53" t="s">
        <v>593</v>
      </c>
      <c r="C42" s="36" t="str">
        <f t="shared" si="6"/>
        <v>夕張市</v>
      </c>
      <c r="D42" s="36" t="e">
        <f t="shared" ca="1" si="20"/>
        <v>#REF!</v>
      </c>
      <c r="E42" s="36" t="e">
        <f t="shared" ca="1" si="20"/>
        <v>#REF!</v>
      </c>
      <c r="F42" s="36" t="e">
        <f t="shared" ca="1" si="20"/>
        <v>#REF!</v>
      </c>
      <c r="G42" s="36" t="e">
        <f t="shared" ca="1" si="20"/>
        <v>#REF!</v>
      </c>
      <c r="H42" s="36" t="e">
        <f t="shared" ca="1" si="20"/>
        <v>#REF!</v>
      </c>
      <c r="I42" s="36" t="e">
        <f t="shared" ca="1" si="20"/>
        <v>#REF!</v>
      </c>
      <c r="J42" s="36" t="e">
        <f t="shared" ca="1" si="20"/>
        <v>#REF!</v>
      </c>
      <c r="K42" s="36" t="e">
        <f t="shared" ca="1" si="20"/>
        <v>#REF!</v>
      </c>
      <c r="L42" s="36" t="e">
        <f t="shared" ca="1" si="20"/>
        <v>#REF!</v>
      </c>
      <c r="M42" s="36" t="e">
        <f t="shared" ca="1" si="20"/>
        <v>#REF!</v>
      </c>
      <c r="N42" s="36" t="e">
        <f t="shared" ca="1" si="21"/>
        <v>#REF!</v>
      </c>
      <c r="O42" s="36" t="e">
        <f t="shared" ca="1" si="21"/>
        <v>#REF!</v>
      </c>
      <c r="P42" s="36" t="e">
        <f t="shared" ca="1" si="21"/>
        <v>#REF!</v>
      </c>
      <c r="Q42" s="36" t="e">
        <f t="shared" ca="1" si="21"/>
        <v>#REF!</v>
      </c>
      <c r="R42" s="36" t="e">
        <f t="shared" ca="1" si="21"/>
        <v>#REF!</v>
      </c>
      <c r="S42" s="36" t="e">
        <f t="shared" ca="1" si="21"/>
        <v>#REF!</v>
      </c>
      <c r="T42" s="36" t="e">
        <f t="shared" ca="1" si="21"/>
        <v>#REF!</v>
      </c>
      <c r="U42" s="36" t="e">
        <f t="shared" ca="1" si="21"/>
        <v>#REF!</v>
      </c>
      <c r="V42" s="36" t="e">
        <f t="shared" ca="1" si="21"/>
        <v>#REF!</v>
      </c>
      <c r="W42" s="36" t="e">
        <f t="shared" ca="1" si="21"/>
        <v>#REF!</v>
      </c>
      <c r="X42" s="36" t="e">
        <f t="shared" ca="1" si="22"/>
        <v>#REF!</v>
      </c>
      <c r="Y42" s="36" t="e">
        <f t="shared" ca="1" si="22"/>
        <v>#REF!</v>
      </c>
      <c r="Z42" s="36" t="e">
        <f t="shared" ca="1" si="22"/>
        <v>#REF!</v>
      </c>
      <c r="AA42" s="36" t="e">
        <f t="shared" ca="1" si="22"/>
        <v>#REF!</v>
      </c>
      <c r="AB42" s="36" t="e">
        <f t="shared" ca="1" si="22"/>
        <v>#REF!</v>
      </c>
      <c r="AC42" s="36" t="e">
        <f t="shared" ca="1" si="22"/>
        <v>#REF!</v>
      </c>
      <c r="AD42" s="36" t="e">
        <f t="shared" ca="1" si="22"/>
        <v>#REF!</v>
      </c>
      <c r="AE42" s="36" t="e">
        <f t="shared" ca="1" si="22"/>
        <v>#REF!</v>
      </c>
      <c r="AF42" s="36" t="e">
        <f t="shared" ca="1" si="22"/>
        <v>#REF!</v>
      </c>
      <c r="AG42" s="36" t="e">
        <f t="shared" ca="1" si="22"/>
        <v>#REF!</v>
      </c>
      <c r="AH42" s="36" t="e">
        <f t="shared" ca="1" si="23"/>
        <v>#REF!</v>
      </c>
      <c r="AI42" s="36" t="e">
        <f t="shared" ca="1" si="23"/>
        <v>#REF!</v>
      </c>
      <c r="AJ42" s="36" t="e">
        <f t="shared" ca="1" si="23"/>
        <v>#REF!</v>
      </c>
      <c r="AK42" s="36" t="e">
        <f t="shared" ca="1" si="23"/>
        <v>#REF!</v>
      </c>
      <c r="AL42" s="36" t="e">
        <f t="shared" ca="1" si="23"/>
        <v>#REF!</v>
      </c>
      <c r="AM42" s="36" t="e">
        <f t="shared" ca="1" si="23"/>
        <v>#REF!</v>
      </c>
      <c r="AN42" s="36" t="e">
        <f t="shared" ca="1" si="23"/>
        <v>#REF!</v>
      </c>
      <c r="AO42" s="36" t="e">
        <f t="shared" ca="1" si="23"/>
        <v>#REF!</v>
      </c>
      <c r="AP42" s="36" t="e">
        <f t="shared" ca="1" si="23"/>
        <v>#REF!</v>
      </c>
      <c r="AQ42" s="36" t="e">
        <f t="shared" ca="1" si="23"/>
        <v>#REF!</v>
      </c>
      <c r="AR42" s="36" t="e">
        <f t="shared" ca="1" si="24"/>
        <v>#REF!</v>
      </c>
      <c r="AS42" s="36" t="e">
        <f t="shared" ca="1" si="24"/>
        <v>#REF!</v>
      </c>
      <c r="AT42" s="36" t="e">
        <f t="shared" ca="1" si="24"/>
        <v>#REF!</v>
      </c>
      <c r="AU42" s="36" t="e">
        <f t="shared" ca="1" si="24"/>
        <v>#REF!</v>
      </c>
      <c r="AV42" s="36" t="e">
        <f t="shared" ca="1" si="24"/>
        <v>#REF!</v>
      </c>
      <c r="AW42" s="36" t="e">
        <f t="shared" ca="1" si="24"/>
        <v>#REF!</v>
      </c>
      <c r="AX42" s="36" t="e">
        <f t="shared" ca="1" si="24"/>
        <v>#REF!</v>
      </c>
      <c r="AY42" s="36" t="e">
        <f t="shared" ca="1" si="24"/>
        <v>#REF!</v>
      </c>
      <c r="AZ42" s="36" t="e">
        <f t="shared" ca="1" si="24"/>
        <v>#REF!</v>
      </c>
      <c r="BA42" s="36" t="e">
        <f t="shared" ca="1" si="24"/>
        <v>#REF!</v>
      </c>
      <c r="BB42" s="36" t="e">
        <f t="shared" ca="1" si="24"/>
        <v>#REF!</v>
      </c>
      <c r="BC42" s="36" t="e">
        <f t="shared" ca="1" si="24"/>
        <v>#REF!</v>
      </c>
      <c r="BD42" s="36" t="e">
        <f t="shared" ca="1" si="24"/>
        <v>#REF!</v>
      </c>
      <c r="BE42" s="36" t="e">
        <f t="shared" ca="1" si="26"/>
        <v>#REF!</v>
      </c>
      <c r="BF42" s="36" t="e">
        <f t="shared" ca="1" si="25"/>
        <v>#REF!</v>
      </c>
      <c r="BG42" s="36" t="e">
        <f t="shared" ca="1" si="25"/>
        <v>#REF!</v>
      </c>
      <c r="BH42" s="36" t="e">
        <f t="shared" ca="1" si="25"/>
        <v>#REF!</v>
      </c>
      <c r="BI42" s="36" t="e">
        <f t="shared" ca="1" si="25"/>
        <v>#REF!</v>
      </c>
      <c r="BJ42" s="36" t="e">
        <f t="shared" ca="1" si="25"/>
        <v>#REF!</v>
      </c>
      <c r="BK42" s="36" t="e">
        <f t="shared" ca="1" si="25"/>
        <v>#REF!</v>
      </c>
      <c r="BL42" s="36" t="e">
        <f t="shared" ca="1" si="25"/>
        <v>#REF!</v>
      </c>
      <c r="BM42" s="53" t="s">
        <v>593</v>
      </c>
      <c r="BN42" s="53" t="s">
        <v>283</v>
      </c>
      <c r="BO42" s="53" t="s">
        <v>553</v>
      </c>
    </row>
    <row r="43" spans="1:67" s="83" customFormat="1" x14ac:dyDescent="0.2">
      <c r="A43" s="80">
        <v>40</v>
      </c>
      <c r="B43" s="81" t="s">
        <v>594</v>
      </c>
      <c r="C43" s="80" t="str">
        <f t="shared" si="6"/>
        <v>夕張市</v>
      </c>
      <c r="D43" s="80" t="e">
        <f t="shared" ca="1" si="20"/>
        <v>#REF!</v>
      </c>
      <c r="E43" s="80" t="e">
        <f t="shared" ca="1" si="20"/>
        <v>#REF!</v>
      </c>
      <c r="F43" s="80" t="e">
        <f t="shared" ca="1" si="20"/>
        <v>#REF!</v>
      </c>
      <c r="G43" s="80" t="e">
        <f t="shared" ca="1" si="20"/>
        <v>#REF!</v>
      </c>
      <c r="H43" s="80" t="e">
        <f t="shared" ca="1" si="20"/>
        <v>#REF!</v>
      </c>
      <c r="I43" s="80" t="e">
        <f t="shared" ca="1" si="20"/>
        <v>#REF!</v>
      </c>
      <c r="J43" s="80" t="e">
        <f t="shared" ca="1" si="20"/>
        <v>#REF!</v>
      </c>
      <c r="K43" s="80" t="e">
        <f t="shared" ca="1" si="20"/>
        <v>#REF!</v>
      </c>
      <c r="L43" s="80" t="e">
        <f t="shared" ca="1" si="20"/>
        <v>#REF!</v>
      </c>
      <c r="M43" s="80" t="e">
        <f t="shared" ca="1" si="20"/>
        <v>#REF!</v>
      </c>
      <c r="N43" s="80" t="e">
        <f t="shared" ca="1" si="21"/>
        <v>#REF!</v>
      </c>
      <c r="O43" s="80" t="e">
        <f t="shared" ca="1" si="21"/>
        <v>#REF!</v>
      </c>
      <c r="P43" s="80" t="e">
        <f t="shared" ca="1" si="21"/>
        <v>#REF!</v>
      </c>
      <c r="Q43" s="80" t="e">
        <f t="shared" ca="1" si="21"/>
        <v>#REF!</v>
      </c>
      <c r="R43" s="80" t="e">
        <f t="shared" ca="1" si="21"/>
        <v>#REF!</v>
      </c>
      <c r="S43" s="80" t="e">
        <f t="shared" ca="1" si="21"/>
        <v>#REF!</v>
      </c>
      <c r="T43" s="80" t="e">
        <f t="shared" ca="1" si="21"/>
        <v>#REF!</v>
      </c>
      <c r="U43" s="80" t="e">
        <f t="shared" ca="1" si="21"/>
        <v>#REF!</v>
      </c>
      <c r="V43" s="80" t="e">
        <f t="shared" ca="1" si="21"/>
        <v>#REF!</v>
      </c>
      <c r="W43" s="80" t="e">
        <f t="shared" ca="1" si="21"/>
        <v>#REF!</v>
      </c>
      <c r="X43" s="80" t="e">
        <f t="shared" ca="1" si="22"/>
        <v>#REF!</v>
      </c>
      <c r="Y43" s="80" t="e">
        <f t="shared" ca="1" si="22"/>
        <v>#REF!</v>
      </c>
      <c r="Z43" s="80" t="e">
        <f t="shared" ca="1" si="22"/>
        <v>#REF!</v>
      </c>
      <c r="AA43" s="80" t="e">
        <f t="shared" ca="1" si="22"/>
        <v>#REF!</v>
      </c>
      <c r="AB43" s="80" t="e">
        <f t="shared" ca="1" si="22"/>
        <v>#REF!</v>
      </c>
      <c r="AC43" s="80" t="e">
        <f t="shared" ca="1" si="22"/>
        <v>#REF!</v>
      </c>
      <c r="AD43" s="80" t="e">
        <f t="shared" ca="1" si="22"/>
        <v>#REF!</v>
      </c>
      <c r="AE43" s="80" t="e">
        <f t="shared" ca="1" si="22"/>
        <v>#REF!</v>
      </c>
      <c r="AF43" s="80" t="e">
        <f t="shared" ca="1" si="22"/>
        <v>#REF!</v>
      </c>
      <c r="AG43" s="80" t="e">
        <f t="shared" ca="1" si="22"/>
        <v>#REF!</v>
      </c>
      <c r="AH43" s="80" t="e">
        <f t="shared" ca="1" si="23"/>
        <v>#REF!</v>
      </c>
      <c r="AI43" s="80" t="e">
        <f t="shared" ca="1" si="23"/>
        <v>#REF!</v>
      </c>
      <c r="AJ43" s="80" t="e">
        <f t="shared" ca="1" si="23"/>
        <v>#REF!</v>
      </c>
      <c r="AK43" s="80" t="e">
        <f t="shared" ca="1" si="23"/>
        <v>#REF!</v>
      </c>
      <c r="AL43" s="80" t="e">
        <f t="shared" ca="1" si="23"/>
        <v>#REF!</v>
      </c>
      <c r="AM43" s="80" t="e">
        <f t="shared" ca="1" si="23"/>
        <v>#REF!</v>
      </c>
      <c r="AN43" s="80" t="e">
        <f t="shared" ca="1" si="23"/>
        <v>#REF!</v>
      </c>
      <c r="AO43" s="80" t="e">
        <f t="shared" ca="1" si="23"/>
        <v>#REF!</v>
      </c>
      <c r="AP43" s="80" t="e">
        <f t="shared" ca="1" si="23"/>
        <v>#REF!</v>
      </c>
      <c r="AQ43" s="80" t="e">
        <f t="shared" ca="1" si="23"/>
        <v>#REF!</v>
      </c>
      <c r="AR43" s="80" t="e">
        <f t="shared" ca="1" si="24"/>
        <v>#REF!</v>
      </c>
      <c r="AS43" s="80" t="e">
        <f t="shared" ca="1" si="24"/>
        <v>#REF!</v>
      </c>
      <c r="AT43" s="80" t="e">
        <f t="shared" ca="1" si="24"/>
        <v>#REF!</v>
      </c>
      <c r="AU43" s="80" t="e">
        <f t="shared" ca="1" si="24"/>
        <v>#REF!</v>
      </c>
      <c r="AV43" s="80" t="e">
        <f t="shared" ca="1" si="24"/>
        <v>#REF!</v>
      </c>
      <c r="AW43" s="80" t="e">
        <f t="shared" ca="1" si="24"/>
        <v>#REF!</v>
      </c>
      <c r="AX43" s="80" t="e">
        <f t="shared" ca="1" si="24"/>
        <v>#REF!</v>
      </c>
      <c r="AY43" s="80" t="e">
        <f t="shared" ca="1" si="24"/>
        <v>#REF!</v>
      </c>
      <c r="AZ43" s="80" t="e">
        <f t="shared" ca="1" si="24"/>
        <v>#REF!</v>
      </c>
      <c r="BA43" s="80" t="e">
        <f t="shared" ca="1" si="24"/>
        <v>#REF!</v>
      </c>
      <c r="BB43" s="80" t="e">
        <f t="shared" ca="1" si="24"/>
        <v>#REF!</v>
      </c>
      <c r="BC43" s="80" t="e">
        <f t="shared" ca="1" si="24"/>
        <v>#REF!</v>
      </c>
      <c r="BD43" s="80" t="e">
        <f t="shared" ca="1" si="24"/>
        <v>#REF!</v>
      </c>
      <c r="BE43" s="80" t="e">
        <f t="shared" ca="1" si="26"/>
        <v>#REF!</v>
      </c>
      <c r="BF43" s="80" t="e">
        <f t="shared" ca="1" si="25"/>
        <v>#REF!</v>
      </c>
      <c r="BG43" s="80" t="e">
        <f t="shared" ca="1" si="25"/>
        <v>#REF!</v>
      </c>
      <c r="BH43" s="80" t="e">
        <f t="shared" ca="1" si="25"/>
        <v>#REF!</v>
      </c>
      <c r="BI43" s="80" t="e">
        <f t="shared" ca="1" si="25"/>
        <v>#REF!</v>
      </c>
      <c r="BJ43" s="80" t="e">
        <f t="shared" ca="1" si="25"/>
        <v>#REF!</v>
      </c>
      <c r="BK43" s="80" t="e">
        <f t="shared" ca="1" si="25"/>
        <v>#REF!</v>
      </c>
      <c r="BL43" s="80" t="e">
        <f t="shared" ca="1" si="25"/>
        <v>#REF!</v>
      </c>
      <c r="BM43" s="81" t="s">
        <v>594</v>
      </c>
      <c r="BN43" s="81" t="s">
        <v>284</v>
      </c>
      <c r="BO43" s="81" t="s">
        <v>471</v>
      </c>
    </row>
    <row r="44" spans="1:67" s="83" customFormat="1" x14ac:dyDescent="0.2">
      <c r="A44" s="80">
        <v>41</v>
      </c>
      <c r="B44" s="81" t="s">
        <v>595</v>
      </c>
      <c r="C44" s="80" t="str">
        <f t="shared" si="6"/>
        <v>夕張市</v>
      </c>
      <c r="D44" s="80" t="e">
        <f t="shared" ref="D44:M53" ca="1" si="27">VLOOKUP($C44,INDIRECT("'"&amp;$B44&amp;"'!$C$4:$BL$182"),D$166,0)</f>
        <v>#REF!</v>
      </c>
      <c r="E44" s="80" t="e">
        <f t="shared" ca="1" si="27"/>
        <v>#REF!</v>
      </c>
      <c r="F44" s="80" t="e">
        <f t="shared" ca="1" si="27"/>
        <v>#REF!</v>
      </c>
      <c r="G44" s="80" t="e">
        <f t="shared" ca="1" si="27"/>
        <v>#REF!</v>
      </c>
      <c r="H44" s="80" t="e">
        <f t="shared" ca="1" si="27"/>
        <v>#REF!</v>
      </c>
      <c r="I44" s="80" t="e">
        <f t="shared" ca="1" si="27"/>
        <v>#REF!</v>
      </c>
      <c r="J44" s="80" t="e">
        <f t="shared" ca="1" si="27"/>
        <v>#REF!</v>
      </c>
      <c r="K44" s="80" t="e">
        <f t="shared" ca="1" si="27"/>
        <v>#REF!</v>
      </c>
      <c r="L44" s="80" t="e">
        <f t="shared" ca="1" si="27"/>
        <v>#REF!</v>
      </c>
      <c r="M44" s="80" t="e">
        <f t="shared" ca="1" si="27"/>
        <v>#REF!</v>
      </c>
      <c r="N44" s="80" t="e">
        <f t="shared" ref="N44:W53" ca="1" si="28">VLOOKUP($C44,INDIRECT("'"&amp;$B44&amp;"'!$C$4:$BL$182"),N$166,0)</f>
        <v>#REF!</v>
      </c>
      <c r="O44" s="80" t="e">
        <f t="shared" ca="1" si="28"/>
        <v>#REF!</v>
      </c>
      <c r="P44" s="80" t="e">
        <f t="shared" ca="1" si="28"/>
        <v>#REF!</v>
      </c>
      <c r="Q44" s="80" t="e">
        <f t="shared" ca="1" si="28"/>
        <v>#REF!</v>
      </c>
      <c r="R44" s="80" t="e">
        <f t="shared" ca="1" si="28"/>
        <v>#REF!</v>
      </c>
      <c r="S44" s="80" t="e">
        <f t="shared" ca="1" si="28"/>
        <v>#REF!</v>
      </c>
      <c r="T44" s="80" t="e">
        <f t="shared" ca="1" si="28"/>
        <v>#REF!</v>
      </c>
      <c r="U44" s="80" t="e">
        <f t="shared" ca="1" si="28"/>
        <v>#REF!</v>
      </c>
      <c r="V44" s="80" t="e">
        <f t="shared" ca="1" si="28"/>
        <v>#REF!</v>
      </c>
      <c r="W44" s="80" t="e">
        <f t="shared" ca="1" si="28"/>
        <v>#REF!</v>
      </c>
      <c r="X44" s="80" t="e">
        <f t="shared" ref="X44:AG53" ca="1" si="29">VLOOKUP($C44,INDIRECT("'"&amp;$B44&amp;"'!$C$4:$BL$182"),X$166,0)</f>
        <v>#REF!</v>
      </c>
      <c r="Y44" s="80" t="e">
        <f t="shared" ca="1" si="29"/>
        <v>#REF!</v>
      </c>
      <c r="Z44" s="80" t="e">
        <f t="shared" ca="1" si="29"/>
        <v>#REF!</v>
      </c>
      <c r="AA44" s="80" t="e">
        <f t="shared" ca="1" si="29"/>
        <v>#REF!</v>
      </c>
      <c r="AB44" s="80" t="e">
        <f t="shared" ca="1" si="29"/>
        <v>#REF!</v>
      </c>
      <c r="AC44" s="80" t="e">
        <f t="shared" ca="1" si="29"/>
        <v>#REF!</v>
      </c>
      <c r="AD44" s="80" t="e">
        <f t="shared" ca="1" si="29"/>
        <v>#REF!</v>
      </c>
      <c r="AE44" s="80" t="e">
        <f t="shared" ca="1" si="29"/>
        <v>#REF!</v>
      </c>
      <c r="AF44" s="80" t="e">
        <f t="shared" ca="1" si="29"/>
        <v>#REF!</v>
      </c>
      <c r="AG44" s="80" t="e">
        <f t="shared" ca="1" si="29"/>
        <v>#REF!</v>
      </c>
      <c r="AH44" s="80" t="e">
        <f t="shared" ref="AH44:AQ53" ca="1" si="30">VLOOKUP($C44,INDIRECT("'"&amp;$B44&amp;"'!$C$4:$BL$182"),AH$166,0)</f>
        <v>#REF!</v>
      </c>
      <c r="AI44" s="80" t="e">
        <f t="shared" ca="1" si="30"/>
        <v>#REF!</v>
      </c>
      <c r="AJ44" s="80" t="e">
        <f t="shared" ca="1" si="30"/>
        <v>#REF!</v>
      </c>
      <c r="AK44" s="80" t="e">
        <f t="shared" ca="1" si="30"/>
        <v>#REF!</v>
      </c>
      <c r="AL44" s="80" t="e">
        <f t="shared" ca="1" si="30"/>
        <v>#REF!</v>
      </c>
      <c r="AM44" s="80" t="e">
        <f t="shared" ca="1" si="30"/>
        <v>#REF!</v>
      </c>
      <c r="AN44" s="80" t="e">
        <f t="shared" ca="1" si="30"/>
        <v>#REF!</v>
      </c>
      <c r="AO44" s="80" t="e">
        <f t="shared" ca="1" si="30"/>
        <v>#REF!</v>
      </c>
      <c r="AP44" s="80" t="e">
        <f t="shared" ca="1" si="30"/>
        <v>#REF!</v>
      </c>
      <c r="AQ44" s="80" t="e">
        <f t="shared" ca="1" si="30"/>
        <v>#REF!</v>
      </c>
      <c r="AR44" s="80" t="e">
        <f t="shared" ref="AR44:BD53" ca="1" si="31">VLOOKUP($C44,INDIRECT("'"&amp;$B44&amp;"'!$C$4:$BL$182"),AR$166,0)</f>
        <v>#REF!</v>
      </c>
      <c r="AS44" s="80" t="e">
        <f t="shared" ca="1" si="31"/>
        <v>#REF!</v>
      </c>
      <c r="AT44" s="80" t="e">
        <f t="shared" ca="1" si="31"/>
        <v>#REF!</v>
      </c>
      <c r="AU44" s="80" t="e">
        <f t="shared" ca="1" si="31"/>
        <v>#REF!</v>
      </c>
      <c r="AV44" s="80" t="e">
        <f t="shared" ca="1" si="31"/>
        <v>#REF!</v>
      </c>
      <c r="AW44" s="80" t="e">
        <f t="shared" ca="1" si="31"/>
        <v>#REF!</v>
      </c>
      <c r="AX44" s="80" t="e">
        <f t="shared" ca="1" si="31"/>
        <v>#REF!</v>
      </c>
      <c r="AY44" s="80" t="e">
        <f t="shared" ca="1" si="31"/>
        <v>#REF!</v>
      </c>
      <c r="AZ44" s="80" t="e">
        <f t="shared" ca="1" si="31"/>
        <v>#REF!</v>
      </c>
      <c r="BA44" s="80" t="e">
        <f t="shared" ca="1" si="31"/>
        <v>#REF!</v>
      </c>
      <c r="BB44" s="80" t="e">
        <f t="shared" ca="1" si="31"/>
        <v>#REF!</v>
      </c>
      <c r="BC44" s="80" t="e">
        <f t="shared" ca="1" si="31"/>
        <v>#REF!</v>
      </c>
      <c r="BD44" s="80" t="e">
        <f t="shared" ca="1" si="31"/>
        <v>#REF!</v>
      </c>
      <c r="BE44" s="80" t="e">
        <f t="shared" ca="1" si="26"/>
        <v>#REF!</v>
      </c>
      <c r="BF44" s="80" t="e">
        <f t="shared" ref="BF44:BL53" ca="1" si="32">VLOOKUP($C44,INDIRECT("'"&amp;$B44&amp;"'!$C$4:$BL$182"),BF$166,0)</f>
        <v>#REF!</v>
      </c>
      <c r="BG44" s="80" t="e">
        <f t="shared" ca="1" si="32"/>
        <v>#REF!</v>
      </c>
      <c r="BH44" s="80" t="e">
        <f t="shared" ca="1" si="32"/>
        <v>#REF!</v>
      </c>
      <c r="BI44" s="80" t="e">
        <f t="shared" ca="1" si="32"/>
        <v>#REF!</v>
      </c>
      <c r="BJ44" s="80" t="e">
        <f t="shared" ca="1" si="32"/>
        <v>#REF!</v>
      </c>
      <c r="BK44" s="80" t="e">
        <f t="shared" ca="1" si="32"/>
        <v>#REF!</v>
      </c>
      <c r="BL44" s="80" t="e">
        <f t="shared" ca="1" si="32"/>
        <v>#REF!</v>
      </c>
      <c r="BM44" s="81" t="s">
        <v>595</v>
      </c>
      <c r="BN44" s="81" t="s">
        <v>284</v>
      </c>
      <c r="BO44" s="81" t="s">
        <v>552</v>
      </c>
    </row>
    <row r="45" spans="1:67" s="83" customFormat="1" x14ac:dyDescent="0.2">
      <c r="A45" s="80">
        <v>42</v>
      </c>
      <c r="B45" s="81" t="s">
        <v>596</v>
      </c>
      <c r="C45" s="80" t="str">
        <f t="shared" si="6"/>
        <v>夕張市</v>
      </c>
      <c r="D45" s="80" t="e">
        <f t="shared" ca="1" si="27"/>
        <v>#REF!</v>
      </c>
      <c r="E45" s="80" t="e">
        <f t="shared" ca="1" si="27"/>
        <v>#REF!</v>
      </c>
      <c r="F45" s="80" t="e">
        <f t="shared" ca="1" si="27"/>
        <v>#REF!</v>
      </c>
      <c r="G45" s="80" t="e">
        <f t="shared" ca="1" si="27"/>
        <v>#REF!</v>
      </c>
      <c r="H45" s="80" t="e">
        <f t="shared" ca="1" si="27"/>
        <v>#REF!</v>
      </c>
      <c r="I45" s="80" t="e">
        <f t="shared" ca="1" si="27"/>
        <v>#REF!</v>
      </c>
      <c r="J45" s="80" t="e">
        <f t="shared" ca="1" si="27"/>
        <v>#REF!</v>
      </c>
      <c r="K45" s="80" t="e">
        <f t="shared" ca="1" si="27"/>
        <v>#REF!</v>
      </c>
      <c r="L45" s="80" t="e">
        <f t="shared" ca="1" si="27"/>
        <v>#REF!</v>
      </c>
      <c r="M45" s="80" t="e">
        <f t="shared" ca="1" si="27"/>
        <v>#REF!</v>
      </c>
      <c r="N45" s="80" t="e">
        <f t="shared" ca="1" si="28"/>
        <v>#REF!</v>
      </c>
      <c r="O45" s="80" t="e">
        <f t="shared" ca="1" si="28"/>
        <v>#REF!</v>
      </c>
      <c r="P45" s="80" t="e">
        <f t="shared" ca="1" si="28"/>
        <v>#REF!</v>
      </c>
      <c r="Q45" s="80" t="e">
        <f t="shared" ca="1" si="28"/>
        <v>#REF!</v>
      </c>
      <c r="R45" s="80" t="e">
        <f t="shared" ca="1" si="28"/>
        <v>#REF!</v>
      </c>
      <c r="S45" s="80" t="e">
        <f t="shared" ca="1" si="28"/>
        <v>#REF!</v>
      </c>
      <c r="T45" s="80" t="e">
        <f t="shared" ca="1" si="28"/>
        <v>#REF!</v>
      </c>
      <c r="U45" s="80" t="e">
        <f t="shared" ca="1" si="28"/>
        <v>#REF!</v>
      </c>
      <c r="V45" s="80" t="e">
        <f t="shared" ca="1" si="28"/>
        <v>#REF!</v>
      </c>
      <c r="W45" s="80" t="e">
        <f t="shared" ca="1" si="28"/>
        <v>#REF!</v>
      </c>
      <c r="X45" s="80" t="e">
        <f t="shared" ca="1" si="29"/>
        <v>#REF!</v>
      </c>
      <c r="Y45" s="80" t="e">
        <f t="shared" ca="1" si="29"/>
        <v>#REF!</v>
      </c>
      <c r="Z45" s="80" t="e">
        <f t="shared" ca="1" si="29"/>
        <v>#REF!</v>
      </c>
      <c r="AA45" s="80" t="e">
        <f t="shared" ca="1" si="29"/>
        <v>#REF!</v>
      </c>
      <c r="AB45" s="80" t="e">
        <f t="shared" ca="1" si="29"/>
        <v>#REF!</v>
      </c>
      <c r="AC45" s="80" t="e">
        <f t="shared" ca="1" si="29"/>
        <v>#REF!</v>
      </c>
      <c r="AD45" s="80" t="e">
        <f t="shared" ca="1" si="29"/>
        <v>#REF!</v>
      </c>
      <c r="AE45" s="80" t="e">
        <f t="shared" ca="1" si="29"/>
        <v>#REF!</v>
      </c>
      <c r="AF45" s="80" t="e">
        <f t="shared" ca="1" si="29"/>
        <v>#REF!</v>
      </c>
      <c r="AG45" s="80" t="e">
        <f t="shared" ca="1" si="29"/>
        <v>#REF!</v>
      </c>
      <c r="AH45" s="80" t="e">
        <f t="shared" ca="1" si="30"/>
        <v>#REF!</v>
      </c>
      <c r="AI45" s="80" t="e">
        <f t="shared" ca="1" si="30"/>
        <v>#REF!</v>
      </c>
      <c r="AJ45" s="80" t="e">
        <f t="shared" ca="1" si="30"/>
        <v>#REF!</v>
      </c>
      <c r="AK45" s="80" t="e">
        <f t="shared" ca="1" si="30"/>
        <v>#REF!</v>
      </c>
      <c r="AL45" s="80" t="e">
        <f t="shared" ca="1" si="30"/>
        <v>#REF!</v>
      </c>
      <c r="AM45" s="80" t="e">
        <f t="shared" ca="1" si="30"/>
        <v>#REF!</v>
      </c>
      <c r="AN45" s="80" t="e">
        <f t="shared" ca="1" si="30"/>
        <v>#REF!</v>
      </c>
      <c r="AO45" s="80" t="e">
        <f t="shared" ca="1" si="30"/>
        <v>#REF!</v>
      </c>
      <c r="AP45" s="80" t="e">
        <f t="shared" ca="1" si="30"/>
        <v>#REF!</v>
      </c>
      <c r="AQ45" s="80" t="e">
        <f t="shared" ca="1" si="30"/>
        <v>#REF!</v>
      </c>
      <c r="AR45" s="80" t="e">
        <f t="shared" ca="1" si="31"/>
        <v>#REF!</v>
      </c>
      <c r="AS45" s="80" t="e">
        <f t="shared" ca="1" si="31"/>
        <v>#REF!</v>
      </c>
      <c r="AT45" s="80" t="e">
        <f t="shared" ca="1" si="31"/>
        <v>#REF!</v>
      </c>
      <c r="AU45" s="80" t="e">
        <f t="shared" ca="1" si="31"/>
        <v>#REF!</v>
      </c>
      <c r="AV45" s="80" t="e">
        <f t="shared" ca="1" si="31"/>
        <v>#REF!</v>
      </c>
      <c r="AW45" s="80" t="e">
        <f t="shared" ca="1" si="31"/>
        <v>#REF!</v>
      </c>
      <c r="AX45" s="80" t="e">
        <f t="shared" ca="1" si="31"/>
        <v>#REF!</v>
      </c>
      <c r="AY45" s="80" t="e">
        <f t="shared" ca="1" si="31"/>
        <v>#REF!</v>
      </c>
      <c r="AZ45" s="80" t="e">
        <f t="shared" ca="1" si="31"/>
        <v>#REF!</v>
      </c>
      <c r="BA45" s="80" t="e">
        <f t="shared" ca="1" si="31"/>
        <v>#REF!</v>
      </c>
      <c r="BB45" s="80" t="e">
        <f t="shared" ca="1" si="31"/>
        <v>#REF!</v>
      </c>
      <c r="BC45" s="80" t="e">
        <f t="shared" ca="1" si="31"/>
        <v>#REF!</v>
      </c>
      <c r="BD45" s="80" t="e">
        <f t="shared" ca="1" si="31"/>
        <v>#REF!</v>
      </c>
      <c r="BE45" s="80" t="e">
        <f t="shared" ca="1" si="26"/>
        <v>#REF!</v>
      </c>
      <c r="BF45" s="80" t="e">
        <f t="shared" ca="1" si="32"/>
        <v>#REF!</v>
      </c>
      <c r="BG45" s="80" t="e">
        <f t="shared" ca="1" si="32"/>
        <v>#REF!</v>
      </c>
      <c r="BH45" s="80" t="e">
        <f t="shared" ca="1" si="32"/>
        <v>#REF!</v>
      </c>
      <c r="BI45" s="80" t="e">
        <f t="shared" ca="1" si="32"/>
        <v>#REF!</v>
      </c>
      <c r="BJ45" s="80" t="e">
        <f t="shared" ca="1" si="32"/>
        <v>#REF!</v>
      </c>
      <c r="BK45" s="80" t="e">
        <f t="shared" ca="1" si="32"/>
        <v>#REF!</v>
      </c>
      <c r="BL45" s="80" t="e">
        <f t="shared" ca="1" si="32"/>
        <v>#REF!</v>
      </c>
      <c r="BM45" s="81" t="s">
        <v>596</v>
      </c>
      <c r="BN45" s="81" t="s">
        <v>284</v>
      </c>
      <c r="BO45" s="81" t="s">
        <v>553</v>
      </c>
    </row>
    <row r="46" spans="1:67" x14ac:dyDescent="0.2">
      <c r="A46" s="80">
        <v>43</v>
      </c>
      <c r="B46" s="53" t="s">
        <v>597</v>
      </c>
      <c r="C46" s="36" t="str">
        <f t="shared" si="6"/>
        <v>夕張市</v>
      </c>
      <c r="D46" s="36" t="e">
        <f t="shared" ca="1" si="27"/>
        <v>#REF!</v>
      </c>
      <c r="E46" s="36" t="e">
        <f t="shared" ca="1" si="27"/>
        <v>#REF!</v>
      </c>
      <c r="F46" s="36" t="e">
        <f t="shared" ca="1" si="27"/>
        <v>#REF!</v>
      </c>
      <c r="G46" s="36" t="e">
        <f t="shared" ca="1" si="27"/>
        <v>#REF!</v>
      </c>
      <c r="H46" s="36" t="e">
        <f t="shared" ca="1" si="27"/>
        <v>#REF!</v>
      </c>
      <c r="I46" s="36" t="e">
        <f t="shared" ca="1" si="27"/>
        <v>#REF!</v>
      </c>
      <c r="J46" s="36" t="e">
        <f t="shared" ca="1" si="27"/>
        <v>#REF!</v>
      </c>
      <c r="K46" s="36" t="e">
        <f t="shared" ca="1" si="27"/>
        <v>#REF!</v>
      </c>
      <c r="L46" s="36" t="e">
        <f t="shared" ca="1" si="27"/>
        <v>#REF!</v>
      </c>
      <c r="M46" s="36" t="e">
        <f t="shared" ca="1" si="27"/>
        <v>#REF!</v>
      </c>
      <c r="N46" s="36" t="e">
        <f t="shared" ca="1" si="28"/>
        <v>#REF!</v>
      </c>
      <c r="O46" s="36" t="e">
        <f t="shared" ca="1" si="28"/>
        <v>#REF!</v>
      </c>
      <c r="P46" s="36" t="e">
        <f t="shared" ca="1" si="28"/>
        <v>#REF!</v>
      </c>
      <c r="Q46" s="36" t="e">
        <f t="shared" ca="1" si="28"/>
        <v>#REF!</v>
      </c>
      <c r="R46" s="36" t="e">
        <f t="shared" ca="1" si="28"/>
        <v>#REF!</v>
      </c>
      <c r="S46" s="36" t="e">
        <f t="shared" ca="1" si="28"/>
        <v>#REF!</v>
      </c>
      <c r="T46" s="36" t="e">
        <f t="shared" ca="1" si="28"/>
        <v>#REF!</v>
      </c>
      <c r="U46" s="36" t="e">
        <f t="shared" ca="1" si="28"/>
        <v>#REF!</v>
      </c>
      <c r="V46" s="36" t="e">
        <f t="shared" ca="1" si="28"/>
        <v>#REF!</v>
      </c>
      <c r="W46" s="36" t="e">
        <f t="shared" ca="1" si="28"/>
        <v>#REF!</v>
      </c>
      <c r="X46" s="36" t="e">
        <f t="shared" ca="1" si="29"/>
        <v>#REF!</v>
      </c>
      <c r="Y46" s="36" t="e">
        <f t="shared" ca="1" si="29"/>
        <v>#REF!</v>
      </c>
      <c r="Z46" s="36" t="e">
        <f t="shared" ca="1" si="29"/>
        <v>#REF!</v>
      </c>
      <c r="AA46" s="36" t="e">
        <f t="shared" ca="1" si="29"/>
        <v>#REF!</v>
      </c>
      <c r="AB46" s="36" t="e">
        <f t="shared" ca="1" si="29"/>
        <v>#REF!</v>
      </c>
      <c r="AC46" s="36" t="e">
        <f t="shared" ca="1" si="29"/>
        <v>#REF!</v>
      </c>
      <c r="AD46" s="36" t="e">
        <f t="shared" ca="1" si="29"/>
        <v>#REF!</v>
      </c>
      <c r="AE46" s="36" t="e">
        <f t="shared" ca="1" si="29"/>
        <v>#REF!</v>
      </c>
      <c r="AF46" s="36" t="e">
        <f t="shared" ca="1" si="29"/>
        <v>#REF!</v>
      </c>
      <c r="AG46" s="36" t="e">
        <f t="shared" ca="1" si="29"/>
        <v>#REF!</v>
      </c>
      <c r="AH46" s="36" t="e">
        <f t="shared" ca="1" si="30"/>
        <v>#REF!</v>
      </c>
      <c r="AI46" s="36" t="e">
        <f t="shared" ca="1" si="30"/>
        <v>#REF!</v>
      </c>
      <c r="AJ46" s="36" t="e">
        <f t="shared" ca="1" si="30"/>
        <v>#REF!</v>
      </c>
      <c r="AK46" s="36" t="e">
        <f t="shared" ca="1" si="30"/>
        <v>#REF!</v>
      </c>
      <c r="AL46" s="36" t="e">
        <f t="shared" ca="1" si="30"/>
        <v>#REF!</v>
      </c>
      <c r="AM46" s="36" t="e">
        <f t="shared" ca="1" si="30"/>
        <v>#REF!</v>
      </c>
      <c r="AN46" s="36" t="e">
        <f t="shared" ca="1" si="30"/>
        <v>#REF!</v>
      </c>
      <c r="AO46" s="36" t="e">
        <f t="shared" ca="1" si="30"/>
        <v>#REF!</v>
      </c>
      <c r="AP46" s="36" t="e">
        <f t="shared" ca="1" si="30"/>
        <v>#REF!</v>
      </c>
      <c r="AQ46" s="36" t="e">
        <f t="shared" ca="1" si="30"/>
        <v>#REF!</v>
      </c>
      <c r="AR46" s="36" t="e">
        <f t="shared" ca="1" si="31"/>
        <v>#REF!</v>
      </c>
      <c r="AS46" s="36" t="e">
        <f t="shared" ca="1" si="31"/>
        <v>#REF!</v>
      </c>
      <c r="AT46" s="36" t="e">
        <f t="shared" ca="1" si="31"/>
        <v>#REF!</v>
      </c>
      <c r="AU46" s="36" t="e">
        <f t="shared" ca="1" si="31"/>
        <v>#REF!</v>
      </c>
      <c r="AV46" s="36" t="e">
        <f t="shared" ca="1" si="31"/>
        <v>#REF!</v>
      </c>
      <c r="AW46" s="36" t="e">
        <f t="shared" ca="1" si="31"/>
        <v>#REF!</v>
      </c>
      <c r="AX46" s="36" t="e">
        <f t="shared" ca="1" si="31"/>
        <v>#REF!</v>
      </c>
      <c r="AY46" s="36" t="e">
        <f t="shared" ca="1" si="31"/>
        <v>#REF!</v>
      </c>
      <c r="AZ46" s="36" t="e">
        <f t="shared" ca="1" si="31"/>
        <v>#REF!</v>
      </c>
      <c r="BA46" s="36" t="e">
        <f t="shared" ca="1" si="31"/>
        <v>#REF!</v>
      </c>
      <c r="BB46" s="36" t="e">
        <f t="shared" ca="1" si="31"/>
        <v>#REF!</v>
      </c>
      <c r="BC46" s="36" t="e">
        <f t="shared" ca="1" si="31"/>
        <v>#REF!</v>
      </c>
      <c r="BD46" s="36" t="e">
        <f t="shared" ca="1" si="31"/>
        <v>#REF!</v>
      </c>
      <c r="BE46" s="36" t="e">
        <f t="shared" ca="1" si="26"/>
        <v>#REF!</v>
      </c>
      <c r="BF46" s="36" t="e">
        <f t="shared" ca="1" si="32"/>
        <v>#REF!</v>
      </c>
      <c r="BG46" s="36" t="e">
        <f t="shared" ca="1" si="32"/>
        <v>#REF!</v>
      </c>
      <c r="BH46" s="36" t="e">
        <f t="shared" ca="1" si="32"/>
        <v>#REF!</v>
      </c>
      <c r="BI46" s="36" t="e">
        <f t="shared" ca="1" si="32"/>
        <v>#REF!</v>
      </c>
      <c r="BJ46" s="36" t="e">
        <f t="shared" ca="1" si="32"/>
        <v>#REF!</v>
      </c>
      <c r="BK46" s="36" t="e">
        <f t="shared" ca="1" si="32"/>
        <v>#REF!</v>
      </c>
      <c r="BL46" s="36" t="e">
        <f t="shared" ca="1" si="32"/>
        <v>#REF!</v>
      </c>
      <c r="BM46" s="53" t="s">
        <v>597</v>
      </c>
      <c r="BN46" s="53" t="s">
        <v>285</v>
      </c>
      <c r="BO46" s="53" t="s">
        <v>471</v>
      </c>
    </row>
    <row r="47" spans="1:67" x14ac:dyDescent="0.2">
      <c r="A47" s="80">
        <v>44</v>
      </c>
      <c r="B47" s="53" t="s">
        <v>598</v>
      </c>
      <c r="C47" s="36" t="str">
        <f t="shared" si="6"/>
        <v>夕張市</v>
      </c>
      <c r="D47" s="36" t="e">
        <f t="shared" ca="1" si="27"/>
        <v>#REF!</v>
      </c>
      <c r="E47" s="36" t="e">
        <f t="shared" ca="1" si="27"/>
        <v>#REF!</v>
      </c>
      <c r="F47" s="36" t="e">
        <f t="shared" ca="1" si="27"/>
        <v>#REF!</v>
      </c>
      <c r="G47" s="36" t="e">
        <f t="shared" ca="1" si="27"/>
        <v>#REF!</v>
      </c>
      <c r="H47" s="36" t="e">
        <f t="shared" ca="1" si="27"/>
        <v>#REF!</v>
      </c>
      <c r="I47" s="36" t="e">
        <f t="shared" ca="1" si="27"/>
        <v>#REF!</v>
      </c>
      <c r="J47" s="36" t="e">
        <f t="shared" ca="1" si="27"/>
        <v>#REF!</v>
      </c>
      <c r="K47" s="36" t="e">
        <f t="shared" ca="1" si="27"/>
        <v>#REF!</v>
      </c>
      <c r="L47" s="36" t="e">
        <f t="shared" ca="1" si="27"/>
        <v>#REF!</v>
      </c>
      <c r="M47" s="36" t="e">
        <f t="shared" ca="1" si="27"/>
        <v>#REF!</v>
      </c>
      <c r="N47" s="36" t="e">
        <f t="shared" ca="1" si="28"/>
        <v>#REF!</v>
      </c>
      <c r="O47" s="36" t="e">
        <f t="shared" ca="1" si="28"/>
        <v>#REF!</v>
      </c>
      <c r="P47" s="36" t="e">
        <f t="shared" ca="1" si="28"/>
        <v>#REF!</v>
      </c>
      <c r="Q47" s="36" t="e">
        <f t="shared" ca="1" si="28"/>
        <v>#REF!</v>
      </c>
      <c r="R47" s="36" t="e">
        <f t="shared" ca="1" si="28"/>
        <v>#REF!</v>
      </c>
      <c r="S47" s="36" t="e">
        <f t="shared" ca="1" si="28"/>
        <v>#REF!</v>
      </c>
      <c r="T47" s="36" t="e">
        <f t="shared" ca="1" si="28"/>
        <v>#REF!</v>
      </c>
      <c r="U47" s="36" t="e">
        <f t="shared" ca="1" si="28"/>
        <v>#REF!</v>
      </c>
      <c r="V47" s="36" t="e">
        <f t="shared" ca="1" si="28"/>
        <v>#REF!</v>
      </c>
      <c r="W47" s="36" t="e">
        <f t="shared" ca="1" si="28"/>
        <v>#REF!</v>
      </c>
      <c r="X47" s="36" t="e">
        <f t="shared" ca="1" si="29"/>
        <v>#REF!</v>
      </c>
      <c r="Y47" s="36" t="e">
        <f t="shared" ca="1" si="29"/>
        <v>#REF!</v>
      </c>
      <c r="Z47" s="36" t="e">
        <f t="shared" ca="1" si="29"/>
        <v>#REF!</v>
      </c>
      <c r="AA47" s="36" t="e">
        <f t="shared" ca="1" si="29"/>
        <v>#REF!</v>
      </c>
      <c r="AB47" s="36" t="e">
        <f t="shared" ca="1" si="29"/>
        <v>#REF!</v>
      </c>
      <c r="AC47" s="36" t="e">
        <f t="shared" ca="1" si="29"/>
        <v>#REF!</v>
      </c>
      <c r="AD47" s="36" t="e">
        <f t="shared" ca="1" si="29"/>
        <v>#REF!</v>
      </c>
      <c r="AE47" s="36" t="e">
        <f t="shared" ca="1" si="29"/>
        <v>#REF!</v>
      </c>
      <c r="AF47" s="36" t="e">
        <f t="shared" ca="1" si="29"/>
        <v>#REF!</v>
      </c>
      <c r="AG47" s="36" t="e">
        <f t="shared" ca="1" si="29"/>
        <v>#REF!</v>
      </c>
      <c r="AH47" s="36" t="e">
        <f t="shared" ca="1" si="30"/>
        <v>#REF!</v>
      </c>
      <c r="AI47" s="36" t="e">
        <f t="shared" ca="1" si="30"/>
        <v>#REF!</v>
      </c>
      <c r="AJ47" s="36" t="e">
        <f t="shared" ca="1" si="30"/>
        <v>#REF!</v>
      </c>
      <c r="AK47" s="36" t="e">
        <f t="shared" ca="1" si="30"/>
        <v>#REF!</v>
      </c>
      <c r="AL47" s="36" t="e">
        <f t="shared" ca="1" si="30"/>
        <v>#REF!</v>
      </c>
      <c r="AM47" s="36" t="e">
        <f t="shared" ca="1" si="30"/>
        <v>#REF!</v>
      </c>
      <c r="AN47" s="36" t="e">
        <f t="shared" ca="1" si="30"/>
        <v>#REF!</v>
      </c>
      <c r="AO47" s="36" t="e">
        <f t="shared" ca="1" si="30"/>
        <v>#REF!</v>
      </c>
      <c r="AP47" s="36" t="e">
        <f t="shared" ca="1" si="30"/>
        <v>#REF!</v>
      </c>
      <c r="AQ47" s="36" t="e">
        <f t="shared" ca="1" si="30"/>
        <v>#REF!</v>
      </c>
      <c r="AR47" s="36" t="e">
        <f t="shared" ca="1" si="31"/>
        <v>#REF!</v>
      </c>
      <c r="AS47" s="36" t="e">
        <f t="shared" ca="1" si="31"/>
        <v>#REF!</v>
      </c>
      <c r="AT47" s="36" t="e">
        <f t="shared" ca="1" si="31"/>
        <v>#REF!</v>
      </c>
      <c r="AU47" s="36" t="e">
        <f t="shared" ca="1" si="31"/>
        <v>#REF!</v>
      </c>
      <c r="AV47" s="36" t="e">
        <f t="shared" ca="1" si="31"/>
        <v>#REF!</v>
      </c>
      <c r="AW47" s="36" t="e">
        <f t="shared" ca="1" si="31"/>
        <v>#REF!</v>
      </c>
      <c r="AX47" s="36" t="e">
        <f t="shared" ca="1" si="31"/>
        <v>#REF!</v>
      </c>
      <c r="AY47" s="36" t="e">
        <f t="shared" ca="1" si="31"/>
        <v>#REF!</v>
      </c>
      <c r="AZ47" s="36" t="e">
        <f t="shared" ca="1" si="31"/>
        <v>#REF!</v>
      </c>
      <c r="BA47" s="36" t="e">
        <f t="shared" ca="1" si="31"/>
        <v>#REF!</v>
      </c>
      <c r="BB47" s="36" t="e">
        <f t="shared" ca="1" si="31"/>
        <v>#REF!</v>
      </c>
      <c r="BC47" s="36" t="e">
        <f t="shared" ca="1" si="31"/>
        <v>#REF!</v>
      </c>
      <c r="BD47" s="36" t="e">
        <f t="shared" ca="1" si="31"/>
        <v>#REF!</v>
      </c>
      <c r="BE47" s="36" t="e">
        <f t="shared" ca="1" si="26"/>
        <v>#REF!</v>
      </c>
      <c r="BF47" s="36" t="e">
        <f t="shared" ca="1" si="32"/>
        <v>#REF!</v>
      </c>
      <c r="BG47" s="36" t="e">
        <f t="shared" ca="1" si="32"/>
        <v>#REF!</v>
      </c>
      <c r="BH47" s="36" t="e">
        <f t="shared" ca="1" si="32"/>
        <v>#REF!</v>
      </c>
      <c r="BI47" s="36" t="e">
        <f t="shared" ca="1" si="32"/>
        <v>#REF!</v>
      </c>
      <c r="BJ47" s="36" t="e">
        <f t="shared" ca="1" si="32"/>
        <v>#REF!</v>
      </c>
      <c r="BK47" s="36" t="e">
        <f t="shared" ca="1" si="32"/>
        <v>#REF!</v>
      </c>
      <c r="BL47" s="36" t="e">
        <f t="shared" ca="1" si="32"/>
        <v>#REF!</v>
      </c>
      <c r="BM47" s="53" t="s">
        <v>598</v>
      </c>
      <c r="BN47" s="53" t="s">
        <v>285</v>
      </c>
      <c r="BO47" s="53" t="s">
        <v>552</v>
      </c>
    </row>
    <row r="48" spans="1:67" x14ac:dyDescent="0.2">
      <c r="A48" s="80">
        <v>45</v>
      </c>
      <c r="B48" s="53" t="s">
        <v>599</v>
      </c>
      <c r="C48" s="36" t="str">
        <f t="shared" si="6"/>
        <v>夕張市</v>
      </c>
      <c r="D48" s="36" t="e">
        <f t="shared" ca="1" si="27"/>
        <v>#REF!</v>
      </c>
      <c r="E48" s="36" t="e">
        <f t="shared" ca="1" si="27"/>
        <v>#REF!</v>
      </c>
      <c r="F48" s="36" t="e">
        <f t="shared" ca="1" si="27"/>
        <v>#REF!</v>
      </c>
      <c r="G48" s="36" t="e">
        <f t="shared" ca="1" si="27"/>
        <v>#REF!</v>
      </c>
      <c r="H48" s="36" t="e">
        <f t="shared" ca="1" si="27"/>
        <v>#REF!</v>
      </c>
      <c r="I48" s="36" t="e">
        <f t="shared" ca="1" si="27"/>
        <v>#REF!</v>
      </c>
      <c r="J48" s="36" t="e">
        <f t="shared" ca="1" si="27"/>
        <v>#REF!</v>
      </c>
      <c r="K48" s="36" t="e">
        <f t="shared" ca="1" si="27"/>
        <v>#REF!</v>
      </c>
      <c r="L48" s="36" t="e">
        <f t="shared" ca="1" si="27"/>
        <v>#REF!</v>
      </c>
      <c r="M48" s="36" t="e">
        <f t="shared" ca="1" si="27"/>
        <v>#REF!</v>
      </c>
      <c r="N48" s="36" t="e">
        <f t="shared" ca="1" si="28"/>
        <v>#REF!</v>
      </c>
      <c r="O48" s="36" t="e">
        <f t="shared" ca="1" si="28"/>
        <v>#REF!</v>
      </c>
      <c r="P48" s="36" t="e">
        <f t="shared" ca="1" si="28"/>
        <v>#REF!</v>
      </c>
      <c r="Q48" s="36" t="e">
        <f t="shared" ca="1" si="28"/>
        <v>#REF!</v>
      </c>
      <c r="R48" s="36" t="e">
        <f t="shared" ca="1" si="28"/>
        <v>#REF!</v>
      </c>
      <c r="S48" s="36" t="e">
        <f t="shared" ca="1" si="28"/>
        <v>#REF!</v>
      </c>
      <c r="T48" s="36" t="e">
        <f t="shared" ca="1" si="28"/>
        <v>#REF!</v>
      </c>
      <c r="U48" s="36" t="e">
        <f t="shared" ca="1" si="28"/>
        <v>#REF!</v>
      </c>
      <c r="V48" s="36" t="e">
        <f t="shared" ca="1" si="28"/>
        <v>#REF!</v>
      </c>
      <c r="W48" s="36" t="e">
        <f t="shared" ca="1" si="28"/>
        <v>#REF!</v>
      </c>
      <c r="X48" s="36" t="e">
        <f t="shared" ca="1" si="29"/>
        <v>#REF!</v>
      </c>
      <c r="Y48" s="36" t="e">
        <f t="shared" ca="1" si="29"/>
        <v>#REF!</v>
      </c>
      <c r="Z48" s="36" t="e">
        <f t="shared" ca="1" si="29"/>
        <v>#REF!</v>
      </c>
      <c r="AA48" s="36" t="e">
        <f t="shared" ca="1" si="29"/>
        <v>#REF!</v>
      </c>
      <c r="AB48" s="36" t="e">
        <f t="shared" ca="1" si="29"/>
        <v>#REF!</v>
      </c>
      <c r="AC48" s="36" t="e">
        <f t="shared" ca="1" si="29"/>
        <v>#REF!</v>
      </c>
      <c r="AD48" s="36" t="e">
        <f t="shared" ca="1" si="29"/>
        <v>#REF!</v>
      </c>
      <c r="AE48" s="36" t="e">
        <f t="shared" ca="1" si="29"/>
        <v>#REF!</v>
      </c>
      <c r="AF48" s="36" t="e">
        <f t="shared" ca="1" si="29"/>
        <v>#REF!</v>
      </c>
      <c r="AG48" s="36" t="e">
        <f t="shared" ca="1" si="29"/>
        <v>#REF!</v>
      </c>
      <c r="AH48" s="36" t="e">
        <f t="shared" ca="1" si="30"/>
        <v>#REF!</v>
      </c>
      <c r="AI48" s="36" t="e">
        <f t="shared" ca="1" si="30"/>
        <v>#REF!</v>
      </c>
      <c r="AJ48" s="36" t="e">
        <f t="shared" ca="1" si="30"/>
        <v>#REF!</v>
      </c>
      <c r="AK48" s="36" t="e">
        <f t="shared" ca="1" si="30"/>
        <v>#REF!</v>
      </c>
      <c r="AL48" s="36" t="e">
        <f t="shared" ca="1" si="30"/>
        <v>#REF!</v>
      </c>
      <c r="AM48" s="36" t="e">
        <f t="shared" ca="1" si="30"/>
        <v>#REF!</v>
      </c>
      <c r="AN48" s="36" t="e">
        <f t="shared" ca="1" si="30"/>
        <v>#REF!</v>
      </c>
      <c r="AO48" s="36" t="e">
        <f t="shared" ca="1" si="30"/>
        <v>#REF!</v>
      </c>
      <c r="AP48" s="36" t="e">
        <f t="shared" ca="1" si="30"/>
        <v>#REF!</v>
      </c>
      <c r="AQ48" s="36" t="e">
        <f t="shared" ca="1" si="30"/>
        <v>#REF!</v>
      </c>
      <c r="AR48" s="36" t="e">
        <f t="shared" ca="1" si="31"/>
        <v>#REF!</v>
      </c>
      <c r="AS48" s="36" t="e">
        <f t="shared" ca="1" si="31"/>
        <v>#REF!</v>
      </c>
      <c r="AT48" s="36" t="e">
        <f t="shared" ca="1" si="31"/>
        <v>#REF!</v>
      </c>
      <c r="AU48" s="36" t="e">
        <f t="shared" ca="1" si="31"/>
        <v>#REF!</v>
      </c>
      <c r="AV48" s="36" t="e">
        <f t="shared" ca="1" si="31"/>
        <v>#REF!</v>
      </c>
      <c r="AW48" s="36" t="e">
        <f t="shared" ca="1" si="31"/>
        <v>#REF!</v>
      </c>
      <c r="AX48" s="36" t="e">
        <f t="shared" ca="1" si="31"/>
        <v>#REF!</v>
      </c>
      <c r="AY48" s="36" t="e">
        <f t="shared" ca="1" si="31"/>
        <v>#REF!</v>
      </c>
      <c r="AZ48" s="36" t="e">
        <f t="shared" ca="1" si="31"/>
        <v>#REF!</v>
      </c>
      <c r="BA48" s="36" t="e">
        <f t="shared" ca="1" si="31"/>
        <v>#REF!</v>
      </c>
      <c r="BB48" s="36" t="e">
        <f t="shared" ca="1" si="31"/>
        <v>#REF!</v>
      </c>
      <c r="BC48" s="36" t="e">
        <f t="shared" ca="1" si="31"/>
        <v>#REF!</v>
      </c>
      <c r="BD48" s="36" t="e">
        <f t="shared" ca="1" si="31"/>
        <v>#REF!</v>
      </c>
      <c r="BE48" s="73" t="e">
        <f t="shared" ca="1" si="26"/>
        <v>#REF!</v>
      </c>
      <c r="BF48" s="73" t="e">
        <f t="shared" ca="1" si="32"/>
        <v>#REF!</v>
      </c>
      <c r="BG48" s="36" t="e">
        <f t="shared" ca="1" si="32"/>
        <v>#REF!</v>
      </c>
      <c r="BH48" s="36" t="e">
        <f t="shared" ca="1" si="32"/>
        <v>#REF!</v>
      </c>
      <c r="BI48" s="36" t="e">
        <f t="shared" ca="1" si="32"/>
        <v>#REF!</v>
      </c>
      <c r="BJ48" s="36" t="e">
        <f t="shared" ca="1" si="32"/>
        <v>#REF!</v>
      </c>
      <c r="BK48" s="36" t="e">
        <f t="shared" ca="1" si="32"/>
        <v>#REF!</v>
      </c>
      <c r="BL48" s="36" t="e">
        <f t="shared" ca="1" si="32"/>
        <v>#REF!</v>
      </c>
      <c r="BM48" s="53" t="s">
        <v>599</v>
      </c>
      <c r="BN48" s="53" t="s">
        <v>285</v>
      </c>
      <c r="BO48" s="53" t="s">
        <v>553</v>
      </c>
    </row>
    <row r="49" spans="1:67" s="83" customFormat="1" x14ac:dyDescent="0.2">
      <c r="A49" s="80">
        <v>46</v>
      </c>
      <c r="B49" s="81" t="s">
        <v>600</v>
      </c>
      <c r="C49" s="80" t="str">
        <f t="shared" si="6"/>
        <v>夕張市</v>
      </c>
      <c r="D49" s="80" t="e">
        <f t="shared" ca="1" si="27"/>
        <v>#REF!</v>
      </c>
      <c r="E49" s="80" t="e">
        <f t="shared" ca="1" si="27"/>
        <v>#REF!</v>
      </c>
      <c r="F49" s="80" t="e">
        <f t="shared" ca="1" si="27"/>
        <v>#REF!</v>
      </c>
      <c r="G49" s="80" t="e">
        <f t="shared" ca="1" si="27"/>
        <v>#REF!</v>
      </c>
      <c r="H49" s="80" t="e">
        <f t="shared" ca="1" si="27"/>
        <v>#REF!</v>
      </c>
      <c r="I49" s="80" t="e">
        <f t="shared" ca="1" si="27"/>
        <v>#REF!</v>
      </c>
      <c r="J49" s="80" t="e">
        <f t="shared" ca="1" si="27"/>
        <v>#REF!</v>
      </c>
      <c r="K49" s="80" t="e">
        <f t="shared" ca="1" si="27"/>
        <v>#REF!</v>
      </c>
      <c r="L49" s="80" t="e">
        <f t="shared" ca="1" si="27"/>
        <v>#REF!</v>
      </c>
      <c r="M49" s="80" t="e">
        <f t="shared" ca="1" si="27"/>
        <v>#REF!</v>
      </c>
      <c r="N49" s="80" t="e">
        <f t="shared" ca="1" si="28"/>
        <v>#REF!</v>
      </c>
      <c r="O49" s="80" t="e">
        <f t="shared" ca="1" si="28"/>
        <v>#REF!</v>
      </c>
      <c r="P49" s="80" t="e">
        <f t="shared" ca="1" si="28"/>
        <v>#REF!</v>
      </c>
      <c r="Q49" s="80" t="e">
        <f t="shared" ca="1" si="28"/>
        <v>#REF!</v>
      </c>
      <c r="R49" s="80" t="e">
        <f t="shared" ca="1" si="28"/>
        <v>#REF!</v>
      </c>
      <c r="S49" s="80" t="e">
        <f t="shared" ca="1" si="28"/>
        <v>#REF!</v>
      </c>
      <c r="T49" s="80" t="e">
        <f t="shared" ca="1" si="28"/>
        <v>#REF!</v>
      </c>
      <c r="U49" s="80" t="e">
        <f t="shared" ca="1" si="28"/>
        <v>#REF!</v>
      </c>
      <c r="V49" s="80" t="e">
        <f t="shared" ca="1" si="28"/>
        <v>#REF!</v>
      </c>
      <c r="W49" s="80" t="e">
        <f t="shared" ca="1" si="28"/>
        <v>#REF!</v>
      </c>
      <c r="X49" s="80" t="e">
        <f t="shared" ca="1" si="29"/>
        <v>#REF!</v>
      </c>
      <c r="Y49" s="80" t="e">
        <f t="shared" ca="1" si="29"/>
        <v>#REF!</v>
      </c>
      <c r="Z49" s="80" t="e">
        <f t="shared" ca="1" si="29"/>
        <v>#REF!</v>
      </c>
      <c r="AA49" s="80" t="e">
        <f t="shared" ca="1" si="29"/>
        <v>#REF!</v>
      </c>
      <c r="AB49" s="80" t="e">
        <f t="shared" ca="1" si="29"/>
        <v>#REF!</v>
      </c>
      <c r="AC49" s="80" t="e">
        <f t="shared" ca="1" si="29"/>
        <v>#REF!</v>
      </c>
      <c r="AD49" s="80" t="e">
        <f t="shared" ca="1" si="29"/>
        <v>#REF!</v>
      </c>
      <c r="AE49" s="80" t="e">
        <f t="shared" ca="1" si="29"/>
        <v>#REF!</v>
      </c>
      <c r="AF49" s="80" t="e">
        <f t="shared" ca="1" si="29"/>
        <v>#REF!</v>
      </c>
      <c r="AG49" s="80" t="e">
        <f t="shared" ca="1" si="29"/>
        <v>#REF!</v>
      </c>
      <c r="AH49" s="80" t="e">
        <f t="shared" ca="1" si="30"/>
        <v>#REF!</v>
      </c>
      <c r="AI49" s="80" t="e">
        <f t="shared" ca="1" si="30"/>
        <v>#REF!</v>
      </c>
      <c r="AJ49" s="80" t="e">
        <f t="shared" ca="1" si="30"/>
        <v>#REF!</v>
      </c>
      <c r="AK49" s="80" t="e">
        <f t="shared" ca="1" si="30"/>
        <v>#REF!</v>
      </c>
      <c r="AL49" s="80" t="e">
        <f t="shared" ca="1" si="30"/>
        <v>#REF!</v>
      </c>
      <c r="AM49" s="80" t="e">
        <f t="shared" ca="1" si="30"/>
        <v>#REF!</v>
      </c>
      <c r="AN49" s="80" t="e">
        <f t="shared" ca="1" si="30"/>
        <v>#REF!</v>
      </c>
      <c r="AO49" s="80" t="e">
        <f t="shared" ca="1" si="30"/>
        <v>#REF!</v>
      </c>
      <c r="AP49" s="80" t="e">
        <f t="shared" ca="1" si="30"/>
        <v>#REF!</v>
      </c>
      <c r="AQ49" s="80" t="e">
        <f t="shared" ca="1" si="30"/>
        <v>#REF!</v>
      </c>
      <c r="AR49" s="80" t="e">
        <f t="shared" ca="1" si="31"/>
        <v>#REF!</v>
      </c>
      <c r="AS49" s="80" t="e">
        <f t="shared" ca="1" si="31"/>
        <v>#REF!</v>
      </c>
      <c r="AT49" s="80" t="e">
        <f t="shared" ca="1" si="31"/>
        <v>#REF!</v>
      </c>
      <c r="AU49" s="80" t="e">
        <f t="shared" ca="1" si="31"/>
        <v>#REF!</v>
      </c>
      <c r="AV49" s="80" t="e">
        <f t="shared" ca="1" si="31"/>
        <v>#REF!</v>
      </c>
      <c r="AW49" s="80" t="e">
        <f t="shared" ca="1" si="31"/>
        <v>#REF!</v>
      </c>
      <c r="AX49" s="80" t="e">
        <f t="shared" ca="1" si="31"/>
        <v>#REF!</v>
      </c>
      <c r="AY49" s="80" t="e">
        <f t="shared" ca="1" si="31"/>
        <v>#REF!</v>
      </c>
      <c r="AZ49" s="80" t="e">
        <f t="shared" ca="1" si="31"/>
        <v>#REF!</v>
      </c>
      <c r="BA49" s="80" t="e">
        <f t="shared" ca="1" si="31"/>
        <v>#REF!</v>
      </c>
      <c r="BB49" s="80" t="e">
        <f t="shared" ca="1" si="31"/>
        <v>#REF!</v>
      </c>
      <c r="BC49" s="80" t="e">
        <f t="shared" ca="1" si="31"/>
        <v>#REF!</v>
      </c>
      <c r="BD49" s="80" t="e">
        <f t="shared" ca="1" si="31"/>
        <v>#REF!</v>
      </c>
      <c r="BE49" s="80" t="e">
        <f t="shared" ca="1" si="26"/>
        <v>#REF!</v>
      </c>
      <c r="BF49" s="80" t="e">
        <f t="shared" ca="1" si="32"/>
        <v>#REF!</v>
      </c>
      <c r="BG49" s="80" t="e">
        <f t="shared" ca="1" si="32"/>
        <v>#REF!</v>
      </c>
      <c r="BH49" s="80" t="e">
        <f t="shared" ca="1" si="32"/>
        <v>#REF!</v>
      </c>
      <c r="BI49" s="80" t="e">
        <f t="shared" ca="1" si="32"/>
        <v>#REF!</v>
      </c>
      <c r="BJ49" s="80" t="e">
        <f t="shared" ca="1" si="32"/>
        <v>#REF!</v>
      </c>
      <c r="BK49" s="80" t="e">
        <f t="shared" ca="1" si="32"/>
        <v>#REF!</v>
      </c>
      <c r="BL49" s="80" t="e">
        <f t="shared" ca="1" si="32"/>
        <v>#REF!</v>
      </c>
      <c r="BM49" s="81" t="s">
        <v>600</v>
      </c>
      <c r="BN49" s="81" t="s">
        <v>286</v>
      </c>
      <c r="BO49" s="81" t="s">
        <v>471</v>
      </c>
    </row>
    <row r="50" spans="1:67" s="83" customFormat="1" x14ac:dyDescent="0.2">
      <c r="A50" s="80">
        <v>47</v>
      </c>
      <c r="B50" s="81" t="s">
        <v>601</v>
      </c>
      <c r="C50" s="80" t="str">
        <f t="shared" si="6"/>
        <v>夕張市</v>
      </c>
      <c r="D50" s="80" t="e">
        <f t="shared" ca="1" si="27"/>
        <v>#REF!</v>
      </c>
      <c r="E50" s="80" t="e">
        <f t="shared" ca="1" si="27"/>
        <v>#REF!</v>
      </c>
      <c r="F50" s="80" t="e">
        <f t="shared" ca="1" si="27"/>
        <v>#REF!</v>
      </c>
      <c r="G50" s="80" t="e">
        <f t="shared" ca="1" si="27"/>
        <v>#REF!</v>
      </c>
      <c r="H50" s="80" t="e">
        <f t="shared" ca="1" si="27"/>
        <v>#REF!</v>
      </c>
      <c r="I50" s="80" t="e">
        <f t="shared" ca="1" si="27"/>
        <v>#REF!</v>
      </c>
      <c r="J50" s="80" t="e">
        <f t="shared" ca="1" si="27"/>
        <v>#REF!</v>
      </c>
      <c r="K50" s="80" t="e">
        <f t="shared" ca="1" si="27"/>
        <v>#REF!</v>
      </c>
      <c r="L50" s="80" t="e">
        <f t="shared" ca="1" si="27"/>
        <v>#REF!</v>
      </c>
      <c r="M50" s="80" t="e">
        <f t="shared" ca="1" si="27"/>
        <v>#REF!</v>
      </c>
      <c r="N50" s="80" t="e">
        <f t="shared" ca="1" si="28"/>
        <v>#REF!</v>
      </c>
      <c r="O50" s="80" t="e">
        <f t="shared" ca="1" si="28"/>
        <v>#REF!</v>
      </c>
      <c r="P50" s="80" t="e">
        <f t="shared" ca="1" si="28"/>
        <v>#REF!</v>
      </c>
      <c r="Q50" s="80" t="e">
        <f t="shared" ca="1" si="28"/>
        <v>#REF!</v>
      </c>
      <c r="R50" s="80" t="e">
        <f t="shared" ca="1" si="28"/>
        <v>#REF!</v>
      </c>
      <c r="S50" s="80" t="e">
        <f t="shared" ca="1" si="28"/>
        <v>#REF!</v>
      </c>
      <c r="T50" s="80" t="e">
        <f t="shared" ca="1" si="28"/>
        <v>#REF!</v>
      </c>
      <c r="U50" s="80" t="e">
        <f t="shared" ca="1" si="28"/>
        <v>#REF!</v>
      </c>
      <c r="V50" s="80" t="e">
        <f t="shared" ca="1" si="28"/>
        <v>#REF!</v>
      </c>
      <c r="W50" s="80" t="e">
        <f t="shared" ca="1" si="28"/>
        <v>#REF!</v>
      </c>
      <c r="X50" s="80" t="e">
        <f t="shared" ca="1" si="29"/>
        <v>#REF!</v>
      </c>
      <c r="Y50" s="80" t="e">
        <f t="shared" ca="1" si="29"/>
        <v>#REF!</v>
      </c>
      <c r="Z50" s="80" t="e">
        <f t="shared" ca="1" si="29"/>
        <v>#REF!</v>
      </c>
      <c r="AA50" s="80" t="e">
        <f t="shared" ca="1" si="29"/>
        <v>#REF!</v>
      </c>
      <c r="AB50" s="80" t="e">
        <f t="shared" ca="1" si="29"/>
        <v>#REF!</v>
      </c>
      <c r="AC50" s="80" t="e">
        <f t="shared" ca="1" si="29"/>
        <v>#REF!</v>
      </c>
      <c r="AD50" s="80" t="e">
        <f t="shared" ca="1" si="29"/>
        <v>#REF!</v>
      </c>
      <c r="AE50" s="80" t="e">
        <f t="shared" ca="1" si="29"/>
        <v>#REF!</v>
      </c>
      <c r="AF50" s="80" t="e">
        <f t="shared" ca="1" si="29"/>
        <v>#REF!</v>
      </c>
      <c r="AG50" s="80" t="e">
        <f t="shared" ca="1" si="29"/>
        <v>#REF!</v>
      </c>
      <c r="AH50" s="80" t="e">
        <f t="shared" ca="1" si="30"/>
        <v>#REF!</v>
      </c>
      <c r="AI50" s="80" t="e">
        <f t="shared" ca="1" si="30"/>
        <v>#REF!</v>
      </c>
      <c r="AJ50" s="80" t="e">
        <f t="shared" ca="1" si="30"/>
        <v>#REF!</v>
      </c>
      <c r="AK50" s="80" t="e">
        <f t="shared" ca="1" si="30"/>
        <v>#REF!</v>
      </c>
      <c r="AL50" s="80" t="e">
        <f t="shared" ca="1" si="30"/>
        <v>#REF!</v>
      </c>
      <c r="AM50" s="80" t="e">
        <f t="shared" ca="1" si="30"/>
        <v>#REF!</v>
      </c>
      <c r="AN50" s="80" t="e">
        <f t="shared" ca="1" si="30"/>
        <v>#REF!</v>
      </c>
      <c r="AO50" s="80" t="e">
        <f t="shared" ca="1" si="30"/>
        <v>#REF!</v>
      </c>
      <c r="AP50" s="80" t="e">
        <f t="shared" ca="1" si="30"/>
        <v>#REF!</v>
      </c>
      <c r="AQ50" s="80" t="e">
        <f t="shared" ca="1" si="30"/>
        <v>#REF!</v>
      </c>
      <c r="AR50" s="80" t="e">
        <f t="shared" ca="1" si="31"/>
        <v>#REF!</v>
      </c>
      <c r="AS50" s="80" t="e">
        <f t="shared" ca="1" si="31"/>
        <v>#REF!</v>
      </c>
      <c r="AT50" s="80" t="e">
        <f t="shared" ca="1" si="31"/>
        <v>#REF!</v>
      </c>
      <c r="AU50" s="80" t="e">
        <f t="shared" ca="1" si="31"/>
        <v>#REF!</v>
      </c>
      <c r="AV50" s="80" t="e">
        <f t="shared" ca="1" si="31"/>
        <v>#REF!</v>
      </c>
      <c r="AW50" s="80" t="e">
        <f t="shared" ca="1" si="31"/>
        <v>#REF!</v>
      </c>
      <c r="AX50" s="80" t="e">
        <f t="shared" ca="1" si="31"/>
        <v>#REF!</v>
      </c>
      <c r="AY50" s="80" t="e">
        <f t="shared" ca="1" si="31"/>
        <v>#REF!</v>
      </c>
      <c r="AZ50" s="80" t="e">
        <f t="shared" ca="1" si="31"/>
        <v>#REF!</v>
      </c>
      <c r="BA50" s="80" t="e">
        <f t="shared" ca="1" si="31"/>
        <v>#REF!</v>
      </c>
      <c r="BB50" s="80" t="e">
        <f t="shared" ca="1" si="31"/>
        <v>#REF!</v>
      </c>
      <c r="BC50" s="80" t="e">
        <f t="shared" ca="1" si="31"/>
        <v>#REF!</v>
      </c>
      <c r="BD50" s="80" t="e">
        <f t="shared" ca="1" si="31"/>
        <v>#REF!</v>
      </c>
      <c r="BE50" s="80" t="e">
        <f t="shared" ca="1" si="26"/>
        <v>#REF!</v>
      </c>
      <c r="BF50" s="80" t="e">
        <f t="shared" ca="1" si="32"/>
        <v>#REF!</v>
      </c>
      <c r="BG50" s="80" t="e">
        <f t="shared" ca="1" si="32"/>
        <v>#REF!</v>
      </c>
      <c r="BH50" s="80" t="e">
        <f t="shared" ca="1" si="32"/>
        <v>#REF!</v>
      </c>
      <c r="BI50" s="80" t="e">
        <f t="shared" ca="1" si="32"/>
        <v>#REF!</v>
      </c>
      <c r="BJ50" s="80" t="e">
        <f t="shared" ca="1" si="32"/>
        <v>#REF!</v>
      </c>
      <c r="BK50" s="80" t="e">
        <f t="shared" ca="1" si="32"/>
        <v>#REF!</v>
      </c>
      <c r="BL50" s="80" t="e">
        <f t="shared" ca="1" si="32"/>
        <v>#REF!</v>
      </c>
      <c r="BM50" s="81" t="s">
        <v>601</v>
      </c>
      <c r="BN50" s="81" t="s">
        <v>286</v>
      </c>
      <c r="BO50" s="81" t="s">
        <v>552</v>
      </c>
    </row>
    <row r="51" spans="1:67" s="83" customFormat="1" x14ac:dyDescent="0.2">
      <c r="A51" s="80">
        <v>48</v>
      </c>
      <c r="B51" s="81" t="s">
        <v>602</v>
      </c>
      <c r="C51" s="80" t="str">
        <f t="shared" si="6"/>
        <v>夕張市</v>
      </c>
      <c r="D51" s="80" t="e">
        <f t="shared" ca="1" si="27"/>
        <v>#REF!</v>
      </c>
      <c r="E51" s="80" t="e">
        <f t="shared" ca="1" si="27"/>
        <v>#REF!</v>
      </c>
      <c r="F51" s="80" t="e">
        <f t="shared" ca="1" si="27"/>
        <v>#REF!</v>
      </c>
      <c r="G51" s="80" t="e">
        <f t="shared" ca="1" si="27"/>
        <v>#REF!</v>
      </c>
      <c r="H51" s="80" t="e">
        <f t="shared" ca="1" si="27"/>
        <v>#REF!</v>
      </c>
      <c r="I51" s="80" t="e">
        <f t="shared" ca="1" si="27"/>
        <v>#REF!</v>
      </c>
      <c r="J51" s="80" t="e">
        <f t="shared" ca="1" si="27"/>
        <v>#REF!</v>
      </c>
      <c r="K51" s="80" t="e">
        <f t="shared" ca="1" si="27"/>
        <v>#REF!</v>
      </c>
      <c r="L51" s="80" t="e">
        <f t="shared" ca="1" si="27"/>
        <v>#REF!</v>
      </c>
      <c r="M51" s="80" t="e">
        <f t="shared" ca="1" si="27"/>
        <v>#REF!</v>
      </c>
      <c r="N51" s="80" t="e">
        <f t="shared" ca="1" si="28"/>
        <v>#REF!</v>
      </c>
      <c r="O51" s="80" t="e">
        <f t="shared" ca="1" si="28"/>
        <v>#REF!</v>
      </c>
      <c r="P51" s="80" t="e">
        <f t="shared" ca="1" si="28"/>
        <v>#REF!</v>
      </c>
      <c r="Q51" s="80" t="e">
        <f t="shared" ca="1" si="28"/>
        <v>#REF!</v>
      </c>
      <c r="R51" s="80" t="e">
        <f t="shared" ca="1" si="28"/>
        <v>#REF!</v>
      </c>
      <c r="S51" s="80" t="e">
        <f t="shared" ca="1" si="28"/>
        <v>#REF!</v>
      </c>
      <c r="T51" s="80" t="e">
        <f t="shared" ca="1" si="28"/>
        <v>#REF!</v>
      </c>
      <c r="U51" s="80" t="e">
        <f t="shared" ca="1" si="28"/>
        <v>#REF!</v>
      </c>
      <c r="V51" s="80" t="e">
        <f t="shared" ca="1" si="28"/>
        <v>#REF!</v>
      </c>
      <c r="W51" s="80" t="e">
        <f t="shared" ca="1" si="28"/>
        <v>#REF!</v>
      </c>
      <c r="X51" s="80" t="e">
        <f t="shared" ca="1" si="29"/>
        <v>#REF!</v>
      </c>
      <c r="Y51" s="80" t="e">
        <f t="shared" ca="1" si="29"/>
        <v>#REF!</v>
      </c>
      <c r="Z51" s="80" t="e">
        <f t="shared" ca="1" si="29"/>
        <v>#REF!</v>
      </c>
      <c r="AA51" s="80" t="e">
        <f t="shared" ca="1" si="29"/>
        <v>#REF!</v>
      </c>
      <c r="AB51" s="80" t="e">
        <f t="shared" ca="1" si="29"/>
        <v>#REF!</v>
      </c>
      <c r="AC51" s="80" t="e">
        <f t="shared" ca="1" si="29"/>
        <v>#REF!</v>
      </c>
      <c r="AD51" s="80" t="e">
        <f t="shared" ca="1" si="29"/>
        <v>#REF!</v>
      </c>
      <c r="AE51" s="80" t="e">
        <f t="shared" ca="1" si="29"/>
        <v>#REF!</v>
      </c>
      <c r="AF51" s="80" t="e">
        <f t="shared" ca="1" si="29"/>
        <v>#REF!</v>
      </c>
      <c r="AG51" s="80" t="e">
        <f t="shared" ca="1" si="29"/>
        <v>#REF!</v>
      </c>
      <c r="AH51" s="80" t="e">
        <f t="shared" ca="1" si="30"/>
        <v>#REF!</v>
      </c>
      <c r="AI51" s="80" t="e">
        <f t="shared" ca="1" si="30"/>
        <v>#REF!</v>
      </c>
      <c r="AJ51" s="80" t="e">
        <f t="shared" ca="1" si="30"/>
        <v>#REF!</v>
      </c>
      <c r="AK51" s="80" t="e">
        <f t="shared" ca="1" si="30"/>
        <v>#REF!</v>
      </c>
      <c r="AL51" s="80" t="e">
        <f t="shared" ca="1" si="30"/>
        <v>#REF!</v>
      </c>
      <c r="AM51" s="80" t="e">
        <f t="shared" ca="1" si="30"/>
        <v>#REF!</v>
      </c>
      <c r="AN51" s="80" t="e">
        <f t="shared" ca="1" si="30"/>
        <v>#REF!</v>
      </c>
      <c r="AO51" s="80" t="e">
        <f t="shared" ca="1" si="30"/>
        <v>#REF!</v>
      </c>
      <c r="AP51" s="80" t="e">
        <f t="shared" ca="1" si="30"/>
        <v>#REF!</v>
      </c>
      <c r="AQ51" s="80" t="e">
        <f t="shared" ca="1" si="30"/>
        <v>#REF!</v>
      </c>
      <c r="AR51" s="80" t="e">
        <f t="shared" ca="1" si="31"/>
        <v>#REF!</v>
      </c>
      <c r="AS51" s="80" t="e">
        <f t="shared" ca="1" si="31"/>
        <v>#REF!</v>
      </c>
      <c r="AT51" s="80" t="e">
        <f t="shared" ca="1" si="31"/>
        <v>#REF!</v>
      </c>
      <c r="AU51" s="80" t="e">
        <f t="shared" ca="1" si="31"/>
        <v>#REF!</v>
      </c>
      <c r="AV51" s="80" t="e">
        <f t="shared" ca="1" si="31"/>
        <v>#REF!</v>
      </c>
      <c r="AW51" s="80" t="e">
        <f t="shared" ca="1" si="31"/>
        <v>#REF!</v>
      </c>
      <c r="AX51" s="80" t="e">
        <f t="shared" ca="1" si="31"/>
        <v>#REF!</v>
      </c>
      <c r="AY51" s="80" t="e">
        <f t="shared" ca="1" si="31"/>
        <v>#REF!</v>
      </c>
      <c r="AZ51" s="80" t="e">
        <f t="shared" ca="1" si="31"/>
        <v>#REF!</v>
      </c>
      <c r="BA51" s="80" t="e">
        <f t="shared" ca="1" si="31"/>
        <v>#REF!</v>
      </c>
      <c r="BB51" s="80" t="e">
        <f t="shared" ca="1" si="31"/>
        <v>#REF!</v>
      </c>
      <c r="BC51" s="80" t="e">
        <f t="shared" ca="1" si="31"/>
        <v>#REF!</v>
      </c>
      <c r="BD51" s="80" t="e">
        <f t="shared" ca="1" si="31"/>
        <v>#REF!</v>
      </c>
      <c r="BE51" s="80" t="e">
        <f t="shared" ca="1" si="26"/>
        <v>#REF!</v>
      </c>
      <c r="BF51" s="80" t="e">
        <f t="shared" ca="1" si="32"/>
        <v>#REF!</v>
      </c>
      <c r="BG51" s="80" t="e">
        <f t="shared" ca="1" si="32"/>
        <v>#REF!</v>
      </c>
      <c r="BH51" s="80" t="e">
        <f t="shared" ca="1" si="32"/>
        <v>#REF!</v>
      </c>
      <c r="BI51" s="80" t="e">
        <f t="shared" ca="1" si="32"/>
        <v>#REF!</v>
      </c>
      <c r="BJ51" s="80" t="e">
        <f t="shared" ca="1" si="32"/>
        <v>#REF!</v>
      </c>
      <c r="BK51" s="80" t="e">
        <f t="shared" ca="1" si="32"/>
        <v>#REF!</v>
      </c>
      <c r="BL51" s="80" t="e">
        <f t="shared" ca="1" si="32"/>
        <v>#REF!</v>
      </c>
      <c r="BM51" s="81" t="s">
        <v>602</v>
      </c>
      <c r="BN51" s="81" t="s">
        <v>286</v>
      </c>
      <c r="BO51" s="81" t="s">
        <v>553</v>
      </c>
    </row>
    <row r="52" spans="1:67" s="83" customFormat="1" x14ac:dyDescent="0.2">
      <c r="A52" s="80">
        <v>49</v>
      </c>
      <c r="B52" s="81" t="s">
        <v>603</v>
      </c>
      <c r="C52" s="80" t="str">
        <f t="shared" si="6"/>
        <v>夕張市</v>
      </c>
      <c r="D52" s="80" t="e">
        <f t="shared" ca="1" si="27"/>
        <v>#REF!</v>
      </c>
      <c r="E52" s="80" t="e">
        <f t="shared" ca="1" si="27"/>
        <v>#REF!</v>
      </c>
      <c r="F52" s="80" t="e">
        <f t="shared" ca="1" si="27"/>
        <v>#REF!</v>
      </c>
      <c r="G52" s="80" t="e">
        <f t="shared" ca="1" si="27"/>
        <v>#REF!</v>
      </c>
      <c r="H52" s="80" t="e">
        <f t="shared" ca="1" si="27"/>
        <v>#REF!</v>
      </c>
      <c r="I52" s="80" t="e">
        <f t="shared" ca="1" si="27"/>
        <v>#REF!</v>
      </c>
      <c r="J52" s="80" t="e">
        <f t="shared" ca="1" si="27"/>
        <v>#REF!</v>
      </c>
      <c r="K52" s="80" t="e">
        <f t="shared" ca="1" si="27"/>
        <v>#REF!</v>
      </c>
      <c r="L52" s="80" t="e">
        <f t="shared" ca="1" si="27"/>
        <v>#REF!</v>
      </c>
      <c r="M52" s="80" t="e">
        <f t="shared" ca="1" si="27"/>
        <v>#REF!</v>
      </c>
      <c r="N52" s="80" t="e">
        <f t="shared" ca="1" si="28"/>
        <v>#REF!</v>
      </c>
      <c r="O52" s="80" t="e">
        <f t="shared" ca="1" si="28"/>
        <v>#REF!</v>
      </c>
      <c r="P52" s="80" t="e">
        <f t="shared" ca="1" si="28"/>
        <v>#REF!</v>
      </c>
      <c r="Q52" s="80" t="e">
        <f t="shared" ca="1" si="28"/>
        <v>#REF!</v>
      </c>
      <c r="R52" s="80" t="e">
        <f t="shared" ca="1" si="28"/>
        <v>#REF!</v>
      </c>
      <c r="S52" s="80" t="e">
        <f t="shared" ca="1" si="28"/>
        <v>#REF!</v>
      </c>
      <c r="T52" s="80" t="e">
        <f t="shared" ca="1" si="28"/>
        <v>#REF!</v>
      </c>
      <c r="U52" s="80" t="e">
        <f t="shared" ca="1" si="28"/>
        <v>#REF!</v>
      </c>
      <c r="V52" s="80" t="e">
        <f t="shared" ca="1" si="28"/>
        <v>#REF!</v>
      </c>
      <c r="W52" s="80" t="e">
        <f t="shared" ca="1" si="28"/>
        <v>#REF!</v>
      </c>
      <c r="X52" s="80" t="e">
        <f t="shared" ca="1" si="29"/>
        <v>#REF!</v>
      </c>
      <c r="Y52" s="80" t="e">
        <f t="shared" ca="1" si="29"/>
        <v>#REF!</v>
      </c>
      <c r="Z52" s="80" t="e">
        <f t="shared" ca="1" si="29"/>
        <v>#REF!</v>
      </c>
      <c r="AA52" s="80" t="e">
        <f t="shared" ca="1" si="29"/>
        <v>#REF!</v>
      </c>
      <c r="AB52" s="80" t="e">
        <f t="shared" ca="1" si="29"/>
        <v>#REF!</v>
      </c>
      <c r="AC52" s="80" t="e">
        <f t="shared" ca="1" si="29"/>
        <v>#REF!</v>
      </c>
      <c r="AD52" s="80" t="e">
        <f t="shared" ca="1" si="29"/>
        <v>#REF!</v>
      </c>
      <c r="AE52" s="80" t="e">
        <f t="shared" ca="1" si="29"/>
        <v>#REF!</v>
      </c>
      <c r="AF52" s="80" t="e">
        <f t="shared" ca="1" si="29"/>
        <v>#REF!</v>
      </c>
      <c r="AG52" s="80" t="e">
        <f t="shared" ca="1" si="29"/>
        <v>#REF!</v>
      </c>
      <c r="AH52" s="80" t="e">
        <f t="shared" ca="1" si="30"/>
        <v>#REF!</v>
      </c>
      <c r="AI52" s="80" t="e">
        <f t="shared" ca="1" si="30"/>
        <v>#REF!</v>
      </c>
      <c r="AJ52" s="80" t="e">
        <f t="shared" ca="1" si="30"/>
        <v>#REF!</v>
      </c>
      <c r="AK52" s="80" t="e">
        <f t="shared" ca="1" si="30"/>
        <v>#REF!</v>
      </c>
      <c r="AL52" s="80" t="e">
        <f t="shared" ca="1" si="30"/>
        <v>#REF!</v>
      </c>
      <c r="AM52" s="80" t="e">
        <f t="shared" ca="1" si="30"/>
        <v>#REF!</v>
      </c>
      <c r="AN52" s="80" t="e">
        <f t="shared" ca="1" si="30"/>
        <v>#REF!</v>
      </c>
      <c r="AO52" s="80" t="e">
        <f t="shared" ca="1" si="30"/>
        <v>#REF!</v>
      </c>
      <c r="AP52" s="80" t="e">
        <f t="shared" ca="1" si="30"/>
        <v>#REF!</v>
      </c>
      <c r="AQ52" s="80" t="e">
        <f t="shared" ca="1" si="30"/>
        <v>#REF!</v>
      </c>
      <c r="AR52" s="80" t="e">
        <f t="shared" ca="1" si="31"/>
        <v>#REF!</v>
      </c>
      <c r="AS52" s="80" t="e">
        <f t="shared" ca="1" si="31"/>
        <v>#REF!</v>
      </c>
      <c r="AT52" s="80" t="e">
        <f t="shared" ca="1" si="31"/>
        <v>#REF!</v>
      </c>
      <c r="AU52" s="80" t="e">
        <f t="shared" ca="1" si="31"/>
        <v>#REF!</v>
      </c>
      <c r="AV52" s="80" t="e">
        <f t="shared" ca="1" si="31"/>
        <v>#REF!</v>
      </c>
      <c r="AW52" s="80" t="e">
        <f t="shared" ca="1" si="31"/>
        <v>#REF!</v>
      </c>
      <c r="AX52" s="80" t="e">
        <f t="shared" ca="1" si="31"/>
        <v>#REF!</v>
      </c>
      <c r="AY52" s="80" t="e">
        <f t="shared" ca="1" si="31"/>
        <v>#REF!</v>
      </c>
      <c r="AZ52" s="80" t="e">
        <f t="shared" ca="1" si="31"/>
        <v>#REF!</v>
      </c>
      <c r="BA52" s="80" t="e">
        <f t="shared" ca="1" si="31"/>
        <v>#REF!</v>
      </c>
      <c r="BB52" s="80" t="e">
        <f t="shared" ca="1" si="31"/>
        <v>#REF!</v>
      </c>
      <c r="BC52" s="80" t="e">
        <f t="shared" ca="1" si="31"/>
        <v>#REF!</v>
      </c>
      <c r="BD52" s="80" t="e">
        <f t="shared" ca="1" si="31"/>
        <v>#REF!</v>
      </c>
      <c r="BE52" s="80" t="e">
        <f t="shared" ca="1" si="26"/>
        <v>#REF!</v>
      </c>
      <c r="BF52" s="80" t="e">
        <f t="shared" ca="1" si="32"/>
        <v>#REF!</v>
      </c>
      <c r="BG52" s="80" t="e">
        <f t="shared" ca="1" si="32"/>
        <v>#REF!</v>
      </c>
      <c r="BH52" s="80" t="e">
        <f t="shared" ca="1" si="32"/>
        <v>#REF!</v>
      </c>
      <c r="BI52" s="80" t="e">
        <f t="shared" ca="1" si="32"/>
        <v>#REF!</v>
      </c>
      <c r="BJ52" s="80" t="e">
        <f t="shared" ca="1" si="32"/>
        <v>#REF!</v>
      </c>
      <c r="BK52" s="80" t="e">
        <f t="shared" ca="1" si="32"/>
        <v>#REF!</v>
      </c>
      <c r="BL52" s="80" t="e">
        <f t="shared" ca="1" si="32"/>
        <v>#REF!</v>
      </c>
      <c r="BM52" s="81" t="s">
        <v>603</v>
      </c>
      <c r="BN52" s="81" t="s">
        <v>287</v>
      </c>
      <c r="BO52" s="81" t="s">
        <v>471</v>
      </c>
    </row>
    <row r="53" spans="1:67" s="83" customFormat="1" x14ac:dyDescent="0.2">
      <c r="A53" s="80">
        <v>50</v>
      </c>
      <c r="B53" s="81" t="s">
        <v>604</v>
      </c>
      <c r="C53" s="80" t="str">
        <f t="shared" si="6"/>
        <v>夕張市</v>
      </c>
      <c r="D53" s="80" t="e">
        <f t="shared" ca="1" si="27"/>
        <v>#REF!</v>
      </c>
      <c r="E53" s="80" t="e">
        <f t="shared" ca="1" si="27"/>
        <v>#REF!</v>
      </c>
      <c r="F53" s="80" t="e">
        <f t="shared" ca="1" si="27"/>
        <v>#REF!</v>
      </c>
      <c r="G53" s="80" t="e">
        <f t="shared" ca="1" si="27"/>
        <v>#REF!</v>
      </c>
      <c r="H53" s="80" t="e">
        <f t="shared" ca="1" si="27"/>
        <v>#REF!</v>
      </c>
      <c r="I53" s="80" t="e">
        <f t="shared" ca="1" si="27"/>
        <v>#REF!</v>
      </c>
      <c r="J53" s="80" t="e">
        <f t="shared" ca="1" si="27"/>
        <v>#REF!</v>
      </c>
      <c r="K53" s="80" t="e">
        <f t="shared" ca="1" si="27"/>
        <v>#REF!</v>
      </c>
      <c r="L53" s="80" t="e">
        <f t="shared" ca="1" si="27"/>
        <v>#REF!</v>
      </c>
      <c r="M53" s="80" t="e">
        <f t="shared" ca="1" si="27"/>
        <v>#REF!</v>
      </c>
      <c r="N53" s="80" t="e">
        <f t="shared" ca="1" si="28"/>
        <v>#REF!</v>
      </c>
      <c r="O53" s="80" t="e">
        <f t="shared" ca="1" si="28"/>
        <v>#REF!</v>
      </c>
      <c r="P53" s="80" t="e">
        <f t="shared" ca="1" si="28"/>
        <v>#REF!</v>
      </c>
      <c r="Q53" s="80" t="e">
        <f t="shared" ca="1" si="28"/>
        <v>#REF!</v>
      </c>
      <c r="R53" s="80" t="e">
        <f t="shared" ca="1" si="28"/>
        <v>#REF!</v>
      </c>
      <c r="S53" s="80" t="e">
        <f t="shared" ca="1" si="28"/>
        <v>#REF!</v>
      </c>
      <c r="T53" s="80" t="e">
        <f t="shared" ca="1" si="28"/>
        <v>#REF!</v>
      </c>
      <c r="U53" s="80" t="e">
        <f t="shared" ca="1" si="28"/>
        <v>#REF!</v>
      </c>
      <c r="V53" s="80" t="e">
        <f t="shared" ca="1" si="28"/>
        <v>#REF!</v>
      </c>
      <c r="W53" s="80" t="e">
        <f t="shared" ca="1" si="28"/>
        <v>#REF!</v>
      </c>
      <c r="X53" s="80" t="e">
        <f t="shared" ca="1" si="29"/>
        <v>#REF!</v>
      </c>
      <c r="Y53" s="80" t="e">
        <f t="shared" ca="1" si="29"/>
        <v>#REF!</v>
      </c>
      <c r="Z53" s="80" t="e">
        <f t="shared" ca="1" si="29"/>
        <v>#REF!</v>
      </c>
      <c r="AA53" s="80" t="e">
        <f t="shared" ca="1" si="29"/>
        <v>#REF!</v>
      </c>
      <c r="AB53" s="80" t="e">
        <f t="shared" ca="1" si="29"/>
        <v>#REF!</v>
      </c>
      <c r="AC53" s="80" t="e">
        <f t="shared" ca="1" si="29"/>
        <v>#REF!</v>
      </c>
      <c r="AD53" s="80" t="e">
        <f t="shared" ca="1" si="29"/>
        <v>#REF!</v>
      </c>
      <c r="AE53" s="80" t="e">
        <f t="shared" ca="1" si="29"/>
        <v>#REF!</v>
      </c>
      <c r="AF53" s="80" t="e">
        <f t="shared" ca="1" si="29"/>
        <v>#REF!</v>
      </c>
      <c r="AG53" s="80" t="e">
        <f t="shared" ca="1" si="29"/>
        <v>#REF!</v>
      </c>
      <c r="AH53" s="80" t="e">
        <f t="shared" ca="1" si="30"/>
        <v>#REF!</v>
      </c>
      <c r="AI53" s="80" t="e">
        <f t="shared" ca="1" si="30"/>
        <v>#REF!</v>
      </c>
      <c r="AJ53" s="80" t="e">
        <f t="shared" ca="1" si="30"/>
        <v>#REF!</v>
      </c>
      <c r="AK53" s="80" t="e">
        <f t="shared" ca="1" si="30"/>
        <v>#REF!</v>
      </c>
      <c r="AL53" s="80" t="e">
        <f t="shared" ca="1" si="30"/>
        <v>#REF!</v>
      </c>
      <c r="AM53" s="80" t="e">
        <f t="shared" ca="1" si="30"/>
        <v>#REF!</v>
      </c>
      <c r="AN53" s="80" t="e">
        <f t="shared" ca="1" si="30"/>
        <v>#REF!</v>
      </c>
      <c r="AO53" s="80" t="e">
        <f t="shared" ca="1" si="30"/>
        <v>#REF!</v>
      </c>
      <c r="AP53" s="80" t="e">
        <f t="shared" ca="1" si="30"/>
        <v>#REF!</v>
      </c>
      <c r="AQ53" s="80" t="e">
        <f t="shared" ca="1" si="30"/>
        <v>#REF!</v>
      </c>
      <c r="AR53" s="80" t="e">
        <f t="shared" ca="1" si="31"/>
        <v>#REF!</v>
      </c>
      <c r="AS53" s="80" t="e">
        <f t="shared" ca="1" si="31"/>
        <v>#REF!</v>
      </c>
      <c r="AT53" s="80" t="e">
        <f t="shared" ca="1" si="31"/>
        <v>#REF!</v>
      </c>
      <c r="AU53" s="80" t="e">
        <f t="shared" ca="1" si="31"/>
        <v>#REF!</v>
      </c>
      <c r="AV53" s="80" t="e">
        <f t="shared" ca="1" si="31"/>
        <v>#REF!</v>
      </c>
      <c r="AW53" s="80" t="e">
        <f t="shared" ca="1" si="31"/>
        <v>#REF!</v>
      </c>
      <c r="AX53" s="80" t="e">
        <f t="shared" ca="1" si="31"/>
        <v>#REF!</v>
      </c>
      <c r="AY53" s="80" t="e">
        <f t="shared" ca="1" si="31"/>
        <v>#REF!</v>
      </c>
      <c r="AZ53" s="80" t="e">
        <f t="shared" ca="1" si="31"/>
        <v>#REF!</v>
      </c>
      <c r="BA53" s="80" t="e">
        <f t="shared" ca="1" si="31"/>
        <v>#REF!</v>
      </c>
      <c r="BB53" s="80" t="e">
        <f t="shared" ca="1" si="31"/>
        <v>#REF!</v>
      </c>
      <c r="BC53" s="80" t="e">
        <f t="shared" ca="1" si="31"/>
        <v>#REF!</v>
      </c>
      <c r="BD53" s="80" t="e">
        <f t="shared" ca="1" si="31"/>
        <v>#REF!</v>
      </c>
      <c r="BE53" s="80" t="e">
        <f t="shared" ca="1" si="26"/>
        <v>#REF!</v>
      </c>
      <c r="BF53" s="80" t="e">
        <f t="shared" ca="1" si="32"/>
        <v>#REF!</v>
      </c>
      <c r="BG53" s="80" t="e">
        <f t="shared" ca="1" si="32"/>
        <v>#REF!</v>
      </c>
      <c r="BH53" s="80" t="e">
        <f t="shared" ca="1" si="32"/>
        <v>#REF!</v>
      </c>
      <c r="BI53" s="80" t="e">
        <f t="shared" ca="1" si="32"/>
        <v>#REF!</v>
      </c>
      <c r="BJ53" s="80" t="e">
        <f t="shared" ca="1" si="32"/>
        <v>#REF!</v>
      </c>
      <c r="BK53" s="80" t="e">
        <f t="shared" ca="1" si="32"/>
        <v>#REF!</v>
      </c>
      <c r="BL53" s="80" t="e">
        <f t="shared" ca="1" si="32"/>
        <v>#REF!</v>
      </c>
      <c r="BM53" s="81" t="s">
        <v>604</v>
      </c>
      <c r="BN53" s="81" t="s">
        <v>287</v>
      </c>
      <c r="BO53" s="81" t="s">
        <v>552</v>
      </c>
    </row>
    <row r="54" spans="1:67" s="83" customFormat="1" x14ac:dyDescent="0.2">
      <c r="A54" s="80">
        <v>51</v>
      </c>
      <c r="B54" s="81" t="s">
        <v>605</v>
      </c>
      <c r="C54" s="80" t="str">
        <f t="shared" si="6"/>
        <v>夕張市</v>
      </c>
      <c r="D54" s="80" t="e">
        <f t="shared" ref="D54:M63" ca="1" si="33">VLOOKUP($C54,INDIRECT("'"&amp;$B54&amp;"'!$C$4:$BL$182"),D$166,0)</f>
        <v>#REF!</v>
      </c>
      <c r="E54" s="80" t="e">
        <f t="shared" ca="1" si="33"/>
        <v>#REF!</v>
      </c>
      <c r="F54" s="80" t="e">
        <f t="shared" ca="1" si="33"/>
        <v>#REF!</v>
      </c>
      <c r="G54" s="80" t="e">
        <f t="shared" ca="1" si="33"/>
        <v>#REF!</v>
      </c>
      <c r="H54" s="80" t="e">
        <f t="shared" ca="1" si="33"/>
        <v>#REF!</v>
      </c>
      <c r="I54" s="80" t="e">
        <f t="shared" ca="1" si="33"/>
        <v>#REF!</v>
      </c>
      <c r="J54" s="80" t="e">
        <f t="shared" ca="1" si="33"/>
        <v>#REF!</v>
      </c>
      <c r="K54" s="80" t="e">
        <f t="shared" ca="1" si="33"/>
        <v>#REF!</v>
      </c>
      <c r="L54" s="80" t="e">
        <f t="shared" ca="1" si="33"/>
        <v>#REF!</v>
      </c>
      <c r="M54" s="80" t="e">
        <f t="shared" ca="1" si="33"/>
        <v>#REF!</v>
      </c>
      <c r="N54" s="80" t="e">
        <f t="shared" ref="N54:W63" ca="1" si="34">VLOOKUP($C54,INDIRECT("'"&amp;$B54&amp;"'!$C$4:$BL$182"),N$166,0)</f>
        <v>#REF!</v>
      </c>
      <c r="O54" s="80" t="e">
        <f t="shared" ca="1" si="34"/>
        <v>#REF!</v>
      </c>
      <c r="P54" s="80" t="e">
        <f t="shared" ca="1" si="34"/>
        <v>#REF!</v>
      </c>
      <c r="Q54" s="80" t="e">
        <f t="shared" ca="1" si="34"/>
        <v>#REF!</v>
      </c>
      <c r="R54" s="80" t="e">
        <f t="shared" ca="1" si="34"/>
        <v>#REF!</v>
      </c>
      <c r="S54" s="80" t="e">
        <f t="shared" ca="1" si="34"/>
        <v>#REF!</v>
      </c>
      <c r="T54" s="80" t="e">
        <f t="shared" ca="1" si="34"/>
        <v>#REF!</v>
      </c>
      <c r="U54" s="80" t="e">
        <f t="shared" ca="1" si="34"/>
        <v>#REF!</v>
      </c>
      <c r="V54" s="80" t="e">
        <f t="shared" ca="1" si="34"/>
        <v>#REF!</v>
      </c>
      <c r="W54" s="80" t="e">
        <f t="shared" ca="1" si="34"/>
        <v>#REF!</v>
      </c>
      <c r="X54" s="80" t="e">
        <f t="shared" ref="X54:AG63" ca="1" si="35">VLOOKUP($C54,INDIRECT("'"&amp;$B54&amp;"'!$C$4:$BL$182"),X$166,0)</f>
        <v>#REF!</v>
      </c>
      <c r="Y54" s="80" t="e">
        <f t="shared" ca="1" si="35"/>
        <v>#REF!</v>
      </c>
      <c r="Z54" s="80" t="e">
        <f t="shared" ca="1" si="35"/>
        <v>#REF!</v>
      </c>
      <c r="AA54" s="80" t="e">
        <f t="shared" ca="1" si="35"/>
        <v>#REF!</v>
      </c>
      <c r="AB54" s="80" t="e">
        <f t="shared" ca="1" si="35"/>
        <v>#REF!</v>
      </c>
      <c r="AC54" s="80" t="e">
        <f t="shared" ca="1" si="35"/>
        <v>#REF!</v>
      </c>
      <c r="AD54" s="80" t="e">
        <f t="shared" ca="1" si="35"/>
        <v>#REF!</v>
      </c>
      <c r="AE54" s="80" t="e">
        <f t="shared" ca="1" si="35"/>
        <v>#REF!</v>
      </c>
      <c r="AF54" s="80" t="e">
        <f t="shared" ca="1" si="35"/>
        <v>#REF!</v>
      </c>
      <c r="AG54" s="80" t="e">
        <f t="shared" ca="1" si="35"/>
        <v>#REF!</v>
      </c>
      <c r="AH54" s="80" t="e">
        <f t="shared" ref="AH54:AQ63" ca="1" si="36">VLOOKUP($C54,INDIRECT("'"&amp;$B54&amp;"'!$C$4:$BL$182"),AH$166,0)</f>
        <v>#REF!</v>
      </c>
      <c r="AI54" s="80" t="e">
        <f t="shared" ca="1" si="36"/>
        <v>#REF!</v>
      </c>
      <c r="AJ54" s="80" t="e">
        <f t="shared" ca="1" si="36"/>
        <v>#REF!</v>
      </c>
      <c r="AK54" s="80" t="e">
        <f t="shared" ca="1" si="36"/>
        <v>#REF!</v>
      </c>
      <c r="AL54" s="80" t="e">
        <f t="shared" ca="1" si="36"/>
        <v>#REF!</v>
      </c>
      <c r="AM54" s="80" t="e">
        <f t="shared" ca="1" si="36"/>
        <v>#REF!</v>
      </c>
      <c r="AN54" s="80" t="e">
        <f t="shared" ca="1" si="36"/>
        <v>#REF!</v>
      </c>
      <c r="AO54" s="80" t="e">
        <f t="shared" ca="1" si="36"/>
        <v>#REF!</v>
      </c>
      <c r="AP54" s="80" t="e">
        <f t="shared" ca="1" si="36"/>
        <v>#REF!</v>
      </c>
      <c r="AQ54" s="80" t="e">
        <f t="shared" ca="1" si="36"/>
        <v>#REF!</v>
      </c>
      <c r="AR54" s="80" t="e">
        <f t="shared" ref="AR54:BD63" ca="1" si="37">VLOOKUP($C54,INDIRECT("'"&amp;$B54&amp;"'!$C$4:$BL$182"),AR$166,0)</f>
        <v>#REF!</v>
      </c>
      <c r="AS54" s="80" t="e">
        <f t="shared" ca="1" si="37"/>
        <v>#REF!</v>
      </c>
      <c r="AT54" s="80" t="e">
        <f t="shared" ca="1" si="37"/>
        <v>#REF!</v>
      </c>
      <c r="AU54" s="80" t="e">
        <f t="shared" ca="1" si="37"/>
        <v>#REF!</v>
      </c>
      <c r="AV54" s="80" t="e">
        <f t="shared" ca="1" si="37"/>
        <v>#REF!</v>
      </c>
      <c r="AW54" s="80" t="e">
        <f t="shared" ca="1" si="37"/>
        <v>#REF!</v>
      </c>
      <c r="AX54" s="80" t="e">
        <f t="shared" ca="1" si="37"/>
        <v>#REF!</v>
      </c>
      <c r="AY54" s="80" t="e">
        <f t="shared" ca="1" si="37"/>
        <v>#REF!</v>
      </c>
      <c r="AZ54" s="80" t="e">
        <f t="shared" ca="1" si="37"/>
        <v>#REF!</v>
      </c>
      <c r="BA54" s="80" t="e">
        <f t="shared" ca="1" si="37"/>
        <v>#REF!</v>
      </c>
      <c r="BB54" s="80" t="e">
        <f t="shared" ca="1" si="37"/>
        <v>#REF!</v>
      </c>
      <c r="BC54" s="80" t="e">
        <f t="shared" ca="1" si="37"/>
        <v>#REF!</v>
      </c>
      <c r="BD54" s="80" t="e">
        <f t="shared" ca="1" si="37"/>
        <v>#REF!</v>
      </c>
      <c r="BE54" s="80" t="e">
        <f t="shared" ca="1" si="26"/>
        <v>#REF!</v>
      </c>
      <c r="BF54" s="80" t="e">
        <f t="shared" ref="BF54:BL63" ca="1" si="38">VLOOKUP($C54,INDIRECT("'"&amp;$B54&amp;"'!$C$4:$BL$182"),BF$166,0)</f>
        <v>#REF!</v>
      </c>
      <c r="BG54" s="80" t="e">
        <f t="shared" ca="1" si="38"/>
        <v>#REF!</v>
      </c>
      <c r="BH54" s="80" t="e">
        <f t="shared" ca="1" si="38"/>
        <v>#REF!</v>
      </c>
      <c r="BI54" s="80" t="e">
        <f t="shared" ca="1" si="38"/>
        <v>#REF!</v>
      </c>
      <c r="BJ54" s="80" t="e">
        <f t="shared" ca="1" si="38"/>
        <v>#REF!</v>
      </c>
      <c r="BK54" s="80" t="e">
        <f t="shared" ca="1" si="38"/>
        <v>#REF!</v>
      </c>
      <c r="BL54" s="80" t="e">
        <f t="shared" ca="1" si="38"/>
        <v>#REF!</v>
      </c>
      <c r="BM54" s="81" t="s">
        <v>605</v>
      </c>
      <c r="BN54" s="81" t="s">
        <v>287</v>
      </c>
      <c r="BO54" s="81" t="s">
        <v>553</v>
      </c>
    </row>
    <row r="55" spans="1:67" x14ac:dyDescent="0.2">
      <c r="A55" s="80">
        <v>52</v>
      </c>
      <c r="B55" s="53" t="s">
        <v>606</v>
      </c>
      <c r="C55" s="36" t="str">
        <f t="shared" si="6"/>
        <v>夕張市</v>
      </c>
      <c r="D55" s="36" t="e">
        <f t="shared" ca="1" si="33"/>
        <v>#REF!</v>
      </c>
      <c r="E55" s="36" t="e">
        <f t="shared" ca="1" si="33"/>
        <v>#REF!</v>
      </c>
      <c r="F55" s="36" t="e">
        <f t="shared" ca="1" si="33"/>
        <v>#REF!</v>
      </c>
      <c r="G55" s="36" t="e">
        <f t="shared" ca="1" si="33"/>
        <v>#REF!</v>
      </c>
      <c r="H55" s="36" t="e">
        <f t="shared" ca="1" si="33"/>
        <v>#REF!</v>
      </c>
      <c r="I55" s="36" t="e">
        <f t="shared" ca="1" si="33"/>
        <v>#REF!</v>
      </c>
      <c r="J55" s="36" t="e">
        <f t="shared" ca="1" si="33"/>
        <v>#REF!</v>
      </c>
      <c r="K55" s="36" t="e">
        <f t="shared" ca="1" si="33"/>
        <v>#REF!</v>
      </c>
      <c r="L55" s="36" t="e">
        <f t="shared" ca="1" si="33"/>
        <v>#REF!</v>
      </c>
      <c r="M55" s="36" t="e">
        <f t="shared" ca="1" si="33"/>
        <v>#REF!</v>
      </c>
      <c r="N55" s="36" t="e">
        <f t="shared" ca="1" si="34"/>
        <v>#REF!</v>
      </c>
      <c r="O55" s="36" t="e">
        <f t="shared" ca="1" si="34"/>
        <v>#REF!</v>
      </c>
      <c r="P55" s="36" t="e">
        <f t="shared" ca="1" si="34"/>
        <v>#REF!</v>
      </c>
      <c r="Q55" s="36" t="e">
        <f t="shared" ca="1" si="34"/>
        <v>#REF!</v>
      </c>
      <c r="R55" s="36" t="e">
        <f t="shared" ca="1" si="34"/>
        <v>#REF!</v>
      </c>
      <c r="S55" s="36" t="e">
        <f t="shared" ca="1" si="34"/>
        <v>#REF!</v>
      </c>
      <c r="T55" s="36" t="e">
        <f t="shared" ca="1" si="34"/>
        <v>#REF!</v>
      </c>
      <c r="U55" s="36" t="e">
        <f t="shared" ca="1" si="34"/>
        <v>#REF!</v>
      </c>
      <c r="V55" s="36" t="e">
        <f t="shared" ca="1" si="34"/>
        <v>#REF!</v>
      </c>
      <c r="W55" s="36" t="e">
        <f t="shared" ca="1" si="34"/>
        <v>#REF!</v>
      </c>
      <c r="X55" s="36" t="e">
        <f t="shared" ca="1" si="35"/>
        <v>#REF!</v>
      </c>
      <c r="Y55" s="36" t="e">
        <f t="shared" ca="1" si="35"/>
        <v>#REF!</v>
      </c>
      <c r="Z55" s="36" t="e">
        <f t="shared" ca="1" si="35"/>
        <v>#REF!</v>
      </c>
      <c r="AA55" s="36" t="e">
        <f t="shared" ca="1" si="35"/>
        <v>#REF!</v>
      </c>
      <c r="AB55" s="36" t="e">
        <f t="shared" ca="1" si="35"/>
        <v>#REF!</v>
      </c>
      <c r="AC55" s="36" t="e">
        <f t="shared" ca="1" si="35"/>
        <v>#REF!</v>
      </c>
      <c r="AD55" s="36" t="e">
        <f t="shared" ca="1" si="35"/>
        <v>#REF!</v>
      </c>
      <c r="AE55" s="36" t="e">
        <f t="shared" ca="1" si="35"/>
        <v>#REF!</v>
      </c>
      <c r="AF55" s="36" t="e">
        <f t="shared" ca="1" si="35"/>
        <v>#REF!</v>
      </c>
      <c r="AG55" s="36" t="e">
        <f t="shared" ca="1" si="35"/>
        <v>#REF!</v>
      </c>
      <c r="AH55" s="36" t="e">
        <f t="shared" ca="1" si="36"/>
        <v>#REF!</v>
      </c>
      <c r="AI55" s="36" t="e">
        <f t="shared" ca="1" si="36"/>
        <v>#REF!</v>
      </c>
      <c r="AJ55" s="36" t="e">
        <f t="shared" ca="1" si="36"/>
        <v>#REF!</v>
      </c>
      <c r="AK55" s="36" t="e">
        <f t="shared" ca="1" si="36"/>
        <v>#REF!</v>
      </c>
      <c r="AL55" s="36" t="e">
        <f t="shared" ca="1" si="36"/>
        <v>#REF!</v>
      </c>
      <c r="AM55" s="36" t="e">
        <f t="shared" ca="1" si="36"/>
        <v>#REF!</v>
      </c>
      <c r="AN55" s="36" t="e">
        <f t="shared" ca="1" si="36"/>
        <v>#REF!</v>
      </c>
      <c r="AO55" s="36" t="e">
        <f t="shared" ca="1" si="36"/>
        <v>#REF!</v>
      </c>
      <c r="AP55" s="36" t="e">
        <f t="shared" ca="1" si="36"/>
        <v>#REF!</v>
      </c>
      <c r="AQ55" s="36" t="e">
        <f t="shared" ca="1" si="36"/>
        <v>#REF!</v>
      </c>
      <c r="AR55" s="36" t="e">
        <f t="shared" ca="1" si="37"/>
        <v>#REF!</v>
      </c>
      <c r="AS55" s="36" t="e">
        <f t="shared" ca="1" si="37"/>
        <v>#REF!</v>
      </c>
      <c r="AT55" s="36" t="e">
        <f t="shared" ca="1" si="37"/>
        <v>#REF!</v>
      </c>
      <c r="AU55" s="36" t="e">
        <f t="shared" ca="1" si="37"/>
        <v>#REF!</v>
      </c>
      <c r="AV55" s="36" t="e">
        <f t="shared" ca="1" si="37"/>
        <v>#REF!</v>
      </c>
      <c r="AW55" s="36" t="e">
        <f t="shared" ca="1" si="37"/>
        <v>#REF!</v>
      </c>
      <c r="AX55" s="36" t="e">
        <f t="shared" ca="1" si="37"/>
        <v>#REF!</v>
      </c>
      <c r="AY55" s="36" t="e">
        <f t="shared" ca="1" si="37"/>
        <v>#REF!</v>
      </c>
      <c r="AZ55" s="36" t="e">
        <f t="shared" ca="1" si="37"/>
        <v>#REF!</v>
      </c>
      <c r="BA55" s="36" t="e">
        <f t="shared" ca="1" si="37"/>
        <v>#REF!</v>
      </c>
      <c r="BB55" s="36" t="e">
        <f t="shared" ca="1" si="37"/>
        <v>#REF!</v>
      </c>
      <c r="BC55" s="36" t="e">
        <f t="shared" ca="1" si="37"/>
        <v>#REF!</v>
      </c>
      <c r="BD55" s="36" t="e">
        <f t="shared" ca="1" si="37"/>
        <v>#REF!</v>
      </c>
      <c r="BE55" s="73" t="e">
        <f t="shared" ca="1" si="26"/>
        <v>#REF!</v>
      </c>
      <c r="BF55" s="73" t="e">
        <f t="shared" ca="1" si="38"/>
        <v>#REF!</v>
      </c>
      <c r="BG55" s="36" t="e">
        <f t="shared" ca="1" si="38"/>
        <v>#REF!</v>
      </c>
      <c r="BH55" s="36" t="e">
        <f t="shared" ca="1" si="38"/>
        <v>#REF!</v>
      </c>
      <c r="BI55" s="36" t="e">
        <f t="shared" ca="1" si="38"/>
        <v>#REF!</v>
      </c>
      <c r="BJ55" s="36" t="e">
        <f t="shared" ca="1" si="38"/>
        <v>#REF!</v>
      </c>
      <c r="BK55" s="36" t="e">
        <f t="shared" ca="1" si="38"/>
        <v>#REF!</v>
      </c>
      <c r="BL55" s="36" t="e">
        <f t="shared" ca="1" si="38"/>
        <v>#REF!</v>
      </c>
      <c r="BM55" s="53" t="s">
        <v>606</v>
      </c>
      <c r="BN55" s="53" t="s">
        <v>288</v>
      </c>
      <c r="BO55" s="53" t="s">
        <v>471</v>
      </c>
    </row>
    <row r="56" spans="1:67" x14ac:dyDescent="0.2">
      <c r="A56" s="80">
        <v>53</v>
      </c>
      <c r="B56" s="53" t="s">
        <v>607</v>
      </c>
      <c r="C56" s="36" t="str">
        <f t="shared" si="6"/>
        <v>夕張市</v>
      </c>
      <c r="D56" s="36" t="e">
        <f t="shared" ca="1" si="33"/>
        <v>#REF!</v>
      </c>
      <c r="E56" s="36" t="e">
        <f t="shared" ca="1" si="33"/>
        <v>#REF!</v>
      </c>
      <c r="F56" s="36" t="e">
        <f t="shared" ca="1" si="33"/>
        <v>#REF!</v>
      </c>
      <c r="G56" s="36" t="e">
        <f t="shared" ca="1" si="33"/>
        <v>#REF!</v>
      </c>
      <c r="H56" s="36" t="e">
        <f t="shared" ca="1" si="33"/>
        <v>#REF!</v>
      </c>
      <c r="I56" s="36" t="e">
        <f t="shared" ca="1" si="33"/>
        <v>#REF!</v>
      </c>
      <c r="J56" s="36" t="e">
        <f t="shared" ca="1" si="33"/>
        <v>#REF!</v>
      </c>
      <c r="K56" s="36" t="e">
        <f t="shared" ca="1" si="33"/>
        <v>#REF!</v>
      </c>
      <c r="L56" s="36" t="e">
        <f t="shared" ca="1" si="33"/>
        <v>#REF!</v>
      </c>
      <c r="M56" s="36" t="e">
        <f t="shared" ca="1" si="33"/>
        <v>#REF!</v>
      </c>
      <c r="N56" s="36" t="e">
        <f t="shared" ca="1" si="34"/>
        <v>#REF!</v>
      </c>
      <c r="O56" s="36" t="e">
        <f t="shared" ca="1" si="34"/>
        <v>#REF!</v>
      </c>
      <c r="P56" s="36" t="e">
        <f t="shared" ca="1" si="34"/>
        <v>#REF!</v>
      </c>
      <c r="Q56" s="36" t="e">
        <f t="shared" ca="1" si="34"/>
        <v>#REF!</v>
      </c>
      <c r="R56" s="36" t="e">
        <f t="shared" ca="1" si="34"/>
        <v>#REF!</v>
      </c>
      <c r="S56" s="36" t="e">
        <f t="shared" ca="1" si="34"/>
        <v>#REF!</v>
      </c>
      <c r="T56" s="36" t="e">
        <f t="shared" ca="1" si="34"/>
        <v>#REF!</v>
      </c>
      <c r="U56" s="36" t="e">
        <f t="shared" ca="1" si="34"/>
        <v>#REF!</v>
      </c>
      <c r="V56" s="36" t="e">
        <f t="shared" ca="1" si="34"/>
        <v>#REF!</v>
      </c>
      <c r="W56" s="36" t="e">
        <f t="shared" ca="1" si="34"/>
        <v>#REF!</v>
      </c>
      <c r="X56" s="36" t="e">
        <f t="shared" ca="1" si="35"/>
        <v>#REF!</v>
      </c>
      <c r="Y56" s="36" t="e">
        <f t="shared" ca="1" si="35"/>
        <v>#REF!</v>
      </c>
      <c r="Z56" s="36" t="e">
        <f t="shared" ca="1" si="35"/>
        <v>#REF!</v>
      </c>
      <c r="AA56" s="36" t="e">
        <f t="shared" ca="1" si="35"/>
        <v>#REF!</v>
      </c>
      <c r="AB56" s="36" t="e">
        <f t="shared" ca="1" si="35"/>
        <v>#REF!</v>
      </c>
      <c r="AC56" s="36" t="e">
        <f t="shared" ca="1" si="35"/>
        <v>#REF!</v>
      </c>
      <c r="AD56" s="36" t="e">
        <f t="shared" ca="1" si="35"/>
        <v>#REF!</v>
      </c>
      <c r="AE56" s="36" t="e">
        <f t="shared" ca="1" si="35"/>
        <v>#REF!</v>
      </c>
      <c r="AF56" s="36" t="e">
        <f t="shared" ca="1" si="35"/>
        <v>#REF!</v>
      </c>
      <c r="AG56" s="36" t="e">
        <f t="shared" ca="1" si="35"/>
        <v>#REF!</v>
      </c>
      <c r="AH56" s="36" t="e">
        <f t="shared" ca="1" si="36"/>
        <v>#REF!</v>
      </c>
      <c r="AI56" s="36" t="e">
        <f t="shared" ca="1" si="36"/>
        <v>#REF!</v>
      </c>
      <c r="AJ56" s="36" t="e">
        <f t="shared" ca="1" si="36"/>
        <v>#REF!</v>
      </c>
      <c r="AK56" s="36" t="e">
        <f t="shared" ca="1" si="36"/>
        <v>#REF!</v>
      </c>
      <c r="AL56" s="36" t="e">
        <f t="shared" ca="1" si="36"/>
        <v>#REF!</v>
      </c>
      <c r="AM56" s="36" t="e">
        <f t="shared" ca="1" si="36"/>
        <v>#REF!</v>
      </c>
      <c r="AN56" s="36" t="e">
        <f t="shared" ca="1" si="36"/>
        <v>#REF!</v>
      </c>
      <c r="AO56" s="36" t="e">
        <f t="shared" ca="1" si="36"/>
        <v>#REF!</v>
      </c>
      <c r="AP56" s="36" t="e">
        <f t="shared" ca="1" si="36"/>
        <v>#REF!</v>
      </c>
      <c r="AQ56" s="36" t="e">
        <f t="shared" ca="1" si="36"/>
        <v>#REF!</v>
      </c>
      <c r="AR56" s="36" t="e">
        <f t="shared" ca="1" si="37"/>
        <v>#REF!</v>
      </c>
      <c r="AS56" s="36" t="e">
        <f t="shared" ca="1" si="37"/>
        <v>#REF!</v>
      </c>
      <c r="AT56" s="36" t="e">
        <f t="shared" ca="1" si="37"/>
        <v>#REF!</v>
      </c>
      <c r="AU56" s="36" t="e">
        <f t="shared" ca="1" si="37"/>
        <v>#REF!</v>
      </c>
      <c r="AV56" s="36" t="e">
        <f t="shared" ca="1" si="37"/>
        <v>#REF!</v>
      </c>
      <c r="AW56" s="36" t="e">
        <f t="shared" ca="1" si="37"/>
        <v>#REF!</v>
      </c>
      <c r="AX56" s="36" t="e">
        <f t="shared" ca="1" si="37"/>
        <v>#REF!</v>
      </c>
      <c r="AY56" s="36" t="e">
        <f t="shared" ca="1" si="37"/>
        <v>#REF!</v>
      </c>
      <c r="AZ56" s="36" t="e">
        <f t="shared" ca="1" si="37"/>
        <v>#REF!</v>
      </c>
      <c r="BA56" s="36" t="e">
        <f t="shared" ca="1" si="37"/>
        <v>#REF!</v>
      </c>
      <c r="BB56" s="36" t="e">
        <f t="shared" ca="1" si="37"/>
        <v>#REF!</v>
      </c>
      <c r="BC56" s="36" t="e">
        <f t="shared" ca="1" si="37"/>
        <v>#REF!</v>
      </c>
      <c r="BD56" s="36" t="e">
        <f t="shared" ca="1" si="37"/>
        <v>#REF!</v>
      </c>
      <c r="BE56" s="36" t="e">
        <f t="shared" ca="1" si="26"/>
        <v>#REF!</v>
      </c>
      <c r="BF56" s="36" t="e">
        <f t="shared" ca="1" si="38"/>
        <v>#REF!</v>
      </c>
      <c r="BG56" s="36" t="e">
        <f t="shared" ca="1" si="38"/>
        <v>#REF!</v>
      </c>
      <c r="BH56" s="36" t="e">
        <f t="shared" ca="1" si="38"/>
        <v>#REF!</v>
      </c>
      <c r="BI56" s="36" t="e">
        <f t="shared" ca="1" si="38"/>
        <v>#REF!</v>
      </c>
      <c r="BJ56" s="36" t="e">
        <f t="shared" ca="1" si="38"/>
        <v>#REF!</v>
      </c>
      <c r="BK56" s="36" t="e">
        <f t="shared" ca="1" si="38"/>
        <v>#REF!</v>
      </c>
      <c r="BL56" s="36" t="e">
        <f t="shared" ca="1" si="38"/>
        <v>#REF!</v>
      </c>
      <c r="BM56" s="53" t="s">
        <v>607</v>
      </c>
      <c r="BN56" s="53" t="s">
        <v>288</v>
      </c>
      <c r="BO56" s="53" t="s">
        <v>552</v>
      </c>
    </row>
    <row r="57" spans="1:67" x14ac:dyDescent="0.2">
      <c r="A57" s="80">
        <v>54</v>
      </c>
      <c r="B57" s="53" t="s">
        <v>608</v>
      </c>
      <c r="C57" s="36" t="str">
        <f t="shared" si="6"/>
        <v>夕張市</v>
      </c>
      <c r="D57" s="36" t="e">
        <f t="shared" ca="1" si="33"/>
        <v>#REF!</v>
      </c>
      <c r="E57" s="36" t="e">
        <f t="shared" ca="1" si="33"/>
        <v>#REF!</v>
      </c>
      <c r="F57" s="36" t="e">
        <f t="shared" ca="1" si="33"/>
        <v>#REF!</v>
      </c>
      <c r="G57" s="36" t="e">
        <f t="shared" ca="1" si="33"/>
        <v>#REF!</v>
      </c>
      <c r="H57" s="36" t="e">
        <f t="shared" ca="1" si="33"/>
        <v>#REF!</v>
      </c>
      <c r="I57" s="36" t="e">
        <f t="shared" ca="1" si="33"/>
        <v>#REF!</v>
      </c>
      <c r="J57" s="36" t="e">
        <f t="shared" ca="1" si="33"/>
        <v>#REF!</v>
      </c>
      <c r="K57" s="36" t="e">
        <f t="shared" ca="1" si="33"/>
        <v>#REF!</v>
      </c>
      <c r="L57" s="36" t="e">
        <f t="shared" ca="1" si="33"/>
        <v>#REF!</v>
      </c>
      <c r="M57" s="36" t="e">
        <f t="shared" ca="1" si="33"/>
        <v>#REF!</v>
      </c>
      <c r="N57" s="36" t="e">
        <f t="shared" ca="1" si="34"/>
        <v>#REF!</v>
      </c>
      <c r="O57" s="36" t="e">
        <f t="shared" ca="1" si="34"/>
        <v>#REF!</v>
      </c>
      <c r="P57" s="36" t="e">
        <f t="shared" ca="1" si="34"/>
        <v>#REF!</v>
      </c>
      <c r="Q57" s="36" t="e">
        <f t="shared" ca="1" si="34"/>
        <v>#REF!</v>
      </c>
      <c r="R57" s="36" t="e">
        <f t="shared" ca="1" si="34"/>
        <v>#REF!</v>
      </c>
      <c r="S57" s="36" t="e">
        <f t="shared" ca="1" si="34"/>
        <v>#REF!</v>
      </c>
      <c r="T57" s="36" t="e">
        <f t="shared" ca="1" si="34"/>
        <v>#REF!</v>
      </c>
      <c r="U57" s="36" t="e">
        <f t="shared" ca="1" si="34"/>
        <v>#REF!</v>
      </c>
      <c r="V57" s="36" t="e">
        <f t="shared" ca="1" si="34"/>
        <v>#REF!</v>
      </c>
      <c r="W57" s="36" t="e">
        <f t="shared" ca="1" si="34"/>
        <v>#REF!</v>
      </c>
      <c r="X57" s="36" t="e">
        <f t="shared" ca="1" si="35"/>
        <v>#REF!</v>
      </c>
      <c r="Y57" s="36" t="e">
        <f t="shared" ca="1" si="35"/>
        <v>#REF!</v>
      </c>
      <c r="Z57" s="36" t="e">
        <f t="shared" ca="1" si="35"/>
        <v>#REF!</v>
      </c>
      <c r="AA57" s="36" t="e">
        <f t="shared" ca="1" si="35"/>
        <v>#REF!</v>
      </c>
      <c r="AB57" s="36" t="e">
        <f t="shared" ca="1" si="35"/>
        <v>#REF!</v>
      </c>
      <c r="AC57" s="36" t="e">
        <f t="shared" ca="1" si="35"/>
        <v>#REF!</v>
      </c>
      <c r="AD57" s="36" t="e">
        <f t="shared" ca="1" si="35"/>
        <v>#REF!</v>
      </c>
      <c r="AE57" s="36" t="e">
        <f t="shared" ca="1" si="35"/>
        <v>#REF!</v>
      </c>
      <c r="AF57" s="36" t="e">
        <f t="shared" ca="1" si="35"/>
        <v>#REF!</v>
      </c>
      <c r="AG57" s="36" t="e">
        <f t="shared" ca="1" si="35"/>
        <v>#REF!</v>
      </c>
      <c r="AH57" s="36" t="e">
        <f t="shared" ca="1" si="36"/>
        <v>#REF!</v>
      </c>
      <c r="AI57" s="36" t="e">
        <f t="shared" ca="1" si="36"/>
        <v>#REF!</v>
      </c>
      <c r="AJ57" s="36" t="e">
        <f t="shared" ca="1" si="36"/>
        <v>#REF!</v>
      </c>
      <c r="AK57" s="36" t="e">
        <f t="shared" ca="1" si="36"/>
        <v>#REF!</v>
      </c>
      <c r="AL57" s="36" t="e">
        <f t="shared" ca="1" si="36"/>
        <v>#REF!</v>
      </c>
      <c r="AM57" s="36" t="e">
        <f t="shared" ca="1" si="36"/>
        <v>#REF!</v>
      </c>
      <c r="AN57" s="36" t="e">
        <f t="shared" ca="1" si="36"/>
        <v>#REF!</v>
      </c>
      <c r="AO57" s="36" t="e">
        <f t="shared" ca="1" si="36"/>
        <v>#REF!</v>
      </c>
      <c r="AP57" s="36" t="e">
        <f t="shared" ca="1" si="36"/>
        <v>#REF!</v>
      </c>
      <c r="AQ57" s="36" t="e">
        <f t="shared" ca="1" si="36"/>
        <v>#REF!</v>
      </c>
      <c r="AR57" s="36" t="e">
        <f t="shared" ca="1" si="37"/>
        <v>#REF!</v>
      </c>
      <c r="AS57" s="36" t="e">
        <f t="shared" ca="1" si="37"/>
        <v>#REF!</v>
      </c>
      <c r="AT57" s="36" t="e">
        <f t="shared" ca="1" si="37"/>
        <v>#REF!</v>
      </c>
      <c r="AU57" s="36" t="e">
        <f t="shared" ca="1" si="37"/>
        <v>#REF!</v>
      </c>
      <c r="AV57" s="36" t="e">
        <f t="shared" ca="1" si="37"/>
        <v>#REF!</v>
      </c>
      <c r="AW57" s="36" t="e">
        <f t="shared" ca="1" si="37"/>
        <v>#REF!</v>
      </c>
      <c r="AX57" s="36" t="e">
        <f t="shared" ca="1" si="37"/>
        <v>#REF!</v>
      </c>
      <c r="AY57" s="36" t="e">
        <f t="shared" ca="1" si="37"/>
        <v>#REF!</v>
      </c>
      <c r="AZ57" s="36" t="e">
        <f t="shared" ca="1" si="37"/>
        <v>#REF!</v>
      </c>
      <c r="BA57" s="36" t="e">
        <f t="shared" ca="1" si="37"/>
        <v>#REF!</v>
      </c>
      <c r="BB57" s="36" t="e">
        <f t="shared" ca="1" si="37"/>
        <v>#REF!</v>
      </c>
      <c r="BC57" s="36" t="e">
        <f t="shared" ca="1" si="37"/>
        <v>#REF!</v>
      </c>
      <c r="BD57" s="36" t="e">
        <f t="shared" ca="1" si="37"/>
        <v>#REF!</v>
      </c>
      <c r="BE57" s="36" t="e">
        <f t="shared" ca="1" si="26"/>
        <v>#REF!</v>
      </c>
      <c r="BF57" s="36" t="e">
        <f t="shared" ca="1" si="38"/>
        <v>#REF!</v>
      </c>
      <c r="BG57" s="36" t="e">
        <f t="shared" ca="1" si="38"/>
        <v>#REF!</v>
      </c>
      <c r="BH57" s="36" t="e">
        <f t="shared" ca="1" si="38"/>
        <v>#REF!</v>
      </c>
      <c r="BI57" s="36" t="e">
        <f t="shared" ca="1" si="38"/>
        <v>#REF!</v>
      </c>
      <c r="BJ57" s="36" t="e">
        <f t="shared" ca="1" si="38"/>
        <v>#REF!</v>
      </c>
      <c r="BK57" s="36" t="e">
        <f t="shared" ca="1" si="38"/>
        <v>#REF!</v>
      </c>
      <c r="BL57" s="36" t="e">
        <f t="shared" ca="1" si="38"/>
        <v>#REF!</v>
      </c>
      <c r="BM57" s="53" t="s">
        <v>608</v>
      </c>
      <c r="BN57" s="53" t="s">
        <v>288</v>
      </c>
      <c r="BO57" s="53" t="s">
        <v>553</v>
      </c>
    </row>
    <row r="58" spans="1:67" s="83" customFormat="1" x14ac:dyDescent="0.2">
      <c r="A58" s="80">
        <v>55</v>
      </c>
      <c r="B58" s="81" t="s">
        <v>609</v>
      </c>
      <c r="C58" s="80" t="str">
        <f t="shared" si="6"/>
        <v>夕張市</v>
      </c>
      <c r="D58" s="80" t="e">
        <f t="shared" ca="1" si="33"/>
        <v>#REF!</v>
      </c>
      <c r="E58" s="80" t="e">
        <f t="shared" ca="1" si="33"/>
        <v>#REF!</v>
      </c>
      <c r="F58" s="80" t="e">
        <f t="shared" ca="1" si="33"/>
        <v>#REF!</v>
      </c>
      <c r="G58" s="80" t="e">
        <f t="shared" ca="1" si="33"/>
        <v>#REF!</v>
      </c>
      <c r="H58" s="80" t="e">
        <f t="shared" ca="1" si="33"/>
        <v>#REF!</v>
      </c>
      <c r="I58" s="80" t="e">
        <f t="shared" ca="1" si="33"/>
        <v>#REF!</v>
      </c>
      <c r="J58" s="80" t="e">
        <f t="shared" ca="1" si="33"/>
        <v>#REF!</v>
      </c>
      <c r="K58" s="80" t="e">
        <f t="shared" ca="1" si="33"/>
        <v>#REF!</v>
      </c>
      <c r="L58" s="80" t="e">
        <f t="shared" ca="1" si="33"/>
        <v>#REF!</v>
      </c>
      <c r="M58" s="80" t="e">
        <f t="shared" ca="1" si="33"/>
        <v>#REF!</v>
      </c>
      <c r="N58" s="80" t="e">
        <f t="shared" ca="1" si="34"/>
        <v>#REF!</v>
      </c>
      <c r="O58" s="80" t="e">
        <f t="shared" ca="1" si="34"/>
        <v>#REF!</v>
      </c>
      <c r="P58" s="80" t="e">
        <f t="shared" ca="1" si="34"/>
        <v>#REF!</v>
      </c>
      <c r="Q58" s="80" t="e">
        <f t="shared" ca="1" si="34"/>
        <v>#REF!</v>
      </c>
      <c r="R58" s="80" t="e">
        <f t="shared" ca="1" si="34"/>
        <v>#REF!</v>
      </c>
      <c r="S58" s="80" t="e">
        <f t="shared" ca="1" si="34"/>
        <v>#REF!</v>
      </c>
      <c r="T58" s="80" t="e">
        <f t="shared" ca="1" si="34"/>
        <v>#REF!</v>
      </c>
      <c r="U58" s="80" t="e">
        <f t="shared" ca="1" si="34"/>
        <v>#REF!</v>
      </c>
      <c r="V58" s="80" t="e">
        <f t="shared" ca="1" si="34"/>
        <v>#REF!</v>
      </c>
      <c r="W58" s="80" t="e">
        <f t="shared" ca="1" si="34"/>
        <v>#REF!</v>
      </c>
      <c r="X58" s="80" t="e">
        <f t="shared" ca="1" si="35"/>
        <v>#REF!</v>
      </c>
      <c r="Y58" s="80" t="e">
        <f t="shared" ca="1" si="35"/>
        <v>#REF!</v>
      </c>
      <c r="Z58" s="80" t="e">
        <f t="shared" ca="1" si="35"/>
        <v>#REF!</v>
      </c>
      <c r="AA58" s="80" t="e">
        <f t="shared" ca="1" si="35"/>
        <v>#REF!</v>
      </c>
      <c r="AB58" s="80" t="e">
        <f t="shared" ca="1" si="35"/>
        <v>#REF!</v>
      </c>
      <c r="AC58" s="80" t="e">
        <f t="shared" ca="1" si="35"/>
        <v>#REF!</v>
      </c>
      <c r="AD58" s="80" t="e">
        <f t="shared" ca="1" si="35"/>
        <v>#REF!</v>
      </c>
      <c r="AE58" s="80" t="e">
        <f t="shared" ca="1" si="35"/>
        <v>#REF!</v>
      </c>
      <c r="AF58" s="80" t="e">
        <f t="shared" ca="1" si="35"/>
        <v>#REF!</v>
      </c>
      <c r="AG58" s="80" t="e">
        <f t="shared" ca="1" si="35"/>
        <v>#REF!</v>
      </c>
      <c r="AH58" s="80" t="e">
        <f t="shared" ca="1" si="36"/>
        <v>#REF!</v>
      </c>
      <c r="AI58" s="80" t="e">
        <f t="shared" ca="1" si="36"/>
        <v>#REF!</v>
      </c>
      <c r="AJ58" s="80" t="e">
        <f t="shared" ca="1" si="36"/>
        <v>#REF!</v>
      </c>
      <c r="AK58" s="80" t="e">
        <f t="shared" ca="1" si="36"/>
        <v>#REF!</v>
      </c>
      <c r="AL58" s="80" t="e">
        <f t="shared" ca="1" si="36"/>
        <v>#REF!</v>
      </c>
      <c r="AM58" s="80" t="e">
        <f t="shared" ca="1" si="36"/>
        <v>#REF!</v>
      </c>
      <c r="AN58" s="80" t="e">
        <f t="shared" ca="1" si="36"/>
        <v>#REF!</v>
      </c>
      <c r="AO58" s="80" t="e">
        <f t="shared" ca="1" si="36"/>
        <v>#REF!</v>
      </c>
      <c r="AP58" s="80" t="e">
        <f t="shared" ca="1" si="36"/>
        <v>#REF!</v>
      </c>
      <c r="AQ58" s="80" t="e">
        <f t="shared" ca="1" si="36"/>
        <v>#REF!</v>
      </c>
      <c r="AR58" s="80" t="e">
        <f t="shared" ca="1" si="37"/>
        <v>#REF!</v>
      </c>
      <c r="AS58" s="80" t="e">
        <f t="shared" ca="1" si="37"/>
        <v>#REF!</v>
      </c>
      <c r="AT58" s="80" t="e">
        <f t="shared" ca="1" si="37"/>
        <v>#REF!</v>
      </c>
      <c r="AU58" s="80" t="e">
        <f t="shared" ca="1" si="37"/>
        <v>#REF!</v>
      </c>
      <c r="AV58" s="80" t="e">
        <f t="shared" ca="1" si="37"/>
        <v>#REF!</v>
      </c>
      <c r="AW58" s="80" t="e">
        <f t="shared" ca="1" si="37"/>
        <v>#REF!</v>
      </c>
      <c r="AX58" s="80" t="e">
        <f t="shared" ca="1" si="37"/>
        <v>#REF!</v>
      </c>
      <c r="AY58" s="80" t="e">
        <f t="shared" ca="1" si="37"/>
        <v>#REF!</v>
      </c>
      <c r="AZ58" s="80" t="e">
        <f t="shared" ca="1" si="37"/>
        <v>#REF!</v>
      </c>
      <c r="BA58" s="80" t="e">
        <f t="shared" ca="1" si="37"/>
        <v>#REF!</v>
      </c>
      <c r="BB58" s="80" t="e">
        <f t="shared" ca="1" si="37"/>
        <v>#REF!</v>
      </c>
      <c r="BC58" s="80" t="e">
        <f t="shared" ca="1" si="37"/>
        <v>#REF!</v>
      </c>
      <c r="BD58" s="80" t="e">
        <f t="shared" ca="1" si="37"/>
        <v>#REF!</v>
      </c>
      <c r="BE58" s="80" t="e">
        <f t="shared" ca="1" si="26"/>
        <v>#REF!</v>
      </c>
      <c r="BF58" s="80" t="e">
        <f t="shared" ca="1" si="38"/>
        <v>#REF!</v>
      </c>
      <c r="BG58" s="80" t="e">
        <f t="shared" ca="1" si="38"/>
        <v>#REF!</v>
      </c>
      <c r="BH58" s="80" t="e">
        <f t="shared" ca="1" si="38"/>
        <v>#REF!</v>
      </c>
      <c r="BI58" s="80" t="e">
        <f t="shared" ca="1" si="38"/>
        <v>#REF!</v>
      </c>
      <c r="BJ58" s="80" t="e">
        <f t="shared" ca="1" si="38"/>
        <v>#REF!</v>
      </c>
      <c r="BK58" s="80" t="e">
        <f t="shared" ca="1" si="38"/>
        <v>#REF!</v>
      </c>
      <c r="BL58" s="80" t="e">
        <f t="shared" ca="1" si="38"/>
        <v>#REF!</v>
      </c>
      <c r="BM58" s="81" t="s">
        <v>609</v>
      </c>
      <c r="BN58" s="81" t="s">
        <v>289</v>
      </c>
      <c r="BO58" s="81" t="s">
        <v>471</v>
      </c>
    </row>
    <row r="59" spans="1:67" s="83" customFormat="1" x14ac:dyDescent="0.2">
      <c r="A59" s="80">
        <v>56</v>
      </c>
      <c r="B59" s="81" t="s">
        <v>610</v>
      </c>
      <c r="C59" s="80" t="str">
        <f t="shared" si="6"/>
        <v>夕張市</v>
      </c>
      <c r="D59" s="80" t="e">
        <f t="shared" ca="1" si="33"/>
        <v>#REF!</v>
      </c>
      <c r="E59" s="80" t="e">
        <f t="shared" ca="1" si="33"/>
        <v>#REF!</v>
      </c>
      <c r="F59" s="80" t="e">
        <f t="shared" ca="1" si="33"/>
        <v>#REF!</v>
      </c>
      <c r="G59" s="80" t="e">
        <f t="shared" ca="1" si="33"/>
        <v>#REF!</v>
      </c>
      <c r="H59" s="80" t="e">
        <f t="shared" ca="1" si="33"/>
        <v>#REF!</v>
      </c>
      <c r="I59" s="80" t="e">
        <f t="shared" ca="1" si="33"/>
        <v>#REF!</v>
      </c>
      <c r="J59" s="80" t="e">
        <f t="shared" ca="1" si="33"/>
        <v>#REF!</v>
      </c>
      <c r="K59" s="80" t="e">
        <f t="shared" ca="1" si="33"/>
        <v>#REF!</v>
      </c>
      <c r="L59" s="80" t="e">
        <f t="shared" ca="1" si="33"/>
        <v>#REF!</v>
      </c>
      <c r="M59" s="80" t="e">
        <f t="shared" ca="1" si="33"/>
        <v>#REF!</v>
      </c>
      <c r="N59" s="80" t="e">
        <f t="shared" ca="1" si="34"/>
        <v>#REF!</v>
      </c>
      <c r="O59" s="80" t="e">
        <f t="shared" ca="1" si="34"/>
        <v>#REF!</v>
      </c>
      <c r="P59" s="80" t="e">
        <f t="shared" ca="1" si="34"/>
        <v>#REF!</v>
      </c>
      <c r="Q59" s="80" t="e">
        <f t="shared" ca="1" si="34"/>
        <v>#REF!</v>
      </c>
      <c r="R59" s="80" t="e">
        <f t="shared" ca="1" si="34"/>
        <v>#REF!</v>
      </c>
      <c r="S59" s="80" t="e">
        <f t="shared" ca="1" si="34"/>
        <v>#REF!</v>
      </c>
      <c r="T59" s="80" t="e">
        <f t="shared" ca="1" si="34"/>
        <v>#REF!</v>
      </c>
      <c r="U59" s="80" t="e">
        <f t="shared" ca="1" si="34"/>
        <v>#REF!</v>
      </c>
      <c r="V59" s="80" t="e">
        <f t="shared" ca="1" si="34"/>
        <v>#REF!</v>
      </c>
      <c r="W59" s="80" t="e">
        <f t="shared" ca="1" si="34"/>
        <v>#REF!</v>
      </c>
      <c r="X59" s="80" t="e">
        <f t="shared" ca="1" si="35"/>
        <v>#REF!</v>
      </c>
      <c r="Y59" s="80" t="e">
        <f t="shared" ca="1" si="35"/>
        <v>#REF!</v>
      </c>
      <c r="Z59" s="80" t="e">
        <f t="shared" ca="1" si="35"/>
        <v>#REF!</v>
      </c>
      <c r="AA59" s="80" t="e">
        <f t="shared" ca="1" si="35"/>
        <v>#REF!</v>
      </c>
      <c r="AB59" s="80" t="e">
        <f t="shared" ca="1" si="35"/>
        <v>#REF!</v>
      </c>
      <c r="AC59" s="80" t="e">
        <f t="shared" ca="1" si="35"/>
        <v>#REF!</v>
      </c>
      <c r="AD59" s="80" t="e">
        <f t="shared" ca="1" si="35"/>
        <v>#REF!</v>
      </c>
      <c r="AE59" s="80" t="e">
        <f t="shared" ca="1" si="35"/>
        <v>#REF!</v>
      </c>
      <c r="AF59" s="80" t="e">
        <f t="shared" ca="1" si="35"/>
        <v>#REF!</v>
      </c>
      <c r="AG59" s="80" t="e">
        <f t="shared" ca="1" si="35"/>
        <v>#REF!</v>
      </c>
      <c r="AH59" s="80" t="e">
        <f t="shared" ca="1" si="36"/>
        <v>#REF!</v>
      </c>
      <c r="AI59" s="80" t="e">
        <f t="shared" ca="1" si="36"/>
        <v>#REF!</v>
      </c>
      <c r="AJ59" s="80" t="e">
        <f t="shared" ca="1" si="36"/>
        <v>#REF!</v>
      </c>
      <c r="AK59" s="80" t="e">
        <f t="shared" ca="1" si="36"/>
        <v>#REF!</v>
      </c>
      <c r="AL59" s="80" t="e">
        <f t="shared" ca="1" si="36"/>
        <v>#REF!</v>
      </c>
      <c r="AM59" s="80" t="e">
        <f t="shared" ca="1" si="36"/>
        <v>#REF!</v>
      </c>
      <c r="AN59" s="80" t="e">
        <f t="shared" ca="1" si="36"/>
        <v>#REF!</v>
      </c>
      <c r="AO59" s="80" t="e">
        <f t="shared" ca="1" si="36"/>
        <v>#REF!</v>
      </c>
      <c r="AP59" s="80" t="e">
        <f t="shared" ca="1" si="36"/>
        <v>#REF!</v>
      </c>
      <c r="AQ59" s="80" t="e">
        <f t="shared" ca="1" si="36"/>
        <v>#REF!</v>
      </c>
      <c r="AR59" s="80" t="e">
        <f t="shared" ca="1" si="37"/>
        <v>#REF!</v>
      </c>
      <c r="AS59" s="80" t="e">
        <f t="shared" ca="1" si="37"/>
        <v>#REF!</v>
      </c>
      <c r="AT59" s="80" t="e">
        <f t="shared" ca="1" si="37"/>
        <v>#REF!</v>
      </c>
      <c r="AU59" s="80" t="e">
        <f t="shared" ca="1" si="37"/>
        <v>#REF!</v>
      </c>
      <c r="AV59" s="80" t="e">
        <f t="shared" ca="1" si="37"/>
        <v>#REF!</v>
      </c>
      <c r="AW59" s="80" t="e">
        <f t="shared" ca="1" si="37"/>
        <v>#REF!</v>
      </c>
      <c r="AX59" s="80" t="e">
        <f t="shared" ca="1" si="37"/>
        <v>#REF!</v>
      </c>
      <c r="AY59" s="80" t="e">
        <f t="shared" ca="1" si="37"/>
        <v>#REF!</v>
      </c>
      <c r="AZ59" s="80" t="e">
        <f t="shared" ca="1" si="37"/>
        <v>#REF!</v>
      </c>
      <c r="BA59" s="80" t="e">
        <f t="shared" ca="1" si="37"/>
        <v>#REF!</v>
      </c>
      <c r="BB59" s="80" t="e">
        <f t="shared" ca="1" si="37"/>
        <v>#REF!</v>
      </c>
      <c r="BC59" s="80" t="e">
        <f t="shared" ca="1" si="37"/>
        <v>#REF!</v>
      </c>
      <c r="BD59" s="80" t="e">
        <f t="shared" ca="1" si="37"/>
        <v>#REF!</v>
      </c>
      <c r="BE59" s="80" t="e">
        <f t="shared" ca="1" si="26"/>
        <v>#REF!</v>
      </c>
      <c r="BF59" s="80" t="e">
        <f t="shared" ca="1" si="38"/>
        <v>#REF!</v>
      </c>
      <c r="BG59" s="80" t="e">
        <f t="shared" ca="1" si="38"/>
        <v>#REF!</v>
      </c>
      <c r="BH59" s="80" t="e">
        <f t="shared" ca="1" si="38"/>
        <v>#REF!</v>
      </c>
      <c r="BI59" s="80" t="e">
        <f t="shared" ca="1" si="38"/>
        <v>#REF!</v>
      </c>
      <c r="BJ59" s="80" t="e">
        <f t="shared" ca="1" si="38"/>
        <v>#REF!</v>
      </c>
      <c r="BK59" s="80" t="e">
        <f t="shared" ca="1" si="38"/>
        <v>#REF!</v>
      </c>
      <c r="BL59" s="80" t="e">
        <f t="shared" ca="1" si="38"/>
        <v>#REF!</v>
      </c>
      <c r="BM59" s="81" t="s">
        <v>610</v>
      </c>
      <c r="BN59" s="81" t="s">
        <v>289</v>
      </c>
      <c r="BO59" s="81" t="s">
        <v>552</v>
      </c>
    </row>
    <row r="60" spans="1:67" s="83" customFormat="1" x14ac:dyDescent="0.2">
      <c r="A60" s="80">
        <v>57</v>
      </c>
      <c r="B60" s="81" t="s">
        <v>611</v>
      </c>
      <c r="C60" s="80" t="str">
        <f t="shared" si="6"/>
        <v>夕張市</v>
      </c>
      <c r="D60" s="80" t="e">
        <f t="shared" ca="1" si="33"/>
        <v>#REF!</v>
      </c>
      <c r="E60" s="80" t="e">
        <f t="shared" ca="1" si="33"/>
        <v>#REF!</v>
      </c>
      <c r="F60" s="80" t="e">
        <f t="shared" ca="1" si="33"/>
        <v>#REF!</v>
      </c>
      <c r="G60" s="80" t="e">
        <f t="shared" ca="1" si="33"/>
        <v>#REF!</v>
      </c>
      <c r="H60" s="80" t="e">
        <f t="shared" ca="1" si="33"/>
        <v>#REF!</v>
      </c>
      <c r="I60" s="80" t="e">
        <f t="shared" ca="1" si="33"/>
        <v>#REF!</v>
      </c>
      <c r="J60" s="80" t="e">
        <f t="shared" ca="1" si="33"/>
        <v>#REF!</v>
      </c>
      <c r="K60" s="80" t="e">
        <f t="shared" ca="1" si="33"/>
        <v>#REF!</v>
      </c>
      <c r="L60" s="80" t="e">
        <f t="shared" ca="1" si="33"/>
        <v>#REF!</v>
      </c>
      <c r="M60" s="80" t="e">
        <f t="shared" ca="1" si="33"/>
        <v>#REF!</v>
      </c>
      <c r="N60" s="80" t="e">
        <f t="shared" ca="1" si="34"/>
        <v>#REF!</v>
      </c>
      <c r="O60" s="80" t="e">
        <f t="shared" ca="1" si="34"/>
        <v>#REF!</v>
      </c>
      <c r="P60" s="80" t="e">
        <f t="shared" ca="1" si="34"/>
        <v>#REF!</v>
      </c>
      <c r="Q60" s="80" t="e">
        <f t="shared" ca="1" si="34"/>
        <v>#REF!</v>
      </c>
      <c r="R60" s="80" t="e">
        <f t="shared" ca="1" si="34"/>
        <v>#REF!</v>
      </c>
      <c r="S60" s="80" t="e">
        <f t="shared" ca="1" si="34"/>
        <v>#REF!</v>
      </c>
      <c r="T60" s="80" t="e">
        <f t="shared" ca="1" si="34"/>
        <v>#REF!</v>
      </c>
      <c r="U60" s="80" t="e">
        <f t="shared" ca="1" si="34"/>
        <v>#REF!</v>
      </c>
      <c r="V60" s="80" t="e">
        <f t="shared" ca="1" si="34"/>
        <v>#REF!</v>
      </c>
      <c r="W60" s="80" t="e">
        <f t="shared" ca="1" si="34"/>
        <v>#REF!</v>
      </c>
      <c r="X60" s="80" t="e">
        <f t="shared" ca="1" si="35"/>
        <v>#REF!</v>
      </c>
      <c r="Y60" s="80" t="e">
        <f t="shared" ca="1" si="35"/>
        <v>#REF!</v>
      </c>
      <c r="Z60" s="80" t="e">
        <f t="shared" ca="1" si="35"/>
        <v>#REF!</v>
      </c>
      <c r="AA60" s="80" t="e">
        <f t="shared" ca="1" si="35"/>
        <v>#REF!</v>
      </c>
      <c r="AB60" s="80" t="e">
        <f t="shared" ca="1" si="35"/>
        <v>#REF!</v>
      </c>
      <c r="AC60" s="80" t="e">
        <f t="shared" ca="1" si="35"/>
        <v>#REF!</v>
      </c>
      <c r="AD60" s="80" t="e">
        <f t="shared" ca="1" si="35"/>
        <v>#REF!</v>
      </c>
      <c r="AE60" s="80" t="e">
        <f t="shared" ca="1" si="35"/>
        <v>#REF!</v>
      </c>
      <c r="AF60" s="80" t="e">
        <f t="shared" ca="1" si="35"/>
        <v>#REF!</v>
      </c>
      <c r="AG60" s="80" t="e">
        <f t="shared" ca="1" si="35"/>
        <v>#REF!</v>
      </c>
      <c r="AH60" s="80" t="e">
        <f t="shared" ca="1" si="36"/>
        <v>#REF!</v>
      </c>
      <c r="AI60" s="80" t="e">
        <f t="shared" ca="1" si="36"/>
        <v>#REF!</v>
      </c>
      <c r="AJ60" s="80" t="e">
        <f t="shared" ca="1" si="36"/>
        <v>#REF!</v>
      </c>
      <c r="AK60" s="80" t="e">
        <f t="shared" ca="1" si="36"/>
        <v>#REF!</v>
      </c>
      <c r="AL60" s="80" t="e">
        <f t="shared" ca="1" si="36"/>
        <v>#REF!</v>
      </c>
      <c r="AM60" s="80" t="e">
        <f t="shared" ca="1" si="36"/>
        <v>#REF!</v>
      </c>
      <c r="AN60" s="80" t="e">
        <f t="shared" ca="1" si="36"/>
        <v>#REF!</v>
      </c>
      <c r="AO60" s="80" t="e">
        <f t="shared" ca="1" si="36"/>
        <v>#REF!</v>
      </c>
      <c r="AP60" s="80" t="e">
        <f t="shared" ca="1" si="36"/>
        <v>#REF!</v>
      </c>
      <c r="AQ60" s="80" t="e">
        <f t="shared" ca="1" si="36"/>
        <v>#REF!</v>
      </c>
      <c r="AR60" s="80" t="e">
        <f t="shared" ca="1" si="37"/>
        <v>#REF!</v>
      </c>
      <c r="AS60" s="80" t="e">
        <f t="shared" ca="1" si="37"/>
        <v>#REF!</v>
      </c>
      <c r="AT60" s="80" t="e">
        <f t="shared" ca="1" si="37"/>
        <v>#REF!</v>
      </c>
      <c r="AU60" s="80" t="e">
        <f t="shared" ca="1" si="37"/>
        <v>#REF!</v>
      </c>
      <c r="AV60" s="80" t="e">
        <f t="shared" ca="1" si="37"/>
        <v>#REF!</v>
      </c>
      <c r="AW60" s="80" t="e">
        <f t="shared" ca="1" si="37"/>
        <v>#REF!</v>
      </c>
      <c r="AX60" s="80" t="e">
        <f t="shared" ca="1" si="37"/>
        <v>#REF!</v>
      </c>
      <c r="AY60" s="80" t="e">
        <f t="shared" ca="1" si="37"/>
        <v>#REF!</v>
      </c>
      <c r="AZ60" s="80" t="e">
        <f t="shared" ca="1" si="37"/>
        <v>#REF!</v>
      </c>
      <c r="BA60" s="80" t="e">
        <f t="shared" ca="1" si="37"/>
        <v>#REF!</v>
      </c>
      <c r="BB60" s="80" t="e">
        <f t="shared" ca="1" si="37"/>
        <v>#REF!</v>
      </c>
      <c r="BC60" s="80" t="e">
        <f t="shared" ca="1" si="37"/>
        <v>#REF!</v>
      </c>
      <c r="BD60" s="80" t="e">
        <f t="shared" ca="1" si="37"/>
        <v>#REF!</v>
      </c>
      <c r="BE60" s="80" t="e">
        <f t="shared" ca="1" si="26"/>
        <v>#REF!</v>
      </c>
      <c r="BF60" s="80" t="e">
        <f t="shared" ca="1" si="38"/>
        <v>#REF!</v>
      </c>
      <c r="BG60" s="80" t="e">
        <f t="shared" ca="1" si="38"/>
        <v>#REF!</v>
      </c>
      <c r="BH60" s="80" t="e">
        <f t="shared" ca="1" si="38"/>
        <v>#REF!</v>
      </c>
      <c r="BI60" s="80" t="e">
        <f t="shared" ca="1" si="38"/>
        <v>#REF!</v>
      </c>
      <c r="BJ60" s="80" t="e">
        <f t="shared" ca="1" si="38"/>
        <v>#REF!</v>
      </c>
      <c r="BK60" s="80" t="e">
        <f t="shared" ca="1" si="38"/>
        <v>#REF!</v>
      </c>
      <c r="BL60" s="80" t="e">
        <f t="shared" ca="1" si="38"/>
        <v>#REF!</v>
      </c>
      <c r="BM60" s="81" t="s">
        <v>611</v>
      </c>
      <c r="BN60" s="81" t="s">
        <v>289</v>
      </c>
      <c r="BO60" s="81" t="s">
        <v>553</v>
      </c>
    </row>
    <row r="61" spans="1:67" x14ac:dyDescent="0.2">
      <c r="A61" s="80">
        <v>58</v>
      </c>
      <c r="B61" s="53" t="s">
        <v>612</v>
      </c>
      <c r="C61" s="36" t="str">
        <f t="shared" si="6"/>
        <v>夕張市</v>
      </c>
      <c r="D61" s="36" t="e">
        <f t="shared" ca="1" si="33"/>
        <v>#REF!</v>
      </c>
      <c r="E61" s="36" t="e">
        <f t="shared" ca="1" si="33"/>
        <v>#REF!</v>
      </c>
      <c r="F61" s="36" t="e">
        <f t="shared" ca="1" si="33"/>
        <v>#REF!</v>
      </c>
      <c r="G61" s="36" t="e">
        <f t="shared" ca="1" si="33"/>
        <v>#REF!</v>
      </c>
      <c r="H61" s="36" t="e">
        <f t="shared" ca="1" si="33"/>
        <v>#REF!</v>
      </c>
      <c r="I61" s="36" t="e">
        <f t="shared" ca="1" si="33"/>
        <v>#REF!</v>
      </c>
      <c r="J61" s="36" t="e">
        <f t="shared" ca="1" si="33"/>
        <v>#REF!</v>
      </c>
      <c r="K61" s="36" t="e">
        <f t="shared" ca="1" si="33"/>
        <v>#REF!</v>
      </c>
      <c r="L61" s="36" t="e">
        <f t="shared" ca="1" si="33"/>
        <v>#REF!</v>
      </c>
      <c r="M61" s="36" t="e">
        <f t="shared" ca="1" si="33"/>
        <v>#REF!</v>
      </c>
      <c r="N61" s="36" t="e">
        <f t="shared" ca="1" si="34"/>
        <v>#REF!</v>
      </c>
      <c r="O61" s="36" t="e">
        <f t="shared" ca="1" si="34"/>
        <v>#REF!</v>
      </c>
      <c r="P61" s="36" t="e">
        <f t="shared" ca="1" si="34"/>
        <v>#REF!</v>
      </c>
      <c r="Q61" s="36" t="e">
        <f t="shared" ca="1" si="34"/>
        <v>#REF!</v>
      </c>
      <c r="R61" s="36" t="e">
        <f t="shared" ca="1" si="34"/>
        <v>#REF!</v>
      </c>
      <c r="S61" s="36" t="e">
        <f t="shared" ca="1" si="34"/>
        <v>#REF!</v>
      </c>
      <c r="T61" s="36" t="e">
        <f t="shared" ca="1" si="34"/>
        <v>#REF!</v>
      </c>
      <c r="U61" s="36" t="e">
        <f t="shared" ca="1" si="34"/>
        <v>#REF!</v>
      </c>
      <c r="V61" s="36" t="e">
        <f t="shared" ca="1" si="34"/>
        <v>#REF!</v>
      </c>
      <c r="W61" s="36" t="e">
        <f t="shared" ca="1" si="34"/>
        <v>#REF!</v>
      </c>
      <c r="X61" s="36" t="e">
        <f t="shared" ca="1" si="35"/>
        <v>#REF!</v>
      </c>
      <c r="Y61" s="36" t="e">
        <f t="shared" ca="1" si="35"/>
        <v>#REF!</v>
      </c>
      <c r="Z61" s="36" t="e">
        <f t="shared" ca="1" si="35"/>
        <v>#REF!</v>
      </c>
      <c r="AA61" s="36" t="e">
        <f t="shared" ca="1" si="35"/>
        <v>#REF!</v>
      </c>
      <c r="AB61" s="36" t="e">
        <f t="shared" ca="1" si="35"/>
        <v>#REF!</v>
      </c>
      <c r="AC61" s="36" t="e">
        <f t="shared" ca="1" si="35"/>
        <v>#REF!</v>
      </c>
      <c r="AD61" s="36" t="e">
        <f t="shared" ca="1" si="35"/>
        <v>#REF!</v>
      </c>
      <c r="AE61" s="36" t="e">
        <f t="shared" ca="1" si="35"/>
        <v>#REF!</v>
      </c>
      <c r="AF61" s="36" t="e">
        <f t="shared" ca="1" si="35"/>
        <v>#REF!</v>
      </c>
      <c r="AG61" s="36" t="e">
        <f t="shared" ca="1" si="35"/>
        <v>#REF!</v>
      </c>
      <c r="AH61" s="36" t="e">
        <f t="shared" ca="1" si="36"/>
        <v>#REF!</v>
      </c>
      <c r="AI61" s="36" t="e">
        <f t="shared" ca="1" si="36"/>
        <v>#REF!</v>
      </c>
      <c r="AJ61" s="36" t="e">
        <f t="shared" ca="1" si="36"/>
        <v>#REF!</v>
      </c>
      <c r="AK61" s="36" t="e">
        <f t="shared" ca="1" si="36"/>
        <v>#REF!</v>
      </c>
      <c r="AL61" s="36" t="e">
        <f t="shared" ca="1" si="36"/>
        <v>#REF!</v>
      </c>
      <c r="AM61" s="36" t="e">
        <f t="shared" ca="1" si="36"/>
        <v>#REF!</v>
      </c>
      <c r="AN61" s="36" t="e">
        <f t="shared" ca="1" si="36"/>
        <v>#REF!</v>
      </c>
      <c r="AO61" s="36" t="e">
        <f t="shared" ca="1" si="36"/>
        <v>#REF!</v>
      </c>
      <c r="AP61" s="36" t="e">
        <f t="shared" ca="1" si="36"/>
        <v>#REF!</v>
      </c>
      <c r="AQ61" s="36" t="e">
        <f t="shared" ca="1" si="36"/>
        <v>#REF!</v>
      </c>
      <c r="AR61" s="36" t="e">
        <f t="shared" ca="1" si="37"/>
        <v>#REF!</v>
      </c>
      <c r="AS61" s="36" t="e">
        <f t="shared" ca="1" si="37"/>
        <v>#REF!</v>
      </c>
      <c r="AT61" s="36" t="e">
        <f t="shared" ca="1" si="37"/>
        <v>#REF!</v>
      </c>
      <c r="AU61" s="36" t="e">
        <f t="shared" ca="1" si="37"/>
        <v>#REF!</v>
      </c>
      <c r="AV61" s="36" t="e">
        <f t="shared" ca="1" si="37"/>
        <v>#REF!</v>
      </c>
      <c r="AW61" s="36" t="e">
        <f t="shared" ca="1" si="37"/>
        <v>#REF!</v>
      </c>
      <c r="AX61" s="36" t="e">
        <f t="shared" ca="1" si="37"/>
        <v>#REF!</v>
      </c>
      <c r="AY61" s="36" t="e">
        <f t="shared" ca="1" si="37"/>
        <v>#REF!</v>
      </c>
      <c r="AZ61" s="36" t="e">
        <f t="shared" ca="1" si="37"/>
        <v>#REF!</v>
      </c>
      <c r="BA61" s="36" t="e">
        <f t="shared" ca="1" si="37"/>
        <v>#REF!</v>
      </c>
      <c r="BB61" s="36" t="e">
        <f t="shared" ca="1" si="37"/>
        <v>#REF!</v>
      </c>
      <c r="BC61" s="36" t="e">
        <f t="shared" ca="1" si="37"/>
        <v>#REF!</v>
      </c>
      <c r="BD61" s="36" t="e">
        <f t="shared" ca="1" si="37"/>
        <v>#REF!</v>
      </c>
      <c r="BE61" s="36" t="e">
        <f t="shared" ca="1" si="26"/>
        <v>#REF!</v>
      </c>
      <c r="BF61" s="36" t="e">
        <f t="shared" ca="1" si="38"/>
        <v>#REF!</v>
      </c>
      <c r="BG61" s="36" t="e">
        <f t="shared" ca="1" si="38"/>
        <v>#REF!</v>
      </c>
      <c r="BH61" s="36" t="e">
        <f t="shared" ca="1" si="38"/>
        <v>#REF!</v>
      </c>
      <c r="BI61" s="36" t="e">
        <f t="shared" ca="1" si="38"/>
        <v>#REF!</v>
      </c>
      <c r="BJ61" s="36" t="e">
        <f t="shared" ca="1" si="38"/>
        <v>#REF!</v>
      </c>
      <c r="BK61" s="36" t="e">
        <f t="shared" ca="1" si="38"/>
        <v>#REF!</v>
      </c>
      <c r="BL61" s="36" t="e">
        <f t="shared" ca="1" si="38"/>
        <v>#REF!</v>
      </c>
      <c r="BM61" s="53" t="s">
        <v>612</v>
      </c>
      <c r="BN61" s="53" t="s">
        <v>290</v>
      </c>
      <c r="BO61" s="53" t="s">
        <v>471</v>
      </c>
    </row>
    <row r="62" spans="1:67" x14ac:dyDescent="0.2">
      <c r="A62" s="80">
        <v>59</v>
      </c>
      <c r="B62" s="53" t="s">
        <v>613</v>
      </c>
      <c r="C62" s="36" t="str">
        <f t="shared" si="6"/>
        <v>夕張市</v>
      </c>
      <c r="D62" s="36" t="e">
        <f t="shared" ca="1" si="33"/>
        <v>#REF!</v>
      </c>
      <c r="E62" s="36" t="e">
        <f t="shared" ca="1" si="33"/>
        <v>#REF!</v>
      </c>
      <c r="F62" s="36" t="e">
        <f t="shared" ca="1" si="33"/>
        <v>#REF!</v>
      </c>
      <c r="G62" s="36" t="e">
        <f t="shared" ca="1" si="33"/>
        <v>#REF!</v>
      </c>
      <c r="H62" s="36" t="e">
        <f t="shared" ca="1" si="33"/>
        <v>#REF!</v>
      </c>
      <c r="I62" s="36" t="e">
        <f t="shared" ca="1" si="33"/>
        <v>#REF!</v>
      </c>
      <c r="J62" s="36" t="e">
        <f t="shared" ca="1" si="33"/>
        <v>#REF!</v>
      </c>
      <c r="K62" s="36" t="e">
        <f t="shared" ca="1" si="33"/>
        <v>#REF!</v>
      </c>
      <c r="L62" s="36" t="e">
        <f t="shared" ca="1" si="33"/>
        <v>#REF!</v>
      </c>
      <c r="M62" s="36" t="e">
        <f t="shared" ca="1" si="33"/>
        <v>#REF!</v>
      </c>
      <c r="N62" s="36" t="e">
        <f t="shared" ca="1" si="34"/>
        <v>#REF!</v>
      </c>
      <c r="O62" s="36" t="e">
        <f t="shared" ca="1" si="34"/>
        <v>#REF!</v>
      </c>
      <c r="P62" s="36" t="e">
        <f t="shared" ca="1" si="34"/>
        <v>#REF!</v>
      </c>
      <c r="Q62" s="36" t="e">
        <f t="shared" ca="1" si="34"/>
        <v>#REF!</v>
      </c>
      <c r="R62" s="36" t="e">
        <f t="shared" ca="1" si="34"/>
        <v>#REF!</v>
      </c>
      <c r="S62" s="36" t="e">
        <f t="shared" ca="1" si="34"/>
        <v>#REF!</v>
      </c>
      <c r="T62" s="36" t="e">
        <f t="shared" ca="1" si="34"/>
        <v>#REF!</v>
      </c>
      <c r="U62" s="36" t="e">
        <f t="shared" ca="1" si="34"/>
        <v>#REF!</v>
      </c>
      <c r="V62" s="36" t="e">
        <f t="shared" ca="1" si="34"/>
        <v>#REF!</v>
      </c>
      <c r="W62" s="36" t="e">
        <f t="shared" ca="1" si="34"/>
        <v>#REF!</v>
      </c>
      <c r="X62" s="36" t="e">
        <f t="shared" ca="1" si="35"/>
        <v>#REF!</v>
      </c>
      <c r="Y62" s="36" t="e">
        <f t="shared" ca="1" si="35"/>
        <v>#REF!</v>
      </c>
      <c r="Z62" s="36" t="e">
        <f t="shared" ca="1" si="35"/>
        <v>#REF!</v>
      </c>
      <c r="AA62" s="36" t="e">
        <f t="shared" ca="1" si="35"/>
        <v>#REF!</v>
      </c>
      <c r="AB62" s="36" t="e">
        <f t="shared" ca="1" si="35"/>
        <v>#REF!</v>
      </c>
      <c r="AC62" s="36" t="e">
        <f t="shared" ca="1" si="35"/>
        <v>#REF!</v>
      </c>
      <c r="AD62" s="36" t="e">
        <f t="shared" ca="1" si="35"/>
        <v>#REF!</v>
      </c>
      <c r="AE62" s="36" t="e">
        <f t="shared" ca="1" si="35"/>
        <v>#REF!</v>
      </c>
      <c r="AF62" s="36" t="e">
        <f t="shared" ca="1" si="35"/>
        <v>#REF!</v>
      </c>
      <c r="AG62" s="36" t="e">
        <f t="shared" ca="1" si="35"/>
        <v>#REF!</v>
      </c>
      <c r="AH62" s="36" t="e">
        <f t="shared" ca="1" si="36"/>
        <v>#REF!</v>
      </c>
      <c r="AI62" s="36" t="e">
        <f t="shared" ca="1" si="36"/>
        <v>#REF!</v>
      </c>
      <c r="AJ62" s="36" t="e">
        <f t="shared" ca="1" si="36"/>
        <v>#REF!</v>
      </c>
      <c r="AK62" s="36" t="e">
        <f t="shared" ca="1" si="36"/>
        <v>#REF!</v>
      </c>
      <c r="AL62" s="36" t="e">
        <f t="shared" ca="1" si="36"/>
        <v>#REF!</v>
      </c>
      <c r="AM62" s="36" t="e">
        <f t="shared" ca="1" si="36"/>
        <v>#REF!</v>
      </c>
      <c r="AN62" s="36" t="e">
        <f t="shared" ca="1" si="36"/>
        <v>#REF!</v>
      </c>
      <c r="AO62" s="36" t="e">
        <f t="shared" ca="1" si="36"/>
        <v>#REF!</v>
      </c>
      <c r="AP62" s="36" t="e">
        <f t="shared" ca="1" si="36"/>
        <v>#REF!</v>
      </c>
      <c r="AQ62" s="36" t="e">
        <f t="shared" ca="1" si="36"/>
        <v>#REF!</v>
      </c>
      <c r="AR62" s="36" t="e">
        <f t="shared" ca="1" si="37"/>
        <v>#REF!</v>
      </c>
      <c r="AS62" s="36" t="e">
        <f t="shared" ca="1" si="37"/>
        <v>#REF!</v>
      </c>
      <c r="AT62" s="36" t="e">
        <f t="shared" ca="1" si="37"/>
        <v>#REF!</v>
      </c>
      <c r="AU62" s="36" t="e">
        <f t="shared" ca="1" si="37"/>
        <v>#REF!</v>
      </c>
      <c r="AV62" s="36" t="e">
        <f t="shared" ca="1" si="37"/>
        <v>#REF!</v>
      </c>
      <c r="AW62" s="36" t="e">
        <f t="shared" ca="1" si="37"/>
        <v>#REF!</v>
      </c>
      <c r="AX62" s="36" t="e">
        <f t="shared" ca="1" si="37"/>
        <v>#REF!</v>
      </c>
      <c r="AY62" s="36" t="e">
        <f t="shared" ca="1" si="37"/>
        <v>#REF!</v>
      </c>
      <c r="AZ62" s="36" t="e">
        <f t="shared" ca="1" si="37"/>
        <v>#REF!</v>
      </c>
      <c r="BA62" s="36" t="e">
        <f t="shared" ca="1" si="37"/>
        <v>#REF!</v>
      </c>
      <c r="BB62" s="36" t="e">
        <f t="shared" ca="1" si="37"/>
        <v>#REF!</v>
      </c>
      <c r="BC62" s="36" t="e">
        <f t="shared" ca="1" si="37"/>
        <v>#REF!</v>
      </c>
      <c r="BD62" s="36" t="e">
        <f t="shared" ca="1" si="37"/>
        <v>#REF!</v>
      </c>
      <c r="BE62" s="36" t="e">
        <f t="shared" ca="1" si="26"/>
        <v>#REF!</v>
      </c>
      <c r="BF62" s="36" t="e">
        <f t="shared" ca="1" si="38"/>
        <v>#REF!</v>
      </c>
      <c r="BG62" s="36" t="e">
        <f t="shared" ca="1" si="38"/>
        <v>#REF!</v>
      </c>
      <c r="BH62" s="36" t="e">
        <f t="shared" ca="1" si="38"/>
        <v>#REF!</v>
      </c>
      <c r="BI62" s="36" t="e">
        <f t="shared" ca="1" si="38"/>
        <v>#REF!</v>
      </c>
      <c r="BJ62" s="36" t="e">
        <f t="shared" ca="1" si="38"/>
        <v>#REF!</v>
      </c>
      <c r="BK62" s="36" t="e">
        <f t="shared" ca="1" si="38"/>
        <v>#REF!</v>
      </c>
      <c r="BL62" s="36" t="e">
        <f t="shared" ca="1" si="38"/>
        <v>#REF!</v>
      </c>
      <c r="BM62" s="53" t="s">
        <v>613</v>
      </c>
      <c r="BN62" s="53" t="s">
        <v>290</v>
      </c>
      <c r="BO62" s="53" t="s">
        <v>552</v>
      </c>
    </row>
    <row r="63" spans="1:67" x14ac:dyDescent="0.2">
      <c r="A63" s="80">
        <v>60</v>
      </c>
      <c r="B63" s="53" t="s">
        <v>614</v>
      </c>
      <c r="C63" s="36" t="str">
        <f t="shared" si="6"/>
        <v>夕張市</v>
      </c>
      <c r="D63" s="36" t="e">
        <f t="shared" ca="1" si="33"/>
        <v>#REF!</v>
      </c>
      <c r="E63" s="36" t="e">
        <f t="shared" ca="1" si="33"/>
        <v>#REF!</v>
      </c>
      <c r="F63" s="36" t="e">
        <f t="shared" ca="1" si="33"/>
        <v>#REF!</v>
      </c>
      <c r="G63" s="36" t="e">
        <f t="shared" ca="1" si="33"/>
        <v>#REF!</v>
      </c>
      <c r="H63" s="36" t="e">
        <f t="shared" ca="1" si="33"/>
        <v>#REF!</v>
      </c>
      <c r="I63" s="36" t="e">
        <f t="shared" ca="1" si="33"/>
        <v>#REF!</v>
      </c>
      <c r="J63" s="36" t="e">
        <f t="shared" ca="1" si="33"/>
        <v>#REF!</v>
      </c>
      <c r="K63" s="36" t="e">
        <f t="shared" ca="1" si="33"/>
        <v>#REF!</v>
      </c>
      <c r="L63" s="36" t="e">
        <f t="shared" ca="1" si="33"/>
        <v>#REF!</v>
      </c>
      <c r="M63" s="36" t="e">
        <f t="shared" ca="1" si="33"/>
        <v>#REF!</v>
      </c>
      <c r="N63" s="36" t="e">
        <f t="shared" ca="1" si="34"/>
        <v>#REF!</v>
      </c>
      <c r="O63" s="36" t="e">
        <f t="shared" ca="1" si="34"/>
        <v>#REF!</v>
      </c>
      <c r="P63" s="36" t="e">
        <f t="shared" ca="1" si="34"/>
        <v>#REF!</v>
      </c>
      <c r="Q63" s="36" t="e">
        <f t="shared" ca="1" si="34"/>
        <v>#REF!</v>
      </c>
      <c r="R63" s="36" t="e">
        <f t="shared" ca="1" si="34"/>
        <v>#REF!</v>
      </c>
      <c r="S63" s="36" t="e">
        <f t="shared" ca="1" si="34"/>
        <v>#REF!</v>
      </c>
      <c r="T63" s="36" t="e">
        <f t="shared" ca="1" si="34"/>
        <v>#REF!</v>
      </c>
      <c r="U63" s="36" t="e">
        <f t="shared" ca="1" si="34"/>
        <v>#REF!</v>
      </c>
      <c r="V63" s="36" t="e">
        <f t="shared" ca="1" si="34"/>
        <v>#REF!</v>
      </c>
      <c r="W63" s="36" t="e">
        <f t="shared" ca="1" si="34"/>
        <v>#REF!</v>
      </c>
      <c r="X63" s="36" t="e">
        <f t="shared" ca="1" si="35"/>
        <v>#REF!</v>
      </c>
      <c r="Y63" s="36" t="e">
        <f t="shared" ca="1" si="35"/>
        <v>#REF!</v>
      </c>
      <c r="Z63" s="36" t="e">
        <f t="shared" ca="1" si="35"/>
        <v>#REF!</v>
      </c>
      <c r="AA63" s="36" t="e">
        <f t="shared" ca="1" si="35"/>
        <v>#REF!</v>
      </c>
      <c r="AB63" s="36" t="e">
        <f t="shared" ca="1" si="35"/>
        <v>#REF!</v>
      </c>
      <c r="AC63" s="36" t="e">
        <f t="shared" ca="1" si="35"/>
        <v>#REF!</v>
      </c>
      <c r="AD63" s="36" t="e">
        <f t="shared" ca="1" si="35"/>
        <v>#REF!</v>
      </c>
      <c r="AE63" s="36" t="e">
        <f t="shared" ca="1" si="35"/>
        <v>#REF!</v>
      </c>
      <c r="AF63" s="36" t="e">
        <f t="shared" ca="1" si="35"/>
        <v>#REF!</v>
      </c>
      <c r="AG63" s="36" t="e">
        <f t="shared" ca="1" si="35"/>
        <v>#REF!</v>
      </c>
      <c r="AH63" s="36" t="e">
        <f t="shared" ca="1" si="36"/>
        <v>#REF!</v>
      </c>
      <c r="AI63" s="36" t="e">
        <f t="shared" ca="1" si="36"/>
        <v>#REF!</v>
      </c>
      <c r="AJ63" s="36" t="e">
        <f t="shared" ca="1" si="36"/>
        <v>#REF!</v>
      </c>
      <c r="AK63" s="36" t="e">
        <f t="shared" ca="1" si="36"/>
        <v>#REF!</v>
      </c>
      <c r="AL63" s="36" t="e">
        <f t="shared" ca="1" si="36"/>
        <v>#REF!</v>
      </c>
      <c r="AM63" s="36" t="e">
        <f t="shared" ca="1" si="36"/>
        <v>#REF!</v>
      </c>
      <c r="AN63" s="36" t="e">
        <f t="shared" ca="1" si="36"/>
        <v>#REF!</v>
      </c>
      <c r="AO63" s="36" t="e">
        <f t="shared" ca="1" si="36"/>
        <v>#REF!</v>
      </c>
      <c r="AP63" s="36" t="e">
        <f t="shared" ca="1" si="36"/>
        <v>#REF!</v>
      </c>
      <c r="AQ63" s="36" t="e">
        <f t="shared" ca="1" si="36"/>
        <v>#REF!</v>
      </c>
      <c r="AR63" s="36" t="e">
        <f t="shared" ca="1" si="37"/>
        <v>#REF!</v>
      </c>
      <c r="AS63" s="36" t="e">
        <f t="shared" ca="1" si="37"/>
        <v>#REF!</v>
      </c>
      <c r="AT63" s="36" t="e">
        <f t="shared" ca="1" si="37"/>
        <v>#REF!</v>
      </c>
      <c r="AU63" s="36" t="e">
        <f t="shared" ca="1" si="37"/>
        <v>#REF!</v>
      </c>
      <c r="AV63" s="36" t="e">
        <f t="shared" ca="1" si="37"/>
        <v>#REF!</v>
      </c>
      <c r="AW63" s="36" t="e">
        <f t="shared" ca="1" si="37"/>
        <v>#REF!</v>
      </c>
      <c r="AX63" s="36" t="e">
        <f t="shared" ca="1" si="37"/>
        <v>#REF!</v>
      </c>
      <c r="AY63" s="36" t="e">
        <f t="shared" ca="1" si="37"/>
        <v>#REF!</v>
      </c>
      <c r="AZ63" s="36" t="e">
        <f t="shared" ca="1" si="37"/>
        <v>#REF!</v>
      </c>
      <c r="BA63" s="36" t="e">
        <f t="shared" ca="1" si="37"/>
        <v>#REF!</v>
      </c>
      <c r="BB63" s="36" t="e">
        <f t="shared" ca="1" si="37"/>
        <v>#REF!</v>
      </c>
      <c r="BC63" s="36" t="e">
        <f t="shared" ca="1" si="37"/>
        <v>#REF!</v>
      </c>
      <c r="BD63" s="36" t="e">
        <f t="shared" ca="1" si="37"/>
        <v>#REF!</v>
      </c>
      <c r="BE63" s="73" t="e">
        <f t="shared" ca="1" si="26"/>
        <v>#REF!</v>
      </c>
      <c r="BF63" s="73" t="e">
        <f t="shared" ca="1" si="38"/>
        <v>#REF!</v>
      </c>
      <c r="BG63" s="36" t="e">
        <f t="shared" ca="1" si="38"/>
        <v>#REF!</v>
      </c>
      <c r="BH63" s="36" t="e">
        <f t="shared" ca="1" si="38"/>
        <v>#REF!</v>
      </c>
      <c r="BI63" s="36" t="e">
        <f t="shared" ca="1" si="38"/>
        <v>#REF!</v>
      </c>
      <c r="BJ63" s="36" t="e">
        <f t="shared" ca="1" si="38"/>
        <v>#REF!</v>
      </c>
      <c r="BK63" s="36" t="e">
        <f t="shared" ca="1" si="38"/>
        <v>#REF!</v>
      </c>
      <c r="BL63" s="36" t="e">
        <f t="shared" ca="1" si="38"/>
        <v>#REF!</v>
      </c>
      <c r="BM63" s="53" t="s">
        <v>614</v>
      </c>
      <c r="BN63" s="53" t="s">
        <v>290</v>
      </c>
      <c r="BO63" s="53" t="s">
        <v>553</v>
      </c>
    </row>
    <row r="64" spans="1:67" s="83" customFormat="1" x14ac:dyDescent="0.2">
      <c r="A64" s="80">
        <v>61</v>
      </c>
      <c r="B64" s="81" t="s">
        <v>615</v>
      </c>
      <c r="C64" s="80" t="str">
        <f t="shared" si="6"/>
        <v>夕張市</v>
      </c>
      <c r="D64" s="80" t="e">
        <f t="shared" ref="D64:M73" ca="1" si="39">VLOOKUP($C64,INDIRECT("'"&amp;$B64&amp;"'!$C$4:$BL$182"),D$166,0)</f>
        <v>#REF!</v>
      </c>
      <c r="E64" s="80" t="e">
        <f t="shared" ca="1" si="39"/>
        <v>#REF!</v>
      </c>
      <c r="F64" s="80" t="e">
        <f t="shared" ca="1" si="39"/>
        <v>#REF!</v>
      </c>
      <c r="G64" s="80" t="e">
        <f t="shared" ca="1" si="39"/>
        <v>#REF!</v>
      </c>
      <c r="H64" s="80" t="e">
        <f t="shared" ca="1" si="39"/>
        <v>#REF!</v>
      </c>
      <c r="I64" s="80" t="e">
        <f t="shared" ca="1" si="39"/>
        <v>#REF!</v>
      </c>
      <c r="J64" s="80" t="e">
        <f t="shared" ca="1" si="39"/>
        <v>#REF!</v>
      </c>
      <c r="K64" s="80" t="e">
        <f t="shared" ca="1" si="39"/>
        <v>#REF!</v>
      </c>
      <c r="L64" s="80" t="e">
        <f t="shared" ca="1" si="39"/>
        <v>#REF!</v>
      </c>
      <c r="M64" s="80" t="e">
        <f t="shared" ca="1" si="39"/>
        <v>#REF!</v>
      </c>
      <c r="N64" s="80" t="e">
        <f t="shared" ref="N64:W73" ca="1" si="40">VLOOKUP($C64,INDIRECT("'"&amp;$B64&amp;"'!$C$4:$BL$182"),N$166,0)</f>
        <v>#REF!</v>
      </c>
      <c r="O64" s="80" t="e">
        <f t="shared" ca="1" si="40"/>
        <v>#REF!</v>
      </c>
      <c r="P64" s="80" t="e">
        <f t="shared" ca="1" si="40"/>
        <v>#REF!</v>
      </c>
      <c r="Q64" s="80" t="e">
        <f t="shared" ca="1" si="40"/>
        <v>#REF!</v>
      </c>
      <c r="R64" s="80" t="e">
        <f t="shared" ca="1" si="40"/>
        <v>#REF!</v>
      </c>
      <c r="S64" s="80" t="e">
        <f t="shared" ca="1" si="40"/>
        <v>#REF!</v>
      </c>
      <c r="T64" s="80" t="e">
        <f t="shared" ca="1" si="40"/>
        <v>#REF!</v>
      </c>
      <c r="U64" s="80" t="e">
        <f t="shared" ca="1" si="40"/>
        <v>#REF!</v>
      </c>
      <c r="V64" s="80" t="e">
        <f t="shared" ca="1" si="40"/>
        <v>#REF!</v>
      </c>
      <c r="W64" s="80" t="e">
        <f t="shared" ca="1" si="40"/>
        <v>#REF!</v>
      </c>
      <c r="X64" s="80" t="e">
        <f t="shared" ref="X64:AG73" ca="1" si="41">VLOOKUP($C64,INDIRECT("'"&amp;$B64&amp;"'!$C$4:$BL$182"),X$166,0)</f>
        <v>#REF!</v>
      </c>
      <c r="Y64" s="80" t="e">
        <f t="shared" ca="1" si="41"/>
        <v>#REF!</v>
      </c>
      <c r="Z64" s="80" t="e">
        <f t="shared" ca="1" si="41"/>
        <v>#REF!</v>
      </c>
      <c r="AA64" s="80" t="e">
        <f t="shared" ca="1" si="41"/>
        <v>#REF!</v>
      </c>
      <c r="AB64" s="80" t="e">
        <f t="shared" ca="1" si="41"/>
        <v>#REF!</v>
      </c>
      <c r="AC64" s="80" t="e">
        <f t="shared" ca="1" si="41"/>
        <v>#REF!</v>
      </c>
      <c r="AD64" s="80" t="e">
        <f t="shared" ca="1" si="41"/>
        <v>#REF!</v>
      </c>
      <c r="AE64" s="80" t="e">
        <f t="shared" ca="1" si="41"/>
        <v>#REF!</v>
      </c>
      <c r="AF64" s="80" t="e">
        <f t="shared" ca="1" si="41"/>
        <v>#REF!</v>
      </c>
      <c r="AG64" s="80" t="e">
        <f t="shared" ca="1" si="41"/>
        <v>#REF!</v>
      </c>
      <c r="AH64" s="80" t="e">
        <f t="shared" ref="AH64:AQ73" ca="1" si="42">VLOOKUP($C64,INDIRECT("'"&amp;$B64&amp;"'!$C$4:$BL$182"),AH$166,0)</f>
        <v>#REF!</v>
      </c>
      <c r="AI64" s="80" t="e">
        <f t="shared" ca="1" si="42"/>
        <v>#REF!</v>
      </c>
      <c r="AJ64" s="80" t="e">
        <f t="shared" ca="1" si="42"/>
        <v>#REF!</v>
      </c>
      <c r="AK64" s="80" t="e">
        <f t="shared" ca="1" si="42"/>
        <v>#REF!</v>
      </c>
      <c r="AL64" s="80" t="e">
        <f t="shared" ca="1" si="42"/>
        <v>#REF!</v>
      </c>
      <c r="AM64" s="80" t="e">
        <f t="shared" ca="1" si="42"/>
        <v>#REF!</v>
      </c>
      <c r="AN64" s="80" t="e">
        <f t="shared" ca="1" si="42"/>
        <v>#REF!</v>
      </c>
      <c r="AO64" s="80" t="e">
        <f t="shared" ca="1" si="42"/>
        <v>#REF!</v>
      </c>
      <c r="AP64" s="80" t="e">
        <f t="shared" ca="1" si="42"/>
        <v>#REF!</v>
      </c>
      <c r="AQ64" s="80" t="e">
        <f t="shared" ca="1" si="42"/>
        <v>#REF!</v>
      </c>
      <c r="AR64" s="80" t="e">
        <f t="shared" ref="AR64:BD73" ca="1" si="43">VLOOKUP($C64,INDIRECT("'"&amp;$B64&amp;"'!$C$4:$BL$182"),AR$166,0)</f>
        <v>#REF!</v>
      </c>
      <c r="AS64" s="80" t="e">
        <f t="shared" ca="1" si="43"/>
        <v>#REF!</v>
      </c>
      <c r="AT64" s="80" t="e">
        <f t="shared" ca="1" si="43"/>
        <v>#REF!</v>
      </c>
      <c r="AU64" s="80" t="e">
        <f t="shared" ca="1" si="43"/>
        <v>#REF!</v>
      </c>
      <c r="AV64" s="80" t="e">
        <f t="shared" ca="1" si="43"/>
        <v>#REF!</v>
      </c>
      <c r="AW64" s="80" t="e">
        <f t="shared" ca="1" si="43"/>
        <v>#REF!</v>
      </c>
      <c r="AX64" s="80" t="e">
        <f t="shared" ca="1" si="43"/>
        <v>#REF!</v>
      </c>
      <c r="AY64" s="80" t="e">
        <f t="shared" ca="1" si="43"/>
        <v>#REF!</v>
      </c>
      <c r="AZ64" s="80" t="e">
        <f t="shared" ca="1" si="43"/>
        <v>#REF!</v>
      </c>
      <c r="BA64" s="80" t="e">
        <f t="shared" ca="1" si="43"/>
        <v>#REF!</v>
      </c>
      <c r="BB64" s="80" t="e">
        <f t="shared" ca="1" si="43"/>
        <v>#REF!</v>
      </c>
      <c r="BC64" s="80" t="e">
        <f t="shared" ca="1" si="43"/>
        <v>#REF!</v>
      </c>
      <c r="BD64" s="80" t="e">
        <f t="shared" ca="1" si="43"/>
        <v>#REF!</v>
      </c>
      <c r="BE64" s="80" t="e">
        <f t="shared" ca="1" si="26"/>
        <v>#REF!</v>
      </c>
      <c r="BF64" s="80" t="e">
        <f t="shared" ref="BF64:BL73" ca="1" si="44">VLOOKUP($C64,INDIRECT("'"&amp;$B64&amp;"'!$C$4:$BL$182"),BF$166,0)</f>
        <v>#REF!</v>
      </c>
      <c r="BG64" s="80" t="e">
        <f t="shared" ca="1" si="44"/>
        <v>#REF!</v>
      </c>
      <c r="BH64" s="80" t="e">
        <f t="shared" ca="1" si="44"/>
        <v>#REF!</v>
      </c>
      <c r="BI64" s="80" t="e">
        <f t="shared" ca="1" si="44"/>
        <v>#REF!</v>
      </c>
      <c r="BJ64" s="80" t="e">
        <f t="shared" ca="1" si="44"/>
        <v>#REF!</v>
      </c>
      <c r="BK64" s="80" t="e">
        <f t="shared" ca="1" si="44"/>
        <v>#REF!</v>
      </c>
      <c r="BL64" s="80" t="e">
        <f t="shared" ca="1" si="44"/>
        <v>#REF!</v>
      </c>
      <c r="BM64" s="81" t="s">
        <v>615</v>
      </c>
      <c r="BN64" s="81" t="s">
        <v>291</v>
      </c>
      <c r="BO64" s="81" t="s">
        <v>471</v>
      </c>
    </row>
    <row r="65" spans="1:67" s="83" customFormat="1" x14ac:dyDescent="0.2">
      <c r="A65" s="80">
        <v>62</v>
      </c>
      <c r="B65" s="81" t="s">
        <v>616</v>
      </c>
      <c r="C65" s="80" t="str">
        <f t="shared" si="6"/>
        <v>夕張市</v>
      </c>
      <c r="D65" s="80" t="e">
        <f t="shared" ca="1" si="39"/>
        <v>#REF!</v>
      </c>
      <c r="E65" s="80" t="e">
        <f t="shared" ca="1" si="39"/>
        <v>#REF!</v>
      </c>
      <c r="F65" s="80" t="e">
        <f t="shared" ca="1" si="39"/>
        <v>#REF!</v>
      </c>
      <c r="G65" s="80" t="e">
        <f t="shared" ca="1" si="39"/>
        <v>#REF!</v>
      </c>
      <c r="H65" s="80" t="e">
        <f t="shared" ca="1" si="39"/>
        <v>#REF!</v>
      </c>
      <c r="I65" s="80" t="e">
        <f t="shared" ca="1" si="39"/>
        <v>#REF!</v>
      </c>
      <c r="J65" s="80" t="e">
        <f t="shared" ca="1" si="39"/>
        <v>#REF!</v>
      </c>
      <c r="K65" s="80" t="e">
        <f t="shared" ca="1" si="39"/>
        <v>#REF!</v>
      </c>
      <c r="L65" s="80" t="e">
        <f t="shared" ca="1" si="39"/>
        <v>#REF!</v>
      </c>
      <c r="M65" s="80" t="e">
        <f t="shared" ca="1" si="39"/>
        <v>#REF!</v>
      </c>
      <c r="N65" s="80" t="e">
        <f t="shared" ca="1" si="40"/>
        <v>#REF!</v>
      </c>
      <c r="O65" s="80" t="e">
        <f t="shared" ca="1" si="40"/>
        <v>#REF!</v>
      </c>
      <c r="P65" s="80" t="e">
        <f t="shared" ca="1" si="40"/>
        <v>#REF!</v>
      </c>
      <c r="Q65" s="80" t="e">
        <f t="shared" ca="1" si="40"/>
        <v>#REF!</v>
      </c>
      <c r="R65" s="80" t="e">
        <f t="shared" ca="1" si="40"/>
        <v>#REF!</v>
      </c>
      <c r="S65" s="80" t="e">
        <f t="shared" ca="1" si="40"/>
        <v>#REF!</v>
      </c>
      <c r="T65" s="80" t="e">
        <f t="shared" ca="1" si="40"/>
        <v>#REF!</v>
      </c>
      <c r="U65" s="80" t="e">
        <f t="shared" ca="1" si="40"/>
        <v>#REF!</v>
      </c>
      <c r="V65" s="80" t="e">
        <f t="shared" ca="1" si="40"/>
        <v>#REF!</v>
      </c>
      <c r="W65" s="80" t="e">
        <f t="shared" ca="1" si="40"/>
        <v>#REF!</v>
      </c>
      <c r="X65" s="80" t="e">
        <f t="shared" ca="1" si="41"/>
        <v>#REF!</v>
      </c>
      <c r="Y65" s="80" t="e">
        <f t="shared" ca="1" si="41"/>
        <v>#REF!</v>
      </c>
      <c r="Z65" s="80" t="e">
        <f t="shared" ca="1" si="41"/>
        <v>#REF!</v>
      </c>
      <c r="AA65" s="80" t="e">
        <f t="shared" ca="1" si="41"/>
        <v>#REF!</v>
      </c>
      <c r="AB65" s="80" t="e">
        <f t="shared" ca="1" si="41"/>
        <v>#REF!</v>
      </c>
      <c r="AC65" s="80" t="e">
        <f t="shared" ca="1" si="41"/>
        <v>#REF!</v>
      </c>
      <c r="AD65" s="80" t="e">
        <f t="shared" ca="1" si="41"/>
        <v>#REF!</v>
      </c>
      <c r="AE65" s="80" t="e">
        <f t="shared" ca="1" si="41"/>
        <v>#REF!</v>
      </c>
      <c r="AF65" s="80" t="e">
        <f t="shared" ca="1" si="41"/>
        <v>#REF!</v>
      </c>
      <c r="AG65" s="80" t="e">
        <f t="shared" ca="1" si="41"/>
        <v>#REF!</v>
      </c>
      <c r="AH65" s="80" t="e">
        <f t="shared" ca="1" si="42"/>
        <v>#REF!</v>
      </c>
      <c r="AI65" s="80" t="e">
        <f t="shared" ca="1" si="42"/>
        <v>#REF!</v>
      </c>
      <c r="AJ65" s="80" t="e">
        <f t="shared" ca="1" si="42"/>
        <v>#REF!</v>
      </c>
      <c r="AK65" s="80" t="e">
        <f t="shared" ca="1" si="42"/>
        <v>#REF!</v>
      </c>
      <c r="AL65" s="80" t="e">
        <f t="shared" ca="1" si="42"/>
        <v>#REF!</v>
      </c>
      <c r="AM65" s="80" t="e">
        <f t="shared" ca="1" si="42"/>
        <v>#REF!</v>
      </c>
      <c r="AN65" s="80" t="e">
        <f t="shared" ca="1" si="42"/>
        <v>#REF!</v>
      </c>
      <c r="AO65" s="80" t="e">
        <f t="shared" ca="1" si="42"/>
        <v>#REF!</v>
      </c>
      <c r="AP65" s="80" t="e">
        <f t="shared" ca="1" si="42"/>
        <v>#REF!</v>
      </c>
      <c r="AQ65" s="80" t="e">
        <f t="shared" ca="1" si="42"/>
        <v>#REF!</v>
      </c>
      <c r="AR65" s="80" t="e">
        <f t="shared" ca="1" si="43"/>
        <v>#REF!</v>
      </c>
      <c r="AS65" s="80" t="e">
        <f t="shared" ca="1" si="43"/>
        <v>#REF!</v>
      </c>
      <c r="AT65" s="80" t="e">
        <f t="shared" ca="1" si="43"/>
        <v>#REF!</v>
      </c>
      <c r="AU65" s="80" t="e">
        <f t="shared" ca="1" si="43"/>
        <v>#REF!</v>
      </c>
      <c r="AV65" s="80" t="e">
        <f t="shared" ca="1" si="43"/>
        <v>#REF!</v>
      </c>
      <c r="AW65" s="80" t="e">
        <f t="shared" ca="1" si="43"/>
        <v>#REF!</v>
      </c>
      <c r="AX65" s="80" t="e">
        <f t="shared" ca="1" si="43"/>
        <v>#REF!</v>
      </c>
      <c r="AY65" s="80" t="e">
        <f t="shared" ca="1" si="43"/>
        <v>#REF!</v>
      </c>
      <c r="AZ65" s="80" t="e">
        <f t="shared" ca="1" si="43"/>
        <v>#REF!</v>
      </c>
      <c r="BA65" s="80" t="e">
        <f t="shared" ca="1" si="43"/>
        <v>#REF!</v>
      </c>
      <c r="BB65" s="80" t="e">
        <f t="shared" ca="1" si="43"/>
        <v>#REF!</v>
      </c>
      <c r="BC65" s="80" t="e">
        <f t="shared" ca="1" si="43"/>
        <v>#REF!</v>
      </c>
      <c r="BD65" s="80" t="e">
        <f t="shared" ca="1" si="43"/>
        <v>#REF!</v>
      </c>
      <c r="BE65" s="80" t="e">
        <f t="shared" ca="1" si="26"/>
        <v>#REF!</v>
      </c>
      <c r="BF65" s="80" t="e">
        <f t="shared" ca="1" si="44"/>
        <v>#REF!</v>
      </c>
      <c r="BG65" s="80" t="e">
        <f t="shared" ca="1" si="44"/>
        <v>#REF!</v>
      </c>
      <c r="BH65" s="80" t="e">
        <f t="shared" ca="1" si="44"/>
        <v>#REF!</v>
      </c>
      <c r="BI65" s="80" t="e">
        <f t="shared" ca="1" si="44"/>
        <v>#REF!</v>
      </c>
      <c r="BJ65" s="80" t="e">
        <f t="shared" ca="1" si="44"/>
        <v>#REF!</v>
      </c>
      <c r="BK65" s="80" t="e">
        <f t="shared" ca="1" si="44"/>
        <v>#REF!</v>
      </c>
      <c r="BL65" s="80" t="e">
        <f t="shared" ca="1" si="44"/>
        <v>#REF!</v>
      </c>
      <c r="BM65" s="81" t="s">
        <v>616</v>
      </c>
      <c r="BN65" s="81" t="s">
        <v>291</v>
      </c>
      <c r="BO65" s="81" t="s">
        <v>552</v>
      </c>
    </row>
    <row r="66" spans="1:67" s="83" customFormat="1" x14ac:dyDescent="0.2">
      <c r="A66" s="80">
        <v>63</v>
      </c>
      <c r="B66" s="81" t="s">
        <v>617</v>
      </c>
      <c r="C66" s="80" t="str">
        <f t="shared" si="6"/>
        <v>夕張市</v>
      </c>
      <c r="D66" s="80" t="e">
        <f t="shared" ca="1" si="39"/>
        <v>#REF!</v>
      </c>
      <c r="E66" s="80" t="e">
        <f t="shared" ca="1" si="39"/>
        <v>#REF!</v>
      </c>
      <c r="F66" s="80" t="e">
        <f t="shared" ca="1" si="39"/>
        <v>#REF!</v>
      </c>
      <c r="G66" s="80" t="e">
        <f t="shared" ca="1" si="39"/>
        <v>#REF!</v>
      </c>
      <c r="H66" s="80" t="e">
        <f t="shared" ca="1" si="39"/>
        <v>#REF!</v>
      </c>
      <c r="I66" s="80" t="e">
        <f t="shared" ca="1" si="39"/>
        <v>#REF!</v>
      </c>
      <c r="J66" s="80" t="e">
        <f t="shared" ca="1" si="39"/>
        <v>#REF!</v>
      </c>
      <c r="K66" s="80" t="e">
        <f t="shared" ca="1" si="39"/>
        <v>#REF!</v>
      </c>
      <c r="L66" s="80" t="e">
        <f t="shared" ca="1" si="39"/>
        <v>#REF!</v>
      </c>
      <c r="M66" s="80" t="e">
        <f t="shared" ca="1" si="39"/>
        <v>#REF!</v>
      </c>
      <c r="N66" s="80" t="e">
        <f t="shared" ca="1" si="40"/>
        <v>#REF!</v>
      </c>
      <c r="O66" s="80" t="e">
        <f t="shared" ca="1" si="40"/>
        <v>#REF!</v>
      </c>
      <c r="P66" s="80" t="e">
        <f t="shared" ca="1" si="40"/>
        <v>#REF!</v>
      </c>
      <c r="Q66" s="80" t="e">
        <f t="shared" ca="1" si="40"/>
        <v>#REF!</v>
      </c>
      <c r="R66" s="80" t="e">
        <f t="shared" ca="1" si="40"/>
        <v>#REF!</v>
      </c>
      <c r="S66" s="80" t="e">
        <f t="shared" ca="1" si="40"/>
        <v>#REF!</v>
      </c>
      <c r="T66" s="80" t="e">
        <f t="shared" ca="1" si="40"/>
        <v>#REF!</v>
      </c>
      <c r="U66" s="80" t="e">
        <f t="shared" ca="1" si="40"/>
        <v>#REF!</v>
      </c>
      <c r="V66" s="80" t="e">
        <f t="shared" ca="1" si="40"/>
        <v>#REF!</v>
      </c>
      <c r="W66" s="80" t="e">
        <f t="shared" ca="1" si="40"/>
        <v>#REF!</v>
      </c>
      <c r="X66" s="80" t="e">
        <f t="shared" ca="1" si="41"/>
        <v>#REF!</v>
      </c>
      <c r="Y66" s="80" t="e">
        <f t="shared" ca="1" si="41"/>
        <v>#REF!</v>
      </c>
      <c r="Z66" s="80" t="e">
        <f t="shared" ca="1" si="41"/>
        <v>#REF!</v>
      </c>
      <c r="AA66" s="80" t="e">
        <f t="shared" ca="1" si="41"/>
        <v>#REF!</v>
      </c>
      <c r="AB66" s="80" t="e">
        <f t="shared" ca="1" si="41"/>
        <v>#REF!</v>
      </c>
      <c r="AC66" s="80" t="e">
        <f t="shared" ca="1" si="41"/>
        <v>#REF!</v>
      </c>
      <c r="AD66" s="80" t="e">
        <f t="shared" ca="1" si="41"/>
        <v>#REF!</v>
      </c>
      <c r="AE66" s="80" t="e">
        <f t="shared" ca="1" si="41"/>
        <v>#REF!</v>
      </c>
      <c r="AF66" s="80" t="e">
        <f t="shared" ca="1" si="41"/>
        <v>#REF!</v>
      </c>
      <c r="AG66" s="80" t="e">
        <f t="shared" ca="1" si="41"/>
        <v>#REF!</v>
      </c>
      <c r="AH66" s="80" t="e">
        <f t="shared" ca="1" si="42"/>
        <v>#REF!</v>
      </c>
      <c r="AI66" s="80" t="e">
        <f t="shared" ca="1" si="42"/>
        <v>#REF!</v>
      </c>
      <c r="AJ66" s="80" t="e">
        <f t="shared" ca="1" si="42"/>
        <v>#REF!</v>
      </c>
      <c r="AK66" s="80" t="e">
        <f t="shared" ca="1" si="42"/>
        <v>#REF!</v>
      </c>
      <c r="AL66" s="80" t="e">
        <f t="shared" ca="1" si="42"/>
        <v>#REF!</v>
      </c>
      <c r="AM66" s="80" t="e">
        <f t="shared" ca="1" si="42"/>
        <v>#REF!</v>
      </c>
      <c r="AN66" s="80" t="e">
        <f t="shared" ca="1" si="42"/>
        <v>#REF!</v>
      </c>
      <c r="AO66" s="80" t="e">
        <f t="shared" ca="1" si="42"/>
        <v>#REF!</v>
      </c>
      <c r="AP66" s="80" t="e">
        <f t="shared" ca="1" si="42"/>
        <v>#REF!</v>
      </c>
      <c r="AQ66" s="80" t="e">
        <f t="shared" ca="1" si="42"/>
        <v>#REF!</v>
      </c>
      <c r="AR66" s="80" t="e">
        <f t="shared" ca="1" si="43"/>
        <v>#REF!</v>
      </c>
      <c r="AS66" s="80" t="e">
        <f t="shared" ca="1" si="43"/>
        <v>#REF!</v>
      </c>
      <c r="AT66" s="80" t="e">
        <f t="shared" ca="1" si="43"/>
        <v>#REF!</v>
      </c>
      <c r="AU66" s="80" t="e">
        <f t="shared" ca="1" si="43"/>
        <v>#REF!</v>
      </c>
      <c r="AV66" s="80" t="e">
        <f t="shared" ca="1" si="43"/>
        <v>#REF!</v>
      </c>
      <c r="AW66" s="80" t="e">
        <f t="shared" ca="1" si="43"/>
        <v>#REF!</v>
      </c>
      <c r="AX66" s="80" t="e">
        <f t="shared" ca="1" si="43"/>
        <v>#REF!</v>
      </c>
      <c r="AY66" s="80" t="e">
        <f t="shared" ca="1" si="43"/>
        <v>#REF!</v>
      </c>
      <c r="AZ66" s="80" t="e">
        <f t="shared" ca="1" si="43"/>
        <v>#REF!</v>
      </c>
      <c r="BA66" s="80" t="e">
        <f t="shared" ca="1" si="43"/>
        <v>#REF!</v>
      </c>
      <c r="BB66" s="80" t="e">
        <f t="shared" ca="1" si="43"/>
        <v>#REF!</v>
      </c>
      <c r="BC66" s="80" t="e">
        <f t="shared" ca="1" si="43"/>
        <v>#REF!</v>
      </c>
      <c r="BD66" s="80" t="e">
        <f t="shared" ca="1" si="43"/>
        <v>#REF!</v>
      </c>
      <c r="BE66" s="80" t="e">
        <f t="shared" ca="1" si="26"/>
        <v>#REF!</v>
      </c>
      <c r="BF66" s="80" t="e">
        <f t="shared" ca="1" si="44"/>
        <v>#REF!</v>
      </c>
      <c r="BG66" s="80" t="e">
        <f t="shared" ca="1" si="44"/>
        <v>#REF!</v>
      </c>
      <c r="BH66" s="80" t="e">
        <f t="shared" ca="1" si="44"/>
        <v>#REF!</v>
      </c>
      <c r="BI66" s="80" t="e">
        <f t="shared" ca="1" si="44"/>
        <v>#REF!</v>
      </c>
      <c r="BJ66" s="80" t="e">
        <f t="shared" ca="1" si="44"/>
        <v>#REF!</v>
      </c>
      <c r="BK66" s="80" t="e">
        <f t="shared" ca="1" si="44"/>
        <v>#REF!</v>
      </c>
      <c r="BL66" s="80" t="e">
        <f t="shared" ca="1" si="44"/>
        <v>#REF!</v>
      </c>
      <c r="BM66" s="81" t="s">
        <v>617</v>
      </c>
      <c r="BN66" s="81" t="s">
        <v>291</v>
      </c>
      <c r="BO66" s="81" t="s">
        <v>553</v>
      </c>
    </row>
    <row r="67" spans="1:67" s="83" customFormat="1" x14ac:dyDescent="0.2">
      <c r="A67" s="80">
        <v>64</v>
      </c>
      <c r="B67" s="81" t="s">
        <v>618</v>
      </c>
      <c r="C67" s="80" t="str">
        <f t="shared" si="6"/>
        <v>夕張市</v>
      </c>
      <c r="D67" s="80" t="e">
        <f t="shared" ca="1" si="39"/>
        <v>#REF!</v>
      </c>
      <c r="E67" s="80" t="e">
        <f t="shared" ca="1" si="39"/>
        <v>#REF!</v>
      </c>
      <c r="F67" s="80" t="e">
        <f t="shared" ca="1" si="39"/>
        <v>#REF!</v>
      </c>
      <c r="G67" s="80" t="e">
        <f t="shared" ca="1" si="39"/>
        <v>#REF!</v>
      </c>
      <c r="H67" s="80" t="e">
        <f t="shared" ca="1" si="39"/>
        <v>#REF!</v>
      </c>
      <c r="I67" s="80" t="e">
        <f t="shared" ca="1" si="39"/>
        <v>#REF!</v>
      </c>
      <c r="J67" s="80" t="e">
        <f t="shared" ca="1" si="39"/>
        <v>#REF!</v>
      </c>
      <c r="K67" s="80" t="e">
        <f t="shared" ca="1" si="39"/>
        <v>#REF!</v>
      </c>
      <c r="L67" s="80" t="e">
        <f t="shared" ca="1" si="39"/>
        <v>#REF!</v>
      </c>
      <c r="M67" s="80" t="e">
        <f t="shared" ca="1" si="39"/>
        <v>#REF!</v>
      </c>
      <c r="N67" s="80" t="e">
        <f t="shared" ca="1" si="40"/>
        <v>#REF!</v>
      </c>
      <c r="O67" s="80" t="e">
        <f t="shared" ca="1" si="40"/>
        <v>#REF!</v>
      </c>
      <c r="P67" s="80" t="e">
        <f t="shared" ca="1" si="40"/>
        <v>#REF!</v>
      </c>
      <c r="Q67" s="80" t="e">
        <f t="shared" ca="1" si="40"/>
        <v>#REF!</v>
      </c>
      <c r="R67" s="80" t="e">
        <f t="shared" ca="1" si="40"/>
        <v>#REF!</v>
      </c>
      <c r="S67" s="80" t="e">
        <f t="shared" ca="1" si="40"/>
        <v>#REF!</v>
      </c>
      <c r="T67" s="80" t="e">
        <f t="shared" ca="1" si="40"/>
        <v>#REF!</v>
      </c>
      <c r="U67" s="80" t="e">
        <f t="shared" ca="1" si="40"/>
        <v>#REF!</v>
      </c>
      <c r="V67" s="80" t="e">
        <f t="shared" ca="1" si="40"/>
        <v>#REF!</v>
      </c>
      <c r="W67" s="80" t="e">
        <f t="shared" ca="1" si="40"/>
        <v>#REF!</v>
      </c>
      <c r="X67" s="80" t="e">
        <f t="shared" ca="1" si="41"/>
        <v>#REF!</v>
      </c>
      <c r="Y67" s="80" t="e">
        <f t="shared" ca="1" si="41"/>
        <v>#REF!</v>
      </c>
      <c r="Z67" s="80" t="e">
        <f t="shared" ca="1" si="41"/>
        <v>#REF!</v>
      </c>
      <c r="AA67" s="80" t="e">
        <f t="shared" ca="1" si="41"/>
        <v>#REF!</v>
      </c>
      <c r="AB67" s="80" t="e">
        <f t="shared" ca="1" si="41"/>
        <v>#REF!</v>
      </c>
      <c r="AC67" s="80" t="e">
        <f t="shared" ca="1" si="41"/>
        <v>#REF!</v>
      </c>
      <c r="AD67" s="80" t="e">
        <f t="shared" ca="1" si="41"/>
        <v>#REF!</v>
      </c>
      <c r="AE67" s="80" t="e">
        <f t="shared" ca="1" si="41"/>
        <v>#REF!</v>
      </c>
      <c r="AF67" s="80" t="e">
        <f t="shared" ca="1" si="41"/>
        <v>#REF!</v>
      </c>
      <c r="AG67" s="80" t="e">
        <f t="shared" ca="1" si="41"/>
        <v>#REF!</v>
      </c>
      <c r="AH67" s="80" t="e">
        <f t="shared" ca="1" si="42"/>
        <v>#REF!</v>
      </c>
      <c r="AI67" s="80" t="e">
        <f t="shared" ca="1" si="42"/>
        <v>#REF!</v>
      </c>
      <c r="AJ67" s="80" t="e">
        <f t="shared" ca="1" si="42"/>
        <v>#REF!</v>
      </c>
      <c r="AK67" s="80" t="e">
        <f t="shared" ca="1" si="42"/>
        <v>#REF!</v>
      </c>
      <c r="AL67" s="80" t="e">
        <f t="shared" ca="1" si="42"/>
        <v>#REF!</v>
      </c>
      <c r="AM67" s="80" t="e">
        <f t="shared" ca="1" si="42"/>
        <v>#REF!</v>
      </c>
      <c r="AN67" s="80" t="e">
        <f t="shared" ca="1" si="42"/>
        <v>#REF!</v>
      </c>
      <c r="AO67" s="80" t="e">
        <f t="shared" ca="1" si="42"/>
        <v>#REF!</v>
      </c>
      <c r="AP67" s="80" t="e">
        <f t="shared" ca="1" si="42"/>
        <v>#REF!</v>
      </c>
      <c r="AQ67" s="80" t="e">
        <f t="shared" ca="1" si="42"/>
        <v>#REF!</v>
      </c>
      <c r="AR67" s="80" t="e">
        <f t="shared" ca="1" si="43"/>
        <v>#REF!</v>
      </c>
      <c r="AS67" s="80" t="e">
        <f t="shared" ca="1" si="43"/>
        <v>#REF!</v>
      </c>
      <c r="AT67" s="80" t="e">
        <f t="shared" ca="1" si="43"/>
        <v>#REF!</v>
      </c>
      <c r="AU67" s="80" t="e">
        <f t="shared" ca="1" si="43"/>
        <v>#REF!</v>
      </c>
      <c r="AV67" s="80" t="e">
        <f t="shared" ca="1" si="43"/>
        <v>#REF!</v>
      </c>
      <c r="AW67" s="80" t="e">
        <f t="shared" ca="1" si="43"/>
        <v>#REF!</v>
      </c>
      <c r="AX67" s="80" t="e">
        <f t="shared" ca="1" si="43"/>
        <v>#REF!</v>
      </c>
      <c r="AY67" s="80" t="e">
        <f t="shared" ca="1" si="43"/>
        <v>#REF!</v>
      </c>
      <c r="AZ67" s="80" t="e">
        <f t="shared" ca="1" si="43"/>
        <v>#REF!</v>
      </c>
      <c r="BA67" s="80" t="e">
        <f t="shared" ca="1" si="43"/>
        <v>#REF!</v>
      </c>
      <c r="BB67" s="80" t="e">
        <f t="shared" ca="1" si="43"/>
        <v>#REF!</v>
      </c>
      <c r="BC67" s="80" t="e">
        <f t="shared" ca="1" si="43"/>
        <v>#REF!</v>
      </c>
      <c r="BD67" s="80" t="e">
        <f t="shared" ca="1" si="43"/>
        <v>#REF!</v>
      </c>
      <c r="BE67" s="80" t="e">
        <f t="shared" ca="1" si="26"/>
        <v>#REF!</v>
      </c>
      <c r="BF67" s="80" t="e">
        <f t="shared" ca="1" si="44"/>
        <v>#REF!</v>
      </c>
      <c r="BG67" s="80" t="e">
        <f t="shared" ca="1" si="44"/>
        <v>#REF!</v>
      </c>
      <c r="BH67" s="80" t="e">
        <f t="shared" ca="1" si="44"/>
        <v>#REF!</v>
      </c>
      <c r="BI67" s="80" t="e">
        <f t="shared" ca="1" si="44"/>
        <v>#REF!</v>
      </c>
      <c r="BJ67" s="80" t="e">
        <f t="shared" ca="1" si="44"/>
        <v>#REF!</v>
      </c>
      <c r="BK67" s="80" t="e">
        <f t="shared" ca="1" si="44"/>
        <v>#REF!</v>
      </c>
      <c r="BL67" s="80" t="e">
        <f t="shared" ca="1" si="44"/>
        <v>#REF!</v>
      </c>
      <c r="BM67" s="81" t="s">
        <v>618</v>
      </c>
      <c r="BN67" s="81" t="s">
        <v>292</v>
      </c>
      <c r="BO67" s="81" t="s">
        <v>471</v>
      </c>
    </row>
    <row r="68" spans="1:67" s="83" customFormat="1" x14ac:dyDescent="0.2">
      <c r="A68" s="80">
        <v>65</v>
      </c>
      <c r="B68" s="81" t="s">
        <v>619</v>
      </c>
      <c r="C68" s="80" t="str">
        <f t="shared" si="6"/>
        <v>夕張市</v>
      </c>
      <c r="D68" s="80" t="e">
        <f t="shared" ca="1" si="39"/>
        <v>#REF!</v>
      </c>
      <c r="E68" s="80" t="e">
        <f t="shared" ca="1" si="39"/>
        <v>#REF!</v>
      </c>
      <c r="F68" s="80" t="e">
        <f t="shared" ca="1" si="39"/>
        <v>#REF!</v>
      </c>
      <c r="G68" s="80" t="e">
        <f t="shared" ca="1" si="39"/>
        <v>#REF!</v>
      </c>
      <c r="H68" s="80" t="e">
        <f t="shared" ca="1" si="39"/>
        <v>#REF!</v>
      </c>
      <c r="I68" s="80" t="e">
        <f t="shared" ca="1" si="39"/>
        <v>#REF!</v>
      </c>
      <c r="J68" s="80" t="e">
        <f t="shared" ca="1" si="39"/>
        <v>#REF!</v>
      </c>
      <c r="K68" s="80" t="e">
        <f t="shared" ca="1" si="39"/>
        <v>#REF!</v>
      </c>
      <c r="L68" s="80" t="e">
        <f t="shared" ca="1" si="39"/>
        <v>#REF!</v>
      </c>
      <c r="M68" s="80" t="e">
        <f t="shared" ca="1" si="39"/>
        <v>#REF!</v>
      </c>
      <c r="N68" s="80" t="e">
        <f t="shared" ca="1" si="40"/>
        <v>#REF!</v>
      </c>
      <c r="O68" s="80" t="e">
        <f t="shared" ca="1" si="40"/>
        <v>#REF!</v>
      </c>
      <c r="P68" s="80" t="e">
        <f t="shared" ca="1" si="40"/>
        <v>#REF!</v>
      </c>
      <c r="Q68" s="80" t="e">
        <f t="shared" ca="1" si="40"/>
        <v>#REF!</v>
      </c>
      <c r="R68" s="80" t="e">
        <f t="shared" ca="1" si="40"/>
        <v>#REF!</v>
      </c>
      <c r="S68" s="80" t="e">
        <f t="shared" ca="1" si="40"/>
        <v>#REF!</v>
      </c>
      <c r="T68" s="80" t="e">
        <f t="shared" ca="1" si="40"/>
        <v>#REF!</v>
      </c>
      <c r="U68" s="80" t="e">
        <f t="shared" ca="1" si="40"/>
        <v>#REF!</v>
      </c>
      <c r="V68" s="80" t="e">
        <f t="shared" ca="1" si="40"/>
        <v>#REF!</v>
      </c>
      <c r="W68" s="80" t="e">
        <f t="shared" ca="1" si="40"/>
        <v>#REF!</v>
      </c>
      <c r="X68" s="80" t="e">
        <f t="shared" ca="1" si="41"/>
        <v>#REF!</v>
      </c>
      <c r="Y68" s="80" t="e">
        <f t="shared" ca="1" si="41"/>
        <v>#REF!</v>
      </c>
      <c r="Z68" s="80" t="e">
        <f t="shared" ca="1" si="41"/>
        <v>#REF!</v>
      </c>
      <c r="AA68" s="80" t="e">
        <f t="shared" ca="1" si="41"/>
        <v>#REF!</v>
      </c>
      <c r="AB68" s="80" t="e">
        <f t="shared" ca="1" si="41"/>
        <v>#REF!</v>
      </c>
      <c r="AC68" s="80" t="e">
        <f t="shared" ca="1" si="41"/>
        <v>#REF!</v>
      </c>
      <c r="AD68" s="80" t="e">
        <f t="shared" ca="1" si="41"/>
        <v>#REF!</v>
      </c>
      <c r="AE68" s="80" t="e">
        <f t="shared" ca="1" si="41"/>
        <v>#REF!</v>
      </c>
      <c r="AF68" s="80" t="e">
        <f t="shared" ca="1" si="41"/>
        <v>#REF!</v>
      </c>
      <c r="AG68" s="80" t="e">
        <f t="shared" ca="1" si="41"/>
        <v>#REF!</v>
      </c>
      <c r="AH68" s="80" t="e">
        <f t="shared" ca="1" si="42"/>
        <v>#REF!</v>
      </c>
      <c r="AI68" s="80" t="e">
        <f t="shared" ca="1" si="42"/>
        <v>#REF!</v>
      </c>
      <c r="AJ68" s="80" t="e">
        <f t="shared" ca="1" si="42"/>
        <v>#REF!</v>
      </c>
      <c r="AK68" s="80" t="e">
        <f t="shared" ca="1" si="42"/>
        <v>#REF!</v>
      </c>
      <c r="AL68" s="80" t="e">
        <f t="shared" ca="1" si="42"/>
        <v>#REF!</v>
      </c>
      <c r="AM68" s="80" t="e">
        <f t="shared" ca="1" si="42"/>
        <v>#REF!</v>
      </c>
      <c r="AN68" s="80" t="e">
        <f t="shared" ca="1" si="42"/>
        <v>#REF!</v>
      </c>
      <c r="AO68" s="80" t="e">
        <f t="shared" ca="1" si="42"/>
        <v>#REF!</v>
      </c>
      <c r="AP68" s="80" t="e">
        <f t="shared" ca="1" si="42"/>
        <v>#REF!</v>
      </c>
      <c r="AQ68" s="80" t="e">
        <f t="shared" ca="1" si="42"/>
        <v>#REF!</v>
      </c>
      <c r="AR68" s="80" t="e">
        <f t="shared" ca="1" si="43"/>
        <v>#REF!</v>
      </c>
      <c r="AS68" s="80" t="e">
        <f t="shared" ca="1" si="43"/>
        <v>#REF!</v>
      </c>
      <c r="AT68" s="80" t="e">
        <f t="shared" ca="1" si="43"/>
        <v>#REF!</v>
      </c>
      <c r="AU68" s="80" t="e">
        <f t="shared" ca="1" si="43"/>
        <v>#REF!</v>
      </c>
      <c r="AV68" s="80" t="e">
        <f t="shared" ca="1" si="43"/>
        <v>#REF!</v>
      </c>
      <c r="AW68" s="80" t="e">
        <f t="shared" ca="1" si="43"/>
        <v>#REF!</v>
      </c>
      <c r="AX68" s="80" t="e">
        <f t="shared" ca="1" si="43"/>
        <v>#REF!</v>
      </c>
      <c r="AY68" s="80" t="e">
        <f t="shared" ca="1" si="43"/>
        <v>#REF!</v>
      </c>
      <c r="AZ68" s="80" t="e">
        <f t="shared" ca="1" si="43"/>
        <v>#REF!</v>
      </c>
      <c r="BA68" s="80" t="e">
        <f t="shared" ca="1" si="43"/>
        <v>#REF!</v>
      </c>
      <c r="BB68" s="80" t="e">
        <f t="shared" ca="1" si="43"/>
        <v>#REF!</v>
      </c>
      <c r="BC68" s="80" t="e">
        <f t="shared" ca="1" si="43"/>
        <v>#REF!</v>
      </c>
      <c r="BD68" s="80" t="e">
        <f t="shared" ca="1" si="43"/>
        <v>#REF!</v>
      </c>
      <c r="BE68" s="80" t="e">
        <f t="shared" ca="1" si="26"/>
        <v>#REF!</v>
      </c>
      <c r="BF68" s="80" t="e">
        <f t="shared" ca="1" si="44"/>
        <v>#REF!</v>
      </c>
      <c r="BG68" s="80" t="e">
        <f t="shared" ca="1" si="44"/>
        <v>#REF!</v>
      </c>
      <c r="BH68" s="80" t="e">
        <f t="shared" ca="1" si="44"/>
        <v>#REF!</v>
      </c>
      <c r="BI68" s="80" t="e">
        <f t="shared" ca="1" si="44"/>
        <v>#REF!</v>
      </c>
      <c r="BJ68" s="80" t="e">
        <f t="shared" ca="1" si="44"/>
        <v>#REF!</v>
      </c>
      <c r="BK68" s="80" t="e">
        <f t="shared" ca="1" si="44"/>
        <v>#REF!</v>
      </c>
      <c r="BL68" s="80" t="e">
        <f t="shared" ca="1" si="44"/>
        <v>#REF!</v>
      </c>
      <c r="BM68" s="81" t="s">
        <v>619</v>
      </c>
      <c r="BN68" s="81" t="s">
        <v>292</v>
      </c>
      <c r="BO68" s="81" t="s">
        <v>552</v>
      </c>
    </row>
    <row r="69" spans="1:67" s="83" customFormat="1" x14ac:dyDescent="0.2">
      <c r="A69" s="80">
        <v>66</v>
      </c>
      <c r="B69" s="81" t="s">
        <v>620</v>
      </c>
      <c r="C69" s="80" t="str">
        <f t="shared" ref="C69:C132" si="45">$C$3</f>
        <v>夕張市</v>
      </c>
      <c r="D69" s="80" t="e">
        <f t="shared" ca="1" si="39"/>
        <v>#REF!</v>
      </c>
      <c r="E69" s="80" t="e">
        <f t="shared" ca="1" si="39"/>
        <v>#REF!</v>
      </c>
      <c r="F69" s="80" t="e">
        <f t="shared" ca="1" si="39"/>
        <v>#REF!</v>
      </c>
      <c r="G69" s="80" t="e">
        <f t="shared" ca="1" si="39"/>
        <v>#REF!</v>
      </c>
      <c r="H69" s="80" t="e">
        <f t="shared" ca="1" si="39"/>
        <v>#REF!</v>
      </c>
      <c r="I69" s="80" t="e">
        <f t="shared" ca="1" si="39"/>
        <v>#REF!</v>
      </c>
      <c r="J69" s="80" t="e">
        <f t="shared" ca="1" si="39"/>
        <v>#REF!</v>
      </c>
      <c r="K69" s="80" t="e">
        <f t="shared" ca="1" si="39"/>
        <v>#REF!</v>
      </c>
      <c r="L69" s="80" t="e">
        <f t="shared" ca="1" si="39"/>
        <v>#REF!</v>
      </c>
      <c r="M69" s="80" t="e">
        <f t="shared" ca="1" si="39"/>
        <v>#REF!</v>
      </c>
      <c r="N69" s="80" t="e">
        <f t="shared" ca="1" si="40"/>
        <v>#REF!</v>
      </c>
      <c r="O69" s="80" t="e">
        <f t="shared" ca="1" si="40"/>
        <v>#REF!</v>
      </c>
      <c r="P69" s="80" t="e">
        <f t="shared" ca="1" si="40"/>
        <v>#REF!</v>
      </c>
      <c r="Q69" s="80" t="e">
        <f t="shared" ca="1" si="40"/>
        <v>#REF!</v>
      </c>
      <c r="R69" s="80" t="e">
        <f t="shared" ca="1" si="40"/>
        <v>#REF!</v>
      </c>
      <c r="S69" s="80" t="e">
        <f t="shared" ca="1" si="40"/>
        <v>#REF!</v>
      </c>
      <c r="T69" s="80" t="e">
        <f t="shared" ca="1" si="40"/>
        <v>#REF!</v>
      </c>
      <c r="U69" s="80" t="e">
        <f t="shared" ca="1" si="40"/>
        <v>#REF!</v>
      </c>
      <c r="V69" s="80" t="e">
        <f t="shared" ca="1" si="40"/>
        <v>#REF!</v>
      </c>
      <c r="W69" s="80" t="e">
        <f t="shared" ca="1" si="40"/>
        <v>#REF!</v>
      </c>
      <c r="X69" s="80" t="e">
        <f t="shared" ca="1" si="41"/>
        <v>#REF!</v>
      </c>
      <c r="Y69" s="80" t="e">
        <f t="shared" ca="1" si="41"/>
        <v>#REF!</v>
      </c>
      <c r="Z69" s="80" t="e">
        <f t="shared" ca="1" si="41"/>
        <v>#REF!</v>
      </c>
      <c r="AA69" s="80" t="e">
        <f t="shared" ca="1" si="41"/>
        <v>#REF!</v>
      </c>
      <c r="AB69" s="80" t="e">
        <f t="shared" ca="1" si="41"/>
        <v>#REF!</v>
      </c>
      <c r="AC69" s="80" t="e">
        <f t="shared" ca="1" si="41"/>
        <v>#REF!</v>
      </c>
      <c r="AD69" s="80" t="e">
        <f t="shared" ca="1" si="41"/>
        <v>#REF!</v>
      </c>
      <c r="AE69" s="80" t="e">
        <f t="shared" ca="1" si="41"/>
        <v>#REF!</v>
      </c>
      <c r="AF69" s="80" t="e">
        <f t="shared" ca="1" si="41"/>
        <v>#REF!</v>
      </c>
      <c r="AG69" s="80" t="e">
        <f t="shared" ca="1" si="41"/>
        <v>#REF!</v>
      </c>
      <c r="AH69" s="80" t="e">
        <f t="shared" ca="1" si="42"/>
        <v>#REF!</v>
      </c>
      <c r="AI69" s="80" t="e">
        <f t="shared" ca="1" si="42"/>
        <v>#REF!</v>
      </c>
      <c r="AJ69" s="80" t="e">
        <f t="shared" ca="1" si="42"/>
        <v>#REF!</v>
      </c>
      <c r="AK69" s="80" t="e">
        <f t="shared" ca="1" si="42"/>
        <v>#REF!</v>
      </c>
      <c r="AL69" s="80" t="e">
        <f t="shared" ca="1" si="42"/>
        <v>#REF!</v>
      </c>
      <c r="AM69" s="80" t="e">
        <f t="shared" ca="1" si="42"/>
        <v>#REF!</v>
      </c>
      <c r="AN69" s="80" t="e">
        <f t="shared" ca="1" si="42"/>
        <v>#REF!</v>
      </c>
      <c r="AO69" s="80" t="e">
        <f t="shared" ca="1" si="42"/>
        <v>#REF!</v>
      </c>
      <c r="AP69" s="80" t="e">
        <f t="shared" ca="1" si="42"/>
        <v>#REF!</v>
      </c>
      <c r="AQ69" s="80" t="e">
        <f t="shared" ca="1" si="42"/>
        <v>#REF!</v>
      </c>
      <c r="AR69" s="80" t="e">
        <f t="shared" ca="1" si="43"/>
        <v>#REF!</v>
      </c>
      <c r="AS69" s="80" t="e">
        <f t="shared" ca="1" si="43"/>
        <v>#REF!</v>
      </c>
      <c r="AT69" s="80" t="e">
        <f t="shared" ca="1" si="43"/>
        <v>#REF!</v>
      </c>
      <c r="AU69" s="80" t="e">
        <f t="shared" ca="1" si="43"/>
        <v>#REF!</v>
      </c>
      <c r="AV69" s="80" t="e">
        <f t="shared" ca="1" si="43"/>
        <v>#REF!</v>
      </c>
      <c r="AW69" s="80" t="e">
        <f t="shared" ca="1" si="43"/>
        <v>#REF!</v>
      </c>
      <c r="AX69" s="80" t="e">
        <f t="shared" ca="1" si="43"/>
        <v>#REF!</v>
      </c>
      <c r="AY69" s="80" t="e">
        <f t="shared" ca="1" si="43"/>
        <v>#REF!</v>
      </c>
      <c r="AZ69" s="80" t="e">
        <f t="shared" ca="1" si="43"/>
        <v>#REF!</v>
      </c>
      <c r="BA69" s="80" t="e">
        <f t="shared" ca="1" si="43"/>
        <v>#REF!</v>
      </c>
      <c r="BB69" s="80" t="e">
        <f t="shared" ca="1" si="43"/>
        <v>#REF!</v>
      </c>
      <c r="BC69" s="80" t="e">
        <f t="shared" ca="1" si="43"/>
        <v>#REF!</v>
      </c>
      <c r="BD69" s="80" t="e">
        <f t="shared" ca="1" si="43"/>
        <v>#REF!</v>
      </c>
      <c r="BE69" s="80" t="e">
        <f t="shared" ref="BE69:BE100" ca="1" si="46">VLOOKUP($C69,INDIRECT("'"&amp;$B69&amp;"'!$C$4:$BL$182"),BE$166,0)</f>
        <v>#REF!</v>
      </c>
      <c r="BF69" s="80" t="e">
        <f t="shared" ca="1" si="44"/>
        <v>#REF!</v>
      </c>
      <c r="BG69" s="80" t="e">
        <f t="shared" ca="1" si="44"/>
        <v>#REF!</v>
      </c>
      <c r="BH69" s="80" t="e">
        <f t="shared" ca="1" si="44"/>
        <v>#REF!</v>
      </c>
      <c r="BI69" s="80" t="e">
        <f t="shared" ca="1" si="44"/>
        <v>#REF!</v>
      </c>
      <c r="BJ69" s="80" t="e">
        <f t="shared" ca="1" si="44"/>
        <v>#REF!</v>
      </c>
      <c r="BK69" s="80" t="e">
        <f t="shared" ca="1" si="44"/>
        <v>#REF!</v>
      </c>
      <c r="BL69" s="80" t="e">
        <f t="shared" ca="1" si="44"/>
        <v>#REF!</v>
      </c>
      <c r="BM69" s="81" t="s">
        <v>620</v>
      </c>
      <c r="BN69" s="81" t="s">
        <v>292</v>
      </c>
      <c r="BO69" s="81" t="s">
        <v>553</v>
      </c>
    </row>
    <row r="70" spans="1:67" x14ac:dyDescent="0.2">
      <c r="A70" s="80">
        <v>67</v>
      </c>
      <c r="B70" s="53" t="s">
        <v>621</v>
      </c>
      <c r="C70" s="36" t="str">
        <f t="shared" si="45"/>
        <v>夕張市</v>
      </c>
      <c r="D70" s="36" t="e">
        <f t="shared" ca="1" si="39"/>
        <v>#REF!</v>
      </c>
      <c r="E70" s="36" t="e">
        <f t="shared" ca="1" si="39"/>
        <v>#REF!</v>
      </c>
      <c r="F70" s="36" t="e">
        <f t="shared" ca="1" si="39"/>
        <v>#REF!</v>
      </c>
      <c r="G70" s="36" t="e">
        <f t="shared" ca="1" si="39"/>
        <v>#REF!</v>
      </c>
      <c r="H70" s="36" t="e">
        <f t="shared" ca="1" si="39"/>
        <v>#REF!</v>
      </c>
      <c r="I70" s="36" t="e">
        <f t="shared" ca="1" si="39"/>
        <v>#REF!</v>
      </c>
      <c r="J70" s="36" t="e">
        <f t="shared" ca="1" si="39"/>
        <v>#REF!</v>
      </c>
      <c r="K70" s="36" t="e">
        <f t="shared" ca="1" si="39"/>
        <v>#REF!</v>
      </c>
      <c r="L70" s="36" t="e">
        <f t="shared" ca="1" si="39"/>
        <v>#REF!</v>
      </c>
      <c r="M70" s="36" t="e">
        <f t="shared" ca="1" si="39"/>
        <v>#REF!</v>
      </c>
      <c r="N70" s="36" t="e">
        <f t="shared" ca="1" si="40"/>
        <v>#REF!</v>
      </c>
      <c r="O70" s="36" t="e">
        <f t="shared" ca="1" si="40"/>
        <v>#REF!</v>
      </c>
      <c r="P70" s="36" t="e">
        <f t="shared" ca="1" si="40"/>
        <v>#REF!</v>
      </c>
      <c r="Q70" s="36" t="e">
        <f t="shared" ca="1" si="40"/>
        <v>#REF!</v>
      </c>
      <c r="R70" s="36" t="e">
        <f t="shared" ca="1" si="40"/>
        <v>#REF!</v>
      </c>
      <c r="S70" s="36" t="e">
        <f t="shared" ca="1" si="40"/>
        <v>#REF!</v>
      </c>
      <c r="T70" s="36" t="e">
        <f t="shared" ca="1" si="40"/>
        <v>#REF!</v>
      </c>
      <c r="U70" s="36" t="e">
        <f t="shared" ca="1" si="40"/>
        <v>#REF!</v>
      </c>
      <c r="V70" s="36" t="e">
        <f t="shared" ca="1" si="40"/>
        <v>#REF!</v>
      </c>
      <c r="W70" s="36" t="e">
        <f t="shared" ca="1" si="40"/>
        <v>#REF!</v>
      </c>
      <c r="X70" s="36" t="e">
        <f t="shared" ca="1" si="41"/>
        <v>#REF!</v>
      </c>
      <c r="Y70" s="36" t="e">
        <f t="shared" ca="1" si="41"/>
        <v>#REF!</v>
      </c>
      <c r="Z70" s="36" t="e">
        <f t="shared" ca="1" si="41"/>
        <v>#REF!</v>
      </c>
      <c r="AA70" s="36" t="e">
        <f t="shared" ca="1" si="41"/>
        <v>#REF!</v>
      </c>
      <c r="AB70" s="36" t="e">
        <f t="shared" ca="1" si="41"/>
        <v>#REF!</v>
      </c>
      <c r="AC70" s="36" t="e">
        <f t="shared" ca="1" si="41"/>
        <v>#REF!</v>
      </c>
      <c r="AD70" s="36" t="e">
        <f t="shared" ca="1" si="41"/>
        <v>#REF!</v>
      </c>
      <c r="AE70" s="36" t="e">
        <f t="shared" ca="1" si="41"/>
        <v>#REF!</v>
      </c>
      <c r="AF70" s="36" t="e">
        <f t="shared" ca="1" si="41"/>
        <v>#REF!</v>
      </c>
      <c r="AG70" s="36" t="e">
        <f t="shared" ca="1" si="41"/>
        <v>#REF!</v>
      </c>
      <c r="AH70" s="36" t="e">
        <f t="shared" ca="1" si="42"/>
        <v>#REF!</v>
      </c>
      <c r="AI70" s="36" t="e">
        <f t="shared" ca="1" si="42"/>
        <v>#REF!</v>
      </c>
      <c r="AJ70" s="36" t="e">
        <f t="shared" ca="1" si="42"/>
        <v>#REF!</v>
      </c>
      <c r="AK70" s="36" t="e">
        <f t="shared" ca="1" si="42"/>
        <v>#REF!</v>
      </c>
      <c r="AL70" s="36" t="e">
        <f t="shared" ca="1" si="42"/>
        <v>#REF!</v>
      </c>
      <c r="AM70" s="36" t="e">
        <f t="shared" ca="1" si="42"/>
        <v>#REF!</v>
      </c>
      <c r="AN70" s="36" t="e">
        <f t="shared" ca="1" si="42"/>
        <v>#REF!</v>
      </c>
      <c r="AO70" s="36" t="e">
        <f t="shared" ca="1" si="42"/>
        <v>#REF!</v>
      </c>
      <c r="AP70" s="36" t="e">
        <f t="shared" ca="1" si="42"/>
        <v>#REF!</v>
      </c>
      <c r="AQ70" s="36" t="e">
        <f t="shared" ca="1" si="42"/>
        <v>#REF!</v>
      </c>
      <c r="AR70" s="36" t="e">
        <f t="shared" ca="1" si="43"/>
        <v>#REF!</v>
      </c>
      <c r="AS70" s="36" t="e">
        <f t="shared" ca="1" si="43"/>
        <v>#REF!</v>
      </c>
      <c r="AT70" s="36" t="e">
        <f t="shared" ca="1" si="43"/>
        <v>#REF!</v>
      </c>
      <c r="AU70" s="36" t="e">
        <f t="shared" ca="1" si="43"/>
        <v>#REF!</v>
      </c>
      <c r="AV70" s="36" t="e">
        <f t="shared" ca="1" si="43"/>
        <v>#REF!</v>
      </c>
      <c r="AW70" s="36" t="e">
        <f t="shared" ca="1" si="43"/>
        <v>#REF!</v>
      </c>
      <c r="AX70" s="36" t="e">
        <f t="shared" ca="1" si="43"/>
        <v>#REF!</v>
      </c>
      <c r="AY70" s="36" t="e">
        <f t="shared" ca="1" si="43"/>
        <v>#REF!</v>
      </c>
      <c r="AZ70" s="36" t="e">
        <f t="shared" ca="1" si="43"/>
        <v>#REF!</v>
      </c>
      <c r="BA70" s="36" t="e">
        <f t="shared" ca="1" si="43"/>
        <v>#REF!</v>
      </c>
      <c r="BB70" s="36" t="e">
        <f t="shared" ca="1" si="43"/>
        <v>#REF!</v>
      </c>
      <c r="BC70" s="36" t="e">
        <f t="shared" ca="1" si="43"/>
        <v>#REF!</v>
      </c>
      <c r="BD70" s="36" t="e">
        <f t="shared" ca="1" si="43"/>
        <v>#REF!</v>
      </c>
      <c r="BE70" s="73" t="e">
        <f t="shared" ca="1" si="46"/>
        <v>#REF!</v>
      </c>
      <c r="BF70" s="73" t="e">
        <f t="shared" ca="1" si="44"/>
        <v>#REF!</v>
      </c>
      <c r="BG70" s="36" t="e">
        <f t="shared" ca="1" si="44"/>
        <v>#REF!</v>
      </c>
      <c r="BH70" s="36" t="e">
        <f t="shared" ca="1" si="44"/>
        <v>#REF!</v>
      </c>
      <c r="BI70" s="36" t="e">
        <f t="shared" ca="1" si="44"/>
        <v>#REF!</v>
      </c>
      <c r="BJ70" s="36" t="e">
        <f t="shared" ca="1" si="44"/>
        <v>#REF!</v>
      </c>
      <c r="BK70" s="36" t="e">
        <f t="shared" ca="1" si="44"/>
        <v>#REF!</v>
      </c>
      <c r="BL70" s="36" t="e">
        <f t="shared" ca="1" si="44"/>
        <v>#REF!</v>
      </c>
      <c r="BM70" s="53" t="s">
        <v>621</v>
      </c>
      <c r="BN70" s="53" t="s">
        <v>293</v>
      </c>
      <c r="BO70" s="53" t="s">
        <v>471</v>
      </c>
    </row>
    <row r="71" spans="1:67" x14ac:dyDescent="0.2">
      <c r="A71" s="80">
        <v>68</v>
      </c>
      <c r="B71" s="53" t="s">
        <v>622</v>
      </c>
      <c r="C71" s="36" t="str">
        <f t="shared" si="45"/>
        <v>夕張市</v>
      </c>
      <c r="D71" s="36" t="e">
        <f t="shared" ca="1" si="39"/>
        <v>#REF!</v>
      </c>
      <c r="E71" s="36" t="e">
        <f t="shared" ca="1" si="39"/>
        <v>#REF!</v>
      </c>
      <c r="F71" s="36" t="e">
        <f t="shared" ca="1" si="39"/>
        <v>#REF!</v>
      </c>
      <c r="G71" s="36" t="e">
        <f t="shared" ca="1" si="39"/>
        <v>#REF!</v>
      </c>
      <c r="H71" s="36" t="e">
        <f t="shared" ca="1" si="39"/>
        <v>#REF!</v>
      </c>
      <c r="I71" s="36" t="e">
        <f t="shared" ca="1" si="39"/>
        <v>#REF!</v>
      </c>
      <c r="J71" s="36" t="e">
        <f t="shared" ca="1" si="39"/>
        <v>#REF!</v>
      </c>
      <c r="K71" s="36" t="e">
        <f t="shared" ca="1" si="39"/>
        <v>#REF!</v>
      </c>
      <c r="L71" s="36" t="e">
        <f t="shared" ca="1" si="39"/>
        <v>#REF!</v>
      </c>
      <c r="M71" s="36" t="e">
        <f t="shared" ca="1" si="39"/>
        <v>#REF!</v>
      </c>
      <c r="N71" s="36" t="e">
        <f t="shared" ca="1" si="40"/>
        <v>#REF!</v>
      </c>
      <c r="O71" s="36" t="e">
        <f t="shared" ca="1" si="40"/>
        <v>#REF!</v>
      </c>
      <c r="P71" s="36" t="e">
        <f t="shared" ca="1" si="40"/>
        <v>#REF!</v>
      </c>
      <c r="Q71" s="36" t="e">
        <f t="shared" ca="1" si="40"/>
        <v>#REF!</v>
      </c>
      <c r="R71" s="36" t="e">
        <f t="shared" ca="1" si="40"/>
        <v>#REF!</v>
      </c>
      <c r="S71" s="36" t="e">
        <f t="shared" ca="1" si="40"/>
        <v>#REF!</v>
      </c>
      <c r="T71" s="36" t="e">
        <f t="shared" ca="1" si="40"/>
        <v>#REF!</v>
      </c>
      <c r="U71" s="36" t="e">
        <f t="shared" ca="1" si="40"/>
        <v>#REF!</v>
      </c>
      <c r="V71" s="36" t="e">
        <f t="shared" ca="1" si="40"/>
        <v>#REF!</v>
      </c>
      <c r="W71" s="36" t="e">
        <f t="shared" ca="1" si="40"/>
        <v>#REF!</v>
      </c>
      <c r="X71" s="36" t="e">
        <f t="shared" ca="1" si="41"/>
        <v>#REF!</v>
      </c>
      <c r="Y71" s="36" t="e">
        <f t="shared" ca="1" si="41"/>
        <v>#REF!</v>
      </c>
      <c r="Z71" s="36" t="e">
        <f t="shared" ca="1" si="41"/>
        <v>#REF!</v>
      </c>
      <c r="AA71" s="36" t="e">
        <f t="shared" ca="1" si="41"/>
        <v>#REF!</v>
      </c>
      <c r="AB71" s="36" t="e">
        <f t="shared" ca="1" si="41"/>
        <v>#REF!</v>
      </c>
      <c r="AC71" s="36" t="e">
        <f t="shared" ca="1" si="41"/>
        <v>#REF!</v>
      </c>
      <c r="AD71" s="36" t="e">
        <f t="shared" ca="1" si="41"/>
        <v>#REF!</v>
      </c>
      <c r="AE71" s="36" t="e">
        <f t="shared" ca="1" si="41"/>
        <v>#REF!</v>
      </c>
      <c r="AF71" s="36" t="e">
        <f t="shared" ca="1" si="41"/>
        <v>#REF!</v>
      </c>
      <c r="AG71" s="36" t="e">
        <f t="shared" ca="1" si="41"/>
        <v>#REF!</v>
      </c>
      <c r="AH71" s="36" t="e">
        <f t="shared" ca="1" si="42"/>
        <v>#REF!</v>
      </c>
      <c r="AI71" s="36" t="e">
        <f t="shared" ca="1" si="42"/>
        <v>#REF!</v>
      </c>
      <c r="AJ71" s="36" t="e">
        <f t="shared" ca="1" si="42"/>
        <v>#REF!</v>
      </c>
      <c r="AK71" s="36" t="e">
        <f t="shared" ca="1" si="42"/>
        <v>#REF!</v>
      </c>
      <c r="AL71" s="36" t="e">
        <f t="shared" ca="1" si="42"/>
        <v>#REF!</v>
      </c>
      <c r="AM71" s="36" t="e">
        <f t="shared" ca="1" si="42"/>
        <v>#REF!</v>
      </c>
      <c r="AN71" s="36" t="e">
        <f t="shared" ca="1" si="42"/>
        <v>#REF!</v>
      </c>
      <c r="AO71" s="36" t="e">
        <f t="shared" ca="1" si="42"/>
        <v>#REF!</v>
      </c>
      <c r="AP71" s="36" t="e">
        <f t="shared" ca="1" si="42"/>
        <v>#REF!</v>
      </c>
      <c r="AQ71" s="36" t="e">
        <f t="shared" ca="1" si="42"/>
        <v>#REF!</v>
      </c>
      <c r="AR71" s="36" t="e">
        <f t="shared" ca="1" si="43"/>
        <v>#REF!</v>
      </c>
      <c r="AS71" s="36" t="e">
        <f t="shared" ca="1" si="43"/>
        <v>#REF!</v>
      </c>
      <c r="AT71" s="36" t="e">
        <f t="shared" ca="1" si="43"/>
        <v>#REF!</v>
      </c>
      <c r="AU71" s="36" t="e">
        <f t="shared" ca="1" si="43"/>
        <v>#REF!</v>
      </c>
      <c r="AV71" s="36" t="e">
        <f t="shared" ca="1" si="43"/>
        <v>#REF!</v>
      </c>
      <c r="AW71" s="36" t="e">
        <f t="shared" ca="1" si="43"/>
        <v>#REF!</v>
      </c>
      <c r="AX71" s="36" t="e">
        <f t="shared" ca="1" si="43"/>
        <v>#REF!</v>
      </c>
      <c r="AY71" s="36" t="e">
        <f t="shared" ca="1" si="43"/>
        <v>#REF!</v>
      </c>
      <c r="AZ71" s="36" t="e">
        <f t="shared" ca="1" si="43"/>
        <v>#REF!</v>
      </c>
      <c r="BA71" s="36" t="e">
        <f t="shared" ca="1" si="43"/>
        <v>#REF!</v>
      </c>
      <c r="BB71" s="36" t="e">
        <f t="shared" ca="1" si="43"/>
        <v>#REF!</v>
      </c>
      <c r="BC71" s="36" t="e">
        <f t="shared" ca="1" si="43"/>
        <v>#REF!</v>
      </c>
      <c r="BD71" s="36" t="e">
        <f t="shared" ca="1" si="43"/>
        <v>#REF!</v>
      </c>
      <c r="BE71" s="36" t="e">
        <f t="shared" ca="1" si="46"/>
        <v>#REF!</v>
      </c>
      <c r="BF71" s="36" t="e">
        <f t="shared" ca="1" si="44"/>
        <v>#REF!</v>
      </c>
      <c r="BG71" s="36" t="e">
        <f t="shared" ca="1" si="44"/>
        <v>#REF!</v>
      </c>
      <c r="BH71" s="36" t="e">
        <f t="shared" ca="1" si="44"/>
        <v>#REF!</v>
      </c>
      <c r="BI71" s="36" t="e">
        <f t="shared" ca="1" si="44"/>
        <v>#REF!</v>
      </c>
      <c r="BJ71" s="36" t="e">
        <f t="shared" ca="1" si="44"/>
        <v>#REF!</v>
      </c>
      <c r="BK71" s="36" t="e">
        <f t="shared" ca="1" si="44"/>
        <v>#REF!</v>
      </c>
      <c r="BL71" s="36" t="e">
        <f t="shared" ca="1" si="44"/>
        <v>#REF!</v>
      </c>
      <c r="BM71" s="53" t="s">
        <v>622</v>
      </c>
      <c r="BN71" s="53" t="s">
        <v>293</v>
      </c>
      <c r="BO71" s="53" t="s">
        <v>552</v>
      </c>
    </row>
    <row r="72" spans="1:67" x14ac:dyDescent="0.2">
      <c r="A72" s="80">
        <v>69</v>
      </c>
      <c r="B72" s="53" t="s">
        <v>623</v>
      </c>
      <c r="C72" s="36" t="str">
        <f t="shared" si="45"/>
        <v>夕張市</v>
      </c>
      <c r="D72" s="36" t="e">
        <f t="shared" ca="1" si="39"/>
        <v>#REF!</v>
      </c>
      <c r="E72" s="36" t="e">
        <f t="shared" ca="1" si="39"/>
        <v>#REF!</v>
      </c>
      <c r="F72" s="36" t="e">
        <f t="shared" ca="1" si="39"/>
        <v>#REF!</v>
      </c>
      <c r="G72" s="36" t="e">
        <f t="shared" ca="1" si="39"/>
        <v>#REF!</v>
      </c>
      <c r="H72" s="36" t="e">
        <f t="shared" ca="1" si="39"/>
        <v>#REF!</v>
      </c>
      <c r="I72" s="36" t="e">
        <f t="shared" ca="1" si="39"/>
        <v>#REF!</v>
      </c>
      <c r="J72" s="36" t="e">
        <f t="shared" ca="1" si="39"/>
        <v>#REF!</v>
      </c>
      <c r="K72" s="36" t="e">
        <f t="shared" ca="1" si="39"/>
        <v>#REF!</v>
      </c>
      <c r="L72" s="36" t="e">
        <f t="shared" ca="1" si="39"/>
        <v>#REF!</v>
      </c>
      <c r="M72" s="36" t="e">
        <f t="shared" ca="1" si="39"/>
        <v>#REF!</v>
      </c>
      <c r="N72" s="36" t="e">
        <f t="shared" ca="1" si="40"/>
        <v>#REF!</v>
      </c>
      <c r="O72" s="36" t="e">
        <f t="shared" ca="1" si="40"/>
        <v>#REF!</v>
      </c>
      <c r="P72" s="36" t="e">
        <f t="shared" ca="1" si="40"/>
        <v>#REF!</v>
      </c>
      <c r="Q72" s="36" t="e">
        <f t="shared" ca="1" si="40"/>
        <v>#REF!</v>
      </c>
      <c r="R72" s="36" t="e">
        <f t="shared" ca="1" si="40"/>
        <v>#REF!</v>
      </c>
      <c r="S72" s="36" t="e">
        <f t="shared" ca="1" si="40"/>
        <v>#REF!</v>
      </c>
      <c r="T72" s="36" t="e">
        <f t="shared" ca="1" si="40"/>
        <v>#REF!</v>
      </c>
      <c r="U72" s="36" t="e">
        <f t="shared" ca="1" si="40"/>
        <v>#REF!</v>
      </c>
      <c r="V72" s="36" t="e">
        <f t="shared" ca="1" si="40"/>
        <v>#REF!</v>
      </c>
      <c r="W72" s="36" t="e">
        <f t="shared" ca="1" si="40"/>
        <v>#REF!</v>
      </c>
      <c r="X72" s="36" t="e">
        <f t="shared" ca="1" si="41"/>
        <v>#REF!</v>
      </c>
      <c r="Y72" s="36" t="e">
        <f t="shared" ca="1" si="41"/>
        <v>#REF!</v>
      </c>
      <c r="Z72" s="36" t="e">
        <f t="shared" ca="1" si="41"/>
        <v>#REF!</v>
      </c>
      <c r="AA72" s="36" t="e">
        <f t="shared" ca="1" si="41"/>
        <v>#REF!</v>
      </c>
      <c r="AB72" s="36" t="e">
        <f t="shared" ca="1" si="41"/>
        <v>#REF!</v>
      </c>
      <c r="AC72" s="36" t="e">
        <f t="shared" ca="1" si="41"/>
        <v>#REF!</v>
      </c>
      <c r="AD72" s="36" t="e">
        <f t="shared" ca="1" si="41"/>
        <v>#REF!</v>
      </c>
      <c r="AE72" s="36" t="e">
        <f t="shared" ca="1" si="41"/>
        <v>#REF!</v>
      </c>
      <c r="AF72" s="36" t="e">
        <f t="shared" ca="1" si="41"/>
        <v>#REF!</v>
      </c>
      <c r="AG72" s="36" t="e">
        <f t="shared" ca="1" si="41"/>
        <v>#REF!</v>
      </c>
      <c r="AH72" s="36" t="e">
        <f t="shared" ca="1" si="42"/>
        <v>#REF!</v>
      </c>
      <c r="AI72" s="36" t="e">
        <f t="shared" ca="1" si="42"/>
        <v>#REF!</v>
      </c>
      <c r="AJ72" s="36" t="e">
        <f t="shared" ca="1" si="42"/>
        <v>#REF!</v>
      </c>
      <c r="AK72" s="36" t="e">
        <f t="shared" ca="1" si="42"/>
        <v>#REF!</v>
      </c>
      <c r="AL72" s="36" t="e">
        <f t="shared" ca="1" si="42"/>
        <v>#REF!</v>
      </c>
      <c r="AM72" s="36" t="e">
        <f t="shared" ca="1" si="42"/>
        <v>#REF!</v>
      </c>
      <c r="AN72" s="36" t="e">
        <f t="shared" ca="1" si="42"/>
        <v>#REF!</v>
      </c>
      <c r="AO72" s="36" t="e">
        <f t="shared" ca="1" si="42"/>
        <v>#REF!</v>
      </c>
      <c r="AP72" s="36" t="e">
        <f t="shared" ca="1" si="42"/>
        <v>#REF!</v>
      </c>
      <c r="AQ72" s="36" t="e">
        <f t="shared" ca="1" si="42"/>
        <v>#REF!</v>
      </c>
      <c r="AR72" s="36" t="e">
        <f t="shared" ca="1" si="43"/>
        <v>#REF!</v>
      </c>
      <c r="AS72" s="36" t="e">
        <f t="shared" ca="1" si="43"/>
        <v>#REF!</v>
      </c>
      <c r="AT72" s="36" t="e">
        <f t="shared" ca="1" si="43"/>
        <v>#REF!</v>
      </c>
      <c r="AU72" s="36" t="e">
        <f t="shared" ca="1" si="43"/>
        <v>#REF!</v>
      </c>
      <c r="AV72" s="36" t="e">
        <f t="shared" ca="1" si="43"/>
        <v>#REF!</v>
      </c>
      <c r="AW72" s="36" t="e">
        <f t="shared" ca="1" si="43"/>
        <v>#REF!</v>
      </c>
      <c r="AX72" s="36" t="e">
        <f t="shared" ca="1" si="43"/>
        <v>#REF!</v>
      </c>
      <c r="AY72" s="36" t="e">
        <f t="shared" ca="1" si="43"/>
        <v>#REF!</v>
      </c>
      <c r="AZ72" s="36" t="e">
        <f t="shared" ca="1" si="43"/>
        <v>#REF!</v>
      </c>
      <c r="BA72" s="36" t="e">
        <f t="shared" ca="1" si="43"/>
        <v>#REF!</v>
      </c>
      <c r="BB72" s="36" t="e">
        <f t="shared" ca="1" si="43"/>
        <v>#REF!</v>
      </c>
      <c r="BC72" s="36" t="e">
        <f t="shared" ca="1" si="43"/>
        <v>#REF!</v>
      </c>
      <c r="BD72" s="36" t="e">
        <f t="shared" ca="1" si="43"/>
        <v>#REF!</v>
      </c>
      <c r="BE72" s="36" t="e">
        <f t="shared" ca="1" si="46"/>
        <v>#REF!</v>
      </c>
      <c r="BF72" s="36" t="e">
        <f t="shared" ca="1" si="44"/>
        <v>#REF!</v>
      </c>
      <c r="BG72" s="36" t="e">
        <f t="shared" ca="1" si="44"/>
        <v>#REF!</v>
      </c>
      <c r="BH72" s="36" t="e">
        <f t="shared" ca="1" si="44"/>
        <v>#REF!</v>
      </c>
      <c r="BI72" s="36" t="e">
        <f t="shared" ca="1" si="44"/>
        <v>#REF!</v>
      </c>
      <c r="BJ72" s="36" t="e">
        <f t="shared" ca="1" si="44"/>
        <v>#REF!</v>
      </c>
      <c r="BK72" s="36" t="e">
        <f t="shared" ca="1" si="44"/>
        <v>#REF!</v>
      </c>
      <c r="BL72" s="36" t="e">
        <f t="shared" ca="1" si="44"/>
        <v>#REF!</v>
      </c>
      <c r="BM72" s="53" t="s">
        <v>623</v>
      </c>
      <c r="BN72" s="53" t="s">
        <v>293</v>
      </c>
      <c r="BO72" s="53" t="s">
        <v>553</v>
      </c>
    </row>
    <row r="73" spans="1:67" s="83" customFormat="1" x14ac:dyDescent="0.2">
      <c r="A73" s="80">
        <v>70</v>
      </c>
      <c r="B73" s="81" t="s">
        <v>624</v>
      </c>
      <c r="C73" s="80" t="str">
        <f t="shared" si="45"/>
        <v>夕張市</v>
      </c>
      <c r="D73" s="80" t="e">
        <f t="shared" ca="1" si="39"/>
        <v>#REF!</v>
      </c>
      <c r="E73" s="80" t="e">
        <f t="shared" ca="1" si="39"/>
        <v>#REF!</v>
      </c>
      <c r="F73" s="80" t="e">
        <f t="shared" ca="1" si="39"/>
        <v>#REF!</v>
      </c>
      <c r="G73" s="80" t="e">
        <f t="shared" ca="1" si="39"/>
        <v>#REF!</v>
      </c>
      <c r="H73" s="80" t="e">
        <f t="shared" ca="1" si="39"/>
        <v>#REF!</v>
      </c>
      <c r="I73" s="80" t="e">
        <f t="shared" ca="1" si="39"/>
        <v>#REF!</v>
      </c>
      <c r="J73" s="80" t="e">
        <f t="shared" ca="1" si="39"/>
        <v>#REF!</v>
      </c>
      <c r="K73" s="80" t="e">
        <f t="shared" ca="1" si="39"/>
        <v>#REF!</v>
      </c>
      <c r="L73" s="80" t="e">
        <f t="shared" ca="1" si="39"/>
        <v>#REF!</v>
      </c>
      <c r="M73" s="80" t="e">
        <f t="shared" ca="1" si="39"/>
        <v>#REF!</v>
      </c>
      <c r="N73" s="80" t="e">
        <f t="shared" ca="1" si="40"/>
        <v>#REF!</v>
      </c>
      <c r="O73" s="80" t="e">
        <f t="shared" ca="1" si="40"/>
        <v>#REF!</v>
      </c>
      <c r="P73" s="80" t="e">
        <f t="shared" ca="1" si="40"/>
        <v>#REF!</v>
      </c>
      <c r="Q73" s="80" t="e">
        <f t="shared" ca="1" si="40"/>
        <v>#REF!</v>
      </c>
      <c r="R73" s="80" t="e">
        <f t="shared" ca="1" si="40"/>
        <v>#REF!</v>
      </c>
      <c r="S73" s="80" t="e">
        <f t="shared" ca="1" si="40"/>
        <v>#REF!</v>
      </c>
      <c r="T73" s="80" t="e">
        <f t="shared" ca="1" si="40"/>
        <v>#REF!</v>
      </c>
      <c r="U73" s="80" t="e">
        <f t="shared" ca="1" si="40"/>
        <v>#REF!</v>
      </c>
      <c r="V73" s="80" t="e">
        <f t="shared" ca="1" si="40"/>
        <v>#REF!</v>
      </c>
      <c r="W73" s="80" t="e">
        <f t="shared" ca="1" si="40"/>
        <v>#REF!</v>
      </c>
      <c r="X73" s="80" t="e">
        <f t="shared" ca="1" si="41"/>
        <v>#REF!</v>
      </c>
      <c r="Y73" s="80" t="e">
        <f t="shared" ca="1" si="41"/>
        <v>#REF!</v>
      </c>
      <c r="Z73" s="80" t="e">
        <f t="shared" ca="1" si="41"/>
        <v>#REF!</v>
      </c>
      <c r="AA73" s="80" t="e">
        <f t="shared" ca="1" si="41"/>
        <v>#REF!</v>
      </c>
      <c r="AB73" s="80" t="e">
        <f t="shared" ca="1" si="41"/>
        <v>#REF!</v>
      </c>
      <c r="AC73" s="80" t="e">
        <f t="shared" ca="1" si="41"/>
        <v>#REF!</v>
      </c>
      <c r="AD73" s="80" t="e">
        <f t="shared" ca="1" si="41"/>
        <v>#REF!</v>
      </c>
      <c r="AE73" s="80" t="e">
        <f t="shared" ca="1" si="41"/>
        <v>#REF!</v>
      </c>
      <c r="AF73" s="80" t="e">
        <f t="shared" ca="1" si="41"/>
        <v>#REF!</v>
      </c>
      <c r="AG73" s="80" t="e">
        <f t="shared" ca="1" si="41"/>
        <v>#REF!</v>
      </c>
      <c r="AH73" s="80" t="e">
        <f t="shared" ca="1" si="42"/>
        <v>#REF!</v>
      </c>
      <c r="AI73" s="80" t="e">
        <f t="shared" ca="1" si="42"/>
        <v>#REF!</v>
      </c>
      <c r="AJ73" s="80" t="e">
        <f t="shared" ca="1" si="42"/>
        <v>#REF!</v>
      </c>
      <c r="AK73" s="80" t="e">
        <f t="shared" ca="1" si="42"/>
        <v>#REF!</v>
      </c>
      <c r="AL73" s="80" t="e">
        <f t="shared" ca="1" si="42"/>
        <v>#REF!</v>
      </c>
      <c r="AM73" s="80" t="e">
        <f t="shared" ca="1" si="42"/>
        <v>#REF!</v>
      </c>
      <c r="AN73" s="80" t="e">
        <f t="shared" ca="1" si="42"/>
        <v>#REF!</v>
      </c>
      <c r="AO73" s="80" t="e">
        <f t="shared" ca="1" si="42"/>
        <v>#REF!</v>
      </c>
      <c r="AP73" s="80" t="e">
        <f t="shared" ca="1" si="42"/>
        <v>#REF!</v>
      </c>
      <c r="AQ73" s="80" t="e">
        <f t="shared" ca="1" si="42"/>
        <v>#REF!</v>
      </c>
      <c r="AR73" s="80" t="e">
        <f t="shared" ca="1" si="43"/>
        <v>#REF!</v>
      </c>
      <c r="AS73" s="80" t="e">
        <f t="shared" ca="1" si="43"/>
        <v>#REF!</v>
      </c>
      <c r="AT73" s="80" t="e">
        <f t="shared" ca="1" si="43"/>
        <v>#REF!</v>
      </c>
      <c r="AU73" s="80" t="e">
        <f t="shared" ca="1" si="43"/>
        <v>#REF!</v>
      </c>
      <c r="AV73" s="80" t="e">
        <f t="shared" ca="1" si="43"/>
        <v>#REF!</v>
      </c>
      <c r="AW73" s="80" t="e">
        <f t="shared" ca="1" si="43"/>
        <v>#REF!</v>
      </c>
      <c r="AX73" s="80" t="e">
        <f t="shared" ca="1" si="43"/>
        <v>#REF!</v>
      </c>
      <c r="AY73" s="80" t="e">
        <f t="shared" ca="1" si="43"/>
        <v>#REF!</v>
      </c>
      <c r="AZ73" s="80" t="e">
        <f t="shared" ca="1" si="43"/>
        <v>#REF!</v>
      </c>
      <c r="BA73" s="80" t="e">
        <f t="shared" ca="1" si="43"/>
        <v>#REF!</v>
      </c>
      <c r="BB73" s="80" t="e">
        <f t="shared" ca="1" si="43"/>
        <v>#REF!</v>
      </c>
      <c r="BC73" s="80" t="e">
        <f t="shared" ca="1" si="43"/>
        <v>#REF!</v>
      </c>
      <c r="BD73" s="80" t="e">
        <f t="shared" ca="1" si="43"/>
        <v>#REF!</v>
      </c>
      <c r="BE73" s="80" t="e">
        <f t="shared" ca="1" si="46"/>
        <v>#REF!</v>
      </c>
      <c r="BF73" s="80" t="e">
        <f t="shared" ca="1" si="44"/>
        <v>#REF!</v>
      </c>
      <c r="BG73" s="80" t="e">
        <f t="shared" ca="1" si="44"/>
        <v>#REF!</v>
      </c>
      <c r="BH73" s="80" t="e">
        <f t="shared" ca="1" si="44"/>
        <v>#REF!</v>
      </c>
      <c r="BI73" s="80" t="e">
        <f t="shared" ca="1" si="44"/>
        <v>#REF!</v>
      </c>
      <c r="BJ73" s="80" t="e">
        <f t="shared" ca="1" si="44"/>
        <v>#REF!</v>
      </c>
      <c r="BK73" s="80" t="e">
        <f t="shared" ca="1" si="44"/>
        <v>#REF!</v>
      </c>
      <c r="BL73" s="80" t="e">
        <f t="shared" ca="1" si="44"/>
        <v>#REF!</v>
      </c>
      <c r="BM73" s="81" t="s">
        <v>624</v>
      </c>
      <c r="BN73" s="81" t="s">
        <v>294</v>
      </c>
      <c r="BO73" s="81" t="s">
        <v>471</v>
      </c>
    </row>
    <row r="74" spans="1:67" s="83" customFormat="1" x14ac:dyDescent="0.2">
      <c r="A74" s="80">
        <v>71</v>
      </c>
      <c r="B74" s="81" t="s">
        <v>625</v>
      </c>
      <c r="C74" s="80" t="str">
        <f t="shared" si="45"/>
        <v>夕張市</v>
      </c>
      <c r="D74" s="80" t="e">
        <f t="shared" ref="D74:M83" ca="1" si="47">VLOOKUP($C74,INDIRECT("'"&amp;$B74&amp;"'!$C$4:$BL$182"),D$166,0)</f>
        <v>#REF!</v>
      </c>
      <c r="E74" s="80" t="e">
        <f t="shared" ca="1" si="47"/>
        <v>#REF!</v>
      </c>
      <c r="F74" s="80" t="e">
        <f t="shared" ca="1" si="47"/>
        <v>#REF!</v>
      </c>
      <c r="G74" s="80" t="e">
        <f t="shared" ca="1" si="47"/>
        <v>#REF!</v>
      </c>
      <c r="H74" s="80" t="e">
        <f t="shared" ca="1" si="47"/>
        <v>#REF!</v>
      </c>
      <c r="I74" s="80" t="e">
        <f t="shared" ca="1" si="47"/>
        <v>#REF!</v>
      </c>
      <c r="J74" s="80" t="e">
        <f t="shared" ca="1" si="47"/>
        <v>#REF!</v>
      </c>
      <c r="K74" s="80" t="e">
        <f t="shared" ca="1" si="47"/>
        <v>#REF!</v>
      </c>
      <c r="L74" s="80" t="e">
        <f t="shared" ca="1" si="47"/>
        <v>#REF!</v>
      </c>
      <c r="M74" s="80" t="e">
        <f t="shared" ca="1" si="47"/>
        <v>#REF!</v>
      </c>
      <c r="N74" s="80" t="e">
        <f t="shared" ref="N74:W83" ca="1" si="48">VLOOKUP($C74,INDIRECT("'"&amp;$B74&amp;"'!$C$4:$BL$182"),N$166,0)</f>
        <v>#REF!</v>
      </c>
      <c r="O74" s="80" t="e">
        <f t="shared" ca="1" si="48"/>
        <v>#REF!</v>
      </c>
      <c r="P74" s="80" t="e">
        <f t="shared" ca="1" si="48"/>
        <v>#REF!</v>
      </c>
      <c r="Q74" s="80" t="e">
        <f t="shared" ca="1" si="48"/>
        <v>#REF!</v>
      </c>
      <c r="R74" s="80" t="e">
        <f t="shared" ca="1" si="48"/>
        <v>#REF!</v>
      </c>
      <c r="S74" s="80" t="e">
        <f t="shared" ca="1" si="48"/>
        <v>#REF!</v>
      </c>
      <c r="T74" s="80" t="e">
        <f t="shared" ca="1" si="48"/>
        <v>#REF!</v>
      </c>
      <c r="U74" s="80" t="e">
        <f t="shared" ca="1" si="48"/>
        <v>#REF!</v>
      </c>
      <c r="V74" s="80" t="e">
        <f t="shared" ca="1" si="48"/>
        <v>#REF!</v>
      </c>
      <c r="W74" s="80" t="e">
        <f t="shared" ca="1" si="48"/>
        <v>#REF!</v>
      </c>
      <c r="X74" s="80" t="e">
        <f t="shared" ref="X74:AG83" ca="1" si="49">VLOOKUP($C74,INDIRECT("'"&amp;$B74&amp;"'!$C$4:$BL$182"),X$166,0)</f>
        <v>#REF!</v>
      </c>
      <c r="Y74" s="80" t="e">
        <f t="shared" ca="1" si="49"/>
        <v>#REF!</v>
      </c>
      <c r="Z74" s="80" t="e">
        <f t="shared" ca="1" si="49"/>
        <v>#REF!</v>
      </c>
      <c r="AA74" s="80" t="e">
        <f t="shared" ca="1" si="49"/>
        <v>#REF!</v>
      </c>
      <c r="AB74" s="80" t="e">
        <f t="shared" ca="1" si="49"/>
        <v>#REF!</v>
      </c>
      <c r="AC74" s="80" t="e">
        <f t="shared" ca="1" si="49"/>
        <v>#REF!</v>
      </c>
      <c r="AD74" s="80" t="e">
        <f t="shared" ca="1" si="49"/>
        <v>#REF!</v>
      </c>
      <c r="AE74" s="80" t="e">
        <f t="shared" ca="1" si="49"/>
        <v>#REF!</v>
      </c>
      <c r="AF74" s="80" t="e">
        <f t="shared" ca="1" si="49"/>
        <v>#REF!</v>
      </c>
      <c r="AG74" s="80" t="e">
        <f t="shared" ca="1" si="49"/>
        <v>#REF!</v>
      </c>
      <c r="AH74" s="80" t="e">
        <f t="shared" ref="AH74:AQ83" ca="1" si="50">VLOOKUP($C74,INDIRECT("'"&amp;$B74&amp;"'!$C$4:$BL$182"),AH$166,0)</f>
        <v>#REF!</v>
      </c>
      <c r="AI74" s="80" t="e">
        <f t="shared" ca="1" si="50"/>
        <v>#REF!</v>
      </c>
      <c r="AJ74" s="80" t="e">
        <f t="shared" ca="1" si="50"/>
        <v>#REF!</v>
      </c>
      <c r="AK74" s="80" t="e">
        <f t="shared" ca="1" si="50"/>
        <v>#REF!</v>
      </c>
      <c r="AL74" s="80" t="e">
        <f t="shared" ca="1" si="50"/>
        <v>#REF!</v>
      </c>
      <c r="AM74" s="80" t="e">
        <f t="shared" ca="1" si="50"/>
        <v>#REF!</v>
      </c>
      <c r="AN74" s="80" t="e">
        <f t="shared" ca="1" si="50"/>
        <v>#REF!</v>
      </c>
      <c r="AO74" s="80" t="e">
        <f t="shared" ca="1" si="50"/>
        <v>#REF!</v>
      </c>
      <c r="AP74" s="80" t="e">
        <f t="shared" ca="1" si="50"/>
        <v>#REF!</v>
      </c>
      <c r="AQ74" s="80" t="e">
        <f t="shared" ca="1" si="50"/>
        <v>#REF!</v>
      </c>
      <c r="AR74" s="80" t="e">
        <f t="shared" ref="AR74:BD83" ca="1" si="51">VLOOKUP($C74,INDIRECT("'"&amp;$B74&amp;"'!$C$4:$BL$182"),AR$166,0)</f>
        <v>#REF!</v>
      </c>
      <c r="AS74" s="80" t="e">
        <f t="shared" ca="1" si="51"/>
        <v>#REF!</v>
      </c>
      <c r="AT74" s="80" t="e">
        <f t="shared" ca="1" si="51"/>
        <v>#REF!</v>
      </c>
      <c r="AU74" s="80" t="e">
        <f t="shared" ca="1" si="51"/>
        <v>#REF!</v>
      </c>
      <c r="AV74" s="80" t="e">
        <f t="shared" ca="1" si="51"/>
        <v>#REF!</v>
      </c>
      <c r="AW74" s="80" t="e">
        <f t="shared" ca="1" si="51"/>
        <v>#REF!</v>
      </c>
      <c r="AX74" s="80" t="e">
        <f t="shared" ca="1" si="51"/>
        <v>#REF!</v>
      </c>
      <c r="AY74" s="80" t="e">
        <f t="shared" ca="1" si="51"/>
        <v>#REF!</v>
      </c>
      <c r="AZ74" s="80" t="e">
        <f t="shared" ca="1" si="51"/>
        <v>#REF!</v>
      </c>
      <c r="BA74" s="80" t="e">
        <f t="shared" ca="1" si="51"/>
        <v>#REF!</v>
      </c>
      <c r="BB74" s="80" t="e">
        <f t="shared" ca="1" si="51"/>
        <v>#REF!</v>
      </c>
      <c r="BC74" s="80" t="e">
        <f t="shared" ca="1" si="51"/>
        <v>#REF!</v>
      </c>
      <c r="BD74" s="80" t="e">
        <f t="shared" ca="1" si="51"/>
        <v>#REF!</v>
      </c>
      <c r="BE74" s="80" t="e">
        <f t="shared" ca="1" si="46"/>
        <v>#REF!</v>
      </c>
      <c r="BF74" s="80" t="e">
        <f t="shared" ref="BF74:BL83" ca="1" si="52">VLOOKUP($C74,INDIRECT("'"&amp;$B74&amp;"'!$C$4:$BL$182"),BF$166,0)</f>
        <v>#REF!</v>
      </c>
      <c r="BG74" s="80" t="e">
        <f t="shared" ca="1" si="52"/>
        <v>#REF!</v>
      </c>
      <c r="BH74" s="80" t="e">
        <f t="shared" ca="1" si="52"/>
        <v>#REF!</v>
      </c>
      <c r="BI74" s="80" t="e">
        <f t="shared" ca="1" si="52"/>
        <v>#REF!</v>
      </c>
      <c r="BJ74" s="80" t="e">
        <f t="shared" ca="1" si="52"/>
        <v>#REF!</v>
      </c>
      <c r="BK74" s="80" t="e">
        <f t="shared" ca="1" si="52"/>
        <v>#REF!</v>
      </c>
      <c r="BL74" s="80" t="e">
        <f t="shared" ca="1" si="52"/>
        <v>#REF!</v>
      </c>
      <c r="BM74" s="81" t="s">
        <v>625</v>
      </c>
      <c r="BN74" s="81" t="s">
        <v>294</v>
      </c>
      <c r="BO74" s="81" t="s">
        <v>552</v>
      </c>
    </row>
    <row r="75" spans="1:67" s="83" customFormat="1" x14ac:dyDescent="0.2">
      <c r="A75" s="80">
        <v>72</v>
      </c>
      <c r="B75" s="81" t="s">
        <v>626</v>
      </c>
      <c r="C75" s="80" t="str">
        <f t="shared" si="45"/>
        <v>夕張市</v>
      </c>
      <c r="D75" s="80" t="e">
        <f t="shared" ca="1" si="47"/>
        <v>#REF!</v>
      </c>
      <c r="E75" s="80" t="e">
        <f t="shared" ca="1" si="47"/>
        <v>#REF!</v>
      </c>
      <c r="F75" s="80" t="e">
        <f t="shared" ca="1" si="47"/>
        <v>#REF!</v>
      </c>
      <c r="G75" s="80" t="e">
        <f t="shared" ca="1" si="47"/>
        <v>#REF!</v>
      </c>
      <c r="H75" s="80" t="e">
        <f t="shared" ca="1" si="47"/>
        <v>#REF!</v>
      </c>
      <c r="I75" s="80" t="e">
        <f t="shared" ca="1" si="47"/>
        <v>#REF!</v>
      </c>
      <c r="J75" s="80" t="e">
        <f t="shared" ca="1" si="47"/>
        <v>#REF!</v>
      </c>
      <c r="K75" s="80" t="e">
        <f t="shared" ca="1" si="47"/>
        <v>#REF!</v>
      </c>
      <c r="L75" s="80" t="e">
        <f t="shared" ca="1" si="47"/>
        <v>#REF!</v>
      </c>
      <c r="M75" s="80" t="e">
        <f t="shared" ca="1" si="47"/>
        <v>#REF!</v>
      </c>
      <c r="N75" s="80" t="e">
        <f t="shared" ca="1" si="48"/>
        <v>#REF!</v>
      </c>
      <c r="O75" s="80" t="e">
        <f t="shared" ca="1" si="48"/>
        <v>#REF!</v>
      </c>
      <c r="P75" s="80" t="e">
        <f t="shared" ca="1" si="48"/>
        <v>#REF!</v>
      </c>
      <c r="Q75" s="80" t="e">
        <f t="shared" ca="1" si="48"/>
        <v>#REF!</v>
      </c>
      <c r="R75" s="80" t="e">
        <f t="shared" ca="1" si="48"/>
        <v>#REF!</v>
      </c>
      <c r="S75" s="80" t="e">
        <f t="shared" ca="1" si="48"/>
        <v>#REF!</v>
      </c>
      <c r="T75" s="80" t="e">
        <f t="shared" ca="1" si="48"/>
        <v>#REF!</v>
      </c>
      <c r="U75" s="80" t="e">
        <f t="shared" ca="1" si="48"/>
        <v>#REF!</v>
      </c>
      <c r="V75" s="80" t="e">
        <f t="shared" ca="1" si="48"/>
        <v>#REF!</v>
      </c>
      <c r="W75" s="80" t="e">
        <f t="shared" ca="1" si="48"/>
        <v>#REF!</v>
      </c>
      <c r="X75" s="80" t="e">
        <f t="shared" ca="1" si="49"/>
        <v>#REF!</v>
      </c>
      <c r="Y75" s="80" t="e">
        <f t="shared" ca="1" si="49"/>
        <v>#REF!</v>
      </c>
      <c r="Z75" s="80" t="e">
        <f t="shared" ca="1" si="49"/>
        <v>#REF!</v>
      </c>
      <c r="AA75" s="80" t="e">
        <f t="shared" ca="1" si="49"/>
        <v>#REF!</v>
      </c>
      <c r="AB75" s="80" t="e">
        <f t="shared" ca="1" si="49"/>
        <v>#REF!</v>
      </c>
      <c r="AC75" s="80" t="e">
        <f t="shared" ca="1" si="49"/>
        <v>#REF!</v>
      </c>
      <c r="AD75" s="80" t="e">
        <f t="shared" ca="1" si="49"/>
        <v>#REF!</v>
      </c>
      <c r="AE75" s="80" t="e">
        <f t="shared" ca="1" si="49"/>
        <v>#REF!</v>
      </c>
      <c r="AF75" s="80" t="e">
        <f t="shared" ca="1" si="49"/>
        <v>#REF!</v>
      </c>
      <c r="AG75" s="80" t="e">
        <f t="shared" ca="1" si="49"/>
        <v>#REF!</v>
      </c>
      <c r="AH75" s="80" t="e">
        <f t="shared" ca="1" si="50"/>
        <v>#REF!</v>
      </c>
      <c r="AI75" s="80" t="e">
        <f t="shared" ca="1" si="50"/>
        <v>#REF!</v>
      </c>
      <c r="AJ75" s="80" t="e">
        <f t="shared" ca="1" si="50"/>
        <v>#REF!</v>
      </c>
      <c r="AK75" s="80" t="e">
        <f t="shared" ca="1" si="50"/>
        <v>#REF!</v>
      </c>
      <c r="AL75" s="80" t="e">
        <f t="shared" ca="1" si="50"/>
        <v>#REF!</v>
      </c>
      <c r="AM75" s="80" t="e">
        <f t="shared" ca="1" si="50"/>
        <v>#REF!</v>
      </c>
      <c r="AN75" s="80" t="e">
        <f t="shared" ca="1" si="50"/>
        <v>#REF!</v>
      </c>
      <c r="AO75" s="80" t="e">
        <f t="shared" ca="1" si="50"/>
        <v>#REF!</v>
      </c>
      <c r="AP75" s="80" t="e">
        <f t="shared" ca="1" si="50"/>
        <v>#REF!</v>
      </c>
      <c r="AQ75" s="80" t="e">
        <f t="shared" ca="1" si="50"/>
        <v>#REF!</v>
      </c>
      <c r="AR75" s="80" t="e">
        <f t="shared" ca="1" si="51"/>
        <v>#REF!</v>
      </c>
      <c r="AS75" s="80" t="e">
        <f t="shared" ca="1" si="51"/>
        <v>#REF!</v>
      </c>
      <c r="AT75" s="80" t="e">
        <f t="shared" ca="1" si="51"/>
        <v>#REF!</v>
      </c>
      <c r="AU75" s="80" t="e">
        <f t="shared" ca="1" si="51"/>
        <v>#REF!</v>
      </c>
      <c r="AV75" s="80" t="e">
        <f t="shared" ca="1" si="51"/>
        <v>#REF!</v>
      </c>
      <c r="AW75" s="80" t="e">
        <f t="shared" ca="1" si="51"/>
        <v>#REF!</v>
      </c>
      <c r="AX75" s="80" t="e">
        <f t="shared" ca="1" si="51"/>
        <v>#REF!</v>
      </c>
      <c r="AY75" s="80" t="e">
        <f t="shared" ca="1" si="51"/>
        <v>#REF!</v>
      </c>
      <c r="AZ75" s="80" t="e">
        <f t="shared" ca="1" si="51"/>
        <v>#REF!</v>
      </c>
      <c r="BA75" s="80" t="e">
        <f t="shared" ca="1" si="51"/>
        <v>#REF!</v>
      </c>
      <c r="BB75" s="80" t="e">
        <f t="shared" ca="1" si="51"/>
        <v>#REF!</v>
      </c>
      <c r="BC75" s="80" t="e">
        <f t="shared" ca="1" si="51"/>
        <v>#REF!</v>
      </c>
      <c r="BD75" s="80" t="e">
        <f t="shared" ca="1" si="51"/>
        <v>#REF!</v>
      </c>
      <c r="BE75" s="80" t="e">
        <f t="shared" ca="1" si="46"/>
        <v>#REF!</v>
      </c>
      <c r="BF75" s="80" t="e">
        <f t="shared" ca="1" si="52"/>
        <v>#REF!</v>
      </c>
      <c r="BG75" s="80" t="e">
        <f t="shared" ca="1" si="52"/>
        <v>#REF!</v>
      </c>
      <c r="BH75" s="80" t="e">
        <f t="shared" ca="1" si="52"/>
        <v>#REF!</v>
      </c>
      <c r="BI75" s="80" t="e">
        <f t="shared" ca="1" si="52"/>
        <v>#REF!</v>
      </c>
      <c r="BJ75" s="80" t="e">
        <f t="shared" ca="1" si="52"/>
        <v>#REF!</v>
      </c>
      <c r="BK75" s="80" t="e">
        <f t="shared" ca="1" si="52"/>
        <v>#REF!</v>
      </c>
      <c r="BL75" s="80" t="e">
        <f t="shared" ca="1" si="52"/>
        <v>#REF!</v>
      </c>
      <c r="BM75" s="81" t="s">
        <v>626</v>
      </c>
      <c r="BN75" s="81" t="s">
        <v>294</v>
      </c>
      <c r="BO75" s="81" t="s">
        <v>553</v>
      </c>
    </row>
    <row r="76" spans="1:67" x14ac:dyDescent="0.2">
      <c r="A76" s="80">
        <v>73</v>
      </c>
      <c r="B76" s="53" t="s">
        <v>627</v>
      </c>
      <c r="C76" s="36" t="str">
        <f t="shared" si="45"/>
        <v>夕張市</v>
      </c>
      <c r="D76" s="36" t="e">
        <f t="shared" ca="1" si="47"/>
        <v>#REF!</v>
      </c>
      <c r="E76" s="36" t="e">
        <f t="shared" ca="1" si="47"/>
        <v>#REF!</v>
      </c>
      <c r="F76" s="36" t="e">
        <f t="shared" ca="1" si="47"/>
        <v>#REF!</v>
      </c>
      <c r="G76" s="36" t="e">
        <f t="shared" ca="1" si="47"/>
        <v>#REF!</v>
      </c>
      <c r="H76" s="36" t="e">
        <f t="shared" ca="1" si="47"/>
        <v>#REF!</v>
      </c>
      <c r="I76" s="36" t="e">
        <f t="shared" ca="1" si="47"/>
        <v>#REF!</v>
      </c>
      <c r="J76" s="36" t="e">
        <f t="shared" ca="1" si="47"/>
        <v>#REF!</v>
      </c>
      <c r="K76" s="36" t="e">
        <f t="shared" ca="1" si="47"/>
        <v>#REF!</v>
      </c>
      <c r="L76" s="36" t="e">
        <f t="shared" ca="1" si="47"/>
        <v>#REF!</v>
      </c>
      <c r="M76" s="36" t="e">
        <f t="shared" ca="1" si="47"/>
        <v>#REF!</v>
      </c>
      <c r="N76" s="36" t="e">
        <f t="shared" ca="1" si="48"/>
        <v>#REF!</v>
      </c>
      <c r="O76" s="36" t="e">
        <f t="shared" ca="1" si="48"/>
        <v>#REF!</v>
      </c>
      <c r="P76" s="36" t="e">
        <f t="shared" ca="1" si="48"/>
        <v>#REF!</v>
      </c>
      <c r="Q76" s="36" t="e">
        <f t="shared" ca="1" si="48"/>
        <v>#REF!</v>
      </c>
      <c r="R76" s="36" t="e">
        <f t="shared" ca="1" si="48"/>
        <v>#REF!</v>
      </c>
      <c r="S76" s="36" t="e">
        <f t="shared" ca="1" si="48"/>
        <v>#REF!</v>
      </c>
      <c r="T76" s="36" t="e">
        <f t="shared" ca="1" si="48"/>
        <v>#REF!</v>
      </c>
      <c r="U76" s="36" t="e">
        <f t="shared" ca="1" si="48"/>
        <v>#REF!</v>
      </c>
      <c r="V76" s="36" t="e">
        <f t="shared" ca="1" si="48"/>
        <v>#REF!</v>
      </c>
      <c r="W76" s="36" t="e">
        <f t="shared" ca="1" si="48"/>
        <v>#REF!</v>
      </c>
      <c r="X76" s="36" t="e">
        <f t="shared" ca="1" si="49"/>
        <v>#REF!</v>
      </c>
      <c r="Y76" s="36" t="e">
        <f t="shared" ca="1" si="49"/>
        <v>#REF!</v>
      </c>
      <c r="Z76" s="36" t="e">
        <f t="shared" ca="1" si="49"/>
        <v>#REF!</v>
      </c>
      <c r="AA76" s="36" t="e">
        <f t="shared" ca="1" si="49"/>
        <v>#REF!</v>
      </c>
      <c r="AB76" s="36" t="e">
        <f t="shared" ca="1" si="49"/>
        <v>#REF!</v>
      </c>
      <c r="AC76" s="36" t="e">
        <f t="shared" ca="1" si="49"/>
        <v>#REF!</v>
      </c>
      <c r="AD76" s="36" t="e">
        <f t="shared" ca="1" si="49"/>
        <v>#REF!</v>
      </c>
      <c r="AE76" s="36" t="e">
        <f t="shared" ca="1" si="49"/>
        <v>#REF!</v>
      </c>
      <c r="AF76" s="36" t="e">
        <f t="shared" ca="1" si="49"/>
        <v>#REF!</v>
      </c>
      <c r="AG76" s="36" t="e">
        <f t="shared" ca="1" si="49"/>
        <v>#REF!</v>
      </c>
      <c r="AH76" s="36" t="e">
        <f t="shared" ca="1" si="50"/>
        <v>#REF!</v>
      </c>
      <c r="AI76" s="36" t="e">
        <f t="shared" ca="1" si="50"/>
        <v>#REF!</v>
      </c>
      <c r="AJ76" s="36" t="e">
        <f t="shared" ca="1" si="50"/>
        <v>#REF!</v>
      </c>
      <c r="AK76" s="36" t="e">
        <f t="shared" ca="1" si="50"/>
        <v>#REF!</v>
      </c>
      <c r="AL76" s="36" t="e">
        <f t="shared" ca="1" si="50"/>
        <v>#REF!</v>
      </c>
      <c r="AM76" s="36" t="e">
        <f t="shared" ca="1" si="50"/>
        <v>#REF!</v>
      </c>
      <c r="AN76" s="36" t="e">
        <f t="shared" ca="1" si="50"/>
        <v>#REF!</v>
      </c>
      <c r="AO76" s="36" t="e">
        <f t="shared" ca="1" si="50"/>
        <v>#REF!</v>
      </c>
      <c r="AP76" s="36" t="e">
        <f t="shared" ca="1" si="50"/>
        <v>#REF!</v>
      </c>
      <c r="AQ76" s="36" t="e">
        <f t="shared" ca="1" si="50"/>
        <v>#REF!</v>
      </c>
      <c r="AR76" s="36" t="e">
        <f t="shared" ca="1" si="51"/>
        <v>#REF!</v>
      </c>
      <c r="AS76" s="36" t="e">
        <f t="shared" ca="1" si="51"/>
        <v>#REF!</v>
      </c>
      <c r="AT76" s="36" t="e">
        <f t="shared" ca="1" si="51"/>
        <v>#REF!</v>
      </c>
      <c r="AU76" s="36" t="e">
        <f t="shared" ca="1" si="51"/>
        <v>#REF!</v>
      </c>
      <c r="AV76" s="36" t="e">
        <f t="shared" ca="1" si="51"/>
        <v>#REF!</v>
      </c>
      <c r="AW76" s="36" t="e">
        <f t="shared" ca="1" si="51"/>
        <v>#REF!</v>
      </c>
      <c r="AX76" s="36" t="e">
        <f t="shared" ca="1" si="51"/>
        <v>#REF!</v>
      </c>
      <c r="AY76" s="36" t="e">
        <f t="shared" ca="1" si="51"/>
        <v>#REF!</v>
      </c>
      <c r="AZ76" s="36" t="e">
        <f t="shared" ca="1" si="51"/>
        <v>#REF!</v>
      </c>
      <c r="BA76" s="36" t="e">
        <f t="shared" ca="1" si="51"/>
        <v>#REF!</v>
      </c>
      <c r="BB76" s="36" t="e">
        <f t="shared" ca="1" si="51"/>
        <v>#REF!</v>
      </c>
      <c r="BC76" s="36" t="e">
        <f t="shared" ca="1" si="51"/>
        <v>#REF!</v>
      </c>
      <c r="BD76" s="36" t="e">
        <f t="shared" ca="1" si="51"/>
        <v>#REF!</v>
      </c>
      <c r="BE76" s="36" t="e">
        <f t="shared" ca="1" si="46"/>
        <v>#REF!</v>
      </c>
      <c r="BF76" s="36" t="e">
        <f t="shared" ca="1" si="52"/>
        <v>#REF!</v>
      </c>
      <c r="BG76" s="36" t="e">
        <f t="shared" ca="1" si="52"/>
        <v>#REF!</v>
      </c>
      <c r="BH76" s="36" t="e">
        <f t="shared" ca="1" si="52"/>
        <v>#REF!</v>
      </c>
      <c r="BI76" s="36" t="e">
        <f t="shared" ca="1" si="52"/>
        <v>#REF!</v>
      </c>
      <c r="BJ76" s="36" t="e">
        <f t="shared" ca="1" si="52"/>
        <v>#REF!</v>
      </c>
      <c r="BK76" s="36" t="e">
        <f t="shared" ca="1" si="52"/>
        <v>#REF!</v>
      </c>
      <c r="BL76" s="36" t="e">
        <f t="shared" ca="1" si="52"/>
        <v>#REF!</v>
      </c>
      <c r="BM76" s="53" t="s">
        <v>627</v>
      </c>
      <c r="BN76" s="53" t="s">
        <v>295</v>
      </c>
      <c r="BO76" s="53" t="s">
        <v>471</v>
      </c>
    </row>
    <row r="77" spans="1:67" x14ac:dyDescent="0.2">
      <c r="A77" s="80">
        <v>74</v>
      </c>
      <c r="B77" s="53" t="s">
        <v>628</v>
      </c>
      <c r="C77" s="36" t="str">
        <f t="shared" si="45"/>
        <v>夕張市</v>
      </c>
      <c r="D77" s="36" t="e">
        <f t="shared" ca="1" si="47"/>
        <v>#REF!</v>
      </c>
      <c r="E77" s="36" t="e">
        <f t="shared" ca="1" si="47"/>
        <v>#REF!</v>
      </c>
      <c r="F77" s="36" t="e">
        <f t="shared" ca="1" si="47"/>
        <v>#REF!</v>
      </c>
      <c r="G77" s="36" t="e">
        <f t="shared" ca="1" si="47"/>
        <v>#REF!</v>
      </c>
      <c r="H77" s="36" t="e">
        <f t="shared" ca="1" si="47"/>
        <v>#REF!</v>
      </c>
      <c r="I77" s="36" t="e">
        <f t="shared" ca="1" si="47"/>
        <v>#REF!</v>
      </c>
      <c r="J77" s="36" t="e">
        <f t="shared" ca="1" si="47"/>
        <v>#REF!</v>
      </c>
      <c r="K77" s="36" t="e">
        <f t="shared" ca="1" si="47"/>
        <v>#REF!</v>
      </c>
      <c r="L77" s="36" t="e">
        <f t="shared" ca="1" si="47"/>
        <v>#REF!</v>
      </c>
      <c r="M77" s="36" t="e">
        <f t="shared" ca="1" si="47"/>
        <v>#REF!</v>
      </c>
      <c r="N77" s="36" t="e">
        <f t="shared" ca="1" si="48"/>
        <v>#REF!</v>
      </c>
      <c r="O77" s="36" t="e">
        <f t="shared" ca="1" si="48"/>
        <v>#REF!</v>
      </c>
      <c r="P77" s="36" t="e">
        <f t="shared" ca="1" si="48"/>
        <v>#REF!</v>
      </c>
      <c r="Q77" s="36" t="e">
        <f t="shared" ca="1" si="48"/>
        <v>#REF!</v>
      </c>
      <c r="R77" s="36" t="e">
        <f t="shared" ca="1" si="48"/>
        <v>#REF!</v>
      </c>
      <c r="S77" s="36" t="e">
        <f t="shared" ca="1" si="48"/>
        <v>#REF!</v>
      </c>
      <c r="T77" s="36" t="e">
        <f t="shared" ca="1" si="48"/>
        <v>#REF!</v>
      </c>
      <c r="U77" s="36" t="e">
        <f t="shared" ca="1" si="48"/>
        <v>#REF!</v>
      </c>
      <c r="V77" s="36" t="e">
        <f t="shared" ca="1" si="48"/>
        <v>#REF!</v>
      </c>
      <c r="W77" s="36" t="e">
        <f t="shared" ca="1" si="48"/>
        <v>#REF!</v>
      </c>
      <c r="X77" s="36" t="e">
        <f t="shared" ca="1" si="49"/>
        <v>#REF!</v>
      </c>
      <c r="Y77" s="36" t="e">
        <f t="shared" ca="1" si="49"/>
        <v>#REF!</v>
      </c>
      <c r="Z77" s="36" t="e">
        <f t="shared" ca="1" si="49"/>
        <v>#REF!</v>
      </c>
      <c r="AA77" s="36" t="e">
        <f t="shared" ca="1" si="49"/>
        <v>#REF!</v>
      </c>
      <c r="AB77" s="36" t="e">
        <f t="shared" ca="1" si="49"/>
        <v>#REF!</v>
      </c>
      <c r="AC77" s="36" t="e">
        <f t="shared" ca="1" si="49"/>
        <v>#REF!</v>
      </c>
      <c r="AD77" s="36" t="e">
        <f t="shared" ca="1" si="49"/>
        <v>#REF!</v>
      </c>
      <c r="AE77" s="36" t="e">
        <f t="shared" ca="1" si="49"/>
        <v>#REF!</v>
      </c>
      <c r="AF77" s="36" t="e">
        <f t="shared" ca="1" si="49"/>
        <v>#REF!</v>
      </c>
      <c r="AG77" s="36" t="e">
        <f t="shared" ca="1" si="49"/>
        <v>#REF!</v>
      </c>
      <c r="AH77" s="36" t="e">
        <f t="shared" ca="1" si="50"/>
        <v>#REF!</v>
      </c>
      <c r="AI77" s="36" t="e">
        <f t="shared" ca="1" si="50"/>
        <v>#REF!</v>
      </c>
      <c r="AJ77" s="36" t="e">
        <f t="shared" ca="1" si="50"/>
        <v>#REF!</v>
      </c>
      <c r="AK77" s="36" t="e">
        <f t="shared" ca="1" si="50"/>
        <v>#REF!</v>
      </c>
      <c r="AL77" s="36" t="e">
        <f t="shared" ca="1" si="50"/>
        <v>#REF!</v>
      </c>
      <c r="AM77" s="36" t="e">
        <f t="shared" ca="1" si="50"/>
        <v>#REF!</v>
      </c>
      <c r="AN77" s="36" t="e">
        <f t="shared" ca="1" si="50"/>
        <v>#REF!</v>
      </c>
      <c r="AO77" s="36" t="e">
        <f t="shared" ca="1" si="50"/>
        <v>#REF!</v>
      </c>
      <c r="AP77" s="36" t="e">
        <f t="shared" ca="1" si="50"/>
        <v>#REF!</v>
      </c>
      <c r="AQ77" s="36" t="e">
        <f t="shared" ca="1" si="50"/>
        <v>#REF!</v>
      </c>
      <c r="AR77" s="36" t="e">
        <f t="shared" ca="1" si="51"/>
        <v>#REF!</v>
      </c>
      <c r="AS77" s="36" t="e">
        <f t="shared" ca="1" si="51"/>
        <v>#REF!</v>
      </c>
      <c r="AT77" s="36" t="e">
        <f t="shared" ca="1" si="51"/>
        <v>#REF!</v>
      </c>
      <c r="AU77" s="36" t="e">
        <f t="shared" ca="1" si="51"/>
        <v>#REF!</v>
      </c>
      <c r="AV77" s="36" t="e">
        <f t="shared" ca="1" si="51"/>
        <v>#REF!</v>
      </c>
      <c r="AW77" s="36" t="e">
        <f t="shared" ca="1" si="51"/>
        <v>#REF!</v>
      </c>
      <c r="AX77" s="36" t="e">
        <f t="shared" ca="1" si="51"/>
        <v>#REF!</v>
      </c>
      <c r="AY77" s="36" t="e">
        <f t="shared" ca="1" si="51"/>
        <v>#REF!</v>
      </c>
      <c r="AZ77" s="36" t="e">
        <f t="shared" ca="1" si="51"/>
        <v>#REF!</v>
      </c>
      <c r="BA77" s="36" t="e">
        <f t="shared" ca="1" si="51"/>
        <v>#REF!</v>
      </c>
      <c r="BB77" s="36" t="e">
        <f t="shared" ca="1" si="51"/>
        <v>#REF!</v>
      </c>
      <c r="BC77" s="36" t="e">
        <f t="shared" ca="1" si="51"/>
        <v>#REF!</v>
      </c>
      <c r="BD77" s="36" t="e">
        <f t="shared" ca="1" si="51"/>
        <v>#REF!</v>
      </c>
      <c r="BE77" s="36" t="e">
        <f t="shared" ca="1" si="46"/>
        <v>#REF!</v>
      </c>
      <c r="BF77" s="36" t="e">
        <f t="shared" ca="1" si="52"/>
        <v>#REF!</v>
      </c>
      <c r="BG77" s="36" t="e">
        <f t="shared" ca="1" si="52"/>
        <v>#REF!</v>
      </c>
      <c r="BH77" s="36" t="e">
        <f t="shared" ca="1" si="52"/>
        <v>#REF!</v>
      </c>
      <c r="BI77" s="36" t="e">
        <f t="shared" ca="1" si="52"/>
        <v>#REF!</v>
      </c>
      <c r="BJ77" s="36" t="e">
        <f t="shared" ca="1" si="52"/>
        <v>#REF!</v>
      </c>
      <c r="BK77" s="36" t="e">
        <f t="shared" ca="1" si="52"/>
        <v>#REF!</v>
      </c>
      <c r="BL77" s="36" t="e">
        <f t="shared" ca="1" si="52"/>
        <v>#REF!</v>
      </c>
      <c r="BM77" s="53" t="s">
        <v>628</v>
      </c>
      <c r="BN77" s="53" t="s">
        <v>295</v>
      </c>
      <c r="BO77" s="53" t="s">
        <v>552</v>
      </c>
    </row>
    <row r="78" spans="1:67" x14ac:dyDescent="0.2">
      <c r="A78" s="80">
        <v>75</v>
      </c>
      <c r="B78" s="53" t="s">
        <v>629</v>
      </c>
      <c r="C78" s="36" t="str">
        <f t="shared" si="45"/>
        <v>夕張市</v>
      </c>
      <c r="D78" s="36" t="e">
        <f t="shared" ca="1" si="47"/>
        <v>#REF!</v>
      </c>
      <c r="E78" s="36" t="e">
        <f t="shared" ca="1" si="47"/>
        <v>#REF!</v>
      </c>
      <c r="F78" s="36" t="e">
        <f t="shared" ca="1" si="47"/>
        <v>#REF!</v>
      </c>
      <c r="G78" s="36" t="e">
        <f t="shared" ca="1" si="47"/>
        <v>#REF!</v>
      </c>
      <c r="H78" s="36" t="e">
        <f t="shared" ca="1" si="47"/>
        <v>#REF!</v>
      </c>
      <c r="I78" s="36" t="e">
        <f t="shared" ca="1" si="47"/>
        <v>#REF!</v>
      </c>
      <c r="J78" s="36" t="e">
        <f t="shared" ca="1" si="47"/>
        <v>#REF!</v>
      </c>
      <c r="K78" s="36" t="e">
        <f t="shared" ca="1" si="47"/>
        <v>#REF!</v>
      </c>
      <c r="L78" s="36" t="e">
        <f t="shared" ca="1" si="47"/>
        <v>#REF!</v>
      </c>
      <c r="M78" s="36" t="e">
        <f t="shared" ca="1" si="47"/>
        <v>#REF!</v>
      </c>
      <c r="N78" s="36" t="e">
        <f t="shared" ca="1" si="48"/>
        <v>#REF!</v>
      </c>
      <c r="O78" s="36" t="e">
        <f t="shared" ca="1" si="48"/>
        <v>#REF!</v>
      </c>
      <c r="P78" s="36" t="e">
        <f t="shared" ca="1" si="48"/>
        <v>#REF!</v>
      </c>
      <c r="Q78" s="36" t="e">
        <f t="shared" ca="1" si="48"/>
        <v>#REF!</v>
      </c>
      <c r="R78" s="36" t="e">
        <f t="shared" ca="1" si="48"/>
        <v>#REF!</v>
      </c>
      <c r="S78" s="36" t="e">
        <f t="shared" ca="1" si="48"/>
        <v>#REF!</v>
      </c>
      <c r="T78" s="36" t="e">
        <f t="shared" ca="1" si="48"/>
        <v>#REF!</v>
      </c>
      <c r="U78" s="36" t="e">
        <f t="shared" ca="1" si="48"/>
        <v>#REF!</v>
      </c>
      <c r="V78" s="36" t="e">
        <f t="shared" ca="1" si="48"/>
        <v>#REF!</v>
      </c>
      <c r="W78" s="36" t="e">
        <f t="shared" ca="1" si="48"/>
        <v>#REF!</v>
      </c>
      <c r="X78" s="36" t="e">
        <f t="shared" ca="1" si="49"/>
        <v>#REF!</v>
      </c>
      <c r="Y78" s="36" t="e">
        <f t="shared" ca="1" si="49"/>
        <v>#REF!</v>
      </c>
      <c r="Z78" s="36" t="e">
        <f t="shared" ca="1" si="49"/>
        <v>#REF!</v>
      </c>
      <c r="AA78" s="36" t="e">
        <f t="shared" ca="1" si="49"/>
        <v>#REF!</v>
      </c>
      <c r="AB78" s="36" t="e">
        <f t="shared" ca="1" si="49"/>
        <v>#REF!</v>
      </c>
      <c r="AC78" s="36" t="e">
        <f t="shared" ca="1" si="49"/>
        <v>#REF!</v>
      </c>
      <c r="AD78" s="36" t="e">
        <f t="shared" ca="1" si="49"/>
        <v>#REF!</v>
      </c>
      <c r="AE78" s="36" t="e">
        <f t="shared" ca="1" si="49"/>
        <v>#REF!</v>
      </c>
      <c r="AF78" s="36" t="e">
        <f t="shared" ca="1" si="49"/>
        <v>#REF!</v>
      </c>
      <c r="AG78" s="36" t="e">
        <f t="shared" ca="1" si="49"/>
        <v>#REF!</v>
      </c>
      <c r="AH78" s="36" t="e">
        <f t="shared" ca="1" si="50"/>
        <v>#REF!</v>
      </c>
      <c r="AI78" s="36" t="e">
        <f t="shared" ca="1" si="50"/>
        <v>#REF!</v>
      </c>
      <c r="AJ78" s="36" t="e">
        <f t="shared" ca="1" si="50"/>
        <v>#REF!</v>
      </c>
      <c r="AK78" s="36" t="e">
        <f t="shared" ca="1" si="50"/>
        <v>#REF!</v>
      </c>
      <c r="AL78" s="36" t="e">
        <f t="shared" ca="1" si="50"/>
        <v>#REF!</v>
      </c>
      <c r="AM78" s="36" t="e">
        <f t="shared" ca="1" si="50"/>
        <v>#REF!</v>
      </c>
      <c r="AN78" s="36" t="e">
        <f t="shared" ca="1" si="50"/>
        <v>#REF!</v>
      </c>
      <c r="AO78" s="36" t="e">
        <f t="shared" ca="1" si="50"/>
        <v>#REF!</v>
      </c>
      <c r="AP78" s="36" t="e">
        <f t="shared" ca="1" si="50"/>
        <v>#REF!</v>
      </c>
      <c r="AQ78" s="36" t="e">
        <f t="shared" ca="1" si="50"/>
        <v>#REF!</v>
      </c>
      <c r="AR78" s="36" t="e">
        <f t="shared" ca="1" si="51"/>
        <v>#REF!</v>
      </c>
      <c r="AS78" s="36" t="e">
        <f t="shared" ca="1" si="51"/>
        <v>#REF!</v>
      </c>
      <c r="AT78" s="36" t="e">
        <f t="shared" ca="1" si="51"/>
        <v>#REF!</v>
      </c>
      <c r="AU78" s="36" t="e">
        <f t="shared" ca="1" si="51"/>
        <v>#REF!</v>
      </c>
      <c r="AV78" s="36" t="e">
        <f t="shared" ca="1" si="51"/>
        <v>#REF!</v>
      </c>
      <c r="AW78" s="36" t="e">
        <f t="shared" ca="1" si="51"/>
        <v>#REF!</v>
      </c>
      <c r="AX78" s="36" t="e">
        <f t="shared" ca="1" si="51"/>
        <v>#REF!</v>
      </c>
      <c r="AY78" s="36" t="e">
        <f t="shared" ca="1" si="51"/>
        <v>#REF!</v>
      </c>
      <c r="AZ78" s="36" t="e">
        <f t="shared" ca="1" si="51"/>
        <v>#REF!</v>
      </c>
      <c r="BA78" s="36" t="e">
        <f t="shared" ca="1" si="51"/>
        <v>#REF!</v>
      </c>
      <c r="BB78" s="36" t="e">
        <f t="shared" ca="1" si="51"/>
        <v>#REF!</v>
      </c>
      <c r="BC78" s="36" t="e">
        <f t="shared" ca="1" si="51"/>
        <v>#REF!</v>
      </c>
      <c r="BD78" s="36" t="e">
        <f t="shared" ca="1" si="51"/>
        <v>#REF!</v>
      </c>
      <c r="BE78" s="73" t="e">
        <f t="shared" ca="1" si="46"/>
        <v>#REF!</v>
      </c>
      <c r="BF78" s="73" t="e">
        <f t="shared" ca="1" si="52"/>
        <v>#REF!</v>
      </c>
      <c r="BG78" s="36" t="e">
        <f t="shared" ca="1" si="52"/>
        <v>#REF!</v>
      </c>
      <c r="BH78" s="36" t="e">
        <f t="shared" ca="1" si="52"/>
        <v>#REF!</v>
      </c>
      <c r="BI78" s="36" t="e">
        <f t="shared" ca="1" si="52"/>
        <v>#REF!</v>
      </c>
      <c r="BJ78" s="36" t="e">
        <f t="shared" ca="1" si="52"/>
        <v>#REF!</v>
      </c>
      <c r="BK78" s="36" t="e">
        <f t="shared" ca="1" si="52"/>
        <v>#REF!</v>
      </c>
      <c r="BL78" s="36" t="e">
        <f t="shared" ca="1" si="52"/>
        <v>#REF!</v>
      </c>
      <c r="BM78" s="53" t="s">
        <v>629</v>
      </c>
      <c r="BN78" s="53" t="s">
        <v>295</v>
      </c>
      <c r="BO78" s="53" t="s">
        <v>553</v>
      </c>
    </row>
    <row r="79" spans="1:67" s="83" customFormat="1" x14ac:dyDescent="0.2">
      <c r="A79" s="80">
        <v>76</v>
      </c>
      <c r="B79" s="81" t="s">
        <v>630</v>
      </c>
      <c r="C79" s="80" t="str">
        <f t="shared" si="45"/>
        <v>夕張市</v>
      </c>
      <c r="D79" s="80" t="e">
        <f t="shared" ca="1" si="47"/>
        <v>#REF!</v>
      </c>
      <c r="E79" s="80" t="e">
        <f t="shared" ca="1" si="47"/>
        <v>#REF!</v>
      </c>
      <c r="F79" s="80" t="e">
        <f t="shared" ca="1" si="47"/>
        <v>#REF!</v>
      </c>
      <c r="G79" s="80" t="e">
        <f t="shared" ca="1" si="47"/>
        <v>#REF!</v>
      </c>
      <c r="H79" s="80" t="e">
        <f t="shared" ca="1" si="47"/>
        <v>#REF!</v>
      </c>
      <c r="I79" s="80" t="e">
        <f t="shared" ca="1" si="47"/>
        <v>#REF!</v>
      </c>
      <c r="J79" s="80" t="e">
        <f t="shared" ca="1" si="47"/>
        <v>#REF!</v>
      </c>
      <c r="K79" s="80" t="e">
        <f t="shared" ca="1" si="47"/>
        <v>#REF!</v>
      </c>
      <c r="L79" s="80" t="e">
        <f t="shared" ca="1" si="47"/>
        <v>#REF!</v>
      </c>
      <c r="M79" s="80" t="e">
        <f t="shared" ca="1" si="47"/>
        <v>#REF!</v>
      </c>
      <c r="N79" s="80" t="e">
        <f t="shared" ca="1" si="48"/>
        <v>#REF!</v>
      </c>
      <c r="O79" s="80" t="e">
        <f t="shared" ca="1" si="48"/>
        <v>#REF!</v>
      </c>
      <c r="P79" s="80" t="e">
        <f t="shared" ca="1" si="48"/>
        <v>#REF!</v>
      </c>
      <c r="Q79" s="80" t="e">
        <f t="shared" ca="1" si="48"/>
        <v>#REF!</v>
      </c>
      <c r="R79" s="80" t="e">
        <f t="shared" ca="1" si="48"/>
        <v>#REF!</v>
      </c>
      <c r="S79" s="80" t="e">
        <f t="shared" ca="1" si="48"/>
        <v>#REF!</v>
      </c>
      <c r="T79" s="80" t="e">
        <f t="shared" ca="1" si="48"/>
        <v>#REF!</v>
      </c>
      <c r="U79" s="80" t="e">
        <f t="shared" ca="1" si="48"/>
        <v>#REF!</v>
      </c>
      <c r="V79" s="80" t="e">
        <f t="shared" ca="1" si="48"/>
        <v>#REF!</v>
      </c>
      <c r="W79" s="80" t="e">
        <f t="shared" ca="1" si="48"/>
        <v>#REF!</v>
      </c>
      <c r="X79" s="80" t="e">
        <f t="shared" ca="1" si="49"/>
        <v>#REF!</v>
      </c>
      <c r="Y79" s="80" t="e">
        <f t="shared" ca="1" si="49"/>
        <v>#REF!</v>
      </c>
      <c r="Z79" s="80" t="e">
        <f t="shared" ca="1" si="49"/>
        <v>#REF!</v>
      </c>
      <c r="AA79" s="80" t="e">
        <f t="shared" ca="1" si="49"/>
        <v>#REF!</v>
      </c>
      <c r="AB79" s="80" t="e">
        <f t="shared" ca="1" si="49"/>
        <v>#REF!</v>
      </c>
      <c r="AC79" s="80" t="e">
        <f t="shared" ca="1" si="49"/>
        <v>#REF!</v>
      </c>
      <c r="AD79" s="80" t="e">
        <f t="shared" ca="1" si="49"/>
        <v>#REF!</v>
      </c>
      <c r="AE79" s="80" t="e">
        <f t="shared" ca="1" si="49"/>
        <v>#REF!</v>
      </c>
      <c r="AF79" s="80" t="e">
        <f t="shared" ca="1" si="49"/>
        <v>#REF!</v>
      </c>
      <c r="AG79" s="80" t="e">
        <f t="shared" ca="1" si="49"/>
        <v>#REF!</v>
      </c>
      <c r="AH79" s="80" t="e">
        <f t="shared" ca="1" si="50"/>
        <v>#REF!</v>
      </c>
      <c r="AI79" s="80" t="e">
        <f t="shared" ca="1" si="50"/>
        <v>#REF!</v>
      </c>
      <c r="AJ79" s="80" t="e">
        <f t="shared" ca="1" si="50"/>
        <v>#REF!</v>
      </c>
      <c r="AK79" s="80" t="e">
        <f t="shared" ca="1" si="50"/>
        <v>#REF!</v>
      </c>
      <c r="AL79" s="80" t="e">
        <f t="shared" ca="1" si="50"/>
        <v>#REF!</v>
      </c>
      <c r="AM79" s="80" t="e">
        <f t="shared" ca="1" si="50"/>
        <v>#REF!</v>
      </c>
      <c r="AN79" s="80" t="e">
        <f t="shared" ca="1" si="50"/>
        <v>#REF!</v>
      </c>
      <c r="AO79" s="80" t="e">
        <f t="shared" ca="1" si="50"/>
        <v>#REF!</v>
      </c>
      <c r="AP79" s="80" t="e">
        <f t="shared" ca="1" si="50"/>
        <v>#REF!</v>
      </c>
      <c r="AQ79" s="80" t="e">
        <f t="shared" ca="1" si="50"/>
        <v>#REF!</v>
      </c>
      <c r="AR79" s="80" t="e">
        <f t="shared" ca="1" si="51"/>
        <v>#REF!</v>
      </c>
      <c r="AS79" s="80" t="e">
        <f t="shared" ca="1" si="51"/>
        <v>#REF!</v>
      </c>
      <c r="AT79" s="80" t="e">
        <f t="shared" ca="1" si="51"/>
        <v>#REF!</v>
      </c>
      <c r="AU79" s="80" t="e">
        <f t="shared" ca="1" si="51"/>
        <v>#REF!</v>
      </c>
      <c r="AV79" s="80" t="e">
        <f t="shared" ca="1" si="51"/>
        <v>#REF!</v>
      </c>
      <c r="AW79" s="80" t="e">
        <f t="shared" ca="1" si="51"/>
        <v>#REF!</v>
      </c>
      <c r="AX79" s="80" t="e">
        <f t="shared" ca="1" si="51"/>
        <v>#REF!</v>
      </c>
      <c r="AY79" s="80" t="e">
        <f t="shared" ca="1" si="51"/>
        <v>#REF!</v>
      </c>
      <c r="AZ79" s="80" t="e">
        <f t="shared" ca="1" si="51"/>
        <v>#REF!</v>
      </c>
      <c r="BA79" s="80" t="e">
        <f t="shared" ca="1" si="51"/>
        <v>#REF!</v>
      </c>
      <c r="BB79" s="80" t="e">
        <f t="shared" ca="1" si="51"/>
        <v>#REF!</v>
      </c>
      <c r="BC79" s="80" t="e">
        <f t="shared" ca="1" si="51"/>
        <v>#REF!</v>
      </c>
      <c r="BD79" s="80" t="e">
        <f t="shared" ca="1" si="51"/>
        <v>#REF!</v>
      </c>
      <c r="BE79" s="80" t="e">
        <f t="shared" ca="1" si="46"/>
        <v>#REF!</v>
      </c>
      <c r="BF79" s="80" t="e">
        <f t="shared" ca="1" si="52"/>
        <v>#REF!</v>
      </c>
      <c r="BG79" s="80" t="e">
        <f t="shared" ca="1" si="52"/>
        <v>#REF!</v>
      </c>
      <c r="BH79" s="80" t="e">
        <f t="shared" ca="1" si="52"/>
        <v>#REF!</v>
      </c>
      <c r="BI79" s="80" t="e">
        <f t="shared" ca="1" si="52"/>
        <v>#REF!</v>
      </c>
      <c r="BJ79" s="80" t="e">
        <f t="shared" ca="1" si="52"/>
        <v>#REF!</v>
      </c>
      <c r="BK79" s="80" t="e">
        <f t="shared" ca="1" si="52"/>
        <v>#REF!</v>
      </c>
      <c r="BL79" s="80" t="e">
        <f t="shared" ca="1" si="52"/>
        <v>#REF!</v>
      </c>
      <c r="BM79" s="81" t="s">
        <v>630</v>
      </c>
      <c r="BN79" s="81" t="s">
        <v>296</v>
      </c>
      <c r="BO79" s="81" t="s">
        <v>471</v>
      </c>
    </row>
    <row r="80" spans="1:67" s="83" customFormat="1" x14ac:dyDescent="0.2">
      <c r="A80" s="80">
        <v>77</v>
      </c>
      <c r="B80" s="81" t="s">
        <v>631</v>
      </c>
      <c r="C80" s="80" t="str">
        <f t="shared" si="45"/>
        <v>夕張市</v>
      </c>
      <c r="D80" s="80" t="e">
        <f t="shared" ca="1" si="47"/>
        <v>#REF!</v>
      </c>
      <c r="E80" s="80" t="e">
        <f t="shared" ca="1" si="47"/>
        <v>#REF!</v>
      </c>
      <c r="F80" s="80" t="e">
        <f t="shared" ca="1" si="47"/>
        <v>#REF!</v>
      </c>
      <c r="G80" s="80" t="e">
        <f t="shared" ca="1" si="47"/>
        <v>#REF!</v>
      </c>
      <c r="H80" s="80" t="e">
        <f t="shared" ca="1" si="47"/>
        <v>#REF!</v>
      </c>
      <c r="I80" s="80" t="e">
        <f t="shared" ca="1" si="47"/>
        <v>#REF!</v>
      </c>
      <c r="J80" s="80" t="e">
        <f t="shared" ca="1" si="47"/>
        <v>#REF!</v>
      </c>
      <c r="K80" s="80" t="e">
        <f t="shared" ca="1" si="47"/>
        <v>#REF!</v>
      </c>
      <c r="L80" s="80" t="e">
        <f t="shared" ca="1" si="47"/>
        <v>#REF!</v>
      </c>
      <c r="M80" s="80" t="e">
        <f t="shared" ca="1" si="47"/>
        <v>#REF!</v>
      </c>
      <c r="N80" s="80" t="e">
        <f t="shared" ca="1" si="48"/>
        <v>#REF!</v>
      </c>
      <c r="O80" s="80" t="e">
        <f t="shared" ca="1" si="48"/>
        <v>#REF!</v>
      </c>
      <c r="P80" s="80" t="e">
        <f t="shared" ca="1" si="48"/>
        <v>#REF!</v>
      </c>
      <c r="Q80" s="80" t="e">
        <f t="shared" ca="1" si="48"/>
        <v>#REF!</v>
      </c>
      <c r="R80" s="80" t="e">
        <f t="shared" ca="1" si="48"/>
        <v>#REF!</v>
      </c>
      <c r="S80" s="80" t="e">
        <f t="shared" ca="1" si="48"/>
        <v>#REF!</v>
      </c>
      <c r="T80" s="80" t="e">
        <f t="shared" ca="1" si="48"/>
        <v>#REF!</v>
      </c>
      <c r="U80" s="80" t="e">
        <f t="shared" ca="1" si="48"/>
        <v>#REF!</v>
      </c>
      <c r="V80" s="80" t="e">
        <f t="shared" ca="1" si="48"/>
        <v>#REF!</v>
      </c>
      <c r="W80" s="80" t="e">
        <f t="shared" ca="1" si="48"/>
        <v>#REF!</v>
      </c>
      <c r="X80" s="80" t="e">
        <f t="shared" ca="1" si="49"/>
        <v>#REF!</v>
      </c>
      <c r="Y80" s="80" t="e">
        <f t="shared" ca="1" si="49"/>
        <v>#REF!</v>
      </c>
      <c r="Z80" s="80" t="e">
        <f t="shared" ca="1" si="49"/>
        <v>#REF!</v>
      </c>
      <c r="AA80" s="80" t="e">
        <f t="shared" ca="1" si="49"/>
        <v>#REF!</v>
      </c>
      <c r="AB80" s="80" t="e">
        <f t="shared" ca="1" si="49"/>
        <v>#REF!</v>
      </c>
      <c r="AC80" s="80" t="e">
        <f t="shared" ca="1" si="49"/>
        <v>#REF!</v>
      </c>
      <c r="AD80" s="80" t="e">
        <f t="shared" ca="1" si="49"/>
        <v>#REF!</v>
      </c>
      <c r="AE80" s="80" t="e">
        <f t="shared" ca="1" si="49"/>
        <v>#REF!</v>
      </c>
      <c r="AF80" s="80" t="e">
        <f t="shared" ca="1" si="49"/>
        <v>#REF!</v>
      </c>
      <c r="AG80" s="80" t="e">
        <f t="shared" ca="1" si="49"/>
        <v>#REF!</v>
      </c>
      <c r="AH80" s="80" t="e">
        <f t="shared" ca="1" si="50"/>
        <v>#REF!</v>
      </c>
      <c r="AI80" s="80" t="e">
        <f t="shared" ca="1" si="50"/>
        <v>#REF!</v>
      </c>
      <c r="AJ80" s="80" t="e">
        <f t="shared" ca="1" si="50"/>
        <v>#REF!</v>
      </c>
      <c r="AK80" s="80" t="e">
        <f t="shared" ca="1" si="50"/>
        <v>#REF!</v>
      </c>
      <c r="AL80" s="80" t="e">
        <f t="shared" ca="1" si="50"/>
        <v>#REF!</v>
      </c>
      <c r="AM80" s="80" t="e">
        <f t="shared" ca="1" si="50"/>
        <v>#REF!</v>
      </c>
      <c r="AN80" s="80" t="e">
        <f t="shared" ca="1" si="50"/>
        <v>#REF!</v>
      </c>
      <c r="AO80" s="80" t="e">
        <f t="shared" ca="1" si="50"/>
        <v>#REF!</v>
      </c>
      <c r="AP80" s="80" t="e">
        <f t="shared" ca="1" si="50"/>
        <v>#REF!</v>
      </c>
      <c r="AQ80" s="80" t="e">
        <f t="shared" ca="1" si="50"/>
        <v>#REF!</v>
      </c>
      <c r="AR80" s="80" t="e">
        <f t="shared" ca="1" si="51"/>
        <v>#REF!</v>
      </c>
      <c r="AS80" s="80" t="e">
        <f t="shared" ca="1" si="51"/>
        <v>#REF!</v>
      </c>
      <c r="AT80" s="80" t="e">
        <f t="shared" ca="1" si="51"/>
        <v>#REF!</v>
      </c>
      <c r="AU80" s="80" t="e">
        <f t="shared" ca="1" si="51"/>
        <v>#REF!</v>
      </c>
      <c r="AV80" s="80" t="e">
        <f t="shared" ca="1" si="51"/>
        <v>#REF!</v>
      </c>
      <c r="AW80" s="80" t="e">
        <f t="shared" ca="1" si="51"/>
        <v>#REF!</v>
      </c>
      <c r="AX80" s="80" t="e">
        <f t="shared" ca="1" si="51"/>
        <v>#REF!</v>
      </c>
      <c r="AY80" s="80" t="e">
        <f t="shared" ca="1" si="51"/>
        <v>#REF!</v>
      </c>
      <c r="AZ80" s="80" t="e">
        <f t="shared" ca="1" si="51"/>
        <v>#REF!</v>
      </c>
      <c r="BA80" s="80" t="e">
        <f t="shared" ca="1" si="51"/>
        <v>#REF!</v>
      </c>
      <c r="BB80" s="80" t="e">
        <f t="shared" ca="1" si="51"/>
        <v>#REF!</v>
      </c>
      <c r="BC80" s="80" t="e">
        <f t="shared" ca="1" si="51"/>
        <v>#REF!</v>
      </c>
      <c r="BD80" s="80" t="e">
        <f t="shared" ca="1" si="51"/>
        <v>#REF!</v>
      </c>
      <c r="BE80" s="80" t="e">
        <f t="shared" ca="1" si="46"/>
        <v>#REF!</v>
      </c>
      <c r="BF80" s="80" t="e">
        <f t="shared" ca="1" si="52"/>
        <v>#REF!</v>
      </c>
      <c r="BG80" s="80" t="e">
        <f t="shared" ca="1" si="52"/>
        <v>#REF!</v>
      </c>
      <c r="BH80" s="80" t="e">
        <f t="shared" ca="1" si="52"/>
        <v>#REF!</v>
      </c>
      <c r="BI80" s="80" t="e">
        <f t="shared" ca="1" si="52"/>
        <v>#REF!</v>
      </c>
      <c r="BJ80" s="80" t="e">
        <f t="shared" ca="1" si="52"/>
        <v>#REF!</v>
      </c>
      <c r="BK80" s="80" t="e">
        <f t="shared" ca="1" si="52"/>
        <v>#REF!</v>
      </c>
      <c r="BL80" s="80" t="e">
        <f t="shared" ca="1" si="52"/>
        <v>#REF!</v>
      </c>
      <c r="BM80" s="81" t="s">
        <v>631</v>
      </c>
      <c r="BN80" s="81" t="s">
        <v>296</v>
      </c>
      <c r="BO80" s="81" t="s">
        <v>552</v>
      </c>
    </row>
    <row r="81" spans="1:67" s="83" customFormat="1" x14ac:dyDescent="0.2">
      <c r="A81" s="80">
        <v>78</v>
      </c>
      <c r="B81" s="81" t="s">
        <v>632</v>
      </c>
      <c r="C81" s="80" t="str">
        <f t="shared" si="45"/>
        <v>夕張市</v>
      </c>
      <c r="D81" s="80" t="e">
        <f t="shared" ca="1" si="47"/>
        <v>#REF!</v>
      </c>
      <c r="E81" s="80" t="e">
        <f t="shared" ca="1" si="47"/>
        <v>#REF!</v>
      </c>
      <c r="F81" s="80" t="e">
        <f t="shared" ca="1" si="47"/>
        <v>#REF!</v>
      </c>
      <c r="G81" s="80" t="e">
        <f t="shared" ca="1" si="47"/>
        <v>#REF!</v>
      </c>
      <c r="H81" s="80" t="e">
        <f t="shared" ca="1" si="47"/>
        <v>#REF!</v>
      </c>
      <c r="I81" s="80" t="e">
        <f t="shared" ca="1" si="47"/>
        <v>#REF!</v>
      </c>
      <c r="J81" s="80" t="e">
        <f t="shared" ca="1" si="47"/>
        <v>#REF!</v>
      </c>
      <c r="K81" s="80" t="e">
        <f t="shared" ca="1" si="47"/>
        <v>#REF!</v>
      </c>
      <c r="L81" s="80" t="e">
        <f t="shared" ca="1" si="47"/>
        <v>#REF!</v>
      </c>
      <c r="M81" s="80" t="e">
        <f t="shared" ca="1" si="47"/>
        <v>#REF!</v>
      </c>
      <c r="N81" s="80" t="e">
        <f t="shared" ca="1" si="48"/>
        <v>#REF!</v>
      </c>
      <c r="O81" s="80" t="e">
        <f t="shared" ca="1" si="48"/>
        <v>#REF!</v>
      </c>
      <c r="P81" s="80" t="e">
        <f t="shared" ca="1" si="48"/>
        <v>#REF!</v>
      </c>
      <c r="Q81" s="80" t="e">
        <f t="shared" ca="1" si="48"/>
        <v>#REF!</v>
      </c>
      <c r="R81" s="80" t="e">
        <f t="shared" ca="1" si="48"/>
        <v>#REF!</v>
      </c>
      <c r="S81" s="80" t="e">
        <f t="shared" ca="1" si="48"/>
        <v>#REF!</v>
      </c>
      <c r="T81" s="80" t="e">
        <f t="shared" ca="1" si="48"/>
        <v>#REF!</v>
      </c>
      <c r="U81" s="80" t="e">
        <f t="shared" ca="1" si="48"/>
        <v>#REF!</v>
      </c>
      <c r="V81" s="80" t="e">
        <f t="shared" ca="1" si="48"/>
        <v>#REF!</v>
      </c>
      <c r="W81" s="80" t="e">
        <f t="shared" ca="1" si="48"/>
        <v>#REF!</v>
      </c>
      <c r="X81" s="80" t="e">
        <f t="shared" ca="1" si="49"/>
        <v>#REF!</v>
      </c>
      <c r="Y81" s="80" t="e">
        <f t="shared" ca="1" si="49"/>
        <v>#REF!</v>
      </c>
      <c r="Z81" s="80" t="e">
        <f t="shared" ca="1" si="49"/>
        <v>#REF!</v>
      </c>
      <c r="AA81" s="80" t="e">
        <f t="shared" ca="1" si="49"/>
        <v>#REF!</v>
      </c>
      <c r="AB81" s="80" t="e">
        <f t="shared" ca="1" si="49"/>
        <v>#REF!</v>
      </c>
      <c r="AC81" s="80" t="e">
        <f t="shared" ca="1" si="49"/>
        <v>#REF!</v>
      </c>
      <c r="AD81" s="80" t="e">
        <f t="shared" ca="1" si="49"/>
        <v>#REF!</v>
      </c>
      <c r="AE81" s="80" t="e">
        <f t="shared" ca="1" si="49"/>
        <v>#REF!</v>
      </c>
      <c r="AF81" s="80" t="e">
        <f t="shared" ca="1" si="49"/>
        <v>#REF!</v>
      </c>
      <c r="AG81" s="80" t="e">
        <f t="shared" ca="1" si="49"/>
        <v>#REF!</v>
      </c>
      <c r="AH81" s="80" t="e">
        <f t="shared" ca="1" si="50"/>
        <v>#REF!</v>
      </c>
      <c r="AI81" s="80" t="e">
        <f t="shared" ca="1" si="50"/>
        <v>#REF!</v>
      </c>
      <c r="AJ81" s="80" t="e">
        <f t="shared" ca="1" si="50"/>
        <v>#REF!</v>
      </c>
      <c r="AK81" s="80" t="e">
        <f t="shared" ca="1" si="50"/>
        <v>#REF!</v>
      </c>
      <c r="AL81" s="80" t="e">
        <f t="shared" ca="1" si="50"/>
        <v>#REF!</v>
      </c>
      <c r="AM81" s="80" t="e">
        <f t="shared" ca="1" si="50"/>
        <v>#REF!</v>
      </c>
      <c r="AN81" s="80" t="e">
        <f t="shared" ca="1" si="50"/>
        <v>#REF!</v>
      </c>
      <c r="AO81" s="80" t="e">
        <f t="shared" ca="1" si="50"/>
        <v>#REF!</v>
      </c>
      <c r="AP81" s="80" t="e">
        <f t="shared" ca="1" si="50"/>
        <v>#REF!</v>
      </c>
      <c r="AQ81" s="80" t="e">
        <f t="shared" ca="1" si="50"/>
        <v>#REF!</v>
      </c>
      <c r="AR81" s="80" t="e">
        <f t="shared" ca="1" si="51"/>
        <v>#REF!</v>
      </c>
      <c r="AS81" s="80" t="e">
        <f t="shared" ca="1" si="51"/>
        <v>#REF!</v>
      </c>
      <c r="AT81" s="80" t="e">
        <f t="shared" ca="1" si="51"/>
        <v>#REF!</v>
      </c>
      <c r="AU81" s="80" t="e">
        <f t="shared" ca="1" si="51"/>
        <v>#REF!</v>
      </c>
      <c r="AV81" s="80" t="e">
        <f t="shared" ca="1" si="51"/>
        <v>#REF!</v>
      </c>
      <c r="AW81" s="80" t="e">
        <f t="shared" ca="1" si="51"/>
        <v>#REF!</v>
      </c>
      <c r="AX81" s="80" t="e">
        <f t="shared" ca="1" si="51"/>
        <v>#REF!</v>
      </c>
      <c r="AY81" s="80" t="e">
        <f t="shared" ca="1" si="51"/>
        <v>#REF!</v>
      </c>
      <c r="AZ81" s="80" t="e">
        <f t="shared" ca="1" si="51"/>
        <v>#REF!</v>
      </c>
      <c r="BA81" s="80" t="e">
        <f t="shared" ca="1" si="51"/>
        <v>#REF!</v>
      </c>
      <c r="BB81" s="80" t="e">
        <f t="shared" ca="1" si="51"/>
        <v>#REF!</v>
      </c>
      <c r="BC81" s="80" t="e">
        <f t="shared" ca="1" si="51"/>
        <v>#REF!</v>
      </c>
      <c r="BD81" s="80" t="e">
        <f t="shared" ca="1" si="51"/>
        <v>#REF!</v>
      </c>
      <c r="BE81" s="80" t="e">
        <f t="shared" ca="1" si="46"/>
        <v>#REF!</v>
      </c>
      <c r="BF81" s="80" t="e">
        <f t="shared" ca="1" si="52"/>
        <v>#REF!</v>
      </c>
      <c r="BG81" s="80" t="e">
        <f t="shared" ca="1" si="52"/>
        <v>#REF!</v>
      </c>
      <c r="BH81" s="80" t="e">
        <f t="shared" ca="1" si="52"/>
        <v>#REF!</v>
      </c>
      <c r="BI81" s="80" t="e">
        <f t="shared" ca="1" si="52"/>
        <v>#REF!</v>
      </c>
      <c r="BJ81" s="80" t="e">
        <f t="shared" ca="1" si="52"/>
        <v>#REF!</v>
      </c>
      <c r="BK81" s="80" t="e">
        <f t="shared" ca="1" si="52"/>
        <v>#REF!</v>
      </c>
      <c r="BL81" s="80" t="e">
        <f t="shared" ca="1" si="52"/>
        <v>#REF!</v>
      </c>
      <c r="BM81" s="81" t="s">
        <v>632</v>
      </c>
      <c r="BN81" s="81" t="s">
        <v>296</v>
      </c>
      <c r="BO81" s="81" t="s">
        <v>553</v>
      </c>
    </row>
    <row r="82" spans="1:67" s="83" customFormat="1" x14ac:dyDescent="0.2">
      <c r="A82" s="80">
        <v>79</v>
      </c>
      <c r="B82" s="81" t="s">
        <v>633</v>
      </c>
      <c r="C82" s="80" t="str">
        <f t="shared" si="45"/>
        <v>夕張市</v>
      </c>
      <c r="D82" s="80" t="e">
        <f t="shared" ca="1" si="47"/>
        <v>#REF!</v>
      </c>
      <c r="E82" s="80" t="e">
        <f t="shared" ca="1" si="47"/>
        <v>#REF!</v>
      </c>
      <c r="F82" s="80" t="e">
        <f t="shared" ca="1" si="47"/>
        <v>#REF!</v>
      </c>
      <c r="G82" s="80" t="e">
        <f t="shared" ca="1" si="47"/>
        <v>#REF!</v>
      </c>
      <c r="H82" s="80" t="e">
        <f t="shared" ca="1" si="47"/>
        <v>#REF!</v>
      </c>
      <c r="I82" s="80" t="e">
        <f t="shared" ca="1" si="47"/>
        <v>#REF!</v>
      </c>
      <c r="J82" s="80" t="e">
        <f t="shared" ca="1" si="47"/>
        <v>#REF!</v>
      </c>
      <c r="K82" s="80" t="e">
        <f t="shared" ca="1" si="47"/>
        <v>#REF!</v>
      </c>
      <c r="L82" s="80" t="e">
        <f t="shared" ca="1" si="47"/>
        <v>#REF!</v>
      </c>
      <c r="M82" s="80" t="e">
        <f t="shared" ca="1" si="47"/>
        <v>#REF!</v>
      </c>
      <c r="N82" s="80" t="e">
        <f t="shared" ca="1" si="48"/>
        <v>#REF!</v>
      </c>
      <c r="O82" s="80" t="e">
        <f t="shared" ca="1" si="48"/>
        <v>#REF!</v>
      </c>
      <c r="P82" s="80" t="e">
        <f t="shared" ca="1" si="48"/>
        <v>#REF!</v>
      </c>
      <c r="Q82" s="80" t="e">
        <f t="shared" ca="1" si="48"/>
        <v>#REF!</v>
      </c>
      <c r="R82" s="80" t="e">
        <f t="shared" ca="1" si="48"/>
        <v>#REF!</v>
      </c>
      <c r="S82" s="80" t="e">
        <f t="shared" ca="1" si="48"/>
        <v>#REF!</v>
      </c>
      <c r="T82" s="80" t="e">
        <f t="shared" ca="1" si="48"/>
        <v>#REF!</v>
      </c>
      <c r="U82" s="80" t="e">
        <f t="shared" ca="1" si="48"/>
        <v>#REF!</v>
      </c>
      <c r="V82" s="80" t="e">
        <f t="shared" ca="1" si="48"/>
        <v>#REF!</v>
      </c>
      <c r="W82" s="80" t="e">
        <f t="shared" ca="1" si="48"/>
        <v>#REF!</v>
      </c>
      <c r="X82" s="80" t="e">
        <f t="shared" ca="1" si="49"/>
        <v>#REF!</v>
      </c>
      <c r="Y82" s="80" t="e">
        <f t="shared" ca="1" si="49"/>
        <v>#REF!</v>
      </c>
      <c r="Z82" s="80" t="e">
        <f t="shared" ca="1" si="49"/>
        <v>#REF!</v>
      </c>
      <c r="AA82" s="80" t="e">
        <f t="shared" ca="1" si="49"/>
        <v>#REF!</v>
      </c>
      <c r="AB82" s="80" t="e">
        <f t="shared" ca="1" si="49"/>
        <v>#REF!</v>
      </c>
      <c r="AC82" s="80" t="e">
        <f t="shared" ca="1" si="49"/>
        <v>#REF!</v>
      </c>
      <c r="AD82" s="80" t="e">
        <f t="shared" ca="1" si="49"/>
        <v>#REF!</v>
      </c>
      <c r="AE82" s="80" t="e">
        <f t="shared" ca="1" si="49"/>
        <v>#REF!</v>
      </c>
      <c r="AF82" s="80" t="e">
        <f t="shared" ca="1" si="49"/>
        <v>#REF!</v>
      </c>
      <c r="AG82" s="80" t="e">
        <f t="shared" ca="1" si="49"/>
        <v>#REF!</v>
      </c>
      <c r="AH82" s="80" t="e">
        <f t="shared" ca="1" si="50"/>
        <v>#REF!</v>
      </c>
      <c r="AI82" s="80" t="e">
        <f t="shared" ca="1" si="50"/>
        <v>#REF!</v>
      </c>
      <c r="AJ82" s="80" t="e">
        <f t="shared" ca="1" si="50"/>
        <v>#REF!</v>
      </c>
      <c r="AK82" s="80" t="e">
        <f t="shared" ca="1" si="50"/>
        <v>#REF!</v>
      </c>
      <c r="AL82" s="80" t="e">
        <f t="shared" ca="1" si="50"/>
        <v>#REF!</v>
      </c>
      <c r="AM82" s="80" t="e">
        <f t="shared" ca="1" si="50"/>
        <v>#REF!</v>
      </c>
      <c r="AN82" s="80" t="e">
        <f t="shared" ca="1" si="50"/>
        <v>#REF!</v>
      </c>
      <c r="AO82" s="80" t="e">
        <f t="shared" ca="1" si="50"/>
        <v>#REF!</v>
      </c>
      <c r="AP82" s="80" t="e">
        <f t="shared" ca="1" si="50"/>
        <v>#REF!</v>
      </c>
      <c r="AQ82" s="80" t="e">
        <f t="shared" ca="1" si="50"/>
        <v>#REF!</v>
      </c>
      <c r="AR82" s="80" t="e">
        <f t="shared" ca="1" si="51"/>
        <v>#REF!</v>
      </c>
      <c r="AS82" s="80" t="e">
        <f t="shared" ca="1" si="51"/>
        <v>#REF!</v>
      </c>
      <c r="AT82" s="80" t="e">
        <f t="shared" ca="1" si="51"/>
        <v>#REF!</v>
      </c>
      <c r="AU82" s="80" t="e">
        <f t="shared" ca="1" si="51"/>
        <v>#REF!</v>
      </c>
      <c r="AV82" s="80" t="e">
        <f t="shared" ca="1" si="51"/>
        <v>#REF!</v>
      </c>
      <c r="AW82" s="80" t="e">
        <f t="shared" ca="1" si="51"/>
        <v>#REF!</v>
      </c>
      <c r="AX82" s="80" t="e">
        <f t="shared" ca="1" si="51"/>
        <v>#REF!</v>
      </c>
      <c r="AY82" s="80" t="e">
        <f t="shared" ca="1" si="51"/>
        <v>#REF!</v>
      </c>
      <c r="AZ82" s="80" t="e">
        <f t="shared" ca="1" si="51"/>
        <v>#REF!</v>
      </c>
      <c r="BA82" s="80" t="e">
        <f t="shared" ca="1" si="51"/>
        <v>#REF!</v>
      </c>
      <c r="BB82" s="80" t="e">
        <f t="shared" ca="1" si="51"/>
        <v>#REF!</v>
      </c>
      <c r="BC82" s="80" t="e">
        <f t="shared" ca="1" si="51"/>
        <v>#REF!</v>
      </c>
      <c r="BD82" s="80" t="e">
        <f t="shared" ca="1" si="51"/>
        <v>#REF!</v>
      </c>
      <c r="BE82" s="80" t="e">
        <f t="shared" ca="1" si="46"/>
        <v>#REF!</v>
      </c>
      <c r="BF82" s="80" t="e">
        <f t="shared" ca="1" si="52"/>
        <v>#REF!</v>
      </c>
      <c r="BG82" s="80" t="e">
        <f t="shared" ca="1" si="52"/>
        <v>#REF!</v>
      </c>
      <c r="BH82" s="80" t="e">
        <f t="shared" ca="1" si="52"/>
        <v>#REF!</v>
      </c>
      <c r="BI82" s="80" t="e">
        <f t="shared" ca="1" si="52"/>
        <v>#REF!</v>
      </c>
      <c r="BJ82" s="80" t="e">
        <f t="shared" ca="1" si="52"/>
        <v>#REF!</v>
      </c>
      <c r="BK82" s="80" t="e">
        <f t="shared" ca="1" si="52"/>
        <v>#REF!</v>
      </c>
      <c r="BL82" s="80" t="e">
        <f t="shared" ca="1" si="52"/>
        <v>#REF!</v>
      </c>
      <c r="BM82" s="81" t="s">
        <v>633</v>
      </c>
      <c r="BN82" s="81" t="s">
        <v>297</v>
      </c>
      <c r="BO82" s="81" t="s">
        <v>471</v>
      </c>
    </row>
    <row r="83" spans="1:67" s="83" customFormat="1" x14ac:dyDescent="0.2">
      <c r="A83" s="80">
        <v>80</v>
      </c>
      <c r="B83" s="81" t="s">
        <v>634</v>
      </c>
      <c r="C83" s="80" t="str">
        <f t="shared" si="45"/>
        <v>夕張市</v>
      </c>
      <c r="D83" s="80" t="e">
        <f t="shared" ca="1" si="47"/>
        <v>#REF!</v>
      </c>
      <c r="E83" s="80" t="e">
        <f t="shared" ca="1" si="47"/>
        <v>#REF!</v>
      </c>
      <c r="F83" s="80" t="e">
        <f t="shared" ca="1" si="47"/>
        <v>#REF!</v>
      </c>
      <c r="G83" s="80" t="e">
        <f t="shared" ca="1" si="47"/>
        <v>#REF!</v>
      </c>
      <c r="H83" s="80" t="e">
        <f t="shared" ca="1" si="47"/>
        <v>#REF!</v>
      </c>
      <c r="I83" s="80" t="e">
        <f t="shared" ca="1" si="47"/>
        <v>#REF!</v>
      </c>
      <c r="J83" s="80" t="e">
        <f t="shared" ca="1" si="47"/>
        <v>#REF!</v>
      </c>
      <c r="K83" s="80" t="e">
        <f t="shared" ca="1" si="47"/>
        <v>#REF!</v>
      </c>
      <c r="L83" s="80" t="e">
        <f t="shared" ca="1" si="47"/>
        <v>#REF!</v>
      </c>
      <c r="M83" s="80" t="e">
        <f t="shared" ca="1" si="47"/>
        <v>#REF!</v>
      </c>
      <c r="N83" s="80" t="e">
        <f t="shared" ca="1" si="48"/>
        <v>#REF!</v>
      </c>
      <c r="O83" s="80" t="e">
        <f t="shared" ca="1" si="48"/>
        <v>#REF!</v>
      </c>
      <c r="P83" s="80" t="e">
        <f t="shared" ca="1" si="48"/>
        <v>#REF!</v>
      </c>
      <c r="Q83" s="80" t="e">
        <f t="shared" ca="1" si="48"/>
        <v>#REF!</v>
      </c>
      <c r="R83" s="80" t="e">
        <f t="shared" ca="1" si="48"/>
        <v>#REF!</v>
      </c>
      <c r="S83" s="80" t="e">
        <f t="shared" ca="1" si="48"/>
        <v>#REF!</v>
      </c>
      <c r="T83" s="80" t="e">
        <f t="shared" ca="1" si="48"/>
        <v>#REF!</v>
      </c>
      <c r="U83" s="80" t="e">
        <f t="shared" ca="1" si="48"/>
        <v>#REF!</v>
      </c>
      <c r="V83" s="80" t="e">
        <f t="shared" ca="1" si="48"/>
        <v>#REF!</v>
      </c>
      <c r="W83" s="80" t="e">
        <f t="shared" ca="1" si="48"/>
        <v>#REF!</v>
      </c>
      <c r="X83" s="80" t="e">
        <f t="shared" ca="1" si="49"/>
        <v>#REF!</v>
      </c>
      <c r="Y83" s="80" t="e">
        <f t="shared" ca="1" si="49"/>
        <v>#REF!</v>
      </c>
      <c r="Z83" s="80" t="e">
        <f t="shared" ca="1" si="49"/>
        <v>#REF!</v>
      </c>
      <c r="AA83" s="80" t="e">
        <f t="shared" ca="1" si="49"/>
        <v>#REF!</v>
      </c>
      <c r="AB83" s="80" t="e">
        <f t="shared" ca="1" si="49"/>
        <v>#REF!</v>
      </c>
      <c r="AC83" s="80" t="e">
        <f t="shared" ca="1" si="49"/>
        <v>#REF!</v>
      </c>
      <c r="AD83" s="80" t="e">
        <f t="shared" ca="1" si="49"/>
        <v>#REF!</v>
      </c>
      <c r="AE83" s="80" t="e">
        <f t="shared" ca="1" si="49"/>
        <v>#REF!</v>
      </c>
      <c r="AF83" s="80" t="e">
        <f t="shared" ca="1" si="49"/>
        <v>#REF!</v>
      </c>
      <c r="AG83" s="80" t="e">
        <f t="shared" ca="1" si="49"/>
        <v>#REF!</v>
      </c>
      <c r="AH83" s="80" t="e">
        <f t="shared" ca="1" si="50"/>
        <v>#REF!</v>
      </c>
      <c r="AI83" s="80" t="e">
        <f t="shared" ca="1" si="50"/>
        <v>#REF!</v>
      </c>
      <c r="AJ83" s="80" t="e">
        <f t="shared" ca="1" si="50"/>
        <v>#REF!</v>
      </c>
      <c r="AK83" s="80" t="e">
        <f t="shared" ca="1" si="50"/>
        <v>#REF!</v>
      </c>
      <c r="AL83" s="80" t="e">
        <f t="shared" ca="1" si="50"/>
        <v>#REF!</v>
      </c>
      <c r="AM83" s="80" t="e">
        <f t="shared" ca="1" si="50"/>
        <v>#REF!</v>
      </c>
      <c r="AN83" s="80" t="e">
        <f t="shared" ca="1" si="50"/>
        <v>#REF!</v>
      </c>
      <c r="AO83" s="80" t="e">
        <f t="shared" ca="1" si="50"/>
        <v>#REF!</v>
      </c>
      <c r="AP83" s="80" t="e">
        <f t="shared" ca="1" si="50"/>
        <v>#REF!</v>
      </c>
      <c r="AQ83" s="80" t="e">
        <f t="shared" ca="1" si="50"/>
        <v>#REF!</v>
      </c>
      <c r="AR83" s="80" t="e">
        <f t="shared" ca="1" si="51"/>
        <v>#REF!</v>
      </c>
      <c r="AS83" s="80" t="e">
        <f t="shared" ca="1" si="51"/>
        <v>#REF!</v>
      </c>
      <c r="AT83" s="80" t="e">
        <f t="shared" ca="1" si="51"/>
        <v>#REF!</v>
      </c>
      <c r="AU83" s="80" t="e">
        <f t="shared" ca="1" si="51"/>
        <v>#REF!</v>
      </c>
      <c r="AV83" s="80" t="e">
        <f t="shared" ca="1" si="51"/>
        <v>#REF!</v>
      </c>
      <c r="AW83" s="80" t="e">
        <f t="shared" ca="1" si="51"/>
        <v>#REF!</v>
      </c>
      <c r="AX83" s="80" t="e">
        <f t="shared" ca="1" si="51"/>
        <v>#REF!</v>
      </c>
      <c r="AY83" s="80" t="e">
        <f t="shared" ca="1" si="51"/>
        <v>#REF!</v>
      </c>
      <c r="AZ83" s="80" t="e">
        <f t="shared" ca="1" si="51"/>
        <v>#REF!</v>
      </c>
      <c r="BA83" s="80" t="e">
        <f t="shared" ca="1" si="51"/>
        <v>#REF!</v>
      </c>
      <c r="BB83" s="80" t="e">
        <f t="shared" ca="1" si="51"/>
        <v>#REF!</v>
      </c>
      <c r="BC83" s="80" t="e">
        <f t="shared" ca="1" si="51"/>
        <v>#REF!</v>
      </c>
      <c r="BD83" s="80" t="e">
        <f t="shared" ca="1" si="51"/>
        <v>#REF!</v>
      </c>
      <c r="BE83" s="80" t="e">
        <f t="shared" ca="1" si="46"/>
        <v>#REF!</v>
      </c>
      <c r="BF83" s="80" t="e">
        <f t="shared" ca="1" si="52"/>
        <v>#REF!</v>
      </c>
      <c r="BG83" s="80" t="e">
        <f t="shared" ca="1" si="52"/>
        <v>#REF!</v>
      </c>
      <c r="BH83" s="80" t="e">
        <f t="shared" ca="1" si="52"/>
        <v>#REF!</v>
      </c>
      <c r="BI83" s="80" t="e">
        <f t="shared" ca="1" si="52"/>
        <v>#REF!</v>
      </c>
      <c r="BJ83" s="80" t="e">
        <f t="shared" ca="1" si="52"/>
        <v>#REF!</v>
      </c>
      <c r="BK83" s="80" t="e">
        <f t="shared" ca="1" si="52"/>
        <v>#REF!</v>
      </c>
      <c r="BL83" s="80" t="e">
        <f t="shared" ca="1" si="52"/>
        <v>#REF!</v>
      </c>
      <c r="BM83" s="81" t="s">
        <v>634</v>
      </c>
      <c r="BN83" s="81" t="s">
        <v>297</v>
      </c>
      <c r="BO83" s="81" t="s">
        <v>552</v>
      </c>
    </row>
    <row r="84" spans="1:67" s="83" customFormat="1" x14ac:dyDescent="0.2">
      <c r="A84" s="80">
        <v>81</v>
      </c>
      <c r="B84" s="81" t="s">
        <v>635</v>
      </c>
      <c r="C84" s="80" t="str">
        <f t="shared" si="45"/>
        <v>夕張市</v>
      </c>
      <c r="D84" s="80" t="e">
        <f t="shared" ref="D84:M93" ca="1" si="53">VLOOKUP($C84,INDIRECT("'"&amp;$B84&amp;"'!$C$4:$BL$182"),D$166,0)</f>
        <v>#REF!</v>
      </c>
      <c r="E84" s="80" t="e">
        <f t="shared" ca="1" si="53"/>
        <v>#REF!</v>
      </c>
      <c r="F84" s="80" t="e">
        <f t="shared" ca="1" si="53"/>
        <v>#REF!</v>
      </c>
      <c r="G84" s="80" t="e">
        <f t="shared" ca="1" si="53"/>
        <v>#REF!</v>
      </c>
      <c r="H84" s="80" t="e">
        <f t="shared" ca="1" si="53"/>
        <v>#REF!</v>
      </c>
      <c r="I84" s="80" t="e">
        <f t="shared" ca="1" si="53"/>
        <v>#REF!</v>
      </c>
      <c r="J84" s="80" t="e">
        <f t="shared" ca="1" si="53"/>
        <v>#REF!</v>
      </c>
      <c r="K84" s="80" t="e">
        <f t="shared" ca="1" si="53"/>
        <v>#REF!</v>
      </c>
      <c r="L84" s="80" t="e">
        <f t="shared" ca="1" si="53"/>
        <v>#REF!</v>
      </c>
      <c r="M84" s="80" t="e">
        <f t="shared" ca="1" si="53"/>
        <v>#REF!</v>
      </c>
      <c r="N84" s="80" t="e">
        <f t="shared" ref="N84:W93" ca="1" si="54">VLOOKUP($C84,INDIRECT("'"&amp;$B84&amp;"'!$C$4:$BL$182"),N$166,0)</f>
        <v>#REF!</v>
      </c>
      <c r="O84" s="80" t="e">
        <f t="shared" ca="1" si="54"/>
        <v>#REF!</v>
      </c>
      <c r="P84" s="80" t="e">
        <f t="shared" ca="1" si="54"/>
        <v>#REF!</v>
      </c>
      <c r="Q84" s="80" t="e">
        <f t="shared" ca="1" si="54"/>
        <v>#REF!</v>
      </c>
      <c r="R84" s="80" t="e">
        <f t="shared" ca="1" si="54"/>
        <v>#REF!</v>
      </c>
      <c r="S84" s="80" t="e">
        <f t="shared" ca="1" si="54"/>
        <v>#REF!</v>
      </c>
      <c r="T84" s="80" t="e">
        <f t="shared" ca="1" si="54"/>
        <v>#REF!</v>
      </c>
      <c r="U84" s="80" t="e">
        <f t="shared" ca="1" si="54"/>
        <v>#REF!</v>
      </c>
      <c r="V84" s="80" t="e">
        <f t="shared" ca="1" si="54"/>
        <v>#REF!</v>
      </c>
      <c r="W84" s="80" t="e">
        <f t="shared" ca="1" si="54"/>
        <v>#REF!</v>
      </c>
      <c r="X84" s="80" t="e">
        <f t="shared" ref="X84:AG93" ca="1" si="55">VLOOKUP($C84,INDIRECT("'"&amp;$B84&amp;"'!$C$4:$BL$182"),X$166,0)</f>
        <v>#REF!</v>
      </c>
      <c r="Y84" s="80" t="e">
        <f t="shared" ca="1" si="55"/>
        <v>#REF!</v>
      </c>
      <c r="Z84" s="80" t="e">
        <f t="shared" ca="1" si="55"/>
        <v>#REF!</v>
      </c>
      <c r="AA84" s="80" t="e">
        <f t="shared" ca="1" si="55"/>
        <v>#REF!</v>
      </c>
      <c r="AB84" s="80" t="e">
        <f t="shared" ca="1" si="55"/>
        <v>#REF!</v>
      </c>
      <c r="AC84" s="80" t="e">
        <f t="shared" ca="1" si="55"/>
        <v>#REF!</v>
      </c>
      <c r="AD84" s="80" t="e">
        <f t="shared" ca="1" si="55"/>
        <v>#REF!</v>
      </c>
      <c r="AE84" s="80" t="e">
        <f t="shared" ca="1" si="55"/>
        <v>#REF!</v>
      </c>
      <c r="AF84" s="80" t="e">
        <f t="shared" ca="1" si="55"/>
        <v>#REF!</v>
      </c>
      <c r="AG84" s="80" t="e">
        <f t="shared" ca="1" si="55"/>
        <v>#REF!</v>
      </c>
      <c r="AH84" s="80" t="e">
        <f t="shared" ref="AH84:AQ93" ca="1" si="56">VLOOKUP($C84,INDIRECT("'"&amp;$B84&amp;"'!$C$4:$BL$182"),AH$166,0)</f>
        <v>#REF!</v>
      </c>
      <c r="AI84" s="80" t="e">
        <f t="shared" ca="1" si="56"/>
        <v>#REF!</v>
      </c>
      <c r="AJ84" s="80" t="e">
        <f t="shared" ca="1" si="56"/>
        <v>#REF!</v>
      </c>
      <c r="AK84" s="80" t="e">
        <f t="shared" ca="1" si="56"/>
        <v>#REF!</v>
      </c>
      <c r="AL84" s="80" t="e">
        <f t="shared" ca="1" si="56"/>
        <v>#REF!</v>
      </c>
      <c r="AM84" s="80" t="e">
        <f t="shared" ca="1" si="56"/>
        <v>#REF!</v>
      </c>
      <c r="AN84" s="80" t="e">
        <f t="shared" ca="1" si="56"/>
        <v>#REF!</v>
      </c>
      <c r="AO84" s="80" t="e">
        <f t="shared" ca="1" si="56"/>
        <v>#REF!</v>
      </c>
      <c r="AP84" s="80" t="e">
        <f t="shared" ca="1" si="56"/>
        <v>#REF!</v>
      </c>
      <c r="AQ84" s="80" t="e">
        <f t="shared" ca="1" si="56"/>
        <v>#REF!</v>
      </c>
      <c r="AR84" s="80" t="e">
        <f t="shared" ref="AR84:BD93" ca="1" si="57">VLOOKUP($C84,INDIRECT("'"&amp;$B84&amp;"'!$C$4:$BL$182"),AR$166,0)</f>
        <v>#REF!</v>
      </c>
      <c r="AS84" s="80" t="e">
        <f t="shared" ca="1" si="57"/>
        <v>#REF!</v>
      </c>
      <c r="AT84" s="80" t="e">
        <f t="shared" ca="1" si="57"/>
        <v>#REF!</v>
      </c>
      <c r="AU84" s="80" t="e">
        <f t="shared" ca="1" si="57"/>
        <v>#REF!</v>
      </c>
      <c r="AV84" s="80" t="e">
        <f t="shared" ca="1" si="57"/>
        <v>#REF!</v>
      </c>
      <c r="AW84" s="80" t="e">
        <f t="shared" ca="1" si="57"/>
        <v>#REF!</v>
      </c>
      <c r="AX84" s="80" t="e">
        <f t="shared" ca="1" si="57"/>
        <v>#REF!</v>
      </c>
      <c r="AY84" s="80" t="e">
        <f t="shared" ca="1" si="57"/>
        <v>#REF!</v>
      </c>
      <c r="AZ84" s="80" t="e">
        <f t="shared" ca="1" si="57"/>
        <v>#REF!</v>
      </c>
      <c r="BA84" s="80" t="e">
        <f t="shared" ca="1" si="57"/>
        <v>#REF!</v>
      </c>
      <c r="BB84" s="80" t="e">
        <f t="shared" ca="1" si="57"/>
        <v>#REF!</v>
      </c>
      <c r="BC84" s="80" t="e">
        <f t="shared" ca="1" si="57"/>
        <v>#REF!</v>
      </c>
      <c r="BD84" s="80" t="e">
        <f t="shared" ca="1" si="57"/>
        <v>#REF!</v>
      </c>
      <c r="BE84" s="80" t="e">
        <f t="shared" ca="1" si="46"/>
        <v>#REF!</v>
      </c>
      <c r="BF84" s="80" t="e">
        <f t="shared" ref="BF84:BL93" ca="1" si="58">VLOOKUP($C84,INDIRECT("'"&amp;$B84&amp;"'!$C$4:$BL$182"),BF$166,0)</f>
        <v>#REF!</v>
      </c>
      <c r="BG84" s="80" t="e">
        <f t="shared" ca="1" si="58"/>
        <v>#REF!</v>
      </c>
      <c r="BH84" s="80" t="e">
        <f t="shared" ca="1" si="58"/>
        <v>#REF!</v>
      </c>
      <c r="BI84" s="80" t="e">
        <f t="shared" ca="1" si="58"/>
        <v>#REF!</v>
      </c>
      <c r="BJ84" s="80" t="e">
        <f t="shared" ca="1" si="58"/>
        <v>#REF!</v>
      </c>
      <c r="BK84" s="80" t="e">
        <f t="shared" ca="1" si="58"/>
        <v>#REF!</v>
      </c>
      <c r="BL84" s="80" t="e">
        <f t="shared" ca="1" si="58"/>
        <v>#REF!</v>
      </c>
      <c r="BM84" s="81" t="s">
        <v>635</v>
      </c>
      <c r="BN84" s="81" t="s">
        <v>297</v>
      </c>
      <c r="BO84" s="81" t="s">
        <v>553</v>
      </c>
    </row>
    <row r="85" spans="1:67" x14ac:dyDescent="0.2">
      <c r="A85" s="80">
        <v>82</v>
      </c>
      <c r="B85" s="53" t="s">
        <v>636</v>
      </c>
      <c r="C85" s="36" t="str">
        <f t="shared" si="45"/>
        <v>夕張市</v>
      </c>
      <c r="D85" s="36" t="e">
        <f t="shared" ca="1" si="53"/>
        <v>#REF!</v>
      </c>
      <c r="E85" s="36" t="e">
        <f t="shared" ca="1" si="53"/>
        <v>#REF!</v>
      </c>
      <c r="F85" s="36" t="e">
        <f t="shared" ca="1" si="53"/>
        <v>#REF!</v>
      </c>
      <c r="G85" s="36" t="e">
        <f t="shared" ca="1" si="53"/>
        <v>#REF!</v>
      </c>
      <c r="H85" s="36" t="e">
        <f t="shared" ca="1" si="53"/>
        <v>#REF!</v>
      </c>
      <c r="I85" s="36" t="e">
        <f t="shared" ca="1" si="53"/>
        <v>#REF!</v>
      </c>
      <c r="J85" s="36" t="e">
        <f t="shared" ca="1" si="53"/>
        <v>#REF!</v>
      </c>
      <c r="K85" s="36" t="e">
        <f t="shared" ca="1" si="53"/>
        <v>#REF!</v>
      </c>
      <c r="L85" s="36" t="e">
        <f t="shared" ca="1" si="53"/>
        <v>#REF!</v>
      </c>
      <c r="M85" s="36" t="e">
        <f t="shared" ca="1" si="53"/>
        <v>#REF!</v>
      </c>
      <c r="N85" s="36" t="e">
        <f t="shared" ca="1" si="54"/>
        <v>#REF!</v>
      </c>
      <c r="O85" s="36" t="e">
        <f t="shared" ca="1" si="54"/>
        <v>#REF!</v>
      </c>
      <c r="P85" s="36" t="e">
        <f t="shared" ca="1" si="54"/>
        <v>#REF!</v>
      </c>
      <c r="Q85" s="36" t="e">
        <f t="shared" ca="1" si="54"/>
        <v>#REF!</v>
      </c>
      <c r="R85" s="36" t="e">
        <f t="shared" ca="1" si="54"/>
        <v>#REF!</v>
      </c>
      <c r="S85" s="36" t="e">
        <f t="shared" ca="1" si="54"/>
        <v>#REF!</v>
      </c>
      <c r="T85" s="36" t="e">
        <f t="shared" ca="1" si="54"/>
        <v>#REF!</v>
      </c>
      <c r="U85" s="36" t="e">
        <f t="shared" ca="1" si="54"/>
        <v>#REF!</v>
      </c>
      <c r="V85" s="36" t="e">
        <f t="shared" ca="1" si="54"/>
        <v>#REF!</v>
      </c>
      <c r="W85" s="36" t="e">
        <f t="shared" ca="1" si="54"/>
        <v>#REF!</v>
      </c>
      <c r="X85" s="36" t="e">
        <f t="shared" ca="1" si="55"/>
        <v>#REF!</v>
      </c>
      <c r="Y85" s="36" t="e">
        <f t="shared" ca="1" si="55"/>
        <v>#REF!</v>
      </c>
      <c r="Z85" s="36" t="e">
        <f t="shared" ca="1" si="55"/>
        <v>#REF!</v>
      </c>
      <c r="AA85" s="36" t="e">
        <f t="shared" ca="1" si="55"/>
        <v>#REF!</v>
      </c>
      <c r="AB85" s="36" t="e">
        <f t="shared" ca="1" si="55"/>
        <v>#REF!</v>
      </c>
      <c r="AC85" s="36" t="e">
        <f t="shared" ca="1" si="55"/>
        <v>#REF!</v>
      </c>
      <c r="AD85" s="36" t="e">
        <f t="shared" ca="1" si="55"/>
        <v>#REF!</v>
      </c>
      <c r="AE85" s="36" t="e">
        <f t="shared" ca="1" si="55"/>
        <v>#REF!</v>
      </c>
      <c r="AF85" s="36" t="e">
        <f t="shared" ca="1" si="55"/>
        <v>#REF!</v>
      </c>
      <c r="AG85" s="36" t="e">
        <f t="shared" ca="1" si="55"/>
        <v>#REF!</v>
      </c>
      <c r="AH85" s="36" t="e">
        <f t="shared" ca="1" si="56"/>
        <v>#REF!</v>
      </c>
      <c r="AI85" s="36" t="e">
        <f t="shared" ca="1" si="56"/>
        <v>#REF!</v>
      </c>
      <c r="AJ85" s="36" t="e">
        <f t="shared" ca="1" si="56"/>
        <v>#REF!</v>
      </c>
      <c r="AK85" s="36" t="e">
        <f t="shared" ca="1" si="56"/>
        <v>#REF!</v>
      </c>
      <c r="AL85" s="36" t="e">
        <f t="shared" ca="1" si="56"/>
        <v>#REF!</v>
      </c>
      <c r="AM85" s="36" t="e">
        <f t="shared" ca="1" si="56"/>
        <v>#REF!</v>
      </c>
      <c r="AN85" s="36" t="e">
        <f t="shared" ca="1" si="56"/>
        <v>#REF!</v>
      </c>
      <c r="AO85" s="36" t="e">
        <f t="shared" ca="1" si="56"/>
        <v>#REF!</v>
      </c>
      <c r="AP85" s="36" t="e">
        <f t="shared" ca="1" si="56"/>
        <v>#REF!</v>
      </c>
      <c r="AQ85" s="36" t="e">
        <f t="shared" ca="1" si="56"/>
        <v>#REF!</v>
      </c>
      <c r="AR85" s="36" t="e">
        <f t="shared" ca="1" si="57"/>
        <v>#REF!</v>
      </c>
      <c r="AS85" s="36" t="e">
        <f t="shared" ca="1" si="57"/>
        <v>#REF!</v>
      </c>
      <c r="AT85" s="36" t="e">
        <f t="shared" ca="1" si="57"/>
        <v>#REF!</v>
      </c>
      <c r="AU85" s="36" t="e">
        <f t="shared" ca="1" si="57"/>
        <v>#REF!</v>
      </c>
      <c r="AV85" s="36" t="e">
        <f t="shared" ca="1" si="57"/>
        <v>#REF!</v>
      </c>
      <c r="AW85" s="36" t="e">
        <f t="shared" ca="1" si="57"/>
        <v>#REF!</v>
      </c>
      <c r="AX85" s="36" t="e">
        <f t="shared" ca="1" si="57"/>
        <v>#REF!</v>
      </c>
      <c r="AY85" s="36" t="e">
        <f t="shared" ca="1" si="57"/>
        <v>#REF!</v>
      </c>
      <c r="AZ85" s="36" t="e">
        <f t="shared" ca="1" si="57"/>
        <v>#REF!</v>
      </c>
      <c r="BA85" s="36" t="e">
        <f t="shared" ca="1" si="57"/>
        <v>#REF!</v>
      </c>
      <c r="BB85" s="36" t="e">
        <f t="shared" ca="1" si="57"/>
        <v>#REF!</v>
      </c>
      <c r="BC85" s="36" t="e">
        <f t="shared" ca="1" si="57"/>
        <v>#REF!</v>
      </c>
      <c r="BD85" s="36" t="e">
        <f t="shared" ca="1" si="57"/>
        <v>#REF!</v>
      </c>
      <c r="BE85" s="73" t="e">
        <f t="shared" ca="1" si="46"/>
        <v>#REF!</v>
      </c>
      <c r="BF85" s="73" t="e">
        <f t="shared" ca="1" si="58"/>
        <v>#REF!</v>
      </c>
      <c r="BG85" s="36" t="e">
        <f t="shared" ca="1" si="58"/>
        <v>#REF!</v>
      </c>
      <c r="BH85" s="36" t="e">
        <f t="shared" ca="1" si="58"/>
        <v>#REF!</v>
      </c>
      <c r="BI85" s="36" t="e">
        <f t="shared" ca="1" si="58"/>
        <v>#REF!</v>
      </c>
      <c r="BJ85" s="36" t="e">
        <f t="shared" ca="1" si="58"/>
        <v>#REF!</v>
      </c>
      <c r="BK85" s="36" t="e">
        <f t="shared" ca="1" si="58"/>
        <v>#REF!</v>
      </c>
      <c r="BL85" s="36" t="e">
        <f t="shared" ca="1" si="58"/>
        <v>#REF!</v>
      </c>
      <c r="BM85" s="53" t="s">
        <v>636</v>
      </c>
      <c r="BN85" s="53" t="s">
        <v>298</v>
      </c>
      <c r="BO85" s="53" t="s">
        <v>471</v>
      </c>
    </row>
    <row r="86" spans="1:67" x14ac:dyDescent="0.2">
      <c r="A86" s="80">
        <v>83</v>
      </c>
      <c r="B86" s="53" t="s">
        <v>637</v>
      </c>
      <c r="C86" s="36" t="str">
        <f t="shared" si="45"/>
        <v>夕張市</v>
      </c>
      <c r="D86" s="36" t="e">
        <f t="shared" ca="1" si="53"/>
        <v>#REF!</v>
      </c>
      <c r="E86" s="36" t="e">
        <f t="shared" ca="1" si="53"/>
        <v>#REF!</v>
      </c>
      <c r="F86" s="36" t="e">
        <f t="shared" ca="1" si="53"/>
        <v>#REF!</v>
      </c>
      <c r="G86" s="36" t="e">
        <f t="shared" ca="1" si="53"/>
        <v>#REF!</v>
      </c>
      <c r="H86" s="36" t="e">
        <f t="shared" ca="1" si="53"/>
        <v>#REF!</v>
      </c>
      <c r="I86" s="36" t="e">
        <f t="shared" ca="1" si="53"/>
        <v>#REF!</v>
      </c>
      <c r="J86" s="36" t="e">
        <f t="shared" ca="1" si="53"/>
        <v>#REF!</v>
      </c>
      <c r="K86" s="36" t="e">
        <f t="shared" ca="1" si="53"/>
        <v>#REF!</v>
      </c>
      <c r="L86" s="36" t="e">
        <f t="shared" ca="1" si="53"/>
        <v>#REF!</v>
      </c>
      <c r="M86" s="36" t="e">
        <f t="shared" ca="1" si="53"/>
        <v>#REF!</v>
      </c>
      <c r="N86" s="36" t="e">
        <f t="shared" ca="1" si="54"/>
        <v>#REF!</v>
      </c>
      <c r="O86" s="36" t="e">
        <f t="shared" ca="1" si="54"/>
        <v>#REF!</v>
      </c>
      <c r="P86" s="36" t="e">
        <f t="shared" ca="1" si="54"/>
        <v>#REF!</v>
      </c>
      <c r="Q86" s="36" t="e">
        <f t="shared" ca="1" si="54"/>
        <v>#REF!</v>
      </c>
      <c r="R86" s="36" t="e">
        <f t="shared" ca="1" si="54"/>
        <v>#REF!</v>
      </c>
      <c r="S86" s="36" t="e">
        <f t="shared" ca="1" si="54"/>
        <v>#REF!</v>
      </c>
      <c r="T86" s="36" t="e">
        <f t="shared" ca="1" si="54"/>
        <v>#REF!</v>
      </c>
      <c r="U86" s="36" t="e">
        <f t="shared" ca="1" si="54"/>
        <v>#REF!</v>
      </c>
      <c r="V86" s="36" t="e">
        <f t="shared" ca="1" si="54"/>
        <v>#REF!</v>
      </c>
      <c r="W86" s="36" t="e">
        <f t="shared" ca="1" si="54"/>
        <v>#REF!</v>
      </c>
      <c r="X86" s="36" t="e">
        <f t="shared" ca="1" si="55"/>
        <v>#REF!</v>
      </c>
      <c r="Y86" s="36" t="e">
        <f t="shared" ca="1" si="55"/>
        <v>#REF!</v>
      </c>
      <c r="Z86" s="36" t="e">
        <f t="shared" ca="1" si="55"/>
        <v>#REF!</v>
      </c>
      <c r="AA86" s="36" t="e">
        <f t="shared" ca="1" si="55"/>
        <v>#REF!</v>
      </c>
      <c r="AB86" s="36" t="e">
        <f t="shared" ca="1" si="55"/>
        <v>#REF!</v>
      </c>
      <c r="AC86" s="36" t="e">
        <f t="shared" ca="1" si="55"/>
        <v>#REF!</v>
      </c>
      <c r="AD86" s="36" t="e">
        <f t="shared" ca="1" si="55"/>
        <v>#REF!</v>
      </c>
      <c r="AE86" s="36" t="e">
        <f t="shared" ca="1" si="55"/>
        <v>#REF!</v>
      </c>
      <c r="AF86" s="36" t="e">
        <f t="shared" ca="1" si="55"/>
        <v>#REF!</v>
      </c>
      <c r="AG86" s="36" t="e">
        <f t="shared" ca="1" si="55"/>
        <v>#REF!</v>
      </c>
      <c r="AH86" s="36" t="e">
        <f t="shared" ca="1" si="56"/>
        <v>#REF!</v>
      </c>
      <c r="AI86" s="36" t="e">
        <f t="shared" ca="1" si="56"/>
        <v>#REF!</v>
      </c>
      <c r="AJ86" s="36" t="e">
        <f t="shared" ca="1" si="56"/>
        <v>#REF!</v>
      </c>
      <c r="AK86" s="36" t="e">
        <f t="shared" ca="1" si="56"/>
        <v>#REF!</v>
      </c>
      <c r="AL86" s="36" t="e">
        <f t="shared" ca="1" si="56"/>
        <v>#REF!</v>
      </c>
      <c r="AM86" s="36" t="e">
        <f t="shared" ca="1" si="56"/>
        <v>#REF!</v>
      </c>
      <c r="AN86" s="36" t="e">
        <f t="shared" ca="1" si="56"/>
        <v>#REF!</v>
      </c>
      <c r="AO86" s="36" t="e">
        <f t="shared" ca="1" si="56"/>
        <v>#REF!</v>
      </c>
      <c r="AP86" s="36" t="e">
        <f t="shared" ca="1" si="56"/>
        <v>#REF!</v>
      </c>
      <c r="AQ86" s="36" t="e">
        <f t="shared" ca="1" si="56"/>
        <v>#REF!</v>
      </c>
      <c r="AR86" s="36" t="e">
        <f t="shared" ca="1" si="57"/>
        <v>#REF!</v>
      </c>
      <c r="AS86" s="36" t="e">
        <f t="shared" ca="1" si="57"/>
        <v>#REF!</v>
      </c>
      <c r="AT86" s="36" t="e">
        <f t="shared" ca="1" si="57"/>
        <v>#REF!</v>
      </c>
      <c r="AU86" s="36" t="e">
        <f t="shared" ca="1" si="57"/>
        <v>#REF!</v>
      </c>
      <c r="AV86" s="36" t="e">
        <f t="shared" ca="1" si="57"/>
        <v>#REF!</v>
      </c>
      <c r="AW86" s="36" t="e">
        <f t="shared" ca="1" si="57"/>
        <v>#REF!</v>
      </c>
      <c r="AX86" s="36" t="e">
        <f t="shared" ca="1" si="57"/>
        <v>#REF!</v>
      </c>
      <c r="AY86" s="36" t="e">
        <f t="shared" ca="1" si="57"/>
        <v>#REF!</v>
      </c>
      <c r="AZ86" s="36" t="e">
        <f t="shared" ca="1" si="57"/>
        <v>#REF!</v>
      </c>
      <c r="BA86" s="36" t="e">
        <f t="shared" ca="1" si="57"/>
        <v>#REF!</v>
      </c>
      <c r="BB86" s="36" t="e">
        <f t="shared" ca="1" si="57"/>
        <v>#REF!</v>
      </c>
      <c r="BC86" s="36" t="e">
        <f t="shared" ca="1" si="57"/>
        <v>#REF!</v>
      </c>
      <c r="BD86" s="36" t="e">
        <f t="shared" ca="1" si="57"/>
        <v>#REF!</v>
      </c>
      <c r="BE86" s="36" t="e">
        <f t="shared" ca="1" si="46"/>
        <v>#REF!</v>
      </c>
      <c r="BF86" s="36" t="e">
        <f t="shared" ca="1" si="58"/>
        <v>#REF!</v>
      </c>
      <c r="BG86" s="36" t="e">
        <f t="shared" ca="1" si="58"/>
        <v>#REF!</v>
      </c>
      <c r="BH86" s="36" t="e">
        <f t="shared" ca="1" si="58"/>
        <v>#REF!</v>
      </c>
      <c r="BI86" s="36" t="e">
        <f t="shared" ca="1" si="58"/>
        <v>#REF!</v>
      </c>
      <c r="BJ86" s="36" t="e">
        <f t="shared" ca="1" si="58"/>
        <v>#REF!</v>
      </c>
      <c r="BK86" s="36" t="e">
        <f t="shared" ca="1" si="58"/>
        <v>#REF!</v>
      </c>
      <c r="BL86" s="36" t="e">
        <f t="shared" ca="1" si="58"/>
        <v>#REF!</v>
      </c>
      <c r="BM86" s="53" t="s">
        <v>637</v>
      </c>
      <c r="BN86" s="53" t="s">
        <v>298</v>
      </c>
      <c r="BO86" s="53" t="s">
        <v>552</v>
      </c>
    </row>
    <row r="87" spans="1:67" x14ac:dyDescent="0.2">
      <c r="A87" s="80">
        <v>84</v>
      </c>
      <c r="B87" s="53" t="s">
        <v>638</v>
      </c>
      <c r="C87" s="36" t="str">
        <f t="shared" si="45"/>
        <v>夕張市</v>
      </c>
      <c r="D87" s="36" t="e">
        <f t="shared" ca="1" si="53"/>
        <v>#REF!</v>
      </c>
      <c r="E87" s="36" t="e">
        <f t="shared" ca="1" si="53"/>
        <v>#REF!</v>
      </c>
      <c r="F87" s="36" t="e">
        <f t="shared" ca="1" si="53"/>
        <v>#REF!</v>
      </c>
      <c r="G87" s="36" t="e">
        <f t="shared" ca="1" si="53"/>
        <v>#REF!</v>
      </c>
      <c r="H87" s="36" t="e">
        <f t="shared" ca="1" si="53"/>
        <v>#REF!</v>
      </c>
      <c r="I87" s="36" t="e">
        <f t="shared" ca="1" si="53"/>
        <v>#REF!</v>
      </c>
      <c r="J87" s="36" t="e">
        <f t="shared" ca="1" si="53"/>
        <v>#REF!</v>
      </c>
      <c r="K87" s="36" t="e">
        <f t="shared" ca="1" si="53"/>
        <v>#REF!</v>
      </c>
      <c r="L87" s="36" t="e">
        <f t="shared" ca="1" si="53"/>
        <v>#REF!</v>
      </c>
      <c r="M87" s="36" t="e">
        <f t="shared" ca="1" si="53"/>
        <v>#REF!</v>
      </c>
      <c r="N87" s="36" t="e">
        <f t="shared" ca="1" si="54"/>
        <v>#REF!</v>
      </c>
      <c r="O87" s="36" t="e">
        <f t="shared" ca="1" si="54"/>
        <v>#REF!</v>
      </c>
      <c r="P87" s="36" t="e">
        <f t="shared" ca="1" si="54"/>
        <v>#REF!</v>
      </c>
      <c r="Q87" s="36" t="e">
        <f t="shared" ca="1" si="54"/>
        <v>#REF!</v>
      </c>
      <c r="R87" s="36" t="e">
        <f t="shared" ca="1" si="54"/>
        <v>#REF!</v>
      </c>
      <c r="S87" s="36" t="e">
        <f t="shared" ca="1" si="54"/>
        <v>#REF!</v>
      </c>
      <c r="T87" s="36" t="e">
        <f t="shared" ca="1" si="54"/>
        <v>#REF!</v>
      </c>
      <c r="U87" s="36" t="e">
        <f t="shared" ca="1" si="54"/>
        <v>#REF!</v>
      </c>
      <c r="V87" s="36" t="e">
        <f t="shared" ca="1" si="54"/>
        <v>#REF!</v>
      </c>
      <c r="W87" s="36" t="e">
        <f t="shared" ca="1" si="54"/>
        <v>#REF!</v>
      </c>
      <c r="X87" s="36" t="e">
        <f t="shared" ca="1" si="55"/>
        <v>#REF!</v>
      </c>
      <c r="Y87" s="36" t="e">
        <f t="shared" ca="1" si="55"/>
        <v>#REF!</v>
      </c>
      <c r="Z87" s="36" t="e">
        <f t="shared" ca="1" si="55"/>
        <v>#REF!</v>
      </c>
      <c r="AA87" s="36" t="e">
        <f t="shared" ca="1" si="55"/>
        <v>#REF!</v>
      </c>
      <c r="AB87" s="36" t="e">
        <f t="shared" ca="1" si="55"/>
        <v>#REF!</v>
      </c>
      <c r="AC87" s="36" t="e">
        <f t="shared" ca="1" si="55"/>
        <v>#REF!</v>
      </c>
      <c r="AD87" s="36" t="e">
        <f t="shared" ca="1" si="55"/>
        <v>#REF!</v>
      </c>
      <c r="AE87" s="36" t="e">
        <f t="shared" ca="1" si="55"/>
        <v>#REF!</v>
      </c>
      <c r="AF87" s="36" t="e">
        <f t="shared" ca="1" si="55"/>
        <v>#REF!</v>
      </c>
      <c r="AG87" s="36" t="e">
        <f t="shared" ca="1" si="55"/>
        <v>#REF!</v>
      </c>
      <c r="AH87" s="36" t="e">
        <f t="shared" ca="1" si="56"/>
        <v>#REF!</v>
      </c>
      <c r="AI87" s="36" t="e">
        <f t="shared" ca="1" si="56"/>
        <v>#REF!</v>
      </c>
      <c r="AJ87" s="36" t="e">
        <f t="shared" ca="1" si="56"/>
        <v>#REF!</v>
      </c>
      <c r="AK87" s="36" t="e">
        <f t="shared" ca="1" si="56"/>
        <v>#REF!</v>
      </c>
      <c r="AL87" s="36" t="e">
        <f t="shared" ca="1" si="56"/>
        <v>#REF!</v>
      </c>
      <c r="AM87" s="36" t="e">
        <f t="shared" ca="1" si="56"/>
        <v>#REF!</v>
      </c>
      <c r="AN87" s="36" t="e">
        <f t="shared" ca="1" si="56"/>
        <v>#REF!</v>
      </c>
      <c r="AO87" s="36" t="e">
        <f t="shared" ca="1" si="56"/>
        <v>#REF!</v>
      </c>
      <c r="AP87" s="36" t="e">
        <f t="shared" ca="1" si="56"/>
        <v>#REF!</v>
      </c>
      <c r="AQ87" s="36" t="e">
        <f t="shared" ca="1" si="56"/>
        <v>#REF!</v>
      </c>
      <c r="AR87" s="36" t="e">
        <f t="shared" ca="1" si="57"/>
        <v>#REF!</v>
      </c>
      <c r="AS87" s="36" t="e">
        <f t="shared" ca="1" si="57"/>
        <v>#REF!</v>
      </c>
      <c r="AT87" s="36" t="e">
        <f t="shared" ca="1" si="57"/>
        <v>#REF!</v>
      </c>
      <c r="AU87" s="36" t="e">
        <f t="shared" ca="1" si="57"/>
        <v>#REF!</v>
      </c>
      <c r="AV87" s="36" t="e">
        <f t="shared" ca="1" si="57"/>
        <v>#REF!</v>
      </c>
      <c r="AW87" s="36" t="e">
        <f t="shared" ca="1" si="57"/>
        <v>#REF!</v>
      </c>
      <c r="AX87" s="36" t="e">
        <f t="shared" ca="1" si="57"/>
        <v>#REF!</v>
      </c>
      <c r="AY87" s="36" t="e">
        <f t="shared" ca="1" si="57"/>
        <v>#REF!</v>
      </c>
      <c r="AZ87" s="36" t="e">
        <f t="shared" ca="1" si="57"/>
        <v>#REF!</v>
      </c>
      <c r="BA87" s="36" t="e">
        <f t="shared" ca="1" si="57"/>
        <v>#REF!</v>
      </c>
      <c r="BB87" s="36" t="e">
        <f t="shared" ca="1" si="57"/>
        <v>#REF!</v>
      </c>
      <c r="BC87" s="36" t="e">
        <f t="shared" ca="1" si="57"/>
        <v>#REF!</v>
      </c>
      <c r="BD87" s="36" t="e">
        <f t="shared" ca="1" si="57"/>
        <v>#REF!</v>
      </c>
      <c r="BE87" s="36" t="e">
        <f t="shared" ca="1" si="46"/>
        <v>#REF!</v>
      </c>
      <c r="BF87" s="36" t="e">
        <f t="shared" ca="1" si="58"/>
        <v>#REF!</v>
      </c>
      <c r="BG87" s="36" t="e">
        <f t="shared" ca="1" si="58"/>
        <v>#REF!</v>
      </c>
      <c r="BH87" s="36" t="e">
        <f t="shared" ca="1" si="58"/>
        <v>#REF!</v>
      </c>
      <c r="BI87" s="36" t="e">
        <f t="shared" ca="1" si="58"/>
        <v>#REF!</v>
      </c>
      <c r="BJ87" s="36" t="e">
        <f t="shared" ca="1" si="58"/>
        <v>#REF!</v>
      </c>
      <c r="BK87" s="36" t="e">
        <f t="shared" ca="1" si="58"/>
        <v>#REF!</v>
      </c>
      <c r="BL87" s="36" t="e">
        <f t="shared" ca="1" si="58"/>
        <v>#REF!</v>
      </c>
      <c r="BM87" s="53" t="s">
        <v>638</v>
      </c>
      <c r="BN87" s="53" t="s">
        <v>298</v>
      </c>
      <c r="BO87" s="53" t="s">
        <v>553</v>
      </c>
    </row>
    <row r="88" spans="1:67" s="83" customFormat="1" x14ac:dyDescent="0.2">
      <c r="A88" s="80">
        <v>85</v>
      </c>
      <c r="B88" s="81" t="s">
        <v>639</v>
      </c>
      <c r="C88" s="80" t="str">
        <f t="shared" si="45"/>
        <v>夕張市</v>
      </c>
      <c r="D88" s="80" t="e">
        <f t="shared" ca="1" si="53"/>
        <v>#REF!</v>
      </c>
      <c r="E88" s="80" t="e">
        <f t="shared" ca="1" si="53"/>
        <v>#REF!</v>
      </c>
      <c r="F88" s="80" t="e">
        <f t="shared" ca="1" si="53"/>
        <v>#REF!</v>
      </c>
      <c r="G88" s="80" t="e">
        <f t="shared" ca="1" si="53"/>
        <v>#REF!</v>
      </c>
      <c r="H88" s="80" t="e">
        <f t="shared" ca="1" si="53"/>
        <v>#REF!</v>
      </c>
      <c r="I88" s="80" t="e">
        <f t="shared" ca="1" si="53"/>
        <v>#REF!</v>
      </c>
      <c r="J88" s="80" t="e">
        <f t="shared" ca="1" si="53"/>
        <v>#REF!</v>
      </c>
      <c r="K88" s="80" t="e">
        <f t="shared" ca="1" si="53"/>
        <v>#REF!</v>
      </c>
      <c r="L88" s="80" t="e">
        <f t="shared" ca="1" si="53"/>
        <v>#REF!</v>
      </c>
      <c r="M88" s="80" t="e">
        <f t="shared" ca="1" si="53"/>
        <v>#REF!</v>
      </c>
      <c r="N88" s="80" t="e">
        <f t="shared" ca="1" si="54"/>
        <v>#REF!</v>
      </c>
      <c r="O88" s="80" t="e">
        <f t="shared" ca="1" si="54"/>
        <v>#REF!</v>
      </c>
      <c r="P88" s="80" t="e">
        <f t="shared" ca="1" si="54"/>
        <v>#REF!</v>
      </c>
      <c r="Q88" s="80" t="e">
        <f t="shared" ca="1" si="54"/>
        <v>#REF!</v>
      </c>
      <c r="R88" s="80" t="e">
        <f t="shared" ca="1" si="54"/>
        <v>#REF!</v>
      </c>
      <c r="S88" s="80" t="e">
        <f t="shared" ca="1" si="54"/>
        <v>#REF!</v>
      </c>
      <c r="T88" s="80" t="e">
        <f t="shared" ca="1" si="54"/>
        <v>#REF!</v>
      </c>
      <c r="U88" s="80" t="e">
        <f t="shared" ca="1" si="54"/>
        <v>#REF!</v>
      </c>
      <c r="V88" s="80" t="e">
        <f t="shared" ca="1" si="54"/>
        <v>#REF!</v>
      </c>
      <c r="W88" s="80" t="e">
        <f t="shared" ca="1" si="54"/>
        <v>#REF!</v>
      </c>
      <c r="X88" s="80" t="e">
        <f t="shared" ca="1" si="55"/>
        <v>#REF!</v>
      </c>
      <c r="Y88" s="80" t="e">
        <f t="shared" ca="1" si="55"/>
        <v>#REF!</v>
      </c>
      <c r="Z88" s="80" t="e">
        <f t="shared" ca="1" si="55"/>
        <v>#REF!</v>
      </c>
      <c r="AA88" s="80" t="e">
        <f t="shared" ca="1" si="55"/>
        <v>#REF!</v>
      </c>
      <c r="AB88" s="80" t="e">
        <f t="shared" ca="1" si="55"/>
        <v>#REF!</v>
      </c>
      <c r="AC88" s="80" t="e">
        <f t="shared" ca="1" si="55"/>
        <v>#REF!</v>
      </c>
      <c r="AD88" s="80" t="e">
        <f t="shared" ca="1" si="55"/>
        <v>#REF!</v>
      </c>
      <c r="AE88" s="80" t="e">
        <f t="shared" ca="1" si="55"/>
        <v>#REF!</v>
      </c>
      <c r="AF88" s="80" t="e">
        <f t="shared" ca="1" si="55"/>
        <v>#REF!</v>
      </c>
      <c r="AG88" s="80" t="e">
        <f t="shared" ca="1" si="55"/>
        <v>#REF!</v>
      </c>
      <c r="AH88" s="80" t="e">
        <f t="shared" ca="1" si="56"/>
        <v>#REF!</v>
      </c>
      <c r="AI88" s="80" t="e">
        <f t="shared" ca="1" si="56"/>
        <v>#REF!</v>
      </c>
      <c r="AJ88" s="80" t="e">
        <f t="shared" ca="1" si="56"/>
        <v>#REF!</v>
      </c>
      <c r="AK88" s="80" t="e">
        <f t="shared" ca="1" si="56"/>
        <v>#REF!</v>
      </c>
      <c r="AL88" s="80" t="e">
        <f t="shared" ca="1" si="56"/>
        <v>#REF!</v>
      </c>
      <c r="AM88" s="80" t="e">
        <f t="shared" ca="1" si="56"/>
        <v>#REF!</v>
      </c>
      <c r="AN88" s="80" t="e">
        <f t="shared" ca="1" si="56"/>
        <v>#REF!</v>
      </c>
      <c r="AO88" s="80" t="e">
        <f t="shared" ca="1" si="56"/>
        <v>#REF!</v>
      </c>
      <c r="AP88" s="80" t="e">
        <f t="shared" ca="1" si="56"/>
        <v>#REF!</v>
      </c>
      <c r="AQ88" s="80" t="e">
        <f t="shared" ca="1" si="56"/>
        <v>#REF!</v>
      </c>
      <c r="AR88" s="80" t="e">
        <f t="shared" ca="1" si="57"/>
        <v>#REF!</v>
      </c>
      <c r="AS88" s="80" t="e">
        <f t="shared" ca="1" si="57"/>
        <v>#REF!</v>
      </c>
      <c r="AT88" s="80" t="e">
        <f t="shared" ca="1" si="57"/>
        <v>#REF!</v>
      </c>
      <c r="AU88" s="80" t="e">
        <f t="shared" ca="1" si="57"/>
        <v>#REF!</v>
      </c>
      <c r="AV88" s="80" t="e">
        <f t="shared" ca="1" si="57"/>
        <v>#REF!</v>
      </c>
      <c r="AW88" s="80" t="e">
        <f t="shared" ca="1" si="57"/>
        <v>#REF!</v>
      </c>
      <c r="AX88" s="80" t="e">
        <f t="shared" ca="1" si="57"/>
        <v>#REF!</v>
      </c>
      <c r="AY88" s="80" t="e">
        <f t="shared" ca="1" si="57"/>
        <v>#REF!</v>
      </c>
      <c r="AZ88" s="80" t="e">
        <f t="shared" ca="1" si="57"/>
        <v>#REF!</v>
      </c>
      <c r="BA88" s="80" t="e">
        <f t="shared" ca="1" si="57"/>
        <v>#REF!</v>
      </c>
      <c r="BB88" s="80" t="e">
        <f t="shared" ca="1" si="57"/>
        <v>#REF!</v>
      </c>
      <c r="BC88" s="80" t="e">
        <f t="shared" ca="1" si="57"/>
        <v>#REF!</v>
      </c>
      <c r="BD88" s="80" t="e">
        <f t="shared" ca="1" si="57"/>
        <v>#REF!</v>
      </c>
      <c r="BE88" s="80" t="e">
        <f t="shared" ca="1" si="46"/>
        <v>#REF!</v>
      </c>
      <c r="BF88" s="80" t="e">
        <f t="shared" ca="1" si="58"/>
        <v>#REF!</v>
      </c>
      <c r="BG88" s="80" t="e">
        <f t="shared" ca="1" si="58"/>
        <v>#REF!</v>
      </c>
      <c r="BH88" s="80" t="e">
        <f t="shared" ca="1" si="58"/>
        <v>#REF!</v>
      </c>
      <c r="BI88" s="80" t="e">
        <f t="shared" ca="1" si="58"/>
        <v>#REF!</v>
      </c>
      <c r="BJ88" s="80" t="e">
        <f t="shared" ca="1" si="58"/>
        <v>#REF!</v>
      </c>
      <c r="BK88" s="80" t="e">
        <f t="shared" ca="1" si="58"/>
        <v>#REF!</v>
      </c>
      <c r="BL88" s="80" t="e">
        <f t="shared" ca="1" si="58"/>
        <v>#REF!</v>
      </c>
      <c r="BM88" s="81" t="s">
        <v>639</v>
      </c>
      <c r="BN88" s="81" t="s">
        <v>299</v>
      </c>
      <c r="BO88" s="81" t="s">
        <v>471</v>
      </c>
    </row>
    <row r="89" spans="1:67" s="83" customFormat="1" x14ac:dyDescent="0.2">
      <c r="A89" s="80">
        <v>86</v>
      </c>
      <c r="B89" s="81" t="s">
        <v>640</v>
      </c>
      <c r="C89" s="80" t="str">
        <f t="shared" si="45"/>
        <v>夕張市</v>
      </c>
      <c r="D89" s="80" t="e">
        <f t="shared" ca="1" si="53"/>
        <v>#REF!</v>
      </c>
      <c r="E89" s="80" t="e">
        <f t="shared" ca="1" si="53"/>
        <v>#REF!</v>
      </c>
      <c r="F89" s="80" t="e">
        <f t="shared" ca="1" si="53"/>
        <v>#REF!</v>
      </c>
      <c r="G89" s="80" t="e">
        <f t="shared" ca="1" si="53"/>
        <v>#REF!</v>
      </c>
      <c r="H89" s="80" t="e">
        <f t="shared" ca="1" si="53"/>
        <v>#REF!</v>
      </c>
      <c r="I89" s="80" t="e">
        <f t="shared" ca="1" si="53"/>
        <v>#REF!</v>
      </c>
      <c r="J89" s="80" t="e">
        <f t="shared" ca="1" si="53"/>
        <v>#REF!</v>
      </c>
      <c r="K89" s="80" t="e">
        <f t="shared" ca="1" si="53"/>
        <v>#REF!</v>
      </c>
      <c r="L89" s="80" t="e">
        <f t="shared" ca="1" si="53"/>
        <v>#REF!</v>
      </c>
      <c r="M89" s="80" t="e">
        <f t="shared" ca="1" si="53"/>
        <v>#REF!</v>
      </c>
      <c r="N89" s="80" t="e">
        <f t="shared" ca="1" si="54"/>
        <v>#REF!</v>
      </c>
      <c r="O89" s="80" t="e">
        <f t="shared" ca="1" si="54"/>
        <v>#REF!</v>
      </c>
      <c r="P89" s="80" t="e">
        <f t="shared" ca="1" si="54"/>
        <v>#REF!</v>
      </c>
      <c r="Q89" s="80" t="e">
        <f t="shared" ca="1" si="54"/>
        <v>#REF!</v>
      </c>
      <c r="R89" s="80" t="e">
        <f t="shared" ca="1" si="54"/>
        <v>#REF!</v>
      </c>
      <c r="S89" s="80" t="e">
        <f t="shared" ca="1" si="54"/>
        <v>#REF!</v>
      </c>
      <c r="T89" s="80" t="e">
        <f t="shared" ca="1" si="54"/>
        <v>#REF!</v>
      </c>
      <c r="U89" s="80" t="e">
        <f t="shared" ca="1" si="54"/>
        <v>#REF!</v>
      </c>
      <c r="V89" s="80" t="e">
        <f t="shared" ca="1" si="54"/>
        <v>#REF!</v>
      </c>
      <c r="W89" s="80" t="e">
        <f t="shared" ca="1" si="54"/>
        <v>#REF!</v>
      </c>
      <c r="X89" s="80" t="e">
        <f t="shared" ca="1" si="55"/>
        <v>#REF!</v>
      </c>
      <c r="Y89" s="80" t="e">
        <f t="shared" ca="1" si="55"/>
        <v>#REF!</v>
      </c>
      <c r="Z89" s="80" t="e">
        <f t="shared" ca="1" si="55"/>
        <v>#REF!</v>
      </c>
      <c r="AA89" s="80" t="e">
        <f t="shared" ca="1" si="55"/>
        <v>#REF!</v>
      </c>
      <c r="AB89" s="80" t="e">
        <f t="shared" ca="1" si="55"/>
        <v>#REF!</v>
      </c>
      <c r="AC89" s="80" t="e">
        <f t="shared" ca="1" si="55"/>
        <v>#REF!</v>
      </c>
      <c r="AD89" s="80" t="e">
        <f t="shared" ca="1" si="55"/>
        <v>#REF!</v>
      </c>
      <c r="AE89" s="80" t="e">
        <f t="shared" ca="1" si="55"/>
        <v>#REF!</v>
      </c>
      <c r="AF89" s="80" t="e">
        <f t="shared" ca="1" si="55"/>
        <v>#REF!</v>
      </c>
      <c r="AG89" s="80" t="e">
        <f t="shared" ca="1" si="55"/>
        <v>#REF!</v>
      </c>
      <c r="AH89" s="80" t="e">
        <f t="shared" ca="1" si="56"/>
        <v>#REF!</v>
      </c>
      <c r="AI89" s="80" t="e">
        <f t="shared" ca="1" si="56"/>
        <v>#REF!</v>
      </c>
      <c r="AJ89" s="80" t="e">
        <f t="shared" ca="1" si="56"/>
        <v>#REF!</v>
      </c>
      <c r="AK89" s="80" t="e">
        <f t="shared" ca="1" si="56"/>
        <v>#REF!</v>
      </c>
      <c r="AL89" s="80" t="e">
        <f t="shared" ca="1" si="56"/>
        <v>#REF!</v>
      </c>
      <c r="AM89" s="80" t="e">
        <f t="shared" ca="1" si="56"/>
        <v>#REF!</v>
      </c>
      <c r="AN89" s="80" t="e">
        <f t="shared" ca="1" si="56"/>
        <v>#REF!</v>
      </c>
      <c r="AO89" s="80" t="e">
        <f t="shared" ca="1" si="56"/>
        <v>#REF!</v>
      </c>
      <c r="AP89" s="80" t="e">
        <f t="shared" ca="1" si="56"/>
        <v>#REF!</v>
      </c>
      <c r="AQ89" s="80" t="e">
        <f t="shared" ca="1" si="56"/>
        <v>#REF!</v>
      </c>
      <c r="AR89" s="80" t="e">
        <f t="shared" ca="1" si="57"/>
        <v>#REF!</v>
      </c>
      <c r="AS89" s="80" t="e">
        <f t="shared" ca="1" si="57"/>
        <v>#REF!</v>
      </c>
      <c r="AT89" s="80" t="e">
        <f t="shared" ca="1" si="57"/>
        <v>#REF!</v>
      </c>
      <c r="AU89" s="80" t="e">
        <f t="shared" ca="1" si="57"/>
        <v>#REF!</v>
      </c>
      <c r="AV89" s="80" t="e">
        <f t="shared" ca="1" si="57"/>
        <v>#REF!</v>
      </c>
      <c r="AW89" s="80" t="e">
        <f t="shared" ca="1" si="57"/>
        <v>#REF!</v>
      </c>
      <c r="AX89" s="80" t="e">
        <f t="shared" ca="1" si="57"/>
        <v>#REF!</v>
      </c>
      <c r="AY89" s="80" t="e">
        <f t="shared" ca="1" si="57"/>
        <v>#REF!</v>
      </c>
      <c r="AZ89" s="80" t="e">
        <f t="shared" ca="1" si="57"/>
        <v>#REF!</v>
      </c>
      <c r="BA89" s="80" t="e">
        <f t="shared" ca="1" si="57"/>
        <v>#REF!</v>
      </c>
      <c r="BB89" s="80" t="e">
        <f t="shared" ca="1" si="57"/>
        <v>#REF!</v>
      </c>
      <c r="BC89" s="80" t="e">
        <f t="shared" ca="1" si="57"/>
        <v>#REF!</v>
      </c>
      <c r="BD89" s="80" t="e">
        <f t="shared" ca="1" si="57"/>
        <v>#REF!</v>
      </c>
      <c r="BE89" s="80" t="e">
        <f t="shared" ca="1" si="46"/>
        <v>#REF!</v>
      </c>
      <c r="BF89" s="80" t="e">
        <f t="shared" ca="1" si="58"/>
        <v>#REF!</v>
      </c>
      <c r="BG89" s="80" t="e">
        <f t="shared" ca="1" si="58"/>
        <v>#REF!</v>
      </c>
      <c r="BH89" s="80" t="e">
        <f t="shared" ca="1" si="58"/>
        <v>#REF!</v>
      </c>
      <c r="BI89" s="80" t="e">
        <f t="shared" ca="1" si="58"/>
        <v>#REF!</v>
      </c>
      <c r="BJ89" s="80" t="e">
        <f t="shared" ca="1" si="58"/>
        <v>#REF!</v>
      </c>
      <c r="BK89" s="80" t="e">
        <f t="shared" ca="1" si="58"/>
        <v>#REF!</v>
      </c>
      <c r="BL89" s="80" t="e">
        <f t="shared" ca="1" si="58"/>
        <v>#REF!</v>
      </c>
      <c r="BM89" s="81" t="s">
        <v>640</v>
      </c>
      <c r="BN89" s="81" t="s">
        <v>299</v>
      </c>
      <c r="BO89" s="81" t="s">
        <v>552</v>
      </c>
    </row>
    <row r="90" spans="1:67" s="83" customFormat="1" x14ac:dyDescent="0.2">
      <c r="A90" s="80">
        <v>87</v>
      </c>
      <c r="B90" s="81" t="s">
        <v>641</v>
      </c>
      <c r="C90" s="80" t="str">
        <f t="shared" si="45"/>
        <v>夕張市</v>
      </c>
      <c r="D90" s="80" t="e">
        <f t="shared" ca="1" si="53"/>
        <v>#REF!</v>
      </c>
      <c r="E90" s="80" t="e">
        <f t="shared" ca="1" si="53"/>
        <v>#REF!</v>
      </c>
      <c r="F90" s="80" t="e">
        <f t="shared" ca="1" si="53"/>
        <v>#REF!</v>
      </c>
      <c r="G90" s="80" t="e">
        <f t="shared" ca="1" si="53"/>
        <v>#REF!</v>
      </c>
      <c r="H90" s="80" t="e">
        <f t="shared" ca="1" si="53"/>
        <v>#REF!</v>
      </c>
      <c r="I90" s="80" t="e">
        <f t="shared" ca="1" si="53"/>
        <v>#REF!</v>
      </c>
      <c r="J90" s="80" t="e">
        <f t="shared" ca="1" si="53"/>
        <v>#REF!</v>
      </c>
      <c r="K90" s="80" t="e">
        <f t="shared" ca="1" si="53"/>
        <v>#REF!</v>
      </c>
      <c r="L90" s="80" t="e">
        <f t="shared" ca="1" si="53"/>
        <v>#REF!</v>
      </c>
      <c r="M90" s="80" t="e">
        <f t="shared" ca="1" si="53"/>
        <v>#REF!</v>
      </c>
      <c r="N90" s="80" t="e">
        <f t="shared" ca="1" si="54"/>
        <v>#REF!</v>
      </c>
      <c r="O90" s="80" t="e">
        <f t="shared" ca="1" si="54"/>
        <v>#REF!</v>
      </c>
      <c r="P90" s="80" t="e">
        <f t="shared" ca="1" si="54"/>
        <v>#REF!</v>
      </c>
      <c r="Q90" s="80" t="e">
        <f t="shared" ca="1" si="54"/>
        <v>#REF!</v>
      </c>
      <c r="R90" s="80" t="e">
        <f t="shared" ca="1" si="54"/>
        <v>#REF!</v>
      </c>
      <c r="S90" s="80" t="e">
        <f t="shared" ca="1" si="54"/>
        <v>#REF!</v>
      </c>
      <c r="T90" s="80" t="e">
        <f t="shared" ca="1" si="54"/>
        <v>#REF!</v>
      </c>
      <c r="U90" s="80" t="e">
        <f t="shared" ca="1" si="54"/>
        <v>#REF!</v>
      </c>
      <c r="V90" s="80" t="e">
        <f t="shared" ca="1" si="54"/>
        <v>#REF!</v>
      </c>
      <c r="W90" s="80" t="e">
        <f t="shared" ca="1" si="54"/>
        <v>#REF!</v>
      </c>
      <c r="X90" s="80" t="e">
        <f t="shared" ca="1" si="55"/>
        <v>#REF!</v>
      </c>
      <c r="Y90" s="80" t="e">
        <f t="shared" ca="1" si="55"/>
        <v>#REF!</v>
      </c>
      <c r="Z90" s="80" t="e">
        <f t="shared" ca="1" si="55"/>
        <v>#REF!</v>
      </c>
      <c r="AA90" s="80" t="e">
        <f t="shared" ca="1" si="55"/>
        <v>#REF!</v>
      </c>
      <c r="AB90" s="80" t="e">
        <f t="shared" ca="1" si="55"/>
        <v>#REF!</v>
      </c>
      <c r="AC90" s="80" t="e">
        <f t="shared" ca="1" si="55"/>
        <v>#REF!</v>
      </c>
      <c r="AD90" s="80" t="e">
        <f t="shared" ca="1" si="55"/>
        <v>#REF!</v>
      </c>
      <c r="AE90" s="80" t="e">
        <f t="shared" ca="1" si="55"/>
        <v>#REF!</v>
      </c>
      <c r="AF90" s="80" t="e">
        <f t="shared" ca="1" si="55"/>
        <v>#REF!</v>
      </c>
      <c r="AG90" s="80" t="e">
        <f t="shared" ca="1" si="55"/>
        <v>#REF!</v>
      </c>
      <c r="AH90" s="80" t="e">
        <f t="shared" ca="1" si="56"/>
        <v>#REF!</v>
      </c>
      <c r="AI90" s="80" t="e">
        <f t="shared" ca="1" si="56"/>
        <v>#REF!</v>
      </c>
      <c r="AJ90" s="80" t="e">
        <f t="shared" ca="1" si="56"/>
        <v>#REF!</v>
      </c>
      <c r="AK90" s="80" t="e">
        <f t="shared" ca="1" si="56"/>
        <v>#REF!</v>
      </c>
      <c r="AL90" s="80" t="e">
        <f t="shared" ca="1" si="56"/>
        <v>#REF!</v>
      </c>
      <c r="AM90" s="80" t="e">
        <f t="shared" ca="1" si="56"/>
        <v>#REF!</v>
      </c>
      <c r="AN90" s="80" t="e">
        <f t="shared" ca="1" si="56"/>
        <v>#REF!</v>
      </c>
      <c r="AO90" s="80" t="e">
        <f t="shared" ca="1" si="56"/>
        <v>#REF!</v>
      </c>
      <c r="AP90" s="80" t="e">
        <f t="shared" ca="1" si="56"/>
        <v>#REF!</v>
      </c>
      <c r="AQ90" s="80" t="e">
        <f t="shared" ca="1" si="56"/>
        <v>#REF!</v>
      </c>
      <c r="AR90" s="80" t="e">
        <f t="shared" ca="1" si="57"/>
        <v>#REF!</v>
      </c>
      <c r="AS90" s="80" t="e">
        <f t="shared" ca="1" si="57"/>
        <v>#REF!</v>
      </c>
      <c r="AT90" s="80" t="e">
        <f t="shared" ca="1" si="57"/>
        <v>#REF!</v>
      </c>
      <c r="AU90" s="80" t="e">
        <f t="shared" ca="1" si="57"/>
        <v>#REF!</v>
      </c>
      <c r="AV90" s="80" t="e">
        <f t="shared" ca="1" si="57"/>
        <v>#REF!</v>
      </c>
      <c r="AW90" s="80" t="e">
        <f t="shared" ca="1" si="57"/>
        <v>#REF!</v>
      </c>
      <c r="AX90" s="80" t="e">
        <f t="shared" ca="1" si="57"/>
        <v>#REF!</v>
      </c>
      <c r="AY90" s="80" t="e">
        <f t="shared" ca="1" si="57"/>
        <v>#REF!</v>
      </c>
      <c r="AZ90" s="80" t="e">
        <f t="shared" ca="1" si="57"/>
        <v>#REF!</v>
      </c>
      <c r="BA90" s="80" t="e">
        <f t="shared" ca="1" si="57"/>
        <v>#REF!</v>
      </c>
      <c r="BB90" s="80" t="e">
        <f t="shared" ca="1" si="57"/>
        <v>#REF!</v>
      </c>
      <c r="BC90" s="80" t="e">
        <f t="shared" ca="1" si="57"/>
        <v>#REF!</v>
      </c>
      <c r="BD90" s="80" t="e">
        <f t="shared" ca="1" si="57"/>
        <v>#REF!</v>
      </c>
      <c r="BE90" s="80" t="e">
        <f t="shared" ca="1" si="46"/>
        <v>#REF!</v>
      </c>
      <c r="BF90" s="80" t="e">
        <f t="shared" ca="1" si="58"/>
        <v>#REF!</v>
      </c>
      <c r="BG90" s="80" t="e">
        <f t="shared" ca="1" si="58"/>
        <v>#REF!</v>
      </c>
      <c r="BH90" s="80" t="e">
        <f t="shared" ca="1" si="58"/>
        <v>#REF!</v>
      </c>
      <c r="BI90" s="80" t="e">
        <f t="shared" ca="1" si="58"/>
        <v>#REF!</v>
      </c>
      <c r="BJ90" s="80" t="e">
        <f t="shared" ca="1" si="58"/>
        <v>#REF!</v>
      </c>
      <c r="BK90" s="80" t="e">
        <f t="shared" ca="1" si="58"/>
        <v>#REF!</v>
      </c>
      <c r="BL90" s="80" t="e">
        <f t="shared" ca="1" si="58"/>
        <v>#REF!</v>
      </c>
      <c r="BM90" s="81" t="s">
        <v>641</v>
      </c>
      <c r="BN90" s="81" t="s">
        <v>299</v>
      </c>
      <c r="BO90" s="81" t="s">
        <v>553</v>
      </c>
    </row>
    <row r="91" spans="1:67" x14ac:dyDescent="0.2">
      <c r="A91" s="80">
        <v>88</v>
      </c>
      <c r="B91" s="53" t="s">
        <v>642</v>
      </c>
      <c r="C91" s="36" t="str">
        <f t="shared" si="45"/>
        <v>夕張市</v>
      </c>
      <c r="D91" s="36" t="e">
        <f t="shared" ca="1" si="53"/>
        <v>#REF!</v>
      </c>
      <c r="E91" s="36" t="e">
        <f t="shared" ca="1" si="53"/>
        <v>#REF!</v>
      </c>
      <c r="F91" s="36" t="e">
        <f t="shared" ca="1" si="53"/>
        <v>#REF!</v>
      </c>
      <c r="G91" s="36" t="e">
        <f t="shared" ca="1" si="53"/>
        <v>#REF!</v>
      </c>
      <c r="H91" s="36" t="e">
        <f t="shared" ca="1" si="53"/>
        <v>#REF!</v>
      </c>
      <c r="I91" s="36" t="e">
        <f t="shared" ca="1" si="53"/>
        <v>#REF!</v>
      </c>
      <c r="J91" s="36" t="e">
        <f t="shared" ca="1" si="53"/>
        <v>#REF!</v>
      </c>
      <c r="K91" s="36" t="e">
        <f t="shared" ca="1" si="53"/>
        <v>#REF!</v>
      </c>
      <c r="L91" s="36" t="e">
        <f t="shared" ca="1" si="53"/>
        <v>#REF!</v>
      </c>
      <c r="M91" s="36" t="e">
        <f t="shared" ca="1" si="53"/>
        <v>#REF!</v>
      </c>
      <c r="N91" s="36" t="e">
        <f t="shared" ca="1" si="54"/>
        <v>#REF!</v>
      </c>
      <c r="O91" s="36" t="e">
        <f t="shared" ca="1" si="54"/>
        <v>#REF!</v>
      </c>
      <c r="P91" s="36" t="e">
        <f t="shared" ca="1" si="54"/>
        <v>#REF!</v>
      </c>
      <c r="Q91" s="36" t="e">
        <f t="shared" ca="1" si="54"/>
        <v>#REF!</v>
      </c>
      <c r="R91" s="36" t="e">
        <f t="shared" ca="1" si="54"/>
        <v>#REF!</v>
      </c>
      <c r="S91" s="36" t="e">
        <f t="shared" ca="1" si="54"/>
        <v>#REF!</v>
      </c>
      <c r="T91" s="36" t="e">
        <f t="shared" ca="1" si="54"/>
        <v>#REF!</v>
      </c>
      <c r="U91" s="36" t="e">
        <f t="shared" ca="1" si="54"/>
        <v>#REF!</v>
      </c>
      <c r="V91" s="36" t="e">
        <f t="shared" ca="1" si="54"/>
        <v>#REF!</v>
      </c>
      <c r="W91" s="36" t="e">
        <f t="shared" ca="1" si="54"/>
        <v>#REF!</v>
      </c>
      <c r="X91" s="36" t="e">
        <f t="shared" ca="1" si="55"/>
        <v>#REF!</v>
      </c>
      <c r="Y91" s="36" t="e">
        <f t="shared" ca="1" si="55"/>
        <v>#REF!</v>
      </c>
      <c r="Z91" s="36" t="e">
        <f t="shared" ca="1" si="55"/>
        <v>#REF!</v>
      </c>
      <c r="AA91" s="36" t="e">
        <f t="shared" ca="1" si="55"/>
        <v>#REF!</v>
      </c>
      <c r="AB91" s="36" t="e">
        <f t="shared" ca="1" si="55"/>
        <v>#REF!</v>
      </c>
      <c r="AC91" s="36" t="e">
        <f t="shared" ca="1" si="55"/>
        <v>#REF!</v>
      </c>
      <c r="AD91" s="36" t="e">
        <f t="shared" ca="1" si="55"/>
        <v>#REF!</v>
      </c>
      <c r="AE91" s="36" t="e">
        <f t="shared" ca="1" si="55"/>
        <v>#REF!</v>
      </c>
      <c r="AF91" s="36" t="e">
        <f t="shared" ca="1" si="55"/>
        <v>#REF!</v>
      </c>
      <c r="AG91" s="36" t="e">
        <f t="shared" ca="1" si="55"/>
        <v>#REF!</v>
      </c>
      <c r="AH91" s="36" t="e">
        <f t="shared" ca="1" si="56"/>
        <v>#REF!</v>
      </c>
      <c r="AI91" s="36" t="e">
        <f t="shared" ca="1" si="56"/>
        <v>#REF!</v>
      </c>
      <c r="AJ91" s="36" t="e">
        <f t="shared" ca="1" si="56"/>
        <v>#REF!</v>
      </c>
      <c r="AK91" s="36" t="e">
        <f t="shared" ca="1" si="56"/>
        <v>#REF!</v>
      </c>
      <c r="AL91" s="36" t="e">
        <f t="shared" ca="1" si="56"/>
        <v>#REF!</v>
      </c>
      <c r="AM91" s="36" t="e">
        <f t="shared" ca="1" si="56"/>
        <v>#REF!</v>
      </c>
      <c r="AN91" s="36" t="e">
        <f t="shared" ca="1" si="56"/>
        <v>#REF!</v>
      </c>
      <c r="AO91" s="36" t="e">
        <f t="shared" ca="1" si="56"/>
        <v>#REF!</v>
      </c>
      <c r="AP91" s="36" t="e">
        <f t="shared" ca="1" si="56"/>
        <v>#REF!</v>
      </c>
      <c r="AQ91" s="36" t="e">
        <f t="shared" ca="1" si="56"/>
        <v>#REF!</v>
      </c>
      <c r="AR91" s="36" t="e">
        <f t="shared" ca="1" si="57"/>
        <v>#REF!</v>
      </c>
      <c r="AS91" s="36" t="e">
        <f t="shared" ca="1" si="57"/>
        <v>#REF!</v>
      </c>
      <c r="AT91" s="36" t="e">
        <f t="shared" ca="1" si="57"/>
        <v>#REF!</v>
      </c>
      <c r="AU91" s="36" t="e">
        <f t="shared" ca="1" si="57"/>
        <v>#REF!</v>
      </c>
      <c r="AV91" s="36" t="e">
        <f t="shared" ca="1" si="57"/>
        <v>#REF!</v>
      </c>
      <c r="AW91" s="36" t="e">
        <f t="shared" ca="1" si="57"/>
        <v>#REF!</v>
      </c>
      <c r="AX91" s="36" t="e">
        <f t="shared" ca="1" si="57"/>
        <v>#REF!</v>
      </c>
      <c r="AY91" s="36" t="e">
        <f t="shared" ca="1" si="57"/>
        <v>#REF!</v>
      </c>
      <c r="AZ91" s="36" t="e">
        <f t="shared" ca="1" si="57"/>
        <v>#REF!</v>
      </c>
      <c r="BA91" s="36" t="e">
        <f t="shared" ca="1" si="57"/>
        <v>#REF!</v>
      </c>
      <c r="BB91" s="36" t="e">
        <f t="shared" ca="1" si="57"/>
        <v>#REF!</v>
      </c>
      <c r="BC91" s="36" t="e">
        <f t="shared" ca="1" si="57"/>
        <v>#REF!</v>
      </c>
      <c r="BD91" s="36" t="e">
        <f t="shared" ca="1" si="57"/>
        <v>#REF!</v>
      </c>
      <c r="BE91" s="36" t="e">
        <f t="shared" ca="1" si="46"/>
        <v>#REF!</v>
      </c>
      <c r="BF91" s="36" t="e">
        <f t="shared" ca="1" si="58"/>
        <v>#REF!</v>
      </c>
      <c r="BG91" s="36" t="e">
        <f t="shared" ca="1" si="58"/>
        <v>#REF!</v>
      </c>
      <c r="BH91" s="36" t="e">
        <f t="shared" ca="1" si="58"/>
        <v>#REF!</v>
      </c>
      <c r="BI91" s="36" t="e">
        <f t="shared" ca="1" si="58"/>
        <v>#REF!</v>
      </c>
      <c r="BJ91" s="36" t="e">
        <f t="shared" ca="1" si="58"/>
        <v>#REF!</v>
      </c>
      <c r="BK91" s="36" t="e">
        <f t="shared" ca="1" si="58"/>
        <v>#REF!</v>
      </c>
      <c r="BL91" s="36" t="e">
        <f t="shared" ca="1" si="58"/>
        <v>#REF!</v>
      </c>
      <c r="BM91" s="53" t="s">
        <v>642</v>
      </c>
      <c r="BN91" s="53" t="s">
        <v>300</v>
      </c>
      <c r="BO91" s="53" t="s">
        <v>471</v>
      </c>
    </row>
    <row r="92" spans="1:67" x14ac:dyDescent="0.2">
      <c r="A92" s="80">
        <v>89</v>
      </c>
      <c r="B92" s="53" t="s">
        <v>643</v>
      </c>
      <c r="C92" s="36" t="str">
        <f t="shared" si="45"/>
        <v>夕張市</v>
      </c>
      <c r="D92" s="36" t="e">
        <f t="shared" ca="1" si="53"/>
        <v>#REF!</v>
      </c>
      <c r="E92" s="36" t="e">
        <f t="shared" ca="1" si="53"/>
        <v>#REF!</v>
      </c>
      <c r="F92" s="36" t="e">
        <f t="shared" ca="1" si="53"/>
        <v>#REF!</v>
      </c>
      <c r="G92" s="36" t="e">
        <f t="shared" ca="1" si="53"/>
        <v>#REF!</v>
      </c>
      <c r="H92" s="36" t="e">
        <f t="shared" ca="1" si="53"/>
        <v>#REF!</v>
      </c>
      <c r="I92" s="36" t="e">
        <f t="shared" ca="1" si="53"/>
        <v>#REF!</v>
      </c>
      <c r="J92" s="36" t="e">
        <f t="shared" ca="1" si="53"/>
        <v>#REF!</v>
      </c>
      <c r="K92" s="36" t="e">
        <f t="shared" ca="1" si="53"/>
        <v>#REF!</v>
      </c>
      <c r="L92" s="36" t="e">
        <f t="shared" ca="1" si="53"/>
        <v>#REF!</v>
      </c>
      <c r="M92" s="36" t="e">
        <f t="shared" ca="1" si="53"/>
        <v>#REF!</v>
      </c>
      <c r="N92" s="36" t="e">
        <f t="shared" ca="1" si="54"/>
        <v>#REF!</v>
      </c>
      <c r="O92" s="36" t="e">
        <f t="shared" ca="1" si="54"/>
        <v>#REF!</v>
      </c>
      <c r="P92" s="36" t="e">
        <f t="shared" ca="1" si="54"/>
        <v>#REF!</v>
      </c>
      <c r="Q92" s="36" t="e">
        <f t="shared" ca="1" si="54"/>
        <v>#REF!</v>
      </c>
      <c r="R92" s="36" t="e">
        <f t="shared" ca="1" si="54"/>
        <v>#REF!</v>
      </c>
      <c r="S92" s="36" t="e">
        <f t="shared" ca="1" si="54"/>
        <v>#REF!</v>
      </c>
      <c r="T92" s="36" t="e">
        <f t="shared" ca="1" si="54"/>
        <v>#REF!</v>
      </c>
      <c r="U92" s="36" t="e">
        <f t="shared" ca="1" si="54"/>
        <v>#REF!</v>
      </c>
      <c r="V92" s="36" t="e">
        <f t="shared" ca="1" si="54"/>
        <v>#REF!</v>
      </c>
      <c r="W92" s="36" t="e">
        <f t="shared" ca="1" si="54"/>
        <v>#REF!</v>
      </c>
      <c r="X92" s="36" t="e">
        <f t="shared" ca="1" si="55"/>
        <v>#REF!</v>
      </c>
      <c r="Y92" s="36" t="e">
        <f t="shared" ca="1" si="55"/>
        <v>#REF!</v>
      </c>
      <c r="Z92" s="36" t="e">
        <f t="shared" ca="1" si="55"/>
        <v>#REF!</v>
      </c>
      <c r="AA92" s="36" t="e">
        <f t="shared" ca="1" si="55"/>
        <v>#REF!</v>
      </c>
      <c r="AB92" s="36" t="e">
        <f t="shared" ca="1" si="55"/>
        <v>#REF!</v>
      </c>
      <c r="AC92" s="36" t="e">
        <f t="shared" ca="1" si="55"/>
        <v>#REF!</v>
      </c>
      <c r="AD92" s="36" t="e">
        <f t="shared" ca="1" si="55"/>
        <v>#REF!</v>
      </c>
      <c r="AE92" s="36" t="e">
        <f t="shared" ca="1" si="55"/>
        <v>#REF!</v>
      </c>
      <c r="AF92" s="36" t="e">
        <f t="shared" ca="1" si="55"/>
        <v>#REF!</v>
      </c>
      <c r="AG92" s="36" t="e">
        <f t="shared" ca="1" si="55"/>
        <v>#REF!</v>
      </c>
      <c r="AH92" s="36" t="e">
        <f t="shared" ca="1" si="56"/>
        <v>#REF!</v>
      </c>
      <c r="AI92" s="36" t="e">
        <f t="shared" ca="1" si="56"/>
        <v>#REF!</v>
      </c>
      <c r="AJ92" s="36" t="e">
        <f t="shared" ca="1" si="56"/>
        <v>#REF!</v>
      </c>
      <c r="AK92" s="36" t="e">
        <f t="shared" ca="1" si="56"/>
        <v>#REF!</v>
      </c>
      <c r="AL92" s="36" t="e">
        <f t="shared" ca="1" si="56"/>
        <v>#REF!</v>
      </c>
      <c r="AM92" s="36" t="e">
        <f t="shared" ca="1" si="56"/>
        <v>#REF!</v>
      </c>
      <c r="AN92" s="36" t="e">
        <f t="shared" ca="1" si="56"/>
        <v>#REF!</v>
      </c>
      <c r="AO92" s="36" t="e">
        <f t="shared" ca="1" si="56"/>
        <v>#REF!</v>
      </c>
      <c r="AP92" s="36" t="e">
        <f t="shared" ca="1" si="56"/>
        <v>#REF!</v>
      </c>
      <c r="AQ92" s="36" t="e">
        <f t="shared" ca="1" si="56"/>
        <v>#REF!</v>
      </c>
      <c r="AR92" s="36" t="e">
        <f t="shared" ca="1" si="57"/>
        <v>#REF!</v>
      </c>
      <c r="AS92" s="36" t="e">
        <f t="shared" ca="1" si="57"/>
        <v>#REF!</v>
      </c>
      <c r="AT92" s="36" t="e">
        <f t="shared" ca="1" si="57"/>
        <v>#REF!</v>
      </c>
      <c r="AU92" s="36" t="e">
        <f t="shared" ca="1" si="57"/>
        <v>#REF!</v>
      </c>
      <c r="AV92" s="36" t="e">
        <f t="shared" ca="1" si="57"/>
        <v>#REF!</v>
      </c>
      <c r="AW92" s="36" t="e">
        <f t="shared" ca="1" si="57"/>
        <v>#REF!</v>
      </c>
      <c r="AX92" s="36" t="e">
        <f t="shared" ca="1" si="57"/>
        <v>#REF!</v>
      </c>
      <c r="AY92" s="36" t="e">
        <f t="shared" ca="1" si="57"/>
        <v>#REF!</v>
      </c>
      <c r="AZ92" s="36" t="e">
        <f t="shared" ca="1" si="57"/>
        <v>#REF!</v>
      </c>
      <c r="BA92" s="36" t="e">
        <f t="shared" ca="1" si="57"/>
        <v>#REF!</v>
      </c>
      <c r="BB92" s="36" t="e">
        <f t="shared" ca="1" si="57"/>
        <v>#REF!</v>
      </c>
      <c r="BC92" s="36" t="e">
        <f t="shared" ca="1" si="57"/>
        <v>#REF!</v>
      </c>
      <c r="BD92" s="36" t="e">
        <f t="shared" ca="1" si="57"/>
        <v>#REF!</v>
      </c>
      <c r="BE92" s="36" t="e">
        <f t="shared" ca="1" si="46"/>
        <v>#REF!</v>
      </c>
      <c r="BF92" s="36" t="e">
        <f t="shared" ca="1" si="58"/>
        <v>#REF!</v>
      </c>
      <c r="BG92" s="36" t="e">
        <f t="shared" ca="1" si="58"/>
        <v>#REF!</v>
      </c>
      <c r="BH92" s="36" t="e">
        <f t="shared" ca="1" si="58"/>
        <v>#REF!</v>
      </c>
      <c r="BI92" s="36" t="e">
        <f t="shared" ca="1" si="58"/>
        <v>#REF!</v>
      </c>
      <c r="BJ92" s="36" t="e">
        <f t="shared" ca="1" si="58"/>
        <v>#REF!</v>
      </c>
      <c r="BK92" s="36" t="e">
        <f t="shared" ca="1" si="58"/>
        <v>#REF!</v>
      </c>
      <c r="BL92" s="36" t="e">
        <f t="shared" ca="1" si="58"/>
        <v>#REF!</v>
      </c>
      <c r="BM92" s="53" t="s">
        <v>643</v>
      </c>
      <c r="BN92" s="53" t="s">
        <v>300</v>
      </c>
      <c r="BO92" s="53" t="s">
        <v>552</v>
      </c>
    </row>
    <row r="93" spans="1:67" x14ac:dyDescent="0.2">
      <c r="A93" s="80">
        <v>90</v>
      </c>
      <c r="B93" s="53" t="s">
        <v>644</v>
      </c>
      <c r="C93" s="36" t="str">
        <f t="shared" si="45"/>
        <v>夕張市</v>
      </c>
      <c r="D93" s="36" t="e">
        <f t="shared" ca="1" si="53"/>
        <v>#REF!</v>
      </c>
      <c r="E93" s="36" t="e">
        <f t="shared" ca="1" si="53"/>
        <v>#REF!</v>
      </c>
      <c r="F93" s="36" t="e">
        <f t="shared" ca="1" si="53"/>
        <v>#REF!</v>
      </c>
      <c r="G93" s="36" t="e">
        <f t="shared" ca="1" si="53"/>
        <v>#REF!</v>
      </c>
      <c r="H93" s="36" t="e">
        <f t="shared" ca="1" si="53"/>
        <v>#REF!</v>
      </c>
      <c r="I93" s="36" t="e">
        <f t="shared" ca="1" si="53"/>
        <v>#REF!</v>
      </c>
      <c r="J93" s="36" t="e">
        <f t="shared" ca="1" si="53"/>
        <v>#REF!</v>
      </c>
      <c r="K93" s="36" t="e">
        <f t="shared" ca="1" si="53"/>
        <v>#REF!</v>
      </c>
      <c r="L93" s="36" t="e">
        <f t="shared" ca="1" si="53"/>
        <v>#REF!</v>
      </c>
      <c r="M93" s="36" t="e">
        <f t="shared" ca="1" si="53"/>
        <v>#REF!</v>
      </c>
      <c r="N93" s="36" t="e">
        <f t="shared" ca="1" si="54"/>
        <v>#REF!</v>
      </c>
      <c r="O93" s="36" t="e">
        <f t="shared" ca="1" si="54"/>
        <v>#REF!</v>
      </c>
      <c r="P93" s="36" t="e">
        <f t="shared" ca="1" si="54"/>
        <v>#REF!</v>
      </c>
      <c r="Q93" s="36" t="e">
        <f t="shared" ca="1" si="54"/>
        <v>#REF!</v>
      </c>
      <c r="R93" s="36" t="e">
        <f t="shared" ca="1" si="54"/>
        <v>#REF!</v>
      </c>
      <c r="S93" s="36" t="e">
        <f t="shared" ca="1" si="54"/>
        <v>#REF!</v>
      </c>
      <c r="T93" s="36" t="e">
        <f t="shared" ca="1" si="54"/>
        <v>#REF!</v>
      </c>
      <c r="U93" s="36" t="e">
        <f t="shared" ca="1" si="54"/>
        <v>#REF!</v>
      </c>
      <c r="V93" s="36" t="e">
        <f t="shared" ca="1" si="54"/>
        <v>#REF!</v>
      </c>
      <c r="W93" s="36" t="e">
        <f t="shared" ca="1" si="54"/>
        <v>#REF!</v>
      </c>
      <c r="X93" s="36" t="e">
        <f t="shared" ca="1" si="55"/>
        <v>#REF!</v>
      </c>
      <c r="Y93" s="36" t="e">
        <f t="shared" ca="1" si="55"/>
        <v>#REF!</v>
      </c>
      <c r="Z93" s="36" t="e">
        <f t="shared" ca="1" si="55"/>
        <v>#REF!</v>
      </c>
      <c r="AA93" s="36" t="e">
        <f t="shared" ca="1" si="55"/>
        <v>#REF!</v>
      </c>
      <c r="AB93" s="36" t="e">
        <f t="shared" ca="1" si="55"/>
        <v>#REF!</v>
      </c>
      <c r="AC93" s="36" t="e">
        <f t="shared" ca="1" si="55"/>
        <v>#REF!</v>
      </c>
      <c r="AD93" s="36" t="e">
        <f t="shared" ca="1" si="55"/>
        <v>#REF!</v>
      </c>
      <c r="AE93" s="36" t="e">
        <f t="shared" ca="1" si="55"/>
        <v>#REF!</v>
      </c>
      <c r="AF93" s="36" t="e">
        <f t="shared" ca="1" si="55"/>
        <v>#REF!</v>
      </c>
      <c r="AG93" s="36" t="e">
        <f t="shared" ca="1" si="55"/>
        <v>#REF!</v>
      </c>
      <c r="AH93" s="36" t="e">
        <f t="shared" ca="1" si="56"/>
        <v>#REF!</v>
      </c>
      <c r="AI93" s="36" t="e">
        <f t="shared" ca="1" si="56"/>
        <v>#REF!</v>
      </c>
      <c r="AJ93" s="36" t="e">
        <f t="shared" ca="1" si="56"/>
        <v>#REF!</v>
      </c>
      <c r="AK93" s="36" t="e">
        <f t="shared" ca="1" si="56"/>
        <v>#REF!</v>
      </c>
      <c r="AL93" s="36" t="e">
        <f t="shared" ca="1" si="56"/>
        <v>#REF!</v>
      </c>
      <c r="AM93" s="36" t="e">
        <f t="shared" ca="1" si="56"/>
        <v>#REF!</v>
      </c>
      <c r="AN93" s="36" t="e">
        <f t="shared" ca="1" si="56"/>
        <v>#REF!</v>
      </c>
      <c r="AO93" s="36" t="e">
        <f t="shared" ca="1" si="56"/>
        <v>#REF!</v>
      </c>
      <c r="AP93" s="36" t="e">
        <f t="shared" ca="1" si="56"/>
        <v>#REF!</v>
      </c>
      <c r="AQ93" s="36" t="e">
        <f t="shared" ca="1" si="56"/>
        <v>#REF!</v>
      </c>
      <c r="AR93" s="36" t="e">
        <f t="shared" ca="1" si="57"/>
        <v>#REF!</v>
      </c>
      <c r="AS93" s="36" t="e">
        <f t="shared" ca="1" si="57"/>
        <v>#REF!</v>
      </c>
      <c r="AT93" s="36" t="e">
        <f t="shared" ca="1" si="57"/>
        <v>#REF!</v>
      </c>
      <c r="AU93" s="36" t="e">
        <f t="shared" ca="1" si="57"/>
        <v>#REF!</v>
      </c>
      <c r="AV93" s="36" t="e">
        <f t="shared" ca="1" si="57"/>
        <v>#REF!</v>
      </c>
      <c r="AW93" s="36" t="e">
        <f t="shared" ca="1" si="57"/>
        <v>#REF!</v>
      </c>
      <c r="AX93" s="36" t="e">
        <f t="shared" ca="1" si="57"/>
        <v>#REF!</v>
      </c>
      <c r="AY93" s="36" t="e">
        <f t="shared" ca="1" si="57"/>
        <v>#REF!</v>
      </c>
      <c r="AZ93" s="36" t="e">
        <f t="shared" ca="1" si="57"/>
        <v>#REF!</v>
      </c>
      <c r="BA93" s="36" t="e">
        <f t="shared" ca="1" si="57"/>
        <v>#REF!</v>
      </c>
      <c r="BB93" s="36" t="e">
        <f t="shared" ca="1" si="57"/>
        <v>#REF!</v>
      </c>
      <c r="BC93" s="36" t="e">
        <f t="shared" ca="1" si="57"/>
        <v>#REF!</v>
      </c>
      <c r="BD93" s="36" t="e">
        <f t="shared" ca="1" si="57"/>
        <v>#REF!</v>
      </c>
      <c r="BE93" s="73" t="e">
        <f t="shared" ca="1" si="46"/>
        <v>#REF!</v>
      </c>
      <c r="BF93" s="73" t="e">
        <f t="shared" ca="1" si="58"/>
        <v>#REF!</v>
      </c>
      <c r="BG93" s="36" t="e">
        <f t="shared" ca="1" si="58"/>
        <v>#REF!</v>
      </c>
      <c r="BH93" s="36" t="e">
        <f t="shared" ca="1" si="58"/>
        <v>#REF!</v>
      </c>
      <c r="BI93" s="36" t="e">
        <f t="shared" ca="1" si="58"/>
        <v>#REF!</v>
      </c>
      <c r="BJ93" s="36" t="e">
        <f t="shared" ca="1" si="58"/>
        <v>#REF!</v>
      </c>
      <c r="BK93" s="36" t="e">
        <f t="shared" ca="1" si="58"/>
        <v>#REF!</v>
      </c>
      <c r="BL93" s="36" t="e">
        <f t="shared" ca="1" si="58"/>
        <v>#REF!</v>
      </c>
      <c r="BM93" s="53" t="s">
        <v>644</v>
      </c>
      <c r="BN93" s="53" t="s">
        <v>300</v>
      </c>
      <c r="BO93" s="53" t="s">
        <v>553</v>
      </c>
    </row>
    <row r="94" spans="1:67" s="83" customFormat="1" x14ac:dyDescent="0.2">
      <c r="A94" s="80">
        <v>91</v>
      </c>
      <c r="B94" s="81" t="s">
        <v>645</v>
      </c>
      <c r="C94" s="80" t="str">
        <f t="shared" si="45"/>
        <v>夕張市</v>
      </c>
      <c r="D94" s="80" t="e">
        <f t="shared" ref="D94:M103" ca="1" si="59">VLOOKUP($C94,INDIRECT("'"&amp;$B94&amp;"'!$C$4:$BL$182"),D$166,0)</f>
        <v>#REF!</v>
      </c>
      <c r="E94" s="80" t="e">
        <f t="shared" ca="1" si="59"/>
        <v>#REF!</v>
      </c>
      <c r="F94" s="80" t="e">
        <f t="shared" ca="1" si="59"/>
        <v>#REF!</v>
      </c>
      <c r="G94" s="80" t="e">
        <f t="shared" ca="1" si="59"/>
        <v>#REF!</v>
      </c>
      <c r="H94" s="80" t="e">
        <f t="shared" ca="1" si="59"/>
        <v>#REF!</v>
      </c>
      <c r="I94" s="80" t="e">
        <f t="shared" ca="1" si="59"/>
        <v>#REF!</v>
      </c>
      <c r="J94" s="80" t="e">
        <f t="shared" ca="1" si="59"/>
        <v>#REF!</v>
      </c>
      <c r="K94" s="80" t="e">
        <f t="shared" ca="1" si="59"/>
        <v>#REF!</v>
      </c>
      <c r="L94" s="80" t="e">
        <f t="shared" ca="1" si="59"/>
        <v>#REF!</v>
      </c>
      <c r="M94" s="80" t="e">
        <f t="shared" ca="1" si="59"/>
        <v>#REF!</v>
      </c>
      <c r="N94" s="80" t="e">
        <f t="shared" ref="N94:W103" ca="1" si="60">VLOOKUP($C94,INDIRECT("'"&amp;$B94&amp;"'!$C$4:$BL$182"),N$166,0)</f>
        <v>#REF!</v>
      </c>
      <c r="O94" s="80" t="e">
        <f t="shared" ca="1" si="60"/>
        <v>#REF!</v>
      </c>
      <c r="P94" s="80" t="e">
        <f t="shared" ca="1" si="60"/>
        <v>#REF!</v>
      </c>
      <c r="Q94" s="80" t="e">
        <f t="shared" ca="1" si="60"/>
        <v>#REF!</v>
      </c>
      <c r="R94" s="80" t="e">
        <f t="shared" ca="1" si="60"/>
        <v>#REF!</v>
      </c>
      <c r="S94" s="80" t="e">
        <f t="shared" ca="1" si="60"/>
        <v>#REF!</v>
      </c>
      <c r="T94" s="80" t="e">
        <f t="shared" ca="1" si="60"/>
        <v>#REF!</v>
      </c>
      <c r="U94" s="80" t="e">
        <f t="shared" ca="1" si="60"/>
        <v>#REF!</v>
      </c>
      <c r="V94" s="80" t="e">
        <f t="shared" ca="1" si="60"/>
        <v>#REF!</v>
      </c>
      <c r="W94" s="80" t="e">
        <f t="shared" ca="1" si="60"/>
        <v>#REF!</v>
      </c>
      <c r="X94" s="80" t="e">
        <f t="shared" ref="X94:AG103" ca="1" si="61">VLOOKUP($C94,INDIRECT("'"&amp;$B94&amp;"'!$C$4:$BL$182"),X$166,0)</f>
        <v>#REF!</v>
      </c>
      <c r="Y94" s="80" t="e">
        <f t="shared" ca="1" si="61"/>
        <v>#REF!</v>
      </c>
      <c r="Z94" s="80" t="e">
        <f t="shared" ca="1" si="61"/>
        <v>#REF!</v>
      </c>
      <c r="AA94" s="80" t="e">
        <f t="shared" ca="1" si="61"/>
        <v>#REF!</v>
      </c>
      <c r="AB94" s="80" t="e">
        <f t="shared" ca="1" si="61"/>
        <v>#REF!</v>
      </c>
      <c r="AC94" s="80" t="e">
        <f t="shared" ca="1" si="61"/>
        <v>#REF!</v>
      </c>
      <c r="AD94" s="80" t="e">
        <f t="shared" ca="1" si="61"/>
        <v>#REF!</v>
      </c>
      <c r="AE94" s="80" t="e">
        <f t="shared" ca="1" si="61"/>
        <v>#REF!</v>
      </c>
      <c r="AF94" s="80" t="e">
        <f t="shared" ca="1" si="61"/>
        <v>#REF!</v>
      </c>
      <c r="AG94" s="80" t="e">
        <f t="shared" ca="1" si="61"/>
        <v>#REF!</v>
      </c>
      <c r="AH94" s="80" t="e">
        <f t="shared" ref="AH94:AQ103" ca="1" si="62">VLOOKUP($C94,INDIRECT("'"&amp;$B94&amp;"'!$C$4:$BL$182"),AH$166,0)</f>
        <v>#REF!</v>
      </c>
      <c r="AI94" s="80" t="e">
        <f t="shared" ca="1" si="62"/>
        <v>#REF!</v>
      </c>
      <c r="AJ94" s="80" t="e">
        <f t="shared" ca="1" si="62"/>
        <v>#REF!</v>
      </c>
      <c r="AK94" s="80" t="e">
        <f t="shared" ca="1" si="62"/>
        <v>#REF!</v>
      </c>
      <c r="AL94" s="80" t="e">
        <f t="shared" ca="1" si="62"/>
        <v>#REF!</v>
      </c>
      <c r="AM94" s="80" t="e">
        <f t="shared" ca="1" si="62"/>
        <v>#REF!</v>
      </c>
      <c r="AN94" s="80" t="e">
        <f t="shared" ca="1" si="62"/>
        <v>#REF!</v>
      </c>
      <c r="AO94" s="80" t="e">
        <f t="shared" ca="1" si="62"/>
        <v>#REF!</v>
      </c>
      <c r="AP94" s="80" t="e">
        <f t="shared" ca="1" si="62"/>
        <v>#REF!</v>
      </c>
      <c r="AQ94" s="80" t="e">
        <f t="shared" ca="1" si="62"/>
        <v>#REF!</v>
      </c>
      <c r="AR94" s="80" t="e">
        <f t="shared" ref="AR94:BD103" ca="1" si="63">VLOOKUP($C94,INDIRECT("'"&amp;$B94&amp;"'!$C$4:$BL$182"),AR$166,0)</f>
        <v>#REF!</v>
      </c>
      <c r="AS94" s="80" t="e">
        <f t="shared" ca="1" si="63"/>
        <v>#REF!</v>
      </c>
      <c r="AT94" s="80" t="e">
        <f t="shared" ca="1" si="63"/>
        <v>#REF!</v>
      </c>
      <c r="AU94" s="80" t="e">
        <f t="shared" ca="1" si="63"/>
        <v>#REF!</v>
      </c>
      <c r="AV94" s="80" t="e">
        <f t="shared" ca="1" si="63"/>
        <v>#REF!</v>
      </c>
      <c r="AW94" s="80" t="e">
        <f t="shared" ca="1" si="63"/>
        <v>#REF!</v>
      </c>
      <c r="AX94" s="80" t="e">
        <f t="shared" ca="1" si="63"/>
        <v>#REF!</v>
      </c>
      <c r="AY94" s="80" t="e">
        <f t="shared" ca="1" si="63"/>
        <v>#REF!</v>
      </c>
      <c r="AZ94" s="80" t="e">
        <f t="shared" ca="1" si="63"/>
        <v>#REF!</v>
      </c>
      <c r="BA94" s="80" t="e">
        <f t="shared" ca="1" si="63"/>
        <v>#REF!</v>
      </c>
      <c r="BB94" s="80" t="e">
        <f t="shared" ca="1" si="63"/>
        <v>#REF!</v>
      </c>
      <c r="BC94" s="80" t="e">
        <f t="shared" ca="1" si="63"/>
        <v>#REF!</v>
      </c>
      <c r="BD94" s="80" t="e">
        <f t="shared" ca="1" si="63"/>
        <v>#REF!</v>
      </c>
      <c r="BE94" s="80" t="e">
        <f t="shared" ca="1" si="46"/>
        <v>#REF!</v>
      </c>
      <c r="BF94" s="80" t="e">
        <f t="shared" ref="BF94:BL103" ca="1" si="64">VLOOKUP($C94,INDIRECT("'"&amp;$B94&amp;"'!$C$4:$BL$182"),BF$166,0)</f>
        <v>#REF!</v>
      </c>
      <c r="BG94" s="80" t="e">
        <f t="shared" ca="1" si="64"/>
        <v>#REF!</v>
      </c>
      <c r="BH94" s="80" t="e">
        <f t="shared" ca="1" si="64"/>
        <v>#REF!</v>
      </c>
      <c r="BI94" s="80" t="e">
        <f t="shared" ca="1" si="64"/>
        <v>#REF!</v>
      </c>
      <c r="BJ94" s="80" t="e">
        <f t="shared" ca="1" si="64"/>
        <v>#REF!</v>
      </c>
      <c r="BK94" s="80" t="e">
        <f t="shared" ca="1" si="64"/>
        <v>#REF!</v>
      </c>
      <c r="BL94" s="80" t="e">
        <f t="shared" ca="1" si="64"/>
        <v>#REF!</v>
      </c>
      <c r="BM94" s="81" t="s">
        <v>645</v>
      </c>
      <c r="BN94" s="81" t="s">
        <v>301</v>
      </c>
      <c r="BO94" s="81" t="s">
        <v>471</v>
      </c>
    </row>
    <row r="95" spans="1:67" s="83" customFormat="1" x14ac:dyDescent="0.2">
      <c r="A95" s="80">
        <v>92</v>
      </c>
      <c r="B95" s="81" t="s">
        <v>646</v>
      </c>
      <c r="C95" s="80" t="str">
        <f t="shared" si="45"/>
        <v>夕張市</v>
      </c>
      <c r="D95" s="80" t="e">
        <f t="shared" ca="1" si="59"/>
        <v>#REF!</v>
      </c>
      <c r="E95" s="80" t="e">
        <f t="shared" ca="1" si="59"/>
        <v>#REF!</v>
      </c>
      <c r="F95" s="80" t="e">
        <f t="shared" ca="1" si="59"/>
        <v>#REF!</v>
      </c>
      <c r="G95" s="80" t="e">
        <f t="shared" ca="1" si="59"/>
        <v>#REF!</v>
      </c>
      <c r="H95" s="80" t="e">
        <f t="shared" ca="1" si="59"/>
        <v>#REF!</v>
      </c>
      <c r="I95" s="80" t="e">
        <f t="shared" ca="1" si="59"/>
        <v>#REF!</v>
      </c>
      <c r="J95" s="80" t="e">
        <f t="shared" ca="1" si="59"/>
        <v>#REF!</v>
      </c>
      <c r="K95" s="80" t="e">
        <f t="shared" ca="1" si="59"/>
        <v>#REF!</v>
      </c>
      <c r="L95" s="80" t="e">
        <f t="shared" ca="1" si="59"/>
        <v>#REF!</v>
      </c>
      <c r="M95" s="80" t="e">
        <f t="shared" ca="1" si="59"/>
        <v>#REF!</v>
      </c>
      <c r="N95" s="80" t="e">
        <f t="shared" ca="1" si="60"/>
        <v>#REF!</v>
      </c>
      <c r="O95" s="80" t="e">
        <f t="shared" ca="1" si="60"/>
        <v>#REF!</v>
      </c>
      <c r="P95" s="80" t="e">
        <f t="shared" ca="1" si="60"/>
        <v>#REF!</v>
      </c>
      <c r="Q95" s="80" t="e">
        <f t="shared" ca="1" si="60"/>
        <v>#REF!</v>
      </c>
      <c r="R95" s="80" t="e">
        <f t="shared" ca="1" si="60"/>
        <v>#REF!</v>
      </c>
      <c r="S95" s="80" t="e">
        <f t="shared" ca="1" si="60"/>
        <v>#REF!</v>
      </c>
      <c r="T95" s="80" t="e">
        <f t="shared" ca="1" si="60"/>
        <v>#REF!</v>
      </c>
      <c r="U95" s="80" t="e">
        <f t="shared" ca="1" si="60"/>
        <v>#REF!</v>
      </c>
      <c r="V95" s="80" t="e">
        <f t="shared" ca="1" si="60"/>
        <v>#REF!</v>
      </c>
      <c r="W95" s="80" t="e">
        <f t="shared" ca="1" si="60"/>
        <v>#REF!</v>
      </c>
      <c r="X95" s="80" t="e">
        <f t="shared" ca="1" si="61"/>
        <v>#REF!</v>
      </c>
      <c r="Y95" s="80" t="e">
        <f t="shared" ca="1" si="61"/>
        <v>#REF!</v>
      </c>
      <c r="Z95" s="80" t="e">
        <f t="shared" ca="1" si="61"/>
        <v>#REF!</v>
      </c>
      <c r="AA95" s="80" t="e">
        <f t="shared" ca="1" si="61"/>
        <v>#REF!</v>
      </c>
      <c r="AB95" s="80" t="e">
        <f t="shared" ca="1" si="61"/>
        <v>#REF!</v>
      </c>
      <c r="AC95" s="80" t="e">
        <f t="shared" ca="1" si="61"/>
        <v>#REF!</v>
      </c>
      <c r="AD95" s="80" t="e">
        <f t="shared" ca="1" si="61"/>
        <v>#REF!</v>
      </c>
      <c r="AE95" s="80" t="e">
        <f t="shared" ca="1" si="61"/>
        <v>#REF!</v>
      </c>
      <c r="AF95" s="80" t="e">
        <f t="shared" ca="1" si="61"/>
        <v>#REF!</v>
      </c>
      <c r="AG95" s="80" t="e">
        <f t="shared" ca="1" si="61"/>
        <v>#REF!</v>
      </c>
      <c r="AH95" s="80" t="e">
        <f t="shared" ca="1" si="62"/>
        <v>#REF!</v>
      </c>
      <c r="AI95" s="80" t="e">
        <f t="shared" ca="1" si="62"/>
        <v>#REF!</v>
      </c>
      <c r="AJ95" s="80" t="e">
        <f t="shared" ca="1" si="62"/>
        <v>#REF!</v>
      </c>
      <c r="AK95" s="80" t="e">
        <f t="shared" ca="1" si="62"/>
        <v>#REF!</v>
      </c>
      <c r="AL95" s="80" t="e">
        <f t="shared" ca="1" si="62"/>
        <v>#REF!</v>
      </c>
      <c r="AM95" s="80" t="e">
        <f t="shared" ca="1" si="62"/>
        <v>#REF!</v>
      </c>
      <c r="AN95" s="80" t="e">
        <f t="shared" ca="1" si="62"/>
        <v>#REF!</v>
      </c>
      <c r="AO95" s="80" t="e">
        <f t="shared" ca="1" si="62"/>
        <v>#REF!</v>
      </c>
      <c r="AP95" s="80" t="e">
        <f t="shared" ca="1" si="62"/>
        <v>#REF!</v>
      </c>
      <c r="AQ95" s="80" t="e">
        <f t="shared" ca="1" si="62"/>
        <v>#REF!</v>
      </c>
      <c r="AR95" s="80" t="e">
        <f t="shared" ca="1" si="63"/>
        <v>#REF!</v>
      </c>
      <c r="AS95" s="80" t="e">
        <f t="shared" ca="1" si="63"/>
        <v>#REF!</v>
      </c>
      <c r="AT95" s="80" t="e">
        <f t="shared" ca="1" si="63"/>
        <v>#REF!</v>
      </c>
      <c r="AU95" s="80" t="e">
        <f t="shared" ca="1" si="63"/>
        <v>#REF!</v>
      </c>
      <c r="AV95" s="80" t="e">
        <f t="shared" ca="1" si="63"/>
        <v>#REF!</v>
      </c>
      <c r="AW95" s="80" t="e">
        <f t="shared" ca="1" si="63"/>
        <v>#REF!</v>
      </c>
      <c r="AX95" s="80" t="e">
        <f t="shared" ca="1" si="63"/>
        <v>#REF!</v>
      </c>
      <c r="AY95" s="80" t="e">
        <f t="shared" ca="1" si="63"/>
        <v>#REF!</v>
      </c>
      <c r="AZ95" s="80" t="e">
        <f t="shared" ca="1" si="63"/>
        <v>#REF!</v>
      </c>
      <c r="BA95" s="80" t="e">
        <f t="shared" ca="1" si="63"/>
        <v>#REF!</v>
      </c>
      <c r="BB95" s="80" t="e">
        <f t="shared" ca="1" si="63"/>
        <v>#REF!</v>
      </c>
      <c r="BC95" s="80" t="e">
        <f t="shared" ca="1" si="63"/>
        <v>#REF!</v>
      </c>
      <c r="BD95" s="80" t="e">
        <f t="shared" ca="1" si="63"/>
        <v>#REF!</v>
      </c>
      <c r="BE95" s="80" t="e">
        <f t="shared" ca="1" si="46"/>
        <v>#REF!</v>
      </c>
      <c r="BF95" s="80" t="e">
        <f t="shared" ca="1" si="64"/>
        <v>#REF!</v>
      </c>
      <c r="BG95" s="80" t="e">
        <f t="shared" ca="1" si="64"/>
        <v>#REF!</v>
      </c>
      <c r="BH95" s="80" t="e">
        <f t="shared" ca="1" si="64"/>
        <v>#REF!</v>
      </c>
      <c r="BI95" s="80" t="e">
        <f t="shared" ca="1" si="64"/>
        <v>#REF!</v>
      </c>
      <c r="BJ95" s="80" t="e">
        <f t="shared" ca="1" si="64"/>
        <v>#REF!</v>
      </c>
      <c r="BK95" s="80" t="e">
        <f t="shared" ca="1" si="64"/>
        <v>#REF!</v>
      </c>
      <c r="BL95" s="80" t="e">
        <f t="shared" ca="1" si="64"/>
        <v>#REF!</v>
      </c>
      <c r="BM95" s="81" t="s">
        <v>646</v>
      </c>
      <c r="BN95" s="81" t="s">
        <v>301</v>
      </c>
      <c r="BO95" s="81" t="s">
        <v>552</v>
      </c>
    </row>
    <row r="96" spans="1:67" s="83" customFormat="1" x14ac:dyDescent="0.2">
      <c r="A96" s="80">
        <v>93</v>
      </c>
      <c r="B96" s="81" t="s">
        <v>647</v>
      </c>
      <c r="C96" s="80" t="str">
        <f t="shared" si="45"/>
        <v>夕張市</v>
      </c>
      <c r="D96" s="80" t="e">
        <f t="shared" ca="1" si="59"/>
        <v>#REF!</v>
      </c>
      <c r="E96" s="80" t="e">
        <f t="shared" ca="1" si="59"/>
        <v>#REF!</v>
      </c>
      <c r="F96" s="80" t="e">
        <f t="shared" ca="1" si="59"/>
        <v>#REF!</v>
      </c>
      <c r="G96" s="80" t="e">
        <f t="shared" ca="1" si="59"/>
        <v>#REF!</v>
      </c>
      <c r="H96" s="80" t="e">
        <f t="shared" ca="1" si="59"/>
        <v>#REF!</v>
      </c>
      <c r="I96" s="80" t="e">
        <f t="shared" ca="1" si="59"/>
        <v>#REF!</v>
      </c>
      <c r="J96" s="80" t="e">
        <f t="shared" ca="1" si="59"/>
        <v>#REF!</v>
      </c>
      <c r="K96" s="80" t="e">
        <f t="shared" ca="1" si="59"/>
        <v>#REF!</v>
      </c>
      <c r="L96" s="80" t="e">
        <f t="shared" ca="1" si="59"/>
        <v>#REF!</v>
      </c>
      <c r="M96" s="80" t="e">
        <f t="shared" ca="1" si="59"/>
        <v>#REF!</v>
      </c>
      <c r="N96" s="80" t="e">
        <f t="shared" ca="1" si="60"/>
        <v>#REF!</v>
      </c>
      <c r="O96" s="80" t="e">
        <f t="shared" ca="1" si="60"/>
        <v>#REF!</v>
      </c>
      <c r="P96" s="80" t="e">
        <f t="shared" ca="1" si="60"/>
        <v>#REF!</v>
      </c>
      <c r="Q96" s="80" t="e">
        <f t="shared" ca="1" si="60"/>
        <v>#REF!</v>
      </c>
      <c r="R96" s="80" t="e">
        <f t="shared" ca="1" si="60"/>
        <v>#REF!</v>
      </c>
      <c r="S96" s="80" t="e">
        <f t="shared" ca="1" si="60"/>
        <v>#REF!</v>
      </c>
      <c r="T96" s="80" t="e">
        <f t="shared" ca="1" si="60"/>
        <v>#REF!</v>
      </c>
      <c r="U96" s="80" t="e">
        <f t="shared" ca="1" si="60"/>
        <v>#REF!</v>
      </c>
      <c r="V96" s="80" t="e">
        <f t="shared" ca="1" si="60"/>
        <v>#REF!</v>
      </c>
      <c r="W96" s="80" t="e">
        <f t="shared" ca="1" si="60"/>
        <v>#REF!</v>
      </c>
      <c r="X96" s="80" t="e">
        <f t="shared" ca="1" si="61"/>
        <v>#REF!</v>
      </c>
      <c r="Y96" s="80" t="e">
        <f t="shared" ca="1" si="61"/>
        <v>#REF!</v>
      </c>
      <c r="Z96" s="80" t="e">
        <f t="shared" ca="1" si="61"/>
        <v>#REF!</v>
      </c>
      <c r="AA96" s="80" t="e">
        <f t="shared" ca="1" si="61"/>
        <v>#REF!</v>
      </c>
      <c r="AB96" s="80" t="e">
        <f t="shared" ca="1" si="61"/>
        <v>#REF!</v>
      </c>
      <c r="AC96" s="80" t="e">
        <f t="shared" ca="1" si="61"/>
        <v>#REF!</v>
      </c>
      <c r="AD96" s="80" t="e">
        <f t="shared" ca="1" si="61"/>
        <v>#REF!</v>
      </c>
      <c r="AE96" s="80" t="e">
        <f t="shared" ca="1" si="61"/>
        <v>#REF!</v>
      </c>
      <c r="AF96" s="80" t="e">
        <f t="shared" ca="1" si="61"/>
        <v>#REF!</v>
      </c>
      <c r="AG96" s="80" t="e">
        <f t="shared" ca="1" si="61"/>
        <v>#REF!</v>
      </c>
      <c r="AH96" s="80" t="e">
        <f t="shared" ca="1" si="62"/>
        <v>#REF!</v>
      </c>
      <c r="AI96" s="80" t="e">
        <f t="shared" ca="1" si="62"/>
        <v>#REF!</v>
      </c>
      <c r="AJ96" s="80" t="e">
        <f t="shared" ca="1" si="62"/>
        <v>#REF!</v>
      </c>
      <c r="AK96" s="80" t="e">
        <f t="shared" ca="1" si="62"/>
        <v>#REF!</v>
      </c>
      <c r="AL96" s="80" t="e">
        <f t="shared" ca="1" si="62"/>
        <v>#REF!</v>
      </c>
      <c r="AM96" s="80" t="e">
        <f t="shared" ca="1" si="62"/>
        <v>#REF!</v>
      </c>
      <c r="AN96" s="80" t="e">
        <f t="shared" ca="1" si="62"/>
        <v>#REF!</v>
      </c>
      <c r="AO96" s="80" t="e">
        <f t="shared" ca="1" si="62"/>
        <v>#REF!</v>
      </c>
      <c r="AP96" s="80" t="e">
        <f t="shared" ca="1" si="62"/>
        <v>#REF!</v>
      </c>
      <c r="AQ96" s="80" t="e">
        <f t="shared" ca="1" si="62"/>
        <v>#REF!</v>
      </c>
      <c r="AR96" s="80" t="e">
        <f t="shared" ca="1" si="63"/>
        <v>#REF!</v>
      </c>
      <c r="AS96" s="80" t="e">
        <f t="shared" ca="1" si="63"/>
        <v>#REF!</v>
      </c>
      <c r="AT96" s="80" t="e">
        <f t="shared" ca="1" si="63"/>
        <v>#REF!</v>
      </c>
      <c r="AU96" s="80" t="e">
        <f t="shared" ca="1" si="63"/>
        <v>#REF!</v>
      </c>
      <c r="AV96" s="80" t="e">
        <f t="shared" ca="1" si="63"/>
        <v>#REF!</v>
      </c>
      <c r="AW96" s="80" t="e">
        <f t="shared" ca="1" si="63"/>
        <v>#REF!</v>
      </c>
      <c r="AX96" s="80" t="e">
        <f t="shared" ca="1" si="63"/>
        <v>#REF!</v>
      </c>
      <c r="AY96" s="80" t="e">
        <f t="shared" ca="1" si="63"/>
        <v>#REF!</v>
      </c>
      <c r="AZ96" s="80" t="e">
        <f t="shared" ca="1" si="63"/>
        <v>#REF!</v>
      </c>
      <c r="BA96" s="80" t="e">
        <f t="shared" ca="1" si="63"/>
        <v>#REF!</v>
      </c>
      <c r="BB96" s="80" t="e">
        <f t="shared" ca="1" si="63"/>
        <v>#REF!</v>
      </c>
      <c r="BC96" s="80" t="e">
        <f t="shared" ca="1" si="63"/>
        <v>#REF!</v>
      </c>
      <c r="BD96" s="80" t="e">
        <f t="shared" ca="1" si="63"/>
        <v>#REF!</v>
      </c>
      <c r="BE96" s="80" t="e">
        <f t="shared" ca="1" si="46"/>
        <v>#REF!</v>
      </c>
      <c r="BF96" s="80" t="e">
        <f t="shared" ca="1" si="64"/>
        <v>#REF!</v>
      </c>
      <c r="BG96" s="80" t="e">
        <f t="shared" ca="1" si="64"/>
        <v>#REF!</v>
      </c>
      <c r="BH96" s="80" t="e">
        <f t="shared" ca="1" si="64"/>
        <v>#REF!</v>
      </c>
      <c r="BI96" s="80" t="e">
        <f t="shared" ca="1" si="64"/>
        <v>#REF!</v>
      </c>
      <c r="BJ96" s="80" t="e">
        <f t="shared" ca="1" si="64"/>
        <v>#REF!</v>
      </c>
      <c r="BK96" s="80" t="e">
        <f t="shared" ca="1" si="64"/>
        <v>#REF!</v>
      </c>
      <c r="BL96" s="80" t="e">
        <f t="shared" ca="1" si="64"/>
        <v>#REF!</v>
      </c>
      <c r="BM96" s="81" t="s">
        <v>647</v>
      </c>
      <c r="BN96" s="81" t="s">
        <v>301</v>
      </c>
      <c r="BO96" s="81" t="s">
        <v>553</v>
      </c>
    </row>
    <row r="97" spans="1:67" s="83" customFormat="1" x14ac:dyDescent="0.2">
      <c r="A97" s="80">
        <v>94</v>
      </c>
      <c r="B97" s="81" t="s">
        <v>648</v>
      </c>
      <c r="C97" s="80" t="str">
        <f t="shared" si="45"/>
        <v>夕張市</v>
      </c>
      <c r="D97" s="80" t="e">
        <f t="shared" ca="1" si="59"/>
        <v>#REF!</v>
      </c>
      <c r="E97" s="80" t="e">
        <f t="shared" ca="1" si="59"/>
        <v>#REF!</v>
      </c>
      <c r="F97" s="80" t="e">
        <f t="shared" ca="1" si="59"/>
        <v>#REF!</v>
      </c>
      <c r="G97" s="80" t="e">
        <f t="shared" ca="1" si="59"/>
        <v>#REF!</v>
      </c>
      <c r="H97" s="80" t="e">
        <f t="shared" ca="1" si="59"/>
        <v>#REF!</v>
      </c>
      <c r="I97" s="80" t="e">
        <f t="shared" ca="1" si="59"/>
        <v>#REF!</v>
      </c>
      <c r="J97" s="80" t="e">
        <f t="shared" ca="1" si="59"/>
        <v>#REF!</v>
      </c>
      <c r="K97" s="80" t="e">
        <f t="shared" ca="1" si="59"/>
        <v>#REF!</v>
      </c>
      <c r="L97" s="80" t="e">
        <f t="shared" ca="1" si="59"/>
        <v>#REF!</v>
      </c>
      <c r="M97" s="80" t="e">
        <f t="shared" ca="1" si="59"/>
        <v>#REF!</v>
      </c>
      <c r="N97" s="80" t="e">
        <f t="shared" ca="1" si="60"/>
        <v>#REF!</v>
      </c>
      <c r="O97" s="80" t="e">
        <f t="shared" ca="1" si="60"/>
        <v>#REF!</v>
      </c>
      <c r="P97" s="80" t="e">
        <f t="shared" ca="1" si="60"/>
        <v>#REF!</v>
      </c>
      <c r="Q97" s="80" t="e">
        <f t="shared" ca="1" si="60"/>
        <v>#REF!</v>
      </c>
      <c r="R97" s="80" t="e">
        <f t="shared" ca="1" si="60"/>
        <v>#REF!</v>
      </c>
      <c r="S97" s="80" t="e">
        <f t="shared" ca="1" si="60"/>
        <v>#REF!</v>
      </c>
      <c r="T97" s="80" t="e">
        <f t="shared" ca="1" si="60"/>
        <v>#REF!</v>
      </c>
      <c r="U97" s="80" t="e">
        <f t="shared" ca="1" si="60"/>
        <v>#REF!</v>
      </c>
      <c r="V97" s="80" t="e">
        <f t="shared" ca="1" si="60"/>
        <v>#REF!</v>
      </c>
      <c r="W97" s="80" t="e">
        <f t="shared" ca="1" si="60"/>
        <v>#REF!</v>
      </c>
      <c r="X97" s="80" t="e">
        <f t="shared" ca="1" si="61"/>
        <v>#REF!</v>
      </c>
      <c r="Y97" s="80" t="e">
        <f t="shared" ca="1" si="61"/>
        <v>#REF!</v>
      </c>
      <c r="Z97" s="80" t="e">
        <f t="shared" ca="1" si="61"/>
        <v>#REF!</v>
      </c>
      <c r="AA97" s="80" t="e">
        <f t="shared" ca="1" si="61"/>
        <v>#REF!</v>
      </c>
      <c r="AB97" s="80" t="e">
        <f t="shared" ca="1" si="61"/>
        <v>#REF!</v>
      </c>
      <c r="AC97" s="80" t="e">
        <f t="shared" ca="1" si="61"/>
        <v>#REF!</v>
      </c>
      <c r="AD97" s="80" t="e">
        <f t="shared" ca="1" si="61"/>
        <v>#REF!</v>
      </c>
      <c r="AE97" s="80" t="e">
        <f t="shared" ca="1" si="61"/>
        <v>#REF!</v>
      </c>
      <c r="AF97" s="80" t="e">
        <f t="shared" ca="1" si="61"/>
        <v>#REF!</v>
      </c>
      <c r="AG97" s="80" t="e">
        <f t="shared" ca="1" si="61"/>
        <v>#REF!</v>
      </c>
      <c r="AH97" s="80" t="e">
        <f t="shared" ca="1" si="62"/>
        <v>#REF!</v>
      </c>
      <c r="AI97" s="80" t="e">
        <f t="shared" ca="1" si="62"/>
        <v>#REF!</v>
      </c>
      <c r="AJ97" s="80" t="e">
        <f t="shared" ca="1" si="62"/>
        <v>#REF!</v>
      </c>
      <c r="AK97" s="80" t="e">
        <f t="shared" ca="1" si="62"/>
        <v>#REF!</v>
      </c>
      <c r="AL97" s="80" t="e">
        <f t="shared" ca="1" si="62"/>
        <v>#REF!</v>
      </c>
      <c r="AM97" s="80" t="e">
        <f t="shared" ca="1" si="62"/>
        <v>#REF!</v>
      </c>
      <c r="AN97" s="80" t="e">
        <f t="shared" ca="1" si="62"/>
        <v>#REF!</v>
      </c>
      <c r="AO97" s="80" t="e">
        <f t="shared" ca="1" si="62"/>
        <v>#REF!</v>
      </c>
      <c r="AP97" s="80" t="e">
        <f t="shared" ca="1" si="62"/>
        <v>#REF!</v>
      </c>
      <c r="AQ97" s="80" t="e">
        <f t="shared" ca="1" si="62"/>
        <v>#REF!</v>
      </c>
      <c r="AR97" s="80" t="e">
        <f t="shared" ca="1" si="63"/>
        <v>#REF!</v>
      </c>
      <c r="AS97" s="80" t="e">
        <f t="shared" ca="1" si="63"/>
        <v>#REF!</v>
      </c>
      <c r="AT97" s="80" t="e">
        <f t="shared" ca="1" si="63"/>
        <v>#REF!</v>
      </c>
      <c r="AU97" s="80" t="e">
        <f t="shared" ca="1" si="63"/>
        <v>#REF!</v>
      </c>
      <c r="AV97" s="80" t="e">
        <f t="shared" ca="1" si="63"/>
        <v>#REF!</v>
      </c>
      <c r="AW97" s="80" t="e">
        <f t="shared" ca="1" si="63"/>
        <v>#REF!</v>
      </c>
      <c r="AX97" s="80" t="e">
        <f t="shared" ca="1" si="63"/>
        <v>#REF!</v>
      </c>
      <c r="AY97" s="80" t="e">
        <f t="shared" ca="1" si="63"/>
        <v>#REF!</v>
      </c>
      <c r="AZ97" s="80" t="e">
        <f t="shared" ca="1" si="63"/>
        <v>#REF!</v>
      </c>
      <c r="BA97" s="80" t="e">
        <f t="shared" ca="1" si="63"/>
        <v>#REF!</v>
      </c>
      <c r="BB97" s="80" t="e">
        <f t="shared" ca="1" si="63"/>
        <v>#REF!</v>
      </c>
      <c r="BC97" s="80" t="e">
        <f t="shared" ca="1" si="63"/>
        <v>#REF!</v>
      </c>
      <c r="BD97" s="80" t="e">
        <f t="shared" ca="1" si="63"/>
        <v>#REF!</v>
      </c>
      <c r="BE97" s="80" t="e">
        <f t="shared" ca="1" si="46"/>
        <v>#REF!</v>
      </c>
      <c r="BF97" s="80" t="e">
        <f t="shared" ca="1" si="64"/>
        <v>#REF!</v>
      </c>
      <c r="BG97" s="80" t="e">
        <f t="shared" ca="1" si="64"/>
        <v>#REF!</v>
      </c>
      <c r="BH97" s="80" t="e">
        <f t="shared" ca="1" si="64"/>
        <v>#REF!</v>
      </c>
      <c r="BI97" s="80" t="e">
        <f t="shared" ca="1" si="64"/>
        <v>#REF!</v>
      </c>
      <c r="BJ97" s="80" t="e">
        <f t="shared" ca="1" si="64"/>
        <v>#REF!</v>
      </c>
      <c r="BK97" s="80" t="e">
        <f t="shared" ca="1" si="64"/>
        <v>#REF!</v>
      </c>
      <c r="BL97" s="80" t="e">
        <f t="shared" ca="1" si="64"/>
        <v>#REF!</v>
      </c>
      <c r="BM97" s="81" t="s">
        <v>648</v>
      </c>
      <c r="BN97" s="81" t="s">
        <v>302</v>
      </c>
      <c r="BO97" s="81" t="s">
        <v>471</v>
      </c>
    </row>
    <row r="98" spans="1:67" s="83" customFormat="1" x14ac:dyDescent="0.2">
      <c r="A98" s="80">
        <v>95</v>
      </c>
      <c r="B98" s="81" t="s">
        <v>649</v>
      </c>
      <c r="C98" s="80" t="str">
        <f t="shared" si="45"/>
        <v>夕張市</v>
      </c>
      <c r="D98" s="80" t="e">
        <f t="shared" ca="1" si="59"/>
        <v>#REF!</v>
      </c>
      <c r="E98" s="80" t="e">
        <f t="shared" ca="1" si="59"/>
        <v>#REF!</v>
      </c>
      <c r="F98" s="80" t="e">
        <f t="shared" ca="1" si="59"/>
        <v>#REF!</v>
      </c>
      <c r="G98" s="80" t="e">
        <f t="shared" ca="1" si="59"/>
        <v>#REF!</v>
      </c>
      <c r="H98" s="80" t="e">
        <f t="shared" ca="1" si="59"/>
        <v>#REF!</v>
      </c>
      <c r="I98" s="80" t="e">
        <f t="shared" ca="1" si="59"/>
        <v>#REF!</v>
      </c>
      <c r="J98" s="80" t="e">
        <f t="shared" ca="1" si="59"/>
        <v>#REF!</v>
      </c>
      <c r="K98" s="80" t="e">
        <f t="shared" ca="1" si="59"/>
        <v>#REF!</v>
      </c>
      <c r="L98" s="80" t="e">
        <f t="shared" ca="1" si="59"/>
        <v>#REF!</v>
      </c>
      <c r="M98" s="80" t="e">
        <f t="shared" ca="1" si="59"/>
        <v>#REF!</v>
      </c>
      <c r="N98" s="80" t="e">
        <f t="shared" ca="1" si="60"/>
        <v>#REF!</v>
      </c>
      <c r="O98" s="80" t="e">
        <f t="shared" ca="1" si="60"/>
        <v>#REF!</v>
      </c>
      <c r="P98" s="80" t="e">
        <f t="shared" ca="1" si="60"/>
        <v>#REF!</v>
      </c>
      <c r="Q98" s="80" t="e">
        <f t="shared" ca="1" si="60"/>
        <v>#REF!</v>
      </c>
      <c r="R98" s="80" t="e">
        <f t="shared" ca="1" si="60"/>
        <v>#REF!</v>
      </c>
      <c r="S98" s="80" t="e">
        <f t="shared" ca="1" si="60"/>
        <v>#REF!</v>
      </c>
      <c r="T98" s="80" t="e">
        <f t="shared" ca="1" si="60"/>
        <v>#REF!</v>
      </c>
      <c r="U98" s="80" t="e">
        <f t="shared" ca="1" si="60"/>
        <v>#REF!</v>
      </c>
      <c r="V98" s="80" t="e">
        <f t="shared" ca="1" si="60"/>
        <v>#REF!</v>
      </c>
      <c r="W98" s="80" t="e">
        <f t="shared" ca="1" si="60"/>
        <v>#REF!</v>
      </c>
      <c r="X98" s="80" t="e">
        <f t="shared" ca="1" si="61"/>
        <v>#REF!</v>
      </c>
      <c r="Y98" s="80" t="e">
        <f t="shared" ca="1" si="61"/>
        <v>#REF!</v>
      </c>
      <c r="Z98" s="80" t="e">
        <f t="shared" ca="1" si="61"/>
        <v>#REF!</v>
      </c>
      <c r="AA98" s="80" t="e">
        <f t="shared" ca="1" si="61"/>
        <v>#REF!</v>
      </c>
      <c r="AB98" s="80" t="e">
        <f t="shared" ca="1" si="61"/>
        <v>#REF!</v>
      </c>
      <c r="AC98" s="80" t="e">
        <f t="shared" ca="1" si="61"/>
        <v>#REF!</v>
      </c>
      <c r="AD98" s="80" t="e">
        <f t="shared" ca="1" si="61"/>
        <v>#REF!</v>
      </c>
      <c r="AE98" s="80" t="e">
        <f t="shared" ca="1" si="61"/>
        <v>#REF!</v>
      </c>
      <c r="AF98" s="80" t="e">
        <f t="shared" ca="1" si="61"/>
        <v>#REF!</v>
      </c>
      <c r="AG98" s="80" t="e">
        <f t="shared" ca="1" si="61"/>
        <v>#REF!</v>
      </c>
      <c r="AH98" s="80" t="e">
        <f t="shared" ca="1" si="62"/>
        <v>#REF!</v>
      </c>
      <c r="AI98" s="80" t="e">
        <f t="shared" ca="1" si="62"/>
        <v>#REF!</v>
      </c>
      <c r="AJ98" s="80" t="e">
        <f t="shared" ca="1" si="62"/>
        <v>#REF!</v>
      </c>
      <c r="AK98" s="80" t="e">
        <f t="shared" ca="1" si="62"/>
        <v>#REF!</v>
      </c>
      <c r="AL98" s="80" t="e">
        <f t="shared" ca="1" si="62"/>
        <v>#REF!</v>
      </c>
      <c r="AM98" s="80" t="e">
        <f t="shared" ca="1" si="62"/>
        <v>#REF!</v>
      </c>
      <c r="AN98" s="80" t="e">
        <f t="shared" ca="1" si="62"/>
        <v>#REF!</v>
      </c>
      <c r="AO98" s="80" t="e">
        <f t="shared" ca="1" si="62"/>
        <v>#REF!</v>
      </c>
      <c r="AP98" s="80" t="e">
        <f t="shared" ca="1" si="62"/>
        <v>#REF!</v>
      </c>
      <c r="AQ98" s="80" t="e">
        <f t="shared" ca="1" si="62"/>
        <v>#REF!</v>
      </c>
      <c r="AR98" s="80" t="e">
        <f t="shared" ca="1" si="63"/>
        <v>#REF!</v>
      </c>
      <c r="AS98" s="80" t="e">
        <f t="shared" ca="1" si="63"/>
        <v>#REF!</v>
      </c>
      <c r="AT98" s="80" t="e">
        <f t="shared" ca="1" si="63"/>
        <v>#REF!</v>
      </c>
      <c r="AU98" s="80" t="e">
        <f t="shared" ca="1" si="63"/>
        <v>#REF!</v>
      </c>
      <c r="AV98" s="80" t="e">
        <f t="shared" ca="1" si="63"/>
        <v>#REF!</v>
      </c>
      <c r="AW98" s="80" t="e">
        <f t="shared" ca="1" si="63"/>
        <v>#REF!</v>
      </c>
      <c r="AX98" s="80" t="e">
        <f t="shared" ca="1" si="63"/>
        <v>#REF!</v>
      </c>
      <c r="AY98" s="80" t="e">
        <f t="shared" ca="1" si="63"/>
        <v>#REF!</v>
      </c>
      <c r="AZ98" s="80" t="e">
        <f t="shared" ca="1" si="63"/>
        <v>#REF!</v>
      </c>
      <c r="BA98" s="80" t="e">
        <f t="shared" ca="1" si="63"/>
        <v>#REF!</v>
      </c>
      <c r="BB98" s="80" t="e">
        <f t="shared" ca="1" si="63"/>
        <v>#REF!</v>
      </c>
      <c r="BC98" s="80" t="e">
        <f t="shared" ca="1" si="63"/>
        <v>#REF!</v>
      </c>
      <c r="BD98" s="80" t="e">
        <f t="shared" ca="1" si="63"/>
        <v>#REF!</v>
      </c>
      <c r="BE98" s="80" t="e">
        <f t="shared" ca="1" si="46"/>
        <v>#REF!</v>
      </c>
      <c r="BF98" s="80" t="e">
        <f t="shared" ca="1" si="64"/>
        <v>#REF!</v>
      </c>
      <c r="BG98" s="80" t="e">
        <f t="shared" ca="1" si="64"/>
        <v>#REF!</v>
      </c>
      <c r="BH98" s="80" t="e">
        <f t="shared" ca="1" si="64"/>
        <v>#REF!</v>
      </c>
      <c r="BI98" s="80" t="e">
        <f t="shared" ca="1" si="64"/>
        <v>#REF!</v>
      </c>
      <c r="BJ98" s="80" t="e">
        <f t="shared" ca="1" si="64"/>
        <v>#REF!</v>
      </c>
      <c r="BK98" s="80" t="e">
        <f t="shared" ca="1" si="64"/>
        <v>#REF!</v>
      </c>
      <c r="BL98" s="80" t="e">
        <f t="shared" ca="1" si="64"/>
        <v>#REF!</v>
      </c>
      <c r="BM98" s="81" t="s">
        <v>649</v>
      </c>
      <c r="BN98" s="81" t="s">
        <v>302</v>
      </c>
      <c r="BO98" s="81" t="s">
        <v>552</v>
      </c>
    </row>
    <row r="99" spans="1:67" s="83" customFormat="1" x14ac:dyDescent="0.2">
      <c r="A99" s="80">
        <v>96</v>
      </c>
      <c r="B99" s="81" t="s">
        <v>650</v>
      </c>
      <c r="C99" s="80" t="str">
        <f t="shared" si="45"/>
        <v>夕張市</v>
      </c>
      <c r="D99" s="80" t="e">
        <f t="shared" ca="1" si="59"/>
        <v>#REF!</v>
      </c>
      <c r="E99" s="80" t="e">
        <f t="shared" ca="1" si="59"/>
        <v>#REF!</v>
      </c>
      <c r="F99" s="80" t="e">
        <f t="shared" ca="1" si="59"/>
        <v>#REF!</v>
      </c>
      <c r="G99" s="80" t="e">
        <f t="shared" ca="1" si="59"/>
        <v>#REF!</v>
      </c>
      <c r="H99" s="80" t="e">
        <f t="shared" ca="1" si="59"/>
        <v>#REF!</v>
      </c>
      <c r="I99" s="80" t="e">
        <f t="shared" ca="1" si="59"/>
        <v>#REF!</v>
      </c>
      <c r="J99" s="80" t="e">
        <f t="shared" ca="1" si="59"/>
        <v>#REF!</v>
      </c>
      <c r="K99" s="80" t="e">
        <f t="shared" ca="1" si="59"/>
        <v>#REF!</v>
      </c>
      <c r="L99" s="80" t="e">
        <f t="shared" ca="1" si="59"/>
        <v>#REF!</v>
      </c>
      <c r="M99" s="80" t="e">
        <f t="shared" ca="1" si="59"/>
        <v>#REF!</v>
      </c>
      <c r="N99" s="80" t="e">
        <f t="shared" ca="1" si="60"/>
        <v>#REF!</v>
      </c>
      <c r="O99" s="80" t="e">
        <f t="shared" ca="1" si="60"/>
        <v>#REF!</v>
      </c>
      <c r="P99" s="80" t="e">
        <f t="shared" ca="1" si="60"/>
        <v>#REF!</v>
      </c>
      <c r="Q99" s="80" t="e">
        <f t="shared" ca="1" si="60"/>
        <v>#REF!</v>
      </c>
      <c r="R99" s="80" t="e">
        <f t="shared" ca="1" si="60"/>
        <v>#REF!</v>
      </c>
      <c r="S99" s="80" t="e">
        <f t="shared" ca="1" si="60"/>
        <v>#REF!</v>
      </c>
      <c r="T99" s="80" t="e">
        <f t="shared" ca="1" si="60"/>
        <v>#REF!</v>
      </c>
      <c r="U99" s="80" t="e">
        <f t="shared" ca="1" si="60"/>
        <v>#REF!</v>
      </c>
      <c r="V99" s="80" t="e">
        <f t="shared" ca="1" si="60"/>
        <v>#REF!</v>
      </c>
      <c r="W99" s="80" t="e">
        <f t="shared" ca="1" si="60"/>
        <v>#REF!</v>
      </c>
      <c r="X99" s="80" t="e">
        <f t="shared" ca="1" si="61"/>
        <v>#REF!</v>
      </c>
      <c r="Y99" s="80" t="e">
        <f t="shared" ca="1" si="61"/>
        <v>#REF!</v>
      </c>
      <c r="Z99" s="80" t="e">
        <f t="shared" ca="1" si="61"/>
        <v>#REF!</v>
      </c>
      <c r="AA99" s="80" t="e">
        <f t="shared" ca="1" si="61"/>
        <v>#REF!</v>
      </c>
      <c r="AB99" s="80" t="e">
        <f t="shared" ca="1" si="61"/>
        <v>#REF!</v>
      </c>
      <c r="AC99" s="80" t="e">
        <f t="shared" ca="1" si="61"/>
        <v>#REF!</v>
      </c>
      <c r="AD99" s="80" t="e">
        <f t="shared" ca="1" si="61"/>
        <v>#REF!</v>
      </c>
      <c r="AE99" s="80" t="e">
        <f t="shared" ca="1" si="61"/>
        <v>#REF!</v>
      </c>
      <c r="AF99" s="80" t="e">
        <f t="shared" ca="1" si="61"/>
        <v>#REF!</v>
      </c>
      <c r="AG99" s="80" t="e">
        <f t="shared" ca="1" si="61"/>
        <v>#REF!</v>
      </c>
      <c r="AH99" s="80" t="e">
        <f t="shared" ca="1" si="62"/>
        <v>#REF!</v>
      </c>
      <c r="AI99" s="80" t="e">
        <f t="shared" ca="1" si="62"/>
        <v>#REF!</v>
      </c>
      <c r="AJ99" s="80" t="e">
        <f t="shared" ca="1" si="62"/>
        <v>#REF!</v>
      </c>
      <c r="AK99" s="80" t="e">
        <f t="shared" ca="1" si="62"/>
        <v>#REF!</v>
      </c>
      <c r="AL99" s="80" t="e">
        <f t="shared" ca="1" si="62"/>
        <v>#REF!</v>
      </c>
      <c r="AM99" s="80" t="e">
        <f t="shared" ca="1" si="62"/>
        <v>#REF!</v>
      </c>
      <c r="AN99" s="80" t="e">
        <f t="shared" ca="1" si="62"/>
        <v>#REF!</v>
      </c>
      <c r="AO99" s="80" t="e">
        <f t="shared" ca="1" si="62"/>
        <v>#REF!</v>
      </c>
      <c r="AP99" s="80" t="e">
        <f t="shared" ca="1" si="62"/>
        <v>#REF!</v>
      </c>
      <c r="AQ99" s="80" t="e">
        <f t="shared" ca="1" si="62"/>
        <v>#REF!</v>
      </c>
      <c r="AR99" s="80" t="e">
        <f t="shared" ca="1" si="63"/>
        <v>#REF!</v>
      </c>
      <c r="AS99" s="80" t="e">
        <f t="shared" ca="1" si="63"/>
        <v>#REF!</v>
      </c>
      <c r="AT99" s="80" t="e">
        <f t="shared" ca="1" si="63"/>
        <v>#REF!</v>
      </c>
      <c r="AU99" s="80" t="e">
        <f t="shared" ca="1" si="63"/>
        <v>#REF!</v>
      </c>
      <c r="AV99" s="80" t="e">
        <f t="shared" ca="1" si="63"/>
        <v>#REF!</v>
      </c>
      <c r="AW99" s="80" t="e">
        <f t="shared" ca="1" si="63"/>
        <v>#REF!</v>
      </c>
      <c r="AX99" s="80" t="e">
        <f t="shared" ca="1" si="63"/>
        <v>#REF!</v>
      </c>
      <c r="AY99" s="80" t="e">
        <f t="shared" ca="1" si="63"/>
        <v>#REF!</v>
      </c>
      <c r="AZ99" s="80" t="e">
        <f t="shared" ca="1" si="63"/>
        <v>#REF!</v>
      </c>
      <c r="BA99" s="80" t="e">
        <f t="shared" ca="1" si="63"/>
        <v>#REF!</v>
      </c>
      <c r="BB99" s="80" t="e">
        <f t="shared" ca="1" si="63"/>
        <v>#REF!</v>
      </c>
      <c r="BC99" s="80" t="e">
        <f t="shared" ca="1" si="63"/>
        <v>#REF!</v>
      </c>
      <c r="BD99" s="80" t="e">
        <f t="shared" ca="1" si="63"/>
        <v>#REF!</v>
      </c>
      <c r="BE99" s="80" t="e">
        <f t="shared" ca="1" si="46"/>
        <v>#REF!</v>
      </c>
      <c r="BF99" s="80" t="e">
        <f t="shared" ca="1" si="64"/>
        <v>#REF!</v>
      </c>
      <c r="BG99" s="80" t="e">
        <f t="shared" ca="1" si="64"/>
        <v>#REF!</v>
      </c>
      <c r="BH99" s="80" t="e">
        <f t="shared" ca="1" si="64"/>
        <v>#REF!</v>
      </c>
      <c r="BI99" s="80" t="e">
        <f t="shared" ca="1" si="64"/>
        <v>#REF!</v>
      </c>
      <c r="BJ99" s="80" t="e">
        <f t="shared" ca="1" si="64"/>
        <v>#REF!</v>
      </c>
      <c r="BK99" s="80" t="e">
        <f t="shared" ca="1" si="64"/>
        <v>#REF!</v>
      </c>
      <c r="BL99" s="80" t="e">
        <f t="shared" ca="1" si="64"/>
        <v>#REF!</v>
      </c>
      <c r="BM99" s="81" t="s">
        <v>650</v>
      </c>
      <c r="BN99" s="81" t="s">
        <v>302</v>
      </c>
      <c r="BO99" s="81" t="s">
        <v>553</v>
      </c>
    </row>
    <row r="100" spans="1:67" x14ac:dyDescent="0.2">
      <c r="A100" s="80">
        <v>97</v>
      </c>
      <c r="B100" s="53" t="s">
        <v>651</v>
      </c>
      <c r="C100" s="36" t="str">
        <f t="shared" si="45"/>
        <v>夕張市</v>
      </c>
      <c r="D100" s="36" t="e">
        <f t="shared" ca="1" si="59"/>
        <v>#REF!</v>
      </c>
      <c r="E100" s="36" t="e">
        <f t="shared" ca="1" si="59"/>
        <v>#REF!</v>
      </c>
      <c r="F100" s="36" t="e">
        <f t="shared" ca="1" si="59"/>
        <v>#REF!</v>
      </c>
      <c r="G100" s="36" t="e">
        <f t="shared" ca="1" si="59"/>
        <v>#REF!</v>
      </c>
      <c r="H100" s="36" t="e">
        <f t="shared" ca="1" si="59"/>
        <v>#REF!</v>
      </c>
      <c r="I100" s="36" t="e">
        <f t="shared" ca="1" si="59"/>
        <v>#REF!</v>
      </c>
      <c r="J100" s="36" t="e">
        <f t="shared" ca="1" si="59"/>
        <v>#REF!</v>
      </c>
      <c r="K100" s="36" t="e">
        <f t="shared" ca="1" si="59"/>
        <v>#REF!</v>
      </c>
      <c r="L100" s="36" t="e">
        <f t="shared" ca="1" si="59"/>
        <v>#REF!</v>
      </c>
      <c r="M100" s="36" t="e">
        <f t="shared" ca="1" si="59"/>
        <v>#REF!</v>
      </c>
      <c r="N100" s="36" t="e">
        <f t="shared" ca="1" si="60"/>
        <v>#REF!</v>
      </c>
      <c r="O100" s="36" t="e">
        <f t="shared" ca="1" si="60"/>
        <v>#REF!</v>
      </c>
      <c r="P100" s="36" t="e">
        <f t="shared" ca="1" si="60"/>
        <v>#REF!</v>
      </c>
      <c r="Q100" s="36" t="e">
        <f t="shared" ca="1" si="60"/>
        <v>#REF!</v>
      </c>
      <c r="R100" s="36" t="e">
        <f t="shared" ca="1" si="60"/>
        <v>#REF!</v>
      </c>
      <c r="S100" s="36" t="e">
        <f t="shared" ca="1" si="60"/>
        <v>#REF!</v>
      </c>
      <c r="T100" s="36" t="e">
        <f t="shared" ca="1" si="60"/>
        <v>#REF!</v>
      </c>
      <c r="U100" s="36" t="e">
        <f t="shared" ca="1" si="60"/>
        <v>#REF!</v>
      </c>
      <c r="V100" s="36" t="e">
        <f t="shared" ca="1" si="60"/>
        <v>#REF!</v>
      </c>
      <c r="W100" s="36" t="e">
        <f t="shared" ca="1" si="60"/>
        <v>#REF!</v>
      </c>
      <c r="X100" s="36" t="e">
        <f t="shared" ca="1" si="61"/>
        <v>#REF!</v>
      </c>
      <c r="Y100" s="36" t="e">
        <f t="shared" ca="1" si="61"/>
        <v>#REF!</v>
      </c>
      <c r="Z100" s="36" t="e">
        <f t="shared" ca="1" si="61"/>
        <v>#REF!</v>
      </c>
      <c r="AA100" s="36" t="e">
        <f t="shared" ca="1" si="61"/>
        <v>#REF!</v>
      </c>
      <c r="AB100" s="36" t="e">
        <f t="shared" ca="1" si="61"/>
        <v>#REF!</v>
      </c>
      <c r="AC100" s="36" t="e">
        <f t="shared" ca="1" si="61"/>
        <v>#REF!</v>
      </c>
      <c r="AD100" s="36" t="e">
        <f t="shared" ca="1" si="61"/>
        <v>#REF!</v>
      </c>
      <c r="AE100" s="36" t="e">
        <f t="shared" ca="1" si="61"/>
        <v>#REF!</v>
      </c>
      <c r="AF100" s="36" t="e">
        <f t="shared" ca="1" si="61"/>
        <v>#REF!</v>
      </c>
      <c r="AG100" s="36" t="e">
        <f t="shared" ca="1" si="61"/>
        <v>#REF!</v>
      </c>
      <c r="AH100" s="36" t="e">
        <f t="shared" ca="1" si="62"/>
        <v>#REF!</v>
      </c>
      <c r="AI100" s="36" t="e">
        <f t="shared" ca="1" si="62"/>
        <v>#REF!</v>
      </c>
      <c r="AJ100" s="36" t="e">
        <f t="shared" ca="1" si="62"/>
        <v>#REF!</v>
      </c>
      <c r="AK100" s="36" t="e">
        <f t="shared" ca="1" si="62"/>
        <v>#REF!</v>
      </c>
      <c r="AL100" s="36" t="e">
        <f t="shared" ca="1" si="62"/>
        <v>#REF!</v>
      </c>
      <c r="AM100" s="36" t="e">
        <f t="shared" ca="1" si="62"/>
        <v>#REF!</v>
      </c>
      <c r="AN100" s="36" t="e">
        <f t="shared" ca="1" si="62"/>
        <v>#REF!</v>
      </c>
      <c r="AO100" s="36" t="e">
        <f t="shared" ca="1" si="62"/>
        <v>#REF!</v>
      </c>
      <c r="AP100" s="36" t="e">
        <f t="shared" ca="1" si="62"/>
        <v>#REF!</v>
      </c>
      <c r="AQ100" s="36" t="e">
        <f t="shared" ca="1" si="62"/>
        <v>#REF!</v>
      </c>
      <c r="AR100" s="36" t="e">
        <f t="shared" ca="1" si="63"/>
        <v>#REF!</v>
      </c>
      <c r="AS100" s="36" t="e">
        <f t="shared" ca="1" si="63"/>
        <v>#REF!</v>
      </c>
      <c r="AT100" s="36" t="e">
        <f t="shared" ca="1" si="63"/>
        <v>#REF!</v>
      </c>
      <c r="AU100" s="36" t="e">
        <f t="shared" ca="1" si="63"/>
        <v>#REF!</v>
      </c>
      <c r="AV100" s="36" t="e">
        <f t="shared" ca="1" si="63"/>
        <v>#REF!</v>
      </c>
      <c r="AW100" s="36" t="e">
        <f t="shared" ca="1" si="63"/>
        <v>#REF!</v>
      </c>
      <c r="AX100" s="36" t="e">
        <f t="shared" ca="1" si="63"/>
        <v>#REF!</v>
      </c>
      <c r="AY100" s="36" t="e">
        <f t="shared" ca="1" si="63"/>
        <v>#REF!</v>
      </c>
      <c r="AZ100" s="36" t="e">
        <f t="shared" ca="1" si="63"/>
        <v>#REF!</v>
      </c>
      <c r="BA100" s="36" t="e">
        <f t="shared" ca="1" si="63"/>
        <v>#REF!</v>
      </c>
      <c r="BB100" s="36" t="e">
        <f t="shared" ca="1" si="63"/>
        <v>#REF!</v>
      </c>
      <c r="BC100" s="36" t="e">
        <f t="shared" ca="1" si="63"/>
        <v>#REF!</v>
      </c>
      <c r="BD100" s="36" t="e">
        <f t="shared" ca="1" si="63"/>
        <v>#REF!</v>
      </c>
      <c r="BE100" s="73" t="e">
        <f t="shared" ca="1" si="46"/>
        <v>#REF!</v>
      </c>
      <c r="BF100" s="73" t="e">
        <f t="shared" ca="1" si="64"/>
        <v>#REF!</v>
      </c>
      <c r="BG100" s="36" t="e">
        <f t="shared" ca="1" si="64"/>
        <v>#REF!</v>
      </c>
      <c r="BH100" s="36" t="e">
        <f t="shared" ca="1" si="64"/>
        <v>#REF!</v>
      </c>
      <c r="BI100" s="36" t="e">
        <f t="shared" ca="1" si="64"/>
        <v>#REF!</v>
      </c>
      <c r="BJ100" s="36" t="e">
        <f t="shared" ca="1" si="64"/>
        <v>#REF!</v>
      </c>
      <c r="BK100" s="36" t="e">
        <f t="shared" ca="1" si="64"/>
        <v>#REF!</v>
      </c>
      <c r="BL100" s="36" t="e">
        <f t="shared" ca="1" si="64"/>
        <v>#REF!</v>
      </c>
      <c r="BM100" s="53" t="s">
        <v>651</v>
      </c>
      <c r="BN100" s="53" t="s">
        <v>303</v>
      </c>
      <c r="BO100" s="53" t="s">
        <v>471</v>
      </c>
    </row>
    <row r="101" spans="1:67" x14ac:dyDescent="0.2">
      <c r="A101" s="80">
        <v>98</v>
      </c>
      <c r="B101" s="53" t="s">
        <v>652</v>
      </c>
      <c r="C101" s="36" t="str">
        <f t="shared" si="45"/>
        <v>夕張市</v>
      </c>
      <c r="D101" s="36" t="e">
        <f t="shared" ca="1" si="59"/>
        <v>#REF!</v>
      </c>
      <c r="E101" s="36" t="e">
        <f t="shared" ca="1" si="59"/>
        <v>#REF!</v>
      </c>
      <c r="F101" s="36" t="e">
        <f t="shared" ca="1" si="59"/>
        <v>#REF!</v>
      </c>
      <c r="G101" s="36" t="e">
        <f t="shared" ca="1" si="59"/>
        <v>#REF!</v>
      </c>
      <c r="H101" s="36" t="e">
        <f t="shared" ca="1" si="59"/>
        <v>#REF!</v>
      </c>
      <c r="I101" s="36" t="e">
        <f t="shared" ca="1" si="59"/>
        <v>#REF!</v>
      </c>
      <c r="J101" s="36" t="e">
        <f t="shared" ca="1" si="59"/>
        <v>#REF!</v>
      </c>
      <c r="K101" s="36" t="e">
        <f t="shared" ca="1" si="59"/>
        <v>#REF!</v>
      </c>
      <c r="L101" s="36" t="e">
        <f t="shared" ca="1" si="59"/>
        <v>#REF!</v>
      </c>
      <c r="M101" s="36" t="e">
        <f t="shared" ca="1" si="59"/>
        <v>#REF!</v>
      </c>
      <c r="N101" s="36" t="e">
        <f t="shared" ca="1" si="60"/>
        <v>#REF!</v>
      </c>
      <c r="O101" s="36" t="e">
        <f t="shared" ca="1" si="60"/>
        <v>#REF!</v>
      </c>
      <c r="P101" s="36" t="e">
        <f t="shared" ca="1" si="60"/>
        <v>#REF!</v>
      </c>
      <c r="Q101" s="36" t="e">
        <f t="shared" ca="1" si="60"/>
        <v>#REF!</v>
      </c>
      <c r="R101" s="36" t="e">
        <f t="shared" ca="1" si="60"/>
        <v>#REF!</v>
      </c>
      <c r="S101" s="36" t="e">
        <f t="shared" ca="1" si="60"/>
        <v>#REF!</v>
      </c>
      <c r="T101" s="36" t="e">
        <f t="shared" ca="1" si="60"/>
        <v>#REF!</v>
      </c>
      <c r="U101" s="36" t="e">
        <f t="shared" ca="1" si="60"/>
        <v>#REF!</v>
      </c>
      <c r="V101" s="36" t="e">
        <f t="shared" ca="1" si="60"/>
        <v>#REF!</v>
      </c>
      <c r="W101" s="36" t="e">
        <f t="shared" ca="1" si="60"/>
        <v>#REF!</v>
      </c>
      <c r="X101" s="36" t="e">
        <f t="shared" ca="1" si="61"/>
        <v>#REF!</v>
      </c>
      <c r="Y101" s="36" t="e">
        <f t="shared" ca="1" si="61"/>
        <v>#REF!</v>
      </c>
      <c r="Z101" s="36" t="e">
        <f t="shared" ca="1" si="61"/>
        <v>#REF!</v>
      </c>
      <c r="AA101" s="36" t="e">
        <f t="shared" ca="1" si="61"/>
        <v>#REF!</v>
      </c>
      <c r="AB101" s="36" t="e">
        <f t="shared" ca="1" si="61"/>
        <v>#REF!</v>
      </c>
      <c r="AC101" s="36" t="e">
        <f t="shared" ca="1" si="61"/>
        <v>#REF!</v>
      </c>
      <c r="AD101" s="36" t="e">
        <f t="shared" ca="1" si="61"/>
        <v>#REF!</v>
      </c>
      <c r="AE101" s="36" t="e">
        <f t="shared" ca="1" si="61"/>
        <v>#REF!</v>
      </c>
      <c r="AF101" s="36" t="e">
        <f t="shared" ca="1" si="61"/>
        <v>#REF!</v>
      </c>
      <c r="AG101" s="36" t="e">
        <f t="shared" ca="1" si="61"/>
        <v>#REF!</v>
      </c>
      <c r="AH101" s="36" t="e">
        <f t="shared" ca="1" si="62"/>
        <v>#REF!</v>
      </c>
      <c r="AI101" s="36" t="e">
        <f t="shared" ca="1" si="62"/>
        <v>#REF!</v>
      </c>
      <c r="AJ101" s="36" t="e">
        <f t="shared" ca="1" si="62"/>
        <v>#REF!</v>
      </c>
      <c r="AK101" s="36" t="e">
        <f t="shared" ca="1" si="62"/>
        <v>#REF!</v>
      </c>
      <c r="AL101" s="36" t="e">
        <f t="shared" ca="1" si="62"/>
        <v>#REF!</v>
      </c>
      <c r="AM101" s="36" t="e">
        <f t="shared" ca="1" si="62"/>
        <v>#REF!</v>
      </c>
      <c r="AN101" s="36" t="e">
        <f t="shared" ca="1" si="62"/>
        <v>#REF!</v>
      </c>
      <c r="AO101" s="36" t="e">
        <f t="shared" ca="1" si="62"/>
        <v>#REF!</v>
      </c>
      <c r="AP101" s="36" t="e">
        <f t="shared" ca="1" si="62"/>
        <v>#REF!</v>
      </c>
      <c r="AQ101" s="36" t="e">
        <f t="shared" ca="1" si="62"/>
        <v>#REF!</v>
      </c>
      <c r="AR101" s="36" t="e">
        <f t="shared" ca="1" si="63"/>
        <v>#REF!</v>
      </c>
      <c r="AS101" s="36" t="e">
        <f t="shared" ca="1" si="63"/>
        <v>#REF!</v>
      </c>
      <c r="AT101" s="36" t="e">
        <f t="shared" ca="1" si="63"/>
        <v>#REF!</v>
      </c>
      <c r="AU101" s="36" t="e">
        <f t="shared" ca="1" si="63"/>
        <v>#REF!</v>
      </c>
      <c r="AV101" s="36" t="e">
        <f t="shared" ca="1" si="63"/>
        <v>#REF!</v>
      </c>
      <c r="AW101" s="36" t="e">
        <f t="shared" ca="1" si="63"/>
        <v>#REF!</v>
      </c>
      <c r="AX101" s="36" t="e">
        <f t="shared" ca="1" si="63"/>
        <v>#REF!</v>
      </c>
      <c r="AY101" s="36" t="e">
        <f t="shared" ca="1" si="63"/>
        <v>#REF!</v>
      </c>
      <c r="AZ101" s="36" t="e">
        <f t="shared" ca="1" si="63"/>
        <v>#REF!</v>
      </c>
      <c r="BA101" s="36" t="e">
        <f t="shared" ca="1" si="63"/>
        <v>#REF!</v>
      </c>
      <c r="BB101" s="36" t="e">
        <f t="shared" ca="1" si="63"/>
        <v>#REF!</v>
      </c>
      <c r="BC101" s="36" t="e">
        <f t="shared" ca="1" si="63"/>
        <v>#REF!</v>
      </c>
      <c r="BD101" s="36" t="e">
        <f t="shared" ca="1" si="63"/>
        <v>#REF!</v>
      </c>
      <c r="BE101" s="36" t="e">
        <f t="shared" ref="BE101:BE132" ca="1" si="65">VLOOKUP($C101,INDIRECT("'"&amp;$B101&amp;"'!$C$4:$BL$182"),BE$166,0)</f>
        <v>#REF!</v>
      </c>
      <c r="BF101" s="36" t="e">
        <f t="shared" ca="1" si="64"/>
        <v>#REF!</v>
      </c>
      <c r="BG101" s="36" t="e">
        <f t="shared" ca="1" si="64"/>
        <v>#REF!</v>
      </c>
      <c r="BH101" s="36" t="e">
        <f t="shared" ca="1" si="64"/>
        <v>#REF!</v>
      </c>
      <c r="BI101" s="36" t="e">
        <f t="shared" ca="1" si="64"/>
        <v>#REF!</v>
      </c>
      <c r="BJ101" s="36" t="e">
        <f t="shared" ca="1" si="64"/>
        <v>#REF!</v>
      </c>
      <c r="BK101" s="36" t="e">
        <f t="shared" ca="1" si="64"/>
        <v>#REF!</v>
      </c>
      <c r="BL101" s="36" t="e">
        <f t="shared" ca="1" si="64"/>
        <v>#REF!</v>
      </c>
      <c r="BM101" s="53" t="s">
        <v>652</v>
      </c>
      <c r="BN101" s="53" t="s">
        <v>303</v>
      </c>
      <c r="BO101" s="53" t="s">
        <v>552</v>
      </c>
    </row>
    <row r="102" spans="1:67" x14ac:dyDescent="0.2">
      <c r="A102" s="80">
        <v>99</v>
      </c>
      <c r="B102" s="53" t="s">
        <v>653</v>
      </c>
      <c r="C102" s="36" t="str">
        <f t="shared" si="45"/>
        <v>夕張市</v>
      </c>
      <c r="D102" s="36" t="e">
        <f t="shared" ca="1" si="59"/>
        <v>#REF!</v>
      </c>
      <c r="E102" s="36" t="e">
        <f t="shared" ca="1" si="59"/>
        <v>#REF!</v>
      </c>
      <c r="F102" s="36" t="e">
        <f t="shared" ca="1" si="59"/>
        <v>#REF!</v>
      </c>
      <c r="G102" s="36" t="e">
        <f t="shared" ca="1" si="59"/>
        <v>#REF!</v>
      </c>
      <c r="H102" s="36" t="e">
        <f t="shared" ca="1" si="59"/>
        <v>#REF!</v>
      </c>
      <c r="I102" s="36" t="e">
        <f t="shared" ca="1" si="59"/>
        <v>#REF!</v>
      </c>
      <c r="J102" s="36" t="e">
        <f t="shared" ca="1" si="59"/>
        <v>#REF!</v>
      </c>
      <c r="K102" s="36" t="e">
        <f t="shared" ca="1" si="59"/>
        <v>#REF!</v>
      </c>
      <c r="L102" s="36" t="e">
        <f t="shared" ca="1" si="59"/>
        <v>#REF!</v>
      </c>
      <c r="M102" s="36" t="e">
        <f t="shared" ca="1" si="59"/>
        <v>#REF!</v>
      </c>
      <c r="N102" s="36" t="e">
        <f t="shared" ca="1" si="60"/>
        <v>#REF!</v>
      </c>
      <c r="O102" s="36" t="e">
        <f t="shared" ca="1" si="60"/>
        <v>#REF!</v>
      </c>
      <c r="P102" s="36" t="e">
        <f t="shared" ca="1" si="60"/>
        <v>#REF!</v>
      </c>
      <c r="Q102" s="36" t="e">
        <f t="shared" ca="1" si="60"/>
        <v>#REF!</v>
      </c>
      <c r="R102" s="36" t="e">
        <f t="shared" ca="1" si="60"/>
        <v>#REF!</v>
      </c>
      <c r="S102" s="36" t="e">
        <f t="shared" ca="1" si="60"/>
        <v>#REF!</v>
      </c>
      <c r="T102" s="36" t="e">
        <f t="shared" ca="1" si="60"/>
        <v>#REF!</v>
      </c>
      <c r="U102" s="36" t="e">
        <f t="shared" ca="1" si="60"/>
        <v>#REF!</v>
      </c>
      <c r="V102" s="36" t="e">
        <f t="shared" ca="1" si="60"/>
        <v>#REF!</v>
      </c>
      <c r="W102" s="36" t="e">
        <f t="shared" ca="1" si="60"/>
        <v>#REF!</v>
      </c>
      <c r="X102" s="36" t="e">
        <f t="shared" ca="1" si="61"/>
        <v>#REF!</v>
      </c>
      <c r="Y102" s="36" t="e">
        <f t="shared" ca="1" si="61"/>
        <v>#REF!</v>
      </c>
      <c r="Z102" s="36" t="e">
        <f t="shared" ca="1" si="61"/>
        <v>#REF!</v>
      </c>
      <c r="AA102" s="36" t="e">
        <f t="shared" ca="1" si="61"/>
        <v>#REF!</v>
      </c>
      <c r="AB102" s="36" t="e">
        <f t="shared" ca="1" si="61"/>
        <v>#REF!</v>
      </c>
      <c r="AC102" s="36" t="e">
        <f t="shared" ca="1" si="61"/>
        <v>#REF!</v>
      </c>
      <c r="AD102" s="36" t="e">
        <f t="shared" ca="1" si="61"/>
        <v>#REF!</v>
      </c>
      <c r="AE102" s="36" t="e">
        <f t="shared" ca="1" si="61"/>
        <v>#REF!</v>
      </c>
      <c r="AF102" s="36" t="e">
        <f t="shared" ca="1" si="61"/>
        <v>#REF!</v>
      </c>
      <c r="AG102" s="36" t="e">
        <f t="shared" ca="1" si="61"/>
        <v>#REF!</v>
      </c>
      <c r="AH102" s="36" t="e">
        <f t="shared" ca="1" si="62"/>
        <v>#REF!</v>
      </c>
      <c r="AI102" s="36" t="e">
        <f t="shared" ca="1" si="62"/>
        <v>#REF!</v>
      </c>
      <c r="AJ102" s="36" t="e">
        <f t="shared" ca="1" si="62"/>
        <v>#REF!</v>
      </c>
      <c r="AK102" s="36" t="e">
        <f t="shared" ca="1" si="62"/>
        <v>#REF!</v>
      </c>
      <c r="AL102" s="36" t="e">
        <f t="shared" ca="1" si="62"/>
        <v>#REF!</v>
      </c>
      <c r="AM102" s="36" t="e">
        <f t="shared" ca="1" si="62"/>
        <v>#REF!</v>
      </c>
      <c r="AN102" s="36" t="e">
        <f t="shared" ca="1" si="62"/>
        <v>#REF!</v>
      </c>
      <c r="AO102" s="36" t="e">
        <f t="shared" ca="1" si="62"/>
        <v>#REF!</v>
      </c>
      <c r="AP102" s="36" t="e">
        <f t="shared" ca="1" si="62"/>
        <v>#REF!</v>
      </c>
      <c r="AQ102" s="36" t="e">
        <f t="shared" ca="1" si="62"/>
        <v>#REF!</v>
      </c>
      <c r="AR102" s="36" t="e">
        <f t="shared" ca="1" si="63"/>
        <v>#REF!</v>
      </c>
      <c r="AS102" s="36" t="e">
        <f t="shared" ca="1" si="63"/>
        <v>#REF!</v>
      </c>
      <c r="AT102" s="36" t="e">
        <f t="shared" ca="1" si="63"/>
        <v>#REF!</v>
      </c>
      <c r="AU102" s="36" t="e">
        <f t="shared" ca="1" si="63"/>
        <v>#REF!</v>
      </c>
      <c r="AV102" s="36" t="e">
        <f t="shared" ca="1" si="63"/>
        <v>#REF!</v>
      </c>
      <c r="AW102" s="36" t="e">
        <f t="shared" ca="1" si="63"/>
        <v>#REF!</v>
      </c>
      <c r="AX102" s="36" t="e">
        <f t="shared" ca="1" si="63"/>
        <v>#REF!</v>
      </c>
      <c r="AY102" s="36" t="e">
        <f t="shared" ca="1" si="63"/>
        <v>#REF!</v>
      </c>
      <c r="AZ102" s="36" t="e">
        <f t="shared" ca="1" si="63"/>
        <v>#REF!</v>
      </c>
      <c r="BA102" s="36" t="e">
        <f t="shared" ca="1" si="63"/>
        <v>#REF!</v>
      </c>
      <c r="BB102" s="36" t="e">
        <f t="shared" ca="1" si="63"/>
        <v>#REF!</v>
      </c>
      <c r="BC102" s="36" t="e">
        <f t="shared" ca="1" si="63"/>
        <v>#REF!</v>
      </c>
      <c r="BD102" s="36" t="e">
        <f t="shared" ca="1" si="63"/>
        <v>#REF!</v>
      </c>
      <c r="BE102" s="36" t="e">
        <f t="shared" ca="1" si="65"/>
        <v>#REF!</v>
      </c>
      <c r="BF102" s="36" t="e">
        <f t="shared" ca="1" si="64"/>
        <v>#REF!</v>
      </c>
      <c r="BG102" s="36" t="e">
        <f t="shared" ca="1" si="64"/>
        <v>#REF!</v>
      </c>
      <c r="BH102" s="36" t="e">
        <f t="shared" ca="1" si="64"/>
        <v>#REF!</v>
      </c>
      <c r="BI102" s="36" t="e">
        <f t="shared" ca="1" si="64"/>
        <v>#REF!</v>
      </c>
      <c r="BJ102" s="36" t="e">
        <f t="shared" ca="1" si="64"/>
        <v>#REF!</v>
      </c>
      <c r="BK102" s="36" t="e">
        <f t="shared" ca="1" si="64"/>
        <v>#REF!</v>
      </c>
      <c r="BL102" s="36" t="e">
        <f t="shared" ca="1" si="64"/>
        <v>#REF!</v>
      </c>
      <c r="BM102" s="53" t="s">
        <v>653</v>
      </c>
      <c r="BN102" s="53" t="s">
        <v>303</v>
      </c>
      <c r="BO102" s="53" t="s">
        <v>553</v>
      </c>
    </row>
    <row r="103" spans="1:67" s="83" customFormat="1" x14ac:dyDescent="0.2">
      <c r="A103" s="80">
        <v>100</v>
      </c>
      <c r="B103" s="81" t="s">
        <v>654</v>
      </c>
      <c r="C103" s="80" t="str">
        <f t="shared" si="45"/>
        <v>夕張市</v>
      </c>
      <c r="D103" s="80" t="e">
        <f t="shared" ca="1" si="59"/>
        <v>#REF!</v>
      </c>
      <c r="E103" s="80" t="e">
        <f t="shared" ca="1" si="59"/>
        <v>#REF!</v>
      </c>
      <c r="F103" s="80" t="e">
        <f t="shared" ca="1" si="59"/>
        <v>#REF!</v>
      </c>
      <c r="G103" s="80" t="e">
        <f t="shared" ca="1" si="59"/>
        <v>#REF!</v>
      </c>
      <c r="H103" s="80" t="e">
        <f t="shared" ca="1" si="59"/>
        <v>#REF!</v>
      </c>
      <c r="I103" s="80" t="e">
        <f t="shared" ca="1" si="59"/>
        <v>#REF!</v>
      </c>
      <c r="J103" s="80" t="e">
        <f t="shared" ca="1" si="59"/>
        <v>#REF!</v>
      </c>
      <c r="K103" s="80" t="e">
        <f t="shared" ca="1" si="59"/>
        <v>#REF!</v>
      </c>
      <c r="L103" s="80" t="e">
        <f t="shared" ca="1" si="59"/>
        <v>#REF!</v>
      </c>
      <c r="M103" s="80" t="e">
        <f t="shared" ca="1" si="59"/>
        <v>#REF!</v>
      </c>
      <c r="N103" s="80" t="e">
        <f t="shared" ca="1" si="60"/>
        <v>#REF!</v>
      </c>
      <c r="O103" s="80" t="e">
        <f t="shared" ca="1" si="60"/>
        <v>#REF!</v>
      </c>
      <c r="P103" s="80" t="e">
        <f t="shared" ca="1" si="60"/>
        <v>#REF!</v>
      </c>
      <c r="Q103" s="80" t="e">
        <f t="shared" ca="1" si="60"/>
        <v>#REF!</v>
      </c>
      <c r="R103" s="80" t="e">
        <f t="shared" ca="1" si="60"/>
        <v>#REF!</v>
      </c>
      <c r="S103" s="80" t="e">
        <f t="shared" ca="1" si="60"/>
        <v>#REF!</v>
      </c>
      <c r="T103" s="80" t="e">
        <f t="shared" ca="1" si="60"/>
        <v>#REF!</v>
      </c>
      <c r="U103" s="80" t="e">
        <f t="shared" ca="1" si="60"/>
        <v>#REF!</v>
      </c>
      <c r="V103" s="80" t="e">
        <f t="shared" ca="1" si="60"/>
        <v>#REF!</v>
      </c>
      <c r="W103" s="80" t="e">
        <f t="shared" ca="1" si="60"/>
        <v>#REF!</v>
      </c>
      <c r="X103" s="80" t="e">
        <f t="shared" ca="1" si="61"/>
        <v>#REF!</v>
      </c>
      <c r="Y103" s="80" t="e">
        <f t="shared" ca="1" si="61"/>
        <v>#REF!</v>
      </c>
      <c r="Z103" s="80" t="e">
        <f t="shared" ca="1" si="61"/>
        <v>#REF!</v>
      </c>
      <c r="AA103" s="80" t="e">
        <f t="shared" ca="1" si="61"/>
        <v>#REF!</v>
      </c>
      <c r="AB103" s="80" t="e">
        <f t="shared" ca="1" si="61"/>
        <v>#REF!</v>
      </c>
      <c r="AC103" s="80" t="e">
        <f t="shared" ca="1" si="61"/>
        <v>#REF!</v>
      </c>
      <c r="AD103" s="80" t="e">
        <f t="shared" ca="1" si="61"/>
        <v>#REF!</v>
      </c>
      <c r="AE103" s="80" t="e">
        <f t="shared" ca="1" si="61"/>
        <v>#REF!</v>
      </c>
      <c r="AF103" s="80" t="e">
        <f t="shared" ca="1" si="61"/>
        <v>#REF!</v>
      </c>
      <c r="AG103" s="80" t="e">
        <f t="shared" ca="1" si="61"/>
        <v>#REF!</v>
      </c>
      <c r="AH103" s="80" t="e">
        <f t="shared" ca="1" si="62"/>
        <v>#REF!</v>
      </c>
      <c r="AI103" s="80" t="e">
        <f t="shared" ca="1" si="62"/>
        <v>#REF!</v>
      </c>
      <c r="AJ103" s="80" t="e">
        <f t="shared" ca="1" si="62"/>
        <v>#REF!</v>
      </c>
      <c r="AK103" s="80" t="e">
        <f t="shared" ca="1" si="62"/>
        <v>#REF!</v>
      </c>
      <c r="AL103" s="80" t="e">
        <f t="shared" ca="1" si="62"/>
        <v>#REF!</v>
      </c>
      <c r="AM103" s="80" t="e">
        <f t="shared" ca="1" si="62"/>
        <v>#REF!</v>
      </c>
      <c r="AN103" s="80" t="e">
        <f t="shared" ca="1" si="62"/>
        <v>#REF!</v>
      </c>
      <c r="AO103" s="80" t="e">
        <f t="shared" ca="1" si="62"/>
        <v>#REF!</v>
      </c>
      <c r="AP103" s="80" t="e">
        <f t="shared" ca="1" si="62"/>
        <v>#REF!</v>
      </c>
      <c r="AQ103" s="80" t="e">
        <f t="shared" ca="1" si="62"/>
        <v>#REF!</v>
      </c>
      <c r="AR103" s="80" t="e">
        <f t="shared" ca="1" si="63"/>
        <v>#REF!</v>
      </c>
      <c r="AS103" s="80" t="e">
        <f t="shared" ca="1" si="63"/>
        <v>#REF!</v>
      </c>
      <c r="AT103" s="80" t="e">
        <f t="shared" ca="1" si="63"/>
        <v>#REF!</v>
      </c>
      <c r="AU103" s="80" t="e">
        <f t="shared" ca="1" si="63"/>
        <v>#REF!</v>
      </c>
      <c r="AV103" s="80" t="e">
        <f t="shared" ca="1" si="63"/>
        <v>#REF!</v>
      </c>
      <c r="AW103" s="80" t="e">
        <f t="shared" ca="1" si="63"/>
        <v>#REF!</v>
      </c>
      <c r="AX103" s="80" t="e">
        <f t="shared" ca="1" si="63"/>
        <v>#REF!</v>
      </c>
      <c r="AY103" s="80" t="e">
        <f t="shared" ca="1" si="63"/>
        <v>#REF!</v>
      </c>
      <c r="AZ103" s="80" t="e">
        <f t="shared" ca="1" si="63"/>
        <v>#REF!</v>
      </c>
      <c r="BA103" s="80" t="e">
        <f t="shared" ca="1" si="63"/>
        <v>#REF!</v>
      </c>
      <c r="BB103" s="80" t="e">
        <f t="shared" ca="1" si="63"/>
        <v>#REF!</v>
      </c>
      <c r="BC103" s="80" t="e">
        <f t="shared" ca="1" si="63"/>
        <v>#REF!</v>
      </c>
      <c r="BD103" s="80" t="e">
        <f t="shared" ca="1" si="63"/>
        <v>#REF!</v>
      </c>
      <c r="BE103" s="80" t="e">
        <f t="shared" ca="1" si="65"/>
        <v>#REF!</v>
      </c>
      <c r="BF103" s="80" t="e">
        <f t="shared" ca="1" si="64"/>
        <v>#REF!</v>
      </c>
      <c r="BG103" s="80" t="e">
        <f t="shared" ca="1" si="64"/>
        <v>#REF!</v>
      </c>
      <c r="BH103" s="80" t="e">
        <f t="shared" ca="1" si="64"/>
        <v>#REF!</v>
      </c>
      <c r="BI103" s="80" t="e">
        <f t="shared" ca="1" si="64"/>
        <v>#REF!</v>
      </c>
      <c r="BJ103" s="80" t="e">
        <f t="shared" ca="1" si="64"/>
        <v>#REF!</v>
      </c>
      <c r="BK103" s="80" t="e">
        <f t="shared" ca="1" si="64"/>
        <v>#REF!</v>
      </c>
      <c r="BL103" s="80" t="e">
        <f t="shared" ca="1" si="64"/>
        <v>#REF!</v>
      </c>
      <c r="BM103" s="81" t="s">
        <v>654</v>
      </c>
      <c r="BN103" s="81" t="s">
        <v>304</v>
      </c>
      <c r="BO103" s="81" t="s">
        <v>471</v>
      </c>
    </row>
    <row r="104" spans="1:67" s="83" customFormat="1" x14ac:dyDescent="0.2">
      <c r="A104" s="80">
        <v>101</v>
      </c>
      <c r="B104" s="81" t="s">
        <v>655</v>
      </c>
      <c r="C104" s="80" t="str">
        <f t="shared" si="45"/>
        <v>夕張市</v>
      </c>
      <c r="D104" s="80" t="e">
        <f t="shared" ref="D104:M113" ca="1" si="66">VLOOKUP($C104,INDIRECT("'"&amp;$B104&amp;"'!$C$4:$BL$182"),D$166,0)</f>
        <v>#REF!</v>
      </c>
      <c r="E104" s="80" t="e">
        <f t="shared" ca="1" si="66"/>
        <v>#REF!</v>
      </c>
      <c r="F104" s="80" t="e">
        <f t="shared" ca="1" si="66"/>
        <v>#REF!</v>
      </c>
      <c r="G104" s="80" t="e">
        <f t="shared" ca="1" si="66"/>
        <v>#REF!</v>
      </c>
      <c r="H104" s="80" t="e">
        <f t="shared" ca="1" si="66"/>
        <v>#REF!</v>
      </c>
      <c r="I104" s="80" t="e">
        <f t="shared" ca="1" si="66"/>
        <v>#REF!</v>
      </c>
      <c r="J104" s="80" t="e">
        <f t="shared" ca="1" si="66"/>
        <v>#REF!</v>
      </c>
      <c r="K104" s="80" t="e">
        <f t="shared" ca="1" si="66"/>
        <v>#REF!</v>
      </c>
      <c r="L104" s="80" t="e">
        <f t="shared" ca="1" si="66"/>
        <v>#REF!</v>
      </c>
      <c r="M104" s="80" t="e">
        <f t="shared" ca="1" si="66"/>
        <v>#REF!</v>
      </c>
      <c r="N104" s="80" t="e">
        <f t="shared" ref="N104:W113" ca="1" si="67">VLOOKUP($C104,INDIRECT("'"&amp;$B104&amp;"'!$C$4:$BL$182"),N$166,0)</f>
        <v>#REF!</v>
      </c>
      <c r="O104" s="80" t="e">
        <f t="shared" ca="1" si="67"/>
        <v>#REF!</v>
      </c>
      <c r="P104" s="80" t="e">
        <f t="shared" ca="1" si="67"/>
        <v>#REF!</v>
      </c>
      <c r="Q104" s="80" t="e">
        <f t="shared" ca="1" si="67"/>
        <v>#REF!</v>
      </c>
      <c r="R104" s="80" t="e">
        <f t="shared" ca="1" si="67"/>
        <v>#REF!</v>
      </c>
      <c r="S104" s="80" t="e">
        <f t="shared" ca="1" si="67"/>
        <v>#REF!</v>
      </c>
      <c r="T104" s="80" t="e">
        <f t="shared" ca="1" si="67"/>
        <v>#REF!</v>
      </c>
      <c r="U104" s="80" t="e">
        <f t="shared" ca="1" si="67"/>
        <v>#REF!</v>
      </c>
      <c r="V104" s="80" t="e">
        <f t="shared" ca="1" si="67"/>
        <v>#REF!</v>
      </c>
      <c r="W104" s="80" t="e">
        <f t="shared" ca="1" si="67"/>
        <v>#REF!</v>
      </c>
      <c r="X104" s="80" t="e">
        <f t="shared" ref="X104:AG113" ca="1" si="68">VLOOKUP($C104,INDIRECT("'"&amp;$B104&amp;"'!$C$4:$BL$182"),X$166,0)</f>
        <v>#REF!</v>
      </c>
      <c r="Y104" s="80" t="e">
        <f t="shared" ca="1" si="68"/>
        <v>#REF!</v>
      </c>
      <c r="Z104" s="80" t="e">
        <f t="shared" ca="1" si="68"/>
        <v>#REF!</v>
      </c>
      <c r="AA104" s="80" t="e">
        <f t="shared" ca="1" si="68"/>
        <v>#REF!</v>
      </c>
      <c r="AB104" s="80" t="e">
        <f t="shared" ca="1" si="68"/>
        <v>#REF!</v>
      </c>
      <c r="AC104" s="80" t="e">
        <f t="shared" ca="1" si="68"/>
        <v>#REF!</v>
      </c>
      <c r="AD104" s="80" t="e">
        <f t="shared" ca="1" si="68"/>
        <v>#REF!</v>
      </c>
      <c r="AE104" s="80" t="e">
        <f t="shared" ca="1" si="68"/>
        <v>#REF!</v>
      </c>
      <c r="AF104" s="80" t="e">
        <f t="shared" ca="1" si="68"/>
        <v>#REF!</v>
      </c>
      <c r="AG104" s="80" t="e">
        <f t="shared" ca="1" si="68"/>
        <v>#REF!</v>
      </c>
      <c r="AH104" s="80" t="e">
        <f t="shared" ref="AH104:AQ113" ca="1" si="69">VLOOKUP($C104,INDIRECT("'"&amp;$B104&amp;"'!$C$4:$BL$182"),AH$166,0)</f>
        <v>#REF!</v>
      </c>
      <c r="AI104" s="80" t="e">
        <f t="shared" ca="1" si="69"/>
        <v>#REF!</v>
      </c>
      <c r="AJ104" s="80" t="e">
        <f t="shared" ca="1" si="69"/>
        <v>#REF!</v>
      </c>
      <c r="AK104" s="80" t="e">
        <f t="shared" ca="1" si="69"/>
        <v>#REF!</v>
      </c>
      <c r="AL104" s="80" t="e">
        <f t="shared" ca="1" si="69"/>
        <v>#REF!</v>
      </c>
      <c r="AM104" s="80" t="e">
        <f t="shared" ca="1" si="69"/>
        <v>#REF!</v>
      </c>
      <c r="AN104" s="80" t="e">
        <f t="shared" ca="1" si="69"/>
        <v>#REF!</v>
      </c>
      <c r="AO104" s="80" t="e">
        <f t="shared" ca="1" si="69"/>
        <v>#REF!</v>
      </c>
      <c r="AP104" s="80" t="e">
        <f t="shared" ca="1" si="69"/>
        <v>#REF!</v>
      </c>
      <c r="AQ104" s="80" t="e">
        <f t="shared" ca="1" si="69"/>
        <v>#REF!</v>
      </c>
      <c r="AR104" s="80" t="e">
        <f t="shared" ref="AR104:BD113" ca="1" si="70">VLOOKUP($C104,INDIRECT("'"&amp;$B104&amp;"'!$C$4:$BL$182"),AR$166,0)</f>
        <v>#REF!</v>
      </c>
      <c r="AS104" s="80" t="e">
        <f t="shared" ca="1" si="70"/>
        <v>#REF!</v>
      </c>
      <c r="AT104" s="80" t="e">
        <f t="shared" ca="1" si="70"/>
        <v>#REF!</v>
      </c>
      <c r="AU104" s="80" t="e">
        <f t="shared" ca="1" si="70"/>
        <v>#REF!</v>
      </c>
      <c r="AV104" s="80" t="e">
        <f t="shared" ca="1" si="70"/>
        <v>#REF!</v>
      </c>
      <c r="AW104" s="80" t="e">
        <f t="shared" ca="1" si="70"/>
        <v>#REF!</v>
      </c>
      <c r="AX104" s="80" t="e">
        <f t="shared" ca="1" si="70"/>
        <v>#REF!</v>
      </c>
      <c r="AY104" s="80" t="e">
        <f t="shared" ca="1" si="70"/>
        <v>#REF!</v>
      </c>
      <c r="AZ104" s="80" t="e">
        <f t="shared" ca="1" si="70"/>
        <v>#REF!</v>
      </c>
      <c r="BA104" s="80" t="e">
        <f t="shared" ca="1" si="70"/>
        <v>#REF!</v>
      </c>
      <c r="BB104" s="80" t="e">
        <f t="shared" ca="1" si="70"/>
        <v>#REF!</v>
      </c>
      <c r="BC104" s="80" t="e">
        <f t="shared" ca="1" si="70"/>
        <v>#REF!</v>
      </c>
      <c r="BD104" s="80" t="e">
        <f t="shared" ca="1" si="70"/>
        <v>#REF!</v>
      </c>
      <c r="BE104" s="80" t="e">
        <f t="shared" ca="1" si="65"/>
        <v>#REF!</v>
      </c>
      <c r="BF104" s="80" t="e">
        <f t="shared" ref="BF104:BL113" ca="1" si="71">VLOOKUP($C104,INDIRECT("'"&amp;$B104&amp;"'!$C$4:$BL$182"),BF$166,0)</f>
        <v>#REF!</v>
      </c>
      <c r="BG104" s="80" t="e">
        <f t="shared" ca="1" si="71"/>
        <v>#REF!</v>
      </c>
      <c r="BH104" s="80" t="e">
        <f t="shared" ca="1" si="71"/>
        <v>#REF!</v>
      </c>
      <c r="BI104" s="80" t="e">
        <f t="shared" ca="1" si="71"/>
        <v>#REF!</v>
      </c>
      <c r="BJ104" s="80" t="e">
        <f t="shared" ca="1" si="71"/>
        <v>#REF!</v>
      </c>
      <c r="BK104" s="80" t="e">
        <f t="shared" ca="1" si="71"/>
        <v>#REF!</v>
      </c>
      <c r="BL104" s="80" t="e">
        <f t="shared" ca="1" si="71"/>
        <v>#REF!</v>
      </c>
      <c r="BM104" s="81" t="s">
        <v>655</v>
      </c>
      <c r="BN104" s="81" t="s">
        <v>304</v>
      </c>
      <c r="BO104" s="81" t="s">
        <v>552</v>
      </c>
    </row>
    <row r="105" spans="1:67" s="83" customFormat="1" x14ac:dyDescent="0.2">
      <c r="A105" s="80">
        <v>102</v>
      </c>
      <c r="B105" s="81" t="s">
        <v>656</v>
      </c>
      <c r="C105" s="80" t="str">
        <f t="shared" si="45"/>
        <v>夕張市</v>
      </c>
      <c r="D105" s="80" t="e">
        <f t="shared" ca="1" si="66"/>
        <v>#REF!</v>
      </c>
      <c r="E105" s="80" t="e">
        <f t="shared" ca="1" si="66"/>
        <v>#REF!</v>
      </c>
      <c r="F105" s="80" t="e">
        <f t="shared" ca="1" si="66"/>
        <v>#REF!</v>
      </c>
      <c r="G105" s="80" t="e">
        <f t="shared" ca="1" si="66"/>
        <v>#REF!</v>
      </c>
      <c r="H105" s="80" t="e">
        <f t="shared" ca="1" si="66"/>
        <v>#REF!</v>
      </c>
      <c r="I105" s="80" t="e">
        <f t="shared" ca="1" si="66"/>
        <v>#REF!</v>
      </c>
      <c r="J105" s="80" t="e">
        <f t="shared" ca="1" si="66"/>
        <v>#REF!</v>
      </c>
      <c r="K105" s="80" t="e">
        <f t="shared" ca="1" si="66"/>
        <v>#REF!</v>
      </c>
      <c r="L105" s="80" t="e">
        <f t="shared" ca="1" si="66"/>
        <v>#REF!</v>
      </c>
      <c r="M105" s="80" t="e">
        <f t="shared" ca="1" si="66"/>
        <v>#REF!</v>
      </c>
      <c r="N105" s="80" t="e">
        <f t="shared" ca="1" si="67"/>
        <v>#REF!</v>
      </c>
      <c r="O105" s="80" t="e">
        <f t="shared" ca="1" si="67"/>
        <v>#REF!</v>
      </c>
      <c r="P105" s="80" t="e">
        <f t="shared" ca="1" si="67"/>
        <v>#REF!</v>
      </c>
      <c r="Q105" s="80" t="e">
        <f t="shared" ca="1" si="67"/>
        <v>#REF!</v>
      </c>
      <c r="R105" s="80" t="e">
        <f t="shared" ca="1" si="67"/>
        <v>#REF!</v>
      </c>
      <c r="S105" s="80" t="e">
        <f t="shared" ca="1" si="67"/>
        <v>#REF!</v>
      </c>
      <c r="T105" s="80" t="e">
        <f t="shared" ca="1" si="67"/>
        <v>#REF!</v>
      </c>
      <c r="U105" s="80" t="e">
        <f t="shared" ca="1" si="67"/>
        <v>#REF!</v>
      </c>
      <c r="V105" s="80" t="e">
        <f t="shared" ca="1" si="67"/>
        <v>#REF!</v>
      </c>
      <c r="W105" s="80" t="e">
        <f t="shared" ca="1" si="67"/>
        <v>#REF!</v>
      </c>
      <c r="X105" s="80" t="e">
        <f t="shared" ca="1" si="68"/>
        <v>#REF!</v>
      </c>
      <c r="Y105" s="80" t="e">
        <f t="shared" ca="1" si="68"/>
        <v>#REF!</v>
      </c>
      <c r="Z105" s="80" t="e">
        <f t="shared" ca="1" si="68"/>
        <v>#REF!</v>
      </c>
      <c r="AA105" s="80" t="e">
        <f t="shared" ca="1" si="68"/>
        <v>#REF!</v>
      </c>
      <c r="AB105" s="80" t="e">
        <f t="shared" ca="1" si="68"/>
        <v>#REF!</v>
      </c>
      <c r="AC105" s="80" t="e">
        <f t="shared" ca="1" si="68"/>
        <v>#REF!</v>
      </c>
      <c r="AD105" s="80" t="e">
        <f t="shared" ca="1" si="68"/>
        <v>#REF!</v>
      </c>
      <c r="AE105" s="80" t="e">
        <f t="shared" ca="1" si="68"/>
        <v>#REF!</v>
      </c>
      <c r="AF105" s="80" t="e">
        <f t="shared" ca="1" si="68"/>
        <v>#REF!</v>
      </c>
      <c r="AG105" s="80" t="e">
        <f t="shared" ca="1" si="68"/>
        <v>#REF!</v>
      </c>
      <c r="AH105" s="80" t="e">
        <f t="shared" ca="1" si="69"/>
        <v>#REF!</v>
      </c>
      <c r="AI105" s="80" t="e">
        <f t="shared" ca="1" si="69"/>
        <v>#REF!</v>
      </c>
      <c r="AJ105" s="80" t="e">
        <f t="shared" ca="1" si="69"/>
        <v>#REF!</v>
      </c>
      <c r="AK105" s="80" t="e">
        <f t="shared" ca="1" si="69"/>
        <v>#REF!</v>
      </c>
      <c r="AL105" s="80" t="e">
        <f t="shared" ca="1" si="69"/>
        <v>#REF!</v>
      </c>
      <c r="AM105" s="80" t="e">
        <f t="shared" ca="1" si="69"/>
        <v>#REF!</v>
      </c>
      <c r="AN105" s="80" t="e">
        <f t="shared" ca="1" si="69"/>
        <v>#REF!</v>
      </c>
      <c r="AO105" s="80" t="e">
        <f t="shared" ca="1" si="69"/>
        <v>#REF!</v>
      </c>
      <c r="AP105" s="80" t="e">
        <f t="shared" ca="1" si="69"/>
        <v>#REF!</v>
      </c>
      <c r="AQ105" s="80" t="e">
        <f t="shared" ca="1" si="69"/>
        <v>#REF!</v>
      </c>
      <c r="AR105" s="80" t="e">
        <f t="shared" ca="1" si="70"/>
        <v>#REF!</v>
      </c>
      <c r="AS105" s="80" t="e">
        <f t="shared" ca="1" si="70"/>
        <v>#REF!</v>
      </c>
      <c r="AT105" s="80" t="e">
        <f t="shared" ca="1" si="70"/>
        <v>#REF!</v>
      </c>
      <c r="AU105" s="80" t="e">
        <f t="shared" ca="1" si="70"/>
        <v>#REF!</v>
      </c>
      <c r="AV105" s="80" t="e">
        <f t="shared" ca="1" si="70"/>
        <v>#REF!</v>
      </c>
      <c r="AW105" s="80" t="e">
        <f t="shared" ca="1" si="70"/>
        <v>#REF!</v>
      </c>
      <c r="AX105" s="80" t="e">
        <f t="shared" ca="1" si="70"/>
        <v>#REF!</v>
      </c>
      <c r="AY105" s="80" t="e">
        <f t="shared" ca="1" si="70"/>
        <v>#REF!</v>
      </c>
      <c r="AZ105" s="80" t="e">
        <f t="shared" ca="1" si="70"/>
        <v>#REF!</v>
      </c>
      <c r="BA105" s="80" t="e">
        <f t="shared" ca="1" si="70"/>
        <v>#REF!</v>
      </c>
      <c r="BB105" s="80" t="e">
        <f t="shared" ca="1" si="70"/>
        <v>#REF!</v>
      </c>
      <c r="BC105" s="80" t="e">
        <f t="shared" ca="1" si="70"/>
        <v>#REF!</v>
      </c>
      <c r="BD105" s="80" t="e">
        <f t="shared" ca="1" si="70"/>
        <v>#REF!</v>
      </c>
      <c r="BE105" s="80" t="e">
        <f t="shared" ca="1" si="65"/>
        <v>#REF!</v>
      </c>
      <c r="BF105" s="80" t="e">
        <f t="shared" ca="1" si="71"/>
        <v>#REF!</v>
      </c>
      <c r="BG105" s="80" t="e">
        <f t="shared" ca="1" si="71"/>
        <v>#REF!</v>
      </c>
      <c r="BH105" s="80" t="e">
        <f t="shared" ca="1" si="71"/>
        <v>#REF!</v>
      </c>
      <c r="BI105" s="80" t="e">
        <f t="shared" ca="1" si="71"/>
        <v>#REF!</v>
      </c>
      <c r="BJ105" s="80" t="e">
        <f t="shared" ca="1" si="71"/>
        <v>#REF!</v>
      </c>
      <c r="BK105" s="80" t="e">
        <f t="shared" ca="1" si="71"/>
        <v>#REF!</v>
      </c>
      <c r="BL105" s="80" t="e">
        <f t="shared" ca="1" si="71"/>
        <v>#REF!</v>
      </c>
      <c r="BM105" s="81" t="s">
        <v>656</v>
      </c>
      <c r="BN105" s="81" t="s">
        <v>304</v>
      </c>
      <c r="BO105" s="81" t="s">
        <v>553</v>
      </c>
    </row>
    <row r="106" spans="1:67" s="71" customFormat="1" x14ac:dyDescent="0.2">
      <c r="A106" s="80">
        <v>103</v>
      </c>
      <c r="B106" s="74" t="s">
        <v>657</v>
      </c>
      <c r="C106" s="82" t="str">
        <f t="shared" si="45"/>
        <v>夕張市</v>
      </c>
      <c r="D106" s="82" t="e">
        <f t="shared" ca="1" si="66"/>
        <v>#REF!</v>
      </c>
      <c r="E106" s="82" t="e">
        <f t="shared" ca="1" si="66"/>
        <v>#REF!</v>
      </c>
      <c r="F106" s="82" t="e">
        <f t="shared" ca="1" si="66"/>
        <v>#REF!</v>
      </c>
      <c r="G106" s="82" t="e">
        <f t="shared" ca="1" si="66"/>
        <v>#REF!</v>
      </c>
      <c r="H106" s="82" t="e">
        <f t="shared" ca="1" si="66"/>
        <v>#REF!</v>
      </c>
      <c r="I106" s="82" t="e">
        <f t="shared" ca="1" si="66"/>
        <v>#REF!</v>
      </c>
      <c r="J106" s="82" t="e">
        <f t="shared" ca="1" si="66"/>
        <v>#REF!</v>
      </c>
      <c r="K106" s="82" t="e">
        <f t="shared" ca="1" si="66"/>
        <v>#REF!</v>
      </c>
      <c r="L106" s="82" t="e">
        <f t="shared" ca="1" si="66"/>
        <v>#REF!</v>
      </c>
      <c r="M106" s="82" t="e">
        <f t="shared" ca="1" si="66"/>
        <v>#REF!</v>
      </c>
      <c r="N106" s="82" t="e">
        <f t="shared" ca="1" si="67"/>
        <v>#REF!</v>
      </c>
      <c r="O106" s="82" t="e">
        <f t="shared" ca="1" si="67"/>
        <v>#REF!</v>
      </c>
      <c r="P106" s="82" t="e">
        <f t="shared" ca="1" si="67"/>
        <v>#REF!</v>
      </c>
      <c r="Q106" s="82" t="e">
        <f t="shared" ca="1" si="67"/>
        <v>#REF!</v>
      </c>
      <c r="R106" s="82" t="e">
        <f t="shared" ca="1" si="67"/>
        <v>#REF!</v>
      </c>
      <c r="S106" s="82" t="e">
        <f t="shared" ca="1" si="67"/>
        <v>#REF!</v>
      </c>
      <c r="T106" s="82" t="e">
        <f t="shared" ca="1" si="67"/>
        <v>#REF!</v>
      </c>
      <c r="U106" s="82" t="e">
        <f t="shared" ca="1" si="67"/>
        <v>#REF!</v>
      </c>
      <c r="V106" s="82" t="e">
        <f t="shared" ca="1" si="67"/>
        <v>#REF!</v>
      </c>
      <c r="W106" s="82" t="e">
        <f t="shared" ca="1" si="67"/>
        <v>#REF!</v>
      </c>
      <c r="X106" s="82" t="e">
        <f t="shared" ca="1" si="68"/>
        <v>#REF!</v>
      </c>
      <c r="Y106" s="82" t="e">
        <f t="shared" ca="1" si="68"/>
        <v>#REF!</v>
      </c>
      <c r="Z106" s="82" t="e">
        <f t="shared" ca="1" si="68"/>
        <v>#REF!</v>
      </c>
      <c r="AA106" s="82" t="e">
        <f t="shared" ca="1" si="68"/>
        <v>#REF!</v>
      </c>
      <c r="AB106" s="82" t="e">
        <f t="shared" ca="1" si="68"/>
        <v>#REF!</v>
      </c>
      <c r="AC106" s="82" t="e">
        <f t="shared" ca="1" si="68"/>
        <v>#REF!</v>
      </c>
      <c r="AD106" s="82" t="e">
        <f t="shared" ca="1" si="68"/>
        <v>#REF!</v>
      </c>
      <c r="AE106" s="82" t="e">
        <f t="shared" ca="1" si="68"/>
        <v>#REF!</v>
      </c>
      <c r="AF106" s="82" t="e">
        <f t="shared" ca="1" si="68"/>
        <v>#REF!</v>
      </c>
      <c r="AG106" s="82" t="e">
        <f t="shared" ca="1" si="68"/>
        <v>#REF!</v>
      </c>
      <c r="AH106" s="82" t="e">
        <f t="shared" ca="1" si="69"/>
        <v>#REF!</v>
      </c>
      <c r="AI106" s="82" t="e">
        <f t="shared" ca="1" si="69"/>
        <v>#REF!</v>
      </c>
      <c r="AJ106" s="82" t="e">
        <f t="shared" ca="1" si="69"/>
        <v>#REF!</v>
      </c>
      <c r="AK106" s="82" t="e">
        <f t="shared" ca="1" si="69"/>
        <v>#REF!</v>
      </c>
      <c r="AL106" s="82" t="e">
        <f t="shared" ca="1" si="69"/>
        <v>#REF!</v>
      </c>
      <c r="AM106" s="82" t="e">
        <f t="shared" ca="1" si="69"/>
        <v>#REF!</v>
      </c>
      <c r="AN106" s="82" t="e">
        <f t="shared" ca="1" si="69"/>
        <v>#REF!</v>
      </c>
      <c r="AO106" s="82" t="e">
        <f t="shared" ca="1" si="69"/>
        <v>#REF!</v>
      </c>
      <c r="AP106" s="82" t="e">
        <f t="shared" ca="1" si="69"/>
        <v>#REF!</v>
      </c>
      <c r="AQ106" s="82" t="e">
        <f t="shared" ca="1" si="69"/>
        <v>#REF!</v>
      </c>
      <c r="AR106" s="82" t="e">
        <f t="shared" ca="1" si="70"/>
        <v>#REF!</v>
      </c>
      <c r="AS106" s="82" t="e">
        <f t="shared" ca="1" si="70"/>
        <v>#REF!</v>
      </c>
      <c r="AT106" s="82" t="e">
        <f t="shared" ca="1" si="70"/>
        <v>#REF!</v>
      </c>
      <c r="AU106" s="82" t="e">
        <f t="shared" ca="1" si="70"/>
        <v>#REF!</v>
      </c>
      <c r="AV106" s="82" t="e">
        <f t="shared" ca="1" si="70"/>
        <v>#REF!</v>
      </c>
      <c r="AW106" s="82" t="e">
        <f t="shared" ca="1" si="70"/>
        <v>#REF!</v>
      </c>
      <c r="AX106" s="82" t="e">
        <f t="shared" ca="1" si="70"/>
        <v>#REF!</v>
      </c>
      <c r="AY106" s="82" t="e">
        <f t="shared" ca="1" si="70"/>
        <v>#REF!</v>
      </c>
      <c r="AZ106" s="82" t="e">
        <f t="shared" ca="1" si="70"/>
        <v>#REF!</v>
      </c>
      <c r="BA106" s="82" t="e">
        <f t="shared" ca="1" si="70"/>
        <v>#REF!</v>
      </c>
      <c r="BB106" s="82" t="e">
        <f t="shared" ca="1" si="70"/>
        <v>#REF!</v>
      </c>
      <c r="BC106" s="82" t="e">
        <f t="shared" ca="1" si="70"/>
        <v>#REF!</v>
      </c>
      <c r="BD106" s="82" t="e">
        <f t="shared" ca="1" si="70"/>
        <v>#REF!</v>
      </c>
      <c r="BE106" s="82" t="e">
        <f t="shared" ca="1" si="65"/>
        <v>#REF!</v>
      </c>
      <c r="BF106" s="82" t="e">
        <f t="shared" ca="1" si="71"/>
        <v>#REF!</v>
      </c>
      <c r="BG106" s="82" t="e">
        <f t="shared" ca="1" si="71"/>
        <v>#REF!</v>
      </c>
      <c r="BH106" s="82" t="e">
        <f t="shared" ca="1" si="71"/>
        <v>#REF!</v>
      </c>
      <c r="BI106" s="82" t="e">
        <f t="shared" ca="1" si="71"/>
        <v>#REF!</v>
      </c>
      <c r="BJ106" s="82" t="e">
        <f t="shared" ca="1" si="71"/>
        <v>#REF!</v>
      </c>
      <c r="BK106" s="82" t="e">
        <f t="shared" ca="1" si="71"/>
        <v>#REF!</v>
      </c>
      <c r="BL106" s="82" t="e">
        <f t="shared" ca="1" si="71"/>
        <v>#REF!</v>
      </c>
      <c r="BM106" s="74" t="s">
        <v>657</v>
      </c>
      <c r="BN106" s="74" t="s">
        <v>305</v>
      </c>
      <c r="BO106" s="74" t="s">
        <v>471</v>
      </c>
    </row>
    <row r="107" spans="1:67" s="71" customFormat="1" x14ac:dyDescent="0.2">
      <c r="A107" s="80">
        <v>104</v>
      </c>
      <c r="B107" s="74" t="s">
        <v>658</v>
      </c>
      <c r="C107" s="82" t="str">
        <f t="shared" si="45"/>
        <v>夕張市</v>
      </c>
      <c r="D107" s="82" t="e">
        <f t="shared" ca="1" si="66"/>
        <v>#REF!</v>
      </c>
      <c r="E107" s="82" t="e">
        <f t="shared" ca="1" si="66"/>
        <v>#REF!</v>
      </c>
      <c r="F107" s="82" t="e">
        <f t="shared" ca="1" si="66"/>
        <v>#REF!</v>
      </c>
      <c r="G107" s="82" t="e">
        <f t="shared" ca="1" si="66"/>
        <v>#REF!</v>
      </c>
      <c r="H107" s="82" t="e">
        <f t="shared" ca="1" si="66"/>
        <v>#REF!</v>
      </c>
      <c r="I107" s="82" t="e">
        <f t="shared" ca="1" si="66"/>
        <v>#REF!</v>
      </c>
      <c r="J107" s="82" t="e">
        <f t="shared" ca="1" si="66"/>
        <v>#REF!</v>
      </c>
      <c r="K107" s="82" t="e">
        <f t="shared" ca="1" si="66"/>
        <v>#REF!</v>
      </c>
      <c r="L107" s="82" t="e">
        <f t="shared" ca="1" si="66"/>
        <v>#REF!</v>
      </c>
      <c r="M107" s="82" t="e">
        <f t="shared" ca="1" si="66"/>
        <v>#REF!</v>
      </c>
      <c r="N107" s="82" t="e">
        <f t="shared" ca="1" si="67"/>
        <v>#REF!</v>
      </c>
      <c r="O107" s="82" t="e">
        <f t="shared" ca="1" si="67"/>
        <v>#REF!</v>
      </c>
      <c r="P107" s="82" t="e">
        <f t="shared" ca="1" si="67"/>
        <v>#REF!</v>
      </c>
      <c r="Q107" s="82" t="e">
        <f t="shared" ca="1" si="67"/>
        <v>#REF!</v>
      </c>
      <c r="R107" s="82" t="e">
        <f t="shared" ca="1" si="67"/>
        <v>#REF!</v>
      </c>
      <c r="S107" s="82" t="e">
        <f t="shared" ca="1" si="67"/>
        <v>#REF!</v>
      </c>
      <c r="T107" s="82" t="e">
        <f t="shared" ca="1" si="67"/>
        <v>#REF!</v>
      </c>
      <c r="U107" s="82" t="e">
        <f t="shared" ca="1" si="67"/>
        <v>#REF!</v>
      </c>
      <c r="V107" s="82" t="e">
        <f t="shared" ca="1" si="67"/>
        <v>#REF!</v>
      </c>
      <c r="W107" s="82" t="e">
        <f t="shared" ca="1" si="67"/>
        <v>#REF!</v>
      </c>
      <c r="X107" s="82" t="e">
        <f t="shared" ca="1" si="68"/>
        <v>#REF!</v>
      </c>
      <c r="Y107" s="82" t="e">
        <f t="shared" ca="1" si="68"/>
        <v>#REF!</v>
      </c>
      <c r="Z107" s="82" t="e">
        <f t="shared" ca="1" si="68"/>
        <v>#REF!</v>
      </c>
      <c r="AA107" s="82" t="e">
        <f t="shared" ca="1" si="68"/>
        <v>#REF!</v>
      </c>
      <c r="AB107" s="82" t="e">
        <f t="shared" ca="1" si="68"/>
        <v>#REF!</v>
      </c>
      <c r="AC107" s="82" t="e">
        <f t="shared" ca="1" si="68"/>
        <v>#REF!</v>
      </c>
      <c r="AD107" s="82" t="e">
        <f t="shared" ca="1" si="68"/>
        <v>#REF!</v>
      </c>
      <c r="AE107" s="82" t="e">
        <f t="shared" ca="1" si="68"/>
        <v>#REF!</v>
      </c>
      <c r="AF107" s="82" t="e">
        <f t="shared" ca="1" si="68"/>
        <v>#REF!</v>
      </c>
      <c r="AG107" s="82" t="e">
        <f t="shared" ca="1" si="68"/>
        <v>#REF!</v>
      </c>
      <c r="AH107" s="82" t="e">
        <f t="shared" ca="1" si="69"/>
        <v>#REF!</v>
      </c>
      <c r="AI107" s="82" t="e">
        <f t="shared" ca="1" si="69"/>
        <v>#REF!</v>
      </c>
      <c r="AJ107" s="82" t="e">
        <f t="shared" ca="1" si="69"/>
        <v>#REF!</v>
      </c>
      <c r="AK107" s="82" t="e">
        <f t="shared" ca="1" si="69"/>
        <v>#REF!</v>
      </c>
      <c r="AL107" s="82" t="e">
        <f t="shared" ca="1" si="69"/>
        <v>#REF!</v>
      </c>
      <c r="AM107" s="82" t="e">
        <f t="shared" ca="1" si="69"/>
        <v>#REF!</v>
      </c>
      <c r="AN107" s="82" t="e">
        <f t="shared" ca="1" si="69"/>
        <v>#REF!</v>
      </c>
      <c r="AO107" s="82" t="e">
        <f t="shared" ca="1" si="69"/>
        <v>#REF!</v>
      </c>
      <c r="AP107" s="82" t="e">
        <f t="shared" ca="1" si="69"/>
        <v>#REF!</v>
      </c>
      <c r="AQ107" s="82" t="e">
        <f t="shared" ca="1" si="69"/>
        <v>#REF!</v>
      </c>
      <c r="AR107" s="82" t="e">
        <f t="shared" ca="1" si="70"/>
        <v>#REF!</v>
      </c>
      <c r="AS107" s="82" t="e">
        <f t="shared" ca="1" si="70"/>
        <v>#REF!</v>
      </c>
      <c r="AT107" s="82" t="e">
        <f t="shared" ca="1" si="70"/>
        <v>#REF!</v>
      </c>
      <c r="AU107" s="82" t="e">
        <f t="shared" ca="1" si="70"/>
        <v>#REF!</v>
      </c>
      <c r="AV107" s="82" t="e">
        <f t="shared" ca="1" si="70"/>
        <v>#REF!</v>
      </c>
      <c r="AW107" s="82" t="e">
        <f t="shared" ca="1" si="70"/>
        <v>#REF!</v>
      </c>
      <c r="AX107" s="82" t="e">
        <f t="shared" ca="1" si="70"/>
        <v>#REF!</v>
      </c>
      <c r="AY107" s="82" t="e">
        <f t="shared" ca="1" si="70"/>
        <v>#REF!</v>
      </c>
      <c r="AZ107" s="82" t="e">
        <f t="shared" ca="1" si="70"/>
        <v>#REF!</v>
      </c>
      <c r="BA107" s="82" t="e">
        <f t="shared" ca="1" si="70"/>
        <v>#REF!</v>
      </c>
      <c r="BB107" s="82" t="e">
        <f t="shared" ca="1" si="70"/>
        <v>#REF!</v>
      </c>
      <c r="BC107" s="82" t="e">
        <f t="shared" ca="1" si="70"/>
        <v>#REF!</v>
      </c>
      <c r="BD107" s="82" t="e">
        <f t="shared" ca="1" si="70"/>
        <v>#REF!</v>
      </c>
      <c r="BE107" s="82" t="e">
        <f t="shared" ca="1" si="65"/>
        <v>#REF!</v>
      </c>
      <c r="BF107" s="82" t="e">
        <f t="shared" ca="1" si="71"/>
        <v>#REF!</v>
      </c>
      <c r="BG107" s="82" t="e">
        <f t="shared" ca="1" si="71"/>
        <v>#REF!</v>
      </c>
      <c r="BH107" s="82" t="e">
        <f t="shared" ca="1" si="71"/>
        <v>#REF!</v>
      </c>
      <c r="BI107" s="82" t="e">
        <f t="shared" ca="1" si="71"/>
        <v>#REF!</v>
      </c>
      <c r="BJ107" s="82" t="e">
        <f t="shared" ca="1" si="71"/>
        <v>#REF!</v>
      </c>
      <c r="BK107" s="82" t="e">
        <f t="shared" ca="1" si="71"/>
        <v>#REF!</v>
      </c>
      <c r="BL107" s="82" t="e">
        <f t="shared" ca="1" si="71"/>
        <v>#REF!</v>
      </c>
      <c r="BM107" s="74" t="s">
        <v>658</v>
      </c>
      <c r="BN107" s="74" t="s">
        <v>305</v>
      </c>
      <c r="BO107" s="74" t="s">
        <v>552</v>
      </c>
    </row>
    <row r="108" spans="1:67" s="71" customFormat="1" x14ac:dyDescent="0.2">
      <c r="A108" s="80">
        <v>105</v>
      </c>
      <c r="B108" s="74" t="s">
        <v>659</v>
      </c>
      <c r="C108" s="82" t="str">
        <f t="shared" si="45"/>
        <v>夕張市</v>
      </c>
      <c r="D108" s="82" t="e">
        <f t="shared" ca="1" si="66"/>
        <v>#REF!</v>
      </c>
      <c r="E108" s="82" t="e">
        <f t="shared" ca="1" si="66"/>
        <v>#REF!</v>
      </c>
      <c r="F108" s="82" t="e">
        <f t="shared" ca="1" si="66"/>
        <v>#REF!</v>
      </c>
      <c r="G108" s="82" t="e">
        <f t="shared" ca="1" si="66"/>
        <v>#REF!</v>
      </c>
      <c r="H108" s="82" t="e">
        <f t="shared" ca="1" si="66"/>
        <v>#REF!</v>
      </c>
      <c r="I108" s="82" t="e">
        <f t="shared" ca="1" si="66"/>
        <v>#REF!</v>
      </c>
      <c r="J108" s="82" t="e">
        <f t="shared" ca="1" si="66"/>
        <v>#REF!</v>
      </c>
      <c r="K108" s="82" t="e">
        <f t="shared" ca="1" si="66"/>
        <v>#REF!</v>
      </c>
      <c r="L108" s="82" t="e">
        <f t="shared" ca="1" si="66"/>
        <v>#REF!</v>
      </c>
      <c r="M108" s="82" t="e">
        <f t="shared" ca="1" si="66"/>
        <v>#REF!</v>
      </c>
      <c r="N108" s="82" t="e">
        <f t="shared" ca="1" si="67"/>
        <v>#REF!</v>
      </c>
      <c r="O108" s="82" t="e">
        <f t="shared" ca="1" si="67"/>
        <v>#REF!</v>
      </c>
      <c r="P108" s="82" t="e">
        <f t="shared" ca="1" si="67"/>
        <v>#REF!</v>
      </c>
      <c r="Q108" s="82" t="e">
        <f t="shared" ca="1" si="67"/>
        <v>#REF!</v>
      </c>
      <c r="R108" s="82" t="e">
        <f t="shared" ca="1" si="67"/>
        <v>#REF!</v>
      </c>
      <c r="S108" s="82" t="e">
        <f t="shared" ca="1" si="67"/>
        <v>#REF!</v>
      </c>
      <c r="T108" s="82" t="e">
        <f t="shared" ca="1" si="67"/>
        <v>#REF!</v>
      </c>
      <c r="U108" s="82" t="e">
        <f t="shared" ca="1" si="67"/>
        <v>#REF!</v>
      </c>
      <c r="V108" s="82" t="e">
        <f t="shared" ca="1" si="67"/>
        <v>#REF!</v>
      </c>
      <c r="W108" s="82" t="e">
        <f t="shared" ca="1" si="67"/>
        <v>#REF!</v>
      </c>
      <c r="X108" s="82" t="e">
        <f t="shared" ca="1" si="68"/>
        <v>#REF!</v>
      </c>
      <c r="Y108" s="82" t="e">
        <f t="shared" ca="1" si="68"/>
        <v>#REF!</v>
      </c>
      <c r="Z108" s="82" t="e">
        <f t="shared" ca="1" si="68"/>
        <v>#REF!</v>
      </c>
      <c r="AA108" s="82" t="e">
        <f t="shared" ca="1" si="68"/>
        <v>#REF!</v>
      </c>
      <c r="AB108" s="82" t="e">
        <f t="shared" ca="1" si="68"/>
        <v>#REF!</v>
      </c>
      <c r="AC108" s="82" t="e">
        <f t="shared" ca="1" si="68"/>
        <v>#REF!</v>
      </c>
      <c r="AD108" s="82" t="e">
        <f t="shared" ca="1" si="68"/>
        <v>#REF!</v>
      </c>
      <c r="AE108" s="82" t="e">
        <f t="shared" ca="1" si="68"/>
        <v>#REF!</v>
      </c>
      <c r="AF108" s="82" t="e">
        <f t="shared" ca="1" si="68"/>
        <v>#REF!</v>
      </c>
      <c r="AG108" s="82" t="e">
        <f t="shared" ca="1" si="68"/>
        <v>#REF!</v>
      </c>
      <c r="AH108" s="82" t="e">
        <f t="shared" ca="1" si="69"/>
        <v>#REF!</v>
      </c>
      <c r="AI108" s="82" t="e">
        <f t="shared" ca="1" si="69"/>
        <v>#REF!</v>
      </c>
      <c r="AJ108" s="82" t="e">
        <f t="shared" ca="1" si="69"/>
        <v>#REF!</v>
      </c>
      <c r="AK108" s="82" t="e">
        <f t="shared" ca="1" si="69"/>
        <v>#REF!</v>
      </c>
      <c r="AL108" s="82" t="e">
        <f t="shared" ca="1" si="69"/>
        <v>#REF!</v>
      </c>
      <c r="AM108" s="82" t="e">
        <f t="shared" ca="1" si="69"/>
        <v>#REF!</v>
      </c>
      <c r="AN108" s="82" t="e">
        <f t="shared" ca="1" si="69"/>
        <v>#REF!</v>
      </c>
      <c r="AO108" s="82" t="e">
        <f t="shared" ca="1" si="69"/>
        <v>#REF!</v>
      </c>
      <c r="AP108" s="82" t="e">
        <f t="shared" ca="1" si="69"/>
        <v>#REF!</v>
      </c>
      <c r="AQ108" s="82" t="e">
        <f t="shared" ca="1" si="69"/>
        <v>#REF!</v>
      </c>
      <c r="AR108" s="82" t="e">
        <f t="shared" ca="1" si="70"/>
        <v>#REF!</v>
      </c>
      <c r="AS108" s="82" t="e">
        <f t="shared" ca="1" si="70"/>
        <v>#REF!</v>
      </c>
      <c r="AT108" s="82" t="e">
        <f t="shared" ca="1" si="70"/>
        <v>#REF!</v>
      </c>
      <c r="AU108" s="82" t="e">
        <f t="shared" ca="1" si="70"/>
        <v>#REF!</v>
      </c>
      <c r="AV108" s="82" t="e">
        <f t="shared" ca="1" si="70"/>
        <v>#REF!</v>
      </c>
      <c r="AW108" s="82" t="e">
        <f t="shared" ca="1" si="70"/>
        <v>#REF!</v>
      </c>
      <c r="AX108" s="82" t="e">
        <f t="shared" ca="1" si="70"/>
        <v>#REF!</v>
      </c>
      <c r="AY108" s="82" t="e">
        <f t="shared" ca="1" si="70"/>
        <v>#REF!</v>
      </c>
      <c r="AZ108" s="82" t="e">
        <f t="shared" ca="1" si="70"/>
        <v>#REF!</v>
      </c>
      <c r="BA108" s="82" t="e">
        <f t="shared" ca="1" si="70"/>
        <v>#REF!</v>
      </c>
      <c r="BB108" s="82" t="e">
        <f t="shared" ca="1" si="70"/>
        <v>#REF!</v>
      </c>
      <c r="BC108" s="82" t="e">
        <f t="shared" ca="1" si="70"/>
        <v>#REF!</v>
      </c>
      <c r="BD108" s="82" t="e">
        <f t="shared" ca="1" si="70"/>
        <v>#REF!</v>
      </c>
      <c r="BE108" s="73" t="e">
        <f t="shared" ca="1" si="65"/>
        <v>#REF!</v>
      </c>
      <c r="BF108" s="73" t="e">
        <f t="shared" ca="1" si="71"/>
        <v>#REF!</v>
      </c>
      <c r="BG108" s="82" t="e">
        <f t="shared" ca="1" si="71"/>
        <v>#REF!</v>
      </c>
      <c r="BH108" s="82" t="e">
        <f t="shared" ca="1" si="71"/>
        <v>#REF!</v>
      </c>
      <c r="BI108" s="82" t="e">
        <f t="shared" ca="1" si="71"/>
        <v>#REF!</v>
      </c>
      <c r="BJ108" s="82" t="e">
        <f t="shared" ca="1" si="71"/>
        <v>#REF!</v>
      </c>
      <c r="BK108" s="82" t="e">
        <f t="shared" ca="1" si="71"/>
        <v>#REF!</v>
      </c>
      <c r="BL108" s="82" t="e">
        <f t="shared" ca="1" si="71"/>
        <v>#REF!</v>
      </c>
      <c r="BM108" s="74" t="s">
        <v>659</v>
      </c>
      <c r="BN108" s="74" t="s">
        <v>305</v>
      </c>
      <c r="BO108" s="74" t="s">
        <v>553</v>
      </c>
    </row>
    <row r="109" spans="1:67" s="83" customFormat="1" x14ac:dyDescent="0.2">
      <c r="A109" s="80">
        <v>106</v>
      </c>
      <c r="B109" s="81" t="s">
        <v>660</v>
      </c>
      <c r="C109" s="80" t="str">
        <f t="shared" si="45"/>
        <v>夕張市</v>
      </c>
      <c r="D109" s="80" t="e">
        <f t="shared" ca="1" si="66"/>
        <v>#REF!</v>
      </c>
      <c r="E109" s="80" t="e">
        <f t="shared" ca="1" si="66"/>
        <v>#REF!</v>
      </c>
      <c r="F109" s="80" t="e">
        <f t="shared" ca="1" si="66"/>
        <v>#REF!</v>
      </c>
      <c r="G109" s="80" t="e">
        <f t="shared" ca="1" si="66"/>
        <v>#REF!</v>
      </c>
      <c r="H109" s="80" t="e">
        <f t="shared" ca="1" si="66"/>
        <v>#REF!</v>
      </c>
      <c r="I109" s="80" t="e">
        <f t="shared" ca="1" si="66"/>
        <v>#REF!</v>
      </c>
      <c r="J109" s="80" t="e">
        <f t="shared" ca="1" si="66"/>
        <v>#REF!</v>
      </c>
      <c r="K109" s="80" t="e">
        <f t="shared" ca="1" si="66"/>
        <v>#REF!</v>
      </c>
      <c r="L109" s="80" t="e">
        <f t="shared" ca="1" si="66"/>
        <v>#REF!</v>
      </c>
      <c r="M109" s="80" t="e">
        <f t="shared" ca="1" si="66"/>
        <v>#REF!</v>
      </c>
      <c r="N109" s="80" t="e">
        <f t="shared" ca="1" si="67"/>
        <v>#REF!</v>
      </c>
      <c r="O109" s="80" t="e">
        <f t="shared" ca="1" si="67"/>
        <v>#REF!</v>
      </c>
      <c r="P109" s="80" t="e">
        <f t="shared" ca="1" si="67"/>
        <v>#REF!</v>
      </c>
      <c r="Q109" s="80" t="e">
        <f t="shared" ca="1" si="67"/>
        <v>#REF!</v>
      </c>
      <c r="R109" s="80" t="e">
        <f t="shared" ca="1" si="67"/>
        <v>#REF!</v>
      </c>
      <c r="S109" s="80" t="e">
        <f t="shared" ca="1" si="67"/>
        <v>#REF!</v>
      </c>
      <c r="T109" s="80" t="e">
        <f t="shared" ca="1" si="67"/>
        <v>#REF!</v>
      </c>
      <c r="U109" s="80" t="e">
        <f t="shared" ca="1" si="67"/>
        <v>#REF!</v>
      </c>
      <c r="V109" s="80" t="e">
        <f t="shared" ca="1" si="67"/>
        <v>#REF!</v>
      </c>
      <c r="W109" s="80" t="e">
        <f t="shared" ca="1" si="67"/>
        <v>#REF!</v>
      </c>
      <c r="X109" s="80" t="e">
        <f t="shared" ca="1" si="68"/>
        <v>#REF!</v>
      </c>
      <c r="Y109" s="80" t="e">
        <f t="shared" ca="1" si="68"/>
        <v>#REF!</v>
      </c>
      <c r="Z109" s="80" t="e">
        <f t="shared" ca="1" si="68"/>
        <v>#REF!</v>
      </c>
      <c r="AA109" s="80" t="e">
        <f t="shared" ca="1" si="68"/>
        <v>#REF!</v>
      </c>
      <c r="AB109" s="80" t="e">
        <f t="shared" ca="1" si="68"/>
        <v>#REF!</v>
      </c>
      <c r="AC109" s="80" t="e">
        <f t="shared" ca="1" si="68"/>
        <v>#REF!</v>
      </c>
      <c r="AD109" s="80" t="e">
        <f t="shared" ca="1" si="68"/>
        <v>#REF!</v>
      </c>
      <c r="AE109" s="80" t="e">
        <f t="shared" ca="1" si="68"/>
        <v>#REF!</v>
      </c>
      <c r="AF109" s="80" t="e">
        <f t="shared" ca="1" si="68"/>
        <v>#REF!</v>
      </c>
      <c r="AG109" s="80" t="e">
        <f t="shared" ca="1" si="68"/>
        <v>#REF!</v>
      </c>
      <c r="AH109" s="80" t="e">
        <f t="shared" ca="1" si="69"/>
        <v>#REF!</v>
      </c>
      <c r="AI109" s="80" t="e">
        <f t="shared" ca="1" si="69"/>
        <v>#REF!</v>
      </c>
      <c r="AJ109" s="80" t="e">
        <f t="shared" ca="1" si="69"/>
        <v>#REF!</v>
      </c>
      <c r="AK109" s="80" t="e">
        <f t="shared" ca="1" si="69"/>
        <v>#REF!</v>
      </c>
      <c r="AL109" s="80" t="e">
        <f t="shared" ca="1" si="69"/>
        <v>#REF!</v>
      </c>
      <c r="AM109" s="80" t="e">
        <f t="shared" ca="1" si="69"/>
        <v>#REF!</v>
      </c>
      <c r="AN109" s="80" t="e">
        <f t="shared" ca="1" si="69"/>
        <v>#REF!</v>
      </c>
      <c r="AO109" s="80" t="e">
        <f t="shared" ca="1" si="69"/>
        <v>#REF!</v>
      </c>
      <c r="AP109" s="80" t="e">
        <f t="shared" ca="1" si="69"/>
        <v>#REF!</v>
      </c>
      <c r="AQ109" s="80" t="e">
        <f t="shared" ca="1" si="69"/>
        <v>#REF!</v>
      </c>
      <c r="AR109" s="80" t="e">
        <f t="shared" ca="1" si="70"/>
        <v>#REF!</v>
      </c>
      <c r="AS109" s="80" t="e">
        <f t="shared" ca="1" si="70"/>
        <v>#REF!</v>
      </c>
      <c r="AT109" s="80" t="e">
        <f t="shared" ca="1" si="70"/>
        <v>#REF!</v>
      </c>
      <c r="AU109" s="80" t="e">
        <f t="shared" ca="1" si="70"/>
        <v>#REF!</v>
      </c>
      <c r="AV109" s="80" t="e">
        <f t="shared" ca="1" si="70"/>
        <v>#REF!</v>
      </c>
      <c r="AW109" s="80" t="e">
        <f t="shared" ca="1" si="70"/>
        <v>#REF!</v>
      </c>
      <c r="AX109" s="80" t="e">
        <f t="shared" ca="1" si="70"/>
        <v>#REF!</v>
      </c>
      <c r="AY109" s="80" t="e">
        <f t="shared" ca="1" si="70"/>
        <v>#REF!</v>
      </c>
      <c r="AZ109" s="80" t="e">
        <f t="shared" ca="1" si="70"/>
        <v>#REF!</v>
      </c>
      <c r="BA109" s="80" t="e">
        <f t="shared" ca="1" si="70"/>
        <v>#REF!</v>
      </c>
      <c r="BB109" s="80" t="e">
        <f t="shared" ca="1" si="70"/>
        <v>#REF!</v>
      </c>
      <c r="BC109" s="80" t="e">
        <f t="shared" ca="1" si="70"/>
        <v>#REF!</v>
      </c>
      <c r="BD109" s="80" t="e">
        <f t="shared" ca="1" si="70"/>
        <v>#REF!</v>
      </c>
      <c r="BE109" s="80" t="e">
        <f t="shared" ca="1" si="65"/>
        <v>#REF!</v>
      </c>
      <c r="BF109" s="80" t="e">
        <f t="shared" ca="1" si="71"/>
        <v>#REF!</v>
      </c>
      <c r="BG109" s="80" t="e">
        <f t="shared" ca="1" si="71"/>
        <v>#REF!</v>
      </c>
      <c r="BH109" s="80" t="e">
        <f t="shared" ca="1" si="71"/>
        <v>#REF!</v>
      </c>
      <c r="BI109" s="80" t="e">
        <f t="shared" ca="1" si="71"/>
        <v>#REF!</v>
      </c>
      <c r="BJ109" s="80" t="e">
        <f t="shared" ca="1" si="71"/>
        <v>#REF!</v>
      </c>
      <c r="BK109" s="80" t="e">
        <f t="shared" ca="1" si="71"/>
        <v>#REF!</v>
      </c>
      <c r="BL109" s="80" t="e">
        <f t="shared" ca="1" si="71"/>
        <v>#REF!</v>
      </c>
      <c r="BM109" s="81" t="s">
        <v>660</v>
      </c>
      <c r="BN109" s="81" t="s">
        <v>306</v>
      </c>
      <c r="BO109" s="81" t="s">
        <v>471</v>
      </c>
    </row>
    <row r="110" spans="1:67" s="83" customFormat="1" x14ac:dyDescent="0.2">
      <c r="A110" s="80">
        <v>107</v>
      </c>
      <c r="B110" s="81" t="s">
        <v>661</v>
      </c>
      <c r="C110" s="80" t="str">
        <f t="shared" si="45"/>
        <v>夕張市</v>
      </c>
      <c r="D110" s="80" t="e">
        <f t="shared" ca="1" si="66"/>
        <v>#REF!</v>
      </c>
      <c r="E110" s="80" t="e">
        <f t="shared" ca="1" si="66"/>
        <v>#REF!</v>
      </c>
      <c r="F110" s="80" t="e">
        <f t="shared" ca="1" si="66"/>
        <v>#REF!</v>
      </c>
      <c r="G110" s="80" t="e">
        <f t="shared" ca="1" si="66"/>
        <v>#REF!</v>
      </c>
      <c r="H110" s="80" t="e">
        <f t="shared" ca="1" si="66"/>
        <v>#REF!</v>
      </c>
      <c r="I110" s="80" t="e">
        <f t="shared" ca="1" si="66"/>
        <v>#REF!</v>
      </c>
      <c r="J110" s="80" t="e">
        <f t="shared" ca="1" si="66"/>
        <v>#REF!</v>
      </c>
      <c r="K110" s="80" t="e">
        <f t="shared" ca="1" si="66"/>
        <v>#REF!</v>
      </c>
      <c r="L110" s="80" t="e">
        <f t="shared" ca="1" si="66"/>
        <v>#REF!</v>
      </c>
      <c r="M110" s="80" t="e">
        <f t="shared" ca="1" si="66"/>
        <v>#REF!</v>
      </c>
      <c r="N110" s="80" t="e">
        <f t="shared" ca="1" si="67"/>
        <v>#REF!</v>
      </c>
      <c r="O110" s="80" t="e">
        <f t="shared" ca="1" si="67"/>
        <v>#REF!</v>
      </c>
      <c r="P110" s="80" t="e">
        <f t="shared" ca="1" si="67"/>
        <v>#REF!</v>
      </c>
      <c r="Q110" s="80" t="e">
        <f t="shared" ca="1" si="67"/>
        <v>#REF!</v>
      </c>
      <c r="R110" s="80" t="e">
        <f t="shared" ca="1" si="67"/>
        <v>#REF!</v>
      </c>
      <c r="S110" s="80" t="e">
        <f t="shared" ca="1" si="67"/>
        <v>#REF!</v>
      </c>
      <c r="T110" s="80" t="e">
        <f t="shared" ca="1" si="67"/>
        <v>#REF!</v>
      </c>
      <c r="U110" s="80" t="e">
        <f t="shared" ca="1" si="67"/>
        <v>#REF!</v>
      </c>
      <c r="V110" s="80" t="e">
        <f t="shared" ca="1" si="67"/>
        <v>#REF!</v>
      </c>
      <c r="W110" s="80" t="e">
        <f t="shared" ca="1" si="67"/>
        <v>#REF!</v>
      </c>
      <c r="X110" s="80" t="e">
        <f t="shared" ca="1" si="68"/>
        <v>#REF!</v>
      </c>
      <c r="Y110" s="80" t="e">
        <f t="shared" ca="1" si="68"/>
        <v>#REF!</v>
      </c>
      <c r="Z110" s="80" t="e">
        <f t="shared" ca="1" si="68"/>
        <v>#REF!</v>
      </c>
      <c r="AA110" s="80" t="e">
        <f t="shared" ca="1" si="68"/>
        <v>#REF!</v>
      </c>
      <c r="AB110" s="80" t="e">
        <f t="shared" ca="1" si="68"/>
        <v>#REF!</v>
      </c>
      <c r="AC110" s="80" t="e">
        <f t="shared" ca="1" si="68"/>
        <v>#REF!</v>
      </c>
      <c r="AD110" s="80" t="e">
        <f t="shared" ca="1" si="68"/>
        <v>#REF!</v>
      </c>
      <c r="AE110" s="80" t="e">
        <f t="shared" ca="1" si="68"/>
        <v>#REF!</v>
      </c>
      <c r="AF110" s="80" t="e">
        <f t="shared" ca="1" si="68"/>
        <v>#REF!</v>
      </c>
      <c r="AG110" s="80" t="e">
        <f t="shared" ca="1" si="68"/>
        <v>#REF!</v>
      </c>
      <c r="AH110" s="80" t="e">
        <f t="shared" ca="1" si="69"/>
        <v>#REF!</v>
      </c>
      <c r="AI110" s="80" t="e">
        <f t="shared" ca="1" si="69"/>
        <v>#REF!</v>
      </c>
      <c r="AJ110" s="80" t="e">
        <f t="shared" ca="1" si="69"/>
        <v>#REF!</v>
      </c>
      <c r="AK110" s="80" t="e">
        <f t="shared" ca="1" si="69"/>
        <v>#REF!</v>
      </c>
      <c r="AL110" s="80" t="e">
        <f t="shared" ca="1" si="69"/>
        <v>#REF!</v>
      </c>
      <c r="AM110" s="80" t="e">
        <f t="shared" ca="1" si="69"/>
        <v>#REF!</v>
      </c>
      <c r="AN110" s="80" t="e">
        <f t="shared" ca="1" si="69"/>
        <v>#REF!</v>
      </c>
      <c r="AO110" s="80" t="e">
        <f t="shared" ca="1" si="69"/>
        <v>#REF!</v>
      </c>
      <c r="AP110" s="80" t="e">
        <f t="shared" ca="1" si="69"/>
        <v>#REF!</v>
      </c>
      <c r="AQ110" s="80" t="e">
        <f t="shared" ca="1" si="69"/>
        <v>#REF!</v>
      </c>
      <c r="AR110" s="80" t="e">
        <f t="shared" ca="1" si="70"/>
        <v>#REF!</v>
      </c>
      <c r="AS110" s="80" t="e">
        <f t="shared" ca="1" si="70"/>
        <v>#REF!</v>
      </c>
      <c r="AT110" s="80" t="e">
        <f t="shared" ca="1" si="70"/>
        <v>#REF!</v>
      </c>
      <c r="AU110" s="80" t="e">
        <f t="shared" ca="1" si="70"/>
        <v>#REF!</v>
      </c>
      <c r="AV110" s="80" t="e">
        <f t="shared" ca="1" si="70"/>
        <v>#REF!</v>
      </c>
      <c r="AW110" s="80" t="e">
        <f t="shared" ca="1" si="70"/>
        <v>#REF!</v>
      </c>
      <c r="AX110" s="80" t="e">
        <f t="shared" ca="1" si="70"/>
        <v>#REF!</v>
      </c>
      <c r="AY110" s="80" t="e">
        <f t="shared" ca="1" si="70"/>
        <v>#REF!</v>
      </c>
      <c r="AZ110" s="80" t="e">
        <f t="shared" ca="1" si="70"/>
        <v>#REF!</v>
      </c>
      <c r="BA110" s="80" t="e">
        <f t="shared" ca="1" si="70"/>
        <v>#REF!</v>
      </c>
      <c r="BB110" s="80" t="e">
        <f t="shared" ca="1" si="70"/>
        <v>#REF!</v>
      </c>
      <c r="BC110" s="80" t="e">
        <f t="shared" ca="1" si="70"/>
        <v>#REF!</v>
      </c>
      <c r="BD110" s="80" t="e">
        <f t="shared" ca="1" si="70"/>
        <v>#REF!</v>
      </c>
      <c r="BE110" s="80" t="e">
        <f t="shared" ca="1" si="65"/>
        <v>#REF!</v>
      </c>
      <c r="BF110" s="80" t="e">
        <f t="shared" ca="1" si="71"/>
        <v>#REF!</v>
      </c>
      <c r="BG110" s="80" t="e">
        <f t="shared" ca="1" si="71"/>
        <v>#REF!</v>
      </c>
      <c r="BH110" s="80" t="e">
        <f t="shared" ca="1" si="71"/>
        <v>#REF!</v>
      </c>
      <c r="BI110" s="80" t="e">
        <f t="shared" ca="1" si="71"/>
        <v>#REF!</v>
      </c>
      <c r="BJ110" s="80" t="e">
        <f t="shared" ca="1" si="71"/>
        <v>#REF!</v>
      </c>
      <c r="BK110" s="80" t="e">
        <f t="shared" ca="1" si="71"/>
        <v>#REF!</v>
      </c>
      <c r="BL110" s="80" t="e">
        <f t="shared" ca="1" si="71"/>
        <v>#REF!</v>
      </c>
      <c r="BM110" s="81" t="s">
        <v>661</v>
      </c>
      <c r="BN110" s="81" t="s">
        <v>306</v>
      </c>
      <c r="BO110" s="81" t="s">
        <v>552</v>
      </c>
    </row>
    <row r="111" spans="1:67" s="83" customFormat="1" x14ac:dyDescent="0.2">
      <c r="A111" s="80">
        <v>108</v>
      </c>
      <c r="B111" s="81" t="s">
        <v>662</v>
      </c>
      <c r="C111" s="80" t="str">
        <f t="shared" si="45"/>
        <v>夕張市</v>
      </c>
      <c r="D111" s="80" t="e">
        <f t="shared" ca="1" si="66"/>
        <v>#REF!</v>
      </c>
      <c r="E111" s="80" t="e">
        <f t="shared" ca="1" si="66"/>
        <v>#REF!</v>
      </c>
      <c r="F111" s="80" t="e">
        <f t="shared" ca="1" si="66"/>
        <v>#REF!</v>
      </c>
      <c r="G111" s="80" t="e">
        <f t="shared" ca="1" si="66"/>
        <v>#REF!</v>
      </c>
      <c r="H111" s="80" t="e">
        <f t="shared" ca="1" si="66"/>
        <v>#REF!</v>
      </c>
      <c r="I111" s="80" t="e">
        <f t="shared" ca="1" si="66"/>
        <v>#REF!</v>
      </c>
      <c r="J111" s="80" t="e">
        <f t="shared" ca="1" si="66"/>
        <v>#REF!</v>
      </c>
      <c r="K111" s="80" t="e">
        <f t="shared" ca="1" si="66"/>
        <v>#REF!</v>
      </c>
      <c r="L111" s="80" t="e">
        <f t="shared" ca="1" si="66"/>
        <v>#REF!</v>
      </c>
      <c r="M111" s="80" t="e">
        <f t="shared" ca="1" si="66"/>
        <v>#REF!</v>
      </c>
      <c r="N111" s="80" t="e">
        <f t="shared" ca="1" si="67"/>
        <v>#REF!</v>
      </c>
      <c r="O111" s="80" t="e">
        <f t="shared" ca="1" si="67"/>
        <v>#REF!</v>
      </c>
      <c r="P111" s="80" t="e">
        <f t="shared" ca="1" si="67"/>
        <v>#REF!</v>
      </c>
      <c r="Q111" s="80" t="e">
        <f t="shared" ca="1" si="67"/>
        <v>#REF!</v>
      </c>
      <c r="R111" s="80" t="e">
        <f t="shared" ca="1" si="67"/>
        <v>#REF!</v>
      </c>
      <c r="S111" s="80" t="e">
        <f t="shared" ca="1" si="67"/>
        <v>#REF!</v>
      </c>
      <c r="T111" s="80" t="e">
        <f t="shared" ca="1" si="67"/>
        <v>#REF!</v>
      </c>
      <c r="U111" s="80" t="e">
        <f t="shared" ca="1" si="67"/>
        <v>#REF!</v>
      </c>
      <c r="V111" s="80" t="e">
        <f t="shared" ca="1" si="67"/>
        <v>#REF!</v>
      </c>
      <c r="W111" s="80" t="e">
        <f t="shared" ca="1" si="67"/>
        <v>#REF!</v>
      </c>
      <c r="X111" s="80" t="e">
        <f t="shared" ca="1" si="68"/>
        <v>#REF!</v>
      </c>
      <c r="Y111" s="80" t="e">
        <f t="shared" ca="1" si="68"/>
        <v>#REF!</v>
      </c>
      <c r="Z111" s="80" t="e">
        <f t="shared" ca="1" si="68"/>
        <v>#REF!</v>
      </c>
      <c r="AA111" s="80" t="e">
        <f t="shared" ca="1" si="68"/>
        <v>#REF!</v>
      </c>
      <c r="AB111" s="80" t="e">
        <f t="shared" ca="1" si="68"/>
        <v>#REF!</v>
      </c>
      <c r="AC111" s="80" t="e">
        <f t="shared" ca="1" si="68"/>
        <v>#REF!</v>
      </c>
      <c r="AD111" s="80" t="e">
        <f t="shared" ca="1" si="68"/>
        <v>#REF!</v>
      </c>
      <c r="AE111" s="80" t="e">
        <f t="shared" ca="1" si="68"/>
        <v>#REF!</v>
      </c>
      <c r="AF111" s="80" t="e">
        <f t="shared" ca="1" si="68"/>
        <v>#REF!</v>
      </c>
      <c r="AG111" s="80" t="e">
        <f t="shared" ca="1" si="68"/>
        <v>#REF!</v>
      </c>
      <c r="AH111" s="80" t="e">
        <f t="shared" ca="1" si="69"/>
        <v>#REF!</v>
      </c>
      <c r="AI111" s="80" t="e">
        <f t="shared" ca="1" si="69"/>
        <v>#REF!</v>
      </c>
      <c r="AJ111" s="80" t="e">
        <f t="shared" ca="1" si="69"/>
        <v>#REF!</v>
      </c>
      <c r="AK111" s="80" t="e">
        <f t="shared" ca="1" si="69"/>
        <v>#REF!</v>
      </c>
      <c r="AL111" s="80" t="e">
        <f t="shared" ca="1" si="69"/>
        <v>#REF!</v>
      </c>
      <c r="AM111" s="80" t="e">
        <f t="shared" ca="1" si="69"/>
        <v>#REF!</v>
      </c>
      <c r="AN111" s="80" t="e">
        <f t="shared" ca="1" si="69"/>
        <v>#REF!</v>
      </c>
      <c r="AO111" s="80" t="e">
        <f t="shared" ca="1" si="69"/>
        <v>#REF!</v>
      </c>
      <c r="AP111" s="80" t="e">
        <f t="shared" ca="1" si="69"/>
        <v>#REF!</v>
      </c>
      <c r="AQ111" s="80" t="e">
        <f t="shared" ca="1" si="69"/>
        <v>#REF!</v>
      </c>
      <c r="AR111" s="80" t="e">
        <f t="shared" ca="1" si="70"/>
        <v>#REF!</v>
      </c>
      <c r="AS111" s="80" t="e">
        <f t="shared" ca="1" si="70"/>
        <v>#REF!</v>
      </c>
      <c r="AT111" s="80" t="e">
        <f t="shared" ca="1" si="70"/>
        <v>#REF!</v>
      </c>
      <c r="AU111" s="80" t="e">
        <f t="shared" ca="1" si="70"/>
        <v>#REF!</v>
      </c>
      <c r="AV111" s="80" t="e">
        <f t="shared" ca="1" si="70"/>
        <v>#REF!</v>
      </c>
      <c r="AW111" s="80" t="e">
        <f t="shared" ca="1" si="70"/>
        <v>#REF!</v>
      </c>
      <c r="AX111" s="80" t="e">
        <f t="shared" ca="1" si="70"/>
        <v>#REF!</v>
      </c>
      <c r="AY111" s="80" t="e">
        <f t="shared" ca="1" si="70"/>
        <v>#REF!</v>
      </c>
      <c r="AZ111" s="80" t="e">
        <f t="shared" ca="1" si="70"/>
        <v>#REF!</v>
      </c>
      <c r="BA111" s="80" t="e">
        <f t="shared" ca="1" si="70"/>
        <v>#REF!</v>
      </c>
      <c r="BB111" s="80" t="e">
        <f t="shared" ca="1" si="70"/>
        <v>#REF!</v>
      </c>
      <c r="BC111" s="80" t="e">
        <f t="shared" ca="1" si="70"/>
        <v>#REF!</v>
      </c>
      <c r="BD111" s="80" t="e">
        <f t="shared" ca="1" si="70"/>
        <v>#REF!</v>
      </c>
      <c r="BE111" s="80" t="e">
        <f t="shared" ca="1" si="65"/>
        <v>#REF!</v>
      </c>
      <c r="BF111" s="80" t="e">
        <f t="shared" ca="1" si="71"/>
        <v>#REF!</v>
      </c>
      <c r="BG111" s="80" t="e">
        <f t="shared" ca="1" si="71"/>
        <v>#REF!</v>
      </c>
      <c r="BH111" s="80" t="e">
        <f t="shared" ca="1" si="71"/>
        <v>#REF!</v>
      </c>
      <c r="BI111" s="80" t="e">
        <f t="shared" ca="1" si="71"/>
        <v>#REF!</v>
      </c>
      <c r="BJ111" s="80" t="e">
        <f t="shared" ca="1" si="71"/>
        <v>#REF!</v>
      </c>
      <c r="BK111" s="80" t="e">
        <f t="shared" ca="1" si="71"/>
        <v>#REF!</v>
      </c>
      <c r="BL111" s="80" t="e">
        <f t="shared" ca="1" si="71"/>
        <v>#REF!</v>
      </c>
      <c r="BM111" s="81" t="s">
        <v>662</v>
      </c>
      <c r="BN111" s="81" t="s">
        <v>306</v>
      </c>
      <c r="BO111" s="81" t="s">
        <v>553</v>
      </c>
    </row>
    <row r="112" spans="1:67" s="83" customFormat="1" x14ac:dyDescent="0.2">
      <c r="A112" s="80">
        <v>109</v>
      </c>
      <c r="B112" s="81" t="s">
        <v>663</v>
      </c>
      <c r="C112" s="80" t="str">
        <f t="shared" si="45"/>
        <v>夕張市</v>
      </c>
      <c r="D112" s="80" t="e">
        <f t="shared" ca="1" si="66"/>
        <v>#REF!</v>
      </c>
      <c r="E112" s="80" t="e">
        <f t="shared" ca="1" si="66"/>
        <v>#REF!</v>
      </c>
      <c r="F112" s="80" t="e">
        <f t="shared" ca="1" si="66"/>
        <v>#REF!</v>
      </c>
      <c r="G112" s="80" t="e">
        <f t="shared" ca="1" si="66"/>
        <v>#REF!</v>
      </c>
      <c r="H112" s="80" t="e">
        <f t="shared" ca="1" si="66"/>
        <v>#REF!</v>
      </c>
      <c r="I112" s="80" t="e">
        <f t="shared" ca="1" si="66"/>
        <v>#REF!</v>
      </c>
      <c r="J112" s="80" t="e">
        <f t="shared" ca="1" si="66"/>
        <v>#REF!</v>
      </c>
      <c r="K112" s="80" t="e">
        <f t="shared" ca="1" si="66"/>
        <v>#REF!</v>
      </c>
      <c r="L112" s="80" t="e">
        <f t="shared" ca="1" si="66"/>
        <v>#REF!</v>
      </c>
      <c r="M112" s="80" t="e">
        <f t="shared" ca="1" si="66"/>
        <v>#REF!</v>
      </c>
      <c r="N112" s="80" t="e">
        <f t="shared" ca="1" si="67"/>
        <v>#REF!</v>
      </c>
      <c r="O112" s="80" t="e">
        <f t="shared" ca="1" si="67"/>
        <v>#REF!</v>
      </c>
      <c r="P112" s="80" t="e">
        <f t="shared" ca="1" si="67"/>
        <v>#REF!</v>
      </c>
      <c r="Q112" s="80" t="e">
        <f t="shared" ca="1" si="67"/>
        <v>#REF!</v>
      </c>
      <c r="R112" s="80" t="e">
        <f t="shared" ca="1" si="67"/>
        <v>#REF!</v>
      </c>
      <c r="S112" s="80" t="e">
        <f t="shared" ca="1" si="67"/>
        <v>#REF!</v>
      </c>
      <c r="T112" s="80" t="e">
        <f t="shared" ca="1" si="67"/>
        <v>#REF!</v>
      </c>
      <c r="U112" s="80" t="e">
        <f t="shared" ca="1" si="67"/>
        <v>#REF!</v>
      </c>
      <c r="V112" s="80" t="e">
        <f t="shared" ca="1" si="67"/>
        <v>#REF!</v>
      </c>
      <c r="W112" s="80" t="e">
        <f t="shared" ca="1" si="67"/>
        <v>#REF!</v>
      </c>
      <c r="X112" s="80" t="e">
        <f t="shared" ca="1" si="68"/>
        <v>#REF!</v>
      </c>
      <c r="Y112" s="80" t="e">
        <f t="shared" ca="1" si="68"/>
        <v>#REF!</v>
      </c>
      <c r="Z112" s="80" t="e">
        <f t="shared" ca="1" si="68"/>
        <v>#REF!</v>
      </c>
      <c r="AA112" s="80" t="e">
        <f t="shared" ca="1" si="68"/>
        <v>#REF!</v>
      </c>
      <c r="AB112" s="80" t="e">
        <f t="shared" ca="1" si="68"/>
        <v>#REF!</v>
      </c>
      <c r="AC112" s="80" t="e">
        <f t="shared" ca="1" si="68"/>
        <v>#REF!</v>
      </c>
      <c r="AD112" s="80" t="e">
        <f t="shared" ca="1" si="68"/>
        <v>#REF!</v>
      </c>
      <c r="AE112" s="80" t="e">
        <f t="shared" ca="1" si="68"/>
        <v>#REF!</v>
      </c>
      <c r="AF112" s="80" t="e">
        <f t="shared" ca="1" si="68"/>
        <v>#REF!</v>
      </c>
      <c r="AG112" s="80" t="e">
        <f t="shared" ca="1" si="68"/>
        <v>#REF!</v>
      </c>
      <c r="AH112" s="80" t="e">
        <f t="shared" ca="1" si="69"/>
        <v>#REF!</v>
      </c>
      <c r="AI112" s="80" t="e">
        <f t="shared" ca="1" si="69"/>
        <v>#REF!</v>
      </c>
      <c r="AJ112" s="80" t="e">
        <f t="shared" ca="1" si="69"/>
        <v>#REF!</v>
      </c>
      <c r="AK112" s="80" t="e">
        <f t="shared" ca="1" si="69"/>
        <v>#REF!</v>
      </c>
      <c r="AL112" s="80" t="e">
        <f t="shared" ca="1" si="69"/>
        <v>#REF!</v>
      </c>
      <c r="AM112" s="80" t="e">
        <f t="shared" ca="1" si="69"/>
        <v>#REF!</v>
      </c>
      <c r="AN112" s="80" t="e">
        <f t="shared" ca="1" si="69"/>
        <v>#REF!</v>
      </c>
      <c r="AO112" s="80" t="e">
        <f t="shared" ca="1" si="69"/>
        <v>#REF!</v>
      </c>
      <c r="AP112" s="80" t="e">
        <f t="shared" ca="1" si="69"/>
        <v>#REF!</v>
      </c>
      <c r="AQ112" s="80" t="e">
        <f t="shared" ca="1" si="69"/>
        <v>#REF!</v>
      </c>
      <c r="AR112" s="80" t="e">
        <f t="shared" ca="1" si="70"/>
        <v>#REF!</v>
      </c>
      <c r="AS112" s="80" t="e">
        <f t="shared" ca="1" si="70"/>
        <v>#REF!</v>
      </c>
      <c r="AT112" s="80" t="e">
        <f t="shared" ca="1" si="70"/>
        <v>#REF!</v>
      </c>
      <c r="AU112" s="80" t="e">
        <f t="shared" ca="1" si="70"/>
        <v>#REF!</v>
      </c>
      <c r="AV112" s="80" t="e">
        <f t="shared" ca="1" si="70"/>
        <v>#REF!</v>
      </c>
      <c r="AW112" s="80" t="e">
        <f t="shared" ca="1" si="70"/>
        <v>#REF!</v>
      </c>
      <c r="AX112" s="80" t="e">
        <f t="shared" ca="1" si="70"/>
        <v>#REF!</v>
      </c>
      <c r="AY112" s="80" t="e">
        <f t="shared" ca="1" si="70"/>
        <v>#REF!</v>
      </c>
      <c r="AZ112" s="80" t="e">
        <f t="shared" ca="1" si="70"/>
        <v>#REF!</v>
      </c>
      <c r="BA112" s="80" t="e">
        <f t="shared" ca="1" si="70"/>
        <v>#REF!</v>
      </c>
      <c r="BB112" s="80" t="e">
        <f t="shared" ca="1" si="70"/>
        <v>#REF!</v>
      </c>
      <c r="BC112" s="80" t="e">
        <f t="shared" ca="1" si="70"/>
        <v>#REF!</v>
      </c>
      <c r="BD112" s="80" t="e">
        <f t="shared" ca="1" si="70"/>
        <v>#REF!</v>
      </c>
      <c r="BE112" s="80" t="e">
        <f t="shared" ca="1" si="65"/>
        <v>#REF!</v>
      </c>
      <c r="BF112" s="80" t="e">
        <f t="shared" ca="1" si="71"/>
        <v>#REF!</v>
      </c>
      <c r="BG112" s="80" t="e">
        <f t="shared" ca="1" si="71"/>
        <v>#REF!</v>
      </c>
      <c r="BH112" s="80" t="e">
        <f t="shared" ca="1" si="71"/>
        <v>#REF!</v>
      </c>
      <c r="BI112" s="80" t="e">
        <f t="shared" ca="1" si="71"/>
        <v>#REF!</v>
      </c>
      <c r="BJ112" s="80" t="e">
        <f t="shared" ca="1" si="71"/>
        <v>#REF!</v>
      </c>
      <c r="BK112" s="80" t="e">
        <f t="shared" ca="1" si="71"/>
        <v>#REF!</v>
      </c>
      <c r="BL112" s="80" t="e">
        <f t="shared" ca="1" si="71"/>
        <v>#REF!</v>
      </c>
      <c r="BM112" s="81" t="s">
        <v>663</v>
      </c>
      <c r="BN112" s="81" t="s">
        <v>307</v>
      </c>
      <c r="BO112" s="81" t="s">
        <v>471</v>
      </c>
    </row>
    <row r="113" spans="1:67" s="83" customFormat="1" x14ac:dyDescent="0.2">
      <c r="A113" s="80">
        <v>110</v>
      </c>
      <c r="B113" s="81" t="s">
        <v>664</v>
      </c>
      <c r="C113" s="80" t="str">
        <f t="shared" si="45"/>
        <v>夕張市</v>
      </c>
      <c r="D113" s="80" t="e">
        <f t="shared" ca="1" si="66"/>
        <v>#REF!</v>
      </c>
      <c r="E113" s="80" t="e">
        <f t="shared" ca="1" si="66"/>
        <v>#REF!</v>
      </c>
      <c r="F113" s="80" t="e">
        <f t="shared" ca="1" si="66"/>
        <v>#REF!</v>
      </c>
      <c r="G113" s="80" t="e">
        <f t="shared" ca="1" si="66"/>
        <v>#REF!</v>
      </c>
      <c r="H113" s="80" t="e">
        <f t="shared" ca="1" si="66"/>
        <v>#REF!</v>
      </c>
      <c r="I113" s="80" t="e">
        <f t="shared" ca="1" si="66"/>
        <v>#REF!</v>
      </c>
      <c r="J113" s="80" t="e">
        <f t="shared" ca="1" si="66"/>
        <v>#REF!</v>
      </c>
      <c r="K113" s="80" t="e">
        <f t="shared" ca="1" si="66"/>
        <v>#REF!</v>
      </c>
      <c r="L113" s="80" t="e">
        <f t="shared" ca="1" si="66"/>
        <v>#REF!</v>
      </c>
      <c r="M113" s="80" t="e">
        <f t="shared" ca="1" si="66"/>
        <v>#REF!</v>
      </c>
      <c r="N113" s="80" t="e">
        <f t="shared" ca="1" si="67"/>
        <v>#REF!</v>
      </c>
      <c r="O113" s="80" t="e">
        <f t="shared" ca="1" si="67"/>
        <v>#REF!</v>
      </c>
      <c r="P113" s="80" t="e">
        <f t="shared" ca="1" si="67"/>
        <v>#REF!</v>
      </c>
      <c r="Q113" s="80" t="e">
        <f t="shared" ca="1" si="67"/>
        <v>#REF!</v>
      </c>
      <c r="R113" s="80" t="e">
        <f t="shared" ca="1" si="67"/>
        <v>#REF!</v>
      </c>
      <c r="S113" s="80" t="e">
        <f t="shared" ca="1" si="67"/>
        <v>#REF!</v>
      </c>
      <c r="T113" s="80" t="e">
        <f t="shared" ca="1" si="67"/>
        <v>#REF!</v>
      </c>
      <c r="U113" s="80" t="e">
        <f t="shared" ca="1" si="67"/>
        <v>#REF!</v>
      </c>
      <c r="V113" s="80" t="e">
        <f t="shared" ca="1" si="67"/>
        <v>#REF!</v>
      </c>
      <c r="W113" s="80" t="e">
        <f t="shared" ca="1" si="67"/>
        <v>#REF!</v>
      </c>
      <c r="X113" s="80" t="e">
        <f t="shared" ca="1" si="68"/>
        <v>#REF!</v>
      </c>
      <c r="Y113" s="80" t="e">
        <f t="shared" ca="1" si="68"/>
        <v>#REF!</v>
      </c>
      <c r="Z113" s="80" t="e">
        <f t="shared" ca="1" si="68"/>
        <v>#REF!</v>
      </c>
      <c r="AA113" s="80" t="e">
        <f t="shared" ca="1" si="68"/>
        <v>#REF!</v>
      </c>
      <c r="AB113" s="80" t="e">
        <f t="shared" ca="1" si="68"/>
        <v>#REF!</v>
      </c>
      <c r="AC113" s="80" t="e">
        <f t="shared" ca="1" si="68"/>
        <v>#REF!</v>
      </c>
      <c r="AD113" s="80" t="e">
        <f t="shared" ca="1" si="68"/>
        <v>#REF!</v>
      </c>
      <c r="AE113" s="80" t="e">
        <f t="shared" ca="1" si="68"/>
        <v>#REF!</v>
      </c>
      <c r="AF113" s="80" t="e">
        <f t="shared" ca="1" si="68"/>
        <v>#REF!</v>
      </c>
      <c r="AG113" s="80" t="e">
        <f t="shared" ca="1" si="68"/>
        <v>#REF!</v>
      </c>
      <c r="AH113" s="80" t="e">
        <f t="shared" ca="1" si="69"/>
        <v>#REF!</v>
      </c>
      <c r="AI113" s="80" t="e">
        <f t="shared" ca="1" si="69"/>
        <v>#REF!</v>
      </c>
      <c r="AJ113" s="80" t="e">
        <f t="shared" ca="1" si="69"/>
        <v>#REF!</v>
      </c>
      <c r="AK113" s="80" t="e">
        <f t="shared" ca="1" si="69"/>
        <v>#REF!</v>
      </c>
      <c r="AL113" s="80" t="e">
        <f t="shared" ca="1" si="69"/>
        <v>#REF!</v>
      </c>
      <c r="AM113" s="80" t="e">
        <f t="shared" ca="1" si="69"/>
        <v>#REF!</v>
      </c>
      <c r="AN113" s="80" t="e">
        <f t="shared" ca="1" si="69"/>
        <v>#REF!</v>
      </c>
      <c r="AO113" s="80" t="e">
        <f t="shared" ca="1" si="69"/>
        <v>#REF!</v>
      </c>
      <c r="AP113" s="80" t="e">
        <f t="shared" ca="1" si="69"/>
        <v>#REF!</v>
      </c>
      <c r="AQ113" s="80" t="e">
        <f t="shared" ca="1" si="69"/>
        <v>#REF!</v>
      </c>
      <c r="AR113" s="80" t="e">
        <f t="shared" ca="1" si="70"/>
        <v>#REF!</v>
      </c>
      <c r="AS113" s="80" t="e">
        <f t="shared" ca="1" si="70"/>
        <v>#REF!</v>
      </c>
      <c r="AT113" s="80" t="e">
        <f t="shared" ca="1" si="70"/>
        <v>#REF!</v>
      </c>
      <c r="AU113" s="80" t="e">
        <f t="shared" ca="1" si="70"/>
        <v>#REF!</v>
      </c>
      <c r="AV113" s="80" t="e">
        <f t="shared" ca="1" si="70"/>
        <v>#REF!</v>
      </c>
      <c r="AW113" s="80" t="e">
        <f t="shared" ca="1" si="70"/>
        <v>#REF!</v>
      </c>
      <c r="AX113" s="80" t="e">
        <f t="shared" ca="1" si="70"/>
        <v>#REF!</v>
      </c>
      <c r="AY113" s="80" t="e">
        <f t="shared" ca="1" si="70"/>
        <v>#REF!</v>
      </c>
      <c r="AZ113" s="80" t="e">
        <f t="shared" ca="1" si="70"/>
        <v>#REF!</v>
      </c>
      <c r="BA113" s="80" t="e">
        <f t="shared" ca="1" si="70"/>
        <v>#REF!</v>
      </c>
      <c r="BB113" s="80" t="e">
        <f t="shared" ca="1" si="70"/>
        <v>#REF!</v>
      </c>
      <c r="BC113" s="80" t="e">
        <f t="shared" ca="1" si="70"/>
        <v>#REF!</v>
      </c>
      <c r="BD113" s="80" t="e">
        <f t="shared" ca="1" si="70"/>
        <v>#REF!</v>
      </c>
      <c r="BE113" s="80" t="e">
        <f t="shared" ca="1" si="65"/>
        <v>#REF!</v>
      </c>
      <c r="BF113" s="80" t="e">
        <f t="shared" ca="1" si="71"/>
        <v>#REF!</v>
      </c>
      <c r="BG113" s="80" t="e">
        <f t="shared" ca="1" si="71"/>
        <v>#REF!</v>
      </c>
      <c r="BH113" s="80" t="e">
        <f t="shared" ca="1" si="71"/>
        <v>#REF!</v>
      </c>
      <c r="BI113" s="80" t="e">
        <f t="shared" ca="1" si="71"/>
        <v>#REF!</v>
      </c>
      <c r="BJ113" s="80" t="e">
        <f t="shared" ca="1" si="71"/>
        <v>#REF!</v>
      </c>
      <c r="BK113" s="80" t="e">
        <f t="shared" ca="1" si="71"/>
        <v>#REF!</v>
      </c>
      <c r="BL113" s="80" t="e">
        <f t="shared" ca="1" si="71"/>
        <v>#REF!</v>
      </c>
      <c r="BM113" s="81" t="s">
        <v>664</v>
      </c>
      <c r="BN113" s="81" t="s">
        <v>307</v>
      </c>
      <c r="BO113" s="81" t="s">
        <v>552</v>
      </c>
    </row>
    <row r="114" spans="1:67" s="83" customFormat="1" x14ac:dyDescent="0.2">
      <c r="A114" s="80">
        <v>111</v>
      </c>
      <c r="B114" s="81" t="s">
        <v>665</v>
      </c>
      <c r="C114" s="80" t="str">
        <f t="shared" si="45"/>
        <v>夕張市</v>
      </c>
      <c r="D114" s="80" t="e">
        <f t="shared" ref="D114:M123" ca="1" si="72">VLOOKUP($C114,INDIRECT("'"&amp;$B114&amp;"'!$C$4:$BL$182"),D$166,0)</f>
        <v>#REF!</v>
      </c>
      <c r="E114" s="80" t="e">
        <f t="shared" ca="1" si="72"/>
        <v>#REF!</v>
      </c>
      <c r="F114" s="80" t="e">
        <f t="shared" ca="1" si="72"/>
        <v>#REF!</v>
      </c>
      <c r="G114" s="80" t="e">
        <f t="shared" ca="1" si="72"/>
        <v>#REF!</v>
      </c>
      <c r="H114" s="80" t="e">
        <f t="shared" ca="1" si="72"/>
        <v>#REF!</v>
      </c>
      <c r="I114" s="80" t="e">
        <f t="shared" ca="1" si="72"/>
        <v>#REF!</v>
      </c>
      <c r="J114" s="80" t="e">
        <f t="shared" ca="1" si="72"/>
        <v>#REF!</v>
      </c>
      <c r="K114" s="80" t="e">
        <f t="shared" ca="1" si="72"/>
        <v>#REF!</v>
      </c>
      <c r="L114" s="80" t="e">
        <f t="shared" ca="1" si="72"/>
        <v>#REF!</v>
      </c>
      <c r="M114" s="80" t="e">
        <f t="shared" ca="1" si="72"/>
        <v>#REF!</v>
      </c>
      <c r="N114" s="80" t="e">
        <f t="shared" ref="N114:W123" ca="1" si="73">VLOOKUP($C114,INDIRECT("'"&amp;$B114&amp;"'!$C$4:$BL$182"),N$166,0)</f>
        <v>#REF!</v>
      </c>
      <c r="O114" s="80" t="e">
        <f t="shared" ca="1" si="73"/>
        <v>#REF!</v>
      </c>
      <c r="P114" s="80" t="e">
        <f t="shared" ca="1" si="73"/>
        <v>#REF!</v>
      </c>
      <c r="Q114" s="80" t="e">
        <f t="shared" ca="1" si="73"/>
        <v>#REF!</v>
      </c>
      <c r="R114" s="80" t="e">
        <f t="shared" ca="1" si="73"/>
        <v>#REF!</v>
      </c>
      <c r="S114" s="80" t="e">
        <f t="shared" ca="1" si="73"/>
        <v>#REF!</v>
      </c>
      <c r="T114" s="80" t="e">
        <f t="shared" ca="1" si="73"/>
        <v>#REF!</v>
      </c>
      <c r="U114" s="80" t="e">
        <f t="shared" ca="1" si="73"/>
        <v>#REF!</v>
      </c>
      <c r="V114" s="80" t="e">
        <f t="shared" ca="1" si="73"/>
        <v>#REF!</v>
      </c>
      <c r="W114" s="80" t="e">
        <f t="shared" ca="1" si="73"/>
        <v>#REF!</v>
      </c>
      <c r="X114" s="80" t="e">
        <f t="shared" ref="X114:AG123" ca="1" si="74">VLOOKUP($C114,INDIRECT("'"&amp;$B114&amp;"'!$C$4:$BL$182"),X$166,0)</f>
        <v>#REF!</v>
      </c>
      <c r="Y114" s="80" t="e">
        <f t="shared" ca="1" si="74"/>
        <v>#REF!</v>
      </c>
      <c r="Z114" s="80" t="e">
        <f t="shared" ca="1" si="74"/>
        <v>#REF!</v>
      </c>
      <c r="AA114" s="80" t="e">
        <f t="shared" ca="1" si="74"/>
        <v>#REF!</v>
      </c>
      <c r="AB114" s="80" t="e">
        <f t="shared" ca="1" si="74"/>
        <v>#REF!</v>
      </c>
      <c r="AC114" s="80" t="e">
        <f t="shared" ca="1" si="74"/>
        <v>#REF!</v>
      </c>
      <c r="AD114" s="80" t="e">
        <f t="shared" ca="1" si="74"/>
        <v>#REF!</v>
      </c>
      <c r="AE114" s="80" t="e">
        <f t="shared" ca="1" si="74"/>
        <v>#REF!</v>
      </c>
      <c r="AF114" s="80" t="e">
        <f t="shared" ca="1" si="74"/>
        <v>#REF!</v>
      </c>
      <c r="AG114" s="80" t="e">
        <f t="shared" ca="1" si="74"/>
        <v>#REF!</v>
      </c>
      <c r="AH114" s="80" t="e">
        <f t="shared" ref="AH114:AQ123" ca="1" si="75">VLOOKUP($C114,INDIRECT("'"&amp;$B114&amp;"'!$C$4:$BL$182"),AH$166,0)</f>
        <v>#REF!</v>
      </c>
      <c r="AI114" s="80" t="e">
        <f t="shared" ca="1" si="75"/>
        <v>#REF!</v>
      </c>
      <c r="AJ114" s="80" t="e">
        <f t="shared" ca="1" si="75"/>
        <v>#REF!</v>
      </c>
      <c r="AK114" s="80" t="e">
        <f t="shared" ca="1" si="75"/>
        <v>#REF!</v>
      </c>
      <c r="AL114" s="80" t="e">
        <f t="shared" ca="1" si="75"/>
        <v>#REF!</v>
      </c>
      <c r="AM114" s="80" t="e">
        <f t="shared" ca="1" si="75"/>
        <v>#REF!</v>
      </c>
      <c r="AN114" s="80" t="e">
        <f t="shared" ca="1" si="75"/>
        <v>#REF!</v>
      </c>
      <c r="AO114" s="80" t="e">
        <f t="shared" ca="1" si="75"/>
        <v>#REF!</v>
      </c>
      <c r="AP114" s="80" t="e">
        <f t="shared" ca="1" si="75"/>
        <v>#REF!</v>
      </c>
      <c r="AQ114" s="80" t="e">
        <f t="shared" ca="1" si="75"/>
        <v>#REF!</v>
      </c>
      <c r="AR114" s="80" t="e">
        <f t="shared" ref="AR114:BD123" ca="1" si="76">VLOOKUP($C114,INDIRECT("'"&amp;$B114&amp;"'!$C$4:$BL$182"),AR$166,0)</f>
        <v>#REF!</v>
      </c>
      <c r="AS114" s="80" t="e">
        <f t="shared" ca="1" si="76"/>
        <v>#REF!</v>
      </c>
      <c r="AT114" s="80" t="e">
        <f t="shared" ca="1" si="76"/>
        <v>#REF!</v>
      </c>
      <c r="AU114" s="80" t="e">
        <f t="shared" ca="1" si="76"/>
        <v>#REF!</v>
      </c>
      <c r="AV114" s="80" t="e">
        <f t="shared" ca="1" si="76"/>
        <v>#REF!</v>
      </c>
      <c r="AW114" s="80" t="e">
        <f t="shared" ca="1" si="76"/>
        <v>#REF!</v>
      </c>
      <c r="AX114" s="80" t="e">
        <f t="shared" ca="1" si="76"/>
        <v>#REF!</v>
      </c>
      <c r="AY114" s="80" t="e">
        <f t="shared" ca="1" si="76"/>
        <v>#REF!</v>
      </c>
      <c r="AZ114" s="80" t="e">
        <f t="shared" ca="1" si="76"/>
        <v>#REF!</v>
      </c>
      <c r="BA114" s="80" t="e">
        <f t="shared" ca="1" si="76"/>
        <v>#REF!</v>
      </c>
      <c r="BB114" s="80" t="e">
        <f t="shared" ca="1" si="76"/>
        <v>#REF!</v>
      </c>
      <c r="BC114" s="80" t="e">
        <f t="shared" ca="1" si="76"/>
        <v>#REF!</v>
      </c>
      <c r="BD114" s="80" t="e">
        <f t="shared" ca="1" si="76"/>
        <v>#REF!</v>
      </c>
      <c r="BE114" s="80" t="e">
        <f t="shared" ca="1" si="65"/>
        <v>#REF!</v>
      </c>
      <c r="BF114" s="80" t="e">
        <f t="shared" ref="BF114:BL123" ca="1" si="77">VLOOKUP($C114,INDIRECT("'"&amp;$B114&amp;"'!$C$4:$BL$182"),BF$166,0)</f>
        <v>#REF!</v>
      </c>
      <c r="BG114" s="80" t="e">
        <f t="shared" ca="1" si="77"/>
        <v>#REF!</v>
      </c>
      <c r="BH114" s="80" t="e">
        <f t="shared" ca="1" si="77"/>
        <v>#REF!</v>
      </c>
      <c r="BI114" s="80" t="e">
        <f t="shared" ca="1" si="77"/>
        <v>#REF!</v>
      </c>
      <c r="BJ114" s="80" t="e">
        <f t="shared" ca="1" si="77"/>
        <v>#REF!</v>
      </c>
      <c r="BK114" s="80" t="e">
        <f t="shared" ca="1" si="77"/>
        <v>#REF!</v>
      </c>
      <c r="BL114" s="80" t="e">
        <f t="shared" ca="1" si="77"/>
        <v>#REF!</v>
      </c>
      <c r="BM114" s="81" t="s">
        <v>665</v>
      </c>
      <c r="BN114" s="81" t="s">
        <v>307</v>
      </c>
      <c r="BO114" s="81" t="s">
        <v>553</v>
      </c>
    </row>
    <row r="115" spans="1:67" x14ac:dyDescent="0.2">
      <c r="A115" s="80">
        <v>112</v>
      </c>
      <c r="B115" s="53" t="s">
        <v>666</v>
      </c>
      <c r="C115" s="36" t="str">
        <f t="shared" si="45"/>
        <v>夕張市</v>
      </c>
      <c r="D115" s="36" t="e">
        <f t="shared" ca="1" si="72"/>
        <v>#REF!</v>
      </c>
      <c r="E115" s="36" t="e">
        <f t="shared" ca="1" si="72"/>
        <v>#REF!</v>
      </c>
      <c r="F115" s="36" t="e">
        <f t="shared" ca="1" si="72"/>
        <v>#REF!</v>
      </c>
      <c r="G115" s="36" t="e">
        <f t="shared" ca="1" si="72"/>
        <v>#REF!</v>
      </c>
      <c r="H115" s="36" t="e">
        <f t="shared" ca="1" si="72"/>
        <v>#REF!</v>
      </c>
      <c r="I115" s="36" t="e">
        <f t="shared" ca="1" si="72"/>
        <v>#REF!</v>
      </c>
      <c r="J115" s="36" t="e">
        <f t="shared" ca="1" si="72"/>
        <v>#REF!</v>
      </c>
      <c r="K115" s="36" t="e">
        <f t="shared" ca="1" si="72"/>
        <v>#REF!</v>
      </c>
      <c r="L115" s="36" t="e">
        <f t="shared" ca="1" si="72"/>
        <v>#REF!</v>
      </c>
      <c r="M115" s="36" t="e">
        <f t="shared" ca="1" si="72"/>
        <v>#REF!</v>
      </c>
      <c r="N115" s="36" t="e">
        <f t="shared" ca="1" si="73"/>
        <v>#REF!</v>
      </c>
      <c r="O115" s="36" t="e">
        <f t="shared" ca="1" si="73"/>
        <v>#REF!</v>
      </c>
      <c r="P115" s="36" t="e">
        <f t="shared" ca="1" si="73"/>
        <v>#REF!</v>
      </c>
      <c r="Q115" s="36" t="e">
        <f t="shared" ca="1" si="73"/>
        <v>#REF!</v>
      </c>
      <c r="R115" s="36" t="e">
        <f t="shared" ca="1" si="73"/>
        <v>#REF!</v>
      </c>
      <c r="S115" s="36" t="e">
        <f t="shared" ca="1" si="73"/>
        <v>#REF!</v>
      </c>
      <c r="T115" s="36" t="e">
        <f t="shared" ca="1" si="73"/>
        <v>#REF!</v>
      </c>
      <c r="U115" s="36" t="e">
        <f t="shared" ca="1" si="73"/>
        <v>#REF!</v>
      </c>
      <c r="V115" s="36" t="e">
        <f t="shared" ca="1" si="73"/>
        <v>#REF!</v>
      </c>
      <c r="W115" s="36" t="e">
        <f t="shared" ca="1" si="73"/>
        <v>#REF!</v>
      </c>
      <c r="X115" s="36" t="e">
        <f t="shared" ca="1" si="74"/>
        <v>#REF!</v>
      </c>
      <c r="Y115" s="36" t="e">
        <f t="shared" ca="1" si="74"/>
        <v>#REF!</v>
      </c>
      <c r="Z115" s="36" t="e">
        <f t="shared" ca="1" si="74"/>
        <v>#REF!</v>
      </c>
      <c r="AA115" s="36" t="e">
        <f t="shared" ca="1" si="74"/>
        <v>#REF!</v>
      </c>
      <c r="AB115" s="36" t="e">
        <f t="shared" ca="1" si="74"/>
        <v>#REF!</v>
      </c>
      <c r="AC115" s="36" t="e">
        <f t="shared" ca="1" si="74"/>
        <v>#REF!</v>
      </c>
      <c r="AD115" s="36" t="e">
        <f t="shared" ca="1" si="74"/>
        <v>#REF!</v>
      </c>
      <c r="AE115" s="36" t="e">
        <f t="shared" ca="1" si="74"/>
        <v>#REF!</v>
      </c>
      <c r="AF115" s="36" t="e">
        <f t="shared" ca="1" si="74"/>
        <v>#REF!</v>
      </c>
      <c r="AG115" s="36" t="e">
        <f t="shared" ca="1" si="74"/>
        <v>#REF!</v>
      </c>
      <c r="AH115" s="36" t="e">
        <f t="shared" ca="1" si="75"/>
        <v>#REF!</v>
      </c>
      <c r="AI115" s="36" t="e">
        <f t="shared" ca="1" si="75"/>
        <v>#REF!</v>
      </c>
      <c r="AJ115" s="36" t="e">
        <f t="shared" ca="1" si="75"/>
        <v>#REF!</v>
      </c>
      <c r="AK115" s="36" t="e">
        <f t="shared" ca="1" si="75"/>
        <v>#REF!</v>
      </c>
      <c r="AL115" s="36" t="e">
        <f t="shared" ca="1" si="75"/>
        <v>#REF!</v>
      </c>
      <c r="AM115" s="36" t="e">
        <f t="shared" ca="1" si="75"/>
        <v>#REF!</v>
      </c>
      <c r="AN115" s="36" t="e">
        <f t="shared" ca="1" si="75"/>
        <v>#REF!</v>
      </c>
      <c r="AO115" s="36" t="e">
        <f t="shared" ca="1" si="75"/>
        <v>#REF!</v>
      </c>
      <c r="AP115" s="36" t="e">
        <f t="shared" ca="1" si="75"/>
        <v>#REF!</v>
      </c>
      <c r="AQ115" s="36" t="e">
        <f t="shared" ca="1" si="75"/>
        <v>#REF!</v>
      </c>
      <c r="AR115" s="36" t="e">
        <f t="shared" ca="1" si="76"/>
        <v>#REF!</v>
      </c>
      <c r="AS115" s="36" t="e">
        <f t="shared" ca="1" si="76"/>
        <v>#REF!</v>
      </c>
      <c r="AT115" s="36" t="e">
        <f t="shared" ca="1" si="76"/>
        <v>#REF!</v>
      </c>
      <c r="AU115" s="36" t="e">
        <f t="shared" ca="1" si="76"/>
        <v>#REF!</v>
      </c>
      <c r="AV115" s="36" t="e">
        <f t="shared" ca="1" si="76"/>
        <v>#REF!</v>
      </c>
      <c r="AW115" s="36" t="e">
        <f t="shared" ca="1" si="76"/>
        <v>#REF!</v>
      </c>
      <c r="AX115" s="36" t="e">
        <f t="shared" ca="1" si="76"/>
        <v>#REF!</v>
      </c>
      <c r="AY115" s="36" t="e">
        <f t="shared" ca="1" si="76"/>
        <v>#REF!</v>
      </c>
      <c r="AZ115" s="36" t="e">
        <f t="shared" ca="1" si="76"/>
        <v>#REF!</v>
      </c>
      <c r="BA115" s="36" t="e">
        <f t="shared" ca="1" si="76"/>
        <v>#REF!</v>
      </c>
      <c r="BB115" s="36" t="e">
        <f t="shared" ca="1" si="76"/>
        <v>#REF!</v>
      </c>
      <c r="BC115" s="36" t="e">
        <f t="shared" ca="1" si="76"/>
        <v>#REF!</v>
      </c>
      <c r="BD115" s="36" t="e">
        <f t="shared" ca="1" si="76"/>
        <v>#REF!</v>
      </c>
      <c r="BE115" s="73" t="e">
        <f t="shared" ca="1" si="65"/>
        <v>#REF!</v>
      </c>
      <c r="BF115" s="73" t="e">
        <f t="shared" ca="1" si="77"/>
        <v>#REF!</v>
      </c>
      <c r="BG115" s="36" t="e">
        <f t="shared" ca="1" si="77"/>
        <v>#REF!</v>
      </c>
      <c r="BH115" s="36" t="e">
        <f t="shared" ca="1" si="77"/>
        <v>#REF!</v>
      </c>
      <c r="BI115" s="36" t="e">
        <f t="shared" ca="1" si="77"/>
        <v>#REF!</v>
      </c>
      <c r="BJ115" s="36" t="e">
        <f t="shared" ca="1" si="77"/>
        <v>#REF!</v>
      </c>
      <c r="BK115" s="36" t="e">
        <f t="shared" ca="1" si="77"/>
        <v>#REF!</v>
      </c>
      <c r="BL115" s="36" t="e">
        <f t="shared" ca="1" si="77"/>
        <v>#REF!</v>
      </c>
      <c r="BM115" s="53" t="s">
        <v>666</v>
      </c>
      <c r="BN115" s="53" t="s">
        <v>308</v>
      </c>
      <c r="BO115" s="53" t="s">
        <v>471</v>
      </c>
    </row>
    <row r="116" spans="1:67" x14ac:dyDescent="0.2">
      <c r="A116" s="80">
        <v>113</v>
      </c>
      <c r="B116" s="53" t="s">
        <v>667</v>
      </c>
      <c r="C116" s="36" t="str">
        <f t="shared" si="45"/>
        <v>夕張市</v>
      </c>
      <c r="D116" s="36" t="e">
        <f t="shared" ca="1" si="72"/>
        <v>#REF!</v>
      </c>
      <c r="E116" s="36" t="e">
        <f t="shared" ca="1" si="72"/>
        <v>#REF!</v>
      </c>
      <c r="F116" s="36" t="e">
        <f t="shared" ca="1" si="72"/>
        <v>#REF!</v>
      </c>
      <c r="G116" s="36" t="e">
        <f t="shared" ca="1" si="72"/>
        <v>#REF!</v>
      </c>
      <c r="H116" s="36" t="e">
        <f t="shared" ca="1" si="72"/>
        <v>#REF!</v>
      </c>
      <c r="I116" s="36" t="e">
        <f t="shared" ca="1" si="72"/>
        <v>#REF!</v>
      </c>
      <c r="J116" s="36" t="e">
        <f t="shared" ca="1" si="72"/>
        <v>#REF!</v>
      </c>
      <c r="K116" s="36" t="e">
        <f t="shared" ca="1" si="72"/>
        <v>#REF!</v>
      </c>
      <c r="L116" s="36" t="e">
        <f t="shared" ca="1" si="72"/>
        <v>#REF!</v>
      </c>
      <c r="M116" s="36" t="e">
        <f t="shared" ca="1" si="72"/>
        <v>#REF!</v>
      </c>
      <c r="N116" s="36" t="e">
        <f t="shared" ca="1" si="73"/>
        <v>#REF!</v>
      </c>
      <c r="O116" s="36" t="e">
        <f t="shared" ca="1" si="73"/>
        <v>#REF!</v>
      </c>
      <c r="P116" s="36" t="e">
        <f t="shared" ca="1" si="73"/>
        <v>#REF!</v>
      </c>
      <c r="Q116" s="36" t="e">
        <f t="shared" ca="1" si="73"/>
        <v>#REF!</v>
      </c>
      <c r="R116" s="36" t="e">
        <f t="shared" ca="1" si="73"/>
        <v>#REF!</v>
      </c>
      <c r="S116" s="36" t="e">
        <f t="shared" ca="1" si="73"/>
        <v>#REF!</v>
      </c>
      <c r="T116" s="36" t="e">
        <f t="shared" ca="1" si="73"/>
        <v>#REF!</v>
      </c>
      <c r="U116" s="36" t="e">
        <f t="shared" ca="1" si="73"/>
        <v>#REF!</v>
      </c>
      <c r="V116" s="36" t="e">
        <f t="shared" ca="1" si="73"/>
        <v>#REF!</v>
      </c>
      <c r="W116" s="36" t="e">
        <f t="shared" ca="1" si="73"/>
        <v>#REF!</v>
      </c>
      <c r="X116" s="36" t="e">
        <f t="shared" ca="1" si="74"/>
        <v>#REF!</v>
      </c>
      <c r="Y116" s="36" t="e">
        <f t="shared" ca="1" si="74"/>
        <v>#REF!</v>
      </c>
      <c r="Z116" s="36" t="e">
        <f t="shared" ca="1" si="74"/>
        <v>#REF!</v>
      </c>
      <c r="AA116" s="36" t="e">
        <f t="shared" ca="1" si="74"/>
        <v>#REF!</v>
      </c>
      <c r="AB116" s="36" t="e">
        <f t="shared" ca="1" si="74"/>
        <v>#REF!</v>
      </c>
      <c r="AC116" s="36" t="e">
        <f t="shared" ca="1" si="74"/>
        <v>#REF!</v>
      </c>
      <c r="AD116" s="36" t="e">
        <f t="shared" ca="1" si="74"/>
        <v>#REF!</v>
      </c>
      <c r="AE116" s="36" t="e">
        <f t="shared" ca="1" si="74"/>
        <v>#REF!</v>
      </c>
      <c r="AF116" s="36" t="e">
        <f t="shared" ca="1" si="74"/>
        <v>#REF!</v>
      </c>
      <c r="AG116" s="36" t="e">
        <f t="shared" ca="1" si="74"/>
        <v>#REF!</v>
      </c>
      <c r="AH116" s="36" t="e">
        <f t="shared" ca="1" si="75"/>
        <v>#REF!</v>
      </c>
      <c r="AI116" s="36" t="e">
        <f t="shared" ca="1" si="75"/>
        <v>#REF!</v>
      </c>
      <c r="AJ116" s="36" t="e">
        <f t="shared" ca="1" si="75"/>
        <v>#REF!</v>
      </c>
      <c r="AK116" s="36" t="e">
        <f t="shared" ca="1" si="75"/>
        <v>#REF!</v>
      </c>
      <c r="AL116" s="36" t="e">
        <f t="shared" ca="1" si="75"/>
        <v>#REF!</v>
      </c>
      <c r="AM116" s="36" t="e">
        <f t="shared" ca="1" si="75"/>
        <v>#REF!</v>
      </c>
      <c r="AN116" s="36" t="e">
        <f t="shared" ca="1" si="75"/>
        <v>#REF!</v>
      </c>
      <c r="AO116" s="36" t="e">
        <f t="shared" ca="1" si="75"/>
        <v>#REF!</v>
      </c>
      <c r="AP116" s="36" t="e">
        <f t="shared" ca="1" si="75"/>
        <v>#REF!</v>
      </c>
      <c r="AQ116" s="36" t="e">
        <f t="shared" ca="1" si="75"/>
        <v>#REF!</v>
      </c>
      <c r="AR116" s="36" t="e">
        <f t="shared" ca="1" si="76"/>
        <v>#REF!</v>
      </c>
      <c r="AS116" s="36" t="e">
        <f t="shared" ca="1" si="76"/>
        <v>#REF!</v>
      </c>
      <c r="AT116" s="36" t="e">
        <f t="shared" ca="1" si="76"/>
        <v>#REF!</v>
      </c>
      <c r="AU116" s="36" t="e">
        <f t="shared" ca="1" si="76"/>
        <v>#REF!</v>
      </c>
      <c r="AV116" s="36" t="e">
        <f t="shared" ca="1" si="76"/>
        <v>#REF!</v>
      </c>
      <c r="AW116" s="36" t="e">
        <f t="shared" ca="1" si="76"/>
        <v>#REF!</v>
      </c>
      <c r="AX116" s="36" t="e">
        <f t="shared" ca="1" si="76"/>
        <v>#REF!</v>
      </c>
      <c r="AY116" s="36" t="e">
        <f t="shared" ca="1" si="76"/>
        <v>#REF!</v>
      </c>
      <c r="AZ116" s="36" t="e">
        <f t="shared" ca="1" si="76"/>
        <v>#REF!</v>
      </c>
      <c r="BA116" s="36" t="e">
        <f t="shared" ca="1" si="76"/>
        <v>#REF!</v>
      </c>
      <c r="BB116" s="36" t="e">
        <f t="shared" ca="1" si="76"/>
        <v>#REF!</v>
      </c>
      <c r="BC116" s="36" t="e">
        <f t="shared" ca="1" si="76"/>
        <v>#REF!</v>
      </c>
      <c r="BD116" s="36" t="e">
        <f t="shared" ca="1" si="76"/>
        <v>#REF!</v>
      </c>
      <c r="BE116" s="36" t="e">
        <f t="shared" ca="1" si="65"/>
        <v>#REF!</v>
      </c>
      <c r="BF116" s="36" t="e">
        <f t="shared" ca="1" si="77"/>
        <v>#REF!</v>
      </c>
      <c r="BG116" s="36" t="e">
        <f t="shared" ca="1" si="77"/>
        <v>#REF!</v>
      </c>
      <c r="BH116" s="36" t="e">
        <f t="shared" ca="1" si="77"/>
        <v>#REF!</v>
      </c>
      <c r="BI116" s="36" t="e">
        <f t="shared" ca="1" si="77"/>
        <v>#REF!</v>
      </c>
      <c r="BJ116" s="36" t="e">
        <f t="shared" ca="1" si="77"/>
        <v>#REF!</v>
      </c>
      <c r="BK116" s="36" t="e">
        <f t="shared" ca="1" si="77"/>
        <v>#REF!</v>
      </c>
      <c r="BL116" s="36" t="e">
        <f t="shared" ca="1" si="77"/>
        <v>#REF!</v>
      </c>
      <c r="BM116" s="53" t="s">
        <v>667</v>
      </c>
      <c r="BN116" s="53" t="s">
        <v>308</v>
      </c>
      <c r="BO116" s="53" t="s">
        <v>552</v>
      </c>
    </row>
    <row r="117" spans="1:67" x14ac:dyDescent="0.2">
      <c r="A117" s="80">
        <v>114</v>
      </c>
      <c r="B117" s="53" t="s">
        <v>668</v>
      </c>
      <c r="C117" s="36" t="str">
        <f t="shared" si="45"/>
        <v>夕張市</v>
      </c>
      <c r="D117" s="36" t="e">
        <f t="shared" ca="1" si="72"/>
        <v>#REF!</v>
      </c>
      <c r="E117" s="36" t="e">
        <f t="shared" ca="1" si="72"/>
        <v>#REF!</v>
      </c>
      <c r="F117" s="36" t="e">
        <f t="shared" ca="1" si="72"/>
        <v>#REF!</v>
      </c>
      <c r="G117" s="36" t="e">
        <f t="shared" ca="1" si="72"/>
        <v>#REF!</v>
      </c>
      <c r="H117" s="36" t="e">
        <f t="shared" ca="1" si="72"/>
        <v>#REF!</v>
      </c>
      <c r="I117" s="36" t="e">
        <f t="shared" ca="1" si="72"/>
        <v>#REF!</v>
      </c>
      <c r="J117" s="36" t="e">
        <f t="shared" ca="1" si="72"/>
        <v>#REF!</v>
      </c>
      <c r="K117" s="36" t="e">
        <f t="shared" ca="1" si="72"/>
        <v>#REF!</v>
      </c>
      <c r="L117" s="36" t="e">
        <f t="shared" ca="1" si="72"/>
        <v>#REF!</v>
      </c>
      <c r="M117" s="36" t="e">
        <f t="shared" ca="1" si="72"/>
        <v>#REF!</v>
      </c>
      <c r="N117" s="36" t="e">
        <f t="shared" ca="1" si="73"/>
        <v>#REF!</v>
      </c>
      <c r="O117" s="36" t="e">
        <f t="shared" ca="1" si="73"/>
        <v>#REF!</v>
      </c>
      <c r="P117" s="36" t="e">
        <f t="shared" ca="1" si="73"/>
        <v>#REF!</v>
      </c>
      <c r="Q117" s="36" t="e">
        <f t="shared" ca="1" si="73"/>
        <v>#REF!</v>
      </c>
      <c r="R117" s="36" t="e">
        <f t="shared" ca="1" si="73"/>
        <v>#REF!</v>
      </c>
      <c r="S117" s="36" t="e">
        <f t="shared" ca="1" si="73"/>
        <v>#REF!</v>
      </c>
      <c r="T117" s="36" t="e">
        <f t="shared" ca="1" si="73"/>
        <v>#REF!</v>
      </c>
      <c r="U117" s="36" t="e">
        <f t="shared" ca="1" si="73"/>
        <v>#REF!</v>
      </c>
      <c r="V117" s="36" t="e">
        <f t="shared" ca="1" si="73"/>
        <v>#REF!</v>
      </c>
      <c r="W117" s="36" t="e">
        <f t="shared" ca="1" si="73"/>
        <v>#REF!</v>
      </c>
      <c r="X117" s="36" t="e">
        <f t="shared" ca="1" si="74"/>
        <v>#REF!</v>
      </c>
      <c r="Y117" s="36" t="e">
        <f t="shared" ca="1" si="74"/>
        <v>#REF!</v>
      </c>
      <c r="Z117" s="36" t="e">
        <f t="shared" ca="1" si="74"/>
        <v>#REF!</v>
      </c>
      <c r="AA117" s="36" t="e">
        <f t="shared" ca="1" si="74"/>
        <v>#REF!</v>
      </c>
      <c r="AB117" s="36" t="e">
        <f t="shared" ca="1" si="74"/>
        <v>#REF!</v>
      </c>
      <c r="AC117" s="36" t="e">
        <f t="shared" ca="1" si="74"/>
        <v>#REF!</v>
      </c>
      <c r="AD117" s="36" t="e">
        <f t="shared" ca="1" si="74"/>
        <v>#REF!</v>
      </c>
      <c r="AE117" s="36" t="e">
        <f t="shared" ca="1" si="74"/>
        <v>#REF!</v>
      </c>
      <c r="AF117" s="36" t="e">
        <f t="shared" ca="1" si="74"/>
        <v>#REF!</v>
      </c>
      <c r="AG117" s="36" t="e">
        <f t="shared" ca="1" si="74"/>
        <v>#REF!</v>
      </c>
      <c r="AH117" s="36" t="e">
        <f t="shared" ca="1" si="75"/>
        <v>#REF!</v>
      </c>
      <c r="AI117" s="36" t="e">
        <f t="shared" ca="1" si="75"/>
        <v>#REF!</v>
      </c>
      <c r="AJ117" s="36" t="e">
        <f t="shared" ca="1" si="75"/>
        <v>#REF!</v>
      </c>
      <c r="AK117" s="36" t="e">
        <f t="shared" ca="1" si="75"/>
        <v>#REF!</v>
      </c>
      <c r="AL117" s="36" t="e">
        <f t="shared" ca="1" si="75"/>
        <v>#REF!</v>
      </c>
      <c r="AM117" s="36" t="e">
        <f t="shared" ca="1" si="75"/>
        <v>#REF!</v>
      </c>
      <c r="AN117" s="36" t="e">
        <f t="shared" ca="1" si="75"/>
        <v>#REF!</v>
      </c>
      <c r="AO117" s="36" t="e">
        <f t="shared" ca="1" si="75"/>
        <v>#REF!</v>
      </c>
      <c r="AP117" s="36" t="e">
        <f t="shared" ca="1" si="75"/>
        <v>#REF!</v>
      </c>
      <c r="AQ117" s="36" t="e">
        <f t="shared" ca="1" si="75"/>
        <v>#REF!</v>
      </c>
      <c r="AR117" s="36" t="e">
        <f t="shared" ca="1" si="76"/>
        <v>#REF!</v>
      </c>
      <c r="AS117" s="36" t="e">
        <f t="shared" ca="1" si="76"/>
        <v>#REF!</v>
      </c>
      <c r="AT117" s="36" t="e">
        <f t="shared" ca="1" si="76"/>
        <v>#REF!</v>
      </c>
      <c r="AU117" s="36" t="e">
        <f t="shared" ca="1" si="76"/>
        <v>#REF!</v>
      </c>
      <c r="AV117" s="36" t="e">
        <f t="shared" ca="1" si="76"/>
        <v>#REF!</v>
      </c>
      <c r="AW117" s="36" t="e">
        <f t="shared" ca="1" si="76"/>
        <v>#REF!</v>
      </c>
      <c r="AX117" s="36" t="e">
        <f t="shared" ca="1" si="76"/>
        <v>#REF!</v>
      </c>
      <c r="AY117" s="36" t="e">
        <f t="shared" ca="1" si="76"/>
        <v>#REF!</v>
      </c>
      <c r="AZ117" s="36" t="e">
        <f t="shared" ca="1" si="76"/>
        <v>#REF!</v>
      </c>
      <c r="BA117" s="36" t="e">
        <f t="shared" ca="1" si="76"/>
        <v>#REF!</v>
      </c>
      <c r="BB117" s="36" t="e">
        <f t="shared" ca="1" si="76"/>
        <v>#REF!</v>
      </c>
      <c r="BC117" s="36" t="e">
        <f t="shared" ca="1" si="76"/>
        <v>#REF!</v>
      </c>
      <c r="BD117" s="36" t="e">
        <f t="shared" ca="1" si="76"/>
        <v>#REF!</v>
      </c>
      <c r="BE117" s="36" t="e">
        <f t="shared" ca="1" si="65"/>
        <v>#REF!</v>
      </c>
      <c r="BF117" s="36" t="e">
        <f t="shared" ca="1" si="77"/>
        <v>#REF!</v>
      </c>
      <c r="BG117" s="36" t="e">
        <f t="shared" ca="1" si="77"/>
        <v>#REF!</v>
      </c>
      <c r="BH117" s="36" t="e">
        <f t="shared" ca="1" si="77"/>
        <v>#REF!</v>
      </c>
      <c r="BI117" s="36" t="e">
        <f t="shared" ca="1" si="77"/>
        <v>#REF!</v>
      </c>
      <c r="BJ117" s="36" t="e">
        <f t="shared" ca="1" si="77"/>
        <v>#REF!</v>
      </c>
      <c r="BK117" s="36" t="e">
        <f t="shared" ca="1" si="77"/>
        <v>#REF!</v>
      </c>
      <c r="BL117" s="36" t="e">
        <f t="shared" ca="1" si="77"/>
        <v>#REF!</v>
      </c>
      <c r="BM117" s="53" t="s">
        <v>668</v>
      </c>
      <c r="BN117" s="53" t="s">
        <v>308</v>
      </c>
      <c r="BO117" s="53" t="s">
        <v>553</v>
      </c>
    </row>
    <row r="118" spans="1:67" s="83" customFormat="1" x14ac:dyDescent="0.2">
      <c r="A118" s="80">
        <v>115</v>
      </c>
      <c r="B118" s="81" t="s">
        <v>669</v>
      </c>
      <c r="C118" s="80" t="str">
        <f t="shared" si="45"/>
        <v>夕張市</v>
      </c>
      <c r="D118" s="80" t="e">
        <f t="shared" ca="1" si="72"/>
        <v>#REF!</v>
      </c>
      <c r="E118" s="80" t="e">
        <f t="shared" ca="1" si="72"/>
        <v>#REF!</v>
      </c>
      <c r="F118" s="80" t="e">
        <f t="shared" ca="1" si="72"/>
        <v>#REF!</v>
      </c>
      <c r="G118" s="80" t="e">
        <f t="shared" ca="1" si="72"/>
        <v>#REF!</v>
      </c>
      <c r="H118" s="80" t="e">
        <f t="shared" ca="1" si="72"/>
        <v>#REF!</v>
      </c>
      <c r="I118" s="80" t="e">
        <f t="shared" ca="1" si="72"/>
        <v>#REF!</v>
      </c>
      <c r="J118" s="80" t="e">
        <f t="shared" ca="1" si="72"/>
        <v>#REF!</v>
      </c>
      <c r="K118" s="80" t="e">
        <f t="shared" ca="1" si="72"/>
        <v>#REF!</v>
      </c>
      <c r="L118" s="80" t="e">
        <f t="shared" ca="1" si="72"/>
        <v>#REF!</v>
      </c>
      <c r="M118" s="80" t="e">
        <f t="shared" ca="1" si="72"/>
        <v>#REF!</v>
      </c>
      <c r="N118" s="80" t="e">
        <f t="shared" ca="1" si="73"/>
        <v>#REF!</v>
      </c>
      <c r="O118" s="80" t="e">
        <f t="shared" ca="1" si="73"/>
        <v>#REF!</v>
      </c>
      <c r="P118" s="80" t="e">
        <f t="shared" ca="1" si="73"/>
        <v>#REF!</v>
      </c>
      <c r="Q118" s="80" t="e">
        <f t="shared" ca="1" si="73"/>
        <v>#REF!</v>
      </c>
      <c r="R118" s="80" t="e">
        <f t="shared" ca="1" si="73"/>
        <v>#REF!</v>
      </c>
      <c r="S118" s="80" t="e">
        <f t="shared" ca="1" si="73"/>
        <v>#REF!</v>
      </c>
      <c r="T118" s="80" t="e">
        <f t="shared" ca="1" si="73"/>
        <v>#REF!</v>
      </c>
      <c r="U118" s="80" t="e">
        <f t="shared" ca="1" si="73"/>
        <v>#REF!</v>
      </c>
      <c r="V118" s="80" t="e">
        <f t="shared" ca="1" si="73"/>
        <v>#REF!</v>
      </c>
      <c r="W118" s="80" t="e">
        <f t="shared" ca="1" si="73"/>
        <v>#REF!</v>
      </c>
      <c r="X118" s="80" t="e">
        <f t="shared" ca="1" si="74"/>
        <v>#REF!</v>
      </c>
      <c r="Y118" s="80" t="e">
        <f t="shared" ca="1" si="74"/>
        <v>#REF!</v>
      </c>
      <c r="Z118" s="80" t="e">
        <f t="shared" ca="1" si="74"/>
        <v>#REF!</v>
      </c>
      <c r="AA118" s="80" t="e">
        <f t="shared" ca="1" si="74"/>
        <v>#REF!</v>
      </c>
      <c r="AB118" s="80" t="e">
        <f t="shared" ca="1" si="74"/>
        <v>#REF!</v>
      </c>
      <c r="AC118" s="80" t="e">
        <f t="shared" ca="1" si="74"/>
        <v>#REF!</v>
      </c>
      <c r="AD118" s="80" t="e">
        <f t="shared" ca="1" si="74"/>
        <v>#REF!</v>
      </c>
      <c r="AE118" s="80" t="e">
        <f t="shared" ca="1" si="74"/>
        <v>#REF!</v>
      </c>
      <c r="AF118" s="80" t="e">
        <f t="shared" ca="1" si="74"/>
        <v>#REF!</v>
      </c>
      <c r="AG118" s="80" t="e">
        <f t="shared" ca="1" si="74"/>
        <v>#REF!</v>
      </c>
      <c r="AH118" s="80" t="e">
        <f t="shared" ca="1" si="75"/>
        <v>#REF!</v>
      </c>
      <c r="AI118" s="80" t="e">
        <f t="shared" ca="1" si="75"/>
        <v>#REF!</v>
      </c>
      <c r="AJ118" s="80" t="e">
        <f t="shared" ca="1" si="75"/>
        <v>#REF!</v>
      </c>
      <c r="AK118" s="80" t="e">
        <f t="shared" ca="1" si="75"/>
        <v>#REF!</v>
      </c>
      <c r="AL118" s="80" t="e">
        <f t="shared" ca="1" si="75"/>
        <v>#REF!</v>
      </c>
      <c r="AM118" s="80" t="e">
        <f t="shared" ca="1" si="75"/>
        <v>#REF!</v>
      </c>
      <c r="AN118" s="80" t="e">
        <f t="shared" ca="1" si="75"/>
        <v>#REF!</v>
      </c>
      <c r="AO118" s="80" t="e">
        <f t="shared" ca="1" si="75"/>
        <v>#REF!</v>
      </c>
      <c r="AP118" s="80" t="e">
        <f t="shared" ca="1" si="75"/>
        <v>#REF!</v>
      </c>
      <c r="AQ118" s="80" t="e">
        <f t="shared" ca="1" si="75"/>
        <v>#REF!</v>
      </c>
      <c r="AR118" s="80" t="e">
        <f t="shared" ca="1" si="76"/>
        <v>#REF!</v>
      </c>
      <c r="AS118" s="80" t="e">
        <f t="shared" ca="1" si="76"/>
        <v>#REF!</v>
      </c>
      <c r="AT118" s="80" t="e">
        <f t="shared" ca="1" si="76"/>
        <v>#REF!</v>
      </c>
      <c r="AU118" s="80" t="e">
        <f t="shared" ca="1" si="76"/>
        <v>#REF!</v>
      </c>
      <c r="AV118" s="80" t="e">
        <f t="shared" ca="1" si="76"/>
        <v>#REF!</v>
      </c>
      <c r="AW118" s="80" t="e">
        <f t="shared" ca="1" si="76"/>
        <v>#REF!</v>
      </c>
      <c r="AX118" s="80" t="e">
        <f t="shared" ca="1" si="76"/>
        <v>#REF!</v>
      </c>
      <c r="AY118" s="80" t="e">
        <f t="shared" ca="1" si="76"/>
        <v>#REF!</v>
      </c>
      <c r="AZ118" s="80" t="e">
        <f t="shared" ca="1" si="76"/>
        <v>#REF!</v>
      </c>
      <c r="BA118" s="80" t="e">
        <f t="shared" ca="1" si="76"/>
        <v>#REF!</v>
      </c>
      <c r="BB118" s="80" t="e">
        <f t="shared" ca="1" si="76"/>
        <v>#REF!</v>
      </c>
      <c r="BC118" s="80" t="e">
        <f t="shared" ca="1" si="76"/>
        <v>#REF!</v>
      </c>
      <c r="BD118" s="80" t="e">
        <f t="shared" ca="1" si="76"/>
        <v>#REF!</v>
      </c>
      <c r="BE118" s="80" t="e">
        <f t="shared" ca="1" si="65"/>
        <v>#REF!</v>
      </c>
      <c r="BF118" s="80" t="e">
        <f t="shared" ca="1" si="77"/>
        <v>#REF!</v>
      </c>
      <c r="BG118" s="80" t="e">
        <f t="shared" ca="1" si="77"/>
        <v>#REF!</v>
      </c>
      <c r="BH118" s="80" t="e">
        <f t="shared" ca="1" si="77"/>
        <v>#REF!</v>
      </c>
      <c r="BI118" s="80" t="e">
        <f t="shared" ca="1" si="77"/>
        <v>#REF!</v>
      </c>
      <c r="BJ118" s="80" t="e">
        <f t="shared" ca="1" si="77"/>
        <v>#REF!</v>
      </c>
      <c r="BK118" s="80" t="e">
        <f t="shared" ca="1" si="77"/>
        <v>#REF!</v>
      </c>
      <c r="BL118" s="80" t="e">
        <f t="shared" ca="1" si="77"/>
        <v>#REF!</v>
      </c>
      <c r="BM118" s="81" t="s">
        <v>669</v>
      </c>
      <c r="BN118" s="81" t="s">
        <v>309</v>
      </c>
      <c r="BO118" s="81" t="s">
        <v>471</v>
      </c>
    </row>
    <row r="119" spans="1:67" s="83" customFormat="1" x14ac:dyDescent="0.2">
      <c r="A119" s="80">
        <v>116</v>
      </c>
      <c r="B119" s="81" t="s">
        <v>670</v>
      </c>
      <c r="C119" s="80" t="str">
        <f t="shared" si="45"/>
        <v>夕張市</v>
      </c>
      <c r="D119" s="80" t="e">
        <f t="shared" ca="1" si="72"/>
        <v>#REF!</v>
      </c>
      <c r="E119" s="80" t="e">
        <f t="shared" ca="1" si="72"/>
        <v>#REF!</v>
      </c>
      <c r="F119" s="80" t="e">
        <f t="shared" ca="1" si="72"/>
        <v>#REF!</v>
      </c>
      <c r="G119" s="80" t="e">
        <f t="shared" ca="1" si="72"/>
        <v>#REF!</v>
      </c>
      <c r="H119" s="80" t="e">
        <f t="shared" ca="1" si="72"/>
        <v>#REF!</v>
      </c>
      <c r="I119" s="80" t="e">
        <f t="shared" ca="1" si="72"/>
        <v>#REF!</v>
      </c>
      <c r="J119" s="80" t="e">
        <f t="shared" ca="1" si="72"/>
        <v>#REF!</v>
      </c>
      <c r="K119" s="80" t="e">
        <f t="shared" ca="1" si="72"/>
        <v>#REF!</v>
      </c>
      <c r="L119" s="80" t="e">
        <f t="shared" ca="1" si="72"/>
        <v>#REF!</v>
      </c>
      <c r="M119" s="80" t="e">
        <f t="shared" ca="1" si="72"/>
        <v>#REF!</v>
      </c>
      <c r="N119" s="80" t="e">
        <f t="shared" ca="1" si="73"/>
        <v>#REF!</v>
      </c>
      <c r="O119" s="80" t="e">
        <f t="shared" ca="1" si="73"/>
        <v>#REF!</v>
      </c>
      <c r="P119" s="80" t="e">
        <f t="shared" ca="1" si="73"/>
        <v>#REF!</v>
      </c>
      <c r="Q119" s="80" t="e">
        <f t="shared" ca="1" si="73"/>
        <v>#REF!</v>
      </c>
      <c r="R119" s="80" t="e">
        <f t="shared" ca="1" si="73"/>
        <v>#REF!</v>
      </c>
      <c r="S119" s="80" t="e">
        <f t="shared" ca="1" si="73"/>
        <v>#REF!</v>
      </c>
      <c r="T119" s="80" t="e">
        <f t="shared" ca="1" si="73"/>
        <v>#REF!</v>
      </c>
      <c r="U119" s="80" t="e">
        <f t="shared" ca="1" si="73"/>
        <v>#REF!</v>
      </c>
      <c r="V119" s="80" t="e">
        <f t="shared" ca="1" si="73"/>
        <v>#REF!</v>
      </c>
      <c r="W119" s="80" t="e">
        <f t="shared" ca="1" si="73"/>
        <v>#REF!</v>
      </c>
      <c r="X119" s="80" t="e">
        <f t="shared" ca="1" si="74"/>
        <v>#REF!</v>
      </c>
      <c r="Y119" s="80" t="e">
        <f t="shared" ca="1" si="74"/>
        <v>#REF!</v>
      </c>
      <c r="Z119" s="80" t="e">
        <f t="shared" ca="1" si="74"/>
        <v>#REF!</v>
      </c>
      <c r="AA119" s="80" t="e">
        <f t="shared" ca="1" si="74"/>
        <v>#REF!</v>
      </c>
      <c r="AB119" s="80" t="e">
        <f t="shared" ca="1" si="74"/>
        <v>#REF!</v>
      </c>
      <c r="AC119" s="80" t="e">
        <f t="shared" ca="1" si="74"/>
        <v>#REF!</v>
      </c>
      <c r="AD119" s="80" t="e">
        <f t="shared" ca="1" si="74"/>
        <v>#REF!</v>
      </c>
      <c r="AE119" s="80" t="e">
        <f t="shared" ca="1" si="74"/>
        <v>#REF!</v>
      </c>
      <c r="AF119" s="80" t="e">
        <f t="shared" ca="1" si="74"/>
        <v>#REF!</v>
      </c>
      <c r="AG119" s="80" t="e">
        <f t="shared" ca="1" si="74"/>
        <v>#REF!</v>
      </c>
      <c r="AH119" s="80" t="e">
        <f t="shared" ca="1" si="75"/>
        <v>#REF!</v>
      </c>
      <c r="AI119" s="80" t="e">
        <f t="shared" ca="1" si="75"/>
        <v>#REF!</v>
      </c>
      <c r="AJ119" s="80" t="e">
        <f t="shared" ca="1" si="75"/>
        <v>#REF!</v>
      </c>
      <c r="AK119" s="80" t="e">
        <f t="shared" ca="1" si="75"/>
        <v>#REF!</v>
      </c>
      <c r="AL119" s="80" t="e">
        <f t="shared" ca="1" si="75"/>
        <v>#REF!</v>
      </c>
      <c r="AM119" s="80" t="e">
        <f t="shared" ca="1" si="75"/>
        <v>#REF!</v>
      </c>
      <c r="AN119" s="80" t="e">
        <f t="shared" ca="1" si="75"/>
        <v>#REF!</v>
      </c>
      <c r="AO119" s="80" t="e">
        <f t="shared" ca="1" si="75"/>
        <v>#REF!</v>
      </c>
      <c r="AP119" s="80" t="e">
        <f t="shared" ca="1" si="75"/>
        <v>#REF!</v>
      </c>
      <c r="AQ119" s="80" t="e">
        <f t="shared" ca="1" si="75"/>
        <v>#REF!</v>
      </c>
      <c r="AR119" s="80" t="e">
        <f t="shared" ca="1" si="76"/>
        <v>#REF!</v>
      </c>
      <c r="AS119" s="80" t="e">
        <f t="shared" ca="1" si="76"/>
        <v>#REF!</v>
      </c>
      <c r="AT119" s="80" t="e">
        <f t="shared" ca="1" si="76"/>
        <v>#REF!</v>
      </c>
      <c r="AU119" s="80" t="e">
        <f t="shared" ca="1" si="76"/>
        <v>#REF!</v>
      </c>
      <c r="AV119" s="80" t="e">
        <f t="shared" ca="1" si="76"/>
        <v>#REF!</v>
      </c>
      <c r="AW119" s="80" t="e">
        <f t="shared" ca="1" si="76"/>
        <v>#REF!</v>
      </c>
      <c r="AX119" s="80" t="e">
        <f t="shared" ca="1" si="76"/>
        <v>#REF!</v>
      </c>
      <c r="AY119" s="80" t="e">
        <f t="shared" ca="1" si="76"/>
        <v>#REF!</v>
      </c>
      <c r="AZ119" s="80" t="e">
        <f t="shared" ca="1" si="76"/>
        <v>#REF!</v>
      </c>
      <c r="BA119" s="80" t="e">
        <f t="shared" ca="1" si="76"/>
        <v>#REF!</v>
      </c>
      <c r="BB119" s="80" t="e">
        <f t="shared" ca="1" si="76"/>
        <v>#REF!</v>
      </c>
      <c r="BC119" s="80" t="e">
        <f t="shared" ca="1" si="76"/>
        <v>#REF!</v>
      </c>
      <c r="BD119" s="80" t="e">
        <f t="shared" ca="1" si="76"/>
        <v>#REF!</v>
      </c>
      <c r="BE119" s="80" t="e">
        <f t="shared" ca="1" si="65"/>
        <v>#REF!</v>
      </c>
      <c r="BF119" s="80" t="e">
        <f t="shared" ca="1" si="77"/>
        <v>#REF!</v>
      </c>
      <c r="BG119" s="80" t="e">
        <f t="shared" ca="1" si="77"/>
        <v>#REF!</v>
      </c>
      <c r="BH119" s="80" t="e">
        <f t="shared" ca="1" si="77"/>
        <v>#REF!</v>
      </c>
      <c r="BI119" s="80" t="e">
        <f t="shared" ca="1" si="77"/>
        <v>#REF!</v>
      </c>
      <c r="BJ119" s="80" t="e">
        <f t="shared" ca="1" si="77"/>
        <v>#REF!</v>
      </c>
      <c r="BK119" s="80" t="e">
        <f t="shared" ca="1" si="77"/>
        <v>#REF!</v>
      </c>
      <c r="BL119" s="80" t="e">
        <f t="shared" ca="1" si="77"/>
        <v>#REF!</v>
      </c>
      <c r="BM119" s="81" t="s">
        <v>670</v>
      </c>
      <c r="BN119" s="81" t="s">
        <v>309</v>
      </c>
      <c r="BO119" s="81" t="s">
        <v>552</v>
      </c>
    </row>
    <row r="120" spans="1:67" s="83" customFormat="1" x14ac:dyDescent="0.2">
      <c r="A120" s="80">
        <v>117</v>
      </c>
      <c r="B120" s="81" t="s">
        <v>671</v>
      </c>
      <c r="C120" s="80" t="str">
        <f t="shared" si="45"/>
        <v>夕張市</v>
      </c>
      <c r="D120" s="80" t="e">
        <f t="shared" ca="1" si="72"/>
        <v>#REF!</v>
      </c>
      <c r="E120" s="80" t="e">
        <f t="shared" ca="1" si="72"/>
        <v>#REF!</v>
      </c>
      <c r="F120" s="80" t="e">
        <f t="shared" ca="1" si="72"/>
        <v>#REF!</v>
      </c>
      <c r="G120" s="80" t="e">
        <f t="shared" ca="1" si="72"/>
        <v>#REF!</v>
      </c>
      <c r="H120" s="80" t="e">
        <f t="shared" ca="1" si="72"/>
        <v>#REF!</v>
      </c>
      <c r="I120" s="80" t="e">
        <f t="shared" ca="1" si="72"/>
        <v>#REF!</v>
      </c>
      <c r="J120" s="80" t="e">
        <f t="shared" ca="1" si="72"/>
        <v>#REF!</v>
      </c>
      <c r="K120" s="80" t="e">
        <f t="shared" ca="1" si="72"/>
        <v>#REF!</v>
      </c>
      <c r="L120" s="80" t="e">
        <f t="shared" ca="1" si="72"/>
        <v>#REF!</v>
      </c>
      <c r="M120" s="80" t="e">
        <f t="shared" ca="1" si="72"/>
        <v>#REF!</v>
      </c>
      <c r="N120" s="80" t="e">
        <f t="shared" ca="1" si="73"/>
        <v>#REF!</v>
      </c>
      <c r="O120" s="80" t="e">
        <f t="shared" ca="1" si="73"/>
        <v>#REF!</v>
      </c>
      <c r="P120" s="80" t="e">
        <f t="shared" ca="1" si="73"/>
        <v>#REF!</v>
      </c>
      <c r="Q120" s="80" t="e">
        <f t="shared" ca="1" si="73"/>
        <v>#REF!</v>
      </c>
      <c r="R120" s="80" t="e">
        <f t="shared" ca="1" si="73"/>
        <v>#REF!</v>
      </c>
      <c r="S120" s="80" t="e">
        <f t="shared" ca="1" si="73"/>
        <v>#REF!</v>
      </c>
      <c r="T120" s="80" t="e">
        <f t="shared" ca="1" si="73"/>
        <v>#REF!</v>
      </c>
      <c r="U120" s="80" t="e">
        <f t="shared" ca="1" si="73"/>
        <v>#REF!</v>
      </c>
      <c r="V120" s="80" t="e">
        <f t="shared" ca="1" si="73"/>
        <v>#REF!</v>
      </c>
      <c r="W120" s="80" t="e">
        <f t="shared" ca="1" si="73"/>
        <v>#REF!</v>
      </c>
      <c r="X120" s="80" t="e">
        <f t="shared" ca="1" si="74"/>
        <v>#REF!</v>
      </c>
      <c r="Y120" s="80" t="e">
        <f t="shared" ca="1" si="74"/>
        <v>#REF!</v>
      </c>
      <c r="Z120" s="80" t="e">
        <f t="shared" ca="1" si="74"/>
        <v>#REF!</v>
      </c>
      <c r="AA120" s="80" t="e">
        <f t="shared" ca="1" si="74"/>
        <v>#REF!</v>
      </c>
      <c r="AB120" s="80" t="e">
        <f t="shared" ca="1" si="74"/>
        <v>#REF!</v>
      </c>
      <c r="AC120" s="80" t="e">
        <f t="shared" ca="1" si="74"/>
        <v>#REF!</v>
      </c>
      <c r="AD120" s="80" t="e">
        <f t="shared" ca="1" si="74"/>
        <v>#REF!</v>
      </c>
      <c r="AE120" s="80" t="e">
        <f t="shared" ca="1" si="74"/>
        <v>#REF!</v>
      </c>
      <c r="AF120" s="80" t="e">
        <f t="shared" ca="1" si="74"/>
        <v>#REF!</v>
      </c>
      <c r="AG120" s="80" t="e">
        <f t="shared" ca="1" si="74"/>
        <v>#REF!</v>
      </c>
      <c r="AH120" s="80" t="e">
        <f t="shared" ca="1" si="75"/>
        <v>#REF!</v>
      </c>
      <c r="AI120" s="80" t="e">
        <f t="shared" ca="1" si="75"/>
        <v>#REF!</v>
      </c>
      <c r="AJ120" s="80" t="e">
        <f t="shared" ca="1" si="75"/>
        <v>#REF!</v>
      </c>
      <c r="AK120" s="80" t="e">
        <f t="shared" ca="1" si="75"/>
        <v>#REF!</v>
      </c>
      <c r="AL120" s="80" t="e">
        <f t="shared" ca="1" si="75"/>
        <v>#REF!</v>
      </c>
      <c r="AM120" s="80" t="e">
        <f t="shared" ca="1" si="75"/>
        <v>#REF!</v>
      </c>
      <c r="AN120" s="80" t="e">
        <f t="shared" ca="1" si="75"/>
        <v>#REF!</v>
      </c>
      <c r="AO120" s="80" t="e">
        <f t="shared" ca="1" si="75"/>
        <v>#REF!</v>
      </c>
      <c r="AP120" s="80" t="e">
        <f t="shared" ca="1" si="75"/>
        <v>#REF!</v>
      </c>
      <c r="AQ120" s="80" t="e">
        <f t="shared" ca="1" si="75"/>
        <v>#REF!</v>
      </c>
      <c r="AR120" s="80" t="e">
        <f t="shared" ca="1" si="76"/>
        <v>#REF!</v>
      </c>
      <c r="AS120" s="80" t="e">
        <f t="shared" ca="1" si="76"/>
        <v>#REF!</v>
      </c>
      <c r="AT120" s="80" t="e">
        <f t="shared" ca="1" si="76"/>
        <v>#REF!</v>
      </c>
      <c r="AU120" s="80" t="e">
        <f t="shared" ca="1" si="76"/>
        <v>#REF!</v>
      </c>
      <c r="AV120" s="80" t="e">
        <f t="shared" ca="1" si="76"/>
        <v>#REF!</v>
      </c>
      <c r="AW120" s="80" t="e">
        <f t="shared" ca="1" si="76"/>
        <v>#REF!</v>
      </c>
      <c r="AX120" s="80" t="e">
        <f t="shared" ca="1" si="76"/>
        <v>#REF!</v>
      </c>
      <c r="AY120" s="80" t="e">
        <f t="shared" ca="1" si="76"/>
        <v>#REF!</v>
      </c>
      <c r="AZ120" s="80" t="e">
        <f t="shared" ca="1" si="76"/>
        <v>#REF!</v>
      </c>
      <c r="BA120" s="80" t="e">
        <f t="shared" ca="1" si="76"/>
        <v>#REF!</v>
      </c>
      <c r="BB120" s="80" t="e">
        <f t="shared" ca="1" si="76"/>
        <v>#REF!</v>
      </c>
      <c r="BC120" s="80" t="e">
        <f t="shared" ca="1" si="76"/>
        <v>#REF!</v>
      </c>
      <c r="BD120" s="80" t="e">
        <f t="shared" ca="1" si="76"/>
        <v>#REF!</v>
      </c>
      <c r="BE120" s="80" t="e">
        <f t="shared" ca="1" si="65"/>
        <v>#REF!</v>
      </c>
      <c r="BF120" s="80" t="e">
        <f t="shared" ca="1" si="77"/>
        <v>#REF!</v>
      </c>
      <c r="BG120" s="80" t="e">
        <f t="shared" ca="1" si="77"/>
        <v>#REF!</v>
      </c>
      <c r="BH120" s="80" t="e">
        <f t="shared" ca="1" si="77"/>
        <v>#REF!</v>
      </c>
      <c r="BI120" s="80" t="e">
        <f t="shared" ca="1" si="77"/>
        <v>#REF!</v>
      </c>
      <c r="BJ120" s="80" t="e">
        <f t="shared" ca="1" si="77"/>
        <v>#REF!</v>
      </c>
      <c r="BK120" s="80" t="e">
        <f t="shared" ca="1" si="77"/>
        <v>#REF!</v>
      </c>
      <c r="BL120" s="80" t="e">
        <f t="shared" ca="1" si="77"/>
        <v>#REF!</v>
      </c>
      <c r="BM120" s="81" t="s">
        <v>671</v>
      </c>
      <c r="BN120" s="81" t="s">
        <v>309</v>
      </c>
      <c r="BO120" s="81" t="s">
        <v>553</v>
      </c>
    </row>
    <row r="121" spans="1:67" x14ac:dyDescent="0.2">
      <c r="A121" s="80">
        <v>118</v>
      </c>
      <c r="B121" s="53" t="s">
        <v>672</v>
      </c>
      <c r="C121" s="36" t="str">
        <f t="shared" si="45"/>
        <v>夕張市</v>
      </c>
      <c r="D121" s="36" t="e">
        <f t="shared" ca="1" si="72"/>
        <v>#REF!</v>
      </c>
      <c r="E121" s="36" t="e">
        <f t="shared" ca="1" si="72"/>
        <v>#REF!</v>
      </c>
      <c r="F121" s="36" t="e">
        <f t="shared" ca="1" si="72"/>
        <v>#REF!</v>
      </c>
      <c r="G121" s="36" t="e">
        <f t="shared" ca="1" si="72"/>
        <v>#REF!</v>
      </c>
      <c r="H121" s="36" t="e">
        <f t="shared" ca="1" si="72"/>
        <v>#REF!</v>
      </c>
      <c r="I121" s="36" t="e">
        <f t="shared" ca="1" si="72"/>
        <v>#REF!</v>
      </c>
      <c r="J121" s="36" t="e">
        <f t="shared" ca="1" si="72"/>
        <v>#REF!</v>
      </c>
      <c r="K121" s="36" t="e">
        <f t="shared" ca="1" si="72"/>
        <v>#REF!</v>
      </c>
      <c r="L121" s="36" t="e">
        <f t="shared" ca="1" si="72"/>
        <v>#REF!</v>
      </c>
      <c r="M121" s="36" t="e">
        <f t="shared" ca="1" si="72"/>
        <v>#REF!</v>
      </c>
      <c r="N121" s="36" t="e">
        <f t="shared" ca="1" si="73"/>
        <v>#REF!</v>
      </c>
      <c r="O121" s="36" t="e">
        <f t="shared" ca="1" si="73"/>
        <v>#REF!</v>
      </c>
      <c r="P121" s="36" t="e">
        <f t="shared" ca="1" si="73"/>
        <v>#REF!</v>
      </c>
      <c r="Q121" s="36" t="e">
        <f t="shared" ca="1" si="73"/>
        <v>#REF!</v>
      </c>
      <c r="R121" s="36" t="e">
        <f t="shared" ca="1" si="73"/>
        <v>#REF!</v>
      </c>
      <c r="S121" s="36" t="e">
        <f t="shared" ca="1" si="73"/>
        <v>#REF!</v>
      </c>
      <c r="T121" s="36" t="e">
        <f t="shared" ca="1" si="73"/>
        <v>#REF!</v>
      </c>
      <c r="U121" s="36" t="e">
        <f t="shared" ca="1" si="73"/>
        <v>#REF!</v>
      </c>
      <c r="V121" s="36" t="e">
        <f t="shared" ca="1" si="73"/>
        <v>#REF!</v>
      </c>
      <c r="W121" s="36" t="e">
        <f t="shared" ca="1" si="73"/>
        <v>#REF!</v>
      </c>
      <c r="X121" s="36" t="e">
        <f t="shared" ca="1" si="74"/>
        <v>#REF!</v>
      </c>
      <c r="Y121" s="36" t="e">
        <f t="shared" ca="1" si="74"/>
        <v>#REF!</v>
      </c>
      <c r="Z121" s="36" t="e">
        <f t="shared" ca="1" si="74"/>
        <v>#REF!</v>
      </c>
      <c r="AA121" s="36" t="e">
        <f t="shared" ca="1" si="74"/>
        <v>#REF!</v>
      </c>
      <c r="AB121" s="36" t="e">
        <f t="shared" ca="1" si="74"/>
        <v>#REF!</v>
      </c>
      <c r="AC121" s="36" t="e">
        <f t="shared" ca="1" si="74"/>
        <v>#REF!</v>
      </c>
      <c r="AD121" s="36" t="e">
        <f t="shared" ca="1" si="74"/>
        <v>#REF!</v>
      </c>
      <c r="AE121" s="36" t="e">
        <f t="shared" ca="1" si="74"/>
        <v>#REF!</v>
      </c>
      <c r="AF121" s="36" t="e">
        <f t="shared" ca="1" si="74"/>
        <v>#REF!</v>
      </c>
      <c r="AG121" s="36" t="e">
        <f t="shared" ca="1" si="74"/>
        <v>#REF!</v>
      </c>
      <c r="AH121" s="36" t="e">
        <f t="shared" ca="1" si="75"/>
        <v>#REF!</v>
      </c>
      <c r="AI121" s="36" t="e">
        <f t="shared" ca="1" si="75"/>
        <v>#REF!</v>
      </c>
      <c r="AJ121" s="36" t="e">
        <f t="shared" ca="1" si="75"/>
        <v>#REF!</v>
      </c>
      <c r="AK121" s="36" t="e">
        <f t="shared" ca="1" si="75"/>
        <v>#REF!</v>
      </c>
      <c r="AL121" s="36" t="e">
        <f t="shared" ca="1" si="75"/>
        <v>#REF!</v>
      </c>
      <c r="AM121" s="36" t="e">
        <f t="shared" ca="1" si="75"/>
        <v>#REF!</v>
      </c>
      <c r="AN121" s="36" t="e">
        <f t="shared" ca="1" si="75"/>
        <v>#REF!</v>
      </c>
      <c r="AO121" s="36" t="e">
        <f t="shared" ca="1" si="75"/>
        <v>#REF!</v>
      </c>
      <c r="AP121" s="36" t="e">
        <f t="shared" ca="1" si="75"/>
        <v>#REF!</v>
      </c>
      <c r="AQ121" s="36" t="e">
        <f t="shared" ca="1" si="75"/>
        <v>#REF!</v>
      </c>
      <c r="AR121" s="36" t="e">
        <f t="shared" ca="1" si="76"/>
        <v>#REF!</v>
      </c>
      <c r="AS121" s="36" t="e">
        <f t="shared" ca="1" si="76"/>
        <v>#REF!</v>
      </c>
      <c r="AT121" s="36" t="e">
        <f t="shared" ca="1" si="76"/>
        <v>#REF!</v>
      </c>
      <c r="AU121" s="36" t="e">
        <f t="shared" ca="1" si="76"/>
        <v>#REF!</v>
      </c>
      <c r="AV121" s="36" t="e">
        <f t="shared" ca="1" si="76"/>
        <v>#REF!</v>
      </c>
      <c r="AW121" s="36" t="e">
        <f t="shared" ca="1" si="76"/>
        <v>#REF!</v>
      </c>
      <c r="AX121" s="36" t="e">
        <f t="shared" ca="1" si="76"/>
        <v>#REF!</v>
      </c>
      <c r="AY121" s="36" t="e">
        <f t="shared" ca="1" si="76"/>
        <v>#REF!</v>
      </c>
      <c r="AZ121" s="36" t="e">
        <f t="shared" ca="1" si="76"/>
        <v>#REF!</v>
      </c>
      <c r="BA121" s="36" t="e">
        <f t="shared" ca="1" si="76"/>
        <v>#REF!</v>
      </c>
      <c r="BB121" s="36" t="e">
        <f t="shared" ca="1" si="76"/>
        <v>#REF!</v>
      </c>
      <c r="BC121" s="36" t="e">
        <f t="shared" ca="1" si="76"/>
        <v>#REF!</v>
      </c>
      <c r="BD121" s="36" t="e">
        <f t="shared" ca="1" si="76"/>
        <v>#REF!</v>
      </c>
      <c r="BE121" s="36" t="e">
        <f t="shared" ca="1" si="65"/>
        <v>#REF!</v>
      </c>
      <c r="BF121" s="36" t="e">
        <f t="shared" ca="1" si="77"/>
        <v>#REF!</v>
      </c>
      <c r="BG121" s="36" t="e">
        <f t="shared" ca="1" si="77"/>
        <v>#REF!</v>
      </c>
      <c r="BH121" s="36" t="e">
        <f t="shared" ca="1" si="77"/>
        <v>#REF!</v>
      </c>
      <c r="BI121" s="36" t="e">
        <f t="shared" ca="1" si="77"/>
        <v>#REF!</v>
      </c>
      <c r="BJ121" s="36" t="e">
        <f t="shared" ca="1" si="77"/>
        <v>#REF!</v>
      </c>
      <c r="BK121" s="36" t="e">
        <f t="shared" ca="1" si="77"/>
        <v>#REF!</v>
      </c>
      <c r="BL121" s="36" t="e">
        <f t="shared" ca="1" si="77"/>
        <v>#REF!</v>
      </c>
      <c r="BM121" s="53" t="s">
        <v>672</v>
      </c>
      <c r="BN121" s="53" t="s">
        <v>310</v>
      </c>
      <c r="BO121" s="53" t="s">
        <v>471</v>
      </c>
    </row>
    <row r="122" spans="1:67" x14ac:dyDescent="0.2">
      <c r="A122" s="80">
        <v>119</v>
      </c>
      <c r="B122" s="53" t="s">
        <v>673</v>
      </c>
      <c r="C122" s="36" t="str">
        <f t="shared" si="45"/>
        <v>夕張市</v>
      </c>
      <c r="D122" s="36" t="e">
        <f t="shared" ca="1" si="72"/>
        <v>#REF!</v>
      </c>
      <c r="E122" s="36" t="e">
        <f t="shared" ca="1" si="72"/>
        <v>#REF!</v>
      </c>
      <c r="F122" s="36" t="e">
        <f t="shared" ca="1" si="72"/>
        <v>#REF!</v>
      </c>
      <c r="G122" s="36" t="e">
        <f t="shared" ca="1" si="72"/>
        <v>#REF!</v>
      </c>
      <c r="H122" s="36" t="e">
        <f t="shared" ca="1" si="72"/>
        <v>#REF!</v>
      </c>
      <c r="I122" s="36" t="e">
        <f t="shared" ca="1" si="72"/>
        <v>#REF!</v>
      </c>
      <c r="J122" s="36" t="e">
        <f t="shared" ca="1" si="72"/>
        <v>#REF!</v>
      </c>
      <c r="K122" s="36" t="e">
        <f t="shared" ca="1" si="72"/>
        <v>#REF!</v>
      </c>
      <c r="L122" s="36" t="e">
        <f t="shared" ca="1" si="72"/>
        <v>#REF!</v>
      </c>
      <c r="M122" s="36" t="e">
        <f t="shared" ca="1" si="72"/>
        <v>#REF!</v>
      </c>
      <c r="N122" s="36" t="e">
        <f t="shared" ca="1" si="73"/>
        <v>#REF!</v>
      </c>
      <c r="O122" s="36" t="e">
        <f t="shared" ca="1" si="73"/>
        <v>#REF!</v>
      </c>
      <c r="P122" s="36" t="e">
        <f t="shared" ca="1" si="73"/>
        <v>#REF!</v>
      </c>
      <c r="Q122" s="36" t="e">
        <f t="shared" ca="1" si="73"/>
        <v>#REF!</v>
      </c>
      <c r="R122" s="36" t="e">
        <f t="shared" ca="1" si="73"/>
        <v>#REF!</v>
      </c>
      <c r="S122" s="36" t="e">
        <f t="shared" ca="1" si="73"/>
        <v>#REF!</v>
      </c>
      <c r="T122" s="36" t="e">
        <f t="shared" ca="1" si="73"/>
        <v>#REF!</v>
      </c>
      <c r="U122" s="36" t="e">
        <f t="shared" ca="1" si="73"/>
        <v>#REF!</v>
      </c>
      <c r="V122" s="36" t="e">
        <f t="shared" ca="1" si="73"/>
        <v>#REF!</v>
      </c>
      <c r="W122" s="36" t="e">
        <f t="shared" ca="1" si="73"/>
        <v>#REF!</v>
      </c>
      <c r="X122" s="36" t="e">
        <f t="shared" ca="1" si="74"/>
        <v>#REF!</v>
      </c>
      <c r="Y122" s="36" t="e">
        <f t="shared" ca="1" si="74"/>
        <v>#REF!</v>
      </c>
      <c r="Z122" s="36" t="e">
        <f t="shared" ca="1" si="74"/>
        <v>#REF!</v>
      </c>
      <c r="AA122" s="36" t="e">
        <f t="shared" ca="1" si="74"/>
        <v>#REF!</v>
      </c>
      <c r="AB122" s="36" t="e">
        <f t="shared" ca="1" si="74"/>
        <v>#REF!</v>
      </c>
      <c r="AC122" s="36" t="e">
        <f t="shared" ca="1" si="74"/>
        <v>#REF!</v>
      </c>
      <c r="AD122" s="36" t="e">
        <f t="shared" ca="1" si="74"/>
        <v>#REF!</v>
      </c>
      <c r="AE122" s="36" t="e">
        <f t="shared" ca="1" si="74"/>
        <v>#REF!</v>
      </c>
      <c r="AF122" s="36" t="e">
        <f t="shared" ca="1" si="74"/>
        <v>#REF!</v>
      </c>
      <c r="AG122" s="36" t="e">
        <f t="shared" ca="1" si="74"/>
        <v>#REF!</v>
      </c>
      <c r="AH122" s="36" t="e">
        <f t="shared" ca="1" si="75"/>
        <v>#REF!</v>
      </c>
      <c r="AI122" s="36" t="e">
        <f t="shared" ca="1" si="75"/>
        <v>#REF!</v>
      </c>
      <c r="AJ122" s="36" t="e">
        <f t="shared" ca="1" si="75"/>
        <v>#REF!</v>
      </c>
      <c r="AK122" s="36" t="e">
        <f t="shared" ca="1" si="75"/>
        <v>#REF!</v>
      </c>
      <c r="AL122" s="36" t="e">
        <f t="shared" ca="1" si="75"/>
        <v>#REF!</v>
      </c>
      <c r="AM122" s="36" t="e">
        <f t="shared" ca="1" si="75"/>
        <v>#REF!</v>
      </c>
      <c r="AN122" s="36" t="e">
        <f t="shared" ca="1" si="75"/>
        <v>#REF!</v>
      </c>
      <c r="AO122" s="36" t="e">
        <f t="shared" ca="1" si="75"/>
        <v>#REF!</v>
      </c>
      <c r="AP122" s="36" t="e">
        <f t="shared" ca="1" si="75"/>
        <v>#REF!</v>
      </c>
      <c r="AQ122" s="36" t="e">
        <f t="shared" ca="1" si="75"/>
        <v>#REF!</v>
      </c>
      <c r="AR122" s="36" t="e">
        <f t="shared" ca="1" si="76"/>
        <v>#REF!</v>
      </c>
      <c r="AS122" s="36" t="e">
        <f t="shared" ca="1" si="76"/>
        <v>#REF!</v>
      </c>
      <c r="AT122" s="36" t="e">
        <f t="shared" ca="1" si="76"/>
        <v>#REF!</v>
      </c>
      <c r="AU122" s="36" t="e">
        <f t="shared" ca="1" si="76"/>
        <v>#REF!</v>
      </c>
      <c r="AV122" s="36" t="e">
        <f t="shared" ca="1" si="76"/>
        <v>#REF!</v>
      </c>
      <c r="AW122" s="36" t="e">
        <f t="shared" ca="1" si="76"/>
        <v>#REF!</v>
      </c>
      <c r="AX122" s="36" t="e">
        <f t="shared" ca="1" si="76"/>
        <v>#REF!</v>
      </c>
      <c r="AY122" s="36" t="e">
        <f t="shared" ca="1" si="76"/>
        <v>#REF!</v>
      </c>
      <c r="AZ122" s="36" t="e">
        <f t="shared" ca="1" si="76"/>
        <v>#REF!</v>
      </c>
      <c r="BA122" s="36" t="e">
        <f t="shared" ca="1" si="76"/>
        <v>#REF!</v>
      </c>
      <c r="BB122" s="36" t="e">
        <f t="shared" ca="1" si="76"/>
        <v>#REF!</v>
      </c>
      <c r="BC122" s="36" t="e">
        <f t="shared" ca="1" si="76"/>
        <v>#REF!</v>
      </c>
      <c r="BD122" s="36" t="e">
        <f t="shared" ca="1" si="76"/>
        <v>#REF!</v>
      </c>
      <c r="BE122" s="36" t="e">
        <f t="shared" ca="1" si="65"/>
        <v>#REF!</v>
      </c>
      <c r="BF122" s="36" t="e">
        <f t="shared" ca="1" si="77"/>
        <v>#REF!</v>
      </c>
      <c r="BG122" s="36" t="e">
        <f t="shared" ca="1" si="77"/>
        <v>#REF!</v>
      </c>
      <c r="BH122" s="36" t="e">
        <f t="shared" ca="1" si="77"/>
        <v>#REF!</v>
      </c>
      <c r="BI122" s="36" t="e">
        <f t="shared" ca="1" si="77"/>
        <v>#REF!</v>
      </c>
      <c r="BJ122" s="36" t="e">
        <f t="shared" ca="1" si="77"/>
        <v>#REF!</v>
      </c>
      <c r="BK122" s="36" t="e">
        <f t="shared" ca="1" si="77"/>
        <v>#REF!</v>
      </c>
      <c r="BL122" s="36" t="e">
        <f t="shared" ca="1" si="77"/>
        <v>#REF!</v>
      </c>
      <c r="BM122" s="53" t="s">
        <v>673</v>
      </c>
      <c r="BN122" s="53" t="s">
        <v>310</v>
      </c>
      <c r="BO122" s="53" t="s">
        <v>552</v>
      </c>
    </row>
    <row r="123" spans="1:67" x14ac:dyDescent="0.2">
      <c r="A123" s="80">
        <v>120</v>
      </c>
      <c r="B123" s="53" t="s">
        <v>674</v>
      </c>
      <c r="C123" s="36" t="str">
        <f t="shared" si="45"/>
        <v>夕張市</v>
      </c>
      <c r="D123" s="36" t="e">
        <f t="shared" ca="1" si="72"/>
        <v>#REF!</v>
      </c>
      <c r="E123" s="36" t="e">
        <f t="shared" ca="1" si="72"/>
        <v>#REF!</v>
      </c>
      <c r="F123" s="36" t="e">
        <f t="shared" ca="1" si="72"/>
        <v>#REF!</v>
      </c>
      <c r="G123" s="36" t="e">
        <f t="shared" ca="1" si="72"/>
        <v>#REF!</v>
      </c>
      <c r="H123" s="36" t="e">
        <f t="shared" ca="1" si="72"/>
        <v>#REF!</v>
      </c>
      <c r="I123" s="36" t="e">
        <f t="shared" ca="1" si="72"/>
        <v>#REF!</v>
      </c>
      <c r="J123" s="36" t="e">
        <f t="shared" ca="1" si="72"/>
        <v>#REF!</v>
      </c>
      <c r="K123" s="36" t="e">
        <f t="shared" ca="1" si="72"/>
        <v>#REF!</v>
      </c>
      <c r="L123" s="36" t="e">
        <f t="shared" ca="1" si="72"/>
        <v>#REF!</v>
      </c>
      <c r="M123" s="36" t="e">
        <f t="shared" ca="1" si="72"/>
        <v>#REF!</v>
      </c>
      <c r="N123" s="36" t="e">
        <f t="shared" ca="1" si="73"/>
        <v>#REF!</v>
      </c>
      <c r="O123" s="36" t="e">
        <f t="shared" ca="1" si="73"/>
        <v>#REF!</v>
      </c>
      <c r="P123" s="36" t="e">
        <f t="shared" ca="1" si="73"/>
        <v>#REF!</v>
      </c>
      <c r="Q123" s="36" t="e">
        <f t="shared" ca="1" si="73"/>
        <v>#REF!</v>
      </c>
      <c r="R123" s="36" t="e">
        <f t="shared" ca="1" si="73"/>
        <v>#REF!</v>
      </c>
      <c r="S123" s="36" t="e">
        <f t="shared" ca="1" si="73"/>
        <v>#REF!</v>
      </c>
      <c r="T123" s="36" t="e">
        <f t="shared" ca="1" si="73"/>
        <v>#REF!</v>
      </c>
      <c r="U123" s="36" t="e">
        <f t="shared" ca="1" si="73"/>
        <v>#REF!</v>
      </c>
      <c r="V123" s="36" t="e">
        <f t="shared" ca="1" si="73"/>
        <v>#REF!</v>
      </c>
      <c r="W123" s="36" t="e">
        <f t="shared" ca="1" si="73"/>
        <v>#REF!</v>
      </c>
      <c r="X123" s="36" t="e">
        <f t="shared" ca="1" si="74"/>
        <v>#REF!</v>
      </c>
      <c r="Y123" s="36" t="e">
        <f t="shared" ca="1" si="74"/>
        <v>#REF!</v>
      </c>
      <c r="Z123" s="36" t="e">
        <f t="shared" ca="1" si="74"/>
        <v>#REF!</v>
      </c>
      <c r="AA123" s="36" t="e">
        <f t="shared" ca="1" si="74"/>
        <v>#REF!</v>
      </c>
      <c r="AB123" s="36" t="e">
        <f t="shared" ca="1" si="74"/>
        <v>#REF!</v>
      </c>
      <c r="AC123" s="36" t="e">
        <f t="shared" ca="1" si="74"/>
        <v>#REF!</v>
      </c>
      <c r="AD123" s="36" t="e">
        <f t="shared" ca="1" si="74"/>
        <v>#REF!</v>
      </c>
      <c r="AE123" s="36" t="e">
        <f t="shared" ca="1" si="74"/>
        <v>#REF!</v>
      </c>
      <c r="AF123" s="36" t="e">
        <f t="shared" ca="1" si="74"/>
        <v>#REF!</v>
      </c>
      <c r="AG123" s="36" t="e">
        <f t="shared" ca="1" si="74"/>
        <v>#REF!</v>
      </c>
      <c r="AH123" s="36" t="e">
        <f t="shared" ca="1" si="75"/>
        <v>#REF!</v>
      </c>
      <c r="AI123" s="36" t="e">
        <f t="shared" ca="1" si="75"/>
        <v>#REF!</v>
      </c>
      <c r="AJ123" s="36" t="e">
        <f t="shared" ca="1" si="75"/>
        <v>#REF!</v>
      </c>
      <c r="AK123" s="36" t="e">
        <f t="shared" ca="1" si="75"/>
        <v>#REF!</v>
      </c>
      <c r="AL123" s="36" t="e">
        <f t="shared" ca="1" si="75"/>
        <v>#REF!</v>
      </c>
      <c r="AM123" s="36" t="e">
        <f t="shared" ca="1" si="75"/>
        <v>#REF!</v>
      </c>
      <c r="AN123" s="36" t="e">
        <f t="shared" ca="1" si="75"/>
        <v>#REF!</v>
      </c>
      <c r="AO123" s="36" t="e">
        <f t="shared" ca="1" si="75"/>
        <v>#REF!</v>
      </c>
      <c r="AP123" s="36" t="e">
        <f t="shared" ca="1" si="75"/>
        <v>#REF!</v>
      </c>
      <c r="AQ123" s="36" t="e">
        <f t="shared" ca="1" si="75"/>
        <v>#REF!</v>
      </c>
      <c r="AR123" s="36" t="e">
        <f t="shared" ca="1" si="76"/>
        <v>#REF!</v>
      </c>
      <c r="AS123" s="36" t="e">
        <f t="shared" ca="1" si="76"/>
        <v>#REF!</v>
      </c>
      <c r="AT123" s="36" t="e">
        <f t="shared" ca="1" si="76"/>
        <v>#REF!</v>
      </c>
      <c r="AU123" s="36" t="e">
        <f t="shared" ca="1" si="76"/>
        <v>#REF!</v>
      </c>
      <c r="AV123" s="36" t="e">
        <f t="shared" ca="1" si="76"/>
        <v>#REF!</v>
      </c>
      <c r="AW123" s="36" t="e">
        <f t="shared" ca="1" si="76"/>
        <v>#REF!</v>
      </c>
      <c r="AX123" s="36" t="e">
        <f t="shared" ca="1" si="76"/>
        <v>#REF!</v>
      </c>
      <c r="AY123" s="36" t="e">
        <f t="shared" ca="1" si="76"/>
        <v>#REF!</v>
      </c>
      <c r="AZ123" s="36" t="e">
        <f t="shared" ca="1" si="76"/>
        <v>#REF!</v>
      </c>
      <c r="BA123" s="36" t="e">
        <f t="shared" ca="1" si="76"/>
        <v>#REF!</v>
      </c>
      <c r="BB123" s="36" t="e">
        <f t="shared" ca="1" si="76"/>
        <v>#REF!</v>
      </c>
      <c r="BC123" s="36" t="e">
        <f t="shared" ca="1" si="76"/>
        <v>#REF!</v>
      </c>
      <c r="BD123" s="36" t="e">
        <f t="shared" ca="1" si="76"/>
        <v>#REF!</v>
      </c>
      <c r="BE123" s="73" t="e">
        <f t="shared" ca="1" si="65"/>
        <v>#REF!</v>
      </c>
      <c r="BF123" s="73" t="e">
        <f t="shared" ca="1" si="77"/>
        <v>#REF!</v>
      </c>
      <c r="BG123" s="36" t="e">
        <f t="shared" ca="1" si="77"/>
        <v>#REF!</v>
      </c>
      <c r="BH123" s="36" t="e">
        <f t="shared" ca="1" si="77"/>
        <v>#REF!</v>
      </c>
      <c r="BI123" s="36" t="e">
        <f t="shared" ca="1" si="77"/>
        <v>#REF!</v>
      </c>
      <c r="BJ123" s="36" t="e">
        <f t="shared" ca="1" si="77"/>
        <v>#REF!</v>
      </c>
      <c r="BK123" s="36" t="e">
        <f t="shared" ca="1" si="77"/>
        <v>#REF!</v>
      </c>
      <c r="BL123" s="36" t="e">
        <f t="shared" ca="1" si="77"/>
        <v>#REF!</v>
      </c>
      <c r="BM123" s="53" t="s">
        <v>674</v>
      </c>
      <c r="BN123" s="53" t="s">
        <v>310</v>
      </c>
      <c r="BO123" s="53" t="s">
        <v>553</v>
      </c>
    </row>
    <row r="124" spans="1:67" s="83" customFormat="1" x14ac:dyDescent="0.2">
      <c r="A124" s="80">
        <v>121</v>
      </c>
      <c r="B124" s="81" t="s">
        <v>675</v>
      </c>
      <c r="C124" s="80" t="str">
        <f t="shared" si="45"/>
        <v>夕張市</v>
      </c>
      <c r="D124" s="80" t="e">
        <f t="shared" ref="D124:M133" ca="1" si="78">VLOOKUP($C124,INDIRECT("'"&amp;$B124&amp;"'!$C$4:$BL$182"),D$166,0)</f>
        <v>#REF!</v>
      </c>
      <c r="E124" s="80" t="e">
        <f t="shared" ca="1" si="78"/>
        <v>#REF!</v>
      </c>
      <c r="F124" s="80" t="e">
        <f t="shared" ca="1" si="78"/>
        <v>#REF!</v>
      </c>
      <c r="G124" s="80" t="e">
        <f t="shared" ca="1" si="78"/>
        <v>#REF!</v>
      </c>
      <c r="H124" s="80" t="e">
        <f t="shared" ca="1" si="78"/>
        <v>#REF!</v>
      </c>
      <c r="I124" s="80" t="e">
        <f t="shared" ca="1" si="78"/>
        <v>#REF!</v>
      </c>
      <c r="J124" s="80" t="e">
        <f t="shared" ca="1" si="78"/>
        <v>#REF!</v>
      </c>
      <c r="K124" s="80" t="e">
        <f t="shared" ca="1" si="78"/>
        <v>#REF!</v>
      </c>
      <c r="L124" s="80" t="e">
        <f t="shared" ca="1" si="78"/>
        <v>#REF!</v>
      </c>
      <c r="M124" s="80" t="e">
        <f t="shared" ca="1" si="78"/>
        <v>#REF!</v>
      </c>
      <c r="N124" s="80" t="e">
        <f t="shared" ref="N124:W133" ca="1" si="79">VLOOKUP($C124,INDIRECT("'"&amp;$B124&amp;"'!$C$4:$BL$182"),N$166,0)</f>
        <v>#REF!</v>
      </c>
      <c r="O124" s="80" t="e">
        <f t="shared" ca="1" si="79"/>
        <v>#REF!</v>
      </c>
      <c r="P124" s="80" t="e">
        <f t="shared" ca="1" si="79"/>
        <v>#REF!</v>
      </c>
      <c r="Q124" s="80" t="e">
        <f t="shared" ca="1" si="79"/>
        <v>#REF!</v>
      </c>
      <c r="R124" s="80" t="e">
        <f t="shared" ca="1" si="79"/>
        <v>#REF!</v>
      </c>
      <c r="S124" s="80" t="e">
        <f t="shared" ca="1" si="79"/>
        <v>#REF!</v>
      </c>
      <c r="T124" s="80" t="e">
        <f t="shared" ca="1" si="79"/>
        <v>#REF!</v>
      </c>
      <c r="U124" s="80" t="e">
        <f t="shared" ca="1" si="79"/>
        <v>#REF!</v>
      </c>
      <c r="V124" s="80" t="e">
        <f t="shared" ca="1" si="79"/>
        <v>#REF!</v>
      </c>
      <c r="W124" s="80" t="e">
        <f t="shared" ca="1" si="79"/>
        <v>#REF!</v>
      </c>
      <c r="X124" s="80" t="e">
        <f t="shared" ref="X124:AG133" ca="1" si="80">VLOOKUP($C124,INDIRECT("'"&amp;$B124&amp;"'!$C$4:$BL$182"),X$166,0)</f>
        <v>#REF!</v>
      </c>
      <c r="Y124" s="80" t="e">
        <f t="shared" ca="1" si="80"/>
        <v>#REF!</v>
      </c>
      <c r="Z124" s="80" t="e">
        <f t="shared" ca="1" si="80"/>
        <v>#REF!</v>
      </c>
      <c r="AA124" s="80" t="e">
        <f t="shared" ca="1" si="80"/>
        <v>#REF!</v>
      </c>
      <c r="AB124" s="80" t="e">
        <f t="shared" ca="1" si="80"/>
        <v>#REF!</v>
      </c>
      <c r="AC124" s="80" t="e">
        <f t="shared" ca="1" si="80"/>
        <v>#REF!</v>
      </c>
      <c r="AD124" s="80" t="e">
        <f t="shared" ca="1" si="80"/>
        <v>#REF!</v>
      </c>
      <c r="AE124" s="80" t="e">
        <f t="shared" ca="1" si="80"/>
        <v>#REF!</v>
      </c>
      <c r="AF124" s="80" t="e">
        <f t="shared" ca="1" si="80"/>
        <v>#REF!</v>
      </c>
      <c r="AG124" s="80" t="e">
        <f t="shared" ca="1" si="80"/>
        <v>#REF!</v>
      </c>
      <c r="AH124" s="80" t="e">
        <f t="shared" ref="AH124:AQ133" ca="1" si="81">VLOOKUP($C124,INDIRECT("'"&amp;$B124&amp;"'!$C$4:$BL$182"),AH$166,0)</f>
        <v>#REF!</v>
      </c>
      <c r="AI124" s="80" t="e">
        <f t="shared" ca="1" si="81"/>
        <v>#REF!</v>
      </c>
      <c r="AJ124" s="80" t="e">
        <f t="shared" ca="1" si="81"/>
        <v>#REF!</v>
      </c>
      <c r="AK124" s="80" t="e">
        <f t="shared" ca="1" si="81"/>
        <v>#REF!</v>
      </c>
      <c r="AL124" s="80" t="e">
        <f t="shared" ca="1" si="81"/>
        <v>#REF!</v>
      </c>
      <c r="AM124" s="80" t="e">
        <f t="shared" ca="1" si="81"/>
        <v>#REF!</v>
      </c>
      <c r="AN124" s="80" t="e">
        <f t="shared" ca="1" si="81"/>
        <v>#REF!</v>
      </c>
      <c r="AO124" s="80" t="e">
        <f t="shared" ca="1" si="81"/>
        <v>#REF!</v>
      </c>
      <c r="AP124" s="80" t="e">
        <f t="shared" ca="1" si="81"/>
        <v>#REF!</v>
      </c>
      <c r="AQ124" s="80" t="e">
        <f t="shared" ca="1" si="81"/>
        <v>#REF!</v>
      </c>
      <c r="AR124" s="80" t="e">
        <f t="shared" ref="AR124:BD133" ca="1" si="82">VLOOKUP($C124,INDIRECT("'"&amp;$B124&amp;"'!$C$4:$BL$182"),AR$166,0)</f>
        <v>#REF!</v>
      </c>
      <c r="AS124" s="80" t="e">
        <f t="shared" ca="1" si="82"/>
        <v>#REF!</v>
      </c>
      <c r="AT124" s="80" t="e">
        <f t="shared" ca="1" si="82"/>
        <v>#REF!</v>
      </c>
      <c r="AU124" s="80" t="e">
        <f t="shared" ca="1" si="82"/>
        <v>#REF!</v>
      </c>
      <c r="AV124" s="80" t="e">
        <f t="shared" ca="1" si="82"/>
        <v>#REF!</v>
      </c>
      <c r="AW124" s="80" t="e">
        <f t="shared" ca="1" si="82"/>
        <v>#REF!</v>
      </c>
      <c r="AX124" s="80" t="e">
        <f t="shared" ca="1" si="82"/>
        <v>#REF!</v>
      </c>
      <c r="AY124" s="80" t="e">
        <f t="shared" ca="1" si="82"/>
        <v>#REF!</v>
      </c>
      <c r="AZ124" s="80" t="e">
        <f t="shared" ca="1" si="82"/>
        <v>#REF!</v>
      </c>
      <c r="BA124" s="80" t="e">
        <f t="shared" ca="1" si="82"/>
        <v>#REF!</v>
      </c>
      <c r="BB124" s="80" t="e">
        <f t="shared" ca="1" si="82"/>
        <v>#REF!</v>
      </c>
      <c r="BC124" s="80" t="e">
        <f t="shared" ca="1" si="82"/>
        <v>#REF!</v>
      </c>
      <c r="BD124" s="80" t="e">
        <f t="shared" ca="1" si="82"/>
        <v>#REF!</v>
      </c>
      <c r="BE124" s="80" t="e">
        <f t="shared" ca="1" si="65"/>
        <v>#REF!</v>
      </c>
      <c r="BF124" s="80" t="e">
        <f t="shared" ref="BF124:BL133" ca="1" si="83">VLOOKUP($C124,INDIRECT("'"&amp;$B124&amp;"'!$C$4:$BL$182"),BF$166,0)</f>
        <v>#REF!</v>
      </c>
      <c r="BG124" s="80" t="e">
        <f t="shared" ca="1" si="83"/>
        <v>#REF!</v>
      </c>
      <c r="BH124" s="80" t="e">
        <f t="shared" ca="1" si="83"/>
        <v>#REF!</v>
      </c>
      <c r="BI124" s="80" t="e">
        <f t="shared" ca="1" si="83"/>
        <v>#REF!</v>
      </c>
      <c r="BJ124" s="80" t="e">
        <f t="shared" ca="1" si="83"/>
        <v>#REF!</v>
      </c>
      <c r="BK124" s="80" t="e">
        <f t="shared" ca="1" si="83"/>
        <v>#REF!</v>
      </c>
      <c r="BL124" s="80" t="e">
        <f t="shared" ca="1" si="83"/>
        <v>#REF!</v>
      </c>
      <c r="BM124" s="81" t="s">
        <v>675</v>
      </c>
      <c r="BN124" s="81" t="s">
        <v>311</v>
      </c>
      <c r="BO124" s="81" t="s">
        <v>471</v>
      </c>
    </row>
    <row r="125" spans="1:67" s="83" customFormat="1" x14ac:dyDescent="0.2">
      <c r="A125" s="80">
        <v>122</v>
      </c>
      <c r="B125" s="81" t="s">
        <v>676</v>
      </c>
      <c r="C125" s="80" t="str">
        <f t="shared" si="45"/>
        <v>夕張市</v>
      </c>
      <c r="D125" s="80" t="e">
        <f t="shared" ca="1" si="78"/>
        <v>#REF!</v>
      </c>
      <c r="E125" s="80" t="e">
        <f t="shared" ca="1" si="78"/>
        <v>#REF!</v>
      </c>
      <c r="F125" s="80" t="e">
        <f t="shared" ca="1" si="78"/>
        <v>#REF!</v>
      </c>
      <c r="G125" s="80" t="e">
        <f t="shared" ca="1" si="78"/>
        <v>#REF!</v>
      </c>
      <c r="H125" s="80" t="e">
        <f t="shared" ca="1" si="78"/>
        <v>#REF!</v>
      </c>
      <c r="I125" s="80" t="e">
        <f t="shared" ca="1" si="78"/>
        <v>#REF!</v>
      </c>
      <c r="J125" s="80" t="e">
        <f t="shared" ca="1" si="78"/>
        <v>#REF!</v>
      </c>
      <c r="K125" s="80" t="e">
        <f t="shared" ca="1" si="78"/>
        <v>#REF!</v>
      </c>
      <c r="L125" s="80" t="e">
        <f t="shared" ca="1" si="78"/>
        <v>#REF!</v>
      </c>
      <c r="M125" s="80" t="e">
        <f t="shared" ca="1" si="78"/>
        <v>#REF!</v>
      </c>
      <c r="N125" s="80" t="e">
        <f t="shared" ca="1" si="79"/>
        <v>#REF!</v>
      </c>
      <c r="O125" s="80" t="e">
        <f t="shared" ca="1" si="79"/>
        <v>#REF!</v>
      </c>
      <c r="P125" s="80" t="e">
        <f t="shared" ca="1" si="79"/>
        <v>#REF!</v>
      </c>
      <c r="Q125" s="80" t="e">
        <f t="shared" ca="1" si="79"/>
        <v>#REF!</v>
      </c>
      <c r="R125" s="80" t="e">
        <f t="shared" ca="1" si="79"/>
        <v>#REF!</v>
      </c>
      <c r="S125" s="80" t="e">
        <f t="shared" ca="1" si="79"/>
        <v>#REF!</v>
      </c>
      <c r="T125" s="80" t="e">
        <f t="shared" ca="1" si="79"/>
        <v>#REF!</v>
      </c>
      <c r="U125" s="80" t="e">
        <f t="shared" ca="1" si="79"/>
        <v>#REF!</v>
      </c>
      <c r="V125" s="80" t="e">
        <f t="shared" ca="1" si="79"/>
        <v>#REF!</v>
      </c>
      <c r="W125" s="80" t="e">
        <f t="shared" ca="1" si="79"/>
        <v>#REF!</v>
      </c>
      <c r="X125" s="80" t="e">
        <f t="shared" ca="1" si="80"/>
        <v>#REF!</v>
      </c>
      <c r="Y125" s="80" t="e">
        <f t="shared" ca="1" si="80"/>
        <v>#REF!</v>
      </c>
      <c r="Z125" s="80" t="e">
        <f t="shared" ca="1" si="80"/>
        <v>#REF!</v>
      </c>
      <c r="AA125" s="80" t="e">
        <f t="shared" ca="1" si="80"/>
        <v>#REF!</v>
      </c>
      <c r="AB125" s="80" t="e">
        <f t="shared" ca="1" si="80"/>
        <v>#REF!</v>
      </c>
      <c r="AC125" s="80" t="e">
        <f t="shared" ca="1" si="80"/>
        <v>#REF!</v>
      </c>
      <c r="AD125" s="80" t="e">
        <f t="shared" ca="1" si="80"/>
        <v>#REF!</v>
      </c>
      <c r="AE125" s="80" t="e">
        <f t="shared" ca="1" si="80"/>
        <v>#REF!</v>
      </c>
      <c r="AF125" s="80" t="e">
        <f t="shared" ca="1" si="80"/>
        <v>#REF!</v>
      </c>
      <c r="AG125" s="80" t="e">
        <f t="shared" ca="1" si="80"/>
        <v>#REF!</v>
      </c>
      <c r="AH125" s="80" t="e">
        <f t="shared" ca="1" si="81"/>
        <v>#REF!</v>
      </c>
      <c r="AI125" s="80" t="e">
        <f t="shared" ca="1" si="81"/>
        <v>#REF!</v>
      </c>
      <c r="AJ125" s="80" t="e">
        <f t="shared" ca="1" si="81"/>
        <v>#REF!</v>
      </c>
      <c r="AK125" s="80" t="e">
        <f t="shared" ca="1" si="81"/>
        <v>#REF!</v>
      </c>
      <c r="AL125" s="80" t="e">
        <f t="shared" ca="1" si="81"/>
        <v>#REF!</v>
      </c>
      <c r="AM125" s="80" t="e">
        <f t="shared" ca="1" si="81"/>
        <v>#REF!</v>
      </c>
      <c r="AN125" s="80" t="e">
        <f t="shared" ca="1" si="81"/>
        <v>#REF!</v>
      </c>
      <c r="AO125" s="80" t="e">
        <f t="shared" ca="1" si="81"/>
        <v>#REF!</v>
      </c>
      <c r="AP125" s="80" t="e">
        <f t="shared" ca="1" si="81"/>
        <v>#REF!</v>
      </c>
      <c r="AQ125" s="80" t="e">
        <f t="shared" ca="1" si="81"/>
        <v>#REF!</v>
      </c>
      <c r="AR125" s="80" t="e">
        <f t="shared" ca="1" si="82"/>
        <v>#REF!</v>
      </c>
      <c r="AS125" s="80" t="e">
        <f t="shared" ca="1" si="82"/>
        <v>#REF!</v>
      </c>
      <c r="AT125" s="80" t="e">
        <f t="shared" ca="1" si="82"/>
        <v>#REF!</v>
      </c>
      <c r="AU125" s="80" t="e">
        <f t="shared" ca="1" si="82"/>
        <v>#REF!</v>
      </c>
      <c r="AV125" s="80" t="e">
        <f t="shared" ca="1" si="82"/>
        <v>#REF!</v>
      </c>
      <c r="AW125" s="80" t="e">
        <f t="shared" ca="1" si="82"/>
        <v>#REF!</v>
      </c>
      <c r="AX125" s="80" t="e">
        <f t="shared" ca="1" si="82"/>
        <v>#REF!</v>
      </c>
      <c r="AY125" s="80" t="e">
        <f t="shared" ca="1" si="82"/>
        <v>#REF!</v>
      </c>
      <c r="AZ125" s="80" t="e">
        <f t="shared" ca="1" si="82"/>
        <v>#REF!</v>
      </c>
      <c r="BA125" s="80" t="e">
        <f t="shared" ca="1" si="82"/>
        <v>#REF!</v>
      </c>
      <c r="BB125" s="80" t="e">
        <f t="shared" ca="1" si="82"/>
        <v>#REF!</v>
      </c>
      <c r="BC125" s="80" t="e">
        <f t="shared" ca="1" si="82"/>
        <v>#REF!</v>
      </c>
      <c r="BD125" s="80" t="e">
        <f t="shared" ca="1" si="82"/>
        <v>#REF!</v>
      </c>
      <c r="BE125" s="80" t="e">
        <f t="shared" ca="1" si="65"/>
        <v>#REF!</v>
      </c>
      <c r="BF125" s="80" t="e">
        <f t="shared" ca="1" si="83"/>
        <v>#REF!</v>
      </c>
      <c r="BG125" s="80" t="e">
        <f t="shared" ca="1" si="83"/>
        <v>#REF!</v>
      </c>
      <c r="BH125" s="80" t="e">
        <f t="shared" ca="1" si="83"/>
        <v>#REF!</v>
      </c>
      <c r="BI125" s="80" t="e">
        <f t="shared" ca="1" si="83"/>
        <v>#REF!</v>
      </c>
      <c r="BJ125" s="80" t="e">
        <f t="shared" ca="1" si="83"/>
        <v>#REF!</v>
      </c>
      <c r="BK125" s="80" t="e">
        <f t="shared" ca="1" si="83"/>
        <v>#REF!</v>
      </c>
      <c r="BL125" s="80" t="e">
        <f t="shared" ca="1" si="83"/>
        <v>#REF!</v>
      </c>
      <c r="BM125" s="81" t="s">
        <v>676</v>
      </c>
      <c r="BN125" s="81" t="s">
        <v>311</v>
      </c>
      <c r="BO125" s="81" t="s">
        <v>552</v>
      </c>
    </row>
    <row r="126" spans="1:67" s="83" customFormat="1" x14ac:dyDescent="0.2">
      <c r="A126" s="80">
        <v>123</v>
      </c>
      <c r="B126" s="81" t="s">
        <v>677</v>
      </c>
      <c r="C126" s="80" t="str">
        <f t="shared" si="45"/>
        <v>夕張市</v>
      </c>
      <c r="D126" s="80" t="e">
        <f t="shared" ca="1" si="78"/>
        <v>#REF!</v>
      </c>
      <c r="E126" s="80" t="e">
        <f t="shared" ca="1" si="78"/>
        <v>#REF!</v>
      </c>
      <c r="F126" s="80" t="e">
        <f t="shared" ca="1" si="78"/>
        <v>#REF!</v>
      </c>
      <c r="G126" s="80" t="e">
        <f t="shared" ca="1" si="78"/>
        <v>#REF!</v>
      </c>
      <c r="H126" s="80" t="e">
        <f t="shared" ca="1" si="78"/>
        <v>#REF!</v>
      </c>
      <c r="I126" s="80" t="e">
        <f t="shared" ca="1" si="78"/>
        <v>#REF!</v>
      </c>
      <c r="J126" s="80" t="e">
        <f t="shared" ca="1" si="78"/>
        <v>#REF!</v>
      </c>
      <c r="K126" s="80" t="e">
        <f t="shared" ca="1" si="78"/>
        <v>#REF!</v>
      </c>
      <c r="L126" s="80" t="e">
        <f t="shared" ca="1" si="78"/>
        <v>#REF!</v>
      </c>
      <c r="M126" s="80" t="e">
        <f t="shared" ca="1" si="78"/>
        <v>#REF!</v>
      </c>
      <c r="N126" s="80" t="e">
        <f t="shared" ca="1" si="79"/>
        <v>#REF!</v>
      </c>
      <c r="O126" s="80" t="e">
        <f t="shared" ca="1" si="79"/>
        <v>#REF!</v>
      </c>
      <c r="P126" s="80" t="e">
        <f t="shared" ca="1" si="79"/>
        <v>#REF!</v>
      </c>
      <c r="Q126" s="80" t="e">
        <f t="shared" ca="1" si="79"/>
        <v>#REF!</v>
      </c>
      <c r="R126" s="80" t="e">
        <f t="shared" ca="1" si="79"/>
        <v>#REF!</v>
      </c>
      <c r="S126" s="80" t="e">
        <f t="shared" ca="1" si="79"/>
        <v>#REF!</v>
      </c>
      <c r="T126" s="80" t="e">
        <f t="shared" ca="1" si="79"/>
        <v>#REF!</v>
      </c>
      <c r="U126" s="80" t="e">
        <f t="shared" ca="1" si="79"/>
        <v>#REF!</v>
      </c>
      <c r="V126" s="80" t="e">
        <f t="shared" ca="1" si="79"/>
        <v>#REF!</v>
      </c>
      <c r="W126" s="80" t="e">
        <f t="shared" ca="1" si="79"/>
        <v>#REF!</v>
      </c>
      <c r="X126" s="80" t="e">
        <f t="shared" ca="1" si="80"/>
        <v>#REF!</v>
      </c>
      <c r="Y126" s="80" t="e">
        <f t="shared" ca="1" si="80"/>
        <v>#REF!</v>
      </c>
      <c r="Z126" s="80" t="e">
        <f t="shared" ca="1" si="80"/>
        <v>#REF!</v>
      </c>
      <c r="AA126" s="80" t="e">
        <f t="shared" ca="1" si="80"/>
        <v>#REF!</v>
      </c>
      <c r="AB126" s="80" t="e">
        <f t="shared" ca="1" si="80"/>
        <v>#REF!</v>
      </c>
      <c r="AC126" s="80" t="e">
        <f t="shared" ca="1" si="80"/>
        <v>#REF!</v>
      </c>
      <c r="AD126" s="80" t="e">
        <f t="shared" ca="1" si="80"/>
        <v>#REF!</v>
      </c>
      <c r="AE126" s="80" t="e">
        <f t="shared" ca="1" si="80"/>
        <v>#REF!</v>
      </c>
      <c r="AF126" s="80" t="e">
        <f t="shared" ca="1" si="80"/>
        <v>#REF!</v>
      </c>
      <c r="AG126" s="80" t="e">
        <f t="shared" ca="1" si="80"/>
        <v>#REF!</v>
      </c>
      <c r="AH126" s="80" t="e">
        <f t="shared" ca="1" si="81"/>
        <v>#REF!</v>
      </c>
      <c r="AI126" s="80" t="e">
        <f t="shared" ca="1" si="81"/>
        <v>#REF!</v>
      </c>
      <c r="AJ126" s="80" t="e">
        <f t="shared" ca="1" si="81"/>
        <v>#REF!</v>
      </c>
      <c r="AK126" s="80" t="e">
        <f t="shared" ca="1" si="81"/>
        <v>#REF!</v>
      </c>
      <c r="AL126" s="80" t="e">
        <f t="shared" ca="1" si="81"/>
        <v>#REF!</v>
      </c>
      <c r="AM126" s="80" t="e">
        <f t="shared" ca="1" si="81"/>
        <v>#REF!</v>
      </c>
      <c r="AN126" s="80" t="e">
        <f t="shared" ca="1" si="81"/>
        <v>#REF!</v>
      </c>
      <c r="AO126" s="80" t="e">
        <f t="shared" ca="1" si="81"/>
        <v>#REF!</v>
      </c>
      <c r="AP126" s="80" t="e">
        <f t="shared" ca="1" si="81"/>
        <v>#REF!</v>
      </c>
      <c r="AQ126" s="80" t="e">
        <f t="shared" ca="1" si="81"/>
        <v>#REF!</v>
      </c>
      <c r="AR126" s="80" t="e">
        <f t="shared" ca="1" si="82"/>
        <v>#REF!</v>
      </c>
      <c r="AS126" s="80" t="e">
        <f t="shared" ca="1" si="82"/>
        <v>#REF!</v>
      </c>
      <c r="AT126" s="80" t="e">
        <f t="shared" ca="1" si="82"/>
        <v>#REF!</v>
      </c>
      <c r="AU126" s="80" t="e">
        <f t="shared" ca="1" si="82"/>
        <v>#REF!</v>
      </c>
      <c r="AV126" s="80" t="e">
        <f t="shared" ca="1" si="82"/>
        <v>#REF!</v>
      </c>
      <c r="AW126" s="80" t="e">
        <f t="shared" ca="1" si="82"/>
        <v>#REF!</v>
      </c>
      <c r="AX126" s="80" t="e">
        <f t="shared" ca="1" si="82"/>
        <v>#REF!</v>
      </c>
      <c r="AY126" s="80" t="e">
        <f t="shared" ca="1" si="82"/>
        <v>#REF!</v>
      </c>
      <c r="AZ126" s="80" t="e">
        <f t="shared" ca="1" si="82"/>
        <v>#REF!</v>
      </c>
      <c r="BA126" s="80" t="e">
        <f t="shared" ca="1" si="82"/>
        <v>#REF!</v>
      </c>
      <c r="BB126" s="80" t="e">
        <f t="shared" ca="1" si="82"/>
        <v>#REF!</v>
      </c>
      <c r="BC126" s="80" t="e">
        <f t="shared" ca="1" si="82"/>
        <v>#REF!</v>
      </c>
      <c r="BD126" s="80" t="e">
        <f t="shared" ca="1" si="82"/>
        <v>#REF!</v>
      </c>
      <c r="BE126" s="80" t="e">
        <f t="shared" ca="1" si="65"/>
        <v>#REF!</v>
      </c>
      <c r="BF126" s="80" t="e">
        <f t="shared" ca="1" si="83"/>
        <v>#REF!</v>
      </c>
      <c r="BG126" s="80" t="e">
        <f t="shared" ca="1" si="83"/>
        <v>#REF!</v>
      </c>
      <c r="BH126" s="80" t="e">
        <f t="shared" ca="1" si="83"/>
        <v>#REF!</v>
      </c>
      <c r="BI126" s="80" t="e">
        <f t="shared" ca="1" si="83"/>
        <v>#REF!</v>
      </c>
      <c r="BJ126" s="80" t="e">
        <f t="shared" ca="1" si="83"/>
        <v>#REF!</v>
      </c>
      <c r="BK126" s="80" t="e">
        <f t="shared" ca="1" si="83"/>
        <v>#REF!</v>
      </c>
      <c r="BL126" s="80" t="e">
        <f t="shared" ca="1" si="83"/>
        <v>#REF!</v>
      </c>
      <c r="BM126" s="81" t="s">
        <v>677</v>
      </c>
      <c r="BN126" s="81" t="s">
        <v>311</v>
      </c>
      <c r="BO126" s="81" t="s">
        <v>553</v>
      </c>
    </row>
    <row r="127" spans="1:67" s="83" customFormat="1" x14ac:dyDescent="0.2">
      <c r="A127" s="80">
        <v>124</v>
      </c>
      <c r="B127" s="81" t="s">
        <v>678</v>
      </c>
      <c r="C127" s="80" t="str">
        <f t="shared" si="45"/>
        <v>夕張市</v>
      </c>
      <c r="D127" s="80" t="e">
        <f t="shared" ca="1" si="78"/>
        <v>#REF!</v>
      </c>
      <c r="E127" s="80" t="e">
        <f t="shared" ca="1" si="78"/>
        <v>#REF!</v>
      </c>
      <c r="F127" s="80" t="e">
        <f t="shared" ca="1" si="78"/>
        <v>#REF!</v>
      </c>
      <c r="G127" s="80" t="e">
        <f t="shared" ca="1" si="78"/>
        <v>#REF!</v>
      </c>
      <c r="H127" s="80" t="e">
        <f t="shared" ca="1" si="78"/>
        <v>#REF!</v>
      </c>
      <c r="I127" s="80" t="e">
        <f t="shared" ca="1" si="78"/>
        <v>#REF!</v>
      </c>
      <c r="J127" s="80" t="e">
        <f t="shared" ca="1" si="78"/>
        <v>#REF!</v>
      </c>
      <c r="K127" s="80" t="e">
        <f t="shared" ca="1" si="78"/>
        <v>#REF!</v>
      </c>
      <c r="L127" s="80" t="e">
        <f t="shared" ca="1" si="78"/>
        <v>#REF!</v>
      </c>
      <c r="M127" s="80" t="e">
        <f t="shared" ca="1" si="78"/>
        <v>#REF!</v>
      </c>
      <c r="N127" s="80" t="e">
        <f t="shared" ca="1" si="79"/>
        <v>#REF!</v>
      </c>
      <c r="O127" s="80" t="e">
        <f t="shared" ca="1" si="79"/>
        <v>#REF!</v>
      </c>
      <c r="P127" s="80" t="e">
        <f t="shared" ca="1" si="79"/>
        <v>#REF!</v>
      </c>
      <c r="Q127" s="80" t="e">
        <f t="shared" ca="1" si="79"/>
        <v>#REF!</v>
      </c>
      <c r="R127" s="80" t="e">
        <f t="shared" ca="1" si="79"/>
        <v>#REF!</v>
      </c>
      <c r="S127" s="80" t="e">
        <f t="shared" ca="1" si="79"/>
        <v>#REF!</v>
      </c>
      <c r="T127" s="80" t="e">
        <f t="shared" ca="1" si="79"/>
        <v>#REF!</v>
      </c>
      <c r="U127" s="80" t="e">
        <f t="shared" ca="1" si="79"/>
        <v>#REF!</v>
      </c>
      <c r="V127" s="80" t="e">
        <f t="shared" ca="1" si="79"/>
        <v>#REF!</v>
      </c>
      <c r="W127" s="80" t="e">
        <f t="shared" ca="1" si="79"/>
        <v>#REF!</v>
      </c>
      <c r="X127" s="80" t="e">
        <f t="shared" ca="1" si="80"/>
        <v>#REF!</v>
      </c>
      <c r="Y127" s="80" t="e">
        <f t="shared" ca="1" si="80"/>
        <v>#REF!</v>
      </c>
      <c r="Z127" s="80" t="e">
        <f t="shared" ca="1" si="80"/>
        <v>#REF!</v>
      </c>
      <c r="AA127" s="80" t="e">
        <f t="shared" ca="1" si="80"/>
        <v>#REF!</v>
      </c>
      <c r="AB127" s="80" t="e">
        <f t="shared" ca="1" si="80"/>
        <v>#REF!</v>
      </c>
      <c r="AC127" s="80" t="e">
        <f t="shared" ca="1" si="80"/>
        <v>#REF!</v>
      </c>
      <c r="AD127" s="80" t="e">
        <f t="shared" ca="1" si="80"/>
        <v>#REF!</v>
      </c>
      <c r="AE127" s="80" t="e">
        <f t="shared" ca="1" si="80"/>
        <v>#REF!</v>
      </c>
      <c r="AF127" s="80" t="e">
        <f t="shared" ca="1" si="80"/>
        <v>#REF!</v>
      </c>
      <c r="AG127" s="80" t="e">
        <f t="shared" ca="1" si="80"/>
        <v>#REF!</v>
      </c>
      <c r="AH127" s="80" t="e">
        <f t="shared" ca="1" si="81"/>
        <v>#REF!</v>
      </c>
      <c r="AI127" s="80" t="e">
        <f t="shared" ca="1" si="81"/>
        <v>#REF!</v>
      </c>
      <c r="AJ127" s="80" t="e">
        <f t="shared" ca="1" si="81"/>
        <v>#REF!</v>
      </c>
      <c r="AK127" s="80" t="e">
        <f t="shared" ca="1" si="81"/>
        <v>#REF!</v>
      </c>
      <c r="AL127" s="80" t="e">
        <f t="shared" ca="1" si="81"/>
        <v>#REF!</v>
      </c>
      <c r="AM127" s="80" t="e">
        <f t="shared" ca="1" si="81"/>
        <v>#REF!</v>
      </c>
      <c r="AN127" s="80" t="e">
        <f t="shared" ca="1" si="81"/>
        <v>#REF!</v>
      </c>
      <c r="AO127" s="80" t="e">
        <f t="shared" ca="1" si="81"/>
        <v>#REF!</v>
      </c>
      <c r="AP127" s="80" t="e">
        <f t="shared" ca="1" si="81"/>
        <v>#REF!</v>
      </c>
      <c r="AQ127" s="80" t="e">
        <f t="shared" ca="1" si="81"/>
        <v>#REF!</v>
      </c>
      <c r="AR127" s="80" t="e">
        <f t="shared" ca="1" si="82"/>
        <v>#REF!</v>
      </c>
      <c r="AS127" s="80" t="e">
        <f t="shared" ca="1" si="82"/>
        <v>#REF!</v>
      </c>
      <c r="AT127" s="80" t="e">
        <f t="shared" ca="1" si="82"/>
        <v>#REF!</v>
      </c>
      <c r="AU127" s="80" t="e">
        <f t="shared" ca="1" si="82"/>
        <v>#REF!</v>
      </c>
      <c r="AV127" s="80" t="e">
        <f t="shared" ca="1" si="82"/>
        <v>#REF!</v>
      </c>
      <c r="AW127" s="80" t="e">
        <f t="shared" ca="1" si="82"/>
        <v>#REF!</v>
      </c>
      <c r="AX127" s="80" t="e">
        <f t="shared" ca="1" si="82"/>
        <v>#REF!</v>
      </c>
      <c r="AY127" s="80" t="e">
        <f t="shared" ca="1" si="82"/>
        <v>#REF!</v>
      </c>
      <c r="AZ127" s="80" t="e">
        <f t="shared" ca="1" si="82"/>
        <v>#REF!</v>
      </c>
      <c r="BA127" s="80" t="e">
        <f t="shared" ca="1" si="82"/>
        <v>#REF!</v>
      </c>
      <c r="BB127" s="80" t="e">
        <f t="shared" ca="1" si="82"/>
        <v>#REF!</v>
      </c>
      <c r="BC127" s="80" t="e">
        <f t="shared" ca="1" si="82"/>
        <v>#REF!</v>
      </c>
      <c r="BD127" s="80" t="e">
        <f t="shared" ca="1" si="82"/>
        <v>#REF!</v>
      </c>
      <c r="BE127" s="80" t="e">
        <f t="shared" ca="1" si="65"/>
        <v>#REF!</v>
      </c>
      <c r="BF127" s="80" t="e">
        <f t="shared" ca="1" si="83"/>
        <v>#REF!</v>
      </c>
      <c r="BG127" s="80" t="e">
        <f t="shared" ca="1" si="83"/>
        <v>#REF!</v>
      </c>
      <c r="BH127" s="80" t="e">
        <f t="shared" ca="1" si="83"/>
        <v>#REF!</v>
      </c>
      <c r="BI127" s="80" t="e">
        <f t="shared" ca="1" si="83"/>
        <v>#REF!</v>
      </c>
      <c r="BJ127" s="80" t="e">
        <f t="shared" ca="1" si="83"/>
        <v>#REF!</v>
      </c>
      <c r="BK127" s="80" t="e">
        <f t="shared" ca="1" si="83"/>
        <v>#REF!</v>
      </c>
      <c r="BL127" s="80" t="e">
        <f t="shared" ca="1" si="83"/>
        <v>#REF!</v>
      </c>
      <c r="BM127" s="81" t="s">
        <v>678</v>
      </c>
      <c r="BN127" s="81" t="s">
        <v>312</v>
      </c>
      <c r="BO127" s="81" t="s">
        <v>471</v>
      </c>
    </row>
    <row r="128" spans="1:67" s="83" customFormat="1" x14ac:dyDescent="0.2">
      <c r="A128" s="80">
        <v>125</v>
      </c>
      <c r="B128" s="81" t="s">
        <v>679</v>
      </c>
      <c r="C128" s="80" t="str">
        <f t="shared" si="45"/>
        <v>夕張市</v>
      </c>
      <c r="D128" s="80" t="e">
        <f t="shared" ca="1" si="78"/>
        <v>#REF!</v>
      </c>
      <c r="E128" s="80" t="e">
        <f t="shared" ca="1" si="78"/>
        <v>#REF!</v>
      </c>
      <c r="F128" s="80" t="e">
        <f t="shared" ca="1" si="78"/>
        <v>#REF!</v>
      </c>
      <c r="G128" s="80" t="e">
        <f t="shared" ca="1" si="78"/>
        <v>#REF!</v>
      </c>
      <c r="H128" s="80" t="e">
        <f t="shared" ca="1" si="78"/>
        <v>#REF!</v>
      </c>
      <c r="I128" s="80" t="e">
        <f t="shared" ca="1" si="78"/>
        <v>#REF!</v>
      </c>
      <c r="J128" s="80" t="e">
        <f t="shared" ca="1" si="78"/>
        <v>#REF!</v>
      </c>
      <c r="K128" s="80" t="e">
        <f t="shared" ca="1" si="78"/>
        <v>#REF!</v>
      </c>
      <c r="L128" s="80" t="e">
        <f t="shared" ca="1" si="78"/>
        <v>#REF!</v>
      </c>
      <c r="M128" s="80" t="e">
        <f t="shared" ca="1" si="78"/>
        <v>#REF!</v>
      </c>
      <c r="N128" s="80" t="e">
        <f t="shared" ca="1" si="79"/>
        <v>#REF!</v>
      </c>
      <c r="O128" s="80" t="e">
        <f t="shared" ca="1" si="79"/>
        <v>#REF!</v>
      </c>
      <c r="P128" s="80" t="e">
        <f t="shared" ca="1" si="79"/>
        <v>#REF!</v>
      </c>
      <c r="Q128" s="80" t="e">
        <f t="shared" ca="1" si="79"/>
        <v>#REF!</v>
      </c>
      <c r="R128" s="80" t="e">
        <f t="shared" ca="1" si="79"/>
        <v>#REF!</v>
      </c>
      <c r="S128" s="80" t="e">
        <f t="shared" ca="1" si="79"/>
        <v>#REF!</v>
      </c>
      <c r="T128" s="80" t="e">
        <f t="shared" ca="1" si="79"/>
        <v>#REF!</v>
      </c>
      <c r="U128" s="80" t="e">
        <f t="shared" ca="1" si="79"/>
        <v>#REF!</v>
      </c>
      <c r="V128" s="80" t="e">
        <f t="shared" ca="1" si="79"/>
        <v>#REF!</v>
      </c>
      <c r="W128" s="80" t="e">
        <f t="shared" ca="1" si="79"/>
        <v>#REF!</v>
      </c>
      <c r="X128" s="80" t="e">
        <f t="shared" ca="1" si="80"/>
        <v>#REF!</v>
      </c>
      <c r="Y128" s="80" t="e">
        <f t="shared" ca="1" si="80"/>
        <v>#REF!</v>
      </c>
      <c r="Z128" s="80" t="e">
        <f t="shared" ca="1" si="80"/>
        <v>#REF!</v>
      </c>
      <c r="AA128" s="80" t="e">
        <f t="shared" ca="1" si="80"/>
        <v>#REF!</v>
      </c>
      <c r="AB128" s="80" t="e">
        <f t="shared" ca="1" si="80"/>
        <v>#REF!</v>
      </c>
      <c r="AC128" s="80" t="e">
        <f t="shared" ca="1" si="80"/>
        <v>#REF!</v>
      </c>
      <c r="AD128" s="80" t="e">
        <f t="shared" ca="1" si="80"/>
        <v>#REF!</v>
      </c>
      <c r="AE128" s="80" t="e">
        <f t="shared" ca="1" si="80"/>
        <v>#REF!</v>
      </c>
      <c r="AF128" s="80" t="e">
        <f t="shared" ca="1" si="80"/>
        <v>#REF!</v>
      </c>
      <c r="AG128" s="80" t="e">
        <f t="shared" ca="1" si="80"/>
        <v>#REF!</v>
      </c>
      <c r="AH128" s="80" t="e">
        <f t="shared" ca="1" si="81"/>
        <v>#REF!</v>
      </c>
      <c r="AI128" s="80" t="e">
        <f t="shared" ca="1" si="81"/>
        <v>#REF!</v>
      </c>
      <c r="AJ128" s="80" t="e">
        <f t="shared" ca="1" si="81"/>
        <v>#REF!</v>
      </c>
      <c r="AK128" s="80" t="e">
        <f t="shared" ca="1" si="81"/>
        <v>#REF!</v>
      </c>
      <c r="AL128" s="80" t="e">
        <f t="shared" ca="1" si="81"/>
        <v>#REF!</v>
      </c>
      <c r="AM128" s="80" t="e">
        <f t="shared" ca="1" si="81"/>
        <v>#REF!</v>
      </c>
      <c r="AN128" s="80" t="e">
        <f t="shared" ca="1" si="81"/>
        <v>#REF!</v>
      </c>
      <c r="AO128" s="80" t="e">
        <f t="shared" ca="1" si="81"/>
        <v>#REF!</v>
      </c>
      <c r="AP128" s="80" t="e">
        <f t="shared" ca="1" si="81"/>
        <v>#REF!</v>
      </c>
      <c r="AQ128" s="80" t="e">
        <f t="shared" ca="1" si="81"/>
        <v>#REF!</v>
      </c>
      <c r="AR128" s="80" t="e">
        <f t="shared" ca="1" si="82"/>
        <v>#REF!</v>
      </c>
      <c r="AS128" s="80" t="e">
        <f t="shared" ca="1" si="82"/>
        <v>#REF!</v>
      </c>
      <c r="AT128" s="80" t="e">
        <f t="shared" ca="1" si="82"/>
        <v>#REF!</v>
      </c>
      <c r="AU128" s="80" t="e">
        <f t="shared" ca="1" si="82"/>
        <v>#REF!</v>
      </c>
      <c r="AV128" s="80" t="e">
        <f t="shared" ca="1" si="82"/>
        <v>#REF!</v>
      </c>
      <c r="AW128" s="80" t="e">
        <f t="shared" ca="1" si="82"/>
        <v>#REF!</v>
      </c>
      <c r="AX128" s="80" t="e">
        <f t="shared" ca="1" si="82"/>
        <v>#REF!</v>
      </c>
      <c r="AY128" s="80" t="e">
        <f t="shared" ca="1" si="82"/>
        <v>#REF!</v>
      </c>
      <c r="AZ128" s="80" t="e">
        <f t="shared" ca="1" si="82"/>
        <v>#REF!</v>
      </c>
      <c r="BA128" s="80" t="e">
        <f t="shared" ca="1" si="82"/>
        <v>#REF!</v>
      </c>
      <c r="BB128" s="80" t="e">
        <f t="shared" ca="1" si="82"/>
        <v>#REF!</v>
      </c>
      <c r="BC128" s="80" t="e">
        <f t="shared" ca="1" si="82"/>
        <v>#REF!</v>
      </c>
      <c r="BD128" s="80" t="e">
        <f t="shared" ca="1" si="82"/>
        <v>#REF!</v>
      </c>
      <c r="BE128" s="80" t="e">
        <f t="shared" ca="1" si="65"/>
        <v>#REF!</v>
      </c>
      <c r="BF128" s="80" t="e">
        <f t="shared" ca="1" si="83"/>
        <v>#REF!</v>
      </c>
      <c r="BG128" s="80" t="e">
        <f t="shared" ca="1" si="83"/>
        <v>#REF!</v>
      </c>
      <c r="BH128" s="80" t="e">
        <f t="shared" ca="1" si="83"/>
        <v>#REF!</v>
      </c>
      <c r="BI128" s="80" t="e">
        <f t="shared" ca="1" si="83"/>
        <v>#REF!</v>
      </c>
      <c r="BJ128" s="80" t="e">
        <f t="shared" ca="1" si="83"/>
        <v>#REF!</v>
      </c>
      <c r="BK128" s="80" t="e">
        <f t="shared" ca="1" si="83"/>
        <v>#REF!</v>
      </c>
      <c r="BL128" s="80" t="e">
        <f t="shared" ca="1" si="83"/>
        <v>#REF!</v>
      </c>
      <c r="BM128" s="81" t="s">
        <v>679</v>
      </c>
      <c r="BN128" s="81" t="s">
        <v>312</v>
      </c>
      <c r="BO128" s="81" t="s">
        <v>552</v>
      </c>
    </row>
    <row r="129" spans="1:67" s="83" customFormat="1" x14ac:dyDescent="0.2">
      <c r="A129" s="80">
        <v>126</v>
      </c>
      <c r="B129" s="81" t="s">
        <v>680</v>
      </c>
      <c r="C129" s="80" t="str">
        <f t="shared" si="45"/>
        <v>夕張市</v>
      </c>
      <c r="D129" s="80" t="e">
        <f t="shared" ca="1" si="78"/>
        <v>#REF!</v>
      </c>
      <c r="E129" s="80" t="e">
        <f t="shared" ca="1" si="78"/>
        <v>#REF!</v>
      </c>
      <c r="F129" s="80" t="e">
        <f t="shared" ca="1" si="78"/>
        <v>#REF!</v>
      </c>
      <c r="G129" s="80" t="e">
        <f t="shared" ca="1" si="78"/>
        <v>#REF!</v>
      </c>
      <c r="H129" s="80" t="e">
        <f t="shared" ca="1" si="78"/>
        <v>#REF!</v>
      </c>
      <c r="I129" s="80" t="e">
        <f t="shared" ca="1" si="78"/>
        <v>#REF!</v>
      </c>
      <c r="J129" s="80" t="e">
        <f t="shared" ca="1" si="78"/>
        <v>#REF!</v>
      </c>
      <c r="K129" s="80" t="e">
        <f t="shared" ca="1" si="78"/>
        <v>#REF!</v>
      </c>
      <c r="L129" s="80" t="e">
        <f t="shared" ca="1" si="78"/>
        <v>#REF!</v>
      </c>
      <c r="M129" s="80" t="e">
        <f t="shared" ca="1" si="78"/>
        <v>#REF!</v>
      </c>
      <c r="N129" s="80" t="e">
        <f t="shared" ca="1" si="79"/>
        <v>#REF!</v>
      </c>
      <c r="O129" s="80" t="e">
        <f t="shared" ca="1" si="79"/>
        <v>#REF!</v>
      </c>
      <c r="P129" s="80" t="e">
        <f t="shared" ca="1" si="79"/>
        <v>#REF!</v>
      </c>
      <c r="Q129" s="80" t="e">
        <f t="shared" ca="1" si="79"/>
        <v>#REF!</v>
      </c>
      <c r="R129" s="80" t="e">
        <f t="shared" ca="1" si="79"/>
        <v>#REF!</v>
      </c>
      <c r="S129" s="80" t="e">
        <f t="shared" ca="1" si="79"/>
        <v>#REF!</v>
      </c>
      <c r="T129" s="80" t="e">
        <f t="shared" ca="1" si="79"/>
        <v>#REF!</v>
      </c>
      <c r="U129" s="80" t="e">
        <f t="shared" ca="1" si="79"/>
        <v>#REF!</v>
      </c>
      <c r="V129" s="80" t="e">
        <f t="shared" ca="1" si="79"/>
        <v>#REF!</v>
      </c>
      <c r="W129" s="80" t="e">
        <f t="shared" ca="1" si="79"/>
        <v>#REF!</v>
      </c>
      <c r="X129" s="80" t="e">
        <f t="shared" ca="1" si="80"/>
        <v>#REF!</v>
      </c>
      <c r="Y129" s="80" t="e">
        <f t="shared" ca="1" si="80"/>
        <v>#REF!</v>
      </c>
      <c r="Z129" s="80" t="e">
        <f t="shared" ca="1" si="80"/>
        <v>#REF!</v>
      </c>
      <c r="AA129" s="80" t="e">
        <f t="shared" ca="1" si="80"/>
        <v>#REF!</v>
      </c>
      <c r="AB129" s="80" t="e">
        <f t="shared" ca="1" si="80"/>
        <v>#REF!</v>
      </c>
      <c r="AC129" s="80" t="e">
        <f t="shared" ca="1" si="80"/>
        <v>#REF!</v>
      </c>
      <c r="AD129" s="80" t="e">
        <f t="shared" ca="1" si="80"/>
        <v>#REF!</v>
      </c>
      <c r="AE129" s="80" t="e">
        <f t="shared" ca="1" si="80"/>
        <v>#REF!</v>
      </c>
      <c r="AF129" s="80" t="e">
        <f t="shared" ca="1" si="80"/>
        <v>#REF!</v>
      </c>
      <c r="AG129" s="80" t="e">
        <f t="shared" ca="1" si="80"/>
        <v>#REF!</v>
      </c>
      <c r="AH129" s="80" t="e">
        <f t="shared" ca="1" si="81"/>
        <v>#REF!</v>
      </c>
      <c r="AI129" s="80" t="e">
        <f t="shared" ca="1" si="81"/>
        <v>#REF!</v>
      </c>
      <c r="AJ129" s="80" t="e">
        <f t="shared" ca="1" si="81"/>
        <v>#REF!</v>
      </c>
      <c r="AK129" s="80" t="e">
        <f t="shared" ca="1" si="81"/>
        <v>#REF!</v>
      </c>
      <c r="AL129" s="80" t="e">
        <f t="shared" ca="1" si="81"/>
        <v>#REF!</v>
      </c>
      <c r="AM129" s="80" t="e">
        <f t="shared" ca="1" si="81"/>
        <v>#REF!</v>
      </c>
      <c r="AN129" s="80" t="e">
        <f t="shared" ca="1" si="81"/>
        <v>#REF!</v>
      </c>
      <c r="AO129" s="80" t="e">
        <f t="shared" ca="1" si="81"/>
        <v>#REF!</v>
      </c>
      <c r="AP129" s="80" t="e">
        <f t="shared" ca="1" si="81"/>
        <v>#REF!</v>
      </c>
      <c r="AQ129" s="80" t="e">
        <f t="shared" ca="1" si="81"/>
        <v>#REF!</v>
      </c>
      <c r="AR129" s="80" t="e">
        <f t="shared" ca="1" si="82"/>
        <v>#REF!</v>
      </c>
      <c r="AS129" s="80" t="e">
        <f t="shared" ca="1" si="82"/>
        <v>#REF!</v>
      </c>
      <c r="AT129" s="80" t="e">
        <f t="shared" ca="1" si="82"/>
        <v>#REF!</v>
      </c>
      <c r="AU129" s="80" t="e">
        <f t="shared" ca="1" si="82"/>
        <v>#REF!</v>
      </c>
      <c r="AV129" s="80" t="e">
        <f t="shared" ca="1" si="82"/>
        <v>#REF!</v>
      </c>
      <c r="AW129" s="80" t="e">
        <f t="shared" ca="1" si="82"/>
        <v>#REF!</v>
      </c>
      <c r="AX129" s="80" t="e">
        <f t="shared" ca="1" si="82"/>
        <v>#REF!</v>
      </c>
      <c r="AY129" s="80" t="e">
        <f t="shared" ca="1" si="82"/>
        <v>#REF!</v>
      </c>
      <c r="AZ129" s="80" t="e">
        <f t="shared" ca="1" si="82"/>
        <v>#REF!</v>
      </c>
      <c r="BA129" s="80" t="e">
        <f t="shared" ca="1" si="82"/>
        <v>#REF!</v>
      </c>
      <c r="BB129" s="80" t="e">
        <f t="shared" ca="1" si="82"/>
        <v>#REF!</v>
      </c>
      <c r="BC129" s="80" t="e">
        <f t="shared" ca="1" si="82"/>
        <v>#REF!</v>
      </c>
      <c r="BD129" s="80" t="e">
        <f t="shared" ca="1" si="82"/>
        <v>#REF!</v>
      </c>
      <c r="BE129" s="80" t="e">
        <f t="shared" ca="1" si="65"/>
        <v>#REF!</v>
      </c>
      <c r="BF129" s="80" t="e">
        <f t="shared" ca="1" si="83"/>
        <v>#REF!</v>
      </c>
      <c r="BG129" s="80" t="e">
        <f t="shared" ca="1" si="83"/>
        <v>#REF!</v>
      </c>
      <c r="BH129" s="80" t="e">
        <f t="shared" ca="1" si="83"/>
        <v>#REF!</v>
      </c>
      <c r="BI129" s="80" t="e">
        <f t="shared" ca="1" si="83"/>
        <v>#REF!</v>
      </c>
      <c r="BJ129" s="80" t="e">
        <f t="shared" ca="1" si="83"/>
        <v>#REF!</v>
      </c>
      <c r="BK129" s="80" t="e">
        <f t="shared" ca="1" si="83"/>
        <v>#REF!</v>
      </c>
      <c r="BL129" s="80" t="e">
        <f t="shared" ca="1" si="83"/>
        <v>#REF!</v>
      </c>
      <c r="BM129" s="81" t="s">
        <v>680</v>
      </c>
      <c r="BN129" s="81" t="s">
        <v>312</v>
      </c>
      <c r="BO129" s="81" t="s">
        <v>553</v>
      </c>
    </row>
    <row r="130" spans="1:67" x14ac:dyDescent="0.2">
      <c r="A130" s="80">
        <v>127</v>
      </c>
      <c r="B130" s="53" t="s">
        <v>681</v>
      </c>
      <c r="C130" s="36" t="str">
        <f t="shared" si="45"/>
        <v>夕張市</v>
      </c>
      <c r="D130" s="36" t="e">
        <f t="shared" ca="1" si="78"/>
        <v>#REF!</v>
      </c>
      <c r="E130" s="36" t="e">
        <f t="shared" ca="1" si="78"/>
        <v>#REF!</v>
      </c>
      <c r="F130" s="36" t="e">
        <f t="shared" ca="1" si="78"/>
        <v>#REF!</v>
      </c>
      <c r="G130" s="36" t="e">
        <f t="shared" ca="1" si="78"/>
        <v>#REF!</v>
      </c>
      <c r="H130" s="36" t="e">
        <f t="shared" ca="1" si="78"/>
        <v>#REF!</v>
      </c>
      <c r="I130" s="36" t="e">
        <f t="shared" ca="1" si="78"/>
        <v>#REF!</v>
      </c>
      <c r="J130" s="36" t="e">
        <f t="shared" ca="1" si="78"/>
        <v>#REF!</v>
      </c>
      <c r="K130" s="36" t="e">
        <f t="shared" ca="1" si="78"/>
        <v>#REF!</v>
      </c>
      <c r="L130" s="36" t="e">
        <f t="shared" ca="1" si="78"/>
        <v>#REF!</v>
      </c>
      <c r="M130" s="36" t="e">
        <f t="shared" ca="1" si="78"/>
        <v>#REF!</v>
      </c>
      <c r="N130" s="36" t="e">
        <f t="shared" ca="1" si="79"/>
        <v>#REF!</v>
      </c>
      <c r="O130" s="36" t="e">
        <f t="shared" ca="1" si="79"/>
        <v>#REF!</v>
      </c>
      <c r="P130" s="36" t="e">
        <f t="shared" ca="1" si="79"/>
        <v>#REF!</v>
      </c>
      <c r="Q130" s="36" t="e">
        <f t="shared" ca="1" si="79"/>
        <v>#REF!</v>
      </c>
      <c r="R130" s="36" t="e">
        <f t="shared" ca="1" si="79"/>
        <v>#REF!</v>
      </c>
      <c r="S130" s="36" t="e">
        <f t="shared" ca="1" si="79"/>
        <v>#REF!</v>
      </c>
      <c r="T130" s="36" t="e">
        <f t="shared" ca="1" si="79"/>
        <v>#REF!</v>
      </c>
      <c r="U130" s="36" t="e">
        <f t="shared" ca="1" si="79"/>
        <v>#REF!</v>
      </c>
      <c r="V130" s="36" t="e">
        <f t="shared" ca="1" si="79"/>
        <v>#REF!</v>
      </c>
      <c r="W130" s="36" t="e">
        <f t="shared" ca="1" si="79"/>
        <v>#REF!</v>
      </c>
      <c r="X130" s="36" t="e">
        <f t="shared" ca="1" si="80"/>
        <v>#REF!</v>
      </c>
      <c r="Y130" s="36" t="e">
        <f t="shared" ca="1" si="80"/>
        <v>#REF!</v>
      </c>
      <c r="Z130" s="36" t="e">
        <f t="shared" ca="1" si="80"/>
        <v>#REF!</v>
      </c>
      <c r="AA130" s="36" t="e">
        <f t="shared" ca="1" si="80"/>
        <v>#REF!</v>
      </c>
      <c r="AB130" s="36" t="e">
        <f t="shared" ca="1" si="80"/>
        <v>#REF!</v>
      </c>
      <c r="AC130" s="36" t="e">
        <f t="shared" ca="1" si="80"/>
        <v>#REF!</v>
      </c>
      <c r="AD130" s="36" t="e">
        <f t="shared" ca="1" si="80"/>
        <v>#REF!</v>
      </c>
      <c r="AE130" s="36" t="e">
        <f t="shared" ca="1" si="80"/>
        <v>#REF!</v>
      </c>
      <c r="AF130" s="36" t="e">
        <f t="shared" ca="1" si="80"/>
        <v>#REF!</v>
      </c>
      <c r="AG130" s="36" t="e">
        <f t="shared" ca="1" si="80"/>
        <v>#REF!</v>
      </c>
      <c r="AH130" s="36" t="e">
        <f t="shared" ca="1" si="81"/>
        <v>#REF!</v>
      </c>
      <c r="AI130" s="36" t="e">
        <f t="shared" ca="1" si="81"/>
        <v>#REF!</v>
      </c>
      <c r="AJ130" s="36" t="e">
        <f t="shared" ca="1" si="81"/>
        <v>#REF!</v>
      </c>
      <c r="AK130" s="36" t="e">
        <f t="shared" ca="1" si="81"/>
        <v>#REF!</v>
      </c>
      <c r="AL130" s="36" t="e">
        <f t="shared" ca="1" si="81"/>
        <v>#REF!</v>
      </c>
      <c r="AM130" s="36" t="e">
        <f t="shared" ca="1" si="81"/>
        <v>#REF!</v>
      </c>
      <c r="AN130" s="36" t="e">
        <f t="shared" ca="1" si="81"/>
        <v>#REF!</v>
      </c>
      <c r="AO130" s="36" t="e">
        <f t="shared" ca="1" si="81"/>
        <v>#REF!</v>
      </c>
      <c r="AP130" s="36" t="e">
        <f t="shared" ca="1" si="81"/>
        <v>#REF!</v>
      </c>
      <c r="AQ130" s="36" t="e">
        <f t="shared" ca="1" si="81"/>
        <v>#REF!</v>
      </c>
      <c r="AR130" s="36" t="e">
        <f t="shared" ca="1" si="82"/>
        <v>#REF!</v>
      </c>
      <c r="AS130" s="36" t="e">
        <f t="shared" ca="1" si="82"/>
        <v>#REF!</v>
      </c>
      <c r="AT130" s="36" t="e">
        <f t="shared" ca="1" si="82"/>
        <v>#REF!</v>
      </c>
      <c r="AU130" s="36" t="e">
        <f t="shared" ca="1" si="82"/>
        <v>#REF!</v>
      </c>
      <c r="AV130" s="36" t="e">
        <f t="shared" ca="1" si="82"/>
        <v>#REF!</v>
      </c>
      <c r="AW130" s="36" t="e">
        <f t="shared" ca="1" si="82"/>
        <v>#REF!</v>
      </c>
      <c r="AX130" s="36" t="e">
        <f t="shared" ca="1" si="82"/>
        <v>#REF!</v>
      </c>
      <c r="AY130" s="36" t="e">
        <f t="shared" ca="1" si="82"/>
        <v>#REF!</v>
      </c>
      <c r="AZ130" s="36" t="e">
        <f t="shared" ca="1" si="82"/>
        <v>#REF!</v>
      </c>
      <c r="BA130" s="36" t="e">
        <f t="shared" ca="1" si="82"/>
        <v>#REF!</v>
      </c>
      <c r="BB130" s="36" t="e">
        <f t="shared" ca="1" si="82"/>
        <v>#REF!</v>
      </c>
      <c r="BC130" s="36" t="e">
        <f t="shared" ca="1" si="82"/>
        <v>#REF!</v>
      </c>
      <c r="BD130" s="36" t="e">
        <f t="shared" ca="1" si="82"/>
        <v>#REF!</v>
      </c>
      <c r="BE130" s="73" t="e">
        <f t="shared" ca="1" si="65"/>
        <v>#REF!</v>
      </c>
      <c r="BF130" s="73" t="e">
        <f t="shared" ca="1" si="83"/>
        <v>#REF!</v>
      </c>
      <c r="BG130" s="36" t="e">
        <f t="shared" ca="1" si="83"/>
        <v>#REF!</v>
      </c>
      <c r="BH130" s="36" t="e">
        <f t="shared" ca="1" si="83"/>
        <v>#REF!</v>
      </c>
      <c r="BI130" s="36" t="e">
        <f t="shared" ca="1" si="83"/>
        <v>#REF!</v>
      </c>
      <c r="BJ130" s="36" t="e">
        <f t="shared" ca="1" si="83"/>
        <v>#REF!</v>
      </c>
      <c r="BK130" s="36" t="e">
        <f t="shared" ca="1" si="83"/>
        <v>#REF!</v>
      </c>
      <c r="BL130" s="36" t="e">
        <f t="shared" ca="1" si="83"/>
        <v>#REF!</v>
      </c>
      <c r="BM130" s="53" t="s">
        <v>681</v>
      </c>
      <c r="BN130" s="53" t="s">
        <v>313</v>
      </c>
      <c r="BO130" s="53" t="s">
        <v>471</v>
      </c>
    </row>
    <row r="131" spans="1:67" x14ac:dyDescent="0.2">
      <c r="A131" s="80">
        <v>128</v>
      </c>
      <c r="B131" s="53" t="s">
        <v>682</v>
      </c>
      <c r="C131" s="36" t="str">
        <f t="shared" si="45"/>
        <v>夕張市</v>
      </c>
      <c r="D131" s="36" t="e">
        <f t="shared" ca="1" si="78"/>
        <v>#REF!</v>
      </c>
      <c r="E131" s="36" t="e">
        <f t="shared" ca="1" si="78"/>
        <v>#REF!</v>
      </c>
      <c r="F131" s="36" t="e">
        <f t="shared" ca="1" si="78"/>
        <v>#REF!</v>
      </c>
      <c r="G131" s="36" t="e">
        <f t="shared" ca="1" si="78"/>
        <v>#REF!</v>
      </c>
      <c r="H131" s="36" t="e">
        <f t="shared" ca="1" si="78"/>
        <v>#REF!</v>
      </c>
      <c r="I131" s="36" t="e">
        <f t="shared" ca="1" si="78"/>
        <v>#REF!</v>
      </c>
      <c r="J131" s="36" t="e">
        <f t="shared" ca="1" si="78"/>
        <v>#REF!</v>
      </c>
      <c r="K131" s="36" t="e">
        <f t="shared" ca="1" si="78"/>
        <v>#REF!</v>
      </c>
      <c r="L131" s="36" t="e">
        <f t="shared" ca="1" si="78"/>
        <v>#REF!</v>
      </c>
      <c r="M131" s="36" t="e">
        <f t="shared" ca="1" si="78"/>
        <v>#REF!</v>
      </c>
      <c r="N131" s="36" t="e">
        <f t="shared" ca="1" si="79"/>
        <v>#REF!</v>
      </c>
      <c r="O131" s="36" t="e">
        <f t="shared" ca="1" si="79"/>
        <v>#REF!</v>
      </c>
      <c r="P131" s="36" t="e">
        <f t="shared" ca="1" si="79"/>
        <v>#REF!</v>
      </c>
      <c r="Q131" s="36" t="e">
        <f t="shared" ca="1" si="79"/>
        <v>#REF!</v>
      </c>
      <c r="R131" s="36" t="e">
        <f t="shared" ca="1" si="79"/>
        <v>#REF!</v>
      </c>
      <c r="S131" s="36" t="e">
        <f t="shared" ca="1" si="79"/>
        <v>#REF!</v>
      </c>
      <c r="T131" s="36" t="e">
        <f t="shared" ca="1" si="79"/>
        <v>#REF!</v>
      </c>
      <c r="U131" s="36" t="e">
        <f t="shared" ca="1" si="79"/>
        <v>#REF!</v>
      </c>
      <c r="V131" s="36" t="e">
        <f t="shared" ca="1" si="79"/>
        <v>#REF!</v>
      </c>
      <c r="W131" s="36" t="e">
        <f t="shared" ca="1" si="79"/>
        <v>#REF!</v>
      </c>
      <c r="X131" s="36" t="e">
        <f t="shared" ca="1" si="80"/>
        <v>#REF!</v>
      </c>
      <c r="Y131" s="36" t="e">
        <f t="shared" ca="1" si="80"/>
        <v>#REF!</v>
      </c>
      <c r="Z131" s="36" t="e">
        <f t="shared" ca="1" si="80"/>
        <v>#REF!</v>
      </c>
      <c r="AA131" s="36" t="e">
        <f t="shared" ca="1" si="80"/>
        <v>#REF!</v>
      </c>
      <c r="AB131" s="36" t="e">
        <f t="shared" ca="1" si="80"/>
        <v>#REF!</v>
      </c>
      <c r="AC131" s="36" t="e">
        <f t="shared" ca="1" si="80"/>
        <v>#REF!</v>
      </c>
      <c r="AD131" s="36" t="e">
        <f t="shared" ca="1" si="80"/>
        <v>#REF!</v>
      </c>
      <c r="AE131" s="36" t="e">
        <f t="shared" ca="1" si="80"/>
        <v>#REF!</v>
      </c>
      <c r="AF131" s="36" t="e">
        <f t="shared" ca="1" si="80"/>
        <v>#REF!</v>
      </c>
      <c r="AG131" s="36" t="e">
        <f t="shared" ca="1" si="80"/>
        <v>#REF!</v>
      </c>
      <c r="AH131" s="36" t="e">
        <f t="shared" ca="1" si="81"/>
        <v>#REF!</v>
      </c>
      <c r="AI131" s="36" t="e">
        <f t="shared" ca="1" si="81"/>
        <v>#REF!</v>
      </c>
      <c r="AJ131" s="36" t="e">
        <f t="shared" ca="1" si="81"/>
        <v>#REF!</v>
      </c>
      <c r="AK131" s="36" t="e">
        <f t="shared" ca="1" si="81"/>
        <v>#REF!</v>
      </c>
      <c r="AL131" s="36" t="e">
        <f t="shared" ca="1" si="81"/>
        <v>#REF!</v>
      </c>
      <c r="AM131" s="36" t="e">
        <f t="shared" ca="1" si="81"/>
        <v>#REF!</v>
      </c>
      <c r="AN131" s="36" t="e">
        <f t="shared" ca="1" si="81"/>
        <v>#REF!</v>
      </c>
      <c r="AO131" s="36" t="e">
        <f t="shared" ca="1" si="81"/>
        <v>#REF!</v>
      </c>
      <c r="AP131" s="36" t="e">
        <f t="shared" ca="1" si="81"/>
        <v>#REF!</v>
      </c>
      <c r="AQ131" s="36" t="e">
        <f t="shared" ca="1" si="81"/>
        <v>#REF!</v>
      </c>
      <c r="AR131" s="36" t="e">
        <f t="shared" ca="1" si="82"/>
        <v>#REF!</v>
      </c>
      <c r="AS131" s="36" t="e">
        <f t="shared" ca="1" si="82"/>
        <v>#REF!</v>
      </c>
      <c r="AT131" s="36" t="e">
        <f t="shared" ca="1" si="82"/>
        <v>#REF!</v>
      </c>
      <c r="AU131" s="36" t="e">
        <f t="shared" ca="1" si="82"/>
        <v>#REF!</v>
      </c>
      <c r="AV131" s="36" t="e">
        <f t="shared" ca="1" si="82"/>
        <v>#REF!</v>
      </c>
      <c r="AW131" s="36" t="e">
        <f t="shared" ca="1" si="82"/>
        <v>#REF!</v>
      </c>
      <c r="AX131" s="36" t="e">
        <f t="shared" ca="1" si="82"/>
        <v>#REF!</v>
      </c>
      <c r="AY131" s="36" t="e">
        <f t="shared" ca="1" si="82"/>
        <v>#REF!</v>
      </c>
      <c r="AZ131" s="36" t="e">
        <f t="shared" ca="1" si="82"/>
        <v>#REF!</v>
      </c>
      <c r="BA131" s="36" t="e">
        <f t="shared" ca="1" si="82"/>
        <v>#REF!</v>
      </c>
      <c r="BB131" s="36" t="e">
        <f t="shared" ca="1" si="82"/>
        <v>#REF!</v>
      </c>
      <c r="BC131" s="36" t="e">
        <f t="shared" ca="1" si="82"/>
        <v>#REF!</v>
      </c>
      <c r="BD131" s="36" t="e">
        <f t="shared" ca="1" si="82"/>
        <v>#REF!</v>
      </c>
      <c r="BE131" s="36" t="e">
        <f t="shared" ca="1" si="65"/>
        <v>#REF!</v>
      </c>
      <c r="BF131" s="36" t="e">
        <f t="shared" ca="1" si="83"/>
        <v>#REF!</v>
      </c>
      <c r="BG131" s="36" t="e">
        <f t="shared" ca="1" si="83"/>
        <v>#REF!</v>
      </c>
      <c r="BH131" s="36" t="e">
        <f t="shared" ca="1" si="83"/>
        <v>#REF!</v>
      </c>
      <c r="BI131" s="36" t="e">
        <f t="shared" ca="1" si="83"/>
        <v>#REF!</v>
      </c>
      <c r="BJ131" s="36" t="e">
        <f t="shared" ca="1" si="83"/>
        <v>#REF!</v>
      </c>
      <c r="BK131" s="36" t="e">
        <f t="shared" ca="1" si="83"/>
        <v>#REF!</v>
      </c>
      <c r="BL131" s="36" t="e">
        <f t="shared" ca="1" si="83"/>
        <v>#REF!</v>
      </c>
      <c r="BM131" s="53" t="s">
        <v>682</v>
      </c>
      <c r="BN131" s="53" t="s">
        <v>313</v>
      </c>
      <c r="BO131" s="53" t="s">
        <v>552</v>
      </c>
    </row>
    <row r="132" spans="1:67" x14ac:dyDescent="0.2">
      <c r="A132" s="80">
        <v>129</v>
      </c>
      <c r="B132" s="53" t="s">
        <v>683</v>
      </c>
      <c r="C132" s="36" t="str">
        <f t="shared" si="45"/>
        <v>夕張市</v>
      </c>
      <c r="D132" s="36" t="e">
        <f t="shared" ca="1" si="78"/>
        <v>#REF!</v>
      </c>
      <c r="E132" s="36" t="e">
        <f t="shared" ca="1" si="78"/>
        <v>#REF!</v>
      </c>
      <c r="F132" s="36" t="e">
        <f t="shared" ca="1" si="78"/>
        <v>#REF!</v>
      </c>
      <c r="G132" s="36" t="e">
        <f t="shared" ca="1" si="78"/>
        <v>#REF!</v>
      </c>
      <c r="H132" s="36" t="e">
        <f t="shared" ca="1" si="78"/>
        <v>#REF!</v>
      </c>
      <c r="I132" s="36" t="e">
        <f t="shared" ca="1" si="78"/>
        <v>#REF!</v>
      </c>
      <c r="J132" s="36" t="e">
        <f t="shared" ca="1" si="78"/>
        <v>#REF!</v>
      </c>
      <c r="K132" s="36" t="e">
        <f t="shared" ca="1" si="78"/>
        <v>#REF!</v>
      </c>
      <c r="L132" s="36" t="e">
        <f t="shared" ca="1" si="78"/>
        <v>#REF!</v>
      </c>
      <c r="M132" s="36" t="e">
        <f t="shared" ca="1" si="78"/>
        <v>#REF!</v>
      </c>
      <c r="N132" s="36" t="e">
        <f t="shared" ca="1" si="79"/>
        <v>#REF!</v>
      </c>
      <c r="O132" s="36" t="e">
        <f t="shared" ca="1" si="79"/>
        <v>#REF!</v>
      </c>
      <c r="P132" s="36" t="e">
        <f t="shared" ca="1" si="79"/>
        <v>#REF!</v>
      </c>
      <c r="Q132" s="36" t="e">
        <f t="shared" ca="1" si="79"/>
        <v>#REF!</v>
      </c>
      <c r="R132" s="36" t="e">
        <f t="shared" ca="1" si="79"/>
        <v>#REF!</v>
      </c>
      <c r="S132" s="36" t="e">
        <f t="shared" ca="1" si="79"/>
        <v>#REF!</v>
      </c>
      <c r="T132" s="36" t="e">
        <f t="shared" ca="1" si="79"/>
        <v>#REF!</v>
      </c>
      <c r="U132" s="36" t="e">
        <f t="shared" ca="1" si="79"/>
        <v>#REF!</v>
      </c>
      <c r="V132" s="36" t="e">
        <f t="shared" ca="1" si="79"/>
        <v>#REF!</v>
      </c>
      <c r="W132" s="36" t="e">
        <f t="shared" ca="1" si="79"/>
        <v>#REF!</v>
      </c>
      <c r="X132" s="36" t="e">
        <f t="shared" ca="1" si="80"/>
        <v>#REF!</v>
      </c>
      <c r="Y132" s="36" t="e">
        <f t="shared" ca="1" si="80"/>
        <v>#REF!</v>
      </c>
      <c r="Z132" s="36" t="e">
        <f t="shared" ca="1" si="80"/>
        <v>#REF!</v>
      </c>
      <c r="AA132" s="36" t="e">
        <f t="shared" ca="1" si="80"/>
        <v>#REF!</v>
      </c>
      <c r="AB132" s="36" t="e">
        <f t="shared" ca="1" si="80"/>
        <v>#REF!</v>
      </c>
      <c r="AC132" s="36" t="e">
        <f t="shared" ca="1" si="80"/>
        <v>#REF!</v>
      </c>
      <c r="AD132" s="36" t="e">
        <f t="shared" ca="1" si="80"/>
        <v>#REF!</v>
      </c>
      <c r="AE132" s="36" t="e">
        <f t="shared" ca="1" si="80"/>
        <v>#REF!</v>
      </c>
      <c r="AF132" s="36" t="e">
        <f t="shared" ca="1" si="80"/>
        <v>#REF!</v>
      </c>
      <c r="AG132" s="36" t="e">
        <f t="shared" ca="1" si="80"/>
        <v>#REF!</v>
      </c>
      <c r="AH132" s="36" t="e">
        <f t="shared" ca="1" si="81"/>
        <v>#REF!</v>
      </c>
      <c r="AI132" s="36" t="e">
        <f t="shared" ca="1" si="81"/>
        <v>#REF!</v>
      </c>
      <c r="AJ132" s="36" t="e">
        <f t="shared" ca="1" si="81"/>
        <v>#REF!</v>
      </c>
      <c r="AK132" s="36" t="e">
        <f t="shared" ca="1" si="81"/>
        <v>#REF!</v>
      </c>
      <c r="AL132" s="36" t="e">
        <f t="shared" ca="1" si="81"/>
        <v>#REF!</v>
      </c>
      <c r="AM132" s="36" t="e">
        <f t="shared" ca="1" si="81"/>
        <v>#REF!</v>
      </c>
      <c r="AN132" s="36" t="e">
        <f t="shared" ca="1" si="81"/>
        <v>#REF!</v>
      </c>
      <c r="AO132" s="36" t="e">
        <f t="shared" ca="1" si="81"/>
        <v>#REF!</v>
      </c>
      <c r="AP132" s="36" t="e">
        <f t="shared" ca="1" si="81"/>
        <v>#REF!</v>
      </c>
      <c r="AQ132" s="36" t="e">
        <f t="shared" ca="1" si="81"/>
        <v>#REF!</v>
      </c>
      <c r="AR132" s="36" t="e">
        <f t="shared" ca="1" si="82"/>
        <v>#REF!</v>
      </c>
      <c r="AS132" s="36" t="e">
        <f t="shared" ca="1" si="82"/>
        <v>#REF!</v>
      </c>
      <c r="AT132" s="36" t="e">
        <f t="shared" ca="1" si="82"/>
        <v>#REF!</v>
      </c>
      <c r="AU132" s="36" t="e">
        <f t="shared" ca="1" si="82"/>
        <v>#REF!</v>
      </c>
      <c r="AV132" s="36" t="e">
        <f t="shared" ca="1" si="82"/>
        <v>#REF!</v>
      </c>
      <c r="AW132" s="36" t="e">
        <f t="shared" ca="1" si="82"/>
        <v>#REF!</v>
      </c>
      <c r="AX132" s="36" t="e">
        <f t="shared" ca="1" si="82"/>
        <v>#REF!</v>
      </c>
      <c r="AY132" s="36" t="e">
        <f t="shared" ca="1" si="82"/>
        <v>#REF!</v>
      </c>
      <c r="AZ132" s="36" t="e">
        <f t="shared" ca="1" si="82"/>
        <v>#REF!</v>
      </c>
      <c r="BA132" s="36" t="e">
        <f t="shared" ca="1" si="82"/>
        <v>#REF!</v>
      </c>
      <c r="BB132" s="36" t="e">
        <f t="shared" ca="1" si="82"/>
        <v>#REF!</v>
      </c>
      <c r="BC132" s="36" t="e">
        <f t="shared" ca="1" si="82"/>
        <v>#REF!</v>
      </c>
      <c r="BD132" s="36" t="e">
        <f t="shared" ca="1" si="82"/>
        <v>#REF!</v>
      </c>
      <c r="BE132" s="36" t="e">
        <f t="shared" ca="1" si="65"/>
        <v>#REF!</v>
      </c>
      <c r="BF132" s="36" t="e">
        <f t="shared" ca="1" si="83"/>
        <v>#REF!</v>
      </c>
      <c r="BG132" s="36" t="e">
        <f t="shared" ca="1" si="83"/>
        <v>#REF!</v>
      </c>
      <c r="BH132" s="36" t="e">
        <f t="shared" ca="1" si="83"/>
        <v>#REF!</v>
      </c>
      <c r="BI132" s="36" t="e">
        <f t="shared" ca="1" si="83"/>
        <v>#REF!</v>
      </c>
      <c r="BJ132" s="36" t="e">
        <f t="shared" ca="1" si="83"/>
        <v>#REF!</v>
      </c>
      <c r="BK132" s="36" t="e">
        <f t="shared" ca="1" si="83"/>
        <v>#REF!</v>
      </c>
      <c r="BL132" s="36" t="e">
        <f t="shared" ca="1" si="83"/>
        <v>#REF!</v>
      </c>
      <c r="BM132" s="53" t="s">
        <v>683</v>
      </c>
      <c r="BN132" s="53" t="s">
        <v>313</v>
      </c>
      <c r="BO132" s="53" t="s">
        <v>553</v>
      </c>
    </row>
    <row r="133" spans="1:67" s="83" customFormat="1" x14ac:dyDescent="0.2">
      <c r="A133" s="80">
        <v>130</v>
      </c>
      <c r="B133" s="81" t="s">
        <v>684</v>
      </c>
      <c r="C133" s="80" t="str">
        <f t="shared" ref="C133:C165" si="84">$C$3</f>
        <v>夕張市</v>
      </c>
      <c r="D133" s="80" t="e">
        <f t="shared" ca="1" si="78"/>
        <v>#REF!</v>
      </c>
      <c r="E133" s="80" t="e">
        <f t="shared" ca="1" si="78"/>
        <v>#REF!</v>
      </c>
      <c r="F133" s="80" t="e">
        <f t="shared" ca="1" si="78"/>
        <v>#REF!</v>
      </c>
      <c r="G133" s="80" t="e">
        <f t="shared" ca="1" si="78"/>
        <v>#REF!</v>
      </c>
      <c r="H133" s="80" t="e">
        <f t="shared" ca="1" si="78"/>
        <v>#REF!</v>
      </c>
      <c r="I133" s="80" t="e">
        <f t="shared" ca="1" si="78"/>
        <v>#REF!</v>
      </c>
      <c r="J133" s="80" t="e">
        <f t="shared" ca="1" si="78"/>
        <v>#REF!</v>
      </c>
      <c r="K133" s="80" t="e">
        <f t="shared" ca="1" si="78"/>
        <v>#REF!</v>
      </c>
      <c r="L133" s="80" t="e">
        <f t="shared" ca="1" si="78"/>
        <v>#REF!</v>
      </c>
      <c r="M133" s="80" t="e">
        <f t="shared" ca="1" si="78"/>
        <v>#REF!</v>
      </c>
      <c r="N133" s="80" t="e">
        <f t="shared" ca="1" si="79"/>
        <v>#REF!</v>
      </c>
      <c r="O133" s="80" t="e">
        <f t="shared" ca="1" si="79"/>
        <v>#REF!</v>
      </c>
      <c r="P133" s="80" t="e">
        <f t="shared" ca="1" si="79"/>
        <v>#REF!</v>
      </c>
      <c r="Q133" s="80" t="e">
        <f t="shared" ca="1" si="79"/>
        <v>#REF!</v>
      </c>
      <c r="R133" s="80" t="e">
        <f t="shared" ca="1" si="79"/>
        <v>#REF!</v>
      </c>
      <c r="S133" s="80" t="e">
        <f t="shared" ca="1" si="79"/>
        <v>#REF!</v>
      </c>
      <c r="T133" s="80" t="e">
        <f t="shared" ca="1" si="79"/>
        <v>#REF!</v>
      </c>
      <c r="U133" s="80" t="e">
        <f t="shared" ca="1" si="79"/>
        <v>#REF!</v>
      </c>
      <c r="V133" s="80" t="e">
        <f t="shared" ca="1" si="79"/>
        <v>#REF!</v>
      </c>
      <c r="W133" s="80" t="e">
        <f t="shared" ca="1" si="79"/>
        <v>#REF!</v>
      </c>
      <c r="X133" s="80" t="e">
        <f t="shared" ca="1" si="80"/>
        <v>#REF!</v>
      </c>
      <c r="Y133" s="80" t="e">
        <f t="shared" ca="1" si="80"/>
        <v>#REF!</v>
      </c>
      <c r="Z133" s="80" t="e">
        <f t="shared" ca="1" si="80"/>
        <v>#REF!</v>
      </c>
      <c r="AA133" s="80" t="e">
        <f t="shared" ca="1" si="80"/>
        <v>#REF!</v>
      </c>
      <c r="AB133" s="80" t="e">
        <f t="shared" ca="1" si="80"/>
        <v>#REF!</v>
      </c>
      <c r="AC133" s="80" t="e">
        <f t="shared" ca="1" si="80"/>
        <v>#REF!</v>
      </c>
      <c r="AD133" s="80" t="e">
        <f t="shared" ca="1" si="80"/>
        <v>#REF!</v>
      </c>
      <c r="AE133" s="80" t="e">
        <f t="shared" ca="1" si="80"/>
        <v>#REF!</v>
      </c>
      <c r="AF133" s="80" t="e">
        <f t="shared" ca="1" si="80"/>
        <v>#REF!</v>
      </c>
      <c r="AG133" s="80" t="e">
        <f t="shared" ca="1" si="80"/>
        <v>#REF!</v>
      </c>
      <c r="AH133" s="80" t="e">
        <f t="shared" ca="1" si="81"/>
        <v>#REF!</v>
      </c>
      <c r="AI133" s="80" t="e">
        <f t="shared" ca="1" si="81"/>
        <v>#REF!</v>
      </c>
      <c r="AJ133" s="80" t="e">
        <f t="shared" ca="1" si="81"/>
        <v>#REF!</v>
      </c>
      <c r="AK133" s="80" t="e">
        <f t="shared" ca="1" si="81"/>
        <v>#REF!</v>
      </c>
      <c r="AL133" s="80" t="e">
        <f t="shared" ca="1" si="81"/>
        <v>#REF!</v>
      </c>
      <c r="AM133" s="80" t="e">
        <f t="shared" ca="1" si="81"/>
        <v>#REF!</v>
      </c>
      <c r="AN133" s="80" t="e">
        <f t="shared" ca="1" si="81"/>
        <v>#REF!</v>
      </c>
      <c r="AO133" s="80" t="e">
        <f t="shared" ca="1" si="81"/>
        <v>#REF!</v>
      </c>
      <c r="AP133" s="80" t="e">
        <f t="shared" ca="1" si="81"/>
        <v>#REF!</v>
      </c>
      <c r="AQ133" s="80" t="e">
        <f t="shared" ca="1" si="81"/>
        <v>#REF!</v>
      </c>
      <c r="AR133" s="80" t="e">
        <f t="shared" ca="1" si="82"/>
        <v>#REF!</v>
      </c>
      <c r="AS133" s="80" t="e">
        <f t="shared" ca="1" si="82"/>
        <v>#REF!</v>
      </c>
      <c r="AT133" s="80" t="e">
        <f t="shared" ca="1" si="82"/>
        <v>#REF!</v>
      </c>
      <c r="AU133" s="80" t="e">
        <f t="shared" ca="1" si="82"/>
        <v>#REF!</v>
      </c>
      <c r="AV133" s="80" t="e">
        <f t="shared" ca="1" si="82"/>
        <v>#REF!</v>
      </c>
      <c r="AW133" s="80" t="e">
        <f t="shared" ca="1" si="82"/>
        <v>#REF!</v>
      </c>
      <c r="AX133" s="80" t="e">
        <f t="shared" ca="1" si="82"/>
        <v>#REF!</v>
      </c>
      <c r="AY133" s="80" t="e">
        <f t="shared" ca="1" si="82"/>
        <v>#REF!</v>
      </c>
      <c r="AZ133" s="80" t="e">
        <f t="shared" ca="1" si="82"/>
        <v>#REF!</v>
      </c>
      <c r="BA133" s="80" t="e">
        <f t="shared" ca="1" si="82"/>
        <v>#REF!</v>
      </c>
      <c r="BB133" s="80" t="e">
        <f t="shared" ca="1" si="82"/>
        <v>#REF!</v>
      </c>
      <c r="BC133" s="80" t="e">
        <f t="shared" ca="1" si="82"/>
        <v>#REF!</v>
      </c>
      <c r="BD133" s="80" t="e">
        <f t="shared" ca="1" si="82"/>
        <v>#REF!</v>
      </c>
      <c r="BE133" s="80" t="e">
        <f t="shared" ref="BE133:BE165" ca="1" si="85">VLOOKUP($C133,INDIRECT("'"&amp;$B133&amp;"'!$C$4:$BL$182"),BE$166,0)</f>
        <v>#REF!</v>
      </c>
      <c r="BF133" s="80" t="e">
        <f t="shared" ca="1" si="83"/>
        <v>#REF!</v>
      </c>
      <c r="BG133" s="80" t="e">
        <f t="shared" ca="1" si="83"/>
        <v>#REF!</v>
      </c>
      <c r="BH133" s="80" t="e">
        <f t="shared" ca="1" si="83"/>
        <v>#REF!</v>
      </c>
      <c r="BI133" s="80" t="e">
        <f t="shared" ca="1" si="83"/>
        <v>#REF!</v>
      </c>
      <c r="BJ133" s="80" t="e">
        <f t="shared" ca="1" si="83"/>
        <v>#REF!</v>
      </c>
      <c r="BK133" s="80" t="e">
        <f t="shared" ca="1" si="83"/>
        <v>#REF!</v>
      </c>
      <c r="BL133" s="80" t="e">
        <f t="shared" ca="1" si="83"/>
        <v>#REF!</v>
      </c>
      <c r="BM133" s="81" t="s">
        <v>684</v>
      </c>
      <c r="BN133" s="81" t="s">
        <v>314</v>
      </c>
      <c r="BO133" s="81" t="s">
        <v>471</v>
      </c>
    </row>
    <row r="134" spans="1:67" s="83" customFormat="1" x14ac:dyDescent="0.2">
      <c r="A134" s="80">
        <v>131</v>
      </c>
      <c r="B134" s="81" t="s">
        <v>685</v>
      </c>
      <c r="C134" s="80" t="str">
        <f t="shared" si="84"/>
        <v>夕張市</v>
      </c>
      <c r="D134" s="80" t="e">
        <f t="shared" ref="D134:M143" ca="1" si="86">VLOOKUP($C134,INDIRECT("'"&amp;$B134&amp;"'!$C$4:$BL$182"),D$166,0)</f>
        <v>#REF!</v>
      </c>
      <c r="E134" s="80" t="e">
        <f t="shared" ca="1" si="86"/>
        <v>#REF!</v>
      </c>
      <c r="F134" s="80" t="e">
        <f t="shared" ca="1" si="86"/>
        <v>#REF!</v>
      </c>
      <c r="G134" s="80" t="e">
        <f t="shared" ca="1" si="86"/>
        <v>#REF!</v>
      </c>
      <c r="H134" s="80" t="e">
        <f t="shared" ca="1" si="86"/>
        <v>#REF!</v>
      </c>
      <c r="I134" s="80" t="e">
        <f t="shared" ca="1" si="86"/>
        <v>#REF!</v>
      </c>
      <c r="J134" s="80" t="e">
        <f t="shared" ca="1" si="86"/>
        <v>#REF!</v>
      </c>
      <c r="K134" s="80" t="e">
        <f t="shared" ca="1" si="86"/>
        <v>#REF!</v>
      </c>
      <c r="L134" s="80" t="e">
        <f t="shared" ca="1" si="86"/>
        <v>#REF!</v>
      </c>
      <c r="M134" s="80" t="e">
        <f t="shared" ca="1" si="86"/>
        <v>#REF!</v>
      </c>
      <c r="N134" s="80" t="e">
        <f t="shared" ref="N134:W143" ca="1" si="87">VLOOKUP($C134,INDIRECT("'"&amp;$B134&amp;"'!$C$4:$BL$182"),N$166,0)</f>
        <v>#REF!</v>
      </c>
      <c r="O134" s="80" t="e">
        <f t="shared" ca="1" si="87"/>
        <v>#REF!</v>
      </c>
      <c r="P134" s="80" t="e">
        <f t="shared" ca="1" si="87"/>
        <v>#REF!</v>
      </c>
      <c r="Q134" s="80" t="e">
        <f t="shared" ca="1" si="87"/>
        <v>#REF!</v>
      </c>
      <c r="R134" s="80" t="e">
        <f t="shared" ca="1" si="87"/>
        <v>#REF!</v>
      </c>
      <c r="S134" s="80" t="e">
        <f t="shared" ca="1" si="87"/>
        <v>#REF!</v>
      </c>
      <c r="T134" s="80" t="e">
        <f t="shared" ca="1" si="87"/>
        <v>#REF!</v>
      </c>
      <c r="U134" s="80" t="e">
        <f t="shared" ca="1" si="87"/>
        <v>#REF!</v>
      </c>
      <c r="V134" s="80" t="e">
        <f t="shared" ca="1" si="87"/>
        <v>#REF!</v>
      </c>
      <c r="W134" s="80" t="e">
        <f t="shared" ca="1" si="87"/>
        <v>#REF!</v>
      </c>
      <c r="X134" s="80" t="e">
        <f t="shared" ref="X134:AG143" ca="1" si="88">VLOOKUP($C134,INDIRECT("'"&amp;$B134&amp;"'!$C$4:$BL$182"),X$166,0)</f>
        <v>#REF!</v>
      </c>
      <c r="Y134" s="80" t="e">
        <f t="shared" ca="1" si="88"/>
        <v>#REF!</v>
      </c>
      <c r="Z134" s="80" t="e">
        <f t="shared" ca="1" si="88"/>
        <v>#REF!</v>
      </c>
      <c r="AA134" s="80" t="e">
        <f t="shared" ca="1" si="88"/>
        <v>#REF!</v>
      </c>
      <c r="AB134" s="80" t="e">
        <f t="shared" ca="1" si="88"/>
        <v>#REF!</v>
      </c>
      <c r="AC134" s="80" t="e">
        <f t="shared" ca="1" si="88"/>
        <v>#REF!</v>
      </c>
      <c r="AD134" s="80" t="e">
        <f t="shared" ca="1" si="88"/>
        <v>#REF!</v>
      </c>
      <c r="AE134" s="80" t="e">
        <f t="shared" ca="1" si="88"/>
        <v>#REF!</v>
      </c>
      <c r="AF134" s="80" t="e">
        <f t="shared" ca="1" si="88"/>
        <v>#REF!</v>
      </c>
      <c r="AG134" s="80" t="e">
        <f t="shared" ca="1" si="88"/>
        <v>#REF!</v>
      </c>
      <c r="AH134" s="80" t="e">
        <f t="shared" ref="AH134:AQ143" ca="1" si="89">VLOOKUP($C134,INDIRECT("'"&amp;$B134&amp;"'!$C$4:$BL$182"),AH$166,0)</f>
        <v>#REF!</v>
      </c>
      <c r="AI134" s="80" t="e">
        <f t="shared" ca="1" si="89"/>
        <v>#REF!</v>
      </c>
      <c r="AJ134" s="80" t="e">
        <f t="shared" ca="1" si="89"/>
        <v>#REF!</v>
      </c>
      <c r="AK134" s="80" t="e">
        <f t="shared" ca="1" si="89"/>
        <v>#REF!</v>
      </c>
      <c r="AL134" s="80" t="e">
        <f t="shared" ca="1" si="89"/>
        <v>#REF!</v>
      </c>
      <c r="AM134" s="80" t="e">
        <f t="shared" ca="1" si="89"/>
        <v>#REF!</v>
      </c>
      <c r="AN134" s="80" t="e">
        <f t="shared" ca="1" si="89"/>
        <v>#REF!</v>
      </c>
      <c r="AO134" s="80" t="e">
        <f t="shared" ca="1" si="89"/>
        <v>#REF!</v>
      </c>
      <c r="AP134" s="80" t="e">
        <f t="shared" ca="1" si="89"/>
        <v>#REF!</v>
      </c>
      <c r="AQ134" s="80" t="e">
        <f t="shared" ca="1" si="89"/>
        <v>#REF!</v>
      </c>
      <c r="AR134" s="80" t="e">
        <f t="shared" ref="AR134:BD143" ca="1" si="90">VLOOKUP($C134,INDIRECT("'"&amp;$B134&amp;"'!$C$4:$BL$182"),AR$166,0)</f>
        <v>#REF!</v>
      </c>
      <c r="AS134" s="80" t="e">
        <f t="shared" ca="1" si="90"/>
        <v>#REF!</v>
      </c>
      <c r="AT134" s="80" t="e">
        <f t="shared" ca="1" si="90"/>
        <v>#REF!</v>
      </c>
      <c r="AU134" s="80" t="e">
        <f t="shared" ca="1" si="90"/>
        <v>#REF!</v>
      </c>
      <c r="AV134" s="80" t="e">
        <f t="shared" ca="1" si="90"/>
        <v>#REF!</v>
      </c>
      <c r="AW134" s="80" t="e">
        <f t="shared" ca="1" si="90"/>
        <v>#REF!</v>
      </c>
      <c r="AX134" s="80" t="e">
        <f t="shared" ca="1" si="90"/>
        <v>#REF!</v>
      </c>
      <c r="AY134" s="80" t="e">
        <f t="shared" ca="1" si="90"/>
        <v>#REF!</v>
      </c>
      <c r="AZ134" s="80" t="e">
        <f t="shared" ca="1" si="90"/>
        <v>#REF!</v>
      </c>
      <c r="BA134" s="80" t="e">
        <f t="shared" ca="1" si="90"/>
        <v>#REF!</v>
      </c>
      <c r="BB134" s="80" t="e">
        <f t="shared" ca="1" si="90"/>
        <v>#REF!</v>
      </c>
      <c r="BC134" s="80" t="e">
        <f t="shared" ca="1" si="90"/>
        <v>#REF!</v>
      </c>
      <c r="BD134" s="80" t="e">
        <f t="shared" ca="1" si="90"/>
        <v>#REF!</v>
      </c>
      <c r="BE134" s="80" t="e">
        <f t="shared" ca="1" si="85"/>
        <v>#REF!</v>
      </c>
      <c r="BF134" s="80" t="e">
        <f t="shared" ref="BF134:BL143" ca="1" si="91">VLOOKUP($C134,INDIRECT("'"&amp;$B134&amp;"'!$C$4:$BL$182"),BF$166,0)</f>
        <v>#REF!</v>
      </c>
      <c r="BG134" s="80" t="e">
        <f t="shared" ca="1" si="91"/>
        <v>#REF!</v>
      </c>
      <c r="BH134" s="80" t="e">
        <f t="shared" ca="1" si="91"/>
        <v>#REF!</v>
      </c>
      <c r="BI134" s="80" t="e">
        <f t="shared" ca="1" si="91"/>
        <v>#REF!</v>
      </c>
      <c r="BJ134" s="80" t="e">
        <f t="shared" ca="1" si="91"/>
        <v>#REF!</v>
      </c>
      <c r="BK134" s="80" t="e">
        <f t="shared" ca="1" si="91"/>
        <v>#REF!</v>
      </c>
      <c r="BL134" s="80" t="e">
        <f t="shared" ca="1" si="91"/>
        <v>#REF!</v>
      </c>
      <c r="BM134" s="81" t="s">
        <v>685</v>
      </c>
      <c r="BN134" s="81" t="s">
        <v>314</v>
      </c>
      <c r="BO134" s="81" t="s">
        <v>552</v>
      </c>
    </row>
    <row r="135" spans="1:67" s="83" customFormat="1" x14ac:dyDescent="0.2">
      <c r="A135" s="80">
        <v>132</v>
      </c>
      <c r="B135" s="81" t="s">
        <v>686</v>
      </c>
      <c r="C135" s="80" t="str">
        <f t="shared" si="84"/>
        <v>夕張市</v>
      </c>
      <c r="D135" s="80" t="e">
        <f t="shared" ca="1" si="86"/>
        <v>#REF!</v>
      </c>
      <c r="E135" s="80" t="e">
        <f t="shared" ca="1" si="86"/>
        <v>#REF!</v>
      </c>
      <c r="F135" s="80" t="e">
        <f t="shared" ca="1" si="86"/>
        <v>#REF!</v>
      </c>
      <c r="G135" s="80" t="e">
        <f t="shared" ca="1" si="86"/>
        <v>#REF!</v>
      </c>
      <c r="H135" s="80" t="e">
        <f t="shared" ca="1" si="86"/>
        <v>#REF!</v>
      </c>
      <c r="I135" s="80" t="e">
        <f t="shared" ca="1" si="86"/>
        <v>#REF!</v>
      </c>
      <c r="J135" s="80" t="e">
        <f t="shared" ca="1" si="86"/>
        <v>#REF!</v>
      </c>
      <c r="K135" s="80" t="e">
        <f t="shared" ca="1" si="86"/>
        <v>#REF!</v>
      </c>
      <c r="L135" s="80" t="e">
        <f t="shared" ca="1" si="86"/>
        <v>#REF!</v>
      </c>
      <c r="M135" s="80" t="e">
        <f t="shared" ca="1" si="86"/>
        <v>#REF!</v>
      </c>
      <c r="N135" s="80" t="e">
        <f t="shared" ca="1" si="87"/>
        <v>#REF!</v>
      </c>
      <c r="O135" s="80" t="e">
        <f t="shared" ca="1" si="87"/>
        <v>#REF!</v>
      </c>
      <c r="P135" s="80" t="e">
        <f t="shared" ca="1" si="87"/>
        <v>#REF!</v>
      </c>
      <c r="Q135" s="80" t="e">
        <f t="shared" ca="1" si="87"/>
        <v>#REF!</v>
      </c>
      <c r="R135" s="80" t="e">
        <f t="shared" ca="1" si="87"/>
        <v>#REF!</v>
      </c>
      <c r="S135" s="80" t="e">
        <f t="shared" ca="1" si="87"/>
        <v>#REF!</v>
      </c>
      <c r="T135" s="80" t="e">
        <f t="shared" ca="1" si="87"/>
        <v>#REF!</v>
      </c>
      <c r="U135" s="80" t="e">
        <f t="shared" ca="1" si="87"/>
        <v>#REF!</v>
      </c>
      <c r="V135" s="80" t="e">
        <f t="shared" ca="1" si="87"/>
        <v>#REF!</v>
      </c>
      <c r="W135" s="80" t="e">
        <f t="shared" ca="1" si="87"/>
        <v>#REF!</v>
      </c>
      <c r="X135" s="80" t="e">
        <f t="shared" ca="1" si="88"/>
        <v>#REF!</v>
      </c>
      <c r="Y135" s="80" t="e">
        <f t="shared" ca="1" si="88"/>
        <v>#REF!</v>
      </c>
      <c r="Z135" s="80" t="e">
        <f t="shared" ca="1" si="88"/>
        <v>#REF!</v>
      </c>
      <c r="AA135" s="80" t="e">
        <f t="shared" ca="1" si="88"/>
        <v>#REF!</v>
      </c>
      <c r="AB135" s="80" t="e">
        <f t="shared" ca="1" si="88"/>
        <v>#REF!</v>
      </c>
      <c r="AC135" s="80" t="e">
        <f t="shared" ca="1" si="88"/>
        <v>#REF!</v>
      </c>
      <c r="AD135" s="80" t="e">
        <f t="shared" ca="1" si="88"/>
        <v>#REF!</v>
      </c>
      <c r="AE135" s="80" t="e">
        <f t="shared" ca="1" si="88"/>
        <v>#REF!</v>
      </c>
      <c r="AF135" s="80" t="e">
        <f t="shared" ca="1" si="88"/>
        <v>#REF!</v>
      </c>
      <c r="AG135" s="80" t="e">
        <f t="shared" ca="1" si="88"/>
        <v>#REF!</v>
      </c>
      <c r="AH135" s="80" t="e">
        <f t="shared" ca="1" si="89"/>
        <v>#REF!</v>
      </c>
      <c r="AI135" s="80" t="e">
        <f t="shared" ca="1" si="89"/>
        <v>#REF!</v>
      </c>
      <c r="AJ135" s="80" t="e">
        <f t="shared" ca="1" si="89"/>
        <v>#REF!</v>
      </c>
      <c r="AK135" s="80" t="e">
        <f t="shared" ca="1" si="89"/>
        <v>#REF!</v>
      </c>
      <c r="AL135" s="80" t="e">
        <f t="shared" ca="1" si="89"/>
        <v>#REF!</v>
      </c>
      <c r="AM135" s="80" t="e">
        <f t="shared" ca="1" si="89"/>
        <v>#REF!</v>
      </c>
      <c r="AN135" s="80" t="e">
        <f t="shared" ca="1" si="89"/>
        <v>#REF!</v>
      </c>
      <c r="AO135" s="80" t="e">
        <f t="shared" ca="1" si="89"/>
        <v>#REF!</v>
      </c>
      <c r="AP135" s="80" t="e">
        <f t="shared" ca="1" si="89"/>
        <v>#REF!</v>
      </c>
      <c r="AQ135" s="80" t="e">
        <f t="shared" ca="1" si="89"/>
        <v>#REF!</v>
      </c>
      <c r="AR135" s="80" t="e">
        <f t="shared" ca="1" si="90"/>
        <v>#REF!</v>
      </c>
      <c r="AS135" s="80" t="e">
        <f t="shared" ca="1" si="90"/>
        <v>#REF!</v>
      </c>
      <c r="AT135" s="80" t="e">
        <f t="shared" ca="1" si="90"/>
        <v>#REF!</v>
      </c>
      <c r="AU135" s="80" t="e">
        <f t="shared" ca="1" si="90"/>
        <v>#REF!</v>
      </c>
      <c r="AV135" s="80" t="e">
        <f t="shared" ca="1" si="90"/>
        <v>#REF!</v>
      </c>
      <c r="AW135" s="80" t="e">
        <f t="shared" ca="1" si="90"/>
        <v>#REF!</v>
      </c>
      <c r="AX135" s="80" t="e">
        <f t="shared" ca="1" si="90"/>
        <v>#REF!</v>
      </c>
      <c r="AY135" s="80" t="e">
        <f t="shared" ca="1" si="90"/>
        <v>#REF!</v>
      </c>
      <c r="AZ135" s="80" t="e">
        <f t="shared" ca="1" si="90"/>
        <v>#REF!</v>
      </c>
      <c r="BA135" s="80" t="e">
        <f t="shared" ca="1" si="90"/>
        <v>#REF!</v>
      </c>
      <c r="BB135" s="80" t="e">
        <f t="shared" ca="1" si="90"/>
        <v>#REF!</v>
      </c>
      <c r="BC135" s="80" t="e">
        <f t="shared" ca="1" si="90"/>
        <v>#REF!</v>
      </c>
      <c r="BD135" s="80" t="e">
        <f t="shared" ca="1" si="90"/>
        <v>#REF!</v>
      </c>
      <c r="BE135" s="80" t="e">
        <f t="shared" ca="1" si="85"/>
        <v>#REF!</v>
      </c>
      <c r="BF135" s="80" t="e">
        <f t="shared" ca="1" si="91"/>
        <v>#REF!</v>
      </c>
      <c r="BG135" s="80" t="e">
        <f t="shared" ca="1" si="91"/>
        <v>#REF!</v>
      </c>
      <c r="BH135" s="80" t="e">
        <f t="shared" ca="1" si="91"/>
        <v>#REF!</v>
      </c>
      <c r="BI135" s="80" t="e">
        <f t="shared" ca="1" si="91"/>
        <v>#REF!</v>
      </c>
      <c r="BJ135" s="80" t="e">
        <f t="shared" ca="1" si="91"/>
        <v>#REF!</v>
      </c>
      <c r="BK135" s="80" t="e">
        <f t="shared" ca="1" si="91"/>
        <v>#REF!</v>
      </c>
      <c r="BL135" s="80" t="e">
        <f t="shared" ca="1" si="91"/>
        <v>#REF!</v>
      </c>
      <c r="BM135" s="81" t="s">
        <v>686</v>
      </c>
      <c r="BN135" s="81" t="s">
        <v>314</v>
      </c>
      <c r="BO135" s="81" t="s">
        <v>553</v>
      </c>
    </row>
    <row r="136" spans="1:67" x14ac:dyDescent="0.2">
      <c r="A136" s="80">
        <v>133</v>
      </c>
      <c r="B136" s="53" t="s">
        <v>687</v>
      </c>
      <c r="C136" s="36" t="str">
        <f t="shared" si="84"/>
        <v>夕張市</v>
      </c>
      <c r="D136" s="36" t="e">
        <f t="shared" ca="1" si="86"/>
        <v>#REF!</v>
      </c>
      <c r="E136" s="36" t="e">
        <f t="shared" ca="1" si="86"/>
        <v>#REF!</v>
      </c>
      <c r="F136" s="36" t="e">
        <f t="shared" ca="1" si="86"/>
        <v>#REF!</v>
      </c>
      <c r="G136" s="36" t="e">
        <f t="shared" ca="1" si="86"/>
        <v>#REF!</v>
      </c>
      <c r="H136" s="36" t="e">
        <f t="shared" ca="1" si="86"/>
        <v>#REF!</v>
      </c>
      <c r="I136" s="36" t="e">
        <f t="shared" ca="1" si="86"/>
        <v>#REF!</v>
      </c>
      <c r="J136" s="36" t="e">
        <f t="shared" ca="1" si="86"/>
        <v>#REF!</v>
      </c>
      <c r="K136" s="36" t="e">
        <f t="shared" ca="1" si="86"/>
        <v>#REF!</v>
      </c>
      <c r="L136" s="36" t="e">
        <f t="shared" ca="1" si="86"/>
        <v>#REF!</v>
      </c>
      <c r="M136" s="36" t="e">
        <f t="shared" ca="1" si="86"/>
        <v>#REF!</v>
      </c>
      <c r="N136" s="36" t="e">
        <f t="shared" ca="1" si="87"/>
        <v>#REF!</v>
      </c>
      <c r="O136" s="36" t="e">
        <f t="shared" ca="1" si="87"/>
        <v>#REF!</v>
      </c>
      <c r="P136" s="36" t="e">
        <f t="shared" ca="1" si="87"/>
        <v>#REF!</v>
      </c>
      <c r="Q136" s="36" t="e">
        <f t="shared" ca="1" si="87"/>
        <v>#REF!</v>
      </c>
      <c r="R136" s="36" t="e">
        <f t="shared" ca="1" si="87"/>
        <v>#REF!</v>
      </c>
      <c r="S136" s="36" t="e">
        <f t="shared" ca="1" si="87"/>
        <v>#REF!</v>
      </c>
      <c r="T136" s="36" t="e">
        <f t="shared" ca="1" si="87"/>
        <v>#REF!</v>
      </c>
      <c r="U136" s="36" t="e">
        <f t="shared" ca="1" si="87"/>
        <v>#REF!</v>
      </c>
      <c r="V136" s="36" t="e">
        <f t="shared" ca="1" si="87"/>
        <v>#REF!</v>
      </c>
      <c r="W136" s="36" t="e">
        <f t="shared" ca="1" si="87"/>
        <v>#REF!</v>
      </c>
      <c r="X136" s="36" t="e">
        <f t="shared" ca="1" si="88"/>
        <v>#REF!</v>
      </c>
      <c r="Y136" s="36" t="e">
        <f t="shared" ca="1" si="88"/>
        <v>#REF!</v>
      </c>
      <c r="Z136" s="36" t="e">
        <f t="shared" ca="1" si="88"/>
        <v>#REF!</v>
      </c>
      <c r="AA136" s="36" t="e">
        <f t="shared" ca="1" si="88"/>
        <v>#REF!</v>
      </c>
      <c r="AB136" s="36" t="e">
        <f t="shared" ca="1" si="88"/>
        <v>#REF!</v>
      </c>
      <c r="AC136" s="36" t="e">
        <f t="shared" ca="1" si="88"/>
        <v>#REF!</v>
      </c>
      <c r="AD136" s="36" t="e">
        <f t="shared" ca="1" si="88"/>
        <v>#REF!</v>
      </c>
      <c r="AE136" s="36" t="e">
        <f t="shared" ca="1" si="88"/>
        <v>#REF!</v>
      </c>
      <c r="AF136" s="36" t="e">
        <f t="shared" ca="1" si="88"/>
        <v>#REF!</v>
      </c>
      <c r="AG136" s="36" t="e">
        <f t="shared" ca="1" si="88"/>
        <v>#REF!</v>
      </c>
      <c r="AH136" s="36" t="e">
        <f t="shared" ca="1" si="89"/>
        <v>#REF!</v>
      </c>
      <c r="AI136" s="36" t="e">
        <f t="shared" ca="1" si="89"/>
        <v>#REF!</v>
      </c>
      <c r="AJ136" s="36" t="e">
        <f t="shared" ca="1" si="89"/>
        <v>#REF!</v>
      </c>
      <c r="AK136" s="36" t="e">
        <f t="shared" ca="1" si="89"/>
        <v>#REF!</v>
      </c>
      <c r="AL136" s="36" t="e">
        <f t="shared" ca="1" si="89"/>
        <v>#REF!</v>
      </c>
      <c r="AM136" s="36" t="e">
        <f t="shared" ca="1" si="89"/>
        <v>#REF!</v>
      </c>
      <c r="AN136" s="36" t="e">
        <f t="shared" ca="1" si="89"/>
        <v>#REF!</v>
      </c>
      <c r="AO136" s="36" t="e">
        <f t="shared" ca="1" si="89"/>
        <v>#REF!</v>
      </c>
      <c r="AP136" s="36" t="e">
        <f t="shared" ca="1" si="89"/>
        <v>#REF!</v>
      </c>
      <c r="AQ136" s="36" t="e">
        <f t="shared" ca="1" si="89"/>
        <v>#REF!</v>
      </c>
      <c r="AR136" s="36" t="e">
        <f t="shared" ca="1" si="90"/>
        <v>#REF!</v>
      </c>
      <c r="AS136" s="36" t="e">
        <f t="shared" ca="1" si="90"/>
        <v>#REF!</v>
      </c>
      <c r="AT136" s="36" t="e">
        <f t="shared" ca="1" si="90"/>
        <v>#REF!</v>
      </c>
      <c r="AU136" s="36" t="e">
        <f t="shared" ca="1" si="90"/>
        <v>#REF!</v>
      </c>
      <c r="AV136" s="36" t="e">
        <f t="shared" ca="1" si="90"/>
        <v>#REF!</v>
      </c>
      <c r="AW136" s="36" t="e">
        <f t="shared" ca="1" si="90"/>
        <v>#REF!</v>
      </c>
      <c r="AX136" s="36" t="e">
        <f t="shared" ca="1" si="90"/>
        <v>#REF!</v>
      </c>
      <c r="AY136" s="36" t="e">
        <f t="shared" ca="1" si="90"/>
        <v>#REF!</v>
      </c>
      <c r="AZ136" s="36" t="e">
        <f t="shared" ca="1" si="90"/>
        <v>#REF!</v>
      </c>
      <c r="BA136" s="36" t="e">
        <f t="shared" ca="1" si="90"/>
        <v>#REF!</v>
      </c>
      <c r="BB136" s="36" t="e">
        <f t="shared" ca="1" si="90"/>
        <v>#REF!</v>
      </c>
      <c r="BC136" s="36" t="e">
        <f t="shared" ca="1" si="90"/>
        <v>#REF!</v>
      </c>
      <c r="BD136" s="36" t="e">
        <f t="shared" ca="1" si="90"/>
        <v>#REF!</v>
      </c>
      <c r="BE136" s="36" t="e">
        <f t="shared" ca="1" si="85"/>
        <v>#REF!</v>
      </c>
      <c r="BF136" s="36" t="e">
        <f t="shared" ca="1" si="91"/>
        <v>#REF!</v>
      </c>
      <c r="BG136" s="36" t="e">
        <f t="shared" ca="1" si="91"/>
        <v>#REF!</v>
      </c>
      <c r="BH136" s="36" t="e">
        <f t="shared" ca="1" si="91"/>
        <v>#REF!</v>
      </c>
      <c r="BI136" s="36" t="e">
        <f t="shared" ca="1" si="91"/>
        <v>#REF!</v>
      </c>
      <c r="BJ136" s="36" t="e">
        <f t="shared" ca="1" si="91"/>
        <v>#REF!</v>
      </c>
      <c r="BK136" s="36" t="e">
        <f t="shared" ca="1" si="91"/>
        <v>#REF!</v>
      </c>
      <c r="BL136" s="36" t="e">
        <f t="shared" ca="1" si="91"/>
        <v>#REF!</v>
      </c>
      <c r="BM136" s="53" t="s">
        <v>687</v>
      </c>
      <c r="BN136" s="53" t="s">
        <v>315</v>
      </c>
      <c r="BO136" s="53" t="s">
        <v>471</v>
      </c>
    </row>
    <row r="137" spans="1:67" x14ac:dyDescent="0.2">
      <c r="A137" s="80">
        <v>134</v>
      </c>
      <c r="B137" s="53" t="s">
        <v>688</v>
      </c>
      <c r="C137" s="36" t="str">
        <f t="shared" si="84"/>
        <v>夕張市</v>
      </c>
      <c r="D137" s="36" t="e">
        <f t="shared" ca="1" si="86"/>
        <v>#REF!</v>
      </c>
      <c r="E137" s="36" t="e">
        <f t="shared" ca="1" si="86"/>
        <v>#REF!</v>
      </c>
      <c r="F137" s="36" t="e">
        <f t="shared" ca="1" si="86"/>
        <v>#REF!</v>
      </c>
      <c r="G137" s="36" t="e">
        <f t="shared" ca="1" si="86"/>
        <v>#REF!</v>
      </c>
      <c r="H137" s="36" t="e">
        <f t="shared" ca="1" si="86"/>
        <v>#REF!</v>
      </c>
      <c r="I137" s="36" t="e">
        <f t="shared" ca="1" si="86"/>
        <v>#REF!</v>
      </c>
      <c r="J137" s="36" t="e">
        <f t="shared" ca="1" si="86"/>
        <v>#REF!</v>
      </c>
      <c r="K137" s="36" t="e">
        <f t="shared" ca="1" si="86"/>
        <v>#REF!</v>
      </c>
      <c r="L137" s="36" t="e">
        <f t="shared" ca="1" si="86"/>
        <v>#REF!</v>
      </c>
      <c r="M137" s="36" t="e">
        <f t="shared" ca="1" si="86"/>
        <v>#REF!</v>
      </c>
      <c r="N137" s="36" t="e">
        <f t="shared" ca="1" si="87"/>
        <v>#REF!</v>
      </c>
      <c r="O137" s="36" t="e">
        <f t="shared" ca="1" si="87"/>
        <v>#REF!</v>
      </c>
      <c r="P137" s="36" t="e">
        <f t="shared" ca="1" si="87"/>
        <v>#REF!</v>
      </c>
      <c r="Q137" s="36" t="e">
        <f t="shared" ca="1" si="87"/>
        <v>#REF!</v>
      </c>
      <c r="R137" s="36" t="e">
        <f t="shared" ca="1" si="87"/>
        <v>#REF!</v>
      </c>
      <c r="S137" s="36" t="e">
        <f t="shared" ca="1" si="87"/>
        <v>#REF!</v>
      </c>
      <c r="T137" s="36" t="e">
        <f t="shared" ca="1" si="87"/>
        <v>#REF!</v>
      </c>
      <c r="U137" s="36" t="e">
        <f t="shared" ca="1" si="87"/>
        <v>#REF!</v>
      </c>
      <c r="V137" s="36" t="e">
        <f t="shared" ca="1" si="87"/>
        <v>#REF!</v>
      </c>
      <c r="W137" s="36" t="e">
        <f t="shared" ca="1" si="87"/>
        <v>#REF!</v>
      </c>
      <c r="X137" s="36" t="e">
        <f t="shared" ca="1" si="88"/>
        <v>#REF!</v>
      </c>
      <c r="Y137" s="36" t="e">
        <f t="shared" ca="1" si="88"/>
        <v>#REF!</v>
      </c>
      <c r="Z137" s="36" t="e">
        <f t="shared" ca="1" si="88"/>
        <v>#REF!</v>
      </c>
      <c r="AA137" s="36" t="e">
        <f t="shared" ca="1" si="88"/>
        <v>#REF!</v>
      </c>
      <c r="AB137" s="36" t="e">
        <f t="shared" ca="1" si="88"/>
        <v>#REF!</v>
      </c>
      <c r="AC137" s="36" t="e">
        <f t="shared" ca="1" si="88"/>
        <v>#REF!</v>
      </c>
      <c r="AD137" s="36" t="e">
        <f t="shared" ca="1" si="88"/>
        <v>#REF!</v>
      </c>
      <c r="AE137" s="36" t="e">
        <f t="shared" ca="1" si="88"/>
        <v>#REF!</v>
      </c>
      <c r="AF137" s="36" t="e">
        <f t="shared" ca="1" si="88"/>
        <v>#REF!</v>
      </c>
      <c r="AG137" s="36" t="e">
        <f t="shared" ca="1" si="88"/>
        <v>#REF!</v>
      </c>
      <c r="AH137" s="36" t="e">
        <f t="shared" ca="1" si="89"/>
        <v>#REF!</v>
      </c>
      <c r="AI137" s="36" t="e">
        <f t="shared" ca="1" si="89"/>
        <v>#REF!</v>
      </c>
      <c r="AJ137" s="36" t="e">
        <f t="shared" ca="1" si="89"/>
        <v>#REF!</v>
      </c>
      <c r="AK137" s="36" t="e">
        <f t="shared" ca="1" si="89"/>
        <v>#REF!</v>
      </c>
      <c r="AL137" s="36" t="e">
        <f t="shared" ca="1" si="89"/>
        <v>#REF!</v>
      </c>
      <c r="AM137" s="36" t="e">
        <f t="shared" ca="1" si="89"/>
        <v>#REF!</v>
      </c>
      <c r="AN137" s="36" t="e">
        <f t="shared" ca="1" si="89"/>
        <v>#REF!</v>
      </c>
      <c r="AO137" s="36" t="e">
        <f t="shared" ca="1" si="89"/>
        <v>#REF!</v>
      </c>
      <c r="AP137" s="36" t="e">
        <f t="shared" ca="1" si="89"/>
        <v>#REF!</v>
      </c>
      <c r="AQ137" s="36" t="e">
        <f t="shared" ca="1" si="89"/>
        <v>#REF!</v>
      </c>
      <c r="AR137" s="36" t="e">
        <f t="shared" ca="1" si="90"/>
        <v>#REF!</v>
      </c>
      <c r="AS137" s="36" t="e">
        <f t="shared" ca="1" si="90"/>
        <v>#REF!</v>
      </c>
      <c r="AT137" s="36" t="e">
        <f t="shared" ca="1" si="90"/>
        <v>#REF!</v>
      </c>
      <c r="AU137" s="36" t="e">
        <f t="shared" ca="1" si="90"/>
        <v>#REF!</v>
      </c>
      <c r="AV137" s="36" t="e">
        <f t="shared" ca="1" si="90"/>
        <v>#REF!</v>
      </c>
      <c r="AW137" s="36" t="e">
        <f t="shared" ca="1" si="90"/>
        <v>#REF!</v>
      </c>
      <c r="AX137" s="36" t="e">
        <f t="shared" ca="1" si="90"/>
        <v>#REF!</v>
      </c>
      <c r="AY137" s="36" t="e">
        <f t="shared" ca="1" si="90"/>
        <v>#REF!</v>
      </c>
      <c r="AZ137" s="36" t="e">
        <f t="shared" ca="1" si="90"/>
        <v>#REF!</v>
      </c>
      <c r="BA137" s="36" t="e">
        <f t="shared" ca="1" si="90"/>
        <v>#REF!</v>
      </c>
      <c r="BB137" s="36" t="e">
        <f t="shared" ca="1" si="90"/>
        <v>#REF!</v>
      </c>
      <c r="BC137" s="36" t="e">
        <f t="shared" ca="1" si="90"/>
        <v>#REF!</v>
      </c>
      <c r="BD137" s="36" t="e">
        <f t="shared" ca="1" si="90"/>
        <v>#REF!</v>
      </c>
      <c r="BE137" s="36" t="e">
        <f t="shared" ca="1" si="85"/>
        <v>#REF!</v>
      </c>
      <c r="BF137" s="36" t="e">
        <f t="shared" ca="1" si="91"/>
        <v>#REF!</v>
      </c>
      <c r="BG137" s="36" t="e">
        <f t="shared" ca="1" si="91"/>
        <v>#REF!</v>
      </c>
      <c r="BH137" s="36" t="e">
        <f t="shared" ca="1" si="91"/>
        <v>#REF!</v>
      </c>
      <c r="BI137" s="36" t="e">
        <f t="shared" ca="1" si="91"/>
        <v>#REF!</v>
      </c>
      <c r="BJ137" s="36" t="e">
        <f t="shared" ca="1" si="91"/>
        <v>#REF!</v>
      </c>
      <c r="BK137" s="36" t="e">
        <f t="shared" ca="1" si="91"/>
        <v>#REF!</v>
      </c>
      <c r="BL137" s="36" t="e">
        <f t="shared" ca="1" si="91"/>
        <v>#REF!</v>
      </c>
      <c r="BM137" s="53" t="s">
        <v>688</v>
      </c>
      <c r="BN137" s="53" t="s">
        <v>315</v>
      </c>
      <c r="BO137" s="53" t="s">
        <v>552</v>
      </c>
    </row>
    <row r="138" spans="1:67" x14ac:dyDescent="0.2">
      <c r="A138" s="80">
        <v>135</v>
      </c>
      <c r="B138" s="53" t="s">
        <v>689</v>
      </c>
      <c r="C138" s="36" t="str">
        <f t="shared" si="84"/>
        <v>夕張市</v>
      </c>
      <c r="D138" s="36" t="e">
        <f t="shared" ca="1" si="86"/>
        <v>#REF!</v>
      </c>
      <c r="E138" s="36" t="e">
        <f t="shared" ca="1" si="86"/>
        <v>#REF!</v>
      </c>
      <c r="F138" s="36" t="e">
        <f t="shared" ca="1" si="86"/>
        <v>#REF!</v>
      </c>
      <c r="G138" s="36" t="e">
        <f t="shared" ca="1" si="86"/>
        <v>#REF!</v>
      </c>
      <c r="H138" s="36" t="e">
        <f t="shared" ca="1" si="86"/>
        <v>#REF!</v>
      </c>
      <c r="I138" s="36" t="e">
        <f t="shared" ca="1" si="86"/>
        <v>#REF!</v>
      </c>
      <c r="J138" s="36" t="e">
        <f t="shared" ca="1" si="86"/>
        <v>#REF!</v>
      </c>
      <c r="K138" s="36" t="e">
        <f t="shared" ca="1" si="86"/>
        <v>#REF!</v>
      </c>
      <c r="L138" s="36" t="e">
        <f t="shared" ca="1" si="86"/>
        <v>#REF!</v>
      </c>
      <c r="M138" s="36" t="e">
        <f t="shared" ca="1" si="86"/>
        <v>#REF!</v>
      </c>
      <c r="N138" s="36" t="e">
        <f t="shared" ca="1" si="87"/>
        <v>#REF!</v>
      </c>
      <c r="O138" s="36" t="e">
        <f t="shared" ca="1" si="87"/>
        <v>#REF!</v>
      </c>
      <c r="P138" s="36" t="e">
        <f t="shared" ca="1" si="87"/>
        <v>#REF!</v>
      </c>
      <c r="Q138" s="36" t="e">
        <f t="shared" ca="1" si="87"/>
        <v>#REF!</v>
      </c>
      <c r="R138" s="36" t="e">
        <f t="shared" ca="1" si="87"/>
        <v>#REF!</v>
      </c>
      <c r="S138" s="36" t="e">
        <f t="shared" ca="1" si="87"/>
        <v>#REF!</v>
      </c>
      <c r="T138" s="36" t="e">
        <f t="shared" ca="1" si="87"/>
        <v>#REF!</v>
      </c>
      <c r="U138" s="36" t="e">
        <f t="shared" ca="1" si="87"/>
        <v>#REF!</v>
      </c>
      <c r="V138" s="36" t="e">
        <f t="shared" ca="1" si="87"/>
        <v>#REF!</v>
      </c>
      <c r="W138" s="36" t="e">
        <f t="shared" ca="1" si="87"/>
        <v>#REF!</v>
      </c>
      <c r="X138" s="36" t="e">
        <f t="shared" ca="1" si="88"/>
        <v>#REF!</v>
      </c>
      <c r="Y138" s="36" t="e">
        <f t="shared" ca="1" si="88"/>
        <v>#REF!</v>
      </c>
      <c r="Z138" s="36" t="e">
        <f t="shared" ca="1" si="88"/>
        <v>#REF!</v>
      </c>
      <c r="AA138" s="36" t="e">
        <f t="shared" ca="1" si="88"/>
        <v>#REF!</v>
      </c>
      <c r="AB138" s="36" t="e">
        <f t="shared" ca="1" si="88"/>
        <v>#REF!</v>
      </c>
      <c r="AC138" s="36" t="e">
        <f t="shared" ca="1" si="88"/>
        <v>#REF!</v>
      </c>
      <c r="AD138" s="36" t="e">
        <f t="shared" ca="1" si="88"/>
        <v>#REF!</v>
      </c>
      <c r="AE138" s="36" t="e">
        <f t="shared" ca="1" si="88"/>
        <v>#REF!</v>
      </c>
      <c r="AF138" s="36" t="e">
        <f t="shared" ca="1" si="88"/>
        <v>#REF!</v>
      </c>
      <c r="AG138" s="36" t="e">
        <f t="shared" ca="1" si="88"/>
        <v>#REF!</v>
      </c>
      <c r="AH138" s="36" t="e">
        <f t="shared" ca="1" si="89"/>
        <v>#REF!</v>
      </c>
      <c r="AI138" s="36" t="e">
        <f t="shared" ca="1" si="89"/>
        <v>#REF!</v>
      </c>
      <c r="AJ138" s="36" t="e">
        <f t="shared" ca="1" si="89"/>
        <v>#REF!</v>
      </c>
      <c r="AK138" s="36" t="e">
        <f t="shared" ca="1" si="89"/>
        <v>#REF!</v>
      </c>
      <c r="AL138" s="36" t="e">
        <f t="shared" ca="1" si="89"/>
        <v>#REF!</v>
      </c>
      <c r="AM138" s="36" t="e">
        <f t="shared" ca="1" si="89"/>
        <v>#REF!</v>
      </c>
      <c r="AN138" s="36" t="e">
        <f t="shared" ca="1" si="89"/>
        <v>#REF!</v>
      </c>
      <c r="AO138" s="36" t="e">
        <f t="shared" ca="1" si="89"/>
        <v>#REF!</v>
      </c>
      <c r="AP138" s="36" t="e">
        <f t="shared" ca="1" si="89"/>
        <v>#REF!</v>
      </c>
      <c r="AQ138" s="36" t="e">
        <f t="shared" ca="1" si="89"/>
        <v>#REF!</v>
      </c>
      <c r="AR138" s="36" t="e">
        <f t="shared" ca="1" si="90"/>
        <v>#REF!</v>
      </c>
      <c r="AS138" s="36" t="e">
        <f t="shared" ca="1" si="90"/>
        <v>#REF!</v>
      </c>
      <c r="AT138" s="36" t="e">
        <f t="shared" ca="1" si="90"/>
        <v>#REF!</v>
      </c>
      <c r="AU138" s="36" t="e">
        <f t="shared" ca="1" si="90"/>
        <v>#REF!</v>
      </c>
      <c r="AV138" s="36" t="e">
        <f t="shared" ca="1" si="90"/>
        <v>#REF!</v>
      </c>
      <c r="AW138" s="36" t="e">
        <f t="shared" ca="1" si="90"/>
        <v>#REF!</v>
      </c>
      <c r="AX138" s="36" t="e">
        <f t="shared" ca="1" si="90"/>
        <v>#REF!</v>
      </c>
      <c r="AY138" s="36" t="e">
        <f t="shared" ca="1" si="90"/>
        <v>#REF!</v>
      </c>
      <c r="AZ138" s="36" t="e">
        <f t="shared" ca="1" si="90"/>
        <v>#REF!</v>
      </c>
      <c r="BA138" s="36" t="e">
        <f t="shared" ca="1" si="90"/>
        <v>#REF!</v>
      </c>
      <c r="BB138" s="36" t="e">
        <f t="shared" ca="1" si="90"/>
        <v>#REF!</v>
      </c>
      <c r="BC138" s="36" t="e">
        <f t="shared" ca="1" si="90"/>
        <v>#REF!</v>
      </c>
      <c r="BD138" s="36" t="e">
        <f t="shared" ca="1" si="90"/>
        <v>#REF!</v>
      </c>
      <c r="BE138" s="73" t="e">
        <f t="shared" ca="1" si="85"/>
        <v>#REF!</v>
      </c>
      <c r="BF138" s="73" t="e">
        <f t="shared" ca="1" si="91"/>
        <v>#REF!</v>
      </c>
      <c r="BG138" s="36" t="e">
        <f t="shared" ca="1" si="91"/>
        <v>#REF!</v>
      </c>
      <c r="BH138" s="36" t="e">
        <f t="shared" ca="1" si="91"/>
        <v>#REF!</v>
      </c>
      <c r="BI138" s="36" t="e">
        <f t="shared" ca="1" si="91"/>
        <v>#REF!</v>
      </c>
      <c r="BJ138" s="36" t="e">
        <f t="shared" ca="1" si="91"/>
        <v>#REF!</v>
      </c>
      <c r="BK138" s="36" t="e">
        <f t="shared" ca="1" si="91"/>
        <v>#REF!</v>
      </c>
      <c r="BL138" s="36" t="e">
        <f t="shared" ca="1" si="91"/>
        <v>#REF!</v>
      </c>
      <c r="BM138" s="53" t="s">
        <v>689</v>
      </c>
      <c r="BN138" s="53" t="s">
        <v>315</v>
      </c>
      <c r="BO138" s="53" t="s">
        <v>553</v>
      </c>
    </row>
    <row r="139" spans="1:67" s="83" customFormat="1" x14ac:dyDescent="0.2">
      <c r="A139" s="80">
        <v>136</v>
      </c>
      <c r="B139" s="81" t="s">
        <v>690</v>
      </c>
      <c r="C139" s="80" t="str">
        <f t="shared" si="84"/>
        <v>夕張市</v>
      </c>
      <c r="D139" s="80" t="e">
        <f t="shared" ca="1" si="86"/>
        <v>#REF!</v>
      </c>
      <c r="E139" s="80" t="e">
        <f t="shared" ca="1" si="86"/>
        <v>#REF!</v>
      </c>
      <c r="F139" s="80" t="e">
        <f t="shared" ca="1" si="86"/>
        <v>#REF!</v>
      </c>
      <c r="G139" s="80" t="e">
        <f t="shared" ca="1" si="86"/>
        <v>#REF!</v>
      </c>
      <c r="H139" s="80" t="e">
        <f t="shared" ca="1" si="86"/>
        <v>#REF!</v>
      </c>
      <c r="I139" s="80" t="e">
        <f t="shared" ca="1" si="86"/>
        <v>#REF!</v>
      </c>
      <c r="J139" s="80" t="e">
        <f t="shared" ca="1" si="86"/>
        <v>#REF!</v>
      </c>
      <c r="K139" s="80" t="e">
        <f t="shared" ca="1" si="86"/>
        <v>#REF!</v>
      </c>
      <c r="L139" s="80" t="e">
        <f t="shared" ca="1" si="86"/>
        <v>#REF!</v>
      </c>
      <c r="M139" s="80" t="e">
        <f t="shared" ca="1" si="86"/>
        <v>#REF!</v>
      </c>
      <c r="N139" s="80" t="e">
        <f t="shared" ca="1" si="87"/>
        <v>#REF!</v>
      </c>
      <c r="O139" s="80" t="e">
        <f t="shared" ca="1" si="87"/>
        <v>#REF!</v>
      </c>
      <c r="P139" s="80" t="e">
        <f t="shared" ca="1" si="87"/>
        <v>#REF!</v>
      </c>
      <c r="Q139" s="80" t="e">
        <f t="shared" ca="1" si="87"/>
        <v>#REF!</v>
      </c>
      <c r="R139" s="80" t="e">
        <f t="shared" ca="1" si="87"/>
        <v>#REF!</v>
      </c>
      <c r="S139" s="80" t="e">
        <f t="shared" ca="1" si="87"/>
        <v>#REF!</v>
      </c>
      <c r="T139" s="80" t="e">
        <f t="shared" ca="1" si="87"/>
        <v>#REF!</v>
      </c>
      <c r="U139" s="80" t="e">
        <f t="shared" ca="1" si="87"/>
        <v>#REF!</v>
      </c>
      <c r="V139" s="80" t="e">
        <f t="shared" ca="1" si="87"/>
        <v>#REF!</v>
      </c>
      <c r="W139" s="80" t="e">
        <f t="shared" ca="1" si="87"/>
        <v>#REF!</v>
      </c>
      <c r="X139" s="80" t="e">
        <f t="shared" ca="1" si="88"/>
        <v>#REF!</v>
      </c>
      <c r="Y139" s="80" t="e">
        <f t="shared" ca="1" si="88"/>
        <v>#REF!</v>
      </c>
      <c r="Z139" s="80" t="e">
        <f t="shared" ca="1" si="88"/>
        <v>#REF!</v>
      </c>
      <c r="AA139" s="80" t="e">
        <f t="shared" ca="1" si="88"/>
        <v>#REF!</v>
      </c>
      <c r="AB139" s="80" t="e">
        <f t="shared" ca="1" si="88"/>
        <v>#REF!</v>
      </c>
      <c r="AC139" s="80" t="e">
        <f t="shared" ca="1" si="88"/>
        <v>#REF!</v>
      </c>
      <c r="AD139" s="80" t="e">
        <f t="shared" ca="1" si="88"/>
        <v>#REF!</v>
      </c>
      <c r="AE139" s="80" t="e">
        <f t="shared" ca="1" si="88"/>
        <v>#REF!</v>
      </c>
      <c r="AF139" s="80" t="e">
        <f t="shared" ca="1" si="88"/>
        <v>#REF!</v>
      </c>
      <c r="AG139" s="80" t="e">
        <f t="shared" ca="1" si="88"/>
        <v>#REF!</v>
      </c>
      <c r="AH139" s="80" t="e">
        <f t="shared" ca="1" si="89"/>
        <v>#REF!</v>
      </c>
      <c r="AI139" s="80" t="e">
        <f t="shared" ca="1" si="89"/>
        <v>#REF!</v>
      </c>
      <c r="AJ139" s="80" t="e">
        <f t="shared" ca="1" si="89"/>
        <v>#REF!</v>
      </c>
      <c r="AK139" s="80" t="e">
        <f t="shared" ca="1" si="89"/>
        <v>#REF!</v>
      </c>
      <c r="AL139" s="80" t="e">
        <f t="shared" ca="1" si="89"/>
        <v>#REF!</v>
      </c>
      <c r="AM139" s="80" t="e">
        <f t="shared" ca="1" si="89"/>
        <v>#REF!</v>
      </c>
      <c r="AN139" s="80" t="e">
        <f t="shared" ca="1" si="89"/>
        <v>#REF!</v>
      </c>
      <c r="AO139" s="80" t="e">
        <f t="shared" ca="1" si="89"/>
        <v>#REF!</v>
      </c>
      <c r="AP139" s="80" t="e">
        <f t="shared" ca="1" si="89"/>
        <v>#REF!</v>
      </c>
      <c r="AQ139" s="80" t="e">
        <f t="shared" ca="1" si="89"/>
        <v>#REF!</v>
      </c>
      <c r="AR139" s="80" t="e">
        <f t="shared" ca="1" si="90"/>
        <v>#REF!</v>
      </c>
      <c r="AS139" s="80" t="e">
        <f t="shared" ca="1" si="90"/>
        <v>#REF!</v>
      </c>
      <c r="AT139" s="80" t="e">
        <f t="shared" ca="1" si="90"/>
        <v>#REF!</v>
      </c>
      <c r="AU139" s="80" t="e">
        <f t="shared" ca="1" si="90"/>
        <v>#REF!</v>
      </c>
      <c r="AV139" s="80" t="e">
        <f t="shared" ca="1" si="90"/>
        <v>#REF!</v>
      </c>
      <c r="AW139" s="80" t="e">
        <f t="shared" ca="1" si="90"/>
        <v>#REF!</v>
      </c>
      <c r="AX139" s="80" t="e">
        <f t="shared" ca="1" si="90"/>
        <v>#REF!</v>
      </c>
      <c r="AY139" s="80" t="e">
        <f t="shared" ca="1" si="90"/>
        <v>#REF!</v>
      </c>
      <c r="AZ139" s="80" t="e">
        <f t="shared" ca="1" si="90"/>
        <v>#REF!</v>
      </c>
      <c r="BA139" s="80" t="e">
        <f t="shared" ca="1" si="90"/>
        <v>#REF!</v>
      </c>
      <c r="BB139" s="80" t="e">
        <f t="shared" ca="1" si="90"/>
        <v>#REF!</v>
      </c>
      <c r="BC139" s="80" t="e">
        <f t="shared" ca="1" si="90"/>
        <v>#REF!</v>
      </c>
      <c r="BD139" s="80" t="e">
        <f t="shared" ca="1" si="90"/>
        <v>#REF!</v>
      </c>
      <c r="BE139" s="80" t="e">
        <f t="shared" ca="1" si="85"/>
        <v>#REF!</v>
      </c>
      <c r="BF139" s="80" t="e">
        <f t="shared" ca="1" si="91"/>
        <v>#REF!</v>
      </c>
      <c r="BG139" s="80" t="e">
        <f t="shared" ca="1" si="91"/>
        <v>#REF!</v>
      </c>
      <c r="BH139" s="80" t="e">
        <f t="shared" ca="1" si="91"/>
        <v>#REF!</v>
      </c>
      <c r="BI139" s="80" t="e">
        <f t="shared" ca="1" si="91"/>
        <v>#REF!</v>
      </c>
      <c r="BJ139" s="80" t="e">
        <f t="shared" ca="1" si="91"/>
        <v>#REF!</v>
      </c>
      <c r="BK139" s="80" t="e">
        <f t="shared" ca="1" si="91"/>
        <v>#REF!</v>
      </c>
      <c r="BL139" s="80" t="e">
        <f t="shared" ca="1" si="91"/>
        <v>#REF!</v>
      </c>
      <c r="BM139" s="81" t="s">
        <v>690</v>
      </c>
      <c r="BN139" s="81" t="s">
        <v>316</v>
      </c>
      <c r="BO139" s="81" t="s">
        <v>471</v>
      </c>
    </row>
    <row r="140" spans="1:67" s="83" customFormat="1" x14ac:dyDescent="0.2">
      <c r="A140" s="80">
        <v>137</v>
      </c>
      <c r="B140" s="81" t="s">
        <v>691</v>
      </c>
      <c r="C140" s="80" t="str">
        <f t="shared" si="84"/>
        <v>夕張市</v>
      </c>
      <c r="D140" s="80" t="e">
        <f t="shared" ca="1" si="86"/>
        <v>#REF!</v>
      </c>
      <c r="E140" s="80" t="e">
        <f t="shared" ca="1" si="86"/>
        <v>#REF!</v>
      </c>
      <c r="F140" s="80" t="e">
        <f t="shared" ca="1" si="86"/>
        <v>#REF!</v>
      </c>
      <c r="G140" s="80" t="e">
        <f t="shared" ca="1" si="86"/>
        <v>#REF!</v>
      </c>
      <c r="H140" s="80" t="e">
        <f t="shared" ca="1" si="86"/>
        <v>#REF!</v>
      </c>
      <c r="I140" s="80" t="e">
        <f t="shared" ca="1" si="86"/>
        <v>#REF!</v>
      </c>
      <c r="J140" s="80" t="e">
        <f t="shared" ca="1" si="86"/>
        <v>#REF!</v>
      </c>
      <c r="K140" s="80" t="e">
        <f t="shared" ca="1" si="86"/>
        <v>#REF!</v>
      </c>
      <c r="L140" s="80" t="e">
        <f t="shared" ca="1" si="86"/>
        <v>#REF!</v>
      </c>
      <c r="M140" s="80" t="e">
        <f t="shared" ca="1" si="86"/>
        <v>#REF!</v>
      </c>
      <c r="N140" s="80" t="e">
        <f t="shared" ca="1" si="87"/>
        <v>#REF!</v>
      </c>
      <c r="O140" s="80" t="e">
        <f t="shared" ca="1" si="87"/>
        <v>#REF!</v>
      </c>
      <c r="P140" s="80" t="e">
        <f t="shared" ca="1" si="87"/>
        <v>#REF!</v>
      </c>
      <c r="Q140" s="80" t="e">
        <f t="shared" ca="1" si="87"/>
        <v>#REF!</v>
      </c>
      <c r="R140" s="80" t="e">
        <f t="shared" ca="1" si="87"/>
        <v>#REF!</v>
      </c>
      <c r="S140" s="80" t="e">
        <f t="shared" ca="1" si="87"/>
        <v>#REF!</v>
      </c>
      <c r="T140" s="80" t="e">
        <f t="shared" ca="1" si="87"/>
        <v>#REF!</v>
      </c>
      <c r="U140" s="80" t="e">
        <f t="shared" ca="1" si="87"/>
        <v>#REF!</v>
      </c>
      <c r="V140" s="80" t="e">
        <f t="shared" ca="1" si="87"/>
        <v>#REF!</v>
      </c>
      <c r="W140" s="80" t="e">
        <f t="shared" ca="1" si="87"/>
        <v>#REF!</v>
      </c>
      <c r="X140" s="80" t="e">
        <f t="shared" ca="1" si="88"/>
        <v>#REF!</v>
      </c>
      <c r="Y140" s="80" t="e">
        <f t="shared" ca="1" si="88"/>
        <v>#REF!</v>
      </c>
      <c r="Z140" s="80" t="e">
        <f t="shared" ca="1" si="88"/>
        <v>#REF!</v>
      </c>
      <c r="AA140" s="80" t="e">
        <f t="shared" ca="1" si="88"/>
        <v>#REF!</v>
      </c>
      <c r="AB140" s="80" t="e">
        <f t="shared" ca="1" si="88"/>
        <v>#REF!</v>
      </c>
      <c r="AC140" s="80" t="e">
        <f t="shared" ca="1" si="88"/>
        <v>#REF!</v>
      </c>
      <c r="AD140" s="80" t="e">
        <f t="shared" ca="1" si="88"/>
        <v>#REF!</v>
      </c>
      <c r="AE140" s="80" t="e">
        <f t="shared" ca="1" si="88"/>
        <v>#REF!</v>
      </c>
      <c r="AF140" s="80" t="e">
        <f t="shared" ca="1" si="88"/>
        <v>#REF!</v>
      </c>
      <c r="AG140" s="80" t="e">
        <f t="shared" ca="1" si="88"/>
        <v>#REF!</v>
      </c>
      <c r="AH140" s="80" t="e">
        <f t="shared" ca="1" si="89"/>
        <v>#REF!</v>
      </c>
      <c r="AI140" s="80" t="e">
        <f t="shared" ca="1" si="89"/>
        <v>#REF!</v>
      </c>
      <c r="AJ140" s="80" t="e">
        <f t="shared" ca="1" si="89"/>
        <v>#REF!</v>
      </c>
      <c r="AK140" s="80" t="e">
        <f t="shared" ca="1" si="89"/>
        <v>#REF!</v>
      </c>
      <c r="AL140" s="80" t="e">
        <f t="shared" ca="1" si="89"/>
        <v>#REF!</v>
      </c>
      <c r="AM140" s="80" t="e">
        <f t="shared" ca="1" si="89"/>
        <v>#REF!</v>
      </c>
      <c r="AN140" s="80" t="e">
        <f t="shared" ca="1" si="89"/>
        <v>#REF!</v>
      </c>
      <c r="AO140" s="80" t="e">
        <f t="shared" ca="1" si="89"/>
        <v>#REF!</v>
      </c>
      <c r="AP140" s="80" t="e">
        <f t="shared" ca="1" si="89"/>
        <v>#REF!</v>
      </c>
      <c r="AQ140" s="80" t="e">
        <f t="shared" ca="1" si="89"/>
        <v>#REF!</v>
      </c>
      <c r="AR140" s="80" t="e">
        <f t="shared" ca="1" si="90"/>
        <v>#REF!</v>
      </c>
      <c r="AS140" s="80" t="e">
        <f t="shared" ca="1" si="90"/>
        <v>#REF!</v>
      </c>
      <c r="AT140" s="80" t="e">
        <f t="shared" ca="1" si="90"/>
        <v>#REF!</v>
      </c>
      <c r="AU140" s="80" t="e">
        <f t="shared" ca="1" si="90"/>
        <v>#REF!</v>
      </c>
      <c r="AV140" s="80" t="e">
        <f t="shared" ca="1" si="90"/>
        <v>#REF!</v>
      </c>
      <c r="AW140" s="80" t="e">
        <f t="shared" ca="1" si="90"/>
        <v>#REF!</v>
      </c>
      <c r="AX140" s="80" t="e">
        <f t="shared" ca="1" si="90"/>
        <v>#REF!</v>
      </c>
      <c r="AY140" s="80" t="e">
        <f t="shared" ca="1" si="90"/>
        <v>#REF!</v>
      </c>
      <c r="AZ140" s="80" t="e">
        <f t="shared" ca="1" si="90"/>
        <v>#REF!</v>
      </c>
      <c r="BA140" s="80" t="e">
        <f t="shared" ca="1" si="90"/>
        <v>#REF!</v>
      </c>
      <c r="BB140" s="80" t="e">
        <f t="shared" ca="1" si="90"/>
        <v>#REF!</v>
      </c>
      <c r="BC140" s="80" t="e">
        <f t="shared" ca="1" si="90"/>
        <v>#REF!</v>
      </c>
      <c r="BD140" s="80" t="e">
        <f t="shared" ca="1" si="90"/>
        <v>#REF!</v>
      </c>
      <c r="BE140" s="80" t="e">
        <f t="shared" ca="1" si="85"/>
        <v>#REF!</v>
      </c>
      <c r="BF140" s="80" t="e">
        <f t="shared" ca="1" si="91"/>
        <v>#REF!</v>
      </c>
      <c r="BG140" s="80" t="e">
        <f t="shared" ca="1" si="91"/>
        <v>#REF!</v>
      </c>
      <c r="BH140" s="80" t="e">
        <f t="shared" ca="1" si="91"/>
        <v>#REF!</v>
      </c>
      <c r="BI140" s="80" t="e">
        <f t="shared" ca="1" si="91"/>
        <v>#REF!</v>
      </c>
      <c r="BJ140" s="80" t="e">
        <f t="shared" ca="1" si="91"/>
        <v>#REF!</v>
      </c>
      <c r="BK140" s="80" t="e">
        <f t="shared" ca="1" si="91"/>
        <v>#REF!</v>
      </c>
      <c r="BL140" s="80" t="e">
        <f t="shared" ca="1" si="91"/>
        <v>#REF!</v>
      </c>
      <c r="BM140" s="81" t="s">
        <v>691</v>
      </c>
      <c r="BN140" s="81" t="s">
        <v>316</v>
      </c>
      <c r="BO140" s="81" t="s">
        <v>552</v>
      </c>
    </row>
    <row r="141" spans="1:67" s="83" customFormat="1" x14ac:dyDescent="0.2">
      <c r="A141" s="80">
        <v>138</v>
      </c>
      <c r="B141" s="81" t="s">
        <v>692</v>
      </c>
      <c r="C141" s="80" t="str">
        <f t="shared" si="84"/>
        <v>夕張市</v>
      </c>
      <c r="D141" s="80" t="e">
        <f t="shared" ca="1" si="86"/>
        <v>#REF!</v>
      </c>
      <c r="E141" s="80" t="e">
        <f t="shared" ca="1" si="86"/>
        <v>#REF!</v>
      </c>
      <c r="F141" s="80" t="e">
        <f t="shared" ca="1" si="86"/>
        <v>#REF!</v>
      </c>
      <c r="G141" s="80" t="e">
        <f t="shared" ca="1" si="86"/>
        <v>#REF!</v>
      </c>
      <c r="H141" s="80" t="e">
        <f t="shared" ca="1" si="86"/>
        <v>#REF!</v>
      </c>
      <c r="I141" s="80" t="e">
        <f t="shared" ca="1" si="86"/>
        <v>#REF!</v>
      </c>
      <c r="J141" s="80" t="e">
        <f t="shared" ca="1" si="86"/>
        <v>#REF!</v>
      </c>
      <c r="K141" s="80" t="e">
        <f t="shared" ca="1" si="86"/>
        <v>#REF!</v>
      </c>
      <c r="L141" s="80" t="e">
        <f t="shared" ca="1" si="86"/>
        <v>#REF!</v>
      </c>
      <c r="M141" s="80" t="e">
        <f t="shared" ca="1" si="86"/>
        <v>#REF!</v>
      </c>
      <c r="N141" s="80" t="e">
        <f t="shared" ca="1" si="87"/>
        <v>#REF!</v>
      </c>
      <c r="O141" s="80" t="e">
        <f t="shared" ca="1" si="87"/>
        <v>#REF!</v>
      </c>
      <c r="P141" s="80" t="e">
        <f t="shared" ca="1" si="87"/>
        <v>#REF!</v>
      </c>
      <c r="Q141" s="80" t="e">
        <f t="shared" ca="1" si="87"/>
        <v>#REF!</v>
      </c>
      <c r="R141" s="80" t="e">
        <f t="shared" ca="1" si="87"/>
        <v>#REF!</v>
      </c>
      <c r="S141" s="80" t="e">
        <f t="shared" ca="1" si="87"/>
        <v>#REF!</v>
      </c>
      <c r="T141" s="80" t="e">
        <f t="shared" ca="1" si="87"/>
        <v>#REF!</v>
      </c>
      <c r="U141" s="80" t="e">
        <f t="shared" ca="1" si="87"/>
        <v>#REF!</v>
      </c>
      <c r="V141" s="80" t="e">
        <f t="shared" ca="1" si="87"/>
        <v>#REF!</v>
      </c>
      <c r="W141" s="80" t="e">
        <f t="shared" ca="1" si="87"/>
        <v>#REF!</v>
      </c>
      <c r="X141" s="80" t="e">
        <f t="shared" ca="1" si="88"/>
        <v>#REF!</v>
      </c>
      <c r="Y141" s="80" t="e">
        <f t="shared" ca="1" si="88"/>
        <v>#REF!</v>
      </c>
      <c r="Z141" s="80" t="e">
        <f t="shared" ca="1" si="88"/>
        <v>#REF!</v>
      </c>
      <c r="AA141" s="80" t="e">
        <f t="shared" ca="1" si="88"/>
        <v>#REF!</v>
      </c>
      <c r="AB141" s="80" t="e">
        <f t="shared" ca="1" si="88"/>
        <v>#REF!</v>
      </c>
      <c r="AC141" s="80" t="e">
        <f t="shared" ca="1" si="88"/>
        <v>#REF!</v>
      </c>
      <c r="AD141" s="80" t="e">
        <f t="shared" ca="1" si="88"/>
        <v>#REF!</v>
      </c>
      <c r="AE141" s="80" t="e">
        <f t="shared" ca="1" si="88"/>
        <v>#REF!</v>
      </c>
      <c r="AF141" s="80" t="e">
        <f t="shared" ca="1" si="88"/>
        <v>#REF!</v>
      </c>
      <c r="AG141" s="80" t="e">
        <f t="shared" ca="1" si="88"/>
        <v>#REF!</v>
      </c>
      <c r="AH141" s="80" t="e">
        <f t="shared" ca="1" si="89"/>
        <v>#REF!</v>
      </c>
      <c r="AI141" s="80" t="e">
        <f t="shared" ca="1" si="89"/>
        <v>#REF!</v>
      </c>
      <c r="AJ141" s="80" t="e">
        <f t="shared" ca="1" si="89"/>
        <v>#REF!</v>
      </c>
      <c r="AK141" s="80" t="e">
        <f t="shared" ca="1" si="89"/>
        <v>#REF!</v>
      </c>
      <c r="AL141" s="80" t="e">
        <f t="shared" ca="1" si="89"/>
        <v>#REF!</v>
      </c>
      <c r="AM141" s="80" t="e">
        <f t="shared" ca="1" si="89"/>
        <v>#REF!</v>
      </c>
      <c r="AN141" s="80" t="e">
        <f t="shared" ca="1" si="89"/>
        <v>#REF!</v>
      </c>
      <c r="AO141" s="80" t="e">
        <f t="shared" ca="1" si="89"/>
        <v>#REF!</v>
      </c>
      <c r="AP141" s="80" t="e">
        <f t="shared" ca="1" si="89"/>
        <v>#REF!</v>
      </c>
      <c r="AQ141" s="80" t="e">
        <f t="shared" ca="1" si="89"/>
        <v>#REF!</v>
      </c>
      <c r="AR141" s="80" t="e">
        <f t="shared" ca="1" si="90"/>
        <v>#REF!</v>
      </c>
      <c r="AS141" s="80" t="e">
        <f t="shared" ca="1" si="90"/>
        <v>#REF!</v>
      </c>
      <c r="AT141" s="80" t="e">
        <f t="shared" ca="1" si="90"/>
        <v>#REF!</v>
      </c>
      <c r="AU141" s="80" t="e">
        <f t="shared" ca="1" si="90"/>
        <v>#REF!</v>
      </c>
      <c r="AV141" s="80" t="e">
        <f t="shared" ca="1" si="90"/>
        <v>#REF!</v>
      </c>
      <c r="AW141" s="80" t="e">
        <f t="shared" ca="1" si="90"/>
        <v>#REF!</v>
      </c>
      <c r="AX141" s="80" t="e">
        <f t="shared" ca="1" si="90"/>
        <v>#REF!</v>
      </c>
      <c r="AY141" s="80" t="e">
        <f t="shared" ca="1" si="90"/>
        <v>#REF!</v>
      </c>
      <c r="AZ141" s="80" t="e">
        <f t="shared" ca="1" si="90"/>
        <v>#REF!</v>
      </c>
      <c r="BA141" s="80" t="e">
        <f t="shared" ca="1" si="90"/>
        <v>#REF!</v>
      </c>
      <c r="BB141" s="80" t="e">
        <f t="shared" ca="1" si="90"/>
        <v>#REF!</v>
      </c>
      <c r="BC141" s="80" t="e">
        <f t="shared" ca="1" si="90"/>
        <v>#REF!</v>
      </c>
      <c r="BD141" s="80" t="e">
        <f t="shared" ca="1" si="90"/>
        <v>#REF!</v>
      </c>
      <c r="BE141" s="80" t="e">
        <f t="shared" ca="1" si="85"/>
        <v>#REF!</v>
      </c>
      <c r="BF141" s="80" t="e">
        <f t="shared" ca="1" si="91"/>
        <v>#REF!</v>
      </c>
      <c r="BG141" s="80" t="e">
        <f t="shared" ca="1" si="91"/>
        <v>#REF!</v>
      </c>
      <c r="BH141" s="80" t="e">
        <f t="shared" ca="1" si="91"/>
        <v>#REF!</v>
      </c>
      <c r="BI141" s="80" t="e">
        <f t="shared" ca="1" si="91"/>
        <v>#REF!</v>
      </c>
      <c r="BJ141" s="80" t="e">
        <f t="shared" ca="1" si="91"/>
        <v>#REF!</v>
      </c>
      <c r="BK141" s="80" t="e">
        <f t="shared" ca="1" si="91"/>
        <v>#REF!</v>
      </c>
      <c r="BL141" s="80" t="e">
        <f t="shared" ca="1" si="91"/>
        <v>#REF!</v>
      </c>
      <c r="BM141" s="81" t="s">
        <v>692</v>
      </c>
      <c r="BN141" s="81" t="s">
        <v>316</v>
      </c>
      <c r="BO141" s="81" t="s">
        <v>553</v>
      </c>
    </row>
    <row r="142" spans="1:67" s="83" customFormat="1" x14ac:dyDescent="0.2">
      <c r="A142" s="80">
        <v>139</v>
      </c>
      <c r="B142" s="81" t="s">
        <v>693</v>
      </c>
      <c r="C142" s="80" t="str">
        <f t="shared" si="84"/>
        <v>夕張市</v>
      </c>
      <c r="D142" s="80" t="e">
        <f t="shared" ca="1" si="86"/>
        <v>#REF!</v>
      </c>
      <c r="E142" s="80" t="e">
        <f t="shared" ca="1" si="86"/>
        <v>#REF!</v>
      </c>
      <c r="F142" s="80" t="e">
        <f t="shared" ca="1" si="86"/>
        <v>#REF!</v>
      </c>
      <c r="G142" s="80" t="e">
        <f t="shared" ca="1" si="86"/>
        <v>#REF!</v>
      </c>
      <c r="H142" s="80" t="e">
        <f t="shared" ca="1" si="86"/>
        <v>#REF!</v>
      </c>
      <c r="I142" s="80" t="e">
        <f t="shared" ca="1" si="86"/>
        <v>#REF!</v>
      </c>
      <c r="J142" s="80" t="e">
        <f t="shared" ca="1" si="86"/>
        <v>#REF!</v>
      </c>
      <c r="K142" s="80" t="e">
        <f t="shared" ca="1" si="86"/>
        <v>#REF!</v>
      </c>
      <c r="L142" s="80" t="e">
        <f t="shared" ca="1" si="86"/>
        <v>#REF!</v>
      </c>
      <c r="M142" s="80" t="e">
        <f t="shared" ca="1" si="86"/>
        <v>#REF!</v>
      </c>
      <c r="N142" s="80" t="e">
        <f t="shared" ca="1" si="87"/>
        <v>#REF!</v>
      </c>
      <c r="O142" s="80" t="e">
        <f t="shared" ca="1" si="87"/>
        <v>#REF!</v>
      </c>
      <c r="P142" s="80" t="e">
        <f t="shared" ca="1" si="87"/>
        <v>#REF!</v>
      </c>
      <c r="Q142" s="80" t="e">
        <f t="shared" ca="1" si="87"/>
        <v>#REF!</v>
      </c>
      <c r="R142" s="80" t="e">
        <f t="shared" ca="1" si="87"/>
        <v>#REF!</v>
      </c>
      <c r="S142" s="80" t="e">
        <f t="shared" ca="1" si="87"/>
        <v>#REF!</v>
      </c>
      <c r="T142" s="80" t="e">
        <f t="shared" ca="1" si="87"/>
        <v>#REF!</v>
      </c>
      <c r="U142" s="80" t="e">
        <f t="shared" ca="1" si="87"/>
        <v>#REF!</v>
      </c>
      <c r="V142" s="80" t="e">
        <f t="shared" ca="1" si="87"/>
        <v>#REF!</v>
      </c>
      <c r="W142" s="80" t="e">
        <f t="shared" ca="1" si="87"/>
        <v>#REF!</v>
      </c>
      <c r="X142" s="80" t="e">
        <f t="shared" ca="1" si="88"/>
        <v>#REF!</v>
      </c>
      <c r="Y142" s="80" t="e">
        <f t="shared" ca="1" si="88"/>
        <v>#REF!</v>
      </c>
      <c r="Z142" s="80" t="e">
        <f t="shared" ca="1" si="88"/>
        <v>#REF!</v>
      </c>
      <c r="AA142" s="80" t="e">
        <f t="shared" ca="1" si="88"/>
        <v>#REF!</v>
      </c>
      <c r="AB142" s="80" t="e">
        <f t="shared" ca="1" si="88"/>
        <v>#REF!</v>
      </c>
      <c r="AC142" s="80" t="e">
        <f t="shared" ca="1" si="88"/>
        <v>#REF!</v>
      </c>
      <c r="AD142" s="80" t="e">
        <f t="shared" ca="1" si="88"/>
        <v>#REF!</v>
      </c>
      <c r="AE142" s="80" t="e">
        <f t="shared" ca="1" si="88"/>
        <v>#REF!</v>
      </c>
      <c r="AF142" s="80" t="e">
        <f t="shared" ca="1" si="88"/>
        <v>#REF!</v>
      </c>
      <c r="AG142" s="80" t="e">
        <f t="shared" ca="1" si="88"/>
        <v>#REF!</v>
      </c>
      <c r="AH142" s="80" t="e">
        <f t="shared" ca="1" si="89"/>
        <v>#REF!</v>
      </c>
      <c r="AI142" s="80" t="e">
        <f t="shared" ca="1" si="89"/>
        <v>#REF!</v>
      </c>
      <c r="AJ142" s="80" t="e">
        <f t="shared" ca="1" si="89"/>
        <v>#REF!</v>
      </c>
      <c r="AK142" s="80" t="e">
        <f t="shared" ca="1" si="89"/>
        <v>#REF!</v>
      </c>
      <c r="AL142" s="80" t="e">
        <f t="shared" ca="1" si="89"/>
        <v>#REF!</v>
      </c>
      <c r="AM142" s="80" t="e">
        <f t="shared" ca="1" si="89"/>
        <v>#REF!</v>
      </c>
      <c r="AN142" s="80" t="e">
        <f t="shared" ca="1" si="89"/>
        <v>#REF!</v>
      </c>
      <c r="AO142" s="80" t="e">
        <f t="shared" ca="1" si="89"/>
        <v>#REF!</v>
      </c>
      <c r="AP142" s="80" t="e">
        <f t="shared" ca="1" si="89"/>
        <v>#REF!</v>
      </c>
      <c r="AQ142" s="80" t="e">
        <f t="shared" ca="1" si="89"/>
        <v>#REF!</v>
      </c>
      <c r="AR142" s="80" t="e">
        <f t="shared" ca="1" si="90"/>
        <v>#REF!</v>
      </c>
      <c r="AS142" s="80" t="e">
        <f t="shared" ca="1" si="90"/>
        <v>#REF!</v>
      </c>
      <c r="AT142" s="80" t="e">
        <f t="shared" ca="1" si="90"/>
        <v>#REF!</v>
      </c>
      <c r="AU142" s="80" t="e">
        <f t="shared" ca="1" si="90"/>
        <v>#REF!</v>
      </c>
      <c r="AV142" s="80" t="e">
        <f t="shared" ca="1" si="90"/>
        <v>#REF!</v>
      </c>
      <c r="AW142" s="80" t="e">
        <f t="shared" ca="1" si="90"/>
        <v>#REF!</v>
      </c>
      <c r="AX142" s="80" t="e">
        <f t="shared" ca="1" si="90"/>
        <v>#REF!</v>
      </c>
      <c r="AY142" s="80" t="e">
        <f t="shared" ca="1" si="90"/>
        <v>#REF!</v>
      </c>
      <c r="AZ142" s="80" t="e">
        <f t="shared" ca="1" si="90"/>
        <v>#REF!</v>
      </c>
      <c r="BA142" s="80" t="e">
        <f t="shared" ca="1" si="90"/>
        <v>#REF!</v>
      </c>
      <c r="BB142" s="80" t="e">
        <f t="shared" ca="1" si="90"/>
        <v>#REF!</v>
      </c>
      <c r="BC142" s="80" t="e">
        <f t="shared" ca="1" si="90"/>
        <v>#REF!</v>
      </c>
      <c r="BD142" s="80" t="e">
        <f t="shared" ca="1" si="90"/>
        <v>#REF!</v>
      </c>
      <c r="BE142" s="80" t="e">
        <f t="shared" ca="1" si="85"/>
        <v>#REF!</v>
      </c>
      <c r="BF142" s="80" t="e">
        <f t="shared" ca="1" si="91"/>
        <v>#REF!</v>
      </c>
      <c r="BG142" s="80" t="e">
        <f t="shared" ca="1" si="91"/>
        <v>#REF!</v>
      </c>
      <c r="BH142" s="80" t="e">
        <f t="shared" ca="1" si="91"/>
        <v>#REF!</v>
      </c>
      <c r="BI142" s="80" t="e">
        <f t="shared" ca="1" si="91"/>
        <v>#REF!</v>
      </c>
      <c r="BJ142" s="80" t="e">
        <f t="shared" ca="1" si="91"/>
        <v>#REF!</v>
      </c>
      <c r="BK142" s="80" t="e">
        <f t="shared" ca="1" si="91"/>
        <v>#REF!</v>
      </c>
      <c r="BL142" s="80" t="e">
        <f t="shared" ca="1" si="91"/>
        <v>#REF!</v>
      </c>
      <c r="BM142" s="81" t="s">
        <v>693</v>
      </c>
      <c r="BN142" s="81" t="s">
        <v>317</v>
      </c>
      <c r="BO142" s="81" t="s">
        <v>471</v>
      </c>
    </row>
    <row r="143" spans="1:67" s="83" customFormat="1" x14ac:dyDescent="0.2">
      <c r="A143" s="80">
        <v>140</v>
      </c>
      <c r="B143" s="81" t="s">
        <v>694</v>
      </c>
      <c r="C143" s="80" t="str">
        <f t="shared" si="84"/>
        <v>夕張市</v>
      </c>
      <c r="D143" s="80" t="e">
        <f t="shared" ca="1" si="86"/>
        <v>#REF!</v>
      </c>
      <c r="E143" s="80" t="e">
        <f t="shared" ca="1" si="86"/>
        <v>#REF!</v>
      </c>
      <c r="F143" s="80" t="e">
        <f t="shared" ca="1" si="86"/>
        <v>#REF!</v>
      </c>
      <c r="G143" s="80" t="e">
        <f t="shared" ca="1" si="86"/>
        <v>#REF!</v>
      </c>
      <c r="H143" s="80" t="e">
        <f t="shared" ca="1" si="86"/>
        <v>#REF!</v>
      </c>
      <c r="I143" s="80" t="e">
        <f t="shared" ca="1" si="86"/>
        <v>#REF!</v>
      </c>
      <c r="J143" s="80" t="e">
        <f t="shared" ca="1" si="86"/>
        <v>#REF!</v>
      </c>
      <c r="K143" s="80" t="e">
        <f t="shared" ca="1" si="86"/>
        <v>#REF!</v>
      </c>
      <c r="L143" s="80" t="e">
        <f t="shared" ca="1" si="86"/>
        <v>#REF!</v>
      </c>
      <c r="M143" s="80" t="e">
        <f t="shared" ca="1" si="86"/>
        <v>#REF!</v>
      </c>
      <c r="N143" s="80" t="e">
        <f t="shared" ca="1" si="87"/>
        <v>#REF!</v>
      </c>
      <c r="O143" s="80" t="e">
        <f t="shared" ca="1" si="87"/>
        <v>#REF!</v>
      </c>
      <c r="P143" s="80" t="e">
        <f t="shared" ca="1" si="87"/>
        <v>#REF!</v>
      </c>
      <c r="Q143" s="80" t="e">
        <f t="shared" ca="1" si="87"/>
        <v>#REF!</v>
      </c>
      <c r="R143" s="80" t="e">
        <f t="shared" ca="1" si="87"/>
        <v>#REF!</v>
      </c>
      <c r="S143" s="80" t="e">
        <f t="shared" ca="1" si="87"/>
        <v>#REF!</v>
      </c>
      <c r="T143" s="80" t="e">
        <f t="shared" ca="1" si="87"/>
        <v>#REF!</v>
      </c>
      <c r="U143" s="80" t="e">
        <f t="shared" ca="1" si="87"/>
        <v>#REF!</v>
      </c>
      <c r="V143" s="80" t="e">
        <f t="shared" ca="1" si="87"/>
        <v>#REF!</v>
      </c>
      <c r="W143" s="80" t="e">
        <f t="shared" ca="1" si="87"/>
        <v>#REF!</v>
      </c>
      <c r="X143" s="80" t="e">
        <f t="shared" ca="1" si="88"/>
        <v>#REF!</v>
      </c>
      <c r="Y143" s="80" t="e">
        <f t="shared" ca="1" si="88"/>
        <v>#REF!</v>
      </c>
      <c r="Z143" s="80" t="e">
        <f t="shared" ca="1" si="88"/>
        <v>#REF!</v>
      </c>
      <c r="AA143" s="80" t="e">
        <f t="shared" ca="1" si="88"/>
        <v>#REF!</v>
      </c>
      <c r="AB143" s="80" t="e">
        <f t="shared" ca="1" si="88"/>
        <v>#REF!</v>
      </c>
      <c r="AC143" s="80" t="e">
        <f t="shared" ca="1" si="88"/>
        <v>#REF!</v>
      </c>
      <c r="AD143" s="80" t="e">
        <f t="shared" ca="1" si="88"/>
        <v>#REF!</v>
      </c>
      <c r="AE143" s="80" t="e">
        <f t="shared" ca="1" si="88"/>
        <v>#REF!</v>
      </c>
      <c r="AF143" s="80" t="e">
        <f t="shared" ca="1" si="88"/>
        <v>#REF!</v>
      </c>
      <c r="AG143" s="80" t="e">
        <f t="shared" ca="1" si="88"/>
        <v>#REF!</v>
      </c>
      <c r="AH143" s="80" t="e">
        <f t="shared" ca="1" si="89"/>
        <v>#REF!</v>
      </c>
      <c r="AI143" s="80" t="e">
        <f t="shared" ca="1" si="89"/>
        <v>#REF!</v>
      </c>
      <c r="AJ143" s="80" t="e">
        <f t="shared" ca="1" si="89"/>
        <v>#REF!</v>
      </c>
      <c r="AK143" s="80" t="e">
        <f t="shared" ca="1" si="89"/>
        <v>#REF!</v>
      </c>
      <c r="AL143" s="80" t="e">
        <f t="shared" ca="1" si="89"/>
        <v>#REF!</v>
      </c>
      <c r="AM143" s="80" t="e">
        <f t="shared" ca="1" si="89"/>
        <v>#REF!</v>
      </c>
      <c r="AN143" s="80" t="e">
        <f t="shared" ca="1" si="89"/>
        <v>#REF!</v>
      </c>
      <c r="AO143" s="80" t="e">
        <f t="shared" ca="1" si="89"/>
        <v>#REF!</v>
      </c>
      <c r="AP143" s="80" t="e">
        <f t="shared" ca="1" si="89"/>
        <v>#REF!</v>
      </c>
      <c r="AQ143" s="80" t="e">
        <f t="shared" ca="1" si="89"/>
        <v>#REF!</v>
      </c>
      <c r="AR143" s="80" t="e">
        <f t="shared" ca="1" si="90"/>
        <v>#REF!</v>
      </c>
      <c r="AS143" s="80" t="e">
        <f t="shared" ca="1" si="90"/>
        <v>#REF!</v>
      </c>
      <c r="AT143" s="80" t="e">
        <f t="shared" ca="1" si="90"/>
        <v>#REF!</v>
      </c>
      <c r="AU143" s="80" t="e">
        <f t="shared" ca="1" si="90"/>
        <v>#REF!</v>
      </c>
      <c r="AV143" s="80" t="e">
        <f t="shared" ca="1" si="90"/>
        <v>#REF!</v>
      </c>
      <c r="AW143" s="80" t="e">
        <f t="shared" ca="1" si="90"/>
        <v>#REF!</v>
      </c>
      <c r="AX143" s="80" t="e">
        <f t="shared" ca="1" si="90"/>
        <v>#REF!</v>
      </c>
      <c r="AY143" s="80" t="e">
        <f t="shared" ca="1" si="90"/>
        <v>#REF!</v>
      </c>
      <c r="AZ143" s="80" t="e">
        <f t="shared" ca="1" si="90"/>
        <v>#REF!</v>
      </c>
      <c r="BA143" s="80" t="e">
        <f t="shared" ca="1" si="90"/>
        <v>#REF!</v>
      </c>
      <c r="BB143" s="80" t="e">
        <f t="shared" ca="1" si="90"/>
        <v>#REF!</v>
      </c>
      <c r="BC143" s="80" t="e">
        <f t="shared" ca="1" si="90"/>
        <v>#REF!</v>
      </c>
      <c r="BD143" s="80" t="e">
        <f t="shared" ca="1" si="90"/>
        <v>#REF!</v>
      </c>
      <c r="BE143" s="80" t="e">
        <f t="shared" ca="1" si="85"/>
        <v>#REF!</v>
      </c>
      <c r="BF143" s="80" t="e">
        <f t="shared" ca="1" si="91"/>
        <v>#REF!</v>
      </c>
      <c r="BG143" s="80" t="e">
        <f t="shared" ca="1" si="91"/>
        <v>#REF!</v>
      </c>
      <c r="BH143" s="80" t="e">
        <f t="shared" ca="1" si="91"/>
        <v>#REF!</v>
      </c>
      <c r="BI143" s="80" t="e">
        <f t="shared" ca="1" si="91"/>
        <v>#REF!</v>
      </c>
      <c r="BJ143" s="80" t="e">
        <f t="shared" ca="1" si="91"/>
        <v>#REF!</v>
      </c>
      <c r="BK143" s="80" t="e">
        <f t="shared" ca="1" si="91"/>
        <v>#REF!</v>
      </c>
      <c r="BL143" s="80" t="e">
        <f t="shared" ca="1" si="91"/>
        <v>#REF!</v>
      </c>
      <c r="BM143" s="81" t="s">
        <v>694</v>
      </c>
      <c r="BN143" s="81" t="s">
        <v>317</v>
      </c>
      <c r="BO143" s="81" t="s">
        <v>552</v>
      </c>
    </row>
    <row r="144" spans="1:67" s="83" customFormat="1" x14ac:dyDescent="0.2">
      <c r="A144" s="80">
        <v>141</v>
      </c>
      <c r="B144" s="81" t="s">
        <v>695</v>
      </c>
      <c r="C144" s="80" t="str">
        <f t="shared" si="84"/>
        <v>夕張市</v>
      </c>
      <c r="D144" s="80" t="e">
        <f t="shared" ref="D144:M153" ca="1" si="92">VLOOKUP($C144,INDIRECT("'"&amp;$B144&amp;"'!$C$4:$BL$182"),D$166,0)</f>
        <v>#REF!</v>
      </c>
      <c r="E144" s="80" t="e">
        <f t="shared" ca="1" si="92"/>
        <v>#REF!</v>
      </c>
      <c r="F144" s="80" t="e">
        <f t="shared" ca="1" si="92"/>
        <v>#REF!</v>
      </c>
      <c r="G144" s="80" t="e">
        <f t="shared" ca="1" si="92"/>
        <v>#REF!</v>
      </c>
      <c r="H144" s="80" t="e">
        <f t="shared" ca="1" si="92"/>
        <v>#REF!</v>
      </c>
      <c r="I144" s="80" t="e">
        <f t="shared" ca="1" si="92"/>
        <v>#REF!</v>
      </c>
      <c r="J144" s="80" t="e">
        <f t="shared" ca="1" si="92"/>
        <v>#REF!</v>
      </c>
      <c r="K144" s="80" t="e">
        <f t="shared" ca="1" si="92"/>
        <v>#REF!</v>
      </c>
      <c r="L144" s="80" t="e">
        <f t="shared" ca="1" si="92"/>
        <v>#REF!</v>
      </c>
      <c r="M144" s="80" t="e">
        <f t="shared" ca="1" si="92"/>
        <v>#REF!</v>
      </c>
      <c r="N144" s="80" t="e">
        <f t="shared" ref="N144:W153" ca="1" si="93">VLOOKUP($C144,INDIRECT("'"&amp;$B144&amp;"'!$C$4:$BL$182"),N$166,0)</f>
        <v>#REF!</v>
      </c>
      <c r="O144" s="80" t="e">
        <f t="shared" ca="1" si="93"/>
        <v>#REF!</v>
      </c>
      <c r="P144" s="80" t="e">
        <f t="shared" ca="1" si="93"/>
        <v>#REF!</v>
      </c>
      <c r="Q144" s="80" t="e">
        <f t="shared" ca="1" si="93"/>
        <v>#REF!</v>
      </c>
      <c r="R144" s="80" t="e">
        <f t="shared" ca="1" si="93"/>
        <v>#REF!</v>
      </c>
      <c r="S144" s="80" t="e">
        <f t="shared" ca="1" si="93"/>
        <v>#REF!</v>
      </c>
      <c r="T144" s="80" t="e">
        <f t="shared" ca="1" si="93"/>
        <v>#REF!</v>
      </c>
      <c r="U144" s="80" t="e">
        <f t="shared" ca="1" si="93"/>
        <v>#REF!</v>
      </c>
      <c r="V144" s="80" t="e">
        <f t="shared" ca="1" si="93"/>
        <v>#REF!</v>
      </c>
      <c r="W144" s="80" t="e">
        <f t="shared" ca="1" si="93"/>
        <v>#REF!</v>
      </c>
      <c r="X144" s="80" t="e">
        <f t="shared" ref="X144:AG153" ca="1" si="94">VLOOKUP($C144,INDIRECT("'"&amp;$B144&amp;"'!$C$4:$BL$182"),X$166,0)</f>
        <v>#REF!</v>
      </c>
      <c r="Y144" s="80" t="e">
        <f t="shared" ca="1" si="94"/>
        <v>#REF!</v>
      </c>
      <c r="Z144" s="80" t="e">
        <f t="shared" ca="1" si="94"/>
        <v>#REF!</v>
      </c>
      <c r="AA144" s="80" t="e">
        <f t="shared" ca="1" si="94"/>
        <v>#REF!</v>
      </c>
      <c r="AB144" s="80" t="e">
        <f t="shared" ca="1" si="94"/>
        <v>#REF!</v>
      </c>
      <c r="AC144" s="80" t="e">
        <f t="shared" ca="1" si="94"/>
        <v>#REF!</v>
      </c>
      <c r="AD144" s="80" t="e">
        <f t="shared" ca="1" si="94"/>
        <v>#REF!</v>
      </c>
      <c r="AE144" s="80" t="e">
        <f t="shared" ca="1" si="94"/>
        <v>#REF!</v>
      </c>
      <c r="AF144" s="80" t="e">
        <f t="shared" ca="1" si="94"/>
        <v>#REF!</v>
      </c>
      <c r="AG144" s="80" t="e">
        <f t="shared" ca="1" si="94"/>
        <v>#REF!</v>
      </c>
      <c r="AH144" s="80" t="e">
        <f t="shared" ref="AH144:AQ153" ca="1" si="95">VLOOKUP($C144,INDIRECT("'"&amp;$B144&amp;"'!$C$4:$BL$182"),AH$166,0)</f>
        <v>#REF!</v>
      </c>
      <c r="AI144" s="80" t="e">
        <f t="shared" ca="1" si="95"/>
        <v>#REF!</v>
      </c>
      <c r="AJ144" s="80" t="e">
        <f t="shared" ca="1" si="95"/>
        <v>#REF!</v>
      </c>
      <c r="AK144" s="80" t="e">
        <f t="shared" ca="1" si="95"/>
        <v>#REF!</v>
      </c>
      <c r="AL144" s="80" t="e">
        <f t="shared" ca="1" si="95"/>
        <v>#REF!</v>
      </c>
      <c r="AM144" s="80" t="e">
        <f t="shared" ca="1" si="95"/>
        <v>#REF!</v>
      </c>
      <c r="AN144" s="80" t="e">
        <f t="shared" ca="1" si="95"/>
        <v>#REF!</v>
      </c>
      <c r="AO144" s="80" t="e">
        <f t="shared" ca="1" si="95"/>
        <v>#REF!</v>
      </c>
      <c r="AP144" s="80" t="e">
        <f t="shared" ca="1" si="95"/>
        <v>#REF!</v>
      </c>
      <c r="AQ144" s="80" t="e">
        <f t="shared" ca="1" si="95"/>
        <v>#REF!</v>
      </c>
      <c r="AR144" s="80" t="e">
        <f t="shared" ref="AR144:BD153" ca="1" si="96">VLOOKUP($C144,INDIRECT("'"&amp;$B144&amp;"'!$C$4:$BL$182"),AR$166,0)</f>
        <v>#REF!</v>
      </c>
      <c r="AS144" s="80" t="e">
        <f t="shared" ca="1" si="96"/>
        <v>#REF!</v>
      </c>
      <c r="AT144" s="80" t="e">
        <f t="shared" ca="1" si="96"/>
        <v>#REF!</v>
      </c>
      <c r="AU144" s="80" t="e">
        <f t="shared" ca="1" si="96"/>
        <v>#REF!</v>
      </c>
      <c r="AV144" s="80" t="e">
        <f t="shared" ca="1" si="96"/>
        <v>#REF!</v>
      </c>
      <c r="AW144" s="80" t="e">
        <f t="shared" ca="1" si="96"/>
        <v>#REF!</v>
      </c>
      <c r="AX144" s="80" t="e">
        <f t="shared" ca="1" si="96"/>
        <v>#REF!</v>
      </c>
      <c r="AY144" s="80" t="e">
        <f t="shared" ca="1" si="96"/>
        <v>#REF!</v>
      </c>
      <c r="AZ144" s="80" t="e">
        <f t="shared" ca="1" si="96"/>
        <v>#REF!</v>
      </c>
      <c r="BA144" s="80" t="e">
        <f t="shared" ca="1" si="96"/>
        <v>#REF!</v>
      </c>
      <c r="BB144" s="80" t="e">
        <f t="shared" ca="1" si="96"/>
        <v>#REF!</v>
      </c>
      <c r="BC144" s="80" t="e">
        <f t="shared" ca="1" si="96"/>
        <v>#REF!</v>
      </c>
      <c r="BD144" s="80" t="e">
        <f t="shared" ca="1" si="96"/>
        <v>#REF!</v>
      </c>
      <c r="BE144" s="80" t="e">
        <f t="shared" ca="1" si="85"/>
        <v>#REF!</v>
      </c>
      <c r="BF144" s="80" t="e">
        <f t="shared" ref="BF144:BL153" ca="1" si="97">VLOOKUP($C144,INDIRECT("'"&amp;$B144&amp;"'!$C$4:$BL$182"),BF$166,0)</f>
        <v>#REF!</v>
      </c>
      <c r="BG144" s="80" t="e">
        <f t="shared" ca="1" si="97"/>
        <v>#REF!</v>
      </c>
      <c r="BH144" s="80" t="e">
        <f t="shared" ca="1" si="97"/>
        <v>#REF!</v>
      </c>
      <c r="BI144" s="80" t="e">
        <f t="shared" ca="1" si="97"/>
        <v>#REF!</v>
      </c>
      <c r="BJ144" s="80" t="e">
        <f t="shared" ca="1" si="97"/>
        <v>#REF!</v>
      </c>
      <c r="BK144" s="80" t="e">
        <f t="shared" ca="1" si="97"/>
        <v>#REF!</v>
      </c>
      <c r="BL144" s="80" t="e">
        <f t="shared" ca="1" si="97"/>
        <v>#REF!</v>
      </c>
      <c r="BM144" s="81" t="s">
        <v>695</v>
      </c>
      <c r="BN144" s="81" t="s">
        <v>317</v>
      </c>
      <c r="BO144" s="81" t="s">
        <v>553</v>
      </c>
    </row>
    <row r="145" spans="1:67" x14ac:dyDescent="0.2">
      <c r="A145" s="80">
        <v>142</v>
      </c>
      <c r="B145" s="53" t="s">
        <v>696</v>
      </c>
      <c r="C145" s="36" t="str">
        <f t="shared" si="84"/>
        <v>夕張市</v>
      </c>
      <c r="D145" s="36" t="e">
        <f t="shared" ca="1" si="92"/>
        <v>#REF!</v>
      </c>
      <c r="E145" s="36" t="e">
        <f t="shared" ca="1" si="92"/>
        <v>#REF!</v>
      </c>
      <c r="F145" s="36" t="e">
        <f t="shared" ca="1" si="92"/>
        <v>#REF!</v>
      </c>
      <c r="G145" s="36" t="e">
        <f t="shared" ca="1" si="92"/>
        <v>#REF!</v>
      </c>
      <c r="H145" s="36" t="e">
        <f t="shared" ca="1" si="92"/>
        <v>#REF!</v>
      </c>
      <c r="I145" s="36" t="e">
        <f t="shared" ca="1" si="92"/>
        <v>#REF!</v>
      </c>
      <c r="J145" s="36" t="e">
        <f t="shared" ca="1" si="92"/>
        <v>#REF!</v>
      </c>
      <c r="K145" s="36" t="e">
        <f t="shared" ca="1" si="92"/>
        <v>#REF!</v>
      </c>
      <c r="L145" s="36" t="e">
        <f t="shared" ca="1" si="92"/>
        <v>#REF!</v>
      </c>
      <c r="M145" s="36" t="e">
        <f t="shared" ca="1" si="92"/>
        <v>#REF!</v>
      </c>
      <c r="N145" s="36" t="e">
        <f t="shared" ca="1" si="93"/>
        <v>#REF!</v>
      </c>
      <c r="O145" s="36" t="e">
        <f t="shared" ca="1" si="93"/>
        <v>#REF!</v>
      </c>
      <c r="P145" s="36" t="e">
        <f t="shared" ca="1" si="93"/>
        <v>#REF!</v>
      </c>
      <c r="Q145" s="36" t="e">
        <f t="shared" ca="1" si="93"/>
        <v>#REF!</v>
      </c>
      <c r="R145" s="36" t="e">
        <f t="shared" ca="1" si="93"/>
        <v>#REF!</v>
      </c>
      <c r="S145" s="36" t="e">
        <f t="shared" ca="1" si="93"/>
        <v>#REF!</v>
      </c>
      <c r="T145" s="36" t="e">
        <f t="shared" ca="1" si="93"/>
        <v>#REF!</v>
      </c>
      <c r="U145" s="36" t="e">
        <f t="shared" ca="1" si="93"/>
        <v>#REF!</v>
      </c>
      <c r="V145" s="36" t="e">
        <f t="shared" ca="1" si="93"/>
        <v>#REF!</v>
      </c>
      <c r="W145" s="36" t="e">
        <f t="shared" ca="1" si="93"/>
        <v>#REF!</v>
      </c>
      <c r="X145" s="36" t="e">
        <f t="shared" ca="1" si="94"/>
        <v>#REF!</v>
      </c>
      <c r="Y145" s="36" t="e">
        <f t="shared" ca="1" si="94"/>
        <v>#REF!</v>
      </c>
      <c r="Z145" s="36" t="e">
        <f t="shared" ca="1" si="94"/>
        <v>#REF!</v>
      </c>
      <c r="AA145" s="36" t="e">
        <f t="shared" ca="1" si="94"/>
        <v>#REF!</v>
      </c>
      <c r="AB145" s="36" t="e">
        <f t="shared" ca="1" si="94"/>
        <v>#REF!</v>
      </c>
      <c r="AC145" s="36" t="e">
        <f t="shared" ca="1" si="94"/>
        <v>#REF!</v>
      </c>
      <c r="AD145" s="36" t="e">
        <f t="shared" ca="1" si="94"/>
        <v>#REF!</v>
      </c>
      <c r="AE145" s="36" t="e">
        <f t="shared" ca="1" si="94"/>
        <v>#REF!</v>
      </c>
      <c r="AF145" s="36" t="e">
        <f t="shared" ca="1" si="94"/>
        <v>#REF!</v>
      </c>
      <c r="AG145" s="36" t="e">
        <f t="shared" ca="1" si="94"/>
        <v>#REF!</v>
      </c>
      <c r="AH145" s="36" t="e">
        <f t="shared" ca="1" si="95"/>
        <v>#REF!</v>
      </c>
      <c r="AI145" s="36" t="e">
        <f t="shared" ca="1" si="95"/>
        <v>#REF!</v>
      </c>
      <c r="AJ145" s="36" t="e">
        <f t="shared" ca="1" si="95"/>
        <v>#REF!</v>
      </c>
      <c r="AK145" s="36" t="e">
        <f t="shared" ca="1" si="95"/>
        <v>#REF!</v>
      </c>
      <c r="AL145" s="36" t="e">
        <f t="shared" ca="1" si="95"/>
        <v>#REF!</v>
      </c>
      <c r="AM145" s="36" t="e">
        <f t="shared" ca="1" si="95"/>
        <v>#REF!</v>
      </c>
      <c r="AN145" s="36" t="e">
        <f t="shared" ca="1" si="95"/>
        <v>#REF!</v>
      </c>
      <c r="AO145" s="36" t="e">
        <f t="shared" ca="1" si="95"/>
        <v>#REF!</v>
      </c>
      <c r="AP145" s="36" t="e">
        <f t="shared" ca="1" si="95"/>
        <v>#REF!</v>
      </c>
      <c r="AQ145" s="36" t="e">
        <f t="shared" ca="1" si="95"/>
        <v>#REF!</v>
      </c>
      <c r="AR145" s="36" t="e">
        <f t="shared" ca="1" si="96"/>
        <v>#REF!</v>
      </c>
      <c r="AS145" s="36" t="e">
        <f t="shared" ca="1" si="96"/>
        <v>#REF!</v>
      </c>
      <c r="AT145" s="36" t="e">
        <f t="shared" ca="1" si="96"/>
        <v>#REF!</v>
      </c>
      <c r="AU145" s="36" t="e">
        <f t="shared" ca="1" si="96"/>
        <v>#REF!</v>
      </c>
      <c r="AV145" s="36" t="e">
        <f t="shared" ca="1" si="96"/>
        <v>#REF!</v>
      </c>
      <c r="AW145" s="36" t="e">
        <f t="shared" ca="1" si="96"/>
        <v>#REF!</v>
      </c>
      <c r="AX145" s="36" t="e">
        <f t="shared" ca="1" si="96"/>
        <v>#REF!</v>
      </c>
      <c r="AY145" s="36" t="e">
        <f t="shared" ca="1" si="96"/>
        <v>#REF!</v>
      </c>
      <c r="AZ145" s="73" t="e">
        <f t="shared" ca="1" si="96"/>
        <v>#REF!</v>
      </c>
      <c r="BA145" s="73" t="e">
        <f t="shared" ca="1" si="96"/>
        <v>#REF!</v>
      </c>
      <c r="BB145" s="36" t="e">
        <f t="shared" ca="1" si="96"/>
        <v>#REF!</v>
      </c>
      <c r="BC145" s="36" t="e">
        <f t="shared" ca="1" si="96"/>
        <v>#REF!</v>
      </c>
      <c r="BD145" s="36" t="e">
        <f t="shared" ca="1" si="96"/>
        <v>#REF!</v>
      </c>
      <c r="BE145" s="73" t="e">
        <f t="shared" ca="1" si="85"/>
        <v>#REF!</v>
      </c>
      <c r="BF145" s="73" t="e">
        <f t="shared" ca="1" si="97"/>
        <v>#REF!</v>
      </c>
      <c r="BG145" s="36" t="e">
        <f t="shared" ca="1" si="97"/>
        <v>#REF!</v>
      </c>
      <c r="BH145" s="36" t="e">
        <f t="shared" ca="1" si="97"/>
        <v>#REF!</v>
      </c>
      <c r="BI145" s="36" t="e">
        <f t="shared" ca="1" si="97"/>
        <v>#REF!</v>
      </c>
      <c r="BJ145" s="36" t="e">
        <f t="shared" ca="1" si="97"/>
        <v>#REF!</v>
      </c>
      <c r="BK145" s="36" t="e">
        <f t="shared" ca="1" si="97"/>
        <v>#REF!</v>
      </c>
      <c r="BL145" s="36" t="e">
        <f t="shared" ca="1" si="97"/>
        <v>#REF!</v>
      </c>
      <c r="BM145" s="53" t="s">
        <v>696</v>
      </c>
      <c r="BN145" s="53" t="s">
        <v>318</v>
      </c>
      <c r="BO145" s="53" t="s">
        <v>471</v>
      </c>
    </row>
    <row r="146" spans="1:67" x14ac:dyDescent="0.2">
      <c r="A146" s="80">
        <v>143</v>
      </c>
      <c r="B146" s="53" t="s">
        <v>697</v>
      </c>
      <c r="C146" s="36" t="str">
        <f t="shared" si="84"/>
        <v>夕張市</v>
      </c>
      <c r="D146" s="36" t="e">
        <f t="shared" ca="1" si="92"/>
        <v>#REF!</v>
      </c>
      <c r="E146" s="36" t="e">
        <f t="shared" ca="1" si="92"/>
        <v>#REF!</v>
      </c>
      <c r="F146" s="36" t="e">
        <f t="shared" ca="1" si="92"/>
        <v>#REF!</v>
      </c>
      <c r="G146" s="36" t="e">
        <f t="shared" ca="1" si="92"/>
        <v>#REF!</v>
      </c>
      <c r="H146" s="36" t="e">
        <f t="shared" ca="1" si="92"/>
        <v>#REF!</v>
      </c>
      <c r="I146" s="36" t="e">
        <f t="shared" ca="1" si="92"/>
        <v>#REF!</v>
      </c>
      <c r="J146" s="36" t="e">
        <f t="shared" ca="1" si="92"/>
        <v>#REF!</v>
      </c>
      <c r="K146" s="36" t="e">
        <f t="shared" ca="1" si="92"/>
        <v>#REF!</v>
      </c>
      <c r="L146" s="36" t="e">
        <f t="shared" ca="1" si="92"/>
        <v>#REF!</v>
      </c>
      <c r="M146" s="36" t="e">
        <f t="shared" ca="1" si="92"/>
        <v>#REF!</v>
      </c>
      <c r="N146" s="36" t="e">
        <f t="shared" ca="1" si="93"/>
        <v>#REF!</v>
      </c>
      <c r="O146" s="36" t="e">
        <f t="shared" ca="1" si="93"/>
        <v>#REF!</v>
      </c>
      <c r="P146" s="36" t="e">
        <f t="shared" ca="1" si="93"/>
        <v>#REF!</v>
      </c>
      <c r="Q146" s="36" t="e">
        <f t="shared" ca="1" si="93"/>
        <v>#REF!</v>
      </c>
      <c r="R146" s="36" t="e">
        <f t="shared" ca="1" si="93"/>
        <v>#REF!</v>
      </c>
      <c r="S146" s="36" t="e">
        <f t="shared" ca="1" si="93"/>
        <v>#REF!</v>
      </c>
      <c r="T146" s="36" t="e">
        <f t="shared" ca="1" si="93"/>
        <v>#REF!</v>
      </c>
      <c r="U146" s="36" t="e">
        <f t="shared" ca="1" si="93"/>
        <v>#REF!</v>
      </c>
      <c r="V146" s="36" t="e">
        <f t="shared" ca="1" si="93"/>
        <v>#REF!</v>
      </c>
      <c r="W146" s="36" t="e">
        <f t="shared" ca="1" si="93"/>
        <v>#REF!</v>
      </c>
      <c r="X146" s="36" t="e">
        <f t="shared" ca="1" si="94"/>
        <v>#REF!</v>
      </c>
      <c r="Y146" s="36" t="e">
        <f t="shared" ca="1" si="94"/>
        <v>#REF!</v>
      </c>
      <c r="Z146" s="36" t="e">
        <f t="shared" ca="1" si="94"/>
        <v>#REF!</v>
      </c>
      <c r="AA146" s="36" t="e">
        <f t="shared" ca="1" si="94"/>
        <v>#REF!</v>
      </c>
      <c r="AB146" s="36" t="e">
        <f t="shared" ca="1" si="94"/>
        <v>#REF!</v>
      </c>
      <c r="AC146" s="36" t="e">
        <f t="shared" ca="1" si="94"/>
        <v>#REF!</v>
      </c>
      <c r="AD146" s="36" t="e">
        <f t="shared" ca="1" si="94"/>
        <v>#REF!</v>
      </c>
      <c r="AE146" s="36" t="e">
        <f t="shared" ca="1" si="94"/>
        <v>#REF!</v>
      </c>
      <c r="AF146" s="36" t="e">
        <f t="shared" ca="1" si="94"/>
        <v>#REF!</v>
      </c>
      <c r="AG146" s="36" t="e">
        <f t="shared" ca="1" si="94"/>
        <v>#REF!</v>
      </c>
      <c r="AH146" s="36" t="e">
        <f t="shared" ca="1" si="95"/>
        <v>#REF!</v>
      </c>
      <c r="AI146" s="36" t="e">
        <f t="shared" ca="1" si="95"/>
        <v>#REF!</v>
      </c>
      <c r="AJ146" s="36" t="e">
        <f t="shared" ca="1" si="95"/>
        <v>#REF!</v>
      </c>
      <c r="AK146" s="36" t="e">
        <f t="shared" ca="1" si="95"/>
        <v>#REF!</v>
      </c>
      <c r="AL146" s="36" t="e">
        <f t="shared" ca="1" si="95"/>
        <v>#REF!</v>
      </c>
      <c r="AM146" s="36" t="e">
        <f t="shared" ca="1" si="95"/>
        <v>#REF!</v>
      </c>
      <c r="AN146" s="36" t="e">
        <f t="shared" ca="1" si="95"/>
        <v>#REF!</v>
      </c>
      <c r="AO146" s="36" t="e">
        <f t="shared" ca="1" si="95"/>
        <v>#REF!</v>
      </c>
      <c r="AP146" s="36" t="e">
        <f t="shared" ca="1" si="95"/>
        <v>#REF!</v>
      </c>
      <c r="AQ146" s="36" t="e">
        <f t="shared" ca="1" si="95"/>
        <v>#REF!</v>
      </c>
      <c r="AR146" s="36" t="e">
        <f t="shared" ca="1" si="96"/>
        <v>#REF!</v>
      </c>
      <c r="AS146" s="36" t="e">
        <f t="shared" ca="1" si="96"/>
        <v>#REF!</v>
      </c>
      <c r="AT146" s="36" t="e">
        <f t="shared" ca="1" si="96"/>
        <v>#REF!</v>
      </c>
      <c r="AU146" s="36" t="e">
        <f t="shared" ca="1" si="96"/>
        <v>#REF!</v>
      </c>
      <c r="AV146" s="36" t="e">
        <f t="shared" ca="1" si="96"/>
        <v>#REF!</v>
      </c>
      <c r="AW146" s="36" t="e">
        <f t="shared" ca="1" si="96"/>
        <v>#REF!</v>
      </c>
      <c r="AX146" s="36" t="e">
        <f t="shared" ca="1" si="96"/>
        <v>#REF!</v>
      </c>
      <c r="AY146" s="36" t="e">
        <f t="shared" ca="1" si="96"/>
        <v>#REF!</v>
      </c>
      <c r="AZ146" s="36" t="e">
        <f t="shared" ca="1" si="96"/>
        <v>#REF!</v>
      </c>
      <c r="BA146" s="36" t="e">
        <f t="shared" ca="1" si="96"/>
        <v>#REF!</v>
      </c>
      <c r="BB146" s="36" t="e">
        <f t="shared" ca="1" si="96"/>
        <v>#REF!</v>
      </c>
      <c r="BC146" s="36" t="e">
        <f t="shared" ca="1" si="96"/>
        <v>#REF!</v>
      </c>
      <c r="BD146" s="36" t="e">
        <f t="shared" ca="1" si="96"/>
        <v>#REF!</v>
      </c>
      <c r="BE146" s="36" t="e">
        <f t="shared" ca="1" si="85"/>
        <v>#REF!</v>
      </c>
      <c r="BF146" s="36" t="e">
        <f t="shared" ca="1" si="97"/>
        <v>#REF!</v>
      </c>
      <c r="BG146" s="36" t="e">
        <f t="shared" ca="1" si="97"/>
        <v>#REF!</v>
      </c>
      <c r="BH146" s="36" t="e">
        <f t="shared" ca="1" si="97"/>
        <v>#REF!</v>
      </c>
      <c r="BI146" s="36" t="e">
        <f t="shared" ca="1" si="97"/>
        <v>#REF!</v>
      </c>
      <c r="BJ146" s="36" t="e">
        <f t="shared" ca="1" si="97"/>
        <v>#REF!</v>
      </c>
      <c r="BK146" s="36" t="e">
        <f t="shared" ca="1" si="97"/>
        <v>#REF!</v>
      </c>
      <c r="BL146" s="36" t="e">
        <f t="shared" ca="1" si="97"/>
        <v>#REF!</v>
      </c>
      <c r="BM146" s="53" t="s">
        <v>697</v>
      </c>
      <c r="BN146" s="53" t="s">
        <v>318</v>
      </c>
      <c r="BO146" s="53" t="s">
        <v>552</v>
      </c>
    </row>
    <row r="147" spans="1:67" x14ac:dyDescent="0.2">
      <c r="A147" s="80">
        <v>144</v>
      </c>
      <c r="B147" s="53" t="s">
        <v>698</v>
      </c>
      <c r="C147" s="36" t="str">
        <f t="shared" si="84"/>
        <v>夕張市</v>
      </c>
      <c r="D147" s="36" t="e">
        <f t="shared" ca="1" si="92"/>
        <v>#REF!</v>
      </c>
      <c r="E147" s="36" t="e">
        <f t="shared" ca="1" si="92"/>
        <v>#REF!</v>
      </c>
      <c r="F147" s="36" t="e">
        <f t="shared" ca="1" si="92"/>
        <v>#REF!</v>
      </c>
      <c r="G147" s="36" t="e">
        <f t="shared" ca="1" si="92"/>
        <v>#REF!</v>
      </c>
      <c r="H147" s="36" t="e">
        <f t="shared" ca="1" si="92"/>
        <v>#REF!</v>
      </c>
      <c r="I147" s="36" t="e">
        <f t="shared" ca="1" si="92"/>
        <v>#REF!</v>
      </c>
      <c r="J147" s="36" t="e">
        <f t="shared" ca="1" si="92"/>
        <v>#REF!</v>
      </c>
      <c r="K147" s="36" t="e">
        <f t="shared" ca="1" si="92"/>
        <v>#REF!</v>
      </c>
      <c r="L147" s="36" t="e">
        <f t="shared" ca="1" si="92"/>
        <v>#REF!</v>
      </c>
      <c r="M147" s="36" t="e">
        <f t="shared" ca="1" si="92"/>
        <v>#REF!</v>
      </c>
      <c r="N147" s="36" t="e">
        <f t="shared" ca="1" si="93"/>
        <v>#REF!</v>
      </c>
      <c r="O147" s="36" t="e">
        <f t="shared" ca="1" si="93"/>
        <v>#REF!</v>
      </c>
      <c r="P147" s="36" t="e">
        <f t="shared" ca="1" si="93"/>
        <v>#REF!</v>
      </c>
      <c r="Q147" s="36" t="e">
        <f t="shared" ca="1" si="93"/>
        <v>#REF!</v>
      </c>
      <c r="R147" s="36" t="e">
        <f t="shared" ca="1" si="93"/>
        <v>#REF!</v>
      </c>
      <c r="S147" s="36" t="e">
        <f t="shared" ca="1" si="93"/>
        <v>#REF!</v>
      </c>
      <c r="T147" s="36" t="e">
        <f t="shared" ca="1" si="93"/>
        <v>#REF!</v>
      </c>
      <c r="U147" s="36" t="e">
        <f t="shared" ca="1" si="93"/>
        <v>#REF!</v>
      </c>
      <c r="V147" s="36" t="e">
        <f t="shared" ca="1" si="93"/>
        <v>#REF!</v>
      </c>
      <c r="W147" s="36" t="e">
        <f t="shared" ca="1" si="93"/>
        <v>#REF!</v>
      </c>
      <c r="X147" s="36" t="e">
        <f t="shared" ca="1" si="94"/>
        <v>#REF!</v>
      </c>
      <c r="Y147" s="36" t="e">
        <f t="shared" ca="1" si="94"/>
        <v>#REF!</v>
      </c>
      <c r="Z147" s="36" t="e">
        <f t="shared" ca="1" si="94"/>
        <v>#REF!</v>
      </c>
      <c r="AA147" s="36" t="e">
        <f t="shared" ca="1" si="94"/>
        <v>#REF!</v>
      </c>
      <c r="AB147" s="36" t="e">
        <f t="shared" ca="1" si="94"/>
        <v>#REF!</v>
      </c>
      <c r="AC147" s="36" t="e">
        <f t="shared" ca="1" si="94"/>
        <v>#REF!</v>
      </c>
      <c r="AD147" s="36" t="e">
        <f t="shared" ca="1" si="94"/>
        <v>#REF!</v>
      </c>
      <c r="AE147" s="36" t="e">
        <f t="shared" ca="1" si="94"/>
        <v>#REF!</v>
      </c>
      <c r="AF147" s="36" t="e">
        <f t="shared" ca="1" si="94"/>
        <v>#REF!</v>
      </c>
      <c r="AG147" s="36" t="e">
        <f t="shared" ca="1" si="94"/>
        <v>#REF!</v>
      </c>
      <c r="AH147" s="36" t="e">
        <f t="shared" ca="1" si="95"/>
        <v>#REF!</v>
      </c>
      <c r="AI147" s="36" t="e">
        <f t="shared" ca="1" si="95"/>
        <v>#REF!</v>
      </c>
      <c r="AJ147" s="36" t="e">
        <f t="shared" ca="1" si="95"/>
        <v>#REF!</v>
      </c>
      <c r="AK147" s="36" t="e">
        <f t="shared" ca="1" si="95"/>
        <v>#REF!</v>
      </c>
      <c r="AL147" s="36" t="e">
        <f t="shared" ca="1" si="95"/>
        <v>#REF!</v>
      </c>
      <c r="AM147" s="36" t="e">
        <f t="shared" ca="1" si="95"/>
        <v>#REF!</v>
      </c>
      <c r="AN147" s="36" t="e">
        <f t="shared" ca="1" si="95"/>
        <v>#REF!</v>
      </c>
      <c r="AO147" s="36" t="e">
        <f t="shared" ca="1" si="95"/>
        <v>#REF!</v>
      </c>
      <c r="AP147" s="36" t="e">
        <f t="shared" ca="1" si="95"/>
        <v>#REF!</v>
      </c>
      <c r="AQ147" s="36" t="e">
        <f t="shared" ca="1" si="95"/>
        <v>#REF!</v>
      </c>
      <c r="AR147" s="36" t="e">
        <f t="shared" ca="1" si="96"/>
        <v>#REF!</v>
      </c>
      <c r="AS147" s="36" t="e">
        <f t="shared" ca="1" si="96"/>
        <v>#REF!</v>
      </c>
      <c r="AT147" s="36" t="e">
        <f t="shared" ca="1" si="96"/>
        <v>#REF!</v>
      </c>
      <c r="AU147" s="36" t="e">
        <f t="shared" ca="1" si="96"/>
        <v>#REF!</v>
      </c>
      <c r="AV147" s="36" t="e">
        <f t="shared" ca="1" si="96"/>
        <v>#REF!</v>
      </c>
      <c r="AW147" s="36" t="e">
        <f t="shared" ca="1" si="96"/>
        <v>#REF!</v>
      </c>
      <c r="AX147" s="36" t="e">
        <f t="shared" ca="1" si="96"/>
        <v>#REF!</v>
      </c>
      <c r="AY147" s="36" t="e">
        <f t="shared" ca="1" si="96"/>
        <v>#REF!</v>
      </c>
      <c r="AZ147" s="36" t="e">
        <f t="shared" ca="1" si="96"/>
        <v>#REF!</v>
      </c>
      <c r="BA147" s="36" t="e">
        <f t="shared" ca="1" si="96"/>
        <v>#REF!</v>
      </c>
      <c r="BB147" s="36" t="e">
        <f t="shared" ca="1" si="96"/>
        <v>#REF!</v>
      </c>
      <c r="BC147" s="36" t="e">
        <f t="shared" ca="1" si="96"/>
        <v>#REF!</v>
      </c>
      <c r="BD147" s="36" t="e">
        <f t="shared" ca="1" si="96"/>
        <v>#REF!</v>
      </c>
      <c r="BE147" s="36" t="e">
        <f t="shared" ca="1" si="85"/>
        <v>#REF!</v>
      </c>
      <c r="BF147" s="36" t="e">
        <f t="shared" ca="1" si="97"/>
        <v>#REF!</v>
      </c>
      <c r="BG147" s="36" t="e">
        <f t="shared" ca="1" si="97"/>
        <v>#REF!</v>
      </c>
      <c r="BH147" s="36" t="e">
        <f t="shared" ca="1" si="97"/>
        <v>#REF!</v>
      </c>
      <c r="BI147" s="36" t="e">
        <f t="shared" ca="1" si="97"/>
        <v>#REF!</v>
      </c>
      <c r="BJ147" s="36" t="e">
        <f t="shared" ca="1" si="97"/>
        <v>#REF!</v>
      </c>
      <c r="BK147" s="36" t="e">
        <f t="shared" ca="1" si="97"/>
        <v>#REF!</v>
      </c>
      <c r="BL147" s="36" t="e">
        <f t="shared" ca="1" si="97"/>
        <v>#REF!</v>
      </c>
      <c r="BM147" s="53" t="s">
        <v>698</v>
      </c>
      <c r="BN147" s="53" t="s">
        <v>318</v>
      </c>
      <c r="BO147" s="53" t="s">
        <v>553</v>
      </c>
    </row>
    <row r="148" spans="1:67" s="83" customFormat="1" x14ac:dyDescent="0.2">
      <c r="A148" s="80">
        <v>145</v>
      </c>
      <c r="B148" s="81" t="s">
        <v>699</v>
      </c>
      <c r="C148" s="80" t="str">
        <f t="shared" si="84"/>
        <v>夕張市</v>
      </c>
      <c r="D148" s="80" t="e">
        <f t="shared" ca="1" si="92"/>
        <v>#REF!</v>
      </c>
      <c r="E148" s="80" t="e">
        <f t="shared" ca="1" si="92"/>
        <v>#REF!</v>
      </c>
      <c r="F148" s="80" t="e">
        <f t="shared" ca="1" si="92"/>
        <v>#REF!</v>
      </c>
      <c r="G148" s="80" t="e">
        <f t="shared" ca="1" si="92"/>
        <v>#REF!</v>
      </c>
      <c r="H148" s="80" t="e">
        <f t="shared" ca="1" si="92"/>
        <v>#REF!</v>
      </c>
      <c r="I148" s="80" t="e">
        <f t="shared" ca="1" si="92"/>
        <v>#REF!</v>
      </c>
      <c r="J148" s="80" t="e">
        <f t="shared" ca="1" si="92"/>
        <v>#REF!</v>
      </c>
      <c r="K148" s="80" t="e">
        <f t="shared" ca="1" si="92"/>
        <v>#REF!</v>
      </c>
      <c r="L148" s="80" t="e">
        <f t="shared" ca="1" si="92"/>
        <v>#REF!</v>
      </c>
      <c r="M148" s="80" t="e">
        <f t="shared" ca="1" si="92"/>
        <v>#REF!</v>
      </c>
      <c r="N148" s="80" t="e">
        <f t="shared" ca="1" si="93"/>
        <v>#REF!</v>
      </c>
      <c r="O148" s="80" t="e">
        <f t="shared" ca="1" si="93"/>
        <v>#REF!</v>
      </c>
      <c r="P148" s="80" t="e">
        <f t="shared" ca="1" si="93"/>
        <v>#REF!</v>
      </c>
      <c r="Q148" s="80" t="e">
        <f t="shared" ca="1" si="93"/>
        <v>#REF!</v>
      </c>
      <c r="R148" s="80" t="e">
        <f t="shared" ca="1" si="93"/>
        <v>#REF!</v>
      </c>
      <c r="S148" s="80" t="e">
        <f t="shared" ca="1" si="93"/>
        <v>#REF!</v>
      </c>
      <c r="T148" s="80" t="e">
        <f t="shared" ca="1" si="93"/>
        <v>#REF!</v>
      </c>
      <c r="U148" s="80" t="e">
        <f t="shared" ca="1" si="93"/>
        <v>#REF!</v>
      </c>
      <c r="V148" s="80" t="e">
        <f t="shared" ca="1" si="93"/>
        <v>#REF!</v>
      </c>
      <c r="W148" s="80" t="e">
        <f t="shared" ca="1" si="93"/>
        <v>#REF!</v>
      </c>
      <c r="X148" s="80" t="e">
        <f t="shared" ca="1" si="94"/>
        <v>#REF!</v>
      </c>
      <c r="Y148" s="80" t="e">
        <f t="shared" ca="1" si="94"/>
        <v>#REF!</v>
      </c>
      <c r="Z148" s="80" t="e">
        <f t="shared" ca="1" si="94"/>
        <v>#REF!</v>
      </c>
      <c r="AA148" s="80" t="e">
        <f t="shared" ca="1" si="94"/>
        <v>#REF!</v>
      </c>
      <c r="AB148" s="80" t="e">
        <f t="shared" ca="1" si="94"/>
        <v>#REF!</v>
      </c>
      <c r="AC148" s="80" t="e">
        <f t="shared" ca="1" si="94"/>
        <v>#REF!</v>
      </c>
      <c r="AD148" s="80" t="e">
        <f t="shared" ca="1" si="94"/>
        <v>#REF!</v>
      </c>
      <c r="AE148" s="80" t="e">
        <f t="shared" ca="1" si="94"/>
        <v>#REF!</v>
      </c>
      <c r="AF148" s="80" t="e">
        <f t="shared" ca="1" si="94"/>
        <v>#REF!</v>
      </c>
      <c r="AG148" s="80" t="e">
        <f t="shared" ca="1" si="94"/>
        <v>#REF!</v>
      </c>
      <c r="AH148" s="80" t="e">
        <f t="shared" ca="1" si="95"/>
        <v>#REF!</v>
      </c>
      <c r="AI148" s="80" t="e">
        <f t="shared" ca="1" si="95"/>
        <v>#REF!</v>
      </c>
      <c r="AJ148" s="80" t="e">
        <f t="shared" ca="1" si="95"/>
        <v>#REF!</v>
      </c>
      <c r="AK148" s="80" t="e">
        <f t="shared" ca="1" si="95"/>
        <v>#REF!</v>
      </c>
      <c r="AL148" s="80" t="e">
        <f t="shared" ca="1" si="95"/>
        <v>#REF!</v>
      </c>
      <c r="AM148" s="80" t="e">
        <f t="shared" ca="1" si="95"/>
        <v>#REF!</v>
      </c>
      <c r="AN148" s="80" t="e">
        <f t="shared" ca="1" si="95"/>
        <v>#REF!</v>
      </c>
      <c r="AO148" s="80" t="e">
        <f t="shared" ca="1" si="95"/>
        <v>#REF!</v>
      </c>
      <c r="AP148" s="80" t="e">
        <f t="shared" ca="1" si="95"/>
        <v>#REF!</v>
      </c>
      <c r="AQ148" s="80" t="e">
        <f t="shared" ca="1" si="95"/>
        <v>#REF!</v>
      </c>
      <c r="AR148" s="80" t="e">
        <f t="shared" ca="1" si="96"/>
        <v>#REF!</v>
      </c>
      <c r="AS148" s="80" t="e">
        <f t="shared" ca="1" si="96"/>
        <v>#REF!</v>
      </c>
      <c r="AT148" s="80" t="e">
        <f t="shared" ca="1" si="96"/>
        <v>#REF!</v>
      </c>
      <c r="AU148" s="80" t="e">
        <f t="shared" ca="1" si="96"/>
        <v>#REF!</v>
      </c>
      <c r="AV148" s="80" t="e">
        <f t="shared" ca="1" si="96"/>
        <v>#REF!</v>
      </c>
      <c r="AW148" s="80" t="e">
        <f t="shared" ca="1" si="96"/>
        <v>#REF!</v>
      </c>
      <c r="AX148" s="80" t="e">
        <f t="shared" ca="1" si="96"/>
        <v>#REF!</v>
      </c>
      <c r="AY148" s="80" t="e">
        <f t="shared" ca="1" si="96"/>
        <v>#REF!</v>
      </c>
      <c r="AZ148" s="80" t="e">
        <f t="shared" ca="1" si="96"/>
        <v>#REF!</v>
      </c>
      <c r="BA148" s="80" t="e">
        <f t="shared" ca="1" si="96"/>
        <v>#REF!</v>
      </c>
      <c r="BB148" s="80" t="e">
        <f t="shared" ca="1" si="96"/>
        <v>#REF!</v>
      </c>
      <c r="BC148" s="80" t="e">
        <f t="shared" ca="1" si="96"/>
        <v>#REF!</v>
      </c>
      <c r="BD148" s="80" t="e">
        <f t="shared" ca="1" si="96"/>
        <v>#REF!</v>
      </c>
      <c r="BE148" s="80" t="e">
        <f t="shared" ca="1" si="85"/>
        <v>#REF!</v>
      </c>
      <c r="BF148" s="80" t="e">
        <f t="shared" ca="1" si="97"/>
        <v>#REF!</v>
      </c>
      <c r="BG148" s="80" t="e">
        <f t="shared" ca="1" si="97"/>
        <v>#REF!</v>
      </c>
      <c r="BH148" s="80" t="e">
        <f t="shared" ca="1" si="97"/>
        <v>#REF!</v>
      </c>
      <c r="BI148" s="80" t="e">
        <f t="shared" ca="1" si="97"/>
        <v>#REF!</v>
      </c>
      <c r="BJ148" s="80" t="e">
        <f t="shared" ca="1" si="97"/>
        <v>#REF!</v>
      </c>
      <c r="BK148" s="80" t="e">
        <f t="shared" ca="1" si="97"/>
        <v>#REF!</v>
      </c>
      <c r="BL148" s="80" t="e">
        <f t="shared" ca="1" si="97"/>
        <v>#REF!</v>
      </c>
      <c r="BM148" s="81" t="s">
        <v>699</v>
      </c>
      <c r="BN148" s="81" t="s">
        <v>319</v>
      </c>
      <c r="BO148" s="81" t="s">
        <v>471</v>
      </c>
    </row>
    <row r="149" spans="1:67" s="83" customFormat="1" x14ac:dyDescent="0.2">
      <c r="A149" s="80">
        <v>146</v>
      </c>
      <c r="B149" s="81" t="s">
        <v>700</v>
      </c>
      <c r="C149" s="80" t="str">
        <f t="shared" si="84"/>
        <v>夕張市</v>
      </c>
      <c r="D149" s="80" t="e">
        <f t="shared" ca="1" si="92"/>
        <v>#REF!</v>
      </c>
      <c r="E149" s="80" t="e">
        <f t="shared" ca="1" si="92"/>
        <v>#REF!</v>
      </c>
      <c r="F149" s="80" t="e">
        <f t="shared" ca="1" si="92"/>
        <v>#REF!</v>
      </c>
      <c r="G149" s="80" t="e">
        <f t="shared" ca="1" si="92"/>
        <v>#REF!</v>
      </c>
      <c r="H149" s="80" t="e">
        <f t="shared" ca="1" si="92"/>
        <v>#REF!</v>
      </c>
      <c r="I149" s="80" t="e">
        <f t="shared" ca="1" si="92"/>
        <v>#REF!</v>
      </c>
      <c r="J149" s="80" t="e">
        <f t="shared" ca="1" si="92"/>
        <v>#REF!</v>
      </c>
      <c r="K149" s="80" t="e">
        <f t="shared" ca="1" si="92"/>
        <v>#REF!</v>
      </c>
      <c r="L149" s="80" t="e">
        <f t="shared" ca="1" si="92"/>
        <v>#REF!</v>
      </c>
      <c r="M149" s="80" t="e">
        <f t="shared" ca="1" si="92"/>
        <v>#REF!</v>
      </c>
      <c r="N149" s="80" t="e">
        <f t="shared" ca="1" si="93"/>
        <v>#REF!</v>
      </c>
      <c r="O149" s="80" t="e">
        <f t="shared" ca="1" si="93"/>
        <v>#REF!</v>
      </c>
      <c r="P149" s="80" t="e">
        <f t="shared" ca="1" si="93"/>
        <v>#REF!</v>
      </c>
      <c r="Q149" s="80" t="e">
        <f t="shared" ca="1" si="93"/>
        <v>#REF!</v>
      </c>
      <c r="R149" s="80" t="e">
        <f t="shared" ca="1" si="93"/>
        <v>#REF!</v>
      </c>
      <c r="S149" s="80" t="e">
        <f t="shared" ca="1" si="93"/>
        <v>#REF!</v>
      </c>
      <c r="T149" s="80" t="e">
        <f t="shared" ca="1" si="93"/>
        <v>#REF!</v>
      </c>
      <c r="U149" s="80" t="e">
        <f t="shared" ca="1" si="93"/>
        <v>#REF!</v>
      </c>
      <c r="V149" s="80" t="e">
        <f t="shared" ca="1" si="93"/>
        <v>#REF!</v>
      </c>
      <c r="W149" s="80" t="e">
        <f t="shared" ca="1" si="93"/>
        <v>#REF!</v>
      </c>
      <c r="X149" s="80" t="e">
        <f t="shared" ca="1" si="94"/>
        <v>#REF!</v>
      </c>
      <c r="Y149" s="80" t="e">
        <f t="shared" ca="1" si="94"/>
        <v>#REF!</v>
      </c>
      <c r="Z149" s="80" t="e">
        <f t="shared" ca="1" si="94"/>
        <v>#REF!</v>
      </c>
      <c r="AA149" s="80" t="e">
        <f t="shared" ca="1" si="94"/>
        <v>#REF!</v>
      </c>
      <c r="AB149" s="80" t="e">
        <f t="shared" ca="1" si="94"/>
        <v>#REF!</v>
      </c>
      <c r="AC149" s="80" t="e">
        <f t="shared" ca="1" si="94"/>
        <v>#REF!</v>
      </c>
      <c r="AD149" s="80" t="e">
        <f t="shared" ca="1" si="94"/>
        <v>#REF!</v>
      </c>
      <c r="AE149" s="80" t="e">
        <f t="shared" ca="1" si="94"/>
        <v>#REF!</v>
      </c>
      <c r="AF149" s="80" t="e">
        <f t="shared" ca="1" si="94"/>
        <v>#REF!</v>
      </c>
      <c r="AG149" s="80" t="e">
        <f t="shared" ca="1" si="94"/>
        <v>#REF!</v>
      </c>
      <c r="AH149" s="80" t="e">
        <f t="shared" ca="1" si="95"/>
        <v>#REF!</v>
      </c>
      <c r="AI149" s="80" t="e">
        <f t="shared" ca="1" si="95"/>
        <v>#REF!</v>
      </c>
      <c r="AJ149" s="80" t="e">
        <f t="shared" ca="1" si="95"/>
        <v>#REF!</v>
      </c>
      <c r="AK149" s="80" t="e">
        <f t="shared" ca="1" si="95"/>
        <v>#REF!</v>
      </c>
      <c r="AL149" s="80" t="e">
        <f t="shared" ca="1" si="95"/>
        <v>#REF!</v>
      </c>
      <c r="AM149" s="80" t="e">
        <f t="shared" ca="1" si="95"/>
        <v>#REF!</v>
      </c>
      <c r="AN149" s="80" t="e">
        <f t="shared" ca="1" si="95"/>
        <v>#REF!</v>
      </c>
      <c r="AO149" s="80" t="e">
        <f t="shared" ca="1" si="95"/>
        <v>#REF!</v>
      </c>
      <c r="AP149" s="80" t="e">
        <f t="shared" ca="1" si="95"/>
        <v>#REF!</v>
      </c>
      <c r="AQ149" s="80" t="e">
        <f t="shared" ca="1" si="95"/>
        <v>#REF!</v>
      </c>
      <c r="AR149" s="80" t="e">
        <f t="shared" ca="1" si="96"/>
        <v>#REF!</v>
      </c>
      <c r="AS149" s="80" t="e">
        <f t="shared" ca="1" si="96"/>
        <v>#REF!</v>
      </c>
      <c r="AT149" s="80" t="e">
        <f t="shared" ca="1" si="96"/>
        <v>#REF!</v>
      </c>
      <c r="AU149" s="80" t="e">
        <f t="shared" ca="1" si="96"/>
        <v>#REF!</v>
      </c>
      <c r="AV149" s="80" t="e">
        <f t="shared" ca="1" si="96"/>
        <v>#REF!</v>
      </c>
      <c r="AW149" s="80" t="e">
        <f t="shared" ca="1" si="96"/>
        <v>#REF!</v>
      </c>
      <c r="AX149" s="80" t="e">
        <f t="shared" ca="1" si="96"/>
        <v>#REF!</v>
      </c>
      <c r="AY149" s="80" t="e">
        <f t="shared" ca="1" si="96"/>
        <v>#REF!</v>
      </c>
      <c r="AZ149" s="80" t="e">
        <f t="shared" ca="1" si="96"/>
        <v>#REF!</v>
      </c>
      <c r="BA149" s="80" t="e">
        <f t="shared" ca="1" si="96"/>
        <v>#REF!</v>
      </c>
      <c r="BB149" s="80" t="e">
        <f t="shared" ca="1" si="96"/>
        <v>#REF!</v>
      </c>
      <c r="BC149" s="80" t="e">
        <f t="shared" ca="1" si="96"/>
        <v>#REF!</v>
      </c>
      <c r="BD149" s="80" t="e">
        <f t="shared" ca="1" si="96"/>
        <v>#REF!</v>
      </c>
      <c r="BE149" s="80" t="e">
        <f t="shared" ca="1" si="85"/>
        <v>#REF!</v>
      </c>
      <c r="BF149" s="80" t="e">
        <f t="shared" ca="1" si="97"/>
        <v>#REF!</v>
      </c>
      <c r="BG149" s="80" t="e">
        <f t="shared" ca="1" si="97"/>
        <v>#REF!</v>
      </c>
      <c r="BH149" s="80" t="e">
        <f t="shared" ca="1" si="97"/>
        <v>#REF!</v>
      </c>
      <c r="BI149" s="80" t="e">
        <f t="shared" ca="1" si="97"/>
        <v>#REF!</v>
      </c>
      <c r="BJ149" s="80" t="e">
        <f t="shared" ca="1" si="97"/>
        <v>#REF!</v>
      </c>
      <c r="BK149" s="80" t="e">
        <f t="shared" ca="1" si="97"/>
        <v>#REF!</v>
      </c>
      <c r="BL149" s="80" t="e">
        <f t="shared" ca="1" si="97"/>
        <v>#REF!</v>
      </c>
      <c r="BM149" s="81" t="s">
        <v>700</v>
      </c>
      <c r="BN149" s="81" t="s">
        <v>319</v>
      </c>
      <c r="BO149" s="81" t="s">
        <v>552</v>
      </c>
    </row>
    <row r="150" spans="1:67" s="83" customFormat="1" x14ac:dyDescent="0.2">
      <c r="A150" s="80">
        <v>147</v>
      </c>
      <c r="B150" s="81" t="s">
        <v>701</v>
      </c>
      <c r="C150" s="80" t="str">
        <f t="shared" si="84"/>
        <v>夕張市</v>
      </c>
      <c r="D150" s="80" t="e">
        <f t="shared" ca="1" si="92"/>
        <v>#REF!</v>
      </c>
      <c r="E150" s="80" t="e">
        <f t="shared" ca="1" si="92"/>
        <v>#REF!</v>
      </c>
      <c r="F150" s="80" t="e">
        <f t="shared" ca="1" si="92"/>
        <v>#REF!</v>
      </c>
      <c r="G150" s="80" t="e">
        <f t="shared" ca="1" si="92"/>
        <v>#REF!</v>
      </c>
      <c r="H150" s="80" t="e">
        <f t="shared" ca="1" si="92"/>
        <v>#REF!</v>
      </c>
      <c r="I150" s="80" t="e">
        <f t="shared" ca="1" si="92"/>
        <v>#REF!</v>
      </c>
      <c r="J150" s="80" t="e">
        <f t="shared" ca="1" si="92"/>
        <v>#REF!</v>
      </c>
      <c r="K150" s="80" t="e">
        <f t="shared" ca="1" si="92"/>
        <v>#REF!</v>
      </c>
      <c r="L150" s="80" t="e">
        <f t="shared" ca="1" si="92"/>
        <v>#REF!</v>
      </c>
      <c r="M150" s="80" t="e">
        <f t="shared" ca="1" si="92"/>
        <v>#REF!</v>
      </c>
      <c r="N150" s="80" t="e">
        <f t="shared" ca="1" si="93"/>
        <v>#REF!</v>
      </c>
      <c r="O150" s="80" t="e">
        <f t="shared" ca="1" si="93"/>
        <v>#REF!</v>
      </c>
      <c r="P150" s="80" t="e">
        <f t="shared" ca="1" si="93"/>
        <v>#REF!</v>
      </c>
      <c r="Q150" s="80" t="e">
        <f t="shared" ca="1" si="93"/>
        <v>#REF!</v>
      </c>
      <c r="R150" s="80" t="e">
        <f t="shared" ca="1" si="93"/>
        <v>#REF!</v>
      </c>
      <c r="S150" s="80" t="e">
        <f t="shared" ca="1" si="93"/>
        <v>#REF!</v>
      </c>
      <c r="T150" s="80" t="e">
        <f t="shared" ca="1" si="93"/>
        <v>#REF!</v>
      </c>
      <c r="U150" s="80" t="e">
        <f t="shared" ca="1" si="93"/>
        <v>#REF!</v>
      </c>
      <c r="V150" s="80" t="e">
        <f t="shared" ca="1" si="93"/>
        <v>#REF!</v>
      </c>
      <c r="W150" s="80" t="e">
        <f t="shared" ca="1" si="93"/>
        <v>#REF!</v>
      </c>
      <c r="X150" s="80" t="e">
        <f t="shared" ca="1" si="94"/>
        <v>#REF!</v>
      </c>
      <c r="Y150" s="80" t="e">
        <f t="shared" ca="1" si="94"/>
        <v>#REF!</v>
      </c>
      <c r="Z150" s="80" t="e">
        <f t="shared" ca="1" si="94"/>
        <v>#REF!</v>
      </c>
      <c r="AA150" s="80" t="e">
        <f t="shared" ca="1" si="94"/>
        <v>#REF!</v>
      </c>
      <c r="AB150" s="80" t="e">
        <f t="shared" ca="1" si="94"/>
        <v>#REF!</v>
      </c>
      <c r="AC150" s="80" t="e">
        <f t="shared" ca="1" si="94"/>
        <v>#REF!</v>
      </c>
      <c r="AD150" s="80" t="e">
        <f t="shared" ca="1" si="94"/>
        <v>#REF!</v>
      </c>
      <c r="AE150" s="80" t="e">
        <f t="shared" ca="1" si="94"/>
        <v>#REF!</v>
      </c>
      <c r="AF150" s="80" t="e">
        <f t="shared" ca="1" si="94"/>
        <v>#REF!</v>
      </c>
      <c r="AG150" s="80" t="e">
        <f t="shared" ca="1" si="94"/>
        <v>#REF!</v>
      </c>
      <c r="AH150" s="80" t="e">
        <f t="shared" ca="1" si="95"/>
        <v>#REF!</v>
      </c>
      <c r="AI150" s="80" t="e">
        <f t="shared" ca="1" si="95"/>
        <v>#REF!</v>
      </c>
      <c r="AJ150" s="80" t="e">
        <f t="shared" ca="1" si="95"/>
        <v>#REF!</v>
      </c>
      <c r="AK150" s="80" t="e">
        <f t="shared" ca="1" si="95"/>
        <v>#REF!</v>
      </c>
      <c r="AL150" s="80" t="e">
        <f t="shared" ca="1" si="95"/>
        <v>#REF!</v>
      </c>
      <c r="AM150" s="80" t="e">
        <f t="shared" ca="1" si="95"/>
        <v>#REF!</v>
      </c>
      <c r="AN150" s="80" t="e">
        <f t="shared" ca="1" si="95"/>
        <v>#REF!</v>
      </c>
      <c r="AO150" s="80" t="e">
        <f t="shared" ca="1" si="95"/>
        <v>#REF!</v>
      </c>
      <c r="AP150" s="80" t="e">
        <f t="shared" ca="1" si="95"/>
        <v>#REF!</v>
      </c>
      <c r="AQ150" s="80" t="e">
        <f t="shared" ca="1" si="95"/>
        <v>#REF!</v>
      </c>
      <c r="AR150" s="80" t="e">
        <f t="shared" ca="1" si="96"/>
        <v>#REF!</v>
      </c>
      <c r="AS150" s="80" t="e">
        <f t="shared" ca="1" si="96"/>
        <v>#REF!</v>
      </c>
      <c r="AT150" s="80" t="e">
        <f t="shared" ca="1" si="96"/>
        <v>#REF!</v>
      </c>
      <c r="AU150" s="80" t="e">
        <f t="shared" ca="1" si="96"/>
        <v>#REF!</v>
      </c>
      <c r="AV150" s="80" t="e">
        <f t="shared" ca="1" si="96"/>
        <v>#REF!</v>
      </c>
      <c r="AW150" s="80" t="e">
        <f t="shared" ca="1" si="96"/>
        <v>#REF!</v>
      </c>
      <c r="AX150" s="80" t="e">
        <f t="shared" ca="1" si="96"/>
        <v>#REF!</v>
      </c>
      <c r="AY150" s="80" t="e">
        <f t="shared" ca="1" si="96"/>
        <v>#REF!</v>
      </c>
      <c r="AZ150" s="80" t="e">
        <f t="shared" ca="1" si="96"/>
        <v>#REF!</v>
      </c>
      <c r="BA150" s="80" t="e">
        <f t="shared" ca="1" si="96"/>
        <v>#REF!</v>
      </c>
      <c r="BB150" s="80" t="e">
        <f t="shared" ca="1" si="96"/>
        <v>#REF!</v>
      </c>
      <c r="BC150" s="80" t="e">
        <f t="shared" ca="1" si="96"/>
        <v>#REF!</v>
      </c>
      <c r="BD150" s="80" t="e">
        <f t="shared" ca="1" si="96"/>
        <v>#REF!</v>
      </c>
      <c r="BE150" s="80" t="e">
        <f t="shared" ca="1" si="85"/>
        <v>#REF!</v>
      </c>
      <c r="BF150" s="80" t="e">
        <f t="shared" ca="1" si="97"/>
        <v>#REF!</v>
      </c>
      <c r="BG150" s="80" t="e">
        <f t="shared" ca="1" si="97"/>
        <v>#REF!</v>
      </c>
      <c r="BH150" s="80" t="e">
        <f t="shared" ca="1" si="97"/>
        <v>#REF!</v>
      </c>
      <c r="BI150" s="80" t="e">
        <f t="shared" ca="1" si="97"/>
        <v>#REF!</v>
      </c>
      <c r="BJ150" s="80" t="e">
        <f t="shared" ca="1" si="97"/>
        <v>#REF!</v>
      </c>
      <c r="BK150" s="80" t="e">
        <f t="shared" ca="1" si="97"/>
        <v>#REF!</v>
      </c>
      <c r="BL150" s="80" t="e">
        <f t="shared" ca="1" si="97"/>
        <v>#REF!</v>
      </c>
      <c r="BM150" s="81" t="s">
        <v>701</v>
      </c>
      <c r="BN150" s="81" t="s">
        <v>319</v>
      </c>
      <c r="BO150" s="81" t="s">
        <v>553</v>
      </c>
    </row>
    <row r="151" spans="1:67" x14ac:dyDescent="0.2">
      <c r="A151" s="80">
        <v>148</v>
      </c>
      <c r="B151" s="53" t="s">
        <v>702</v>
      </c>
      <c r="C151" s="36" t="str">
        <f t="shared" si="84"/>
        <v>夕張市</v>
      </c>
      <c r="D151" s="36">
        <f t="shared" ca="1" si="92"/>
        <v>4.3979510409999998</v>
      </c>
      <c r="E151" s="36">
        <f t="shared" ca="1" si="92"/>
        <v>191</v>
      </c>
      <c r="F151" s="36">
        <f t="shared" ca="1" si="92"/>
        <v>0</v>
      </c>
      <c r="G151" s="36">
        <f t="shared" ca="1" si="92"/>
        <v>0</v>
      </c>
      <c r="H151" s="36">
        <f t="shared" ca="1" si="92"/>
        <v>191</v>
      </c>
      <c r="I151" s="36">
        <f t="shared" ca="1" si="92"/>
        <v>0</v>
      </c>
      <c r="J151" s="36">
        <f t="shared" ca="1" si="92"/>
        <v>0</v>
      </c>
      <c r="K151" s="36">
        <f t="shared" ca="1" si="92"/>
        <v>0</v>
      </c>
      <c r="L151" s="36">
        <f t="shared" ca="1" si="92"/>
        <v>0</v>
      </c>
      <c r="M151" s="36">
        <f t="shared" ca="1" si="92"/>
        <v>0</v>
      </c>
      <c r="N151" s="36">
        <f t="shared" ca="1" si="93"/>
        <v>0</v>
      </c>
      <c r="O151" s="36">
        <f t="shared" ca="1" si="93"/>
        <v>0</v>
      </c>
      <c r="P151" s="36">
        <f t="shared" ca="1" si="93"/>
        <v>0</v>
      </c>
      <c r="Q151" s="36">
        <f t="shared" ca="1" si="93"/>
        <v>0</v>
      </c>
      <c r="R151" s="36">
        <f t="shared" ca="1" si="93"/>
        <v>0</v>
      </c>
      <c r="S151" s="36">
        <f t="shared" ca="1" si="93"/>
        <v>0</v>
      </c>
      <c r="T151" s="36">
        <f t="shared" ca="1" si="93"/>
        <v>0</v>
      </c>
      <c r="U151" s="36">
        <f t="shared" ca="1" si="93"/>
        <v>0</v>
      </c>
      <c r="V151" s="36">
        <f t="shared" ca="1" si="93"/>
        <v>0</v>
      </c>
      <c r="W151" s="36">
        <f t="shared" ca="1" si="93"/>
        <v>0</v>
      </c>
      <c r="X151" s="36">
        <f t="shared" ca="1" si="94"/>
        <v>0</v>
      </c>
      <c r="Y151" s="36">
        <f t="shared" ca="1" si="94"/>
        <v>0</v>
      </c>
      <c r="Z151" s="36">
        <f t="shared" ca="1" si="94"/>
        <v>0</v>
      </c>
      <c r="AA151" s="36">
        <f t="shared" ca="1" si="94"/>
        <v>0</v>
      </c>
      <c r="AB151" s="36">
        <f t="shared" ca="1" si="94"/>
        <v>0</v>
      </c>
      <c r="AC151" s="36">
        <f t="shared" ca="1" si="94"/>
        <v>0</v>
      </c>
      <c r="AD151" s="36">
        <f t="shared" ca="1" si="94"/>
        <v>0</v>
      </c>
      <c r="AE151" s="36">
        <f t="shared" ca="1" si="94"/>
        <v>0</v>
      </c>
      <c r="AF151" s="36">
        <f t="shared" ca="1" si="94"/>
        <v>0</v>
      </c>
      <c r="AG151" s="36">
        <f t="shared" ca="1" si="94"/>
        <v>0</v>
      </c>
      <c r="AH151" s="36">
        <f t="shared" ca="1" si="95"/>
        <v>0</v>
      </c>
      <c r="AI151" s="36">
        <f t="shared" ca="1" si="95"/>
        <v>0</v>
      </c>
      <c r="AJ151" s="36">
        <f t="shared" ca="1" si="95"/>
        <v>0</v>
      </c>
      <c r="AK151" s="36">
        <f t="shared" ca="1" si="95"/>
        <v>0</v>
      </c>
      <c r="AL151" s="36">
        <f t="shared" ca="1" si="95"/>
        <v>0</v>
      </c>
      <c r="AM151" s="36">
        <f t="shared" ca="1" si="95"/>
        <v>0</v>
      </c>
      <c r="AN151" s="36">
        <f t="shared" ca="1" si="95"/>
        <v>0</v>
      </c>
      <c r="AO151" s="36">
        <f t="shared" ca="1" si="95"/>
        <v>0</v>
      </c>
      <c r="AP151" s="36">
        <f t="shared" ca="1" si="95"/>
        <v>0</v>
      </c>
      <c r="AQ151" s="36">
        <f t="shared" ca="1" si="95"/>
        <v>0</v>
      </c>
      <c r="AR151" s="36">
        <f t="shared" ca="1" si="96"/>
        <v>0</v>
      </c>
      <c r="AS151" s="36">
        <f t="shared" ca="1" si="96"/>
        <v>0</v>
      </c>
      <c r="AT151" s="36">
        <f t="shared" ca="1" si="96"/>
        <v>0</v>
      </c>
      <c r="AU151" s="36">
        <f t="shared" ca="1" si="96"/>
        <v>0</v>
      </c>
      <c r="AV151" s="36">
        <f t="shared" ca="1" si="96"/>
        <v>0</v>
      </c>
      <c r="AW151" s="36">
        <f t="shared" ca="1" si="96"/>
        <v>0</v>
      </c>
      <c r="AX151" s="36">
        <f t="shared" ca="1" si="96"/>
        <v>0</v>
      </c>
      <c r="AY151" s="36">
        <f t="shared" ca="1" si="96"/>
        <v>0</v>
      </c>
      <c r="AZ151" s="36">
        <f t="shared" ca="1" si="96"/>
        <v>0</v>
      </c>
      <c r="BA151" s="36">
        <f t="shared" ca="1" si="96"/>
        <v>0</v>
      </c>
      <c r="BB151" s="36">
        <f t="shared" ca="1" si="96"/>
        <v>0</v>
      </c>
      <c r="BC151" s="36">
        <f t="shared" ca="1" si="96"/>
        <v>0</v>
      </c>
      <c r="BD151" s="36">
        <f t="shared" ca="1" si="96"/>
        <v>0</v>
      </c>
      <c r="BE151" s="36">
        <f t="shared" ca="1" si="85"/>
        <v>0</v>
      </c>
      <c r="BF151" s="36">
        <f t="shared" ca="1" si="97"/>
        <v>0</v>
      </c>
      <c r="BG151" s="36">
        <f t="shared" ca="1" si="97"/>
        <v>0</v>
      </c>
      <c r="BH151" s="36">
        <f t="shared" ca="1" si="97"/>
        <v>0</v>
      </c>
      <c r="BI151" s="36">
        <f t="shared" ca="1" si="97"/>
        <v>0</v>
      </c>
      <c r="BJ151" s="36">
        <f t="shared" ca="1" si="97"/>
        <v>0</v>
      </c>
      <c r="BK151" s="36">
        <f t="shared" ca="1" si="97"/>
        <v>0</v>
      </c>
      <c r="BL151" s="36">
        <f t="shared" ca="1" si="97"/>
        <v>0</v>
      </c>
      <c r="BM151" s="53" t="s">
        <v>702</v>
      </c>
      <c r="BN151" s="53" t="s">
        <v>320</v>
      </c>
      <c r="BO151" s="53" t="s">
        <v>471</v>
      </c>
    </row>
    <row r="152" spans="1:67" x14ac:dyDescent="0.2">
      <c r="A152" s="80">
        <v>149</v>
      </c>
      <c r="B152" s="53" t="s">
        <v>703</v>
      </c>
      <c r="C152" s="36" t="str">
        <f t="shared" si="84"/>
        <v>夕張市</v>
      </c>
      <c r="D152" s="36">
        <f t="shared" ca="1" si="92"/>
        <v>4.3979510409999998</v>
      </c>
      <c r="E152" s="36">
        <f t="shared" ca="1" si="92"/>
        <v>191</v>
      </c>
      <c r="F152" s="36">
        <f t="shared" ca="1" si="92"/>
        <v>0</v>
      </c>
      <c r="G152" s="36">
        <f t="shared" ca="1" si="92"/>
        <v>0</v>
      </c>
      <c r="H152" s="36">
        <f t="shared" ca="1" si="92"/>
        <v>191</v>
      </c>
      <c r="I152" s="36">
        <f t="shared" ca="1" si="92"/>
        <v>0</v>
      </c>
      <c r="J152" s="36">
        <f t="shared" ca="1" si="92"/>
        <v>0</v>
      </c>
      <c r="K152" s="36">
        <f t="shared" ca="1" si="92"/>
        <v>0</v>
      </c>
      <c r="L152" s="36">
        <f t="shared" ca="1" si="92"/>
        <v>0</v>
      </c>
      <c r="M152" s="36">
        <f t="shared" ca="1" si="92"/>
        <v>0</v>
      </c>
      <c r="N152" s="36">
        <f t="shared" ca="1" si="93"/>
        <v>0</v>
      </c>
      <c r="O152" s="36">
        <f t="shared" ca="1" si="93"/>
        <v>0</v>
      </c>
      <c r="P152" s="36">
        <f t="shared" ca="1" si="93"/>
        <v>0</v>
      </c>
      <c r="Q152" s="36">
        <f t="shared" ca="1" si="93"/>
        <v>0</v>
      </c>
      <c r="R152" s="36">
        <f t="shared" ca="1" si="93"/>
        <v>0</v>
      </c>
      <c r="S152" s="36">
        <f t="shared" ca="1" si="93"/>
        <v>0</v>
      </c>
      <c r="T152" s="36">
        <f t="shared" ca="1" si="93"/>
        <v>0</v>
      </c>
      <c r="U152" s="36">
        <f t="shared" ca="1" si="93"/>
        <v>0</v>
      </c>
      <c r="V152" s="36">
        <f t="shared" ca="1" si="93"/>
        <v>0</v>
      </c>
      <c r="W152" s="36">
        <f t="shared" ca="1" si="93"/>
        <v>0</v>
      </c>
      <c r="X152" s="36">
        <f t="shared" ca="1" si="94"/>
        <v>0</v>
      </c>
      <c r="Y152" s="36">
        <f t="shared" ca="1" si="94"/>
        <v>0</v>
      </c>
      <c r="Z152" s="36">
        <f t="shared" ca="1" si="94"/>
        <v>0</v>
      </c>
      <c r="AA152" s="36">
        <f t="shared" ca="1" si="94"/>
        <v>0</v>
      </c>
      <c r="AB152" s="36">
        <f t="shared" ca="1" si="94"/>
        <v>0</v>
      </c>
      <c r="AC152" s="36">
        <f t="shared" ca="1" si="94"/>
        <v>0</v>
      </c>
      <c r="AD152" s="36">
        <f t="shared" ca="1" si="94"/>
        <v>0</v>
      </c>
      <c r="AE152" s="36">
        <f t="shared" ca="1" si="94"/>
        <v>0</v>
      </c>
      <c r="AF152" s="36">
        <f t="shared" ca="1" si="94"/>
        <v>0</v>
      </c>
      <c r="AG152" s="36">
        <f t="shared" ca="1" si="94"/>
        <v>0</v>
      </c>
      <c r="AH152" s="36">
        <f t="shared" ca="1" si="95"/>
        <v>0</v>
      </c>
      <c r="AI152" s="36">
        <f t="shared" ca="1" si="95"/>
        <v>0</v>
      </c>
      <c r="AJ152" s="36">
        <f t="shared" ca="1" si="95"/>
        <v>0</v>
      </c>
      <c r="AK152" s="36">
        <f t="shared" ca="1" si="95"/>
        <v>0</v>
      </c>
      <c r="AL152" s="36">
        <f t="shared" ca="1" si="95"/>
        <v>0</v>
      </c>
      <c r="AM152" s="36">
        <f t="shared" ca="1" si="95"/>
        <v>0</v>
      </c>
      <c r="AN152" s="36">
        <f t="shared" ca="1" si="95"/>
        <v>0</v>
      </c>
      <c r="AO152" s="36">
        <f t="shared" ca="1" si="95"/>
        <v>0</v>
      </c>
      <c r="AP152" s="36">
        <f t="shared" ca="1" si="95"/>
        <v>0</v>
      </c>
      <c r="AQ152" s="36">
        <f t="shared" ca="1" si="95"/>
        <v>0</v>
      </c>
      <c r="AR152" s="36">
        <f t="shared" ca="1" si="96"/>
        <v>0</v>
      </c>
      <c r="AS152" s="36">
        <f t="shared" ca="1" si="96"/>
        <v>0</v>
      </c>
      <c r="AT152" s="36">
        <f t="shared" ca="1" si="96"/>
        <v>0</v>
      </c>
      <c r="AU152" s="36">
        <f t="shared" ca="1" si="96"/>
        <v>0</v>
      </c>
      <c r="AV152" s="36">
        <f t="shared" ca="1" si="96"/>
        <v>0</v>
      </c>
      <c r="AW152" s="36">
        <f t="shared" ca="1" si="96"/>
        <v>0</v>
      </c>
      <c r="AX152" s="36">
        <f t="shared" ca="1" si="96"/>
        <v>0</v>
      </c>
      <c r="AY152" s="36">
        <f t="shared" ca="1" si="96"/>
        <v>0</v>
      </c>
      <c r="AZ152" s="36">
        <f t="shared" ca="1" si="96"/>
        <v>0</v>
      </c>
      <c r="BA152" s="36">
        <f t="shared" ca="1" si="96"/>
        <v>0</v>
      </c>
      <c r="BB152" s="36">
        <f t="shared" ca="1" si="96"/>
        <v>0</v>
      </c>
      <c r="BC152" s="36">
        <f t="shared" ca="1" si="96"/>
        <v>0</v>
      </c>
      <c r="BD152" s="36">
        <f t="shared" ca="1" si="96"/>
        <v>0</v>
      </c>
      <c r="BE152" s="36">
        <f t="shared" ca="1" si="85"/>
        <v>0</v>
      </c>
      <c r="BF152" s="36">
        <f t="shared" ca="1" si="97"/>
        <v>0</v>
      </c>
      <c r="BG152" s="36">
        <f t="shared" ca="1" si="97"/>
        <v>0</v>
      </c>
      <c r="BH152" s="36">
        <f t="shared" ca="1" si="97"/>
        <v>0</v>
      </c>
      <c r="BI152" s="36">
        <f t="shared" ca="1" si="97"/>
        <v>0</v>
      </c>
      <c r="BJ152" s="36">
        <f t="shared" ca="1" si="97"/>
        <v>0</v>
      </c>
      <c r="BK152" s="36">
        <f t="shared" ca="1" si="97"/>
        <v>0</v>
      </c>
      <c r="BL152" s="36">
        <f t="shared" ca="1" si="97"/>
        <v>0</v>
      </c>
      <c r="BM152" s="53" t="s">
        <v>703</v>
      </c>
      <c r="BN152" s="53" t="s">
        <v>320</v>
      </c>
      <c r="BO152" s="53" t="s">
        <v>552</v>
      </c>
    </row>
    <row r="153" spans="1:67" x14ac:dyDescent="0.2">
      <c r="A153" s="80">
        <v>150</v>
      </c>
      <c r="B153" s="53" t="s">
        <v>704</v>
      </c>
      <c r="C153" s="36" t="str">
        <f t="shared" si="84"/>
        <v>夕張市</v>
      </c>
      <c r="D153" s="36">
        <f t="shared" ca="1" si="92"/>
        <v>4.3979510409999998</v>
      </c>
      <c r="E153" s="36">
        <f t="shared" ca="1" si="92"/>
        <v>191</v>
      </c>
      <c r="F153" s="36">
        <f t="shared" ca="1" si="92"/>
        <v>0</v>
      </c>
      <c r="G153" s="36">
        <f t="shared" ca="1" si="92"/>
        <v>0</v>
      </c>
      <c r="H153" s="36">
        <f t="shared" ca="1" si="92"/>
        <v>191</v>
      </c>
      <c r="I153" s="36">
        <f t="shared" ca="1" si="92"/>
        <v>0</v>
      </c>
      <c r="J153" s="36">
        <f t="shared" ca="1" si="92"/>
        <v>0</v>
      </c>
      <c r="K153" s="36">
        <f t="shared" ca="1" si="92"/>
        <v>0</v>
      </c>
      <c r="L153" s="36">
        <f t="shared" ca="1" si="92"/>
        <v>0</v>
      </c>
      <c r="M153" s="36">
        <f t="shared" ca="1" si="92"/>
        <v>0</v>
      </c>
      <c r="N153" s="36">
        <f t="shared" ca="1" si="93"/>
        <v>0</v>
      </c>
      <c r="O153" s="36">
        <f t="shared" ca="1" si="93"/>
        <v>0</v>
      </c>
      <c r="P153" s="36">
        <f t="shared" ca="1" si="93"/>
        <v>0</v>
      </c>
      <c r="Q153" s="36">
        <f t="shared" ca="1" si="93"/>
        <v>0</v>
      </c>
      <c r="R153" s="36">
        <f t="shared" ca="1" si="93"/>
        <v>0</v>
      </c>
      <c r="S153" s="36">
        <f t="shared" ca="1" si="93"/>
        <v>0</v>
      </c>
      <c r="T153" s="36">
        <f t="shared" ca="1" si="93"/>
        <v>0</v>
      </c>
      <c r="U153" s="36">
        <f t="shared" ca="1" si="93"/>
        <v>0</v>
      </c>
      <c r="V153" s="36">
        <f t="shared" ca="1" si="93"/>
        <v>0</v>
      </c>
      <c r="W153" s="36">
        <f t="shared" ca="1" si="93"/>
        <v>0</v>
      </c>
      <c r="X153" s="36">
        <f t="shared" ca="1" si="94"/>
        <v>0</v>
      </c>
      <c r="Y153" s="36">
        <f t="shared" ca="1" si="94"/>
        <v>0</v>
      </c>
      <c r="Z153" s="36">
        <f t="shared" ca="1" si="94"/>
        <v>0</v>
      </c>
      <c r="AA153" s="36">
        <f t="shared" ca="1" si="94"/>
        <v>0</v>
      </c>
      <c r="AB153" s="36">
        <f t="shared" ca="1" si="94"/>
        <v>0</v>
      </c>
      <c r="AC153" s="36">
        <f t="shared" ca="1" si="94"/>
        <v>0</v>
      </c>
      <c r="AD153" s="36">
        <f t="shared" ca="1" si="94"/>
        <v>0</v>
      </c>
      <c r="AE153" s="36">
        <f t="shared" ca="1" si="94"/>
        <v>0</v>
      </c>
      <c r="AF153" s="36">
        <f t="shared" ca="1" si="94"/>
        <v>0</v>
      </c>
      <c r="AG153" s="36">
        <f t="shared" ca="1" si="94"/>
        <v>0</v>
      </c>
      <c r="AH153" s="36">
        <f t="shared" ca="1" si="95"/>
        <v>0</v>
      </c>
      <c r="AI153" s="36">
        <f t="shared" ca="1" si="95"/>
        <v>0</v>
      </c>
      <c r="AJ153" s="36">
        <f t="shared" ca="1" si="95"/>
        <v>0</v>
      </c>
      <c r="AK153" s="36">
        <f t="shared" ca="1" si="95"/>
        <v>0</v>
      </c>
      <c r="AL153" s="36">
        <f t="shared" ca="1" si="95"/>
        <v>0</v>
      </c>
      <c r="AM153" s="36">
        <f t="shared" ca="1" si="95"/>
        <v>0</v>
      </c>
      <c r="AN153" s="36">
        <f t="shared" ca="1" si="95"/>
        <v>0</v>
      </c>
      <c r="AO153" s="36">
        <f t="shared" ca="1" si="95"/>
        <v>0</v>
      </c>
      <c r="AP153" s="36">
        <f t="shared" ca="1" si="95"/>
        <v>0</v>
      </c>
      <c r="AQ153" s="36">
        <f t="shared" ca="1" si="95"/>
        <v>0</v>
      </c>
      <c r="AR153" s="36">
        <f t="shared" ca="1" si="96"/>
        <v>0</v>
      </c>
      <c r="AS153" s="36">
        <f t="shared" ca="1" si="96"/>
        <v>0</v>
      </c>
      <c r="AT153" s="36">
        <f t="shared" ca="1" si="96"/>
        <v>0</v>
      </c>
      <c r="AU153" s="36">
        <f t="shared" ca="1" si="96"/>
        <v>0</v>
      </c>
      <c r="AV153" s="36">
        <f t="shared" ca="1" si="96"/>
        <v>0</v>
      </c>
      <c r="AW153" s="36">
        <f t="shared" ca="1" si="96"/>
        <v>0</v>
      </c>
      <c r="AX153" s="36">
        <f t="shared" ca="1" si="96"/>
        <v>0</v>
      </c>
      <c r="AY153" s="36">
        <f t="shared" ca="1" si="96"/>
        <v>0</v>
      </c>
      <c r="AZ153" s="36">
        <f t="shared" ca="1" si="96"/>
        <v>0</v>
      </c>
      <c r="BA153" s="36">
        <f t="shared" ca="1" si="96"/>
        <v>0</v>
      </c>
      <c r="BB153" s="36">
        <f t="shared" ca="1" si="96"/>
        <v>0</v>
      </c>
      <c r="BC153" s="36">
        <f t="shared" ca="1" si="96"/>
        <v>0</v>
      </c>
      <c r="BD153" s="36">
        <f t="shared" ca="1" si="96"/>
        <v>0</v>
      </c>
      <c r="BE153" s="73">
        <f t="shared" ca="1" si="85"/>
        <v>0</v>
      </c>
      <c r="BF153" s="73">
        <f t="shared" ca="1" si="97"/>
        <v>0</v>
      </c>
      <c r="BG153" s="36">
        <f t="shared" ca="1" si="97"/>
        <v>0</v>
      </c>
      <c r="BH153" s="36">
        <f t="shared" ca="1" si="97"/>
        <v>0</v>
      </c>
      <c r="BI153" s="36">
        <f t="shared" ca="1" si="97"/>
        <v>0</v>
      </c>
      <c r="BJ153" s="36">
        <f t="shared" ca="1" si="97"/>
        <v>0</v>
      </c>
      <c r="BK153" s="36">
        <f t="shared" ca="1" si="97"/>
        <v>0</v>
      </c>
      <c r="BL153" s="36">
        <f t="shared" ca="1" si="97"/>
        <v>0</v>
      </c>
      <c r="BM153" s="53" t="s">
        <v>704</v>
      </c>
      <c r="BN153" s="53" t="s">
        <v>320</v>
      </c>
      <c r="BO153" s="53" t="s">
        <v>553</v>
      </c>
    </row>
    <row r="154" spans="1:67" s="83" customFormat="1" x14ac:dyDescent="0.2">
      <c r="A154" s="80">
        <v>151</v>
      </c>
      <c r="B154" s="81" t="s">
        <v>705</v>
      </c>
      <c r="C154" s="80" t="str">
        <f t="shared" si="84"/>
        <v>夕張市</v>
      </c>
      <c r="D154" s="80">
        <f t="shared" ref="D154:M165" ca="1" si="98">VLOOKUP($C154,INDIRECT("'"&amp;$B154&amp;"'!$C$4:$BL$182"),D$166,0)</f>
        <v>4.068625366</v>
      </c>
      <c r="E154" s="80">
        <f t="shared" ca="1" si="98"/>
        <v>191</v>
      </c>
      <c r="F154" s="80">
        <f t="shared" ca="1" si="98"/>
        <v>0</v>
      </c>
      <c r="G154" s="80">
        <f t="shared" ca="1" si="98"/>
        <v>0</v>
      </c>
      <c r="H154" s="80">
        <f t="shared" ca="1" si="98"/>
        <v>191</v>
      </c>
      <c r="I154" s="80">
        <f t="shared" ca="1" si="98"/>
        <v>0</v>
      </c>
      <c r="J154" s="80">
        <f t="shared" ca="1" si="98"/>
        <v>0</v>
      </c>
      <c r="K154" s="80">
        <f t="shared" ca="1" si="98"/>
        <v>0</v>
      </c>
      <c r="L154" s="80">
        <f t="shared" ca="1" si="98"/>
        <v>0</v>
      </c>
      <c r="M154" s="80">
        <f t="shared" ca="1" si="98"/>
        <v>0</v>
      </c>
      <c r="N154" s="80">
        <f t="shared" ref="N154:W165" ca="1" si="99">VLOOKUP($C154,INDIRECT("'"&amp;$B154&amp;"'!$C$4:$BL$182"),N$166,0)</f>
        <v>0</v>
      </c>
      <c r="O154" s="80">
        <f t="shared" ca="1" si="99"/>
        <v>0</v>
      </c>
      <c r="P154" s="80">
        <f t="shared" ca="1" si="99"/>
        <v>0</v>
      </c>
      <c r="Q154" s="80">
        <f t="shared" ca="1" si="99"/>
        <v>0</v>
      </c>
      <c r="R154" s="80">
        <f t="shared" ca="1" si="99"/>
        <v>0</v>
      </c>
      <c r="S154" s="80">
        <f t="shared" ca="1" si="99"/>
        <v>0</v>
      </c>
      <c r="T154" s="80">
        <f t="shared" ca="1" si="99"/>
        <v>0</v>
      </c>
      <c r="U154" s="80">
        <f t="shared" ca="1" si="99"/>
        <v>0</v>
      </c>
      <c r="V154" s="80">
        <f t="shared" ca="1" si="99"/>
        <v>0</v>
      </c>
      <c r="W154" s="80">
        <f t="shared" ca="1" si="99"/>
        <v>0</v>
      </c>
      <c r="X154" s="80">
        <f t="shared" ref="X154:AG165" ca="1" si="100">VLOOKUP($C154,INDIRECT("'"&amp;$B154&amp;"'!$C$4:$BL$182"),X$166,0)</f>
        <v>0</v>
      </c>
      <c r="Y154" s="80">
        <f t="shared" ca="1" si="100"/>
        <v>0</v>
      </c>
      <c r="Z154" s="80">
        <f t="shared" ca="1" si="100"/>
        <v>0</v>
      </c>
      <c r="AA154" s="80">
        <f t="shared" ca="1" si="100"/>
        <v>0</v>
      </c>
      <c r="AB154" s="80">
        <f t="shared" ca="1" si="100"/>
        <v>0</v>
      </c>
      <c r="AC154" s="80">
        <f t="shared" ca="1" si="100"/>
        <v>0</v>
      </c>
      <c r="AD154" s="80">
        <f t="shared" ca="1" si="100"/>
        <v>0</v>
      </c>
      <c r="AE154" s="80">
        <f t="shared" ca="1" si="100"/>
        <v>0</v>
      </c>
      <c r="AF154" s="80">
        <f t="shared" ca="1" si="100"/>
        <v>0</v>
      </c>
      <c r="AG154" s="80">
        <f t="shared" ca="1" si="100"/>
        <v>0</v>
      </c>
      <c r="AH154" s="80">
        <f t="shared" ref="AH154:AQ165" ca="1" si="101">VLOOKUP($C154,INDIRECT("'"&amp;$B154&amp;"'!$C$4:$BL$182"),AH$166,0)</f>
        <v>0</v>
      </c>
      <c r="AI154" s="80">
        <f t="shared" ca="1" si="101"/>
        <v>0</v>
      </c>
      <c r="AJ154" s="80">
        <f t="shared" ca="1" si="101"/>
        <v>0</v>
      </c>
      <c r="AK154" s="80">
        <f t="shared" ca="1" si="101"/>
        <v>0</v>
      </c>
      <c r="AL154" s="80">
        <f t="shared" ca="1" si="101"/>
        <v>0</v>
      </c>
      <c r="AM154" s="80">
        <f t="shared" ca="1" si="101"/>
        <v>0</v>
      </c>
      <c r="AN154" s="80">
        <f t="shared" ca="1" si="101"/>
        <v>0</v>
      </c>
      <c r="AO154" s="80">
        <f t="shared" ca="1" si="101"/>
        <v>0</v>
      </c>
      <c r="AP154" s="80">
        <f t="shared" ca="1" si="101"/>
        <v>0</v>
      </c>
      <c r="AQ154" s="80">
        <f t="shared" ca="1" si="101"/>
        <v>0</v>
      </c>
      <c r="AR154" s="80">
        <f t="shared" ref="AR154:BD165" ca="1" si="102">VLOOKUP($C154,INDIRECT("'"&amp;$B154&amp;"'!$C$4:$BL$182"),AR$166,0)</f>
        <v>0</v>
      </c>
      <c r="AS154" s="80">
        <f t="shared" ca="1" si="102"/>
        <v>0</v>
      </c>
      <c r="AT154" s="80">
        <f t="shared" ca="1" si="102"/>
        <v>0</v>
      </c>
      <c r="AU154" s="80">
        <f t="shared" ca="1" si="102"/>
        <v>0</v>
      </c>
      <c r="AV154" s="80">
        <f t="shared" ca="1" si="102"/>
        <v>0</v>
      </c>
      <c r="AW154" s="80">
        <f t="shared" ca="1" si="102"/>
        <v>0</v>
      </c>
      <c r="AX154" s="80">
        <f t="shared" ca="1" si="102"/>
        <v>0</v>
      </c>
      <c r="AY154" s="80">
        <f t="shared" ca="1" si="102"/>
        <v>0</v>
      </c>
      <c r="AZ154" s="80">
        <f t="shared" ca="1" si="102"/>
        <v>0</v>
      </c>
      <c r="BA154" s="80">
        <f t="shared" ca="1" si="102"/>
        <v>0</v>
      </c>
      <c r="BB154" s="80">
        <f t="shared" ca="1" si="102"/>
        <v>0</v>
      </c>
      <c r="BC154" s="80">
        <f t="shared" ca="1" si="102"/>
        <v>0</v>
      </c>
      <c r="BD154" s="80">
        <f t="shared" ca="1" si="102"/>
        <v>0</v>
      </c>
      <c r="BE154" s="80">
        <f t="shared" ca="1" si="85"/>
        <v>0</v>
      </c>
      <c r="BF154" s="80">
        <f t="shared" ref="BF154:BL165" ca="1" si="103">VLOOKUP($C154,INDIRECT("'"&amp;$B154&amp;"'!$C$4:$BL$182"),BF$166,0)</f>
        <v>0</v>
      </c>
      <c r="BG154" s="80">
        <f t="shared" ca="1" si="103"/>
        <v>0</v>
      </c>
      <c r="BH154" s="80">
        <f t="shared" ca="1" si="103"/>
        <v>0</v>
      </c>
      <c r="BI154" s="80">
        <f t="shared" ca="1" si="103"/>
        <v>0</v>
      </c>
      <c r="BJ154" s="80">
        <f t="shared" ca="1" si="103"/>
        <v>0</v>
      </c>
      <c r="BK154" s="80">
        <f t="shared" ca="1" si="103"/>
        <v>0</v>
      </c>
      <c r="BL154" s="80">
        <f t="shared" ca="1" si="103"/>
        <v>0</v>
      </c>
      <c r="BM154" s="81" t="s">
        <v>705</v>
      </c>
      <c r="BN154" s="81" t="s">
        <v>321</v>
      </c>
      <c r="BO154" s="81" t="s">
        <v>471</v>
      </c>
    </row>
    <row r="155" spans="1:67" s="83" customFormat="1" x14ac:dyDescent="0.2">
      <c r="A155" s="80">
        <v>152</v>
      </c>
      <c r="B155" s="81" t="s">
        <v>706</v>
      </c>
      <c r="C155" s="80" t="str">
        <f t="shared" si="84"/>
        <v>夕張市</v>
      </c>
      <c r="D155" s="80">
        <f t="shared" ca="1" si="98"/>
        <v>4.068625366</v>
      </c>
      <c r="E155" s="80">
        <f t="shared" ca="1" si="98"/>
        <v>191</v>
      </c>
      <c r="F155" s="80">
        <f t="shared" ca="1" si="98"/>
        <v>0</v>
      </c>
      <c r="G155" s="80">
        <f t="shared" ca="1" si="98"/>
        <v>0</v>
      </c>
      <c r="H155" s="80">
        <f t="shared" ca="1" si="98"/>
        <v>191</v>
      </c>
      <c r="I155" s="80">
        <f t="shared" ca="1" si="98"/>
        <v>0</v>
      </c>
      <c r="J155" s="80">
        <f t="shared" ca="1" si="98"/>
        <v>0</v>
      </c>
      <c r="K155" s="80">
        <f t="shared" ca="1" si="98"/>
        <v>0</v>
      </c>
      <c r="L155" s="80">
        <f t="shared" ca="1" si="98"/>
        <v>0</v>
      </c>
      <c r="M155" s="80">
        <f t="shared" ca="1" si="98"/>
        <v>0</v>
      </c>
      <c r="N155" s="80">
        <f t="shared" ca="1" si="99"/>
        <v>0</v>
      </c>
      <c r="O155" s="80">
        <f t="shared" ca="1" si="99"/>
        <v>0</v>
      </c>
      <c r="P155" s="80">
        <f t="shared" ca="1" si="99"/>
        <v>0</v>
      </c>
      <c r="Q155" s="80">
        <f t="shared" ca="1" si="99"/>
        <v>0</v>
      </c>
      <c r="R155" s="80">
        <f t="shared" ca="1" si="99"/>
        <v>0</v>
      </c>
      <c r="S155" s="80">
        <f t="shared" ca="1" si="99"/>
        <v>0</v>
      </c>
      <c r="T155" s="80">
        <f t="shared" ca="1" si="99"/>
        <v>0</v>
      </c>
      <c r="U155" s="80">
        <f t="shared" ca="1" si="99"/>
        <v>0</v>
      </c>
      <c r="V155" s="80">
        <f t="shared" ca="1" si="99"/>
        <v>0</v>
      </c>
      <c r="W155" s="80">
        <f t="shared" ca="1" si="99"/>
        <v>0</v>
      </c>
      <c r="X155" s="80">
        <f t="shared" ca="1" si="100"/>
        <v>0</v>
      </c>
      <c r="Y155" s="80">
        <f t="shared" ca="1" si="100"/>
        <v>0</v>
      </c>
      <c r="Z155" s="80">
        <f t="shared" ca="1" si="100"/>
        <v>0</v>
      </c>
      <c r="AA155" s="80">
        <f t="shared" ca="1" si="100"/>
        <v>0</v>
      </c>
      <c r="AB155" s="80">
        <f t="shared" ca="1" si="100"/>
        <v>0</v>
      </c>
      <c r="AC155" s="80">
        <f t="shared" ca="1" si="100"/>
        <v>0</v>
      </c>
      <c r="AD155" s="80">
        <f t="shared" ca="1" si="100"/>
        <v>0</v>
      </c>
      <c r="AE155" s="80">
        <f t="shared" ca="1" si="100"/>
        <v>0</v>
      </c>
      <c r="AF155" s="80">
        <f t="shared" ca="1" si="100"/>
        <v>0</v>
      </c>
      <c r="AG155" s="80">
        <f t="shared" ca="1" si="100"/>
        <v>0</v>
      </c>
      <c r="AH155" s="80">
        <f t="shared" ca="1" si="101"/>
        <v>0</v>
      </c>
      <c r="AI155" s="80">
        <f t="shared" ca="1" si="101"/>
        <v>0</v>
      </c>
      <c r="AJ155" s="80">
        <f t="shared" ca="1" si="101"/>
        <v>0</v>
      </c>
      <c r="AK155" s="80">
        <f t="shared" ca="1" si="101"/>
        <v>0</v>
      </c>
      <c r="AL155" s="80">
        <f t="shared" ca="1" si="101"/>
        <v>0</v>
      </c>
      <c r="AM155" s="80">
        <f t="shared" ca="1" si="101"/>
        <v>0</v>
      </c>
      <c r="AN155" s="80">
        <f t="shared" ca="1" si="101"/>
        <v>0</v>
      </c>
      <c r="AO155" s="80">
        <f t="shared" ca="1" si="101"/>
        <v>0</v>
      </c>
      <c r="AP155" s="80">
        <f t="shared" ca="1" si="101"/>
        <v>0</v>
      </c>
      <c r="AQ155" s="80">
        <f t="shared" ca="1" si="101"/>
        <v>0</v>
      </c>
      <c r="AR155" s="80">
        <f t="shared" ca="1" si="102"/>
        <v>0</v>
      </c>
      <c r="AS155" s="80">
        <f t="shared" ca="1" si="102"/>
        <v>0</v>
      </c>
      <c r="AT155" s="80">
        <f t="shared" ca="1" si="102"/>
        <v>0</v>
      </c>
      <c r="AU155" s="80">
        <f t="shared" ca="1" si="102"/>
        <v>0</v>
      </c>
      <c r="AV155" s="80">
        <f t="shared" ca="1" si="102"/>
        <v>0</v>
      </c>
      <c r="AW155" s="80">
        <f t="shared" ca="1" si="102"/>
        <v>0</v>
      </c>
      <c r="AX155" s="80">
        <f t="shared" ca="1" si="102"/>
        <v>0</v>
      </c>
      <c r="AY155" s="80">
        <f t="shared" ca="1" si="102"/>
        <v>0</v>
      </c>
      <c r="AZ155" s="80">
        <f t="shared" ca="1" si="102"/>
        <v>0</v>
      </c>
      <c r="BA155" s="80">
        <f t="shared" ca="1" si="102"/>
        <v>0</v>
      </c>
      <c r="BB155" s="80">
        <f t="shared" ca="1" si="102"/>
        <v>0</v>
      </c>
      <c r="BC155" s="80">
        <f t="shared" ca="1" si="102"/>
        <v>0</v>
      </c>
      <c r="BD155" s="80">
        <f t="shared" ca="1" si="102"/>
        <v>0</v>
      </c>
      <c r="BE155" s="80">
        <f t="shared" ca="1" si="85"/>
        <v>0</v>
      </c>
      <c r="BF155" s="80">
        <f t="shared" ca="1" si="103"/>
        <v>0</v>
      </c>
      <c r="BG155" s="80">
        <f t="shared" ca="1" si="103"/>
        <v>0</v>
      </c>
      <c r="BH155" s="80">
        <f t="shared" ca="1" si="103"/>
        <v>0</v>
      </c>
      <c r="BI155" s="80">
        <f t="shared" ca="1" si="103"/>
        <v>0</v>
      </c>
      <c r="BJ155" s="80">
        <f t="shared" ca="1" si="103"/>
        <v>0</v>
      </c>
      <c r="BK155" s="80">
        <f t="shared" ca="1" si="103"/>
        <v>0</v>
      </c>
      <c r="BL155" s="80">
        <f t="shared" ca="1" si="103"/>
        <v>0</v>
      </c>
      <c r="BM155" s="81" t="s">
        <v>706</v>
      </c>
      <c r="BN155" s="81" t="s">
        <v>321</v>
      </c>
      <c r="BO155" s="81" t="s">
        <v>552</v>
      </c>
    </row>
    <row r="156" spans="1:67" s="83" customFormat="1" x14ac:dyDescent="0.2">
      <c r="A156" s="80">
        <v>153</v>
      </c>
      <c r="B156" s="81" t="s">
        <v>707</v>
      </c>
      <c r="C156" s="80" t="str">
        <f t="shared" si="84"/>
        <v>夕張市</v>
      </c>
      <c r="D156" s="80">
        <f t="shared" ca="1" si="98"/>
        <v>4.068625366</v>
      </c>
      <c r="E156" s="80">
        <f t="shared" ca="1" si="98"/>
        <v>191</v>
      </c>
      <c r="F156" s="80">
        <f t="shared" ca="1" si="98"/>
        <v>0</v>
      </c>
      <c r="G156" s="80">
        <f t="shared" ca="1" si="98"/>
        <v>0</v>
      </c>
      <c r="H156" s="80">
        <f t="shared" ca="1" si="98"/>
        <v>191</v>
      </c>
      <c r="I156" s="80">
        <f t="shared" ca="1" si="98"/>
        <v>0</v>
      </c>
      <c r="J156" s="80">
        <f t="shared" ca="1" si="98"/>
        <v>0</v>
      </c>
      <c r="K156" s="80">
        <f t="shared" ca="1" si="98"/>
        <v>0</v>
      </c>
      <c r="L156" s="80">
        <f t="shared" ca="1" si="98"/>
        <v>0</v>
      </c>
      <c r="M156" s="80">
        <f t="shared" ca="1" si="98"/>
        <v>0</v>
      </c>
      <c r="N156" s="80">
        <f t="shared" ca="1" si="99"/>
        <v>0</v>
      </c>
      <c r="O156" s="80">
        <f t="shared" ca="1" si="99"/>
        <v>0</v>
      </c>
      <c r="P156" s="80">
        <f t="shared" ca="1" si="99"/>
        <v>0</v>
      </c>
      <c r="Q156" s="80">
        <f t="shared" ca="1" si="99"/>
        <v>0</v>
      </c>
      <c r="R156" s="80">
        <f t="shared" ca="1" si="99"/>
        <v>0</v>
      </c>
      <c r="S156" s="80">
        <f t="shared" ca="1" si="99"/>
        <v>0</v>
      </c>
      <c r="T156" s="80">
        <f t="shared" ca="1" si="99"/>
        <v>0</v>
      </c>
      <c r="U156" s="80">
        <f t="shared" ca="1" si="99"/>
        <v>0</v>
      </c>
      <c r="V156" s="80">
        <f t="shared" ca="1" si="99"/>
        <v>0</v>
      </c>
      <c r="W156" s="80">
        <f t="shared" ca="1" si="99"/>
        <v>0</v>
      </c>
      <c r="X156" s="80">
        <f t="shared" ca="1" si="100"/>
        <v>0</v>
      </c>
      <c r="Y156" s="80">
        <f t="shared" ca="1" si="100"/>
        <v>0</v>
      </c>
      <c r="Z156" s="80">
        <f t="shared" ca="1" si="100"/>
        <v>0</v>
      </c>
      <c r="AA156" s="80">
        <f t="shared" ca="1" si="100"/>
        <v>0</v>
      </c>
      <c r="AB156" s="80">
        <f t="shared" ca="1" si="100"/>
        <v>0</v>
      </c>
      <c r="AC156" s="80">
        <f t="shared" ca="1" si="100"/>
        <v>0</v>
      </c>
      <c r="AD156" s="80">
        <f t="shared" ca="1" si="100"/>
        <v>0</v>
      </c>
      <c r="AE156" s="80">
        <f t="shared" ca="1" si="100"/>
        <v>0</v>
      </c>
      <c r="AF156" s="80">
        <f t="shared" ca="1" si="100"/>
        <v>0</v>
      </c>
      <c r="AG156" s="80">
        <f t="shared" ca="1" si="100"/>
        <v>0</v>
      </c>
      <c r="AH156" s="80">
        <f t="shared" ca="1" si="101"/>
        <v>0</v>
      </c>
      <c r="AI156" s="80">
        <f t="shared" ca="1" si="101"/>
        <v>0</v>
      </c>
      <c r="AJ156" s="80">
        <f t="shared" ca="1" si="101"/>
        <v>0</v>
      </c>
      <c r="AK156" s="80">
        <f t="shared" ca="1" si="101"/>
        <v>0</v>
      </c>
      <c r="AL156" s="80">
        <f t="shared" ca="1" si="101"/>
        <v>0</v>
      </c>
      <c r="AM156" s="80">
        <f t="shared" ca="1" si="101"/>
        <v>0</v>
      </c>
      <c r="AN156" s="80">
        <f t="shared" ca="1" si="101"/>
        <v>0</v>
      </c>
      <c r="AO156" s="80">
        <f t="shared" ca="1" si="101"/>
        <v>0</v>
      </c>
      <c r="AP156" s="80">
        <f t="shared" ca="1" si="101"/>
        <v>0</v>
      </c>
      <c r="AQ156" s="80">
        <f t="shared" ca="1" si="101"/>
        <v>0</v>
      </c>
      <c r="AR156" s="80">
        <f t="shared" ca="1" si="102"/>
        <v>0</v>
      </c>
      <c r="AS156" s="80">
        <f t="shared" ca="1" si="102"/>
        <v>0</v>
      </c>
      <c r="AT156" s="80">
        <f t="shared" ca="1" si="102"/>
        <v>0</v>
      </c>
      <c r="AU156" s="80">
        <f t="shared" ca="1" si="102"/>
        <v>0</v>
      </c>
      <c r="AV156" s="80">
        <f t="shared" ca="1" si="102"/>
        <v>0</v>
      </c>
      <c r="AW156" s="80">
        <f t="shared" ca="1" si="102"/>
        <v>0</v>
      </c>
      <c r="AX156" s="80">
        <f t="shared" ca="1" si="102"/>
        <v>0</v>
      </c>
      <c r="AY156" s="80">
        <f t="shared" ca="1" si="102"/>
        <v>0</v>
      </c>
      <c r="AZ156" s="80">
        <f t="shared" ca="1" si="102"/>
        <v>0</v>
      </c>
      <c r="BA156" s="80">
        <f t="shared" ca="1" si="102"/>
        <v>0</v>
      </c>
      <c r="BB156" s="80">
        <f t="shared" ca="1" si="102"/>
        <v>0</v>
      </c>
      <c r="BC156" s="80">
        <f t="shared" ca="1" si="102"/>
        <v>0</v>
      </c>
      <c r="BD156" s="80">
        <f t="shared" ca="1" si="102"/>
        <v>0</v>
      </c>
      <c r="BE156" s="80">
        <f t="shared" ca="1" si="85"/>
        <v>0</v>
      </c>
      <c r="BF156" s="80">
        <f t="shared" ca="1" si="103"/>
        <v>0</v>
      </c>
      <c r="BG156" s="80">
        <f t="shared" ca="1" si="103"/>
        <v>0</v>
      </c>
      <c r="BH156" s="80">
        <f t="shared" ca="1" si="103"/>
        <v>0</v>
      </c>
      <c r="BI156" s="80">
        <f t="shared" ca="1" si="103"/>
        <v>0</v>
      </c>
      <c r="BJ156" s="80">
        <f t="shared" ca="1" si="103"/>
        <v>0</v>
      </c>
      <c r="BK156" s="80">
        <f t="shared" ca="1" si="103"/>
        <v>0</v>
      </c>
      <c r="BL156" s="80">
        <f t="shared" ca="1" si="103"/>
        <v>0</v>
      </c>
      <c r="BM156" s="81" t="s">
        <v>707</v>
      </c>
      <c r="BN156" s="81" t="s">
        <v>321</v>
      </c>
      <c r="BO156" s="81" t="s">
        <v>553</v>
      </c>
    </row>
    <row r="157" spans="1:67" s="83" customFormat="1" x14ac:dyDescent="0.2">
      <c r="A157" s="80">
        <v>154</v>
      </c>
      <c r="B157" s="81" t="s">
        <v>708</v>
      </c>
      <c r="C157" s="80" t="str">
        <f t="shared" si="84"/>
        <v>夕張市</v>
      </c>
      <c r="D157" s="80">
        <f t="shared" ca="1" si="98"/>
        <v>4.6078776069999998</v>
      </c>
      <c r="E157" s="80">
        <f t="shared" ca="1" si="98"/>
        <v>191</v>
      </c>
      <c r="F157" s="80">
        <f t="shared" ca="1" si="98"/>
        <v>0</v>
      </c>
      <c r="G157" s="80">
        <f t="shared" ca="1" si="98"/>
        <v>5</v>
      </c>
      <c r="H157" s="80">
        <f t="shared" ca="1" si="98"/>
        <v>186</v>
      </c>
      <c r="I157" s="80">
        <f t="shared" ca="1" si="98"/>
        <v>0</v>
      </c>
      <c r="J157" s="80">
        <f t="shared" ca="1" si="98"/>
        <v>0</v>
      </c>
      <c r="K157" s="80">
        <f t="shared" ca="1" si="98"/>
        <v>0</v>
      </c>
      <c r="L157" s="80">
        <f t="shared" ca="1" si="98"/>
        <v>0</v>
      </c>
      <c r="M157" s="80">
        <f t="shared" ca="1" si="98"/>
        <v>0</v>
      </c>
      <c r="N157" s="80">
        <f t="shared" ca="1" si="99"/>
        <v>0</v>
      </c>
      <c r="O157" s="80">
        <f t="shared" ca="1" si="99"/>
        <v>0</v>
      </c>
      <c r="P157" s="80">
        <f t="shared" ca="1" si="99"/>
        <v>0</v>
      </c>
      <c r="Q157" s="80">
        <f t="shared" ca="1" si="99"/>
        <v>0</v>
      </c>
      <c r="R157" s="80">
        <f t="shared" ca="1" si="99"/>
        <v>0</v>
      </c>
      <c r="S157" s="80">
        <f t="shared" ca="1" si="99"/>
        <v>0</v>
      </c>
      <c r="T157" s="80">
        <f t="shared" ca="1" si="99"/>
        <v>0</v>
      </c>
      <c r="U157" s="80">
        <f t="shared" ca="1" si="99"/>
        <v>0.15000000000000002</v>
      </c>
      <c r="V157" s="80">
        <f t="shared" ca="1" si="99"/>
        <v>0.36</v>
      </c>
      <c r="W157" s="80">
        <f t="shared" ca="1" si="99"/>
        <v>0.15000000000000002</v>
      </c>
      <c r="X157" s="80">
        <f t="shared" ca="1" si="100"/>
        <v>0.36</v>
      </c>
      <c r="Y157" s="80">
        <f t="shared" ca="1" si="100"/>
        <v>0.51</v>
      </c>
      <c r="Z157" s="80">
        <f t="shared" ca="1" si="100"/>
        <v>0</v>
      </c>
      <c r="AA157" s="80">
        <f t="shared" ca="1" si="100"/>
        <v>0</v>
      </c>
      <c r="AB157" s="80">
        <f t="shared" ca="1" si="100"/>
        <v>0</v>
      </c>
      <c r="AC157" s="80">
        <f t="shared" ca="1" si="100"/>
        <v>0</v>
      </c>
      <c r="AD157" s="80">
        <f t="shared" ca="1" si="100"/>
        <v>0</v>
      </c>
      <c r="AE157" s="80">
        <f t="shared" ca="1" si="100"/>
        <v>0</v>
      </c>
      <c r="AF157" s="80">
        <f t="shared" ca="1" si="100"/>
        <v>0</v>
      </c>
      <c r="AG157" s="80">
        <f t="shared" ca="1" si="100"/>
        <v>2.3598779767671454E-2</v>
      </c>
      <c r="AH157" s="80">
        <f t="shared" ca="1" si="101"/>
        <v>4.014505063925719E-2</v>
      </c>
      <c r="AI157" s="80">
        <f t="shared" ca="1" si="101"/>
        <v>0.12857266218248586</v>
      </c>
      <c r="AJ157" s="80">
        <f t="shared" ca="1" si="101"/>
        <v>0</v>
      </c>
      <c r="AK157" s="80">
        <f t="shared" ca="1" si="101"/>
        <v>0</v>
      </c>
      <c r="AL157" s="80">
        <f t="shared" ca="1" si="101"/>
        <v>0</v>
      </c>
      <c r="AM157" s="80">
        <f t="shared" ca="1" si="101"/>
        <v>2.3598779767671454E-2</v>
      </c>
      <c r="AN157" s="80">
        <f t="shared" ca="1" si="101"/>
        <v>4.014505063925719E-2</v>
      </c>
      <c r="AO157" s="80">
        <f t="shared" ca="1" si="101"/>
        <v>0.12857266218248586</v>
      </c>
      <c r="AP157" s="80">
        <f t="shared" ca="1" si="101"/>
        <v>0.57096876799999996</v>
      </c>
      <c r="AQ157" s="80">
        <f t="shared" ca="1" si="101"/>
        <v>0.30744472099999998</v>
      </c>
      <c r="AR157" s="80">
        <f t="shared" ca="1" si="102"/>
        <v>0.87841348899999994</v>
      </c>
      <c r="AS157" s="80">
        <f t="shared" ca="1" si="102"/>
        <v>0</v>
      </c>
      <c r="AT157" s="80">
        <f t="shared" ca="1" si="102"/>
        <v>0</v>
      </c>
      <c r="AU157" s="80">
        <f t="shared" ca="1" si="102"/>
        <v>0</v>
      </c>
      <c r="AV157" s="80">
        <f t="shared" ca="1" si="102"/>
        <v>0</v>
      </c>
      <c r="AW157" s="80">
        <f t="shared" ca="1" si="102"/>
        <v>0</v>
      </c>
      <c r="AX157" s="80">
        <f t="shared" ca="1" si="102"/>
        <v>0</v>
      </c>
      <c r="AY157" s="80">
        <f t="shared" ca="1" si="102"/>
        <v>0</v>
      </c>
      <c r="AZ157" s="80">
        <f t="shared" ca="1" si="102"/>
        <v>0</v>
      </c>
      <c r="BA157" s="80">
        <f t="shared" ca="1" si="102"/>
        <v>0</v>
      </c>
      <c r="BB157" s="80">
        <f t="shared" ca="1" si="102"/>
        <v>9.5106459999999993E-3</v>
      </c>
      <c r="BC157" s="80">
        <f t="shared" ca="1" si="102"/>
        <v>0.32891422300000001</v>
      </c>
      <c r="BD157" s="80">
        <f t="shared" ca="1" si="102"/>
        <v>0.63518491200000005</v>
      </c>
      <c r="BE157" s="80">
        <f t="shared" ca="1" si="85"/>
        <v>8.0553142857142863E-4</v>
      </c>
      <c r="BF157" s="80">
        <f t="shared" ca="1" si="103"/>
        <v>1.6110628571428573E-3</v>
      </c>
      <c r="BG157" s="80">
        <f t="shared" ca="1" si="103"/>
        <v>0.14105187599999999</v>
      </c>
      <c r="BH157" s="80">
        <f t="shared" ca="1" si="103"/>
        <v>0.31282094199999999</v>
      </c>
      <c r="BI157" s="80">
        <f t="shared" ca="1" si="103"/>
        <v>0</v>
      </c>
      <c r="BJ157" s="80">
        <f t="shared" ca="1" si="103"/>
        <v>0</v>
      </c>
      <c r="BK157" s="80">
        <f t="shared" ca="1" si="103"/>
        <v>0</v>
      </c>
      <c r="BL157" s="80">
        <f t="shared" ca="1" si="103"/>
        <v>0</v>
      </c>
      <c r="BM157" s="81" t="s">
        <v>708</v>
      </c>
      <c r="BN157" s="81" t="s">
        <v>322</v>
      </c>
      <c r="BO157" s="81" t="s">
        <v>471</v>
      </c>
    </row>
    <row r="158" spans="1:67" s="83" customFormat="1" x14ac:dyDescent="0.2">
      <c r="A158" s="80">
        <v>155</v>
      </c>
      <c r="B158" s="81" t="s">
        <v>709</v>
      </c>
      <c r="C158" s="80" t="str">
        <f t="shared" si="84"/>
        <v>夕張市</v>
      </c>
      <c r="D158" s="80">
        <f t="shared" ca="1" si="98"/>
        <v>4.6078776069999998</v>
      </c>
      <c r="E158" s="80">
        <f t="shared" ca="1" si="98"/>
        <v>191</v>
      </c>
      <c r="F158" s="80">
        <f t="shared" ca="1" si="98"/>
        <v>0</v>
      </c>
      <c r="G158" s="80">
        <f t="shared" ca="1" si="98"/>
        <v>5</v>
      </c>
      <c r="H158" s="80">
        <f t="shared" ca="1" si="98"/>
        <v>186</v>
      </c>
      <c r="I158" s="80">
        <f t="shared" ca="1" si="98"/>
        <v>0</v>
      </c>
      <c r="J158" s="80">
        <f t="shared" ca="1" si="98"/>
        <v>0</v>
      </c>
      <c r="K158" s="80">
        <f t="shared" ca="1" si="98"/>
        <v>0</v>
      </c>
      <c r="L158" s="80">
        <f t="shared" ca="1" si="98"/>
        <v>0</v>
      </c>
      <c r="M158" s="80">
        <f t="shared" ca="1" si="98"/>
        <v>0</v>
      </c>
      <c r="N158" s="80">
        <f t="shared" ca="1" si="99"/>
        <v>0</v>
      </c>
      <c r="O158" s="80">
        <f t="shared" ca="1" si="99"/>
        <v>0</v>
      </c>
      <c r="P158" s="80">
        <f t="shared" ca="1" si="99"/>
        <v>0</v>
      </c>
      <c r="Q158" s="80">
        <f t="shared" ca="1" si="99"/>
        <v>0</v>
      </c>
      <c r="R158" s="80">
        <f t="shared" ca="1" si="99"/>
        <v>0</v>
      </c>
      <c r="S158" s="80">
        <f t="shared" ca="1" si="99"/>
        <v>0</v>
      </c>
      <c r="T158" s="80">
        <f t="shared" ca="1" si="99"/>
        <v>0</v>
      </c>
      <c r="U158" s="80">
        <f t="shared" ca="1" si="99"/>
        <v>0.15000000000000002</v>
      </c>
      <c r="V158" s="80">
        <f t="shared" ca="1" si="99"/>
        <v>0.36</v>
      </c>
      <c r="W158" s="80">
        <f t="shared" ca="1" si="99"/>
        <v>0.15000000000000002</v>
      </c>
      <c r="X158" s="80">
        <f t="shared" ca="1" si="100"/>
        <v>0.36</v>
      </c>
      <c r="Y158" s="80">
        <f t="shared" ca="1" si="100"/>
        <v>0.51</v>
      </c>
      <c r="Z158" s="80">
        <f t="shared" ca="1" si="100"/>
        <v>0</v>
      </c>
      <c r="AA158" s="80">
        <f t="shared" ca="1" si="100"/>
        <v>0</v>
      </c>
      <c r="AB158" s="80">
        <f t="shared" ca="1" si="100"/>
        <v>0</v>
      </c>
      <c r="AC158" s="80">
        <f t="shared" ca="1" si="100"/>
        <v>0</v>
      </c>
      <c r="AD158" s="80">
        <f t="shared" ca="1" si="100"/>
        <v>0</v>
      </c>
      <c r="AE158" s="80">
        <f t="shared" ca="1" si="100"/>
        <v>0</v>
      </c>
      <c r="AF158" s="80">
        <f t="shared" ca="1" si="100"/>
        <v>0</v>
      </c>
      <c r="AG158" s="80">
        <f t="shared" ca="1" si="100"/>
        <v>9.0172179533313038E-3</v>
      </c>
      <c r="AH158" s="80">
        <f t="shared" ca="1" si="101"/>
        <v>1.533963513900038E-2</v>
      </c>
      <c r="AI158" s="80">
        <f t="shared" ca="1" si="101"/>
        <v>4.912829091814986E-2</v>
      </c>
      <c r="AJ158" s="80">
        <f t="shared" ca="1" si="101"/>
        <v>0</v>
      </c>
      <c r="AK158" s="80">
        <f t="shared" ca="1" si="101"/>
        <v>0</v>
      </c>
      <c r="AL158" s="80">
        <f t="shared" ca="1" si="101"/>
        <v>0</v>
      </c>
      <c r="AM158" s="80">
        <f t="shared" ca="1" si="101"/>
        <v>9.0172179533313038E-3</v>
      </c>
      <c r="AN158" s="80">
        <f t="shared" ca="1" si="101"/>
        <v>1.533963513900038E-2</v>
      </c>
      <c r="AO158" s="80">
        <f t="shared" ca="1" si="101"/>
        <v>4.912829091814986E-2</v>
      </c>
      <c r="AP158" s="80">
        <f t="shared" ca="1" si="101"/>
        <v>0.57096876799999996</v>
      </c>
      <c r="AQ158" s="80">
        <f t="shared" ca="1" si="101"/>
        <v>0.30744472099999998</v>
      </c>
      <c r="AR158" s="80">
        <f t="shared" ca="1" si="102"/>
        <v>0.87841348899999994</v>
      </c>
      <c r="AS158" s="80">
        <f t="shared" ca="1" si="102"/>
        <v>0</v>
      </c>
      <c r="AT158" s="80">
        <f t="shared" ca="1" si="102"/>
        <v>0</v>
      </c>
      <c r="AU158" s="80">
        <f t="shared" ca="1" si="102"/>
        <v>0</v>
      </c>
      <c r="AV158" s="80">
        <f t="shared" ca="1" si="102"/>
        <v>0</v>
      </c>
      <c r="AW158" s="80">
        <f t="shared" ca="1" si="102"/>
        <v>0</v>
      </c>
      <c r="AX158" s="80">
        <f t="shared" ca="1" si="102"/>
        <v>0</v>
      </c>
      <c r="AY158" s="80">
        <f t="shared" ca="1" si="102"/>
        <v>0</v>
      </c>
      <c r="AZ158" s="80">
        <f t="shared" ca="1" si="102"/>
        <v>0</v>
      </c>
      <c r="BA158" s="80">
        <f t="shared" ca="1" si="102"/>
        <v>0</v>
      </c>
      <c r="BB158" s="80">
        <f t="shared" ca="1" si="102"/>
        <v>9.5106459999999993E-3</v>
      </c>
      <c r="BC158" s="80">
        <f t="shared" ca="1" si="102"/>
        <v>0.32891422300000001</v>
      </c>
      <c r="BD158" s="80">
        <f t="shared" ca="1" si="102"/>
        <v>0.63518491200000005</v>
      </c>
      <c r="BE158" s="80">
        <f t="shared" ca="1" si="85"/>
        <v>5.6387199999999998E-4</v>
      </c>
      <c r="BF158" s="80">
        <f t="shared" ca="1" si="103"/>
        <v>1.127744E-3</v>
      </c>
      <c r="BG158" s="80">
        <f t="shared" ca="1" si="103"/>
        <v>0.14105187599999999</v>
      </c>
      <c r="BH158" s="80">
        <f t="shared" ca="1" si="103"/>
        <v>0.31282094199999999</v>
      </c>
      <c r="BI158" s="80">
        <f t="shared" ca="1" si="103"/>
        <v>0</v>
      </c>
      <c r="BJ158" s="80">
        <f t="shared" ca="1" si="103"/>
        <v>0</v>
      </c>
      <c r="BK158" s="80">
        <f t="shared" ca="1" si="103"/>
        <v>0</v>
      </c>
      <c r="BL158" s="80">
        <f t="shared" ca="1" si="103"/>
        <v>0</v>
      </c>
      <c r="BM158" s="81" t="s">
        <v>709</v>
      </c>
      <c r="BN158" s="81" t="s">
        <v>322</v>
      </c>
      <c r="BO158" s="81" t="s">
        <v>552</v>
      </c>
    </row>
    <row r="159" spans="1:67" s="83" customFormat="1" x14ac:dyDescent="0.2">
      <c r="A159" s="80">
        <v>156</v>
      </c>
      <c r="B159" s="81" t="s">
        <v>710</v>
      </c>
      <c r="C159" s="80" t="str">
        <f t="shared" si="84"/>
        <v>夕張市</v>
      </c>
      <c r="D159" s="80">
        <f t="shared" ca="1" si="98"/>
        <v>4.6078776069999998</v>
      </c>
      <c r="E159" s="80">
        <f t="shared" ca="1" si="98"/>
        <v>191</v>
      </c>
      <c r="F159" s="80">
        <f t="shared" ca="1" si="98"/>
        <v>0</v>
      </c>
      <c r="G159" s="80">
        <f t="shared" ca="1" si="98"/>
        <v>5</v>
      </c>
      <c r="H159" s="80">
        <f t="shared" ca="1" si="98"/>
        <v>186</v>
      </c>
      <c r="I159" s="80">
        <f t="shared" ca="1" si="98"/>
        <v>0</v>
      </c>
      <c r="J159" s="80">
        <f t="shared" ca="1" si="98"/>
        <v>0</v>
      </c>
      <c r="K159" s="80">
        <f t="shared" ca="1" si="98"/>
        <v>0</v>
      </c>
      <c r="L159" s="80">
        <f t="shared" ca="1" si="98"/>
        <v>0</v>
      </c>
      <c r="M159" s="80">
        <f t="shared" ca="1" si="98"/>
        <v>0</v>
      </c>
      <c r="N159" s="80">
        <f t="shared" ca="1" si="99"/>
        <v>0</v>
      </c>
      <c r="O159" s="80">
        <f t="shared" ca="1" si="99"/>
        <v>0</v>
      </c>
      <c r="P159" s="80">
        <f t="shared" ca="1" si="99"/>
        <v>0</v>
      </c>
      <c r="Q159" s="80">
        <f t="shared" ca="1" si="99"/>
        <v>0</v>
      </c>
      <c r="R159" s="80">
        <f t="shared" ca="1" si="99"/>
        <v>0</v>
      </c>
      <c r="S159" s="80">
        <f t="shared" ca="1" si="99"/>
        <v>0</v>
      </c>
      <c r="T159" s="80">
        <f t="shared" ca="1" si="99"/>
        <v>0</v>
      </c>
      <c r="U159" s="80">
        <f t="shared" ca="1" si="99"/>
        <v>0.15000000000000002</v>
      </c>
      <c r="V159" s="80">
        <f t="shared" ca="1" si="99"/>
        <v>0.36</v>
      </c>
      <c r="W159" s="80">
        <f t="shared" ca="1" si="99"/>
        <v>0.15000000000000002</v>
      </c>
      <c r="X159" s="80">
        <f t="shared" ca="1" si="100"/>
        <v>0.36</v>
      </c>
      <c r="Y159" s="80">
        <f t="shared" ca="1" si="100"/>
        <v>0.51</v>
      </c>
      <c r="Z159" s="80">
        <f t="shared" ca="1" si="100"/>
        <v>0</v>
      </c>
      <c r="AA159" s="80">
        <f t="shared" ca="1" si="100"/>
        <v>0</v>
      </c>
      <c r="AB159" s="80">
        <f t="shared" ca="1" si="100"/>
        <v>0</v>
      </c>
      <c r="AC159" s="80">
        <f t="shared" ca="1" si="100"/>
        <v>0</v>
      </c>
      <c r="AD159" s="80">
        <f t="shared" ca="1" si="100"/>
        <v>0</v>
      </c>
      <c r="AE159" s="80">
        <f t="shared" ca="1" si="100"/>
        <v>0</v>
      </c>
      <c r="AF159" s="80">
        <f t="shared" ca="1" si="100"/>
        <v>0</v>
      </c>
      <c r="AG159" s="80">
        <f t="shared" ca="1" si="100"/>
        <v>1.3115953386663715E-2</v>
      </c>
      <c r="AH159" s="80">
        <f t="shared" ca="1" si="101"/>
        <v>2.2312196565818739E-2</v>
      </c>
      <c r="AI159" s="80">
        <f t="shared" ca="1" si="101"/>
        <v>7.1459332244581619E-2</v>
      </c>
      <c r="AJ159" s="80">
        <f t="shared" ca="1" si="101"/>
        <v>0</v>
      </c>
      <c r="AK159" s="80">
        <f t="shared" ca="1" si="101"/>
        <v>0</v>
      </c>
      <c r="AL159" s="80">
        <f t="shared" ca="1" si="101"/>
        <v>0</v>
      </c>
      <c r="AM159" s="80">
        <f t="shared" ca="1" si="101"/>
        <v>1.3115953386663715E-2</v>
      </c>
      <c r="AN159" s="80">
        <f t="shared" ca="1" si="101"/>
        <v>2.2312196565818739E-2</v>
      </c>
      <c r="AO159" s="80">
        <f t="shared" ca="1" si="101"/>
        <v>7.1459332244581619E-2</v>
      </c>
      <c r="AP159" s="80">
        <f t="shared" ca="1" si="101"/>
        <v>0.57096876799999996</v>
      </c>
      <c r="AQ159" s="80">
        <f t="shared" ca="1" si="101"/>
        <v>0.30744472099999998</v>
      </c>
      <c r="AR159" s="80">
        <f t="shared" ca="1" si="102"/>
        <v>0.87841348899999994</v>
      </c>
      <c r="AS159" s="80">
        <f t="shared" ca="1" si="102"/>
        <v>0</v>
      </c>
      <c r="AT159" s="80">
        <f t="shared" ca="1" si="102"/>
        <v>0</v>
      </c>
      <c r="AU159" s="80">
        <f t="shared" ca="1" si="102"/>
        <v>0</v>
      </c>
      <c r="AV159" s="80">
        <f t="shared" ca="1" si="102"/>
        <v>0</v>
      </c>
      <c r="AW159" s="80">
        <f t="shared" ca="1" si="102"/>
        <v>0</v>
      </c>
      <c r="AX159" s="80">
        <f t="shared" ca="1" si="102"/>
        <v>0</v>
      </c>
      <c r="AY159" s="80">
        <f t="shared" ca="1" si="102"/>
        <v>0</v>
      </c>
      <c r="AZ159" s="80">
        <f t="shared" ca="1" si="102"/>
        <v>0</v>
      </c>
      <c r="BA159" s="80">
        <f t="shared" ca="1" si="102"/>
        <v>0</v>
      </c>
      <c r="BB159" s="80">
        <f t="shared" ca="1" si="102"/>
        <v>9.5106459999999993E-3</v>
      </c>
      <c r="BC159" s="80">
        <f t="shared" ca="1" si="102"/>
        <v>0.32891422300000001</v>
      </c>
      <c r="BD159" s="80">
        <f t="shared" ca="1" si="102"/>
        <v>0.63518491200000005</v>
      </c>
      <c r="BE159" s="80">
        <f t="shared" ca="1" si="85"/>
        <v>8.0553142857142863E-4</v>
      </c>
      <c r="BF159" s="80">
        <f t="shared" ca="1" si="103"/>
        <v>1.6110628571428573E-3</v>
      </c>
      <c r="BG159" s="80">
        <f t="shared" ca="1" si="103"/>
        <v>0.14105187599999999</v>
      </c>
      <c r="BH159" s="80">
        <f t="shared" ca="1" si="103"/>
        <v>0.31282094199999999</v>
      </c>
      <c r="BI159" s="80">
        <f t="shared" ca="1" si="103"/>
        <v>0</v>
      </c>
      <c r="BJ159" s="80">
        <f t="shared" ca="1" si="103"/>
        <v>0</v>
      </c>
      <c r="BK159" s="80">
        <f t="shared" ca="1" si="103"/>
        <v>0</v>
      </c>
      <c r="BL159" s="80">
        <f t="shared" ca="1" si="103"/>
        <v>0</v>
      </c>
      <c r="BM159" s="81" t="s">
        <v>710</v>
      </c>
      <c r="BN159" s="81" t="s">
        <v>322</v>
      </c>
      <c r="BO159" s="81" t="s">
        <v>553</v>
      </c>
    </row>
    <row r="160" spans="1:67" x14ac:dyDescent="0.2">
      <c r="A160" s="80">
        <v>157</v>
      </c>
      <c r="B160" s="53" t="s">
        <v>711</v>
      </c>
      <c r="C160" s="36" t="str">
        <f t="shared" si="84"/>
        <v>夕張市</v>
      </c>
      <c r="D160" s="36">
        <f t="shared" ca="1" si="98"/>
        <v>4.7712556609999996</v>
      </c>
      <c r="E160" s="36">
        <f t="shared" ca="1" si="98"/>
        <v>191</v>
      </c>
      <c r="F160" s="36">
        <f t="shared" ca="1" si="98"/>
        <v>0</v>
      </c>
      <c r="G160" s="36">
        <f t="shared" ca="1" si="98"/>
        <v>10</v>
      </c>
      <c r="H160" s="36">
        <f t="shared" ca="1" si="98"/>
        <v>181</v>
      </c>
      <c r="I160" s="36">
        <f t="shared" ca="1" si="98"/>
        <v>0</v>
      </c>
      <c r="J160" s="36">
        <f t="shared" ca="1" si="98"/>
        <v>0</v>
      </c>
      <c r="K160" s="36">
        <f t="shared" ca="1" si="98"/>
        <v>0</v>
      </c>
      <c r="L160" s="36">
        <f t="shared" ca="1" si="98"/>
        <v>0</v>
      </c>
      <c r="M160" s="36">
        <f t="shared" ca="1" si="98"/>
        <v>0</v>
      </c>
      <c r="N160" s="36">
        <f t="shared" ca="1" si="99"/>
        <v>0</v>
      </c>
      <c r="O160" s="36">
        <f t="shared" ca="1" si="99"/>
        <v>2.0899999999999998E-7</v>
      </c>
      <c r="P160" s="36">
        <f t="shared" ca="1" si="99"/>
        <v>3.4000000000000003E-7</v>
      </c>
      <c r="Q160" s="36">
        <f t="shared" ca="1" si="99"/>
        <v>1.6299999999999999E-7</v>
      </c>
      <c r="R160" s="36">
        <f t="shared" ca="1" si="99"/>
        <v>4.6000000000000002E-8</v>
      </c>
      <c r="S160" s="36">
        <f t="shared" ca="1" si="99"/>
        <v>2.79E-7</v>
      </c>
      <c r="T160" s="36">
        <f t="shared" ca="1" si="99"/>
        <v>6.1000000000000004E-8</v>
      </c>
      <c r="U160" s="36">
        <f t="shared" ca="1" si="99"/>
        <v>0.186</v>
      </c>
      <c r="V160" s="36">
        <f t="shared" ca="1" si="99"/>
        <v>0.44639999999999996</v>
      </c>
      <c r="W160" s="36">
        <f t="shared" ca="1" si="99"/>
        <v>0.186000209</v>
      </c>
      <c r="X160" s="36">
        <f t="shared" ca="1" si="100"/>
        <v>0.44640033999999995</v>
      </c>
      <c r="Y160" s="36">
        <f t="shared" ca="1" si="100"/>
        <v>0.63240054899999998</v>
      </c>
      <c r="Z160" s="36">
        <f t="shared" ca="1" si="100"/>
        <v>0</v>
      </c>
      <c r="AA160" s="36">
        <f t="shared" ca="1" si="100"/>
        <v>0</v>
      </c>
      <c r="AB160" s="36">
        <f t="shared" ca="1" si="100"/>
        <v>0</v>
      </c>
      <c r="AC160" s="36">
        <f t="shared" ca="1" si="100"/>
        <v>0</v>
      </c>
      <c r="AD160" s="36">
        <f t="shared" ca="1" si="100"/>
        <v>0</v>
      </c>
      <c r="AE160" s="36">
        <f t="shared" ca="1" si="100"/>
        <v>0</v>
      </c>
      <c r="AF160" s="36">
        <f t="shared" ca="1" si="100"/>
        <v>0</v>
      </c>
      <c r="AG160" s="36">
        <f t="shared" ca="1" si="100"/>
        <v>2.9262486911912605E-2</v>
      </c>
      <c r="AH160" s="36">
        <f t="shared" ca="1" si="101"/>
        <v>4.977986279267891E-2</v>
      </c>
      <c r="AI160" s="36">
        <f t="shared" ca="1" si="101"/>
        <v>0.15943010110628245</v>
      </c>
      <c r="AJ160" s="36">
        <f t="shared" ca="1" si="101"/>
        <v>0</v>
      </c>
      <c r="AK160" s="36">
        <f t="shared" ca="1" si="101"/>
        <v>0</v>
      </c>
      <c r="AL160" s="36">
        <f t="shared" ca="1" si="101"/>
        <v>0</v>
      </c>
      <c r="AM160" s="36">
        <f t="shared" ca="1" si="101"/>
        <v>2.9262486911912605E-2</v>
      </c>
      <c r="AN160" s="36">
        <f t="shared" ca="1" si="101"/>
        <v>4.977986279267891E-2</v>
      </c>
      <c r="AO160" s="36">
        <f t="shared" ca="1" si="101"/>
        <v>0.15943010110628245</v>
      </c>
      <c r="AP160" s="36">
        <f t="shared" ca="1" si="101"/>
        <v>0.708001828</v>
      </c>
      <c r="AQ160" s="36">
        <f t="shared" ca="1" si="101"/>
        <v>0.38123175399999998</v>
      </c>
      <c r="AR160" s="36">
        <f t="shared" ca="1" si="102"/>
        <v>1.0892335819999999</v>
      </c>
      <c r="AS160" s="36">
        <f t="shared" ca="1" si="102"/>
        <v>0</v>
      </c>
      <c r="AT160" s="36">
        <f t="shared" ca="1" si="102"/>
        <v>0</v>
      </c>
      <c r="AU160" s="36">
        <f t="shared" ca="1" si="102"/>
        <v>0</v>
      </c>
      <c r="AV160" s="36">
        <f t="shared" ca="1" si="102"/>
        <v>0</v>
      </c>
      <c r="AW160" s="36">
        <f t="shared" ca="1" si="102"/>
        <v>0</v>
      </c>
      <c r="AX160" s="36">
        <f t="shared" ca="1" si="102"/>
        <v>0</v>
      </c>
      <c r="AY160" s="36">
        <f t="shared" ca="1" si="102"/>
        <v>0</v>
      </c>
      <c r="AZ160" s="36">
        <f t="shared" ca="1" si="102"/>
        <v>0</v>
      </c>
      <c r="BA160" s="36">
        <f t="shared" ca="1" si="102"/>
        <v>0</v>
      </c>
      <c r="BB160" s="36">
        <f t="shared" ca="1" si="102"/>
        <v>8.2420766000000006E-2</v>
      </c>
      <c r="BC160" s="36">
        <f t="shared" ca="1" si="102"/>
        <v>2.5458631089999999</v>
      </c>
      <c r="BD160" s="36">
        <f t="shared" ca="1" si="102"/>
        <v>4.9164606429999997</v>
      </c>
      <c r="BE160" s="73">
        <f t="shared" ca="1" si="85"/>
        <v>6.9808657142857149E-3</v>
      </c>
      <c r="BF160" s="73">
        <f t="shared" ca="1" si="103"/>
        <v>1.3961732857142858E-2</v>
      </c>
      <c r="BG160" s="36">
        <f t="shared" ca="1" si="103"/>
        <v>0.33580759300000002</v>
      </c>
      <c r="BH160" s="36">
        <f t="shared" ca="1" si="103"/>
        <v>0.95673398399999998</v>
      </c>
      <c r="BI160" s="36">
        <f t="shared" ca="1" si="103"/>
        <v>0</v>
      </c>
      <c r="BJ160" s="36">
        <f t="shared" ca="1" si="103"/>
        <v>0</v>
      </c>
      <c r="BK160" s="36">
        <f t="shared" ca="1" si="103"/>
        <v>0</v>
      </c>
      <c r="BL160" s="36">
        <f t="shared" ca="1" si="103"/>
        <v>0</v>
      </c>
      <c r="BM160" s="53" t="s">
        <v>711</v>
      </c>
      <c r="BN160" s="53" t="s">
        <v>323</v>
      </c>
      <c r="BO160" s="53" t="s">
        <v>471</v>
      </c>
    </row>
    <row r="161" spans="1:67" x14ac:dyDescent="0.2">
      <c r="A161" s="80">
        <v>158</v>
      </c>
      <c r="B161" s="53" t="s">
        <v>712</v>
      </c>
      <c r="C161" s="36" t="str">
        <f t="shared" si="84"/>
        <v>夕張市</v>
      </c>
      <c r="D161" s="36">
        <f t="shared" ca="1" si="98"/>
        <v>4.7712556609999996</v>
      </c>
      <c r="E161" s="36">
        <f t="shared" ca="1" si="98"/>
        <v>191</v>
      </c>
      <c r="F161" s="36">
        <f t="shared" ca="1" si="98"/>
        <v>0</v>
      </c>
      <c r="G161" s="36">
        <f t="shared" ca="1" si="98"/>
        <v>10</v>
      </c>
      <c r="H161" s="36">
        <f t="shared" ca="1" si="98"/>
        <v>181</v>
      </c>
      <c r="I161" s="36">
        <f t="shared" ca="1" si="98"/>
        <v>0</v>
      </c>
      <c r="J161" s="36">
        <f t="shared" ca="1" si="98"/>
        <v>0</v>
      </c>
      <c r="K161" s="36">
        <f t="shared" ca="1" si="98"/>
        <v>0</v>
      </c>
      <c r="L161" s="36">
        <f t="shared" ca="1" si="98"/>
        <v>0</v>
      </c>
      <c r="M161" s="36">
        <f t="shared" ca="1" si="98"/>
        <v>0</v>
      </c>
      <c r="N161" s="36">
        <f t="shared" ca="1" si="99"/>
        <v>0</v>
      </c>
      <c r="O161" s="36">
        <f t="shared" ca="1" si="99"/>
        <v>2.0899999999999998E-7</v>
      </c>
      <c r="P161" s="36">
        <f t="shared" ca="1" si="99"/>
        <v>3.4000000000000003E-7</v>
      </c>
      <c r="Q161" s="36">
        <f t="shared" ca="1" si="99"/>
        <v>1.6299999999999999E-7</v>
      </c>
      <c r="R161" s="36">
        <f t="shared" ca="1" si="99"/>
        <v>4.6000000000000002E-8</v>
      </c>
      <c r="S161" s="36">
        <f t="shared" ca="1" si="99"/>
        <v>2.79E-7</v>
      </c>
      <c r="T161" s="36">
        <f t="shared" ca="1" si="99"/>
        <v>6.1000000000000004E-8</v>
      </c>
      <c r="U161" s="36">
        <f t="shared" ca="1" si="99"/>
        <v>0.186</v>
      </c>
      <c r="V161" s="36">
        <f t="shared" ca="1" si="99"/>
        <v>0.44639999999999996</v>
      </c>
      <c r="W161" s="36">
        <f t="shared" ca="1" si="99"/>
        <v>0.186000209</v>
      </c>
      <c r="X161" s="36">
        <f t="shared" ca="1" si="100"/>
        <v>0.44640033999999995</v>
      </c>
      <c r="Y161" s="36">
        <f t="shared" ca="1" si="100"/>
        <v>0.63240054899999998</v>
      </c>
      <c r="Z161" s="36">
        <f t="shared" ca="1" si="100"/>
        <v>0</v>
      </c>
      <c r="AA161" s="36">
        <f t="shared" ca="1" si="100"/>
        <v>0</v>
      </c>
      <c r="AB161" s="36">
        <f t="shared" ca="1" si="100"/>
        <v>0</v>
      </c>
      <c r="AC161" s="36">
        <f t="shared" ca="1" si="100"/>
        <v>0</v>
      </c>
      <c r="AD161" s="36">
        <f t="shared" ca="1" si="100"/>
        <v>0</v>
      </c>
      <c r="AE161" s="36">
        <f t="shared" ca="1" si="100"/>
        <v>0</v>
      </c>
      <c r="AF161" s="36">
        <f t="shared" ca="1" si="100"/>
        <v>0</v>
      </c>
      <c r="AG161" s="36">
        <f t="shared" ca="1" si="100"/>
        <v>1.1181350262130817E-2</v>
      </c>
      <c r="AH161" s="36">
        <f t="shared" ca="1" si="101"/>
        <v>1.9021147572360474E-2</v>
      </c>
      <c r="AI161" s="36">
        <f t="shared" ca="1" si="101"/>
        <v>6.0919080738505833E-2</v>
      </c>
      <c r="AJ161" s="36">
        <f t="shared" ca="1" si="101"/>
        <v>0</v>
      </c>
      <c r="AK161" s="36">
        <f t="shared" ca="1" si="101"/>
        <v>0</v>
      </c>
      <c r="AL161" s="36">
        <f t="shared" ca="1" si="101"/>
        <v>0</v>
      </c>
      <c r="AM161" s="36">
        <f t="shared" ca="1" si="101"/>
        <v>1.1181350262130817E-2</v>
      </c>
      <c r="AN161" s="36">
        <f t="shared" ca="1" si="101"/>
        <v>1.9021147572360474E-2</v>
      </c>
      <c r="AO161" s="36">
        <f t="shared" ca="1" si="101"/>
        <v>6.0919080738505833E-2</v>
      </c>
      <c r="AP161" s="36">
        <f t="shared" ca="1" si="101"/>
        <v>0.708001828</v>
      </c>
      <c r="AQ161" s="36">
        <f t="shared" ca="1" si="101"/>
        <v>0.38123175399999998</v>
      </c>
      <c r="AR161" s="36">
        <f t="shared" ca="1" si="102"/>
        <v>1.0892335819999999</v>
      </c>
      <c r="AS161" s="36">
        <f t="shared" ca="1" si="102"/>
        <v>0</v>
      </c>
      <c r="AT161" s="36">
        <f t="shared" ca="1" si="102"/>
        <v>0</v>
      </c>
      <c r="AU161" s="36">
        <f t="shared" ca="1" si="102"/>
        <v>0</v>
      </c>
      <c r="AV161" s="36">
        <f t="shared" ca="1" si="102"/>
        <v>0</v>
      </c>
      <c r="AW161" s="36">
        <f t="shared" ca="1" si="102"/>
        <v>0</v>
      </c>
      <c r="AX161" s="36">
        <f t="shared" ca="1" si="102"/>
        <v>0</v>
      </c>
      <c r="AY161" s="36">
        <f t="shared" ca="1" si="102"/>
        <v>0</v>
      </c>
      <c r="AZ161" s="36">
        <f t="shared" ca="1" si="102"/>
        <v>0</v>
      </c>
      <c r="BA161" s="36">
        <f t="shared" ca="1" si="102"/>
        <v>0</v>
      </c>
      <c r="BB161" s="36">
        <f t="shared" ca="1" si="102"/>
        <v>8.2420766000000006E-2</v>
      </c>
      <c r="BC161" s="36">
        <f t="shared" ca="1" si="102"/>
        <v>2.5458631089999999</v>
      </c>
      <c r="BD161" s="36">
        <f t="shared" ca="1" si="102"/>
        <v>4.9164606429999997</v>
      </c>
      <c r="BE161" s="36">
        <f t="shared" ca="1" si="85"/>
        <v>4.8866059999999999E-3</v>
      </c>
      <c r="BF161" s="36">
        <f t="shared" ca="1" si="103"/>
        <v>9.7732129999999993E-3</v>
      </c>
      <c r="BG161" s="36">
        <f t="shared" ca="1" si="103"/>
        <v>0.33580759300000002</v>
      </c>
      <c r="BH161" s="36">
        <f t="shared" ca="1" si="103"/>
        <v>0.95673398399999998</v>
      </c>
      <c r="BI161" s="36">
        <f t="shared" ca="1" si="103"/>
        <v>0</v>
      </c>
      <c r="BJ161" s="36">
        <f t="shared" ca="1" si="103"/>
        <v>0</v>
      </c>
      <c r="BK161" s="36">
        <f t="shared" ca="1" si="103"/>
        <v>0</v>
      </c>
      <c r="BL161" s="36">
        <f t="shared" ca="1" si="103"/>
        <v>0</v>
      </c>
      <c r="BM161" s="53" t="s">
        <v>712</v>
      </c>
      <c r="BN161" s="53" t="s">
        <v>323</v>
      </c>
      <c r="BO161" s="53" t="s">
        <v>552</v>
      </c>
    </row>
    <row r="162" spans="1:67" x14ac:dyDescent="0.2">
      <c r="A162" s="80">
        <v>159</v>
      </c>
      <c r="B162" s="53" t="s">
        <v>713</v>
      </c>
      <c r="C162" s="36" t="str">
        <f t="shared" si="84"/>
        <v>夕張市</v>
      </c>
      <c r="D162" s="36">
        <f t="shared" ca="1" si="98"/>
        <v>4.7712556609999996</v>
      </c>
      <c r="E162" s="36">
        <f t="shared" ca="1" si="98"/>
        <v>191</v>
      </c>
      <c r="F162" s="36">
        <f t="shared" ca="1" si="98"/>
        <v>0</v>
      </c>
      <c r="G162" s="36">
        <f t="shared" ca="1" si="98"/>
        <v>10</v>
      </c>
      <c r="H162" s="36">
        <f t="shared" ca="1" si="98"/>
        <v>181</v>
      </c>
      <c r="I162" s="36">
        <f t="shared" ca="1" si="98"/>
        <v>0</v>
      </c>
      <c r="J162" s="36">
        <f t="shared" ca="1" si="98"/>
        <v>0</v>
      </c>
      <c r="K162" s="36">
        <f t="shared" ca="1" si="98"/>
        <v>0</v>
      </c>
      <c r="L162" s="36">
        <f t="shared" ca="1" si="98"/>
        <v>0</v>
      </c>
      <c r="M162" s="36">
        <f t="shared" ca="1" si="98"/>
        <v>0</v>
      </c>
      <c r="N162" s="36">
        <f t="shared" ca="1" si="99"/>
        <v>0</v>
      </c>
      <c r="O162" s="36">
        <f t="shared" ca="1" si="99"/>
        <v>2.0899999999999998E-7</v>
      </c>
      <c r="P162" s="36">
        <f t="shared" ca="1" si="99"/>
        <v>3.4000000000000003E-7</v>
      </c>
      <c r="Q162" s="36">
        <f t="shared" ca="1" si="99"/>
        <v>1.6299999999999999E-7</v>
      </c>
      <c r="R162" s="36">
        <f t="shared" ca="1" si="99"/>
        <v>4.6000000000000002E-8</v>
      </c>
      <c r="S162" s="36">
        <f t="shared" ca="1" si="99"/>
        <v>2.79E-7</v>
      </c>
      <c r="T162" s="36">
        <f t="shared" ca="1" si="99"/>
        <v>6.1000000000000004E-8</v>
      </c>
      <c r="U162" s="36">
        <f t="shared" ca="1" si="99"/>
        <v>0.186</v>
      </c>
      <c r="V162" s="36">
        <f t="shared" ca="1" si="99"/>
        <v>0.44639999999999996</v>
      </c>
      <c r="W162" s="36">
        <f t="shared" ca="1" si="99"/>
        <v>0.186000209</v>
      </c>
      <c r="X162" s="36">
        <f t="shared" ca="1" si="100"/>
        <v>0.44640033999999995</v>
      </c>
      <c r="Y162" s="36">
        <f t="shared" ca="1" si="100"/>
        <v>0.63240054899999998</v>
      </c>
      <c r="Z162" s="36">
        <f t="shared" ca="1" si="100"/>
        <v>0</v>
      </c>
      <c r="AA162" s="36">
        <f t="shared" ca="1" si="100"/>
        <v>0</v>
      </c>
      <c r="AB162" s="36">
        <f t="shared" ca="1" si="100"/>
        <v>0</v>
      </c>
      <c r="AC162" s="36">
        <f t="shared" ca="1" si="100"/>
        <v>0</v>
      </c>
      <c r="AD162" s="36">
        <f t="shared" ca="1" si="100"/>
        <v>0</v>
      </c>
      <c r="AE162" s="36">
        <f t="shared" ca="1" si="100"/>
        <v>0</v>
      </c>
      <c r="AF162" s="36">
        <f t="shared" ca="1" si="100"/>
        <v>0</v>
      </c>
      <c r="AG162" s="36">
        <f t="shared" ca="1" si="100"/>
        <v>1.6263782199463006E-2</v>
      </c>
      <c r="AH162" s="36">
        <f t="shared" ca="1" si="101"/>
        <v>2.7667123741615229E-2</v>
      </c>
      <c r="AI162" s="36">
        <f t="shared" ca="1" si="101"/>
        <v>8.8609571983281205E-2</v>
      </c>
      <c r="AJ162" s="36">
        <f t="shared" ca="1" si="101"/>
        <v>0</v>
      </c>
      <c r="AK162" s="36">
        <f t="shared" ca="1" si="101"/>
        <v>0</v>
      </c>
      <c r="AL162" s="36">
        <f t="shared" ca="1" si="101"/>
        <v>0</v>
      </c>
      <c r="AM162" s="36">
        <f t="shared" ca="1" si="101"/>
        <v>1.6263782199463006E-2</v>
      </c>
      <c r="AN162" s="36">
        <f t="shared" ca="1" si="101"/>
        <v>2.7667123741615229E-2</v>
      </c>
      <c r="AO162" s="36">
        <f t="shared" ca="1" si="101"/>
        <v>8.8609571983281205E-2</v>
      </c>
      <c r="AP162" s="36">
        <f t="shared" ca="1" si="101"/>
        <v>0.708001828</v>
      </c>
      <c r="AQ162" s="36">
        <f t="shared" ca="1" si="101"/>
        <v>0.38123175399999998</v>
      </c>
      <c r="AR162" s="36">
        <f t="shared" ca="1" si="102"/>
        <v>1.0892335819999999</v>
      </c>
      <c r="AS162" s="36">
        <f t="shared" ca="1" si="102"/>
        <v>0</v>
      </c>
      <c r="AT162" s="36">
        <f t="shared" ca="1" si="102"/>
        <v>0</v>
      </c>
      <c r="AU162" s="36">
        <f t="shared" ca="1" si="102"/>
        <v>0</v>
      </c>
      <c r="AV162" s="36">
        <f t="shared" ca="1" si="102"/>
        <v>0</v>
      </c>
      <c r="AW162" s="36">
        <f t="shared" ca="1" si="102"/>
        <v>0</v>
      </c>
      <c r="AX162" s="36">
        <f t="shared" ca="1" si="102"/>
        <v>0</v>
      </c>
      <c r="AY162" s="36">
        <f t="shared" ca="1" si="102"/>
        <v>0</v>
      </c>
      <c r="AZ162" s="36">
        <f t="shared" ca="1" si="102"/>
        <v>0</v>
      </c>
      <c r="BA162" s="36">
        <f t="shared" ca="1" si="102"/>
        <v>0</v>
      </c>
      <c r="BB162" s="36">
        <f t="shared" ca="1" si="102"/>
        <v>8.2420766000000006E-2</v>
      </c>
      <c r="BC162" s="36">
        <f t="shared" ca="1" si="102"/>
        <v>2.5458631089999999</v>
      </c>
      <c r="BD162" s="36">
        <f t="shared" ca="1" si="102"/>
        <v>4.9164606429999997</v>
      </c>
      <c r="BE162" s="36">
        <f t="shared" ca="1" si="85"/>
        <v>6.9808657142857149E-3</v>
      </c>
      <c r="BF162" s="36">
        <f t="shared" ca="1" si="103"/>
        <v>1.3961732857142858E-2</v>
      </c>
      <c r="BG162" s="36">
        <f t="shared" ca="1" si="103"/>
        <v>0.33580759300000002</v>
      </c>
      <c r="BH162" s="36">
        <f t="shared" ca="1" si="103"/>
        <v>0.95673398399999998</v>
      </c>
      <c r="BI162" s="36">
        <f t="shared" ca="1" si="103"/>
        <v>0</v>
      </c>
      <c r="BJ162" s="36">
        <f t="shared" ca="1" si="103"/>
        <v>0</v>
      </c>
      <c r="BK162" s="36">
        <f t="shared" ca="1" si="103"/>
        <v>0</v>
      </c>
      <c r="BL162" s="36">
        <f t="shared" ca="1" si="103"/>
        <v>0</v>
      </c>
      <c r="BM162" s="53" t="s">
        <v>713</v>
      </c>
      <c r="BN162" s="53" t="s">
        <v>323</v>
      </c>
      <c r="BO162" s="53" t="s">
        <v>553</v>
      </c>
    </row>
    <row r="163" spans="1:67" s="83" customFormat="1" x14ac:dyDescent="0.2">
      <c r="A163" s="80">
        <v>160</v>
      </c>
      <c r="B163" s="81" t="s">
        <v>714</v>
      </c>
      <c r="C163" s="80" t="str">
        <f t="shared" si="84"/>
        <v>夕張市</v>
      </c>
      <c r="D163" s="80">
        <f t="shared" ca="1" si="98"/>
        <v>5.0542642899999999</v>
      </c>
      <c r="E163" s="80">
        <f t="shared" ca="1" si="98"/>
        <v>191</v>
      </c>
      <c r="F163" s="80">
        <f t="shared" ca="1" si="98"/>
        <v>0</v>
      </c>
      <c r="G163" s="80">
        <f t="shared" ca="1" si="98"/>
        <v>51</v>
      </c>
      <c r="H163" s="80">
        <f t="shared" ca="1" si="98"/>
        <v>140</v>
      </c>
      <c r="I163" s="80">
        <f t="shared" ca="1" si="98"/>
        <v>0</v>
      </c>
      <c r="J163" s="80">
        <f t="shared" ca="1" si="98"/>
        <v>0</v>
      </c>
      <c r="K163" s="80">
        <f t="shared" ca="1" si="98"/>
        <v>0</v>
      </c>
      <c r="L163" s="80">
        <f t="shared" ca="1" si="98"/>
        <v>0</v>
      </c>
      <c r="M163" s="80">
        <f t="shared" ca="1" si="98"/>
        <v>0</v>
      </c>
      <c r="N163" s="80">
        <f t="shared" ca="1" si="99"/>
        <v>0</v>
      </c>
      <c r="O163" s="80">
        <f t="shared" ca="1" si="99"/>
        <v>1.1178099999999999E-4</v>
      </c>
      <c r="P163" s="80">
        <f t="shared" ca="1" si="99"/>
        <v>1.6764500000000001E-4</v>
      </c>
      <c r="Q163" s="80">
        <f t="shared" ca="1" si="99"/>
        <v>9.6551999999999993E-5</v>
      </c>
      <c r="R163" s="80">
        <f t="shared" ca="1" si="99"/>
        <v>1.5228999999999999E-5</v>
      </c>
      <c r="S163" s="80">
        <f t="shared" ca="1" si="99"/>
        <v>1.4778E-4</v>
      </c>
      <c r="T163" s="80">
        <f t="shared" ca="1" si="99"/>
        <v>1.9865E-5</v>
      </c>
      <c r="U163" s="80">
        <f t="shared" ca="1" si="99"/>
        <v>0.52800000000000014</v>
      </c>
      <c r="V163" s="80">
        <f t="shared" ca="1" si="99"/>
        <v>1.2672000000000005</v>
      </c>
      <c r="W163" s="80">
        <f t="shared" ca="1" si="99"/>
        <v>0.52811178100000011</v>
      </c>
      <c r="X163" s="80">
        <f t="shared" ca="1" si="100"/>
        <v>1.2673676450000007</v>
      </c>
      <c r="Y163" s="80">
        <f t="shared" ca="1" si="100"/>
        <v>1.7954794260000009</v>
      </c>
      <c r="Z163" s="80">
        <f t="shared" ca="1" si="100"/>
        <v>0</v>
      </c>
      <c r="AA163" s="80">
        <f t="shared" ca="1" si="100"/>
        <v>0</v>
      </c>
      <c r="AB163" s="80">
        <f t="shared" ca="1" si="100"/>
        <v>0</v>
      </c>
      <c r="AC163" s="80">
        <f t="shared" ca="1" si="100"/>
        <v>0</v>
      </c>
      <c r="AD163" s="80">
        <f t="shared" ca="1" si="100"/>
        <v>0</v>
      </c>
      <c r="AE163" s="80">
        <f t="shared" ca="1" si="100"/>
        <v>0</v>
      </c>
      <c r="AF163" s="80">
        <f t="shared" ca="1" si="100"/>
        <v>0</v>
      </c>
      <c r="AG163" s="80">
        <f t="shared" ca="1" si="100"/>
        <v>8.3067704782203489E-2</v>
      </c>
      <c r="AH163" s="80">
        <f t="shared" ca="1" si="101"/>
        <v>0.14131057825018528</v>
      </c>
      <c r="AI163" s="80">
        <f t="shared" ca="1" si="101"/>
        <v>0.45257577088235007</v>
      </c>
      <c r="AJ163" s="80">
        <f t="shared" ca="1" si="101"/>
        <v>0</v>
      </c>
      <c r="AK163" s="80">
        <f t="shared" ca="1" si="101"/>
        <v>0</v>
      </c>
      <c r="AL163" s="80">
        <f t="shared" ca="1" si="101"/>
        <v>0</v>
      </c>
      <c r="AM163" s="80">
        <f t="shared" ca="1" si="101"/>
        <v>8.3067704782203489E-2</v>
      </c>
      <c r="AN163" s="80">
        <f t="shared" ca="1" si="101"/>
        <v>0.14131057825018528</v>
      </c>
      <c r="AO163" s="80">
        <f t="shared" ca="1" si="101"/>
        <v>0.45257577088235007</v>
      </c>
      <c r="AP163" s="80">
        <f t="shared" ca="1" si="101"/>
        <v>2.0101525630000001</v>
      </c>
      <c r="AQ163" s="80">
        <f t="shared" ca="1" si="101"/>
        <v>1.0823898409999999</v>
      </c>
      <c r="AR163" s="80">
        <f t="shared" ca="1" si="102"/>
        <v>3.092542404</v>
      </c>
      <c r="AS163" s="80">
        <f t="shared" ca="1" si="102"/>
        <v>3.3303999999999998E-5</v>
      </c>
      <c r="AT163" s="80">
        <f t="shared" ca="1" si="102"/>
        <v>1.945E-6</v>
      </c>
      <c r="AU163" s="80">
        <f t="shared" ca="1" si="102"/>
        <v>3.7570000000000002E-6</v>
      </c>
      <c r="AV163" s="80">
        <f t="shared" ca="1" si="102"/>
        <v>7.7239999999999999E-5</v>
      </c>
      <c r="AW163" s="80">
        <f t="shared" ca="1" si="102"/>
        <v>1.4916300000000001E-4</v>
      </c>
      <c r="AX163" s="80">
        <f t="shared" ca="1" si="102"/>
        <v>6.5523000000000003E-5</v>
      </c>
      <c r="AY163" s="80">
        <f t="shared" ca="1" si="102"/>
        <v>1.2653600000000001E-4</v>
      </c>
      <c r="AZ163" s="80">
        <f t="shared" ca="1" si="102"/>
        <v>1.7714285714285716E-7</v>
      </c>
      <c r="BA163" s="80">
        <f t="shared" ca="1" si="102"/>
        <v>3.5428571428571432E-7</v>
      </c>
      <c r="BB163" s="80">
        <f t="shared" ca="1" si="102"/>
        <v>0.32315968900000003</v>
      </c>
      <c r="BC163" s="80">
        <f t="shared" ca="1" si="102"/>
        <v>14.943681606</v>
      </c>
      <c r="BD163" s="80">
        <f t="shared" ca="1" si="102"/>
        <v>28.858591102999998</v>
      </c>
      <c r="BE163" s="80">
        <f t="shared" ca="1" si="85"/>
        <v>2.7370950000000002E-2</v>
      </c>
      <c r="BF163" s="80">
        <f t="shared" ca="1" si="103"/>
        <v>5.4741900000000003E-2</v>
      </c>
      <c r="BG163" s="80">
        <f t="shared" ca="1" si="103"/>
        <v>2.8772618240000001</v>
      </c>
      <c r="BH163" s="80">
        <f t="shared" ca="1" si="103"/>
        <v>7.2758373540000001</v>
      </c>
      <c r="BI163" s="80">
        <f t="shared" ca="1" si="103"/>
        <v>0</v>
      </c>
      <c r="BJ163" s="80">
        <f t="shared" ca="1" si="103"/>
        <v>0</v>
      </c>
      <c r="BK163" s="80">
        <f t="shared" ca="1" si="103"/>
        <v>0</v>
      </c>
      <c r="BL163" s="80">
        <f t="shared" ca="1" si="103"/>
        <v>0</v>
      </c>
      <c r="BM163" s="81" t="s">
        <v>714</v>
      </c>
      <c r="BN163" s="81" t="s">
        <v>324</v>
      </c>
      <c r="BO163" s="81" t="s">
        <v>471</v>
      </c>
    </row>
    <row r="164" spans="1:67" s="83" customFormat="1" x14ac:dyDescent="0.2">
      <c r="A164" s="80">
        <v>161</v>
      </c>
      <c r="B164" s="81" t="s">
        <v>715</v>
      </c>
      <c r="C164" s="80" t="str">
        <f t="shared" si="84"/>
        <v>夕張市</v>
      </c>
      <c r="D164" s="80">
        <f t="shared" ca="1" si="98"/>
        <v>5.0542642899999999</v>
      </c>
      <c r="E164" s="80">
        <f t="shared" ca="1" si="98"/>
        <v>191</v>
      </c>
      <c r="F164" s="80">
        <f t="shared" ca="1" si="98"/>
        <v>0</v>
      </c>
      <c r="G164" s="80">
        <f t="shared" ca="1" si="98"/>
        <v>51</v>
      </c>
      <c r="H164" s="80">
        <f t="shared" ca="1" si="98"/>
        <v>140</v>
      </c>
      <c r="I164" s="80">
        <f t="shared" ca="1" si="98"/>
        <v>0</v>
      </c>
      <c r="J164" s="80">
        <f t="shared" ca="1" si="98"/>
        <v>0</v>
      </c>
      <c r="K164" s="80">
        <f t="shared" ca="1" si="98"/>
        <v>0</v>
      </c>
      <c r="L164" s="80">
        <f t="shared" ca="1" si="98"/>
        <v>0</v>
      </c>
      <c r="M164" s="80">
        <f t="shared" ca="1" si="98"/>
        <v>0</v>
      </c>
      <c r="N164" s="80">
        <f t="shared" ca="1" si="99"/>
        <v>0</v>
      </c>
      <c r="O164" s="80">
        <f t="shared" ca="1" si="99"/>
        <v>1.1178099999999999E-4</v>
      </c>
      <c r="P164" s="80">
        <f t="shared" ca="1" si="99"/>
        <v>1.6764500000000001E-4</v>
      </c>
      <c r="Q164" s="80">
        <f t="shared" ca="1" si="99"/>
        <v>9.6551999999999993E-5</v>
      </c>
      <c r="R164" s="80">
        <f t="shared" ca="1" si="99"/>
        <v>1.5228999999999999E-5</v>
      </c>
      <c r="S164" s="80">
        <f t="shared" ca="1" si="99"/>
        <v>1.4778E-4</v>
      </c>
      <c r="T164" s="80">
        <f t="shared" ca="1" si="99"/>
        <v>1.9865E-5</v>
      </c>
      <c r="U164" s="80">
        <f t="shared" ca="1" si="99"/>
        <v>0.52800000000000014</v>
      </c>
      <c r="V164" s="80">
        <f t="shared" ca="1" si="99"/>
        <v>1.2672000000000005</v>
      </c>
      <c r="W164" s="80">
        <f t="shared" ca="1" si="99"/>
        <v>0.52811178100000011</v>
      </c>
      <c r="X164" s="80">
        <f t="shared" ca="1" si="100"/>
        <v>1.2673676450000007</v>
      </c>
      <c r="Y164" s="80">
        <f t="shared" ca="1" si="100"/>
        <v>1.7954794260000009</v>
      </c>
      <c r="Z164" s="80">
        <f t="shared" ca="1" si="100"/>
        <v>0</v>
      </c>
      <c r="AA164" s="80">
        <f t="shared" ca="1" si="100"/>
        <v>0</v>
      </c>
      <c r="AB164" s="80">
        <f t="shared" ca="1" si="100"/>
        <v>0</v>
      </c>
      <c r="AC164" s="80">
        <f t="shared" ca="1" si="100"/>
        <v>0</v>
      </c>
      <c r="AD164" s="80">
        <f t="shared" ca="1" si="100"/>
        <v>0</v>
      </c>
      <c r="AE164" s="80">
        <f t="shared" ca="1" si="100"/>
        <v>0</v>
      </c>
      <c r="AF164" s="80">
        <f t="shared" ca="1" si="100"/>
        <v>0</v>
      </c>
      <c r="AG164" s="80">
        <f t="shared" ca="1" si="100"/>
        <v>3.1740607195726189E-2</v>
      </c>
      <c r="AH164" s="80">
        <f t="shared" ca="1" si="101"/>
        <v>5.3995515689281334E-2</v>
      </c>
      <c r="AI164" s="80">
        <f t="shared" ca="1" si="101"/>
        <v>0.17293158403188752</v>
      </c>
      <c r="AJ164" s="80">
        <f t="shared" ca="1" si="101"/>
        <v>0</v>
      </c>
      <c r="AK164" s="80">
        <f t="shared" ca="1" si="101"/>
        <v>0</v>
      </c>
      <c r="AL164" s="80">
        <f t="shared" ca="1" si="101"/>
        <v>0</v>
      </c>
      <c r="AM164" s="80">
        <f t="shared" ca="1" si="101"/>
        <v>3.1740607195726189E-2</v>
      </c>
      <c r="AN164" s="80">
        <f t="shared" ca="1" si="101"/>
        <v>5.3995515689281334E-2</v>
      </c>
      <c r="AO164" s="80">
        <f t="shared" ca="1" si="101"/>
        <v>0.17293158403188752</v>
      </c>
      <c r="AP164" s="80">
        <f t="shared" ca="1" si="101"/>
        <v>2.0101525630000001</v>
      </c>
      <c r="AQ164" s="80">
        <f t="shared" ca="1" si="101"/>
        <v>1.0823898409999999</v>
      </c>
      <c r="AR164" s="80">
        <f t="shared" ca="1" si="102"/>
        <v>3.092542404</v>
      </c>
      <c r="AS164" s="80">
        <f t="shared" ca="1" si="102"/>
        <v>3.3303999999999998E-5</v>
      </c>
      <c r="AT164" s="80">
        <f t="shared" ca="1" si="102"/>
        <v>1.945E-6</v>
      </c>
      <c r="AU164" s="80">
        <f t="shared" ca="1" si="102"/>
        <v>3.7570000000000002E-6</v>
      </c>
      <c r="AV164" s="80">
        <f t="shared" ca="1" si="102"/>
        <v>7.7239999999999999E-5</v>
      </c>
      <c r="AW164" s="80">
        <f t="shared" ca="1" si="102"/>
        <v>1.4916300000000001E-4</v>
      </c>
      <c r="AX164" s="80">
        <f t="shared" ca="1" si="102"/>
        <v>6.5523000000000003E-5</v>
      </c>
      <c r="AY164" s="80">
        <f t="shared" ca="1" si="102"/>
        <v>1.2653600000000001E-4</v>
      </c>
      <c r="AZ164" s="80">
        <f t="shared" ca="1" si="102"/>
        <v>1.24E-7</v>
      </c>
      <c r="BA164" s="80">
        <f t="shared" ca="1" si="102"/>
        <v>2.48E-7</v>
      </c>
      <c r="BB164" s="80">
        <f t="shared" ca="1" si="102"/>
        <v>0.32315968900000003</v>
      </c>
      <c r="BC164" s="80">
        <f t="shared" ca="1" si="102"/>
        <v>14.943681606</v>
      </c>
      <c r="BD164" s="80">
        <f t="shared" ca="1" si="102"/>
        <v>28.858591102999998</v>
      </c>
      <c r="BE164" s="80">
        <f t="shared" ca="1" si="85"/>
        <v>1.9159664999999999E-2</v>
      </c>
      <c r="BF164" s="80">
        <f t="shared" ca="1" si="103"/>
        <v>3.8319329999999999E-2</v>
      </c>
      <c r="BG164" s="80">
        <f t="shared" ca="1" si="103"/>
        <v>2.8772618240000001</v>
      </c>
      <c r="BH164" s="80">
        <f t="shared" ca="1" si="103"/>
        <v>7.2758373540000001</v>
      </c>
      <c r="BI164" s="80">
        <f t="shared" ca="1" si="103"/>
        <v>0</v>
      </c>
      <c r="BJ164" s="80">
        <f t="shared" ca="1" si="103"/>
        <v>0</v>
      </c>
      <c r="BK164" s="80">
        <f t="shared" ca="1" si="103"/>
        <v>0</v>
      </c>
      <c r="BL164" s="80">
        <f t="shared" ca="1" si="103"/>
        <v>0</v>
      </c>
      <c r="BM164" s="81" t="s">
        <v>715</v>
      </c>
      <c r="BN164" s="81" t="s">
        <v>324</v>
      </c>
      <c r="BO164" s="81" t="s">
        <v>552</v>
      </c>
    </row>
    <row r="165" spans="1:67" s="83" customFormat="1" x14ac:dyDescent="0.2">
      <c r="A165" s="80">
        <v>162</v>
      </c>
      <c r="B165" s="81" t="s">
        <v>716</v>
      </c>
      <c r="C165" s="80" t="str">
        <f t="shared" si="84"/>
        <v>夕張市</v>
      </c>
      <c r="D165" s="80">
        <f t="shared" ca="1" si="98"/>
        <v>5.0542642899999999</v>
      </c>
      <c r="E165" s="80">
        <f t="shared" ca="1" si="98"/>
        <v>191</v>
      </c>
      <c r="F165" s="80">
        <f t="shared" ca="1" si="98"/>
        <v>0</v>
      </c>
      <c r="G165" s="80">
        <f t="shared" ca="1" si="98"/>
        <v>51</v>
      </c>
      <c r="H165" s="80">
        <f t="shared" ca="1" si="98"/>
        <v>140</v>
      </c>
      <c r="I165" s="80">
        <f t="shared" ca="1" si="98"/>
        <v>0</v>
      </c>
      <c r="J165" s="80">
        <f t="shared" ca="1" si="98"/>
        <v>0</v>
      </c>
      <c r="K165" s="80">
        <f t="shared" ca="1" si="98"/>
        <v>0</v>
      </c>
      <c r="L165" s="80">
        <f t="shared" ca="1" si="98"/>
        <v>0</v>
      </c>
      <c r="M165" s="80">
        <f t="shared" ca="1" si="98"/>
        <v>0</v>
      </c>
      <c r="N165" s="80">
        <f t="shared" ca="1" si="99"/>
        <v>0</v>
      </c>
      <c r="O165" s="80">
        <f t="shared" ca="1" si="99"/>
        <v>1.1178099999999999E-4</v>
      </c>
      <c r="P165" s="80">
        <f t="shared" ca="1" si="99"/>
        <v>1.6764500000000001E-4</v>
      </c>
      <c r="Q165" s="80">
        <f t="shared" ca="1" si="99"/>
        <v>9.6551999999999993E-5</v>
      </c>
      <c r="R165" s="80">
        <f t="shared" ca="1" si="99"/>
        <v>1.5228999999999999E-5</v>
      </c>
      <c r="S165" s="80">
        <f t="shared" ca="1" si="99"/>
        <v>1.4778E-4</v>
      </c>
      <c r="T165" s="80">
        <f t="shared" ca="1" si="99"/>
        <v>1.9865E-5</v>
      </c>
      <c r="U165" s="80">
        <f t="shared" ca="1" si="99"/>
        <v>0.52800000000000014</v>
      </c>
      <c r="V165" s="80">
        <f t="shared" ca="1" si="99"/>
        <v>1.2672000000000005</v>
      </c>
      <c r="W165" s="80">
        <f t="shared" ca="1" si="99"/>
        <v>0.52811178100000011</v>
      </c>
      <c r="X165" s="80">
        <f t="shared" ca="1" si="100"/>
        <v>1.2673676450000007</v>
      </c>
      <c r="Y165" s="80">
        <f t="shared" ca="1" si="100"/>
        <v>1.7954794260000009</v>
      </c>
      <c r="Z165" s="80">
        <f t="shared" ca="1" si="100"/>
        <v>0</v>
      </c>
      <c r="AA165" s="80">
        <f t="shared" ca="1" si="100"/>
        <v>0</v>
      </c>
      <c r="AB165" s="80">
        <f t="shared" ca="1" si="100"/>
        <v>0</v>
      </c>
      <c r="AC165" s="80">
        <f t="shared" ca="1" si="100"/>
        <v>0</v>
      </c>
      <c r="AD165" s="80">
        <f t="shared" ca="1" si="100"/>
        <v>0</v>
      </c>
      <c r="AE165" s="80">
        <f t="shared" ca="1" si="100"/>
        <v>0</v>
      </c>
      <c r="AF165" s="80">
        <f t="shared" ca="1" si="100"/>
        <v>0</v>
      </c>
      <c r="AG165" s="80">
        <f t="shared" ca="1" si="100"/>
        <v>4.6168155921056275E-2</v>
      </c>
      <c r="AH165" s="80">
        <f t="shared" ca="1" si="101"/>
        <v>7.8538931911681945E-2</v>
      </c>
      <c r="AI165" s="80">
        <f t="shared" ca="1" si="101"/>
        <v>0.25153684950092731</v>
      </c>
      <c r="AJ165" s="80">
        <f t="shared" ca="1" si="101"/>
        <v>0</v>
      </c>
      <c r="AK165" s="80">
        <f t="shared" ca="1" si="101"/>
        <v>0</v>
      </c>
      <c r="AL165" s="80">
        <f t="shared" ca="1" si="101"/>
        <v>0</v>
      </c>
      <c r="AM165" s="80">
        <f t="shared" ca="1" si="101"/>
        <v>4.6168155921056275E-2</v>
      </c>
      <c r="AN165" s="80">
        <f t="shared" ca="1" si="101"/>
        <v>7.8538931911681945E-2</v>
      </c>
      <c r="AO165" s="80">
        <f t="shared" ca="1" si="101"/>
        <v>0.25153684950092731</v>
      </c>
      <c r="AP165" s="80">
        <f t="shared" ca="1" si="101"/>
        <v>2.0101525630000001</v>
      </c>
      <c r="AQ165" s="80">
        <f t="shared" ca="1" si="101"/>
        <v>1.0823898409999999</v>
      </c>
      <c r="AR165" s="80">
        <f t="shared" ca="1" si="102"/>
        <v>3.092542404</v>
      </c>
      <c r="AS165" s="80">
        <f t="shared" ca="1" si="102"/>
        <v>3.3303999999999998E-5</v>
      </c>
      <c r="AT165" s="80">
        <f t="shared" ca="1" si="102"/>
        <v>1.945E-6</v>
      </c>
      <c r="AU165" s="80">
        <f t="shared" ca="1" si="102"/>
        <v>3.7570000000000002E-6</v>
      </c>
      <c r="AV165" s="80">
        <f t="shared" ca="1" si="102"/>
        <v>7.7239999999999999E-5</v>
      </c>
      <c r="AW165" s="80">
        <f t="shared" ca="1" si="102"/>
        <v>1.4916300000000001E-4</v>
      </c>
      <c r="AX165" s="80">
        <f t="shared" ca="1" si="102"/>
        <v>6.5523000000000003E-5</v>
      </c>
      <c r="AY165" s="80">
        <f t="shared" ca="1" si="102"/>
        <v>1.2653600000000001E-4</v>
      </c>
      <c r="AZ165" s="80">
        <f t="shared" ca="1" si="102"/>
        <v>1.7714285714285716E-7</v>
      </c>
      <c r="BA165" s="80">
        <f t="shared" ca="1" si="102"/>
        <v>3.5428571428571432E-7</v>
      </c>
      <c r="BB165" s="80">
        <f t="shared" ca="1" si="102"/>
        <v>0.32315968900000003</v>
      </c>
      <c r="BC165" s="80">
        <f t="shared" ca="1" si="102"/>
        <v>14.943681606</v>
      </c>
      <c r="BD165" s="80">
        <f t="shared" ca="1" si="102"/>
        <v>28.858591102999998</v>
      </c>
      <c r="BE165" s="80">
        <f t="shared" ca="1" si="85"/>
        <v>2.7370950000000002E-2</v>
      </c>
      <c r="BF165" s="80">
        <f t="shared" ca="1" si="103"/>
        <v>5.4741900000000003E-2</v>
      </c>
      <c r="BG165" s="80">
        <f t="shared" ca="1" si="103"/>
        <v>2.8772618240000001</v>
      </c>
      <c r="BH165" s="80">
        <f t="shared" ca="1" si="103"/>
        <v>7.2758373540000001</v>
      </c>
      <c r="BI165" s="80">
        <f t="shared" ca="1" si="103"/>
        <v>0</v>
      </c>
      <c r="BJ165" s="80">
        <f t="shared" ca="1" si="103"/>
        <v>0</v>
      </c>
      <c r="BK165" s="80">
        <f t="shared" ca="1" si="103"/>
        <v>0</v>
      </c>
      <c r="BL165" s="80">
        <f t="shared" ca="1" si="103"/>
        <v>0</v>
      </c>
      <c r="BM165" s="81" t="s">
        <v>716</v>
      </c>
      <c r="BN165" s="81" t="s">
        <v>324</v>
      </c>
      <c r="BO165" s="81" t="s">
        <v>553</v>
      </c>
    </row>
    <row r="166" spans="1:67" x14ac:dyDescent="0.2">
      <c r="C166" s="36">
        <v>1</v>
      </c>
      <c r="D166" s="36">
        <v>2</v>
      </c>
      <c r="E166" s="36">
        <v>3</v>
      </c>
      <c r="F166" s="36">
        <v>4</v>
      </c>
      <c r="G166" s="36">
        <v>5</v>
      </c>
      <c r="H166" s="36">
        <v>6</v>
      </c>
      <c r="I166" s="36">
        <v>7</v>
      </c>
      <c r="J166" s="36">
        <v>8</v>
      </c>
      <c r="K166" s="36">
        <v>9</v>
      </c>
      <c r="L166" s="36">
        <v>10</v>
      </c>
      <c r="M166" s="36">
        <v>11</v>
      </c>
      <c r="N166" s="36">
        <v>12</v>
      </c>
      <c r="O166" s="36">
        <v>13</v>
      </c>
      <c r="P166" s="36">
        <v>14</v>
      </c>
      <c r="Q166" s="36">
        <v>15</v>
      </c>
      <c r="R166" s="36">
        <v>16</v>
      </c>
      <c r="S166" s="36">
        <v>17</v>
      </c>
      <c r="T166" s="36">
        <v>18</v>
      </c>
      <c r="U166" s="36">
        <v>19</v>
      </c>
      <c r="V166" s="36">
        <v>20</v>
      </c>
      <c r="W166" s="36">
        <v>21</v>
      </c>
      <c r="X166" s="36">
        <v>22</v>
      </c>
      <c r="Y166" s="36">
        <v>23</v>
      </c>
      <c r="Z166" s="36">
        <v>24</v>
      </c>
      <c r="AA166" s="36">
        <v>25</v>
      </c>
      <c r="AB166" s="36">
        <v>26</v>
      </c>
      <c r="AC166" s="36">
        <v>27</v>
      </c>
      <c r="AD166" s="36">
        <v>28</v>
      </c>
      <c r="AE166" s="36">
        <v>29</v>
      </c>
      <c r="AF166" s="36">
        <v>30</v>
      </c>
      <c r="AG166" s="36">
        <v>31</v>
      </c>
      <c r="AH166" s="36">
        <v>32</v>
      </c>
      <c r="AI166" s="36">
        <v>33</v>
      </c>
      <c r="AJ166" s="36">
        <v>34</v>
      </c>
      <c r="AK166" s="36">
        <v>35</v>
      </c>
      <c r="AL166" s="36">
        <v>36</v>
      </c>
      <c r="AM166" s="36">
        <v>37</v>
      </c>
      <c r="AN166" s="36">
        <v>38</v>
      </c>
      <c r="AO166" s="36">
        <v>39</v>
      </c>
      <c r="AP166" s="36">
        <v>40</v>
      </c>
      <c r="AQ166" s="36">
        <v>41</v>
      </c>
      <c r="AR166" s="36">
        <v>42</v>
      </c>
      <c r="AS166" s="36">
        <v>43</v>
      </c>
      <c r="AT166" s="36">
        <v>44</v>
      </c>
      <c r="AU166" s="36">
        <v>45</v>
      </c>
      <c r="AV166" s="36">
        <v>46</v>
      </c>
      <c r="AW166" s="36">
        <v>47</v>
      </c>
      <c r="AX166" s="36">
        <v>48</v>
      </c>
      <c r="AY166" s="36">
        <v>49</v>
      </c>
      <c r="AZ166" s="36">
        <v>50</v>
      </c>
      <c r="BA166" s="36">
        <v>51</v>
      </c>
      <c r="BB166" s="36">
        <v>52</v>
      </c>
      <c r="BC166" s="36">
        <v>53</v>
      </c>
      <c r="BD166" s="36">
        <v>54</v>
      </c>
      <c r="BE166" s="36">
        <v>55</v>
      </c>
      <c r="BF166" s="36">
        <v>56</v>
      </c>
      <c r="BG166" s="36">
        <v>57</v>
      </c>
      <c r="BH166" s="36">
        <v>58</v>
      </c>
      <c r="BI166" s="36">
        <v>59</v>
      </c>
      <c r="BJ166" s="36">
        <v>60</v>
      </c>
      <c r="BK166" s="36">
        <v>61</v>
      </c>
      <c r="BL166" s="36">
        <v>62</v>
      </c>
      <c r="BM166" s="37">
        <v>63</v>
      </c>
      <c r="BN166" s="37">
        <v>64</v>
      </c>
    </row>
    <row r="168" spans="1:67" x14ac:dyDescent="0.2">
      <c r="C168" s="36" t="s">
        <v>717</v>
      </c>
      <c r="D168" s="36" t="e">
        <f ca="1">MAX(D4:D165)</f>
        <v>#REF!</v>
      </c>
      <c r="E168" s="36" t="s">
        <v>719</v>
      </c>
      <c r="F168" s="36" t="e">
        <f t="shared" ref="F168:BL168" ca="1" si="104">MAX(F4:F165)</f>
        <v>#REF!</v>
      </c>
      <c r="G168" s="36" t="e">
        <f t="shared" ca="1" si="104"/>
        <v>#REF!</v>
      </c>
      <c r="H168" s="36" t="e">
        <f t="shared" ca="1" si="104"/>
        <v>#REF!</v>
      </c>
      <c r="I168" s="36" t="e">
        <f t="shared" ca="1" si="104"/>
        <v>#REF!</v>
      </c>
      <c r="J168" s="36" t="e">
        <f t="shared" ca="1" si="104"/>
        <v>#REF!</v>
      </c>
      <c r="K168" s="36" t="e">
        <f t="shared" ca="1" si="104"/>
        <v>#REF!</v>
      </c>
      <c r="L168" s="36" t="e">
        <f t="shared" ca="1" si="104"/>
        <v>#REF!</v>
      </c>
      <c r="M168" s="36" t="e">
        <f t="shared" ca="1" si="104"/>
        <v>#REF!</v>
      </c>
      <c r="N168" s="36" t="e">
        <f t="shared" ca="1" si="104"/>
        <v>#REF!</v>
      </c>
      <c r="O168" s="36" t="e">
        <f t="shared" ca="1" si="104"/>
        <v>#REF!</v>
      </c>
      <c r="P168" s="36" t="e">
        <f t="shared" ca="1" si="104"/>
        <v>#REF!</v>
      </c>
      <c r="Q168" s="36" t="e">
        <f t="shared" ca="1" si="104"/>
        <v>#REF!</v>
      </c>
      <c r="R168" s="36" t="e">
        <f t="shared" ca="1" si="104"/>
        <v>#REF!</v>
      </c>
      <c r="S168" s="36" t="e">
        <f t="shared" ca="1" si="104"/>
        <v>#REF!</v>
      </c>
      <c r="T168" s="36" t="e">
        <f t="shared" ca="1" si="104"/>
        <v>#REF!</v>
      </c>
      <c r="U168" s="36" t="e">
        <f t="shared" ca="1" si="104"/>
        <v>#REF!</v>
      </c>
      <c r="V168" s="36" t="e">
        <f t="shared" ca="1" si="104"/>
        <v>#REF!</v>
      </c>
      <c r="W168" s="36" t="e">
        <f t="shared" ca="1" si="104"/>
        <v>#REF!</v>
      </c>
      <c r="X168" s="36" t="e">
        <f t="shared" ca="1" si="104"/>
        <v>#REF!</v>
      </c>
      <c r="Y168" s="36" t="e">
        <f t="shared" ca="1" si="104"/>
        <v>#REF!</v>
      </c>
      <c r="Z168" s="36" t="e">
        <f t="shared" ca="1" si="104"/>
        <v>#REF!</v>
      </c>
      <c r="AA168" s="36" t="e">
        <f t="shared" ca="1" si="104"/>
        <v>#REF!</v>
      </c>
      <c r="AB168" s="36" t="e">
        <f t="shared" ca="1" si="104"/>
        <v>#REF!</v>
      </c>
      <c r="AC168" s="36" t="e">
        <f t="shared" ca="1" si="104"/>
        <v>#REF!</v>
      </c>
      <c r="AD168" s="36" t="e">
        <f t="shared" ca="1" si="104"/>
        <v>#REF!</v>
      </c>
      <c r="AE168" s="36" t="e">
        <f t="shared" ca="1" si="104"/>
        <v>#REF!</v>
      </c>
      <c r="AF168" s="36" t="e">
        <f t="shared" ca="1" si="104"/>
        <v>#REF!</v>
      </c>
      <c r="AG168" s="36" t="e">
        <f t="shared" ca="1" si="104"/>
        <v>#REF!</v>
      </c>
      <c r="AH168" s="36" t="e">
        <f t="shared" ca="1" si="104"/>
        <v>#REF!</v>
      </c>
      <c r="AI168" s="36" t="e">
        <f t="shared" ca="1" si="104"/>
        <v>#REF!</v>
      </c>
      <c r="AJ168" s="36" t="e">
        <f t="shared" ca="1" si="104"/>
        <v>#REF!</v>
      </c>
      <c r="AK168" s="36" t="e">
        <f t="shared" ca="1" si="104"/>
        <v>#REF!</v>
      </c>
      <c r="AL168" s="36" t="e">
        <f t="shared" ca="1" si="104"/>
        <v>#REF!</v>
      </c>
      <c r="AM168" s="36" t="e">
        <f t="shared" ca="1" si="104"/>
        <v>#REF!</v>
      </c>
      <c r="AN168" s="36" t="e">
        <f t="shared" ca="1" si="104"/>
        <v>#REF!</v>
      </c>
      <c r="AO168" s="36" t="e">
        <f t="shared" ca="1" si="104"/>
        <v>#REF!</v>
      </c>
      <c r="AP168" s="36" t="e">
        <f t="shared" ca="1" si="104"/>
        <v>#REF!</v>
      </c>
      <c r="AQ168" s="36" t="e">
        <f t="shared" ca="1" si="104"/>
        <v>#REF!</v>
      </c>
      <c r="AR168" s="36" t="e">
        <f t="shared" ca="1" si="104"/>
        <v>#REF!</v>
      </c>
      <c r="AS168" s="36" t="e">
        <f t="shared" ca="1" si="104"/>
        <v>#REF!</v>
      </c>
      <c r="AT168" s="36" t="e">
        <f t="shared" ca="1" si="104"/>
        <v>#REF!</v>
      </c>
      <c r="AU168" s="36" t="e">
        <f t="shared" ca="1" si="104"/>
        <v>#REF!</v>
      </c>
      <c r="AV168" s="36" t="e">
        <f t="shared" ca="1" si="104"/>
        <v>#REF!</v>
      </c>
      <c r="AW168" s="36" t="e">
        <f t="shared" ca="1" si="104"/>
        <v>#REF!</v>
      </c>
      <c r="AX168" s="36" t="e">
        <f t="shared" ca="1" si="104"/>
        <v>#REF!</v>
      </c>
      <c r="AY168" s="36" t="e">
        <f t="shared" ca="1" si="104"/>
        <v>#REF!</v>
      </c>
      <c r="AZ168" s="36" t="e">
        <f t="shared" ca="1" si="104"/>
        <v>#REF!</v>
      </c>
      <c r="BA168" s="36" t="e">
        <f t="shared" ca="1" si="104"/>
        <v>#REF!</v>
      </c>
      <c r="BB168" s="36" t="e">
        <f t="shared" ca="1" si="104"/>
        <v>#REF!</v>
      </c>
      <c r="BC168" s="36" t="e">
        <f t="shared" ca="1" si="104"/>
        <v>#REF!</v>
      </c>
      <c r="BD168" s="36" t="e">
        <f t="shared" ca="1" si="104"/>
        <v>#REF!</v>
      </c>
      <c r="BE168" s="36" t="e">
        <f t="shared" ca="1" si="104"/>
        <v>#REF!</v>
      </c>
      <c r="BF168" s="36" t="e">
        <f t="shared" ca="1" si="104"/>
        <v>#REF!</v>
      </c>
      <c r="BG168" s="36" t="e">
        <f t="shared" ca="1" si="104"/>
        <v>#REF!</v>
      </c>
      <c r="BH168" s="36" t="e">
        <f t="shared" ca="1" si="104"/>
        <v>#REF!</v>
      </c>
      <c r="BI168" s="36" t="e">
        <f t="shared" ca="1" si="104"/>
        <v>#REF!</v>
      </c>
      <c r="BJ168" s="36" t="e">
        <f t="shared" ca="1" si="104"/>
        <v>#REF!</v>
      </c>
      <c r="BK168" s="36" t="e">
        <f t="shared" ca="1" si="104"/>
        <v>#REF!</v>
      </c>
      <c r="BL168" s="36" t="e">
        <f t="shared" ca="1" si="104"/>
        <v>#REF!</v>
      </c>
    </row>
    <row r="169" spans="1:67" s="87" customFormat="1" x14ac:dyDescent="0.2">
      <c r="C169" s="72" t="s">
        <v>718</v>
      </c>
      <c r="D169" s="72" t="e">
        <f ca="1">VLOOKUP(D168,D4:$BN165,$BN166-D166+1,0)</f>
        <v>#REF!</v>
      </c>
      <c r="E169" s="72" t="s">
        <v>719</v>
      </c>
      <c r="F169" s="72" t="e">
        <f ca="1">VLOOKUP(F168,F4:$BN165,$BN166-F166+1,0)</f>
        <v>#REF!</v>
      </c>
      <c r="G169" s="72" t="e">
        <f ca="1">VLOOKUP(G168,G4:$BN165,$BN166-G166+1,0)</f>
        <v>#REF!</v>
      </c>
      <c r="H169" s="72" t="e">
        <f ca="1">VLOOKUP(H168,H4:$BN165,$BN166-H166+1,0)</f>
        <v>#REF!</v>
      </c>
      <c r="I169" s="72" t="e">
        <f ca="1">VLOOKUP(I168,I4:$BM165,$BM166-I166+1,0)</f>
        <v>#REF!</v>
      </c>
      <c r="J169" s="72" t="e">
        <f ca="1">VLOOKUP(J168,J4:$BM165,$BM166-J166+1,0)</f>
        <v>#REF!</v>
      </c>
      <c r="K169" s="72" t="e">
        <f ca="1">VLOOKUP(K168,K4:$BM165,$BM166-K166+1,0)</f>
        <v>#REF!</v>
      </c>
      <c r="L169" s="72" t="e">
        <f ca="1">VLOOKUP(L168,L4:$BM165,$BM166-L166+1,0)</f>
        <v>#REF!</v>
      </c>
      <c r="M169" s="72" t="e">
        <f ca="1">VLOOKUP(M168,M4:$BM165,$BM166-M166+1,0)</f>
        <v>#REF!</v>
      </c>
      <c r="N169" s="72" t="e">
        <f ca="1">VLOOKUP(N168,N4:$BM165,$BM166-N166+1,0)</f>
        <v>#REF!</v>
      </c>
      <c r="O169" s="72" t="e">
        <f ca="1">VLOOKUP(O168,O4:$BN165,$BN166-O166+1,0)</f>
        <v>#REF!</v>
      </c>
      <c r="P169" s="72" t="e">
        <f ca="1">VLOOKUP(P168,P4:$BN165,$BN166-P166+1,0)</f>
        <v>#REF!</v>
      </c>
      <c r="Q169" s="72" t="e">
        <f ca="1">VLOOKUP(Q168,Q4:$BN165,$BN166-Q166+1,0)</f>
        <v>#REF!</v>
      </c>
      <c r="R169" s="72" t="e">
        <f ca="1">VLOOKUP(R168,R4:$BN165,$BN166-R166+1,0)</f>
        <v>#REF!</v>
      </c>
      <c r="S169" s="72" t="e">
        <f ca="1">VLOOKUP(S168,S4:$BN165,$BN166-S166+1,0)</f>
        <v>#REF!</v>
      </c>
      <c r="T169" s="72" t="e">
        <f ca="1">VLOOKUP(T168,T4:$BN165,$BN166-T166+1,0)</f>
        <v>#REF!</v>
      </c>
      <c r="U169" s="72" t="e">
        <f ca="1">VLOOKUP(U168,U4:$BN165,$BN166-U166+1,0)</f>
        <v>#REF!</v>
      </c>
      <c r="V169" s="72" t="e">
        <f ca="1">VLOOKUP(V168,V4:$BN165,$BN166-V166+1,0)</f>
        <v>#REF!</v>
      </c>
      <c r="W169" s="72" t="e">
        <f ca="1">VLOOKUP(W168,W4:$BM165,$BM166-W166+1,0)</f>
        <v>#REF!</v>
      </c>
      <c r="X169" s="72" t="e">
        <f ca="1">VLOOKUP(X168,X4:$BM165,$BM166-X166+1,0)</f>
        <v>#REF!</v>
      </c>
      <c r="Y169" s="72" t="e">
        <f ca="1">VLOOKUP(Y168,Y4:$BM165,$BM166-Y166+1,0)</f>
        <v>#REF!</v>
      </c>
      <c r="Z169" s="72" t="e">
        <f ca="1">VLOOKUP(Z168,Z4:$BM165,$BM166-Z166+1,0)</f>
        <v>#REF!</v>
      </c>
      <c r="AA169" s="72" t="e">
        <f ca="1">VLOOKUP(AA168,AA4:$BM165,$BM166-AA166+1,0)</f>
        <v>#REF!</v>
      </c>
      <c r="AB169" s="72" t="e">
        <f ca="1">VLOOKUP(AB168,AB4:$BM165,$BM166-AB166+1,0)</f>
        <v>#REF!</v>
      </c>
      <c r="AC169" s="72" t="e">
        <f ca="1">VLOOKUP(AC168,AC4:$BM165,$BM166-AC166+1,0)</f>
        <v>#REF!</v>
      </c>
      <c r="AD169" s="72" t="e">
        <f ca="1">VLOOKUP(AD168,AD4:$BM165,$BM166-AD166+1,0)</f>
        <v>#REF!</v>
      </c>
      <c r="AE169" s="72" t="e">
        <f ca="1">VLOOKUP(AE168,AE4:$BM165,$BM166-AE166+1,0)</f>
        <v>#REF!</v>
      </c>
      <c r="AF169" s="72" t="e">
        <f ca="1">VLOOKUP(AF168,AF4:$BM165,$BM166-AF166+1,0)</f>
        <v>#REF!</v>
      </c>
      <c r="AG169" s="72" t="e">
        <f ca="1">VLOOKUP(AG168,AG4:$BM165,$BM166-AG166+1,0)</f>
        <v>#REF!</v>
      </c>
      <c r="AH169" s="72" t="e">
        <f ca="1">VLOOKUP(AH168,AH4:$BM165,$BM166-AH166+1,0)</f>
        <v>#REF!</v>
      </c>
      <c r="AI169" s="72" t="e">
        <f ca="1">VLOOKUP(AI168,AI4:$BM165,$BM166-AI166+1,0)</f>
        <v>#REF!</v>
      </c>
      <c r="AJ169" s="72" t="e">
        <f ca="1">VLOOKUP(AJ168,AJ4:$BM165,$BM166-AJ166+1,0)</f>
        <v>#REF!</v>
      </c>
      <c r="AK169" s="72" t="e">
        <f ca="1">VLOOKUP(AK168,AK4:$BM165,$BM166-AK166+1,0)</f>
        <v>#REF!</v>
      </c>
      <c r="AL169" s="72" t="e">
        <f ca="1">VLOOKUP(AL168,AL4:$BM165,$BM166-AL166+1,0)</f>
        <v>#REF!</v>
      </c>
      <c r="AM169" s="72" t="e">
        <f ca="1">VLOOKUP(AM168,AM4:$BM165,$BM166-AM166+1,0)</f>
        <v>#REF!</v>
      </c>
      <c r="AN169" s="72" t="e">
        <f ca="1">VLOOKUP(AN168,AN4:$BM165,$BM166-AN166+1,0)</f>
        <v>#REF!</v>
      </c>
      <c r="AO169" s="72" t="e">
        <f ca="1">VLOOKUP(AO168,AO4:$BM165,$BM166-AO166+1,0)</f>
        <v>#REF!</v>
      </c>
      <c r="AP169" s="72" t="e">
        <f ca="1">VLOOKUP(AP168,AP4:$BM165,$BM166-AP166+1,0)</f>
        <v>#REF!</v>
      </c>
      <c r="AQ169" s="72" t="e">
        <f ca="1">VLOOKUP(AQ168,AQ4:$BM165,$BM166-AQ166+1,0)</f>
        <v>#REF!</v>
      </c>
      <c r="AR169" s="72" t="e">
        <f ca="1">VLOOKUP(AR168,AR4:$BM165,$BM166-AR166+1,0)</f>
        <v>#REF!</v>
      </c>
      <c r="AS169" s="72" t="e">
        <f ca="1">VLOOKUP(AS168,AS4:$BN165,$BN166-AS166+1,0)</f>
        <v>#REF!</v>
      </c>
      <c r="AT169" s="72" t="e">
        <f ca="1">VLOOKUP(AT168,AT4:$BN165,$BN166-AT166+1,0)</f>
        <v>#REF!</v>
      </c>
      <c r="AU169" s="72" t="e">
        <f ca="1">VLOOKUP(AU168,AU4:$BN165,$BN166-AU166+1,0)</f>
        <v>#REF!</v>
      </c>
      <c r="AV169" s="72" t="e">
        <f ca="1">VLOOKUP(AV168,AV4:$BN165,$BN166-AV166+1,0)</f>
        <v>#REF!</v>
      </c>
      <c r="AW169" s="72" t="e">
        <f ca="1">VLOOKUP(AW168,AW4:$BN165,$BN166-AW166+1,0)</f>
        <v>#REF!</v>
      </c>
      <c r="AX169" s="72" t="e">
        <f ca="1">VLOOKUP(AX168,AX4:$BN165,$BN166-AX166+1,0)</f>
        <v>#REF!</v>
      </c>
      <c r="AY169" s="72" t="e">
        <f ca="1">VLOOKUP(AY168,AY4:$BN165,$BN166-AY166+1,0)</f>
        <v>#REF!</v>
      </c>
      <c r="AZ169" s="72" t="e">
        <f ca="1">VLOOKUP(AZ168,AZ4:$BM165,$BM166-AZ166+1,0)</f>
        <v>#REF!</v>
      </c>
      <c r="BA169" s="72" t="e">
        <f ca="1">VLOOKUP(BA168,BA4:$BM165,$BM166-BA166+1,0)</f>
        <v>#REF!</v>
      </c>
      <c r="BB169" s="72" t="e">
        <f ca="1">VLOOKUP(BB168,BB4:$BN165,$BN166-BB166+1,0)</f>
        <v>#REF!</v>
      </c>
      <c r="BC169" s="72" t="e">
        <f ca="1">VLOOKUP(BC168,BC4:$BN165,$BN166-BC166+1,0)</f>
        <v>#REF!</v>
      </c>
      <c r="BD169" s="72" t="e">
        <f ca="1">VLOOKUP(BD168,BD4:$BN165,$BN166-BD166+1,0)</f>
        <v>#REF!</v>
      </c>
      <c r="BE169" s="72" t="e">
        <f ca="1">VLOOKUP(BE168,BE4:$BM165,$BM166-BE166+1,0)</f>
        <v>#REF!</v>
      </c>
      <c r="BF169" s="72" t="e">
        <f ca="1">VLOOKUP(BF168,BF4:$BM165,$BM166-BF166+1,0)</f>
        <v>#REF!</v>
      </c>
      <c r="BG169" s="72" t="e">
        <f ca="1">VLOOKUP(BG168,BG4:$BN165,$BN166-BG166+1,0)</f>
        <v>#REF!</v>
      </c>
      <c r="BH169" s="72" t="e">
        <f ca="1">VLOOKUP(BH168,BH4:$BN165,$BN166-BH166+1,0)</f>
        <v>#REF!</v>
      </c>
      <c r="BI169" s="72" t="e">
        <f ca="1">VLOOKUP(BI168,BI4:$BN165,$BN166-BI166+1,0)</f>
        <v>#REF!</v>
      </c>
      <c r="BJ169" s="72" t="e">
        <f ca="1">VLOOKUP(BJ168,BJ4:$BN165,$BN166-BJ166+1,0)</f>
        <v>#REF!</v>
      </c>
      <c r="BK169" s="72" t="e">
        <f ca="1">VLOOKUP(BK168,BK4:$BN165,$BN166-BK166+1,0)</f>
        <v>#REF!</v>
      </c>
      <c r="BL169" s="72" t="e">
        <f ca="1">VLOOKUP(BL168,BL4:$BN165,$BN166-BL166+1,0)</f>
        <v>#REF!</v>
      </c>
    </row>
  </sheetData>
  <sortState ref="A4:C165">
    <sortCondition ref="A4:A165"/>
  </sortState>
  <mergeCells count="1">
    <mergeCell ref="D1:D2"/>
  </mergeCells>
  <phoneticPr fontId="4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411</v>
      </c>
      <c r="B1" s="1" t="s">
        <v>1</v>
      </c>
      <c r="C1" s="2" t="s">
        <v>2</v>
      </c>
      <c r="D1" s="163" t="s">
        <v>412</v>
      </c>
      <c r="E1" s="9" t="s">
        <v>328</v>
      </c>
      <c r="F1" s="10"/>
      <c r="G1" s="10"/>
      <c r="H1" s="11"/>
      <c r="I1" s="9" t="s">
        <v>413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414</v>
      </c>
      <c r="AA1" s="10"/>
      <c r="AB1" s="11"/>
      <c r="AC1" s="12" t="s">
        <v>415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416</v>
      </c>
      <c r="F2" s="13"/>
      <c r="G2" s="13"/>
      <c r="H2" s="14"/>
      <c r="I2" s="12" t="s">
        <v>417</v>
      </c>
      <c r="J2" s="14"/>
      <c r="O2" s="12" t="s">
        <v>418</v>
      </c>
      <c r="P2" s="13"/>
      <c r="Q2" s="15"/>
      <c r="R2" s="15"/>
      <c r="S2" s="15"/>
      <c r="T2" s="15"/>
      <c r="U2" s="12" t="s">
        <v>419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344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345</v>
      </c>
      <c r="Q3" s="45" t="s">
        <v>346</v>
      </c>
      <c r="R3" s="46" t="s">
        <v>347</v>
      </c>
      <c r="S3" s="46" t="s">
        <v>348</v>
      </c>
      <c r="T3" s="47" t="s">
        <v>349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350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351</v>
      </c>
      <c r="AI3" s="26" t="s">
        <v>352</v>
      </c>
      <c r="AJ3" s="27" t="s">
        <v>353</v>
      </c>
      <c r="AK3" s="27" t="s">
        <v>354</v>
      </c>
      <c r="AL3" s="27" t="s">
        <v>355</v>
      </c>
      <c r="AM3" s="28" t="s">
        <v>356</v>
      </c>
      <c r="AN3" s="28" t="s">
        <v>357</v>
      </c>
      <c r="AO3" s="28" t="s">
        <v>358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4.068625366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4.9367349000000003</v>
      </c>
      <c r="E5" s="36">
        <v>19</v>
      </c>
      <c r="F5" s="36">
        <v>0</v>
      </c>
      <c r="G5" s="36">
        <v>1</v>
      </c>
      <c r="H5" s="36">
        <v>18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1.7074633999999998E-2</v>
      </c>
      <c r="P5" s="36">
        <v>3.018187E-2</v>
      </c>
      <c r="Q5" s="36">
        <v>1.5494346999999999E-2</v>
      </c>
      <c r="R5" s="36">
        <v>1.5802870000000001E-3</v>
      </c>
      <c r="S5" s="36">
        <v>2.8120626999999999E-2</v>
      </c>
      <c r="T5" s="36">
        <v>2.0612429999999999E-3</v>
      </c>
      <c r="U5" s="36">
        <v>6.0000000000000001E-3</v>
      </c>
      <c r="V5" s="36">
        <v>1.44E-2</v>
      </c>
      <c r="W5" s="36">
        <v>2.3074633999999997E-2</v>
      </c>
      <c r="X5" s="36">
        <v>4.4581869999999996E-2</v>
      </c>
      <c r="Y5" s="36">
        <v>6.7656503999999992E-2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G5" s="36">
        <v>1.1791509338449949E-3</v>
      </c>
      <c r="AH5" s="36">
        <v>2.0059119334374627E-3</v>
      </c>
      <c r="AI5" s="36">
        <v>6.424339570603765E-3</v>
      </c>
      <c r="AJ5" s="36">
        <v>0</v>
      </c>
      <c r="AK5" s="36">
        <v>0</v>
      </c>
      <c r="AL5" s="36">
        <v>0</v>
      </c>
      <c r="AM5" s="36">
        <v>1.1791509338449949E-3</v>
      </c>
      <c r="AN5" s="36">
        <v>2.0059119334374627E-3</v>
      </c>
      <c r="AO5" s="36">
        <v>6.424339570603765E-3</v>
      </c>
      <c r="AP5" s="36">
        <v>7.7719960000000005E-2</v>
      </c>
      <c r="AQ5" s="36">
        <v>4.1849208999999998E-2</v>
      </c>
      <c r="AR5" s="36">
        <v>0.119569169</v>
      </c>
      <c r="AS5" s="36">
        <v>0</v>
      </c>
      <c r="AT5" s="36">
        <v>0</v>
      </c>
      <c r="AU5" s="36">
        <v>0</v>
      </c>
      <c r="AV5" s="36">
        <v>0</v>
      </c>
      <c r="AW5" s="36">
        <v>0</v>
      </c>
      <c r="AX5" s="36">
        <v>0</v>
      </c>
      <c r="AY5" s="36">
        <v>0</v>
      </c>
      <c r="AZ5" s="36">
        <v>0</v>
      </c>
      <c r="BA5" s="36">
        <v>0</v>
      </c>
      <c r="BB5" s="36">
        <v>2.963962934</v>
      </c>
      <c r="BC5" s="36">
        <v>201.287471076</v>
      </c>
      <c r="BD5" s="36">
        <v>477.43491781900002</v>
      </c>
      <c r="BE5" s="36">
        <v>0.25104146714285719</v>
      </c>
      <c r="BF5" s="36">
        <v>0.50208293571428575</v>
      </c>
      <c r="BG5" s="36">
        <v>6.577284433</v>
      </c>
      <c r="BH5" s="36">
        <v>57.527987928000002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4.9430361549999997</v>
      </c>
      <c r="E6" s="36">
        <v>8</v>
      </c>
      <c r="F6" s="36">
        <v>0</v>
      </c>
      <c r="G6" s="36">
        <v>0</v>
      </c>
      <c r="H6" s="36">
        <v>8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1.0392700000000001E-2</v>
      </c>
      <c r="P6" s="36">
        <v>1.4980382999999998E-2</v>
      </c>
      <c r="Q6" s="36">
        <v>9.2263580000000005E-3</v>
      </c>
      <c r="R6" s="36">
        <v>1.1663420000000001E-3</v>
      </c>
      <c r="S6" s="36">
        <v>1.3459065999999999E-2</v>
      </c>
      <c r="T6" s="36">
        <v>1.5213170000000001E-3</v>
      </c>
      <c r="U6" s="36">
        <v>0</v>
      </c>
      <c r="V6" s="36">
        <v>0</v>
      </c>
      <c r="W6" s="36">
        <v>1.0392700000000001E-2</v>
      </c>
      <c r="X6" s="36">
        <v>1.4980382999999998E-2</v>
      </c>
      <c r="Y6" s="36">
        <v>2.5373082999999998E-2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1.8588318E-2</v>
      </c>
      <c r="AQ6" s="36">
        <v>1.0009094E-2</v>
      </c>
      <c r="AR6" s="36">
        <v>2.8597411999999999E-2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0.26161905000000002</v>
      </c>
      <c r="BC6" s="36">
        <v>8.7550554199999997</v>
      </c>
      <c r="BD6" s="36">
        <v>19.780266721</v>
      </c>
      <c r="BE6" s="36">
        <v>2.2158585714285715E-2</v>
      </c>
      <c r="BF6" s="36">
        <v>4.4317172857142859E-2</v>
      </c>
      <c r="BG6" s="36">
        <v>2.4286919839999999</v>
      </c>
      <c r="BH6" s="36">
        <v>20.957219001999999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4.4451661089999996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4.506864062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0.105980792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4.7783711430000002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4.0915999999999999E-5</v>
      </c>
      <c r="P9" s="36">
        <v>7.3527999999999991E-5</v>
      </c>
      <c r="Q9" s="36">
        <v>3.6331000000000002E-5</v>
      </c>
      <c r="R9" s="36">
        <v>4.5849999999999993E-6</v>
      </c>
      <c r="S9" s="36">
        <v>6.7546999999999996E-5</v>
      </c>
      <c r="T9" s="36">
        <v>5.981E-6</v>
      </c>
      <c r="U9" s="36">
        <v>0</v>
      </c>
      <c r="V9" s="36">
        <v>0</v>
      </c>
      <c r="W9" s="36">
        <v>4.0915999999999999E-5</v>
      </c>
      <c r="X9" s="36">
        <v>7.3527999999999991E-5</v>
      </c>
      <c r="Y9" s="36">
        <v>1.1444399999999999E-4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1.18689E-4</v>
      </c>
      <c r="AQ9" s="36">
        <v>6.3909000000000001E-5</v>
      </c>
      <c r="AR9" s="36">
        <v>1.8259800000000002E-4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0.10223679500000001</v>
      </c>
      <c r="BC9" s="36">
        <v>3.6056269740000002</v>
      </c>
      <c r="BD9" s="36">
        <v>7.4239730709999998</v>
      </c>
      <c r="BE9" s="36">
        <v>8.6592428571428577E-3</v>
      </c>
      <c r="BF9" s="36">
        <v>1.7318485714285715E-2</v>
      </c>
      <c r="BG9" s="36">
        <v>0.53005667099999998</v>
      </c>
      <c r="BH9" s="36">
        <v>0.709054764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5.0782629940000001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3.6806499999999999E-2</v>
      </c>
      <c r="P10" s="36">
        <v>5.7804577999999995E-2</v>
      </c>
      <c r="Q10" s="36">
        <v>3.3296606999999999E-2</v>
      </c>
      <c r="R10" s="36">
        <v>3.509893E-3</v>
      </c>
      <c r="S10" s="36">
        <v>5.3226455999999998E-2</v>
      </c>
      <c r="T10" s="36">
        <v>4.5781220000000004E-3</v>
      </c>
      <c r="U10" s="36" t="s">
        <v>339</v>
      </c>
      <c r="V10" s="36" t="s">
        <v>339</v>
      </c>
      <c r="W10" s="36">
        <v>3.6806499999999999E-2</v>
      </c>
      <c r="X10" s="36">
        <v>5.7804577999999995E-2</v>
      </c>
      <c r="Y10" s="36">
        <v>9.4611077999999987E-2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0.243241228</v>
      </c>
      <c r="AQ10" s="36">
        <v>0.13097604600000001</v>
      </c>
      <c r="AR10" s="36">
        <v>0.37421727400000004</v>
      </c>
      <c r="AS10" s="36">
        <v>1.5466720999999999E-2</v>
      </c>
      <c r="AT10" s="36">
        <v>1.8554758000000001E-2</v>
      </c>
      <c r="AU10" s="36">
        <v>4.0899545000000002E-2</v>
      </c>
      <c r="AV10" s="36">
        <v>0.119717887</v>
      </c>
      <c r="AW10" s="36">
        <v>0.26388957099999999</v>
      </c>
      <c r="AX10" s="36">
        <v>0.105820674</v>
      </c>
      <c r="AY10" s="36">
        <v>0.23325647599999999</v>
      </c>
      <c r="AZ10" s="36">
        <v>2.7347571428571431E-4</v>
      </c>
      <c r="BA10" s="36">
        <v>5.469528571428572E-4</v>
      </c>
      <c r="BB10" s="36">
        <v>1.6707476859999999</v>
      </c>
      <c r="BC10" s="36">
        <v>100.110202731</v>
      </c>
      <c r="BD10" s="36">
        <v>220.669100106</v>
      </c>
      <c r="BE10" s="36">
        <v>0.14150883714285717</v>
      </c>
      <c r="BF10" s="36">
        <v>0.28301767571428577</v>
      </c>
      <c r="BG10" s="36">
        <v>1.002594424</v>
      </c>
      <c r="BH10" s="36">
        <v>15.580802072999999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4.9934467519999997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9.830031999999999E-3</v>
      </c>
      <c r="P11" s="36">
        <v>1.5133123E-2</v>
      </c>
      <c r="Q11" s="36">
        <v>8.0175699999999999E-3</v>
      </c>
      <c r="R11" s="36">
        <v>1.8124619999999999E-3</v>
      </c>
      <c r="S11" s="36">
        <v>1.2769041E-2</v>
      </c>
      <c r="T11" s="36">
        <v>2.364082E-3</v>
      </c>
      <c r="U11" s="36">
        <v>0</v>
      </c>
      <c r="V11" s="36">
        <v>0</v>
      </c>
      <c r="W11" s="36">
        <v>9.830031999999999E-3</v>
      </c>
      <c r="X11" s="36">
        <v>1.5133123E-2</v>
      </c>
      <c r="Y11" s="36">
        <v>2.4963155000000001E-2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2.75959E-2</v>
      </c>
      <c r="AQ11" s="36">
        <v>1.485933E-2</v>
      </c>
      <c r="AR11" s="36">
        <v>4.2455229999999997E-2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0.31995474400000001</v>
      </c>
      <c r="BC11" s="36">
        <v>12.942140052999999</v>
      </c>
      <c r="BD11" s="36">
        <v>28.431690492000001</v>
      </c>
      <c r="BE11" s="36">
        <v>2.7099497142857143E-2</v>
      </c>
      <c r="BF11" s="36">
        <v>5.4198995714285714E-2</v>
      </c>
      <c r="BG11" s="36">
        <v>0.43375165799999998</v>
      </c>
      <c r="BH11" s="36">
        <v>5.7745643529999997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4.3115494590000001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5.0931452970000004</v>
      </c>
      <c r="E13" s="36">
        <v>1</v>
      </c>
      <c r="F13" s="36">
        <v>0</v>
      </c>
      <c r="G13" s="36">
        <v>0</v>
      </c>
      <c r="H13" s="36">
        <v>1</v>
      </c>
      <c r="I13" s="36">
        <v>5.2220513229882357E-4</v>
      </c>
      <c r="J13" s="36">
        <v>0.46228894648251595</v>
      </c>
      <c r="K13" s="36">
        <v>5.2220513229882357E-4</v>
      </c>
      <c r="L13" s="36">
        <v>0</v>
      </c>
      <c r="M13" s="36">
        <v>0.15192115161483807</v>
      </c>
      <c r="N13" s="36">
        <v>0.31088999999997674</v>
      </c>
      <c r="O13" s="36">
        <v>5.9377913000000004E-2</v>
      </c>
      <c r="P13" s="36">
        <v>9.6223766000000002E-2</v>
      </c>
      <c r="Q13" s="36">
        <v>5.1715001000000003E-2</v>
      </c>
      <c r="R13" s="36">
        <v>7.6629120000000009E-3</v>
      </c>
      <c r="S13" s="36">
        <v>8.6228662999999997E-2</v>
      </c>
      <c r="T13" s="36">
        <v>9.995103E-3</v>
      </c>
      <c r="U13" s="36">
        <v>0</v>
      </c>
      <c r="V13" s="36">
        <v>0</v>
      </c>
      <c r="W13" s="36">
        <v>5.9900118132298827E-2</v>
      </c>
      <c r="X13" s="36">
        <v>0.55851271248251599</v>
      </c>
      <c r="Y13" s="36">
        <v>0.61841283061481478</v>
      </c>
      <c r="Z13" s="36">
        <v>6.5278931356850048E-5</v>
      </c>
      <c r="AA13" s="36">
        <v>1.3969691310365908E-5</v>
      </c>
      <c r="AB13" s="36">
        <v>1.3969699999999999E-5</v>
      </c>
      <c r="AC13" s="36">
        <v>4.9373753529813528E-6</v>
      </c>
      <c r="AD13" s="36">
        <v>3.1734331933703981E-3</v>
      </c>
      <c r="AE13" s="36">
        <v>2.856089874033358E-2</v>
      </c>
      <c r="AF13" s="36">
        <v>3.1734331933703987E-2</v>
      </c>
      <c r="AG13" s="36">
        <v>0</v>
      </c>
      <c r="AH13" s="36">
        <v>0</v>
      </c>
      <c r="AI13" s="36">
        <v>0</v>
      </c>
      <c r="AJ13" s="36">
        <v>1.4258073088490165E-6</v>
      </c>
      <c r="AK13" s="36">
        <v>1.7230061172793681E-6</v>
      </c>
      <c r="AL13" s="36">
        <v>4.3093785163188327E-6</v>
      </c>
      <c r="AM13" s="36">
        <v>6.3631826618303693E-6</v>
      </c>
      <c r="AN13" s="36">
        <v>3.1751561994876774E-3</v>
      </c>
      <c r="AO13" s="36">
        <v>2.85652081188499E-2</v>
      </c>
      <c r="AP13" s="36">
        <v>0.64377786100000001</v>
      </c>
      <c r="AQ13" s="36">
        <v>0.34664961700000002</v>
      </c>
      <c r="AR13" s="36">
        <v>0.99042747799999997</v>
      </c>
      <c r="AS13" s="36">
        <v>5.6432205999999999E-2</v>
      </c>
      <c r="AT13" s="36">
        <v>0.34110712599999998</v>
      </c>
      <c r="AU13" s="36">
        <v>0.75876444600000004</v>
      </c>
      <c r="AV13" s="36">
        <v>1.1989796029999999</v>
      </c>
      <c r="AW13" s="36">
        <v>2.6670304599999999</v>
      </c>
      <c r="AX13" s="36">
        <v>1.0736331670000001</v>
      </c>
      <c r="AY13" s="36">
        <v>2.3882077339999999</v>
      </c>
      <c r="AZ13" s="36">
        <v>9.4328285714285727E-4</v>
      </c>
      <c r="BA13" s="36">
        <v>1.8865657142857145E-3</v>
      </c>
      <c r="BB13" s="36">
        <v>2.1805671520000001</v>
      </c>
      <c r="BC13" s="36">
        <v>123.401377979</v>
      </c>
      <c r="BD13" s="36">
        <v>274.49610737799998</v>
      </c>
      <c r="BE13" s="36">
        <v>0.18468948142857144</v>
      </c>
      <c r="BF13" s="36">
        <v>0.36937896428571426</v>
      </c>
      <c r="BG13" s="36">
        <v>6.8354994820000003</v>
      </c>
      <c r="BH13" s="36">
        <v>38.306261849000002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4.8933851380000002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8.5989700000000009E-4</v>
      </c>
      <c r="P14" s="36">
        <v>1.348457E-3</v>
      </c>
      <c r="Q14" s="36">
        <v>6.3397300000000002E-4</v>
      </c>
      <c r="R14" s="36">
        <v>2.2592400000000001E-4</v>
      </c>
      <c r="S14" s="36">
        <v>1.0537739999999999E-3</v>
      </c>
      <c r="T14" s="36">
        <v>2.9468300000000001E-4</v>
      </c>
      <c r="U14" s="36" t="s">
        <v>339</v>
      </c>
      <c r="V14" s="36" t="s">
        <v>339</v>
      </c>
      <c r="W14" s="36">
        <v>8.5989700000000009E-4</v>
      </c>
      <c r="X14" s="36">
        <v>1.348457E-3</v>
      </c>
      <c r="Y14" s="36">
        <v>2.208354E-3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 t="s">
        <v>339</v>
      </c>
      <c r="AH14" s="36" t="s">
        <v>339</v>
      </c>
      <c r="AI14" s="36" t="s">
        <v>339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1.1116520000000001E-3</v>
      </c>
      <c r="AQ14" s="36">
        <v>5.9858199999999996E-4</v>
      </c>
      <c r="AR14" s="36">
        <v>1.7102340000000001E-3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0.56870501699999998</v>
      </c>
      <c r="BC14" s="36">
        <v>25.424764539000002</v>
      </c>
      <c r="BD14" s="36">
        <v>70.69</v>
      </c>
      <c r="BE14" s="36">
        <v>4.816812571428572E-2</v>
      </c>
      <c r="BF14" s="36">
        <v>9.6336252857142868E-2</v>
      </c>
      <c r="BG14" s="36">
        <v>0.58385901799999995</v>
      </c>
      <c r="BH14" s="36">
        <v>17.921321300999999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4.9416697919999999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2.8416270000000002E-3</v>
      </c>
      <c r="P15" s="36">
        <v>4.8142590000000004E-3</v>
      </c>
      <c r="Q15" s="36">
        <v>2.2983750000000001E-3</v>
      </c>
      <c r="R15" s="36">
        <v>5.4325199999999993E-4</v>
      </c>
      <c r="S15" s="36">
        <v>4.1056700000000005E-3</v>
      </c>
      <c r="T15" s="36">
        <v>7.0858900000000003E-4</v>
      </c>
      <c r="U15" s="36">
        <v>0</v>
      </c>
      <c r="V15" s="36">
        <v>0</v>
      </c>
      <c r="W15" s="36">
        <v>2.8416270000000002E-3</v>
      </c>
      <c r="X15" s="36">
        <v>4.8142590000000004E-3</v>
      </c>
      <c r="Y15" s="36">
        <v>7.6558860000000006E-3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7.1145799999999997E-3</v>
      </c>
      <c r="AQ15" s="36">
        <v>3.8309279999999999E-3</v>
      </c>
      <c r="AR15" s="36">
        <v>1.0945508E-2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0.52500892300000002</v>
      </c>
      <c r="BC15" s="36">
        <v>15.014316174999999</v>
      </c>
      <c r="BD15" s="36">
        <v>33.921658796000003</v>
      </c>
      <c r="BE15" s="36">
        <v>4.4467158571428571E-2</v>
      </c>
      <c r="BF15" s="36">
        <v>8.8934317142857142E-2</v>
      </c>
      <c r="BG15" s="36">
        <v>1.1241035429999999</v>
      </c>
      <c r="BH15" s="36">
        <v>6.799228931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4.2796626179999997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4.6531831649999997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0.194158516</v>
      </c>
      <c r="BC17" s="36">
        <v>8.4048786100000008</v>
      </c>
      <c r="BD17" s="36">
        <v>21.633329366000002</v>
      </c>
      <c r="BE17" s="36">
        <v>1.6444819999999999E-2</v>
      </c>
      <c r="BF17" s="36">
        <v>3.2889641428571426E-2</v>
      </c>
      <c r="BG17" s="36">
        <v>0.75624124699999995</v>
      </c>
      <c r="BH17" s="36">
        <v>3.3819177109999998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4.845916881</v>
      </c>
      <c r="E18" s="36">
        <v>1</v>
      </c>
      <c r="F18" s="36">
        <v>0</v>
      </c>
      <c r="G18" s="36">
        <v>0</v>
      </c>
      <c r="H18" s="36">
        <v>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2.9719000000000001E-5</v>
      </c>
      <c r="P18" s="36">
        <v>4.8680000000000001E-5</v>
      </c>
      <c r="Q18" s="36">
        <v>2.7631E-5</v>
      </c>
      <c r="R18" s="36">
        <v>2.0880000000000002E-6</v>
      </c>
      <c r="S18" s="36">
        <v>4.5957000000000001E-5</v>
      </c>
      <c r="T18" s="36">
        <v>2.723E-6</v>
      </c>
      <c r="U18" s="36">
        <v>0</v>
      </c>
      <c r="V18" s="36">
        <v>0</v>
      </c>
      <c r="W18" s="36">
        <v>2.9719000000000001E-5</v>
      </c>
      <c r="X18" s="36">
        <v>4.8680000000000001E-5</v>
      </c>
      <c r="Y18" s="36">
        <v>7.8399000000000006E-5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8.5439999999999995E-5</v>
      </c>
      <c r="AQ18" s="36">
        <v>4.6006E-5</v>
      </c>
      <c r="AR18" s="36">
        <v>1.3144599999999999E-4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0.48838759300000001</v>
      </c>
      <c r="BC18" s="36">
        <v>28.475766248999999</v>
      </c>
      <c r="BD18" s="36">
        <v>74.580332076000005</v>
      </c>
      <c r="BE18" s="36">
        <v>4.1365408571428577E-2</v>
      </c>
      <c r="BF18" s="36">
        <v>8.2730817142857155E-2</v>
      </c>
      <c r="BG18" s="36">
        <v>2.3672307300000002</v>
      </c>
      <c r="BH18" s="36">
        <v>22.852503481999999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4.6717382479999996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0.195633268</v>
      </c>
      <c r="BC19" s="36">
        <v>10.174847595999999</v>
      </c>
      <c r="BD19" s="36">
        <v>23.965888512999999</v>
      </c>
      <c r="BE19" s="36">
        <v>1.656972857142857E-2</v>
      </c>
      <c r="BF19" s="36">
        <v>3.313945714285714E-2</v>
      </c>
      <c r="BG19" s="36">
        <v>0.46113834999999997</v>
      </c>
      <c r="BH19" s="36">
        <v>6.584904936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4.949593696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5.7084199999999996E-3</v>
      </c>
      <c r="P20" s="36">
        <v>8.5381629999999997E-3</v>
      </c>
      <c r="Q20" s="36">
        <v>5.3650379999999999E-3</v>
      </c>
      <c r="R20" s="36">
        <v>3.4338200000000004E-4</v>
      </c>
      <c r="S20" s="36">
        <v>8.0902730000000003E-3</v>
      </c>
      <c r="T20" s="36">
        <v>4.4789E-4</v>
      </c>
      <c r="U20" s="36" t="s">
        <v>339</v>
      </c>
      <c r="V20" s="36" t="s">
        <v>339</v>
      </c>
      <c r="W20" s="36">
        <v>5.7084199999999996E-3</v>
      </c>
      <c r="X20" s="36">
        <v>8.5381629999999997E-3</v>
      </c>
      <c r="Y20" s="36">
        <v>1.4246583E-2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339</v>
      </c>
      <c r="AH20" s="36" t="s">
        <v>339</v>
      </c>
      <c r="AI20" s="36" t="s">
        <v>339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7.7642589999999999E-3</v>
      </c>
      <c r="AQ20" s="36">
        <v>4.1807550000000004E-3</v>
      </c>
      <c r="AR20" s="36">
        <v>1.1945014E-2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0.13162562999999999</v>
      </c>
      <c r="BC20" s="36">
        <v>7.468593963</v>
      </c>
      <c r="BD20" s="36">
        <v>17.221639692</v>
      </c>
      <c r="BE20" s="36">
        <v>1.1148415714285716E-2</v>
      </c>
      <c r="BF20" s="36">
        <v>2.2296831428571431E-2</v>
      </c>
      <c r="BG20" s="36">
        <v>0.55515634199999997</v>
      </c>
      <c r="BH20" s="36">
        <v>4.317063976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4.9679587740000004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5.8873270000000004E-3</v>
      </c>
      <c r="P21" s="36">
        <v>9.0724309999999989E-3</v>
      </c>
      <c r="Q21" s="36">
        <v>5.1420190000000003E-3</v>
      </c>
      <c r="R21" s="36">
        <v>7.4530799999999997E-4</v>
      </c>
      <c r="S21" s="36">
        <v>8.1002899999999996E-3</v>
      </c>
      <c r="T21" s="36">
        <v>9.7214100000000004E-4</v>
      </c>
      <c r="U21" s="36">
        <v>0</v>
      </c>
      <c r="V21" s="36">
        <v>0</v>
      </c>
      <c r="W21" s="36">
        <v>5.8873270000000004E-3</v>
      </c>
      <c r="X21" s="36">
        <v>9.0724309999999989E-3</v>
      </c>
      <c r="Y21" s="36">
        <v>1.4959758E-2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1.0386642E-2</v>
      </c>
      <c r="AQ21" s="36">
        <v>5.592807E-3</v>
      </c>
      <c r="AR21" s="36">
        <v>1.5979449E-2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5.7874175999999999E-2</v>
      </c>
      <c r="BC21" s="36">
        <v>1.2658539689999999</v>
      </c>
      <c r="BD21" s="36">
        <v>2.9881324089999999</v>
      </c>
      <c r="BE21" s="36">
        <v>4.901821428571429E-3</v>
      </c>
      <c r="BF21" s="36">
        <v>9.803642857142858E-3</v>
      </c>
      <c r="BG21" s="36">
        <v>0.190688151</v>
      </c>
      <c r="BH21" s="36">
        <v>4.1701886889999997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5.0287478610000003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2.2893667999999999E-2</v>
      </c>
      <c r="P22" s="36">
        <v>3.9905554000000003E-2</v>
      </c>
      <c r="Q22" s="36">
        <v>2.0723815E-2</v>
      </c>
      <c r="R22" s="36">
        <v>2.1698530000000002E-3</v>
      </c>
      <c r="S22" s="36">
        <v>3.707531E-2</v>
      </c>
      <c r="T22" s="36">
        <v>2.830244E-3</v>
      </c>
      <c r="U22" s="36">
        <v>0</v>
      </c>
      <c r="V22" s="36">
        <v>0</v>
      </c>
      <c r="W22" s="36">
        <v>2.2893667999999999E-2</v>
      </c>
      <c r="X22" s="36">
        <v>3.9905554000000003E-2</v>
      </c>
      <c r="Y22" s="36">
        <v>6.2799222000000002E-2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6.2727114E-2</v>
      </c>
      <c r="AQ22" s="36">
        <v>3.3776137999999997E-2</v>
      </c>
      <c r="AR22" s="36">
        <v>9.6503251999999998E-2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0.63280011999999997</v>
      </c>
      <c r="BC22" s="36">
        <v>28.998927009999999</v>
      </c>
      <c r="BD22" s="36">
        <v>74.050831473000002</v>
      </c>
      <c r="BE22" s="36">
        <v>5.3596847142857146E-2</v>
      </c>
      <c r="BF22" s="36">
        <v>0.10719369571428572</v>
      </c>
      <c r="BG22" s="36">
        <v>1.2879629429999999</v>
      </c>
      <c r="BH22" s="36">
        <v>10.976130874000001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5.1315741429999999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1.0939890519271367E-3</v>
      </c>
      <c r="J23" s="36">
        <v>0.7042491997422361</v>
      </c>
      <c r="K23" s="36">
        <v>1.0939890519271367E-3</v>
      </c>
      <c r="L23" s="36">
        <v>0</v>
      </c>
      <c r="M23" s="36">
        <v>0.36331818879417421</v>
      </c>
      <c r="N23" s="36">
        <v>0.34202499999998898</v>
      </c>
      <c r="O23" s="36">
        <v>2.6393132000000003E-2</v>
      </c>
      <c r="P23" s="36">
        <v>4.0333491999999999E-2</v>
      </c>
      <c r="Q23" s="36">
        <v>2.3575917000000002E-2</v>
      </c>
      <c r="R23" s="36">
        <v>2.8172150000000001E-3</v>
      </c>
      <c r="S23" s="36">
        <v>3.6658863999999999E-2</v>
      </c>
      <c r="T23" s="36">
        <v>3.6746280000000001E-3</v>
      </c>
      <c r="U23" s="36" t="s">
        <v>339</v>
      </c>
      <c r="V23" s="36" t="s">
        <v>339</v>
      </c>
      <c r="W23" s="36">
        <v>2.7487121051927139E-2</v>
      </c>
      <c r="X23" s="36">
        <v>0.74458269174223612</v>
      </c>
      <c r="Y23" s="36">
        <v>0.77206981279416331</v>
      </c>
      <c r="Z23" s="36">
        <v>1.2569062084246183E-4</v>
      </c>
      <c r="AA23" s="36">
        <v>2.6897792860286828E-5</v>
      </c>
      <c r="AB23" s="36">
        <v>2.6897799999999999E-5</v>
      </c>
      <c r="AC23" s="36">
        <v>1.2479191174904441E-5</v>
      </c>
      <c r="AD23" s="36">
        <v>7.8453385250613853E-3</v>
      </c>
      <c r="AE23" s="36">
        <v>7.0608046725552473E-2</v>
      </c>
      <c r="AF23" s="36">
        <v>7.845338525061385E-2</v>
      </c>
      <c r="AG23" s="36" t="s">
        <v>339</v>
      </c>
      <c r="AH23" s="36" t="s">
        <v>339</v>
      </c>
      <c r="AI23" s="36" t="s">
        <v>339</v>
      </c>
      <c r="AJ23" s="36">
        <v>2.7453044683822214E-6</v>
      </c>
      <c r="AK23" s="36">
        <v>3.3175425342961536E-6</v>
      </c>
      <c r="AL23" s="36">
        <v>8.2974438575088022E-6</v>
      </c>
      <c r="AM23" s="36">
        <v>1.5224495643286662E-5</v>
      </c>
      <c r="AN23" s="36">
        <v>7.8486560675956815E-3</v>
      </c>
      <c r="AO23" s="36">
        <v>7.0616344169409984E-2</v>
      </c>
      <c r="AP23" s="36">
        <v>2.513967778</v>
      </c>
      <c r="AQ23" s="36">
        <v>1.353674957</v>
      </c>
      <c r="AR23" s="36">
        <v>3.867642735</v>
      </c>
      <c r="AS23" s="36">
        <v>0.35887564300000002</v>
      </c>
      <c r="AT23" s="36">
        <v>2.398650521</v>
      </c>
      <c r="AU23" s="36">
        <v>6.0405149800000002</v>
      </c>
      <c r="AV23" s="36">
        <v>4.7137496670000001</v>
      </c>
      <c r="AW23" s="36">
        <v>11.870622762</v>
      </c>
      <c r="AX23" s="36">
        <v>4.2825545280000004</v>
      </c>
      <c r="AY23" s="36">
        <v>10.784745235000001</v>
      </c>
      <c r="AZ23" s="36">
        <v>4.9434457142857142E-3</v>
      </c>
      <c r="BA23" s="36">
        <v>9.886892857142858E-3</v>
      </c>
      <c r="BB23" s="36">
        <v>0.37966089200000003</v>
      </c>
      <c r="BC23" s="36">
        <v>20.604210785999999</v>
      </c>
      <c r="BD23" s="36">
        <v>51.887527087999999</v>
      </c>
      <c r="BE23" s="36">
        <v>3.2156484285714285E-2</v>
      </c>
      <c r="BF23" s="36">
        <v>6.4312968571428569E-2</v>
      </c>
      <c r="BG23" s="36">
        <v>1.2972715539999999</v>
      </c>
      <c r="BH23" s="36">
        <v>18.894892248000001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5.1429307580000003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3.4443848442159954E-4</v>
      </c>
      <c r="J24" s="36">
        <v>0.19777179887494042</v>
      </c>
      <c r="K24" s="36">
        <v>3.4443848442159954E-4</v>
      </c>
      <c r="L24" s="36">
        <v>0</v>
      </c>
      <c r="M24" s="36">
        <v>7.1366237359365606E-2</v>
      </c>
      <c r="N24" s="36">
        <v>0.12674999999999642</v>
      </c>
      <c r="O24" s="36">
        <v>4.2706714999999999E-2</v>
      </c>
      <c r="P24" s="36">
        <v>6.5130455000000004E-2</v>
      </c>
      <c r="Q24" s="36">
        <v>3.8071423E-2</v>
      </c>
      <c r="R24" s="36">
        <v>4.6352920000000001E-3</v>
      </c>
      <c r="S24" s="36">
        <v>5.9084422999999997E-2</v>
      </c>
      <c r="T24" s="36">
        <v>6.0460319999999998E-3</v>
      </c>
      <c r="U24" s="36" t="s">
        <v>339</v>
      </c>
      <c r="V24" s="36" t="s">
        <v>339</v>
      </c>
      <c r="W24" s="36">
        <v>4.3051153484421602E-2</v>
      </c>
      <c r="X24" s="36">
        <v>0.26290225387494043</v>
      </c>
      <c r="Y24" s="36">
        <v>0.30595340735936205</v>
      </c>
      <c r="Z24" s="36">
        <v>3.9339744029117997E-5</v>
      </c>
      <c r="AA24" s="36">
        <v>8.4187052222312485E-6</v>
      </c>
      <c r="AB24" s="36">
        <v>8.4187100000000002E-6</v>
      </c>
      <c r="AC24" s="36">
        <v>3.5967355330337448E-6</v>
      </c>
      <c r="AD24" s="36">
        <v>2.2648193457335489E-3</v>
      </c>
      <c r="AE24" s="36">
        <v>2.0383374111601942E-2</v>
      </c>
      <c r="AF24" s="36">
        <v>2.2648193457335493E-2</v>
      </c>
      <c r="AG24" s="36" t="s">
        <v>339</v>
      </c>
      <c r="AH24" s="36" t="s">
        <v>339</v>
      </c>
      <c r="AI24" s="36" t="s">
        <v>339</v>
      </c>
      <c r="AJ24" s="36">
        <v>8.5924953643101195E-7</v>
      </c>
      <c r="AK24" s="36">
        <v>1.0383536389185874E-6</v>
      </c>
      <c r="AL24" s="36">
        <v>2.5970069514104474E-6</v>
      </c>
      <c r="AM24" s="36">
        <v>4.455985069464757E-6</v>
      </c>
      <c r="AN24" s="36">
        <v>2.2658576993724675E-3</v>
      </c>
      <c r="AO24" s="36">
        <v>2.0385971118553354E-2</v>
      </c>
      <c r="AP24" s="36">
        <v>1.5702883590000001</v>
      </c>
      <c r="AQ24" s="36">
        <v>0.84553988599999996</v>
      </c>
      <c r="AR24" s="36">
        <v>2.4158282450000002</v>
      </c>
      <c r="AS24" s="36">
        <v>0.25962784500000002</v>
      </c>
      <c r="AT24" s="36">
        <v>0.77892313400000002</v>
      </c>
      <c r="AU24" s="36">
        <v>1.9679241860000001</v>
      </c>
      <c r="AV24" s="36">
        <v>1.4831415910000001</v>
      </c>
      <c r="AW24" s="36">
        <v>3.7471094109999998</v>
      </c>
      <c r="AX24" s="36">
        <v>1.347327309</v>
      </c>
      <c r="AY24" s="36">
        <v>3.4039790050000001</v>
      </c>
      <c r="AZ24" s="36">
        <v>2.6077200000000004E-3</v>
      </c>
      <c r="BA24" s="36">
        <v>5.2154414285714287E-3</v>
      </c>
      <c r="BB24" s="36">
        <v>0.14720910200000001</v>
      </c>
      <c r="BC24" s="36">
        <v>11.244731046</v>
      </c>
      <c r="BD24" s="36">
        <v>28.409450429</v>
      </c>
      <c r="BE24" s="36">
        <v>1.2468302857142857E-2</v>
      </c>
      <c r="BF24" s="36">
        <v>2.4936605714285714E-2</v>
      </c>
      <c r="BG24" s="36">
        <v>1.7327505249999999</v>
      </c>
      <c r="BH24" s="36">
        <v>10.069722025000001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5.1065228559999998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1.3155577000000002E-2</v>
      </c>
      <c r="P25" s="36">
        <v>2.149862E-2</v>
      </c>
      <c r="Q25" s="36">
        <v>1.2384382000000001E-2</v>
      </c>
      <c r="R25" s="36">
        <v>7.7119500000000002E-4</v>
      </c>
      <c r="S25" s="36">
        <v>2.0492712999999999E-2</v>
      </c>
      <c r="T25" s="36">
        <v>1.0059069999999999E-3</v>
      </c>
      <c r="U25" s="36">
        <v>0</v>
      </c>
      <c r="V25" s="36">
        <v>0</v>
      </c>
      <c r="W25" s="36">
        <v>1.3155577000000002E-2</v>
      </c>
      <c r="X25" s="36">
        <v>2.149862E-2</v>
      </c>
      <c r="Y25" s="36">
        <v>3.4654196999999998E-2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0.19534231699999999</v>
      </c>
      <c r="AQ25" s="36">
        <v>0.105184324</v>
      </c>
      <c r="AR25" s="36">
        <v>0.30052664099999998</v>
      </c>
      <c r="AS25" s="36">
        <v>4.0916452999999998E-2</v>
      </c>
      <c r="AT25" s="36">
        <v>0.122926461</v>
      </c>
      <c r="AU25" s="36">
        <v>0.31061813799999999</v>
      </c>
      <c r="AV25" s="36">
        <v>0.27313083100000002</v>
      </c>
      <c r="AW25" s="36">
        <v>0.69016376800000001</v>
      </c>
      <c r="AX25" s="36">
        <v>0.247201058</v>
      </c>
      <c r="AY25" s="36">
        <v>0.62464282500000001</v>
      </c>
      <c r="AZ25" s="36">
        <v>6.2570000000000008E-4</v>
      </c>
      <c r="BA25" s="36">
        <v>1.2514014285714286E-3</v>
      </c>
      <c r="BB25" s="36">
        <v>3.8286853000000003E-2</v>
      </c>
      <c r="BC25" s="36">
        <v>1.8694476529999999</v>
      </c>
      <c r="BD25" s="36">
        <v>4.7238352099999998</v>
      </c>
      <c r="BE25" s="36">
        <v>3.2428157142857144E-3</v>
      </c>
      <c r="BF25" s="36">
        <v>6.4856328571428583E-3</v>
      </c>
      <c r="BG25" s="36">
        <v>0.40373492999999999</v>
      </c>
      <c r="BH25" s="36">
        <v>5.0130530789999996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5.1476177109999997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1.587139584664474E-3</v>
      </c>
      <c r="J26" s="36">
        <v>0.24852735776011656</v>
      </c>
      <c r="K26" s="36">
        <v>1.587139584664474E-3</v>
      </c>
      <c r="L26" s="36">
        <v>0</v>
      </c>
      <c r="M26" s="36">
        <v>0.11093949734477307</v>
      </c>
      <c r="N26" s="36">
        <v>0.13917500000000796</v>
      </c>
      <c r="O26" s="36">
        <v>1.7040990000000002E-2</v>
      </c>
      <c r="P26" s="36">
        <v>2.4673198E-2</v>
      </c>
      <c r="Q26" s="36">
        <v>1.5116210000000001E-2</v>
      </c>
      <c r="R26" s="36">
        <v>1.9247800000000001E-3</v>
      </c>
      <c r="S26" s="36">
        <v>2.2162615E-2</v>
      </c>
      <c r="T26" s="36">
        <v>2.5105829999999998E-3</v>
      </c>
      <c r="U26" s="36" t="s">
        <v>339</v>
      </c>
      <c r="V26" s="36" t="s">
        <v>339</v>
      </c>
      <c r="W26" s="36">
        <v>1.8628129584664477E-2</v>
      </c>
      <c r="X26" s="36">
        <v>0.27320055576011654</v>
      </c>
      <c r="Y26" s="36">
        <v>0.29182868534478101</v>
      </c>
      <c r="Z26" s="36">
        <v>1.2292990169542457E-4</v>
      </c>
      <c r="AA26" s="36">
        <v>2.6306998962820852E-5</v>
      </c>
      <c r="AB26" s="36">
        <v>2.6307000000000001E-5</v>
      </c>
      <c r="AC26" s="36">
        <v>1.7128619137211632E-5</v>
      </c>
      <c r="AD26" s="36">
        <v>1.8977232636475559E-3</v>
      </c>
      <c r="AE26" s="36">
        <v>1.7079509372828001E-2</v>
      </c>
      <c r="AF26" s="36">
        <v>1.8977232636475556E-2</v>
      </c>
      <c r="AG26" s="36" t="s">
        <v>339</v>
      </c>
      <c r="AH26" s="36" t="s">
        <v>339</v>
      </c>
      <c r="AI26" s="36" t="s">
        <v>339</v>
      </c>
      <c r="AJ26" s="36">
        <v>2.68500489444234E-6</v>
      </c>
      <c r="AK26" s="36">
        <v>3.2446739677493672E-6</v>
      </c>
      <c r="AL26" s="36">
        <v>8.1151936425835602E-6</v>
      </c>
      <c r="AM26" s="36">
        <v>1.9813624031653972E-5</v>
      </c>
      <c r="AN26" s="36">
        <v>1.9009679376153052E-3</v>
      </c>
      <c r="AO26" s="36">
        <v>1.7087624566470585E-2</v>
      </c>
      <c r="AP26" s="36">
        <v>2.302828688</v>
      </c>
      <c r="AQ26" s="36">
        <v>1.2399846779999999</v>
      </c>
      <c r="AR26" s="36">
        <v>3.5428133659999999</v>
      </c>
      <c r="AS26" s="36">
        <v>0.27548413599999999</v>
      </c>
      <c r="AT26" s="36">
        <v>2.920615298</v>
      </c>
      <c r="AU26" s="36">
        <v>7.6716286990000002</v>
      </c>
      <c r="AV26" s="36">
        <v>4.3879943969999999</v>
      </c>
      <c r="AW26" s="36">
        <v>11.526017743000001</v>
      </c>
      <c r="AX26" s="36">
        <v>4.0103708320000004</v>
      </c>
      <c r="AY26" s="36">
        <v>10.534107656</v>
      </c>
      <c r="AZ26" s="36">
        <v>2.7541457142857143E-3</v>
      </c>
      <c r="BA26" s="36">
        <v>5.5082928571428573E-3</v>
      </c>
      <c r="BB26" s="36">
        <v>0.29878948799999999</v>
      </c>
      <c r="BC26" s="36">
        <v>13.121270086999999</v>
      </c>
      <c r="BD26" s="36">
        <v>34.465858007000001</v>
      </c>
      <c r="BE26" s="36">
        <v>2.5306844285714288E-2</v>
      </c>
      <c r="BF26" s="36">
        <v>5.0613690000000003E-2</v>
      </c>
      <c r="BG26" s="36">
        <v>2.8976975490000001</v>
      </c>
      <c r="BH26" s="36">
        <v>10.281049922999999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5.1479603249999997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9.3375060000000006E-3</v>
      </c>
      <c r="P27" s="36">
        <v>1.567145E-2</v>
      </c>
      <c r="Q27" s="36">
        <v>8.6799149999999999E-3</v>
      </c>
      <c r="R27" s="36">
        <v>6.5759100000000001E-4</v>
      </c>
      <c r="S27" s="36">
        <v>1.4813721E-2</v>
      </c>
      <c r="T27" s="36">
        <v>8.57729E-4</v>
      </c>
      <c r="U27" s="36" t="s">
        <v>339</v>
      </c>
      <c r="V27" s="36" t="s">
        <v>339</v>
      </c>
      <c r="W27" s="36">
        <v>9.3375060000000006E-3</v>
      </c>
      <c r="X27" s="36">
        <v>1.567145E-2</v>
      </c>
      <c r="Y27" s="36">
        <v>2.5008955999999999E-2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0.307864109</v>
      </c>
      <c r="AQ27" s="36">
        <v>0.16577298100000001</v>
      </c>
      <c r="AR27" s="36">
        <v>0.47363708999999998</v>
      </c>
      <c r="AS27" s="36">
        <v>8.1166134000000001E-2</v>
      </c>
      <c r="AT27" s="36">
        <v>0.14440504300000001</v>
      </c>
      <c r="AU27" s="36">
        <v>0.34558039499999998</v>
      </c>
      <c r="AV27" s="36">
        <v>0.39046177300000001</v>
      </c>
      <c r="AW27" s="36">
        <v>0.93442673899999995</v>
      </c>
      <c r="AX27" s="36">
        <v>0.351844614</v>
      </c>
      <c r="AY27" s="36">
        <v>0.84201076100000005</v>
      </c>
      <c r="AZ27" s="36">
        <v>1.9296285714285716E-3</v>
      </c>
      <c r="BA27" s="36">
        <v>3.8592571428571433E-3</v>
      </c>
      <c r="BB27" s="36">
        <v>0.213027789</v>
      </c>
      <c r="BC27" s="36">
        <v>9.2941505360000001</v>
      </c>
      <c r="BD27" s="36">
        <v>22.242133203000002</v>
      </c>
      <c r="BE27" s="36">
        <v>1.8043008571428574E-2</v>
      </c>
      <c r="BF27" s="36">
        <v>3.6086017142857148E-2</v>
      </c>
      <c r="BG27" s="36">
        <v>1.1583639489999999</v>
      </c>
      <c r="BH27" s="36">
        <v>9.3063433149999994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4.9808410759999999</v>
      </c>
      <c r="E28" s="36">
        <v>519</v>
      </c>
      <c r="F28" s="36">
        <v>0</v>
      </c>
      <c r="G28" s="36">
        <v>0</v>
      </c>
      <c r="H28" s="36">
        <v>519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0.223248687</v>
      </c>
      <c r="P28" s="36">
        <v>0.40452324600000006</v>
      </c>
      <c r="Q28" s="36">
        <v>0.212384931</v>
      </c>
      <c r="R28" s="36">
        <v>1.0863755999999999E-2</v>
      </c>
      <c r="S28" s="36">
        <v>0.39035313000000005</v>
      </c>
      <c r="T28" s="36">
        <v>1.4170116E-2</v>
      </c>
      <c r="U28" s="36">
        <v>0</v>
      </c>
      <c r="V28" s="36">
        <v>0</v>
      </c>
      <c r="W28" s="36">
        <v>0.223248687</v>
      </c>
      <c r="X28" s="36">
        <v>0.40452324600000006</v>
      </c>
      <c r="Y28" s="36">
        <v>0.627771933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>
        <v>0</v>
      </c>
      <c r="AG28" s="36">
        <v>0</v>
      </c>
      <c r="AH28" s="36">
        <v>0</v>
      </c>
      <c r="AI28" s="36">
        <v>0</v>
      </c>
      <c r="AJ28" s="36">
        <v>0</v>
      </c>
      <c r="AK28" s="36">
        <v>0</v>
      </c>
      <c r="AL28" s="36">
        <v>0</v>
      </c>
      <c r="AM28" s="36">
        <v>0</v>
      </c>
      <c r="AN28" s="36">
        <v>0</v>
      </c>
      <c r="AO28" s="36">
        <v>0</v>
      </c>
      <c r="AP28" s="36">
        <v>1.359914241</v>
      </c>
      <c r="AQ28" s="36">
        <v>0.73226151399999995</v>
      </c>
      <c r="AR28" s="36">
        <v>2.092175755</v>
      </c>
      <c r="AS28" s="36">
        <v>0</v>
      </c>
      <c r="AT28" s="36">
        <v>0</v>
      </c>
      <c r="AU28" s="36">
        <v>0</v>
      </c>
      <c r="AV28" s="36">
        <v>0</v>
      </c>
      <c r="AW28" s="36">
        <v>0</v>
      </c>
      <c r="AX28" s="36">
        <v>0</v>
      </c>
      <c r="AY28" s="36">
        <v>0</v>
      </c>
      <c r="AZ28" s="36">
        <v>0</v>
      </c>
      <c r="BA28" s="36">
        <v>0</v>
      </c>
      <c r="BB28" s="36">
        <v>11.847200673</v>
      </c>
      <c r="BC28" s="36">
        <v>1724.630399096</v>
      </c>
      <c r="BD28" s="36">
        <v>3645.7585291380001</v>
      </c>
      <c r="BE28" s="36">
        <v>0.10473126428571428</v>
      </c>
      <c r="BF28" s="36">
        <v>0.20946252857142855</v>
      </c>
      <c r="BG28" s="36">
        <v>10.607824476999999</v>
      </c>
      <c r="BH28" s="36">
        <v>165.02322815100001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4.8938609030000002</v>
      </c>
      <c r="E29" s="36">
        <v>2</v>
      </c>
      <c r="F29" s="36">
        <v>0</v>
      </c>
      <c r="G29" s="36">
        <v>0</v>
      </c>
      <c r="H29" s="36">
        <v>2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1.7767712000000001E-2</v>
      </c>
      <c r="P29" s="36">
        <v>3.0194882999999999E-2</v>
      </c>
      <c r="Q29" s="36">
        <v>1.4993441000000001E-2</v>
      </c>
      <c r="R29" s="36">
        <v>2.774271E-3</v>
      </c>
      <c r="S29" s="36">
        <v>2.6576269E-2</v>
      </c>
      <c r="T29" s="36">
        <v>3.618614E-3</v>
      </c>
      <c r="U29" s="36">
        <v>0</v>
      </c>
      <c r="V29" s="36">
        <v>0</v>
      </c>
      <c r="W29" s="36">
        <v>1.7767712000000001E-2</v>
      </c>
      <c r="X29" s="36">
        <v>3.0194882999999999E-2</v>
      </c>
      <c r="Y29" s="36">
        <v>4.7962594999999997E-2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G29" s="36">
        <v>0</v>
      </c>
      <c r="AH29" s="36">
        <v>0</v>
      </c>
      <c r="AI29" s="36">
        <v>0</v>
      </c>
      <c r="AJ29" s="36">
        <v>0</v>
      </c>
      <c r="AK29" s="36">
        <v>0</v>
      </c>
      <c r="AL29" s="36">
        <v>0</v>
      </c>
      <c r="AM29" s="36">
        <v>0</v>
      </c>
      <c r="AN29" s="36">
        <v>0</v>
      </c>
      <c r="AO29" s="36">
        <v>0</v>
      </c>
      <c r="AP29" s="36">
        <v>5.0086935999999999E-2</v>
      </c>
      <c r="AQ29" s="36">
        <v>2.6969888000000001E-2</v>
      </c>
      <c r="AR29" s="36">
        <v>7.7056823999999996E-2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0</v>
      </c>
      <c r="AY29" s="36">
        <v>0</v>
      </c>
      <c r="AZ29" s="36">
        <v>0</v>
      </c>
      <c r="BA29" s="36">
        <v>0</v>
      </c>
      <c r="BB29" s="36">
        <v>1.4703268220000001</v>
      </c>
      <c r="BC29" s="36">
        <v>108.153413117</v>
      </c>
      <c r="BD29" s="36">
        <v>256.78446746700001</v>
      </c>
      <c r="BE29" s="36">
        <v>1.2997938571428572E-2</v>
      </c>
      <c r="BF29" s="36">
        <v>2.5995877142857143E-2</v>
      </c>
      <c r="BG29" s="36">
        <v>6.7624191900000001</v>
      </c>
      <c r="BH29" s="36">
        <v>30.131818875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4.670378339</v>
      </c>
      <c r="E30" s="36">
        <v>16</v>
      </c>
      <c r="F30" s="36">
        <v>0</v>
      </c>
      <c r="G30" s="36">
        <v>0</v>
      </c>
      <c r="H30" s="36">
        <v>16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0</v>
      </c>
      <c r="AM30" s="36">
        <v>0</v>
      </c>
      <c r="AN30" s="36">
        <v>0</v>
      </c>
      <c r="AO30" s="36">
        <v>0</v>
      </c>
      <c r="AP30" s="36">
        <v>0</v>
      </c>
      <c r="AQ30" s="36">
        <v>0</v>
      </c>
      <c r="AR30" s="36">
        <v>0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0</v>
      </c>
      <c r="BC30" s="36">
        <v>0</v>
      </c>
      <c r="BD30" s="36">
        <v>0</v>
      </c>
      <c r="BE30" s="36">
        <v>0</v>
      </c>
      <c r="BF30" s="36">
        <v>0</v>
      </c>
      <c r="BG30" s="36">
        <v>0.337929172</v>
      </c>
      <c r="BH30" s="36">
        <v>2.6958046279999999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4.736386864</v>
      </c>
      <c r="E31" s="36">
        <v>10</v>
      </c>
      <c r="F31" s="36">
        <v>0</v>
      </c>
      <c r="G31" s="36">
        <v>0</v>
      </c>
      <c r="H31" s="36">
        <v>10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0</v>
      </c>
      <c r="AQ31" s="36">
        <v>0</v>
      </c>
      <c r="AR31" s="36">
        <v>0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5.9159999999999998E-6</v>
      </c>
      <c r="BC31" s="36">
        <v>6.2472700000000005E-4</v>
      </c>
      <c r="BD31" s="36">
        <v>1.5183180000000001E-3</v>
      </c>
      <c r="BE31" s="36">
        <v>5.142857142857143E-8</v>
      </c>
      <c r="BF31" s="36">
        <v>1.042857142857143E-7</v>
      </c>
      <c r="BG31" s="36">
        <v>0.156915052</v>
      </c>
      <c r="BH31" s="36">
        <v>3.7201361610000001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4.7550761680000004</v>
      </c>
      <c r="E32" s="36">
        <v>18</v>
      </c>
      <c r="F32" s="36">
        <v>0</v>
      </c>
      <c r="G32" s="36">
        <v>0</v>
      </c>
      <c r="H32" s="36">
        <v>18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0</v>
      </c>
      <c r="AQ32" s="36">
        <v>0</v>
      </c>
      <c r="AR32" s="36">
        <v>0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0.28759652000000002</v>
      </c>
      <c r="BC32" s="36">
        <v>25.862646753</v>
      </c>
      <c r="BD32" s="36">
        <v>65.862322855000002</v>
      </c>
      <c r="BE32" s="36">
        <v>2.5424014285714289E-3</v>
      </c>
      <c r="BF32" s="36">
        <v>5.0848028571428578E-3</v>
      </c>
      <c r="BG32" s="36">
        <v>0.31523765999999998</v>
      </c>
      <c r="BH32" s="36">
        <v>3.385538661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5.1059106940000003</v>
      </c>
      <c r="E33" s="36">
        <v>24</v>
      </c>
      <c r="F33" s="36">
        <v>0</v>
      </c>
      <c r="G33" s="36">
        <v>1</v>
      </c>
      <c r="H33" s="36">
        <v>23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1.0575122000000001E-2</v>
      </c>
      <c r="P33" s="36">
        <v>1.7696380000000001E-2</v>
      </c>
      <c r="Q33" s="36">
        <v>9.5265780000000008E-3</v>
      </c>
      <c r="R33" s="36">
        <v>1.048544E-3</v>
      </c>
      <c r="S33" s="36">
        <v>1.6328713000000002E-2</v>
      </c>
      <c r="T33" s="36">
        <v>1.3676670000000001E-3</v>
      </c>
      <c r="U33" s="36">
        <v>3.0000000000000001E-3</v>
      </c>
      <c r="V33" s="36">
        <v>7.1999999999999998E-3</v>
      </c>
      <c r="W33" s="36">
        <v>1.3575122000000002E-2</v>
      </c>
      <c r="X33" s="36">
        <v>2.4896380000000003E-2</v>
      </c>
      <c r="Y33" s="36">
        <v>3.8471502000000005E-2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6.3170509814331431E-4</v>
      </c>
      <c r="AH33" s="36">
        <v>1.0746247646575922E-3</v>
      </c>
      <c r="AI33" s="36">
        <v>3.4417036381601263E-3</v>
      </c>
      <c r="AJ33" s="36">
        <v>0</v>
      </c>
      <c r="AK33" s="36">
        <v>0</v>
      </c>
      <c r="AL33" s="36">
        <v>0</v>
      </c>
      <c r="AM33" s="36">
        <v>6.3170509814331431E-4</v>
      </c>
      <c r="AN33" s="36">
        <v>1.0746247646575922E-3</v>
      </c>
      <c r="AO33" s="36">
        <v>3.4417036381601263E-3</v>
      </c>
      <c r="AP33" s="36">
        <v>0.13001989999999999</v>
      </c>
      <c r="AQ33" s="36">
        <v>7.0010715000000001E-2</v>
      </c>
      <c r="AR33" s="36">
        <v>0.20003061499999999</v>
      </c>
      <c r="AS33" s="36">
        <v>1.1892417000000001E-2</v>
      </c>
      <c r="AT33" s="36">
        <v>7.5073325999999996E-2</v>
      </c>
      <c r="AU33" s="36">
        <v>0.193772009</v>
      </c>
      <c r="AV33" s="36">
        <v>0.208658702</v>
      </c>
      <c r="AW33" s="36">
        <v>0.53856965899999998</v>
      </c>
      <c r="AX33" s="36">
        <v>0.187910138</v>
      </c>
      <c r="AY33" s="36">
        <v>0.48501547299999997</v>
      </c>
      <c r="AZ33" s="36">
        <v>1.253E-5</v>
      </c>
      <c r="BA33" s="36">
        <v>2.5060000000000001E-5</v>
      </c>
      <c r="BB33" s="36">
        <v>0.857302801</v>
      </c>
      <c r="BC33" s="36">
        <v>61.657525352999997</v>
      </c>
      <c r="BD33" s="36">
        <v>159.14444035899999</v>
      </c>
      <c r="BE33" s="36">
        <v>7.5787014285714285E-3</v>
      </c>
      <c r="BF33" s="36">
        <v>1.5157404285714287E-2</v>
      </c>
      <c r="BG33" s="36">
        <v>2.364248635</v>
      </c>
      <c r="BH33" s="36">
        <v>14.801649002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4.9049862600000003</v>
      </c>
      <c r="E34" s="36">
        <v>38</v>
      </c>
      <c r="F34" s="36">
        <v>0</v>
      </c>
      <c r="G34" s="36">
        <v>1</v>
      </c>
      <c r="H34" s="36">
        <v>37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1.1017439E-2</v>
      </c>
      <c r="P34" s="36">
        <v>1.8743326000000001E-2</v>
      </c>
      <c r="Q34" s="36">
        <v>1.0040371000000001E-2</v>
      </c>
      <c r="R34" s="36">
        <v>9.7706799999999999E-4</v>
      </c>
      <c r="S34" s="36">
        <v>1.7468890000000001E-2</v>
      </c>
      <c r="T34" s="36">
        <v>1.2744360000000001E-3</v>
      </c>
      <c r="U34" s="36">
        <v>3.0000000000000001E-3</v>
      </c>
      <c r="V34" s="36">
        <v>7.1999999999999998E-3</v>
      </c>
      <c r="W34" s="36">
        <v>1.4017439E-2</v>
      </c>
      <c r="X34" s="36">
        <v>2.5943326000000003E-2</v>
      </c>
      <c r="Y34" s="36">
        <v>3.9960765000000002E-2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6.090821968121968E-4</v>
      </c>
      <c r="AH34" s="36">
        <v>1.0361398290598292E-3</v>
      </c>
      <c r="AI34" s="36">
        <v>3.3184478309078312E-3</v>
      </c>
      <c r="AJ34" s="36">
        <v>0</v>
      </c>
      <c r="AK34" s="36">
        <v>0</v>
      </c>
      <c r="AL34" s="36">
        <v>0</v>
      </c>
      <c r="AM34" s="36">
        <v>6.090821968121968E-4</v>
      </c>
      <c r="AN34" s="36">
        <v>1.0361398290598292E-3</v>
      </c>
      <c r="AO34" s="36">
        <v>3.3184478309078312E-3</v>
      </c>
      <c r="AP34" s="36">
        <v>3.7715098000000002E-2</v>
      </c>
      <c r="AQ34" s="36">
        <v>2.0308129000000001E-2</v>
      </c>
      <c r="AR34" s="36">
        <v>5.8023227000000004E-2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0.94062296099999998</v>
      </c>
      <c r="BC34" s="36">
        <v>58.458544410999998</v>
      </c>
      <c r="BD34" s="36">
        <v>145.23616165000001</v>
      </c>
      <c r="BE34" s="36">
        <v>8.3152657142857144E-3</v>
      </c>
      <c r="BF34" s="36">
        <v>1.6630532857142857E-2</v>
      </c>
      <c r="BG34" s="36">
        <v>4.3572498700000004</v>
      </c>
      <c r="BH34" s="36">
        <v>23.975210393000001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4.8972594120000004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3.640033E-3</v>
      </c>
      <c r="P35" s="36">
        <v>5.562959000000001E-3</v>
      </c>
      <c r="Q35" s="36">
        <v>3.1219439999999998E-3</v>
      </c>
      <c r="R35" s="36">
        <v>5.1808900000000001E-4</v>
      </c>
      <c r="S35" s="36">
        <v>4.8871910000000008E-3</v>
      </c>
      <c r="T35" s="36">
        <v>6.7576799999999999E-4</v>
      </c>
      <c r="U35" s="36" t="s">
        <v>339</v>
      </c>
      <c r="V35" s="36" t="s">
        <v>339</v>
      </c>
      <c r="W35" s="36">
        <v>3.640033E-3</v>
      </c>
      <c r="X35" s="36">
        <v>5.562959000000001E-3</v>
      </c>
      <c r="Y35" s="36">
        <v>9.2029920000000001E-3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 t="s">
        <v>339</v>
      </c>
      <c r="AH35" s="36" t="s">
        <v>339</v>
      </c>
      <c r="AI35" s="36" t="s">
        <v>339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5.3088550000000003E-3</v>
      </c>
      <c r="AQ35" s="36">
        <v>2.8586140000000002E-3</v>
      </c>
      <c r="AR35" s="36">
        <v>8.1674690000000001E-3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0.117797498</v>
      </c>
      <c r="BC35" s="36">
        <v>6.183508657</v>
      </c>
      <c r="BD35" s="36">
        <v>17.64</v>
      </c>
      <c r="BE35" s="36">
        <v>1.0413485714285714E-3</v>
      </c>
      <c r="BF35" s="36">
        <v>2.0826985714285716E-3</v>
      </c>
      <c r="BG35" s="36">
        <v>1.1857970600000001</v>
      </c>
      <c r="BH35" s="36">
        <v>12.685246885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4.8200704569999999</v>
      </c>
      <c r="E36" s="36">
        <v>401</v>
      </c>
      <c r="F36" s="36">
        <v>0</v>
      </c>
      <c r="G36" s="36">
        <v>2</v>
      </c>
      <c r="H36" s="36">
        <v>399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2.2826199999999999E-4</v>
      </c>
      <c r="P36" s="36">
        <v>3.8282000000000002E-4</v>
      </c>
      <c r="Q36" s="36">
        <v>2.2056999999999998E-4</v>
      </c>
      <c r="R36" s="36">
        <v>7.6920000000000002E-6</v>
      </c>
      <c r="S36" s="36">
        <v>3.72786E-4</v>
      </c>
      <c r="T36" s="36">
        <v>1.0033999999999999E-5</v>
      </c>
      <c r="U36" s="36">
        <v>7.7999999999999986E-2</v>
      </c>
      <c r="V36" s="36">
        <v>0.18719999999999998</v>
      </c>
      <c r="W36" s="36">
        <v>7.8228261999999993E-2</v>
      </c>
      <c r="X36" s="36">
        <v>0.18758281999999998</v>
      </c>
      <c r="Y36" s="36">
        <v>0.26581108199999998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1.4410619197033493E-2</v>
      </c>
      <c r="AH36" s="36">
        <v>2.4514616565068467E-2</v>
      </c>
      <c r="AI36" s="36">
        <v>7.8513028728665224E-2</v>
      </c>
      <c r="AJ36" s="36">
        <v>0</v>
      </c>
      <c r="AK36" s="36">
        <v>0</v>
      </c>
      <c r="AL36" s="36">
        <v>0</v>
      </c>
      <c r="AM36" s="36">
        <v>1.4410619197033493E-2</v>
      </c>
      <c r="AN36" s="36">
        <v>2.4514616565068467E-2</v>
      </c>
      <c r="AO36" s="36">
        <v>7.8513028728665224E-2</v>
      </c>
      <c r="AP36" s="36">
        <v>0.27431124899999998</v>
      </c>
      <c r="AQ36" s="36">
        <v>0.147706057</v>
      </c>
      <c r="AR36" s="36">
        <v>0.42201730599999998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0.15506412999999999</v>
      </c>
      <c r="BC36" s="36">
        <v>9.9811032320000006</v>
      </c>
      <c r="BD36" s="36">
        <v>22.043915017</v>
      </c>
      <c r="BE36" s="36">
        <v>1.6974725714285713E-2</v>
      </c>
      <c r="BF36" s="36">
        <v>3.3949452857142855E-2</v>
      </c>
      <c r="BG36" s="36">
        <v>0.35432150800000001</v>
      </c>
      <c r="BH36" s="36">
        <v>1.5762818080000001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4.0538864090000004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4.4651214660000003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4.4548518369999996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4.5520938109999998</v>
      </c>
      <c r="E40" s="36">
        <v>16</v>
      </c>
      <c r="F40" s="36">
        <v>0</v>
      </c>
      <c r="G40" s="36">
        <v>1</v>
      </c>
      <c r="H40" s="36">
        <v>15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3.0000000000000001E-3</v>
      </c>
      <c r="V40" s="36">
        <v>7.1999999999999998E-3</v>
      </c>
      <c r="W40" s="36">
        <v>3.0000000000000001E-3</v>
      </c>
      <c r="X40" s="36">
        <v>7.1999999999999998E-3</v>
      </c>
      <c r="Y40" s="36">
        <v>1.0200000000000001E-2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5.9700791270730208E-4</v>
      </c>
      <c r="AH40" s="36">
        <v>1.0155996675940311E-3</v>
      </c>
      <c r="AI40" s="36">
        <v>3.25266380026737E-3</v>
      </c>
      <c r="AJ40" s="36">
        <v>0</v>
      </c>
      <c r="AK40" s="36">
        <v>0</v>
      </c>
      <c r="AL40" s="36">
        <v>0</v>
      </c>
      <c r="AM40" s="36">
        <v>5.9700791270730208E-4</v>
      </c>
      <c r="AN40" s="36">
        <v>1.0155996675940311E-3</v>
      </c>
      <c r="AO40" s="36">
        <v>3.25266380026737E-3</v>
      </c>
      <c r="AP40" s="36">
        <v>8.1849980000000006E-3</v>
      </c>
      <c r="AQ40" s="36">
        <v>4.4073059999999997E-3</v>
      </c>
      <c r="AR40" s="36">
        <v>1.2592304E-2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9.5422200000000006E-3</v>
      </c>
      <c r="BH40" s="36">
        <v>0.95993665699999997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4.1031103089999998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4.0905010669999999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4.1386350749999998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339</v>
      </c>
      <c r="V43" s="36" t="s">
        <v>339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4.1051686959999998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4.5181638169999996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8.0820606000000003E-2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4.5357489529999997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0.56303603800000002</v>
      </c>
      <c r="BC46" s="36">
        <v>51.694923867</v>
      </c>
      <c r="BD46" s="36">
        <v>110.645531768</v>
      </c>
      <c r="BE46" s="36">
        <v>6.1635034285714284E-2</v>
      </c>
      <c r="BF46" s="36">
        <v>0.12327006857142857</v>
      </c>
      <c r="BG46" s="36">
        <v>0.83897123500000004</v>
      </c>
      <c r="BH46" s="36">
        <v>5.5639774319999997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4.6902037200000004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0.120259013</v>
      </c>
      <c r="BC47" s="36">
        <v>6.1733111139999997</v>
      </c>
      <c r="BD47" s="36">
        <v>14.603531669000001</v>
      </c>
      <c r="BE47" s="36">
        <v>1.3164642857142857E-2</v>
      </c>
      <c r="BF47" s="36">
        <v>2.6329285714285715E-2</v>
      </c>
      <c r="BG47" s="36">
        <v>0.83075391899999995</v>
      </c>
      <c r="BH47" s="36">
        <v>4.6520861709999997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4.6536170769999998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5.0011078E-2</v>
      </c>
      <c r="BC48" s="36">
        <v>6.3725314239999999</v>
      </c>
      <c r="BD48" s="36">
        <v>13.733836814</v>
      </c>
      <c r="BE48" s="36">
        <v>5.4746657142857149E-3</v>
      </c>
      <c r="BF48" s="36">
        <v>1.0949332857142858E-2</v>
      </c>
      <c r="BG48" s="36">
        <v>0</v>
      </c>
      <c r="BH48" s="36">
        <v>0.263282925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4.5716452759999999</v>
      </c>
      <c r="E49" s="36">
        <v>57</v>
      </c>
      <c r="F49" s="36">
        <v>0</v>
      </c>
      <c r="G49" s="36">
        <v>2</v>
      </c>
      <c r="H49" s="36">
        <v>55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2.4E-2</v>
      </c>
      <c r="V49" s="36">
        <v>5.7599999999999998E-2</v>
      </c>
      <c r="W49" s="36">
        <v>2.4E-2</v>
      </c>
      <c r="X49" s="36">
        <v>5.7599999999999998E-2</v>
      </c>
      <c r="Y49" s="36">
        <v>8.1600000000000006E-2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4.2316535612535611E-3</v>
      </c>
      <c r="AH49" s="36">
        <v>7.198675023741689E-3</v>
      </c>
      <c r="AI49" s="36">
        <v>2.3055215954415953E-2</v>
      </c>
      <c r="AJ49" s="36">
        <v>0</v>
      </c>
      <c r="AK49" s="36">
        <v>0</v>
      </c>
      <c r="AL49" s="36">
        <v>0</v>
      </c>
      <c r="AM49" s="36">
        <v>4.2316535612535611E-3</v>
      </c>
      <c r="AN49" s="36">
        <v>7.198675023741689E-3</v>
      </c>
      <c r="AO49" s="36">
        <v>2.3055215954415953E-2</v>
      </c>
      <c r="AP49" s="36">
        <v>7.5767737000000002E-2</v>
      </c>
      <c r="AQ49" s="36">
        <v>4.0798012000000002E-2</v>
      </c>
      <c r="AR49" s="36">
        <v>0.116565749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3.308966E-3</v>
      </c>
      <c r="BC49" s="36">
        <v>0.15276498299999999</v>
      </c>
      <c r="BD49" s="36">
        <v>0.31989095099999998</v>
      </c>
      <c r="BE49" s="36">
        <v>3.6222857142857148E-4</v>
      </c>
      <c r="BF49" s="36">
        <v>7.2445857142857154E-4</v>
      </c>
      <c r="BG49" s="36">
        <v>1.3675440000000001E-2</v>
      </c>
      <c r="BH49" s="36">
        <v>2.1899199999999999E-4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4.4246589309999997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4.8136552689999998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6.1181459999999997E-3</v>
      </c>
      <c r="BC51" s="36">
        <v>0.31399388</v>
      </c>
      <c r="BD51" s="36">
        <v>0.67051333800000001</v>
      </c>
      <c r="BE51" s="36">
        <v>6.6974714285714294E-4</v>
      </c>
      <c r="BF51" s="36">
        <v>1.3394942857142859E-3</v>
      </c>
      <c r="BG51" s="36">
        <v>7.1372181000000007E-2</v>
      </c>
      <c r="BH51" s="36">
        <v>0.35168263799999999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4.7953086369999998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7.6586000000000002E-5</v>
      </c>
      <c r="P52" s="36">
        <v>1.3297E-4</v>
      </c>
      <c r="Q52" s="36">
        <v>7.5988000000000005E-5</v>
      </c>
      <c r="R52" s="36">
        <v>5.9800000000000003E-7</v>
      </c>
      <c r="S52" s="36">
        <v>1.3218999999999999E-4</v>
      </c>
      <c r="T52" s="36">
        <v>7.8000000000000005E-7</v>
      </c>
      <c r="U52" s="36">
        <v>0</v>
      </c>
      <c r="V52" s="36">
        <v>0</v>
      </c>
      <c r="W52" s="36">
        <v>7.6586000000000002E-5</v>
      </c>
      <c r="X52" s="36">
        <v>1.3297E-4</v>
      </c>
      <c r="Y52" s="36">
        <v>2.0955600000000001E-4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1.6796500000000001E-4</v>
      </c>
      <c r="AQ52" s="36">
        <v>9.0443000000000001E-5</v>
      </c>
      <c r="AR52" s="36">
        <v>2.5840800000000001E-4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8.0082516000000006E-2</v>
      </c>
      <c r="BC52" s="36">
        <v>4.4211618450000003</v>
      </c>
      <c r="BD52" s="36">
        <v>9.7242503689999999</v>
      </c>
      <c r="BE52" s="36">
        <v>8.7665585714285718E-3</v>
      </c>
      <c r="BF52" s="36">
        <v>1.7533117142857144E-2</v>
      </c>
      <c r="BG52" s="36">
        <v>4.0003311E-2</v>
      </c>
      <c r="BH52" s="36">
        <v>0.52843375199999998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4.8036178520000004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3.9545399999999994E-4</v>
      </c>
      <c r="P53" s="36">
        <v>6.0124399999999991E-4</v>
      </c>
      <c r="Q53" s="36">
        <v>3.5586799999999996E-4</v>
      </c>
      <c r="R53" s="36">
        <v>3.9585999999999997E-5</v>
      </c>
      <c r="S53" s="36">
        <v>5.4960899999999995E-4</v>
      </c>
      <c r="T53" s="36">
        <v>5.1634999999999996E-5</v>
      </c>
      <c r="U53" s="36">
        <v>0</v>
      </c>
      <c r="V53" s="36">
        <v>0</v>
      </c>
      <c r="W53" s="36">
        <v>3.9545399999999994E-4</v>
      </c>
      <c r="X53" s="36">
        <v>6.0124399999999991E-4</v>
      </c>
      <c r="Y53" s="36">
        <v>9.9669799999999985E-4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5.0952199999999999E-4</v>
      </c>
      <c r="AQ53" s="36">
        <v>2.7435799999999999E-4</v>
      </c>
      <c r="AR53" s="36">
        <v>7.8388000000000004E-4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0.10066439200000001</v>
      </c>
      <c r="BH53" s="36">
        <v>0.69266408700000004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4.8221789810000004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1.4104319999999999E-3</v>
      </c>
      <c r="P54" s="36">
        <v>2.342528E-3</v>
      </c>
      <c r="Q54" s="36">
        <v>1.3015549999999998E-3</v>
      </c>
      <c r="R54" s="36">
        <v>1.0887700000000001E-4</v>
      </c>
      <c r="S54" s="36">
        <v>2.2005139999999998E-3</v>
      </c>
      <c r="T54" s="36">
        <v>1.4201400000000001E-4</v>
      </c>
      <c r="U54" s="36">
        <v>6.0000000000000001E-3</v>
      </c>
      <c r="V54" s="36">
        <v>1.44E-2</v>
      </c>
      <c r="W54" s="36">
        <v>7.4104319999999998E-3</v>
      </c>
      <c r="X54" s="36">
        <v>1.6742528E-2</v>
      </c>
      <c r="Y54" s="36">
        <v>2.4152960000000001E-2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1.1282146809107369E-3</v>
      </c>
      <c r="AH54" s="36">
        <v>1.9192617560320582E-3</v>
      </c>
      <c r="AI54" s="36">
        <v>6.1468248132378073E-3</v>
      </c>
      <c r="AJ54" s="36">
        <v>0</v>
      </c>
      <c r="AK54" s="36">
        <v>0</v>
      </c>
      <c r="AL54" s="36">
        <v>0</v>
      </c>
      <c r="AM54" s="36">
        <v>1.1282146809107369E-3</v>
      </c>
      <c r="AN54" s="36">
        <v>1.9192617560320582E-3</v>
      </c>
      <c r="AO54" s="36">
        <v>6.1468248132378073E-3</v>
      </c>
      <c r="AP54" s="36">
        <v>2.0066246999999999E-2</v>
      </c>
      <c r="AQ54" s="36">
        <v>1.0804902E-2</v>
      </c>
      <c r="AR54" s="36">
        <v>3.0871149000000001E-2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0.550825852</v>
      </c>
      <c r="BC54" s="36">
        <v>39.579293423000003</v>
      </c>
      <c r="BD54" s="36">
        <v>89.989332693999998</v>
      </c>
      <c r="BE54" s="36">
        <v>6.0298395714285719E-2</v>
      </c>
      <c r="BF54" s="36">
        <v>0.12059679285714286</v>
      </c>
      <c r="BG54" s="36">
        <v>0.29157413300000001</v>
      </c>
      <c r="BH54" s="36">
        <v>4.5104893080000004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4.405612981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4.3213312950000002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4.5738719720000001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3.0000000000000001E-3</v>
      </c>
      <c r="V57" s="36">
        <v>7.1999999999999998E-3</v>
      </c>
      <c r="W57" s="36">
        <v>3.0000000000000001E-3</v>
      </c>
      <c r="X57" s="36">
        <v>7.1999999999999998E-3</v>
      </c>
      <c r="Y57" s="36">
        <v>1.0200000000000001E-2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5.5083011154278053E-4</v>
      </c>
      <c r="AH57" s="36">
        <v>9.3704432768197145E-4</v>
      </c>
      <c r="AI57" s="36">
        <v>3.0010744008192869E-3</v>
      </c>
      <c r="AJ57" s="36">
        <v>0</v>
      </c>
      <c r="AK57" s="36">
        <v>0</v>
      </c>
      <c r="AL57" s="36">
        <v>0</v>
      </c>
      <c r="AM57" s="36">
        <v>5.5083011154278053E-4</v>
      </c>
      <c r="AN57" s="36">
        <v>9.3704432768197145E-4</v>
      </c>
      <c r="AO57" s="36">
        <v>3.0010744008192869E-3</v>
      </c>
      <c r="AP57" s="36">
        <v>1.5627834E-2</v>
      </c>
      <c r="AQ57" s="36">
        <v>8.4149870000000005E-3</v>
      </c>
      <c r="AR57" s="36">
        <v>2.4042820999999999E-2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6.1213513500000003</v>
      </c>
      <c r="BC57" s="36">
        <v>301.168894631</v>
      </c>
      <c r="BD57" s="36">
        <v>669.21676157800005</v>
      </c>
      <c r="BE57" s="36">
        <v>0.27658790571428571</v>
      </c>
      <c r="BF57" s="36">
        <v>0.5531758128571429</v>
      </c>
      <c r="BG57" s="36">
        <v>6.0732053820000003</v>
      </c>
      <c r="BH57" s="36">
        <v>44.155403704999998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4.3476237390000003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4.4370796490000002</v>
      </c>
      <c r="E59" s="36">
        <v>58</v>
      </c>
      <c r="F59" s="36">
        <v>0</v>
      </c>
      <c r="G59" s="36">
        <v>0</v>
      </c>
      <c r="H59" s="36">
        <v>58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4.3995675890000001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4.3410373240000002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4.5024404589999998</v>
      </c>
      <c r="E62" s="36">
        <v>35</v>
      </c>
      <c r="F62" s="36">
        <v>0</v>
      </c>
      <c r="G62" s="36">
        <v>0</v>
      </c>
      <c r="H62" s="36">
        <v>35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0</v>
      </c>
      <c r="AK62" s="36">
        <v>0</v>
      </c>
      <c r="AL62" s="36">
        <v>0</v>
      </c>
      <c r="AM62" s="36">
        <v>0</v>
      </c>
      <c r="AN62" s="36">
        <v>0</v>
      </c>
      <c r="AO62" s="36">
        <v>0</v>
      </c>
      <c r="AP62" s="36">
        <v>0</v>
      </c>
      <c r="AQ62" s="36">
        <v>0</v>
      </c>
      <c r="AR62" s="36">
        <v>0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0</v>
      </c>
      <c r="BF62" s="36">
        <v>0</v>
      </c>
      <c r="BG62" s="36">
        <v>0</v>
      </c>
      <c r="BH62" s="36">
        <v>0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4.5228105579999998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9.9068405999999998E-2</v>
      </c>
      <c r="BH63" s="36">
        <v>1.2154088439999999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4.35908959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4.5176573419999997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0.23414459000000001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4.4839557589999997</v>
      </c>
      <c r="E66" s="36">
        <v>21</v>
      </c>
      <c r="F66" s="36">
        <v>0</v>
      </c>
      <c r="G66" s="36">
        <v>0</v>
      </c>
      <c r="H66" s="36">
        <v>21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4.4349799819999998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</v>
      </c>
      <c r="BC67" s="36">
        <v>0</v>
      </c>
      <c r="BD67" s="36">
        <v>0</v>
      </c>
      <c r="BE67" s="36">
        <v>0</v>
      </c>
      <c r="BF67" s="36">
        <v>0</v>
      </c>
      <c r="BG67" s="36">
        <v>0</v>
      </c>
      <c r="BH67" s="36">
        <v>0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4.3332051189999996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4.2293292669999998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4.20775085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3.9455271060000001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4.0923349819999997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4.1758596389999996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4.2617731110000001</v>
      </c>
      <c r="E74" s="36">
        <v>311</v>
      </c>
      <c r="F74" s="36">
        <v>0</v>
      </c>
      <c r="G74" s="36">
        <v>0</v>
      </c>
      <c r="H74" s="36">
        <v>311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0</v>
      </c>
      <c r="BD74" s="36">
        <v>0</v>
      </c>
      <c r="BE74" s="36">
        <v>0</v>
      </c>
      <c r="BF74" s="36">
        <v>0</v>
      </c>
      <c r="BG74" s="36">
        <v>0</v>
      </c>
      <c r="BH74" s="36">
        <v>0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4.2416292799999997</v>
      </c>
      <c r="E75" s="36">
        <v>30</v>
      </c>
      <c r="F75" s="36">
        <v>0</v>
      </c>
      <c r="G75" s="36">
        <v>0</v>
      </c>
      <c r="H75" s="36">
        <v>30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3.9360081870000001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4.0712330769999996</v>
      </c>
      <c r="E77" s="36">
        <v>64</v>
      </c>
      <c r="F77" s="36">
        <v>0</v>
      </c>
      <c r="G77" s="36">
        <v>0</v>
      </c>
      <c r="H77" s="36">
        <v>64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4.1585981099999998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4.1225035930000002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4.1999815409999997</v>
      </c>
      <c r="E80" s="36">
        <v>11</v>
      </c>
      <c r="F80" s="36">
        <v>0</v>
      </c>
      <c r="G80" s="36">
        <v>0</v>
      </c>
      <c r="H80" s="36">
        <v>11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6">
        <v>0</v>
      </c>
      <c r="BG80" s="36">
        <v>0</v>
      </c>
      <c r="BH80" s="36">
        <v>0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3.854512095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4.13609618</v>
      </c>
      <c r="E82" s="36">
        <v>36</v>
      </c>
      <c r="F82" s="36">
        <v>0</v>
      </c>
      <c r="G82" s="36">
        <v>0</v>
      </c>
      <c r="H82" s="36">
        <v>36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6">
        <v>0</v>
      </c>
      <c r="BG82" s="36">
        <v>0</v>
      </c>
      <c r="BH82" s="36">
        <v>0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4.3115963239999999</v>
      </c>
      <c r="E83" s="36">
        <v>45</v>
      </c>
      <c r="F83" s="36">
        <v>0</v>
      </c>
      <c r="G83" s="36">
        <v>0</v>
      </c>
      <c r="H83" s="36">
        <v>45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</v>
      </c>
      <c r="BC83" s="36">
        <v>0</v>
      </c>
      <c r="BD83" s="36">
        <v>0</v>
      </c>
      <c r="BE83" s="36">
        <v>0</v>
      </c>
      <c r="BF83" s="36">
        <v>0</v>
      </c>
      <c r="BG83" s="36">
        <v>0</v>
      </c>
      <c r="BH83" s="36">
        <v>0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4.3771626020000003</v>
      </c>
      <c r="E84" s="36">
        <v>14</v>
      </c>
      <c r="F84" s="36">
        <v>0</v>
      </c>
      <c r="G84" s="36">
        <v>0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</v>
      </c>
      <c r="AQ84" s="36">
        <v>0</v>
      </c>
      <c r="AR84" s="36">
        <v>0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</v>
      </c>
      <c r="BC84" s="36">
        <v>0</v>
      </c>
      <c r="BD84" s="36">
        <v>0</v>
      </c>
      <c r="BE84" s="36">
        <v>0</v>
      </c>
      <c r="BF84" s="36">
        <v>0</v>
      </c>
      <c r="BG84" s="36">
        <v>0</v>
      </c>
      <c r="BH84" s="36">
        <v>0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4.2069797470000001</v>
      </c>
      <c r="E85" s="36">
        <v>87</v>
      </c>
      <c r="F85" s="36">
        <v>0</v>
      </c>
      <c r="G85" s="36">
        <v>0</v>
      </c>
      <c r="H85" s="36">
        <v>87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4.1564073390000003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4.1827631590000003</v>
      </c>
      <c r="E87" s="36">
        <v>12</v>
      </c>
      <c r="F87" s="36">
        <v>0</v>
      </c>
      <c r="G87" s="36">
        <v>0</v>
      </c>
      <c r="H87" s="36">
        <v>12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4.0331208700000003</v>
      </c>
      <c r="E88" s="36">
        <v>36</v>
      </c>
      <c r="F88" s="36">
        <v>0</v>
      </c>
      <c r="G88" s="36">
        <v>0</v>
      </c>
      <c r="H88" s="36">
        <v>36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4.1564279409999996</v>
      </c>
      <c r="E89" s="36">
        <v>66</v>
      </c>
      <c r="F89" s="36">
        <v>0</v>
      </c>
      <c r="G89" s="36">
        <v>0</v>
      </c>
      <c r="H89" s="36">
        <v>66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4.2891400830000004</v>
      </c>
      <c r="E90" s="36">
        <v>13</v>
      </c>
      <c r="F90" s="36">
        <v>0</v>
      </c>
      <c r="G90" s="36">
        <v>0</v>
      </c>
      <c r="H90" s="36">
        <v>13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0</v>
      </c>
      <c r="AJ90" s="36">
        <v>0</v>
      </c>
      <c r="AK90" s="36">
        <v>0</v>
      </c>
      <c r="AL90" s="36">
        <v>0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</v>
      </c>
      <c r="BC90" s="36">
        <v>0</v>
      </c>
      <c r="BD90" s="36">
        <v>0</v>
      </c>
      <c r="BE90" s="36">
        <v>0</v>
      </c>
      <c r="BF90" s="36">
        <v>0</v>
      </c>
      <c r="BG90" s="36">
        <v>0</v>
      </c>
      <c r="BH90" s="36">
        <v>0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4.2969098360000002</v>
      </c>
      <c r="E91" s="36">
        <v>93</v>
      </c>
      <c r="F91" s="36">
        <v>0</v>
      </c>
      <c r="G91" s="36">
        <v>0</v>
      </c>
      <c r="H91" s="36">
        <v>93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</v>
      </c>
      <c r="BC91" s="36">
        <v>0</v>
      </c>
      <c r="BD91" s="36">
        <v>0</v>
      </c>
      <c r="BE91" s="36">
        <v>0</v>
      </c>
      <c r="BF91" s="36">
        <v>0</v>
      </c>
      <c r="BG91" s="36">
        <v>0</v>
      </c>
      <c r="BH91" s="36">
        <v>0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5.0017645230000003</v>
      </c>
      <c r="E92" s="36">
        <v>49</v>
      </c>
      <c r="F92" s="36">
        <v>0</v>
      </c>
      <c r="G92" s="36">
        <v>2</v>
      </c>
      <c r="H92" s="36">
        <v>47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7.1278000000000004E-5</v>
      </c>
      <c r="P92" s="36">
        <v>1.0270600000000002E-4</v>
      </c>
      <c r="Q92" s="36">
        <v>6.5244000000000001E-5</v>
      </c>
      <c r="R92" s="36">
        <v>6.0340000000000002E-6</v>
      </c>
      <c r="S92" s="36">
        <v>9.4835000000000009E-5</v>
      </c>
      <c r="T92" s="36">
        <v>7.8709999999999997E-6</v>
      </c>
      <c r="U92" s="36">
        <v>3.9000000000000007E-2</v>
      </c>
      <c r="V92" s="36">
        <v>9.3599999999999989E-2</v>
      </c>
      <c r="W92" s="36">
        <v>3.9071278000000008E-2</v>
      </c>
      <c r="X92" s="36">
        <v>9.3702705999999983E-2</v>
      </c>
      <c r="Y92" s="36">
        <v>0.13277398399999998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7.1154553684428697E-3</v>
      </c>
      <c r="AH92" s="36">
        <v>1.2104452810684422E-2</v>
      </c>
      <c r="AI92" s="36">
        <v>3.8766963731516328E-2</v>
      </c>
      <c r="AJ92" s="36">
        <v>0</v>
      </c>
      <c r="AK92" s="36">
        <v>0</v>
      </c>
      <c r="AL92" s="36">
        <v>0</v>
      </c>
      <c r="AM92" s="36">
        <v>7.1154553684428697E-3</v>
      </c>
      <c r="AN92" s="36">
        <v>1.2104452810684422E-2</v>
      </c>
      <c r="AO92" s="36">
        <v>3.8766963731516328E-2</v>
      </c>
      <c r="AP92" s="36">
        <v>0.18237409900000001</v>
      </c>
      <c r="AQ92" s="36">
        <v>9.8201438000000002E-2</v>
      </c>
      <c r="AR92" s="36">
        <v>0.28057553700000004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0.47305286200000002</v>
      </c>
      <c r="BC92" s="36">
        <v>37.496965389000003</v>
      </c>
      <c r="BD92" s="36">
        <v>81.907879698000002</v>
      </c>
      <c r="BE92" s="36">
        <v>1.9711904285714288E-2</v>
      </c>
      <c r="BF92" s="36">
        <v>3.9423808571428576E-2</v>
      </c>
      <c r="BG92" s="36">
        <v>0.44048908599999997</v>
      </c>
      <c r="BH92" s="36">
        <v>6.8612749580000001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5.2496738069999997</v>
      </c>
      <c r="E93" s="36">
        <v>6</v>
      </c>
      <c r="F93" s="36">
        <v>0</v>
      </c>
      <c r="G93" s="36">
        <v>2</v>
      </c>
      <c r="H93" s="36">
        <v>4</v>
      </c>
      <c r="I93" s="36">
        <v>3.100837169134512E-2</v>
      </c>
      <c r="J93" s="36">
        <v>6.7268288396766227</v>
      </c>
      <c r="K93" s="36">
        <v>3.100837169134512E-2</v>
      </c>
      <c r="L93" s="36">
        <v>0</v>
      </c>
      <c r="M93" s="36">
        <v>3.0866422113678076</v>
      </c>
      <c r="N93" s="36">
        <v>3.6711950000001603</v>
      </c>
      <c r="O93" s="36">
        <v>9.335839700000001E-2</v>
      </c>
      <c r="P93" s="36">
        <v>0.15792672399999999</v>
      </c>
      <c r="Q93" s="36">
        <v>8.5106075000000003E-2</v>
      </c>
      <c r="R93" s="36">
        <v>8.2523219999999994E-3</v>
      </c>
      <c r="S93" s="36">
        <v>0.147162827</v>
      </c>
      <c r="T93" s="36">
        <v>1.0763897E-2</v>
      </c>
      <c r="U93" s="36">
        <v>0</v>
      </c>
      <c r="V93" s="36">
        <v>0</v>
      </c>
      <c r="W93" s="36">
        <v>0.12436676869134514</v>
      </c>
      <c r="X93" s="36">
        <v>6.8847555636766229</v>
      </c>
      <c r="Y93" s="36">
        <v>7.0091223323679683</v>
      </c>
      <c r="Z93" s="36">
        <v>1.8422558777345694E-3</v>
      </c>
      <c r="AA93" s="36">
        <v>3.9424275783519802E-4</v>
      </c>
      <c r="AB93" s="36">
        <v>3.9424300000000001E-4</v>
      </c>
      <c r="AC93" s="36">
        <v>3.9919354671297524E-4</v>
      </c>
      <c r="AD93" s="36">
        <v>7.3950203317024288E-2</v>
      </c>
      <c r="AE93" s="36">
        <v>0.6655518298532187</v>
      </c>
      <c r="AF93" s="36">
        <v>0.7395020331702431</v>
      </c>
      <c r="AG93" s="36">
        <v>0</v>
      </c>
      <c r="AH93" s="36">
        <v>0</v>
      </c>
      <c r="AI93" s="36">
        <v>0</v>
      </c>
      <c r="AJ93" s="36">
        <v>4.0238126148920218E-5</v>
      </c>
      <c r="AK93" s="36">
        <v>4.8625460868491803E-5</v>
      </c>
      <c r="AL93" s="36">
        <v>1.2161623473725892E-4</v>
      </c>
      <c r="AM93" s="36">
        <v>4.3943167286189543E-4</v>
      </c>
      <c r="AN93" s="36">
        <v>7.3998828777892781E-2</v>
      </c>
      <c r="AO93" s="36">
        <v>0.66567344608795598</v>
      </c>
      <c r="AP93" s="36">
        <v>43.990202629000002</v>
      </c>
      <c r="AQ93" s="36">
        <v>23.687032185</v>
      </c>
      <c r="AR93" s="36">
        <v>67.677234814000002</v>
      </c>
      <c r="AS93" s="36">
        <v>1.4880987619999999</v>
      </c>
      <c r="AT93" s="36">
        <v>126.71483351099999</v>
      </c>
      <c r="AU93" s="36">
        <v>296.51941047700001</v>
      </c>
      <c r="AV93" s="36">
        <v>120.10056810099999</v>
      </c>
      <c r="AW93" s="36">
        <v>281.04167968500002</v>
      </c>
      <c r="AX93" s="36">
        <v>111.100836542</v>
      </c>
      <c r="AY93" s="36">
        <v>259.98183197700001</v>
      </c>
      <c r="AZ93" s="36">
        <v>1.5351004285714287E-2</v>
      </c>
      <c r="BA93" s="36">
        <v>3.0702008571428574E-2</v>
      </c>
      <c r="BB93" s="36">
        <v>2.8756307040000002</v>
      </c>
      <c r="BC93" s="36">
        <v>156.21781846100001</v>
      </c>
      <c r="BD93" s="36">
        <v>365.55795523299997</v>
      </c>
      <c r="BE93" s="36">
        <v>0.11982626714285714</v>
      </c>
      <c r="BF93" s="36">
        <v>0.23965253428571429</v>
      </c>
      <c r="BG93" s="36">
        <v>3.6769943029999999</v>
      </c>
      <c r="BH93" s="36">
        <v>45.979592926000002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5.3556309239999997</v>
      </c>
      <c r="E94" s="36">
        <v>3</v>
      </c>
      <c r="F94" s="36">
        <v>0</v>
      </c>
      <c r="G94" s="36">
        <v>0</v>
      </c>
      <c r="H94" s="36">
        <v>3</v>
      </c>
      <c r="I94" s="36">
        <v>6.1030851043859021E-3</v>
      </c>
      <c r="J94" s="36">
        <v>1.1001861326327518</v>
      </c>
      <c r="K94" s="36">
        <v>6.1030851043859021E-3</v>
      </c>
      <c r="L94" s="36">
        <v>0</v>
      </c>
      <c r="M94" s="36">
        <v>0.44259621773703406</v>
      </c>
      <c r="N94" s="36">
        <v>0.66369300000010367</v>
      </c>
      <c r="O94" s="36">
        <v>2.8492917E-2</v>
      </c>
      <c r="P94" s="36">
        <v>4.6289230000000001E-2</v>
      </c>
      <c r="Q94" s="36">
        <v>2.3994768999999999E-2</v>
      </c>
      <c r="R94" s="36">
        <v>4.4981480000000004E-3</v>
      </c>
      <c r="S94" s="36">
        <v>4.0422079E-2</v>
      </c>
      <c r="T94" s="36">
        <v>5.8671510000000001E-3</v>
      </c>
      <c r="U94" s="36">
        <v>0</v>
      </c>
      <c r="V94" s="36">
        <v>0</v>
      </c>
      <c r="W94" s="36">
        <v>3.4596002104385903E-2</v>
      </c>
      <c r="X94" s="36">
        <v>1.1464753626327517</v>
      </c>
      <c r="Y94" s="36">
        <v>1.1810713647371376</v>
      </c>
      <c r="Z94" s="36">
        <v>3.1231538960654166E-4</v>
      </c>
      <c r="AA94" s="36">
        <v>6.6835493375799884E-5</v>
      </c>
      <c r="AB94" s="36">
        <v>6.6835500000000001E-5</v>
      </c>
      <c r="AC94" s="36">
        <v>1.1049149838169575E-4</v>
      </c>
      <c r="AD94" s="36">
        <v>1.8901331696837626E-2</v>
      </c>
      <c r="AE94" s="36">
        <v>0.17011198527153862</v>
      </c>
      <c r="AF94" s="36">
        <v>0.18901331696837625</v>
      </c>
      <c r="AG94" s="36">
        <v>0</v>
      </c>
      <c r="AH94" s="36">
        <v>0</v>
      </c>
      <c r="AI94" s="36">
        <v>0</v>
      </c>
      <c r="AJ94" s="36">
        <v>6.8215168822937221E-6</v>
      </c>
      <c r="AK94" s="36">
        <v>8.2434107641127013E-6</v>
      </c>
      <c r="AL94" s="36">
        <v>2.0617441163906698E-5</v>
      </c>
      <c r="AM94" s="36">
        <v>1.1731301526398947E-4</v>
      </c>
      <c r="AN94" s="36">
        <v>1.8909575107601738E-2</v>
      </c>
      <c r="AO94" s="36">
        <v>0.17013260271270253</v>
      </c>
      <c r="AP94" s="36">
        <v>44.811506336999997</v>
      </c>
      <c r="AQ94" s="36">
        <v>24.129272643</v>
      </c>
      <c r="AR94" s="36">
        <v>68.940778980000005</v>
      </c>
      <c r="AS94" s="36">
        <v>1.7741254200000001</v>
      </c>
      <c r="AT94" s="36">
        <v>85.050154484999993</v>
      </c>
      <c r="AU94" s="36">
        <v>187.243440706</v>
      </c>
      <c r="AV94" s="36">
        <v>63.221600778000003</v>
      </c>
      <c r="AW94" s="36">
        <v>139.186461546</v>
      </c>
      <c r="AX94" s="36">
        <v>58.935495631999999</v>
      </c>
      <c r="AY94" s="36">
        <v>129.750322603</v>
      </c>
      <c r="AZ94" s="36">
        <v>0.17367449285714287</v>
      </c>
      <c r="BA94" s="36">
        <v>0.34734898714285717</v>
      </c>
      <c r="BB94" s="36">
        <v>1.9050367079999999</v>
      </c>
      <c r="BC94" s="36">
        <v>129.78768341400001</v>
      </c>
      <c r="BD94" s="36">
        <v>285.73601718700002</v>
      </c>
      <c r="BE94" s="36">
        <v>7.9382041428571443E-2</v>
      </c>
      <c r="BF94" s="36">
        <v>0.15876408428571431</v>
      </c>
      <c r="BG94" s="36">
        <v>4.6312569870000004</v>
      </c>
      <c r="BH94" s="36">
        <v>45.354862316000002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4.8196897849999996</v>
      </c>
      <c r="E95" s="36">
        <v>8</v>
      </c>
      <c r="F95" s="36">
        <v>0</v>
      </c>
      <c r="G95" s="36">
        <v>0</v>
      </c>
      <c r="H95" s="36">
        <v>8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1.0684E-5</v>
      </c>
      <c r="P95" s="36">
        <v>1.6479999999999998E-5</v>
      </c>
      <c r="Q95" s="36">
        <v>1.0026999999999999E-5</v>
      </c>
      <c r="R95" s="36">
        <v>6.5700000000000002E-7</v>
      </c>
      <c r="S95" s="36">
        <v>1.5622999999999999E-5</v>
      </c>
      <c r="T95" s="36">
        <v>8.5700000000000001E-7</v>
      </c>
      <c r="U95" s="36">
        <v>0</v>
      </c>
      <c r="V95" s="36">
        <v>0</v>
      </c>
      <c r="W95" s="36">
        <v>1.0684E-5</v>
      </c>
      <c r="X95" s="36">
        <v>1.6479999999999998E-5</v>
      </c>
      <c r="Y95" s="36">
        <v>2.7163999999999999E-5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2.9748E-5</v>
      </c>
      <c r="AQ95" s="36">
        <v>1.6018000000000001E-5</v>
      </c>
      <c r="AR95" s="36">
        <v>4.5766000000000002E-5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0.30882903900000003</v>
      </c>
      <c r="BC95" s="36">
        <v>29.175840097999998</v>
      </c>
      <c r="BD95" s="36">
        <v>68.187972737999999</v>
      </c>
      <c r="BE95" s="36">
        <v>1.2868770000000002E-2</v>
      </c>
      <c r="BF95" s="36">
        <v>2.5737540000000003E-2</v>
      </c>
      <c r="BG95" s="36">
        <v>0.103347945</v>
      </c>
      <c r="BH95" s="36">
        <v>8.0083951790000008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5.0361942070000003</v>
      </c>
      <c r="E96" s="36">
        <v>3</v>
      </c>
      <c r="F96" s="36">
        <v>0</v>
      </c>
      <c r="G96" s="36">
        <v>0</v>
      </c>
      <c r="H96" s="36">
        <v>3</v>
      </c>
      <c r="I96" s="36">
        <v>4.6149401066091811E-6</v>
      </c>
      <c r="J96" s="36">
        <v>4.493299414508942E-3</v>
      </c>
      <c r="K96" s="36">
        <v>4.6149401066091811E-6</v>
      </c>
      <c r="L96" s="36">
        <v>0</v>
      </c>
      <c r="M96" s="36">
        <v>4.9791435461599143E-4</v>
      </c>
      <c r="N96" s="36">
        <v>3.9999999999995595E-3</v>
      </c>
      <c r="O96" s="36">
        <v>2.4661350000000004E-3</v>
      </c>
      <c r="P96" s="36">
        <v>3.959054E-3</v>
      </c>
      <c r="Q96" s="36">
        <v>2.1031930000000002E-3</v>
      </c>
      <c r="R96" s="36">
        <v>3.6294200000000005E-4</v>
      </c>
      <c r="S96" s="36">
        <v>3.4856510000000002E-3</v>
      </c>
      <c r="T96" s="36">
        <v>4.7340300000000001E-4</v>
      </c>
      <c r="U96" s="36">
        <v>0</v>
      </c>
      <c r="V96" s="36">
        <v>0</v>
      </c>
      <c r="W96" s="36">
        <v>2.4707499401066097E-3</v>
      </c>
      <c r="X96" s="36">
        <v>8.4523534145089421E-3</v>
      </c>
      <c r="Y96" s="36">
        <v>1.0923103354615552E-2</v>
      </c>
      <c r="Z96" s="36">
        <v>6.5826500507143571E-7</v>
      </c>
      <c r="AA96" s="36">
        <v>1.4086871108528722E-7</v>
      </c>
      <c r="AB96" s="36">
        <v>1.4086899999999999E-7</v>
      </c>
      <c r="AC96" s="36">
        <v>8.0718288679425675E-8</v>
      </c>
      <c r="AD96" s="36">
        <v>6.2344648409831957E-6</v>
      </c>
      <c r="AE96" s="36">
        <v>5.6110183568848757E-5</v>
      </c>
      <c r="AF96" s="36">
        <v>6.2344648409831956E-5</v>
      </c>
      <c r="AG96" s="36">
        <v>0</v>
      </c>
      <c r="AH96" s="36">
        <v>0</v>
      </c>
      <c r="AI96" s="36">
        <v>0</v>
      </c>
      <c r="AJ96" s="36">
        <v>1.4377692419325546E-8</v>
      </c>
      <c r="AK96" s="36">
        <v>1.7374614253350272E-8</v>
      </c>
      <c r="AL96" s="36">
        <v>4.3455324181286476E-8</v>
      </c>
      <c r="AM96" s="36">
        <v>9.5095981098751221E-8</v>
      </c>
      <c r="AN96" s="36">
        <v>6.2518394552365463E-6</v>
      </c>
      <c r="AO96" s="36">
        <v>5.6153638893030043E-5</v>
      </c>
      <c r="AP96" s="36">
        <v>3.6631200000000002E-3</v>
      </c>
      <c r="AQ96" s="36">
        <v>1.9724489999999998E-3</v>
      </c>
      <c r="AR96" s="36">
        <v>5.635569E-3</v>
      </c>
      <c r="AS96" s="36">
        <v>1.5688400000000001E-4</v>
      </c>
      <c r="AT96" s="36">
        <v>1.6824999999999999E-5</v>
      </c>
      <c r="AU96" s="36">
        <v>4.4230999999999997E-5</v>
      </c>
      <c r="AV96" s="36">
        <v>5.4201E-4</v>
      </c>
      <c r="AW96" s="36">
        <v>1.424867E-3</v>
      </c>
      <c r="AX96" s="36">
        <v>4.6183999999999998E-4</v>
      </c>
      <c r="AY96" s="36">
        <v>1.21411E-3</v>
      </c>
      <c r="AZ96" s="36">
        <v>2.202857142857143E-6</v>
      </c>
      <c r="BA96" s="36">
        <v>4.405714285714286E-6</v>
      </c>
      <c r="BB96" s="36">
        <v>0.374296605</v>
      </c>
      <c r="BC96" s="36">
        <v>25.701563471</v>
      </c>
      <c r="BD96" s="36">
        <v>67.565674016000003</v>
      </c>
      <c r="BE96" s="36">
        <v>1.5596774285714286E-2</v>
      </c>
      <c r="BF96" s="36">
        <v>3.1193550000000004E-2</v>
      </c>
      <c r="BG96" s="36">
        <v>0.72762907200000004</v>
      </c>
      <c r="BH96" s="36">
        <v>10.962269783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4.4698945979999998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4.9525906839999996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7.1950000000000006E-6</v>
      </c>
      <c r="P98" s="36">
        <v>1.1558999999999999E-5</v>
      </c>
      <c r="Q98" s="36">
        <v>6.4570000000000002E-6</v>
      </c>
      <c r="R98" s="36">
        <v>7.3800000000000007E-7</v>
      </c>
      <c r="S98" s="36">
        <v>1.0596E-5</v>
      </c>
      <c r="T98" s="36">
        <v>9.6299999999999993E-7</v>
      </c>
      <c r="U98" s="36">
        <v>0</v>
      </c>
      <c r="V98" s="36">
        <v>0</v>
      </c>
      <c r="W98" s="36">
        <v>7.1950000000000006E-6</v>
      </c>
      <c r="X98" s="36">
        <v>1.1558999999999999E-5</v>
      </c>
      <c r="Y98" s="36">
        <v>1.8754E-5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1.4977000000000001E-5</v>
      </c>
      <c r="AQ98" s="36">
        <v>8.0649999999999999E-6</v>
      </c>
      <c r="AR98" s="36">
        <v>2.3042000000000001E-5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8.9906480000000004E-3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4.5465670420000004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6.3230819999999998E-3</v>
      </c>
      <c r="BH99" s="36">
        <v>9.1545549000000004E-2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4.9791955640000003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4.7276898279999999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2.3040945E-2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4.723965046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4.4027190520000001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4.8180625509999997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2.9904299999999998E-4</v>
      </c>
      <c r="P104" s="36">
        <v>4.8308800000000001E-4</v>
      </c>
      <c r="Q104" s="36">
        <v>2.7265199999999996E-4</v>
      </c>
      <c r="R104" s="36">
        <v>2.6391000000000002E-5</v>
      </c>
      <c r="S104" s="36">
        <v>4.48665E-4</v>
      </c>
      <c r="T104" s="36">
        <v>3.4422999999999999E-5</v>
      </c>
      <c r="U104" s="36">
        <v>0</v>
      </c>
      <c r="V104" s="36">
        <v>0</v>
      </c>
      <c r="W104" s="36">
        <v>2.9904299999999998E-4</v>
      </c>
      <c r="X104" s="36">
        <v>4.8308800000000001E-4</v>
      </c>
      <c r="Y104" s="36">
        <v>7.8213099999999993E-4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5.3420900000000001E-4</v>
      </c>
      <c r="AQ104" s="36">
        <v>2.8765099999999999E-4</v>
      </c>
      <c r="AR104" s="36">
        <v>8.2186E-4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2.2201498E-2</v>
      </c>
      <c r="BC104" s="36">
        <v>1.400367804</v>
      </c>
      <c r="BD104" s="36">
        <v>3.479633921</v>
      </c>
      <c r="BE104" s="36">
        <v>9.251257142857144E-4</v>
      </c>
      <c r="BF104" s="36">
        <v>1.8502528571428573E-3</v>
      </c>
      <c r="BG104" s="36">
        <v>1.4718468E-2</v>
      </c>
      <c r="BH104" s="36">
        <v>0.61121432099999995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4.8019587259999996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2.3694999999999999E-5</v>
      </c>
      <c r="P105" s="36">
        <v>3.6495000000000002E-5</v>
      </c>
      <c r="Q105" s="36">
        <v>2.2164E-5</v>
      </c>
      <c r="R105" s="36">
        <v>1.531E-6</v>
      </c>
      <c r="S105" s="36">
        <v>3.4499000000000003E-5</v>
      </c>
      <c r="T105" s="36">
        <v>1.996E-6</v>
      </c>
      <c r="U105" s="36" t="s">
        <v>339</v>
      </c>
      <c r="V105" s="36" t="s">
        <v>339</v>
      </c>
      <c r="W105" s="36">
        <v>2.3694999999999999E-5</v>
      </c>
      <c r="X105" s="36">
        <v>3.6495000000000002E-5</v>
      </c>
      <c r="Y105" s="36">
        <v>6.0190000000000005E-5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339</v>
      </c>
      <c r="AH105" s="36" t="s">
        <v>339</v>
      </c>
      <c r="AI105" s="36" t="s">
        <v>339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6.9574999999999997E-5</v>
      </c>
      <c r="AQ105" s="36">
        <v>3.7462999999999997E-5</v>
      </c>
      <c r="AR105" s="36">
        <v>1.07038E-4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2.9501222000000001E-2</v>
      </c>
      <c r="BC105" s="36">
        <v>4.719884038</v>
      </c>
      <c r="BD105" s="36">
        <v>12.729384224</v>
      </c>
      <c r="BE105" s="36">
        <v>1.2293028571428572E-3</v>
      </c>
      <c r="BF105" s="36">
        <v>2.4586057142857143E-3</v>
      </c>
      <c r="BG105" s="36">
        <v>0.19224261400000001</v>
      </c>
      <c r="BH105" s="36">
        <v>7.4928268950000003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4.4793524050000002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3.9228697459999999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5.1655104730000003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2.966869557239879E-4</v>
      </c>
      <c r="J108" s="36">
        <v>6.5934446577894532E-2</v>
      </c>
      <c r="K108" s="36">
        <v>2.966869557239879E-4</v>
      </c>
      <c r="L108" s="36">
        <v>0</v>
      </c>
      <c r="M108" s="36">
        <v>3.8231133533615388E-2</v>
      </c>
      <c r="N108" s="36">
        <v>2.8000000000003133E-2</v>
      </c>
      <c r="O108" s="36">
        <v>2.9659059999999999E-3</v>
      </c>
      <c r="P108" s="36">
        <v>4.6324859999999999E-3</v>
      </c>
      <c r="Q108" s="36">
        <v>2.6974640000000001E-3</v>
      </c>
      <c r="R108" s="36">
        <v>2.6844200000000003E-4</v>
      </c>
      <c r="S108" s="36">
        <v>4.2823439999999996E-3</v>
      </c>
      <c r="T108" s="36">
        <v>3.5014200000000001E-4</v>
      </c>
      <c r="U108" s="36" t="s">
        <v>339</v>
      </c>
      <c r="V108" s="36" t="s">
        <v>339</v>
      </c>
      <c r="W108" s="36">
        <v>3.2625929557239877E-3</v>
      </c>
      <c r="X108" s="36">
        <v>7.0566932577894537E-2</v>
      </c>
      <c r="Y108" s="36">
        <v>7.3829525533618517E-2</v>
      </c>
      <c r="Z108" s="36">
        <v>2.0793645136068633E-5</v>
      </c>
      <c r="AA108" s="36">
        <v>4.449840059118687E-6</v>
      </c>
      <c r="AB108" s="36">
        <v>4.4498400000000004E-6</v>
      </c>
      <c r="AC108" s="36">
        <v>2.9056739653993772E-6</v>
      </c>
      <c r="AD108" s="36">
        <v>2.0876280770040835E-4</v>
      </c>
      <c r="AE108" s="36">
        <v>1.878865269303675E-3</v>
      </c>
      <c r="AF108" s="36">
        <v>2.0876280770040835E-3</v>
      </c>
      <c r="AG108" s="36" t="s">
        <v>339</v>
      </c>
      <c r="AH108" s="36" t="s">
        <v>339</v>
      </c>
      <c r="AI108" s="36" t="s">
        <v>339</v>
      </c>
      <c r="AJ108" s="36">
        <v>4.5416969549873708E-7</v>
      </c>
      <c r="AK108" s="36">
        <v>5.4883795220473048E-7</v>
      </c>
      <c r="AL108" s="36">
        <v>1.3726883825032894E-6</v>
      </c>
      <c r="AM108" s="36">
        <v>3.3598436608981141E-6</v>
      </c>
      <c r="AN108" s="36">
        <v>2.0931164565261308E-4</v>
      </c>
      <c r="AO108" s="36">
        <v>1.8802379576861783E-3</v>
      </c>
      <c r="AP108" s="36">
        <v>0.84711220600000003</v>
      </c>
      <c r="AQ108" s="36">
        <v>0.45613734099999997</v>
      </c>
      <c r="AR108" s="36">
        <v>1.3032495470000001</v>
      </c>
      <c r="AS108" s="36">
        <v>0.117810423</v>
      </c>
      <c r="AT108" s="36">
        <v>0.35510164700000002</v>
      </c>
      <c r="AU108" s="36">
        <v>0.82420025699999999</v>
      </c>
      <c r="AV108" s="36">
        <v>0.59995218100000003</v>
      </c>
      <c r="AW108" s="36">
        <v>1.3925047820000001</v>
      </c>
      <c r="AX108" s="36">
        <v>0.54580776799999997</v>
      </c>
      <c r="AY108" s="36">
        <v>1.2668341759999999</v>
      </c>
      <c r="AZ108" s="36">
        <v>1.1787342857142856E-3</v>
      </c>
      <c r="BA108" s="36">
        <v>2.35747E-3</v>
      </c>
      <c r="BB108" s="36">
        <v>0.179566695</v>
      </c>
      <c r="BC108" s="36">
        <v>9.356186868</v>
      </c>
      <c r="BD108" s="36">
        <v>21.71595563</v>
      </c>
      <c r="BE108" s="36">
        <v>7.4824642857142867E-3</v>
      </c>
      <c r="BF108" s="36">
        <v>1.4964930000000001E-2</v>
      </c>
      <c r="BG108" s="36">
        <v>1.2572881330000001</v>
      </c>
      <c r="BH108" s="36">
        <v>10.689903877000001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5.1926140399999996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6.3756544718873188E-4</v>
      </c>
      <c r="J109" s="36">
        <v>0.42817692237041971</v>
      </c>
      <c r="K109" s="36">
        <v>6.3756544718873188E-4</v>
      </c>
      <c r="L109" s="36">
        <v>0</v>
      </c>
      <c r="M109" s="36">
        <v>9.3839487817566652E-2</v>
      </c>
      <c r="N109" s="36">
        <v>0.33497500000004177</v>
      </c>
      <c r="O109" s="36">
        <v>6.5765789999999999E-3</v>
      </c>
      <c r="P109" s="36">
        <v>1.1096884999999999E-2</v>
      </c>
      <c r="Q109" s="36">
        <v>5.8821309999999996E-3</v>
      </c>
      <c r="R109" s="36">
        <v>6.9444799999999996E-4</v>
      </c>
      <c r="S109" s="36">
        <v>1.0191084E-2</v>
      </c>
      <c r="T109" s="36">
        <v>9.0580099999999992E-4</v>
      </c>
      <c r="U109" s="36" t="s">
        <v>339</v>
      </c>
      <c r="V109" s="36" t="s">
        <v>339</v>
      </c>
      <c r="W109" s="36">
        <v>7.2141444471887318E-3</v>
      </c>
      <c r="X109" s="36">
        <v>0.43927380737041971</v>
      </c>
      <c r="Y109" s="36">
        <v>0.44648795181760842</v>
      </c>
      <c r="Z109" s="36">
        <v>5.3399350430239299E-5</v>
      </c>
      <c r="AA109" s="36">
        <v>1.1427460992071208E-5</v>
      </c>
      <c r="AB109" s="36">
        <v>1.14275E-5</v>
      </c>
      <c r="AC109" s="36">
        <v>8.4130227181710695E-6</v>
      </c>
      <c r="AD109" s="36">
        <v>1.1189617255718619E-2</v>
      </c>
      <c r="AE109" s="36">
        <v>0.10070655530146755</v>
      </c>
      <c r="AF109" s="36">
        <v>0.11189617255718619</v>
      </c>
      <c r="AG109" s="36" t="s">
        <v>339</v>
      </c>
      <c r="AH109" s="36" t="s">
        <v>339</v>
      </c>
      <c r="AI109" s="36" t="s">
        <v>339</v>
      </c>
      <c r="AJ109" s="36">
        <v>1.1663395077827137E-6</v>
      </c>
      <c r="AK109" s="36">
        <v>1.4094542048297371E-6</v>
      </c>
      <c r="AL109" s="36">
        <v>3.5251596666523604E-6</v>
      </c>
      <c r="AM109" s="36">
        <v>9.5793622259537835E-6</v>
      </c>
      <c r="AN109" s="36">
        <v>1.1191026709923448E-2</v>
      </c>
      <c r="AO109" s="36">
        <v>0.10071008046113421</v>
      </c>
      <c r="AP109" s="36">
        <v>8.0638531530000002</v>
      </c>
      <c r="AQ109" s="36">
        <v>4.3420747750000004</v>
      </c>
      <c r="AR109" s="36">
        <v>12.405927928000001</v>
      </c>
      <c r="AS109" s="36">
        <v>0.58614357399999995</v>
      </c>
      <c r="AT109" s="36">
        <v>20.104897671</v>
      </c>
      <c r="AU109" s="36">
        <v>51.324822421</v>
      </c>
      <c r="AV109" s="36">
        <v>20.682915006000002</v>
      </c>
      <c r="AW109" s="36">
        <v>52.800414961000001</v>
      </c>
      <c r="AX109" s="36">
        <v>19.089572805</v>
      </c>
      <c r="AY109" s="36">
        <v>48.732848597</v>
      </c>
      <c r="AZ109" s="36">
        <v>5.1493757142857142E-3</v>
      </c>
      <c r="BA109" s="36">
        <v>1.0298751428571428E-2</v>
      </c>
      <c r="BB109" s="36">
        <v>0.41065498</v>
      </c>
      <c r="BC109" s="36">
        <v>19.304889699</v>
      </c>
      <c r="BD109" s="36">
        <v>49.282520697999999</v>
      </c>
      <c r="BE109" s="36">
        <v>1.7111811428571429E-2</v>
      </c>
      <c r="BF109" s="36">
        <v>3.4223624285714287E-2</v>
      </c>
      <c r="BG109" s="36">
        <v>1.0043923349999999</v>
      </c>
      <c r="BH109" s="36">
        <v>21.398717053999999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4.63334168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1.1233045714285714E-2</v>
      </c>
      <c r="BF110" s="36">
        <v>2.2466091428571429E-2</v>
      </c>
      <c r="BG110" s="36">
        <v>1.0968496670000001</v>
      </c>
      <c r="BH110" s="36">
        <v>4.8706684300000003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5.3916657250000002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8.6262990000000005E-3</v>
      </c>
      <c r="P111" s="36">
        <v>1.4224703999999999E-2</v>
      </c>
      <c r="Q111" s="36">
        <v>7.6570810000000005E-3</v>
      </c>
      <c r="R111" s="36">
        <v>9.6921799999999999E-4</v>
      </c>
      <c r="S111" s="36">
        <v>1.2960507E-2</v>
      </c>
      <c r="T111" s="36">
        <v>1.2641969999999999E-3</v>
      </c>
      <c r="U111" s="36" t="s">
        <v>339</v>
      </c>
      <c r="V111" s="36" t="s">
        <v>339</v>
      </c>
      <c r="W111" s="36">
        <v>8.6262990000000005E-3</v>
      </c>
      <c r="X111" s="36">
        <v>1.4224703999999999E-2</v>
      </c>
      <c r="Y111" s="36">
        <v>2.2851003000000002E-2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0.101933052</v>
      </c>
      <c r="AQ111" s="36">
        <v>5.4887027999999997E-2</v>
      </c>
      <c r="AR111" s="36">
        <v>0.15682008</v>
      </c>
      <c r="AS111" s="36">
        <v>2.2771301000000001E-2</v>
      </c>
      <c r="AT111" s="36">
        <v>7.8476255999999994E-2</v>
      </c>
      <c r="AU111" s="36">
        <v>0.17293641100000001</v>
      </c>
      <c r="AV111" s="36">
        <v>0.24975430900000001</v>
      </c>
      <c r="AW111" s="36">
        <v>0.55037811800000003</v>
      </c>
      <c r="AX111" s="36">
        <v>0.224394288</v>
      </c>
      <c r="AY111" s="36">
        <v>0.49449279200000001</v>
      </c>
      <c r="AZ111" s="36">
        <v>5.9300000000000005E-5</v>
      </c>
      <c r="BA111" s="36">
        <v>1.1860000000000001E-4</v>
      </c>
      <c r="BB111" s="36">
        <v>0.29444595000000001</v>
      </c>
      <c r="BC111" s="36">
        <v>18.056293337</v>
      </c>
      <c r="BD111" s="36">
        <v>39.790259294999998</v>
      </c>
      <c r="BE111" s="36">
        <v>1.2269432857142859E-2</v>
      </c>
      <c r="BF111" s="36">
        <v>2.4538865714285717E-2</v>
      </c>
      <c r="BG111" s="36">
        <v>3.664986699</v>
      </c>
      <c r="BH111" s="36">
        <v>11.499161242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5.1205153069999998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4.4587200000000004E-4</v>
      </c>
      <c r="P112" s="36">
        <v>7.2763400000000001E-4</v>
      </c>
      <c r="Q112" s="36">
        <v>4.0345300000000001E-4</v>
      </c>
      <c r="R112" s="36">
        <v>4.2419000000000002E-5</v>
      </c>
      <c r="S112" s="36">
        <v>6.7230499999999999E-4</v>
      </c>
      <c r="T112" s="36">
        <v>5.5328999999999998E-5</v>
      </c>
      <c r="U112" s="36" t="s">
        <v>339</v>
      </c>
      <c r="V112" s="36" t="s">
        <v>339</v>
      </c>
      <c r="W112" s="36">
        <v>4.4587200000000004E-4</v>
      </c>
      <c r="X112" s="36">
        <v>7.2763400000000001E-4</v>
      </c>
      <c r="Y112" s="36">
        <v>1.1735059999999999E-3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0.43838908199999999</v>
      </c>
      <c r="AQ112" s="36">
        <v>0.236055659</v>
      </c>
      <c r="AR112" s="36">
        <v>0.67444474099999996</v>
      </c>
      <c r="AS112" s="36">
        <v>2.5843356000000001E-2</v>
      </c>
      <c r="AT112" s="36">
        <v>0.54221120300000003</v>
      </c>
      <c r="AU112" s="36">
        <v>1.0458765860000001</v>
      </c>
      <c r="AV112" s="36">
        <v>1.1390844179999999</v>
      </c>
      <c r="AW112" s="36">
        <v>2.197191272</v>
      </c>
      <c r="AX112" s="36">
        <v>1.0332974989999999</v>
      </c>
      <c r="AY112" s="36">
        <v>1.99313783</v>
      </c>
      <c r="AZ112" s="36">
        <v>2.3960142857142857E-4</v>
      </c>
      <c r="BA112" s="36">
        <v>4.7920285714285715E-4</v>
      </c>
      <c r="BB112" s="36">
        <v>0.15274175300000001</v>
      </c>
      <c r="BC112" s="36">
        <v>8.3644882969999994</v>
      </c>
      <c r="BD112" s="36">
        <v>16.134344724000002</v>
      </c>
      <c r="BE112" s="36">
        <v>6.3646814285714289E-3</v>
      </c>
      <c r="BF112" s="36">
        <v>1.2729362857142858E-2</v>
      </c>
      <c r="BG112" s="36">
        <v>1.8683940370000001</v>
      </c>
      <c r="BH112" s="36">
        <v>7.9500819199999997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5.7754533720000003</v>
      </c>
      <c r="E113" s="36">
        <v>3</v>
      </c>
      <c r="F113" s="36">
        <v>1</v>
      </c>
      <c r="G113" s="36">
        <v>2</v>
      </c>
      <c r="H113" s="36">
        <v>0</v>
      </c>
      <c r="I113" s="36">
        <v>0.94306969183405709</v>
      </c>
      <c r="J113" s="36">
        <v>13.546708369931704</v>
      </c>
      <c r="K113" s="36">
        <v>0.40522919183853934</v>
      </c>
      <c r="L113" s="36">
        <v>0.53784049999551775</v>
      </c>
      <c r="M113" s="36">
        <v>10.091317561762597</v>
      </c>
      <c r="N113" s="36">
        <v>4.3984605000031634</v>
      </c>
      <c r="O113" s="36">
        <v>0.102882685</v>
      </c>
      <c r="P113" s="36">
        <v>0.147280524</v>
      </c>
      <c r="Q113" s="36">
        <v>9.0496817000000007E-2</v>
      </c>
      <c r="R113" s="36">
        <v>1.2385868E-2</v>
      </c>
      <c r="S113" s="36">
        <v>0.131125044</v>
      </c>
      <c r="T113" s="36">
        <v>1.615548E-2</v>
      </c>
      <c r="U113" s="36">
        <v>1.9799999999999998E-2</v>
      </c>
      <c r="V113" s="36">
        <v>4.6800000000000001E-2</v>
      </c>
      <c r="W113" s="36">
        <v>1.0657523768340571</v>
      </c>
      <c r="X113" s="36">
        <v>13.740788893931702</v>
      </c>
      <c r="Y113" s="36">
        <v>14.806541270765759</v>
      </c>
      <c r="Z113" s="36">
        <v>1.3284016204933297E-2</v>
      </c>
      <c r="AA113" s="36">
        <v>5.5393481126947853E-3</v>
      </c>
      <c r="AB113" s="36">
        <v>5.5393480000000004E-3</v>
      </c>
      <c r="AC113" s="36">
        <v>2.9871257328149825E-3</v>
      </c>
      <c r="AD113" s="36">
        <v>7.4907974336716102E-2</v>
      </c>
      <c r="AE113" s="36">
        <v>0.67417176903044485</v>
      </c>
      <c r="AF113" s="36">
        <v>0.74907974336716099</v>
      </c>
      <c r="AG113" s="36">
        <v>3.2296069945173611E-3</v>
      </c>
      <c r="AH113" s="36">
        <v>5.4940440826272358E-3</v>
      </c>
      <c r="AI113" s="36">
        <v>1.7595789832198037E-2</v>
      </c>
      <c r="AJ113" s="36">
        <v>5.6536954066649435E-4</v>
      </c>
      <c r="AK113" s="36">
        <v>6.8321656798207798E-4</v>
      </c>
      <c r="AL113" s="36">
        <v>1.7087802361978926E-3</v>
      </c>
      <c r="AM113" s="36">
        <v>6.7821022679988383E-3</v>
      </c>
      <c r="AN113" s="36">
        <v>8.1085234987325422E-2</v>
      </c>
      <c r="AO113" s="36">
        <v>0.69347633909884077</v>
      </c>
      <c r="AP113" s="36">
        <v>106.77638685399999</v>
      </c>
      <c r="AQ113" s="36">
        <v>57.494977536999997</v>
      </c>
      <c r="AR113" s="36">
        <v>164.27136439099999</v>
      </c>
      <c r="AS113" s="36">
        <v>18.211064540999999</v>
      </c>
      <c r="AT113" s="36">
        <v>112.91131710099999</v>
      </c>
      <c r="AU113" s="36">
        <v>227.18450315699999</v>
      </c>
      <c r="AV113" s="36">
        <v>66.487373782000006</v>
      </c>
      <c r="AW113" s="36">
        <v>133.776678608</v>
      </c>
      <c r="AX113" s="36">
        <v>64.239820761999994</v>
      </c>
      <c r="AY113" s="36">
        <v>129.25446392399999</v>
      </c>
      <c r="AZ113" s="36">
        <v>0.38244907285714291</v>
      </c>
      <c r="BA113" s="36">
        <v>0.7648981471428572</v>
      </c>
      <c r="BB113" s="36">
        <v>0.72213450499999998</v>
      </c>
      <c r="BC113" s="36">
        <v>33.413875961000002</v>
      </c>
      <c r="BD113" s="36">
        <v>67.230770163000003</v>
      </c>
      <c r="BE113" s="36">
        <v>3.0091027142857146E-2</v>
      </c>
      <c r="BF113" s="36">
        <v>6.0182054285714291E-2</v>
      </c>
      <c r="BG113" s="36">
        <v>6.276773414</v>
      </c>
      <c r="BH113" s="36">
        <v>27.795406254</v>
      </c>
      <c r="BI113" s="36">
        <v>0.3600000000000001</v>
      </c>
      <c r="BJ113" s="36">
        <v>0.3600000000000001</v>
      </c>
      <c r="BK113" s="36">
        <v>0.3600000000000001</v>
      </c>
      <c r="BL113" s="36">
        <v>0.3600000000000001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5.1900526410000003</v>
      </c>
      <c r="E114" s="36">
        <v>5</v>
      </c>
      <c r="F114" s="36">
        <v>0</v>
      </c>
      <c r="G114" s="36">
        <v>0</v>
      </c>
      <c r="H114" s="36">
        <v>5</v>
      </c>
      <c r="I114" s="36">
        <v>1.00947399863548E-3</v>
      </c>
      <c r="J114" s="36">
        <v>0.14434963960897887</v>
      </c>
      <c r="K114" s="36">
        <v>1.00947399863548E-3</v>
      </c>
      <c r="L114" s="36">
        <v>0</v>
      </c>
      <c r="M114" s="36">
        <v>9.0159113607605118E-2</v>
      </c>
      <c r="N114" s="36">
        <v>5.5200000000009242E-2</v>
      </c>
      <c r="O114" s="36">
        <v>3.9590269999999995E-3</v>
      </c>
      <c r="P114" s="36">
        <v>6.2320769999999999E-3</v>
      </c>
      <c r="Q114" s="36">
        <v>3.7775979999999996E-3</v>
      </c>
      <c r="R114" s="36">
        <v>1.8142899999999999E-4</v>
      </c>
      <c r="S114" s="36">
        <v>5.9954309999999999E-3</v>
      </c>
      <c r="T114" s="36">
        <v>2.36646E-4</v>
      </c>
      <c r="U114" s="36">
        <v>0</v>
      </c>
      <c r="V114" s="36">
        <v>0</v>
      </c>
      <c r="W114" s="36">
        <v>4.9685009986354797E-3</v>
      </c>
      <c r="X114" s="36">
        <v>0.15058171660897887</v>
      </c>
      <c r="Y114" s="36">
        <v>0.15555021760761434</v>
      </c>
      <c r="Z114" s="36">
        <v>7.6280762649982021E-5</v>
      </c>
      <c r="AA114" s="36">
        <v>1.6324083207096149E-5</v>
      </c>
      <c r="AB114" s="36">
        <v>1.6324099999999998E-5</v>
      </c>
      <c r="AC114" s="36">
        <v>1.887939861204767E-5</v>
      </c>
      <c r="AD114" s="36">
        <v>2.2674532344840294E-3</v>
      </c>
      <c r="AE114" s="36">
        <v>2.0407079110356267E-2</v>
      </c>
      <c r="AF114" s="36">
        <v>2.2674532344840296E-2</v>
      </c>
      <c r="AG114" s="36">
        <v>0</v>
      </c>
      <c r="AH114" s="36">
        <v>0</v>
      </c>
      <c r="AI114" s="36">
        <v>0</v>
      </c>
      <c r="AJ114" s="36">
        <v>1.6661074389845404E-6</v>
      </c>
      <c r="AK114" s="36">
        <v>2.0133950019742819E-6</v>
      </c>
      <c r="AL114" s="36">
        <v>5.0356647485801603E-6</v>
      </c>
      <c r="AM114" s="36">
        <v>2.0545506051032209E-5</v>
      </c>
      <c r="AN114" s="36">
        <v>2.2694666294860036E-3</v>
      </c>
      <c r="AO114" s="36">
        <v>2.0412114775104847E-2</v>
      </c>
      <c r="AP114" s="36">
        <v>1.4443730210000001</v>
      </c>
      <c r="AQ114" s="36">
        <v>0.77773931900000004</v>
      </c>
      <c r="AR114" s="36">
        <v>2.2221123400000002</v>
      </c>
      <c r="AS114" s="36">
        <v>0.36154349499999999</v>
      </c>
      <c r="AT114" s="36">
        <v>7.4592847789999999</v>
      </c>
      <c r="AU114" s="36">
        <v>15.783692793</v>
      </c>
      <c r="AV114" s="36">
        <v>8.3989682230000007</v>
      </c>
      <c r="AW114" s="36">
        <v>17.772043585999999</v>
      </c>
      <c r="AX114" s="36">
        <v>7.734380399</v>
      </c>
      <c r="AY114" s="36">
        <v>16.365789452000001</v>
      </c>
      <c r="AZ114" s="36">
        <v>3.7912285714285718E-3</v>
      </c>
      <c r="BA114" s="36">
        <v>7.5824585714285714E-3</v>
      </c>
      <c r="BB114" s="36">
        <v>0.195611753</v>
      </c>
      <c r="BC114" s="36">
        <v>11.940104551999999</v>
      </c>
      <c r="BD114" s="36">
        <v>25.265015042999998</v>
      </c>
      <c r="BE114" s="36">
        <v>8.1510557142857147E-3</v>
      </c>
      <c r="BF114" s="36">
        <v>1.6302111428571429E-2</v>
      </c>
      <c r="BG114" s="36">
        <v>3.9339479810000002</v>
      </c>
      <c r="BH114" s="36">
        <v>13.245091637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5.1977073330000003</v>
      </c>
      <c r="E115" s="36">
        <v>102</v>
      </c>
      <c r="F115" s="36">
        <v>0</v>
      </c>
      <c r="G115" s="36">
        <v>15</v>
      </c>
      <c r="H115" s="36">
        <v>87</v>
      </c>
      <c r="I115" s="36">
        <v>5.9559820070294381E-3</v>
      </c>
      <c r="J115" s="36">
        <v>1.539960940218138</v>
      </c>
      <c r="K115" s="36">
        <v>5.9559820070294381E-3</v>
      </c>
      <c r="L115" s="36">
        <v>0</v>
      </c>
      <c r="M115" s="36">
        <v>0.77656192222513931</v>
      </c>
      <c r="N115" s="36">
        <v>0.76935500000002821</v>
      </c>
      <c r="O115" s="36">
        <v>4.5263161999999996E-2</v>
      </c>
      <c r="P115" s="36">
        <v>7.3373554000000007E-2</v>
      </c>
      <c r="Q115" s="36">
        <v>4.2567314999999994E-2</v>
      </c>
      <c r="R115" s="36">
        <v>2.6958469999999999E-3</v>
      </c>
      <c r="S115" s="36">
        <v>6.9857232000000005E-2</v>
      </c>
      <c r="T115" s="36">
        <v>3.5163219999999997E-3</v>
      </c>
      <c r="U115" s="36">
        <v>0.18599999999999997</v>
      </c>
      <c r="V115" s="36">
        <v>0.44279999999999997</v>
      </c>
      <c r="W115" s="36">
        <v>0.2372191440070294</v>
      </c>
      <c r="X115" s="36">
        <v>2.0561344942181381</v>
      </c>
      <c r="Y115" s="36">
        <v>2.2933536382251676</v>
      </c>
      <c r="Z115" s="36">
        <v>4.3009932631258327E-4</v>
      </c>
      <c r="AA115" s="36">
        <v>9.2041255830892774E-5</v>
      </c>
      <c r="AB115" s="36">
        <v>9.2041300000000003E-5</v>
      </c>
      <c r="AC115" s="36">
        <v>1.1440889270547643E-4</v>
      </c>
      <c r="AD115" s="36">
        <v>1.7761282657136859E-2</v>
      </c>
      <c r="AE115" s="36">
        <v>0.15985154391423176</v>
      </c>
      <c r="AF115" s="36">
        <v>0.17761282657136865</v>
      </c>
      <c r="AG115" s="36">
        <v>3.2788765070255105E-2</v>
      </c>
      <c r="AH115" s="36">
        <v>5.5778588855146624E-2</v>
      </c>
      <c r="AI115" s="36">
        <v>0.17864223727932096</v>
      </c>
      <c r="AJ115" s="36">
        <v>9.3941285966030489E-6</v>
      </c>
      <c r="AK115" s="36">
        <v>1.1352264038765721E-5</v>
      </c>
      <c r="AL115" s="36">
        <v>2.839293620006562E-5</v>
      </c>
      <c r="AM115" s="36">
        <v>3.2912568091557182E-2</v>
      </c>
      <c r="AN115" s="36">
        <v>7.3551223776322255E-2</v>
      </c>
      <c r="AO115" s="36">
        <v>0.33852217412975277</v>
      </c>
      <c r="AP115" s="36">
        <v>14.526468771999999</v>
      </c>
      <c r="AQ115" s="36">
        <v>7.8219447229999997</v>
      </c>
      <c r="AR115" s="36">
        <v>22.348413494999999</v>
      </c>
      <c r="AS115" s="36">
        <v>0.44320970700000001</v>
      </c>
      <c r="AT115" s="36">
        <v>38.315200462</v>
      </c>
      <c r="AU115" s="36">
        <v>82.031953787000006</v>
      </c>
      <c r="AV115" s="36">
        <v>42.045846898999997</v>
      </c>
      <c r="AW115" s="36">
        <v>90.019181113000002</v>
      </c>
      <c r="AX115" s="36">
        <v>38.725737367000001</v>
      </c>
      <c r="AY115" s="36">
        <v>82.910903759000007</v>
      </c>
      <c r="AZ115" s="36">
        <v>6.3665178571428574E-2</v>
      </c>
      <c r="BA115" s="36">
        <v>0.12733035714285715</v>
      </c>
      <c r="BB115" s="36">
        <v>1.4786599119999999</v>
      </c>
      <c r="BC115" s="36">
        <v>131.92623656000001</v>
      </c>
      <c r="BD115" s="36">
        <v>282.451006656</v>
      </c>
      <c r="BE115" s="36">
        <v>0.96016877428571434</v>
      </c>
      <c r="BF115" s="36">
        <v>1.9203375485714287</v>
      </c>
      <c r="BG115" s="36">
        <v>4.0001826579999999</v>
      </c>
      <c r="BH115" s="36">
        <v>16.207324374999999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5.1542150319999998</v>
      </c>
      <c r="E116" s="36">
        <v>36</v>
      </c>
      <c r="F116" s="36">
        <v>0</v>
      </c>
      <c r="G116" s="36">
        <v>2</v>
      </c>
      <c r="H116" s="36">
        <v>34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1.2673180000000001E-2</v>
      </c>
      <c r="P116" s="36">
        <v>1.8000549999999997E-2</v>
      </c>
      <c r="Q116" s="36">
        <v>1.1970133000000001E-2</v>
      </c>
      <c r="R116" s="36">
        <v>7.0304700000000005E-4</v>
      </c>
      <c r="S116" s="36">
        <v>1.7083531999999998E-2</v>
      </c>
      <c r="T116" s="36">
        <v>9.1701800000000002E-4</v>
      </c>
      <c r="U116" s="36">
        <v>1.5599999999999999E-2</v>
      </c>
      <c r="V116" s="36">
        <v>3.7199999999999997E-2</v>
      </c>
      <c r="W116" s="36">
        <v>2.8273180000000002E-2</v>
      </c>
      <c r="X116" s="36">
        <v>5.5200549999999994E-2</v>
      </c>
      <c r="Y116" s="36">
        <v>8.3473729999999996E-2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2.85932348569305E-3</v>
      </c>
      <c r="AH116" s="36">
        <v>4.8641365043973726E-3</v>
      </c>
      <c r="AI116" s="36">
        <v>1.5578383128948341E-2</v>
      </c>
      <c r="AJ116" s="36">
        <v>0</v>
      </c>
      <c r="AK116" s="36">
        <v>0</v>
      </c>
      <c r="AL116" s="36">
        <v>0</v>
      </c>
      <c r="AM116" s="36">
        <v>2.85932348569305E-3</v>
      </c>
      <c r="AN116" s="36">
        <v>4.8641365043973726E-3</v>
      </c>
      <c r="AO116" s="36">
        <v>1.5578383128948341E-2</v>
      </c>
      <c r="AP116" s="36">
        <v>0.55257463399999995</v>
      </c>
      <c r="AQ116" s="36">
        <v>0.29754018700000001</v>
      </c>
      <c r="AR116" s="36">
        <v>0.85011482100000002</v>
      </c>
      <c r="AS116" s="36">
        <v>6.4632154999999997E-2</v>
      </c>
      <c r="AT116" s="36">
        <v>0.42350719399999998</v>
      </c>
      <c r="AU116" s="36">
        <v>0.94610852999999995</v>
      </c>
      <c r="AV116" s="36">
        <v>0.98090906300000003</v>
      </c>
      <c r="AW116" s="36">
        <v>2.1913356949999998</v>
      </c>
      <c r="AX116" s="36">
        <v>0.88720070100000004</v>
      </c>
      <c r="AY116" s="36">
        <v>1.981992663</v>
      </c>
      <c r="AZ116" s="36">
        <v>1.3453352857142857E-2</v>
      </c>
      <c r="BA116" s="36">
        <v>2.6906705714285713E-2</v>
      </c>
      <c r="BB116" s="36">
        <v>0.20539975999999999</v>
      </c>
      <c r="BC116" s="36">
        <v>15.427406454</v>
      </c>
      <c r="BD116" s="36">
        <v>34.464587704000003</v>
      </c>
      <c r="BE116" s="36">
        <v>0.13337646714285714</v>
      </c>
      <c r="BF116" s="36">
        <v>0.26675293571428571</v>
      </c>
      <c r="BG116" s="36">
        <v>1.1371952009999999</v>
      </c>
      <c r="BH116" s="36">
        <v>4.4986501749999999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5.4224148379999999</v>
      </c>
      <c r="E117" s="36">
        <v>55</v>
      </c>
      <c r="F117" s="36">
        <v>0</v>
      </c>
      <c r="G117" s="36">
        <v>3</v>
      </c>
      <c r="H117" s="36">
        <v>52</v>
      </c>
      <c r="I117" s="36">
        <v>2.8341358273323243E-4</v>
      </c>
      <c r="J117" s="36">
        <v>0.10680794097653397</v>
      </c>
      <c r="K117" s="36">
        <v>2.8341358273323243E-4</v>
      </c>
      <c r="L117" s="36">
        <v>0</v>
      </c>
      <c r="M117" s="36">
        <v>7.7011354559270259E-2</v>
      </c>
      <c r="N117" s="36">
        <v>3.0079999999996943E-2</v>
      </c>
      <c r="O117" s="36">
        <v>1.7133496000000002E-2</v>
      </c>
      <c r="P117" s="36">
        <v>2.7959557000000003E-2</v>
      </c>
      <c r="Q117" s="36">
        <v>1.6354144000000001E-2</v>
      </c>
      <c r="R117" s="36">
        <v>7.7935199999999997E-4</v>
      </c>
      <c r="S117" s="36">
        <v>2.6943010000000003E-2</v>
      </c>
      <c r="T117" s="36">
        <v>1.016547E-3</v>
      </c>
      <c r="U117" s="36">
        <v>4.9200000000000001E-2</v>
      </c>
      <c r="V117" s="36">
        <v>0.1164</v>
      </c>
      <c r="W117" s="36">
        <v>6.6616909582733239E-2</v>
      </c>
      <c r="X117" s="36">
        <v>0.25116749797653398</v>
      </c>
      <c r="Y117" s="36">
        <v>0.31778440755926723</v>
      </c>
      <c r="Z117" s="36">
        <v>3.301178726505321E-5</v>
      </c>
      <c r="AA117" s="36">
        <v>7.0645224747213865E-6</v>
      </c>
      <c r="AB117" s="36">
        <v>7.0645200000000004E-6</v>
      </c>
      <c r="AC117" s="36">
        <v>4.1751852890309622E-6</v>
      </c>
      <c r="AD117" s="36">
        <v>1.3668540588737286E-3</v>
      </c>
      <c r="AE117" s="36">
        <v>1.2301686529863558E-2</v>
      </c>
      <c r="AF117" s="36">
        <v>1.3668540588737286E-2</v>
      </c>
      <c r="AG117" s="36">
        <v>9.5859871794871793E-3</v>
      </c>
      <c r="AH117" s="36">
        <v>1.630719658119658E-2</v>
      </c>
      <c r="AI117" s="36">
        <v>5.2227102564102561E-2</v>
      </c>
      <c r="AJ117" s="36">
        <v>7.2103511525015251E-7</v>
      </c>
      <c r="AK117" s="36">
        <v>8.7132946130857798E-7</v>
      </c>
      <c r="AL117" s="36">
        <v>2.1792658908999282E-6</v>
      </c>
      <c r="AM117" s="36">
        <v>9.5908833998914599E-3</v>
      </c>
      <c r="AN117" s="36">
        <v>1.7674921969531618E-2</v>
      </c>
      <c r="AO117" s="36">
        <v>6.4530968359857013E-2</v>
      </c>
      <c r="AP117" s="36">
        <v>4.8947112429999997</v>
      </c>
      <c r="AQ117" s="36">
        <v>2.6356137460000002</v>
      </c>
      <c r="AR117" s="36">
        <v>7.5303249890000004</v>
      </c>
      <c r="AS117" s="36">
        <v>0.78229193600000002</v>
      </c>
      <c r="AT117" s="36">
        <v>51.469006976999999</v>
      </c>
      <c r="AU117" s="36">
        <v>119.12973636300001</v>
      </c>
      <c r="AV117" s="36">
        <v>39.915540300000004</v>
      </c>
      <c r="AW117" s="36">
        <v>92.388178284000006</v>
      </c>
      <c r="AX117" s="36">
        <v>37.155031811000001</v>
      </c>
      <c r="AY117" s="36">
        <v>85.998728247000003</v>
      </c>
      <c r="AZ117" s="36">
        <v>0.16540143142857144</v>
      </c>
      <c r="BA117" s="36">
        <v>0.33080286428571432</v>
      </c>
      <c r="BB117" s="36">
        <v>0.48284828600000002</v>
      </c>
      <c r="BC117" s="36">
        <v>21.241286187</v>
      </c>
      <c r="BD117" s="36">
        <v>49.164904708999998</v>
      </c>
      <c r="BE117" s="36">
        <v>0.31353784714285715</v>
      </c>
      <c r="BF117" s="36">
        <v>0.62707569571428579</v>
      </c>
      <c r="BG117" s="36">
        <v>2.8520736740000001</v>
      </c>
      <c r="BH117" s="36">
        <v>13.803438810999999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5.6681341449999998</v>
      </c>
      <c r="E118" s="36">
        <v>46</v>
      </c>
      <c r="F118" s="36">
        <v>4</v>
      </c>
      <c r="G118" s="36">
        <v>16</v>
      </c>
      <c r="H118" s="36">
        <v>26</v>
      </c>
      <c r="I118" s="36">
        <v>7.5805613180013973E-3</v>
      </c>
      <c r="J118" s="36">
        <v>1.6882672407137969</v>
      </c>
      <c r="K118" s="36">
        <v>7.5805613180013973E-3</v>
      </c>
      <c r="L118" s="36">
        <v>0</v>
      </c>
      <c r="M118" s="36">
        <v>0.79130580203056555</v>
      </c>
      <c r="N118" s="36">
        <v>0.90454200000123264</v>
      </c>
      <c r="O118" s="36">
        <v>2.5972668999999997E-2</v>
      </c>
      <c r="P118" s="36">
        <v>3.8998530999999996E-2</v>
      </c>
      <c r="Q118" s="36">
        <v>2.3458226999999998E-2</v>
      </c>
      <c r="R118" s="36">
        <v>2.514442E-3</v>
      </c>
      <c r="S118" s="36">
        <v>3.5718822999999997E-2</v>
      </c>
      <c r="T118" s="36">
        <v>3.2797079999999997E-3</v>
      </c>
      <c r="U118" s="36">
        <v>0.87585000000000035</v>
      </c>
      <c r="V118" s="36">
        <v>2.0703000000000009</v>
      </c>
      <c r="W118" s="36">
        <v>0.90940323031800174</v>
      </c>
      <c r="X118" s="36">
        <v>3.7975657717137978</v>
      </c>
      <c r="Y118" s="36">
        <v>4.7069690020317996</v>
      </c>
      <c r="Z118" s="36">
        <v>4.2527923953248741E-4</v>
      </c>
      <c r="AA118" s="36">
        <v>9.1009757259952277E-5</v>
      </c>
      <c r="AB118" s="36">
        <v>9.1009799999999997E-5</v>
      </c>
      <c r="AC118" s="36">
        <v>1.3036454486633407E-4</v>
      </c>
      <c r="AD118" s="36">
        <v>1.1738393186780166E-2</v>
      </c>
      <c r="AE118" s="36">
        <v>0.1056455386810215</v>
      </c>
      <c r="AF118" s="36">
        <v>0.11738393186780169</v>
      </c>
      <c r="AG118" s="36">
        <v>0.1668603673076923</v>
      </c>
      <c r="AH118" s="36">
        <v>0.28385441794871796</v>
      </c>
      <c r="AI118" s="36">
        <v>0.90910131153846185</v>
      </c>
      <c r="AJ118" s="36">
        <v>9.2888492964700177E-6</v>
      </c>
      <c r="AK118" s="36">
        <v>1.122504006044309E-5</v>
      </c>
      <c r="AL118" s="36">
        <v>2.8074738676884531E-5</v>
      </c>
      <c r="AM118" s="36">
        <v>0.1670000207018551</v>
      </c>
      <c r="AN118" s="36">
        <v>0.29560403617555858</v>
      </c>
      <c r="AO118" s="36">
        <v>1.0147749249581604</v>
      </c>
      <c r="AP118" s="36">
        <v>23.906516339</v>
      </c>
      <c r="AQ118" s="36">
        <v>12.872739567</v>
      </c>
      <c r="AR118" s="36">
        <v>36.779255906000003</v>
      </c>
      <c r="AS118" s="36">
        <v>3.2287020169999998</v>
      </c>
      <c r="AT118" s="36">
        <v>53.106017999000002</v>
      </c>
      <c r="AU118" s="36">
        <v>125.711081501</v>
      </c>
      <c r="AV118" s="36">
        <v>43.787358623000003</v>
      </c>
      <c r="AW118" s="36">
        <v>103.65221148099999</v>
      </c>
      <c r="AX118" s="36">
        <v>40.682565814</v>
      </c>
      <c r="AY118" s="36">
        <v>96.302632720999995</v>
      </c>
      <c r="AZ118" s="36">
        <v>0.49240535857142859</v>
      </c>
      <c r="BA118" s="36">
        <v>0.98481071714285717</v>
      </c>
      <c r="BB118" s="36">
        <v>0.78425120500000001</v>
      </c>
      <c r="BC118" s="36">
        <v>27.304614246</v>
      </c>
      <c r="BD118" s="36">
        <v>64.634719683</v>
      </c>
      <c r="BE118" s="36">
        <v>0.50925402857142865</v>
      </c>
      <c r="BF118" s="36">
        <v>1.0185080585714286</v>
      </c>
      <c r="BG118" s="36">
        <v>3.0377822729999999</v>
      </c>
      <c r="BH118" s="36">
        <v>19.108262489000001</v>
      </c>
      <c r="BI118" s="36">
        <v>0</v>
      </c>
      <c r="BJ118" s="36">
        <v>0</v>
      </c>
      <c r="BK118" s="36">
        <v>0.09</v>
      </c>
      <c r="BL118" s="36">
        <v>0.09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5.627878752</v>
      </c>
      <c r="E119" s="36">
        <v>11</v>
      </c>
      <c r="F119" s="36">
        <v>0</v>
      </c>
      <c r="G119" s="36">
        <v>8</v>
      </c>
      <c r="H119" s="36">
        <v>3</v>
      </c>
      <c r="I119" s="36">
        <v>0.21898723673850862</v>
      </c>
      <c r="J119" s="36">
        <v>12.199260817636922</v>
      </c>
      <c r="K119" s="36">
        <v>0.18964623674126815</v>
      </c>
      <c r="L119" s="36">
        <v>2.9340999997240463E-2</v>
      </c>
      <c r="M119" s="36">
        <v>8.473146554377557</v>
      </c>
      <c r="N119" s="36">
        <v>3.945101499997874</v>
      </c>
      <c r="O119" s="36">
        <v>4.5153477000000004E-2</v>
      </c>
      <c r="P119" s="36">
        <v>7.9030045000000007E-2</v>
      </c>
      <c r="Q119" s="36">
        <v>4.2689096000000003E-2</v>
      </c>
      <c r="R119" s="36">
        <v>2.4643809999999999E-3</v>
      </c>
      <c r="S119" s="36">
        <v>7.5815636000000006E-2</v>
      </c>
      <c r="T119" s="36">
        <v>3.2144089999999997E-3</v>
      </c>
      <c r="U119" s="36">
        <v>0.31679999999999997</v>
      </c>
      <c r="V119" s="36">
        <v>0.74879999999999991</v>
      </c>
      <c r="W119" s="36">
        <v>0.58094071373850853</v>
      </c>
      <c r="X119" s="36">
        <v>13.027090862636921</v>
      </c>
      <c r="Y119" s="36">
        <v>13.60803157637543</v>
      </c>
      <c r="Z119" s="36">
        <v>6.2701009236670055E-3</v>
      </c>
      <c r="AA119" s="36">
        <v>1.3627613593258296E-3</v>
      </c>
      <c r="AB119" s="36">
        <v>1.3627610000000001E-3</v>
      </c>
      <c r="AC119" s="36">
        <v>1.7679721126966756E-3</v>
      </c>
      <c r="AD119" s="36">
        <v>9.5222446412623507E-2</v>
      </c>
      <c r="AE119" s="36">
        <v>0.85700201771361151</v>
      </c>
      <c r="AF119" s="36">
        <v>0.95222446412623529</v>
      </c>
      <c r="AG119" s="36">
        <v>5.6545058726220024E-2</v>
      </c>
      <c r="AH119" s="36">
        <v>9.6191594154948989E-2</v>
      </c>
      <c r="AI119" s="36">
        <v>0.30807307857733662</v>
      </c>
      <c r="AJ119" s="36">
        <v>1.3908921408619442E-4</v>
      </c>
      <c r="AK119" s="36">
        <v>1.6808131451568386E-4</v>
      </c>
      <c r="AL119" s="36">
        <v>4.2038504594065515E-4</v>
      </c>
      <c r="AM119" s="36">
        <v>5.8452120053002897E-2</v>
      </c>
      <c r="AN119" s="36">
        <v>0.19158212188208817</v>
      </c>
      <c r="AO119" s="36">
        <v>1.1654954813368887</v>
      </c>
      <c r="AP119" s="36">
        <v>121.150669408</v>
      </c>
      <c r="AQ119" s="36">
        <v>65.234975835</v>
      </c>
      <c r="AR119" s="36">
        <v>186.385645243</v>
      </c>
      <c r="AS119" s="36">
        <v>7.8082540070000004</v>
      </c>
      <c r="AT119" s="36">
        <v>469.08852523299998</v>
      </c>
      <c r="AU119" s="36">
        <v>1034.281047015</v>
      </c>
      <c r="AV119" s="36">
        <v>275.02270211899997</v>
      </c>
      <c r="AW119" s="36">
        <v>606.39037836099999</v>
      </c>
      <c r="AX119" s="36">
        <v>259.62467141500002</v>
      </c>
      <c r="AY119" s="36">
        <v>572.43966231800005</v>
      </c>
      <c r="AZ119" s="36">
        <v>1.8787742671428573</v>
      </c>
      <c r="BA119" s="36">
        <v>3.7575485342857147</v>
      </c>
      <c r="BB119" s="36">
        <v>1.236113359</v>
      </c>
      <c r="BC119" s="36">
        <v>67.415507340999994</v>
      </c>
      <c r="BD119" s="36">
        <v>148.64269272799999</v>
      </c>
      <c r="BE119" s="36">
        <v>0.80267101285714293</v>
      </c>
      <c r="BF119" s="36">
        <v>1.6053420257142859</v>
      </c>
      <c r="BG119" s="36">
        <v>0.83575947399999995</v>
      </c>
      <c r="BH119" s="36">
        <v>23.478684323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5.6913216340000004</v>
      </c>
      <c r="E120" s="36">
        <v>14</v>
      </c>
      <c r="F120" s="36">
        <v>2</v>
      </c>
      <c r="G120" s="36">
        <v>6</v>
      </c>
      <c r="H120" s="36">
        <v>6</v>
      </c>
      <c r="I120" s="36">
        <v>8.2622040928489404E-2</v>
      </c>
      <c r="J120" s="36">
        <v>2.8885379188156302</v>
      </c>
      <c r="K120" s="36">
        <v>4.3422040929404999E-2</v>
      </c>
      <c r="L120" s="36">
        <v>3.9199999999084412E-2</v>
      </c>
      <c r="M120" s="36">
        <v>1.7807759597423023</v>
      </c>
      <c r="N120" s="36">
        <v>1.1903840000018171</v>
      </c>
      <c r="O120" s="36">
        <v>6.0957099999999998E-3</v>
      </c>
      <c r="P120" s="36">
        <v>9.6733099999999992E-3</v>
      </c>
      <c r="Q120" s="36">
        <v>5.4783589999999995E-3</v>
      </c>
      <c r="R120" s="36">
        <v>6.1735100000000003E-4</v>
      </c>
      <c r="S120" s="36">
        <v>8.8680689999999993E-3</v>
      </c>
      <c r="T120" s="36">
        <v>8.0524099999999994E-4</v>
      </c>
      <c r="U120" s="36">
        <v>0.10904999999999998</v>
      </c>
      <c r="V120" s="36">
        <v>0.25840000000000002</v>
      </c>
      <c r="W120" s="36">
        <v>0.19776775092848939</v>
      </c>
      <c r="X120" s="36">
        <v>3.1566112288156303</v>
      </c>
      <c r="Y120" s="36">
        <v>3.3543789797441197</v>
      </c>
      <c r="Z120" s="36">
        <v>1.7322435564831884E-3</v>
      </c>
      <c r="AA120" s="36">
        <v>3.7070012108740232E-4</v>
      </c>
      <c r="AB120" s="36">
        <v>3.7070000000000001E-4</v>
      </c>
      <c r="AC120" s="36">
        <v>6.861736651693573E-4</v>
      </c>
      <c r="AD120" s="36">
        <v>3.3227167844771963E-2</v>
      </c>
      <c r="AE120" s="36">
        <v>0.29904451060294768</v>
      </c>
      <c r="AF120" s="36">
        <v>0.33227167844771965</v>
      </c>
      <c r="AG120" s="36">
        <v>2.0457797599013922E-2</v>
      </c>
      <c r="AH120" s="36">
        <v>3.4801770628207586E-2</v>
      </c>
      <c r="AI120" s="36">
        <v>0.11145972484979996</v>
      </c>
      <c r="AJ120" s="36">
        <v>3.7835226912657724E-5</v>
      </c>
      <c r="AK120" s="36">
        <v>4.5721695360348591E-5</v>
      </c>
      <c r="AL120" s="36">
        <v>1.1435368089503651E-4</v>
      </c>
      <c r="AM120" s="36">
        <v>2.1181806491095939E-2</v>
      </c>
      <c r="AN120" s="36">
        <v>6.8074660168339907E-2</v>
      </c>
      <c r="AO120" s="36">
        <v>0.41061858913364263</v>
      </c>
      <c r="AP120" s="36">
        <v>21.095496197999999</v>
      </c>
      <c r="AQ120" s="36">
        <v>11.359113337</v>
      </c>
      <c r="AR120" s="36">
        <v>32.454609535000003</v>
      </c>
      <c r="AS120" s="36">
        <v>3.8544156699999998</v>
      </c>
      <c r="AT120" s="36">
        <v>250.21732776100001</v>
      </c>
      <c r="AU120" s="36">
        <v>553.18081694199998</v>
      </c>
      <c r="AV120" s="36">
        <v>153.956965841</v>
      </c>
      <c r="AW120" s="36">
        <v>340.36827465200003</v>
      </c>
      <c r="AX120" s="36">
        <v>149.435542682</v>
      </c>
      <c r="AY120" s="36">
        <v>330.37230603099999</v>
      </c>
      <c r="AZ120" s="36">
        <v>1.8550707357142857</v>
      </c>
      <c r="BA120" s="36">
        <v>3.7101414714285714</v>
      </c>
      <c r="BB120" s="36">
        <v>0.49008582899999997</v>
      </c>
      <c r="BC120" s="36">
        <v>18.357937184000001</v>
      </c>
      <c r="BD120" s="36">
        <v>40.585753111999999</v>
      </c>
      <c r="BE120" s="36">
        <v>0.31823755142857146</v>
      </c>
      <c r="BF120" s="36">
        <v>0.63647510285714293</v>
      </c>
      <c r="BG120" s="36">
        <v>1.788007659</v>
      </c>
      <c r="BH120" s="36">
        <v>13.312050601999999</v>
      </c>
      <c r="BI120" s="36">
        <v>0.03</v>
      </c>
      <c r="BJ120" s="36">
        <v>0.03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5.95337885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3.6096264283403134</v>
      </c>
      <c r="J121" s="36">
        <v>35.814001667013386</v>
      </c>
      <c r="K121" s="36">
        <v>2.5284994283446829</v>
      </c>
      <c r="L121" s="36">
        <v>1.0811269999956306</v>
      </c>
      <c r="M121" s="36">
        <v>31.543355095352101</v>
      </c>
      <c r="N121" s="36">
        <v>7.8802730000015977</v>
      </c>
      <c r="O121" s="36">
        <v>5.4928514000000005E-2</v>
      </c>
      <c r="P121" s="36">
        <v>9.1508373000000004E-2</v>
      </c>
      <c r="Q121" s="36">
        <v>4.9684121000000005E-2</v>
      </c>
      <c r="R121" s="36">
        <v>5.244393E-3</v>
      </c>
      <c r="S121" s="36">
        <v>8.4667858999999998E-2</v>
      </c>
      <c r="T121" s="36">
        <v>6.8405140000000007E-3</v>
      </c>
      <c r="U121" s="36" t="s">
        <v>339</v>
      </c>
      <c r="V121" s="36" t="s">
        <v>339</v>
      </c>
      <c r="W121" s="36">
        <v>3.6645549423403136</v>
      </c>
      <c r="X121" s="36">
        <v>35.90551004001339</v>
      </c>
      <c r="Y121" s="36">
        <v>39.570064982353706</v>
      </c>
      <c r="Z121" s="36">
        <v>3.7931277745789249E-2</v>
      </c>
      <c r="AA121" s="36">
        <v>1.8093206350403193E-2</v>
      </c>
      <c r="AB121" s="36">
        <v>1.8093206000000001E-2</v>
      </c>
      <c r="AC121" s="36">
        <v>4.837343151542374E-2</v>
      </c>
      <c r="AD121" s="36">
        <v>0.5355507695118481</v>
      </c>
      <c r="AE121" s="36">
        <v>4.8199569256066326</v>
      </c>
      <c r="AF121" s="36">
        <v>5.3555076951184786</v>
      </c>
      <c r="AG121" s="36" t="s">
        <v>339</v>
      </c>
      <c r="AH121" s="36" t="s">
        <v>339</v>
      </c>
      <c r="AI121" s="36" t="s">
        <v>339</v>
      </c>
      <c r="AJ121" s="36">
        <v>1.8466699811675391E-3</v>
      </c>
      <c r="AK121" s="36">
        <v>2.2315944235878913E-3</v>
      </c>
      <c r="AL121" s="36">
        <v>5.5813992589483679E-3</v>
      </c>
      <c r="AM121" s="36">
        <v>5.0220101496591278E-2</v>
      </c>
      <c r="AN121" s="36">
        <v>0.53778236393543599</v>
      </c>
      <c r="AO121" s="36">
        <v>4.8255383248655805</v>
      </c>
      <c r="AP121" s="36">
        <v>223.08234966399999</v>
      </c>
      <c r="AQ121" s="36">
        <v>120.12126520299999</v>
      </c>
      <c r="AR121" s="36">
        <v>343.203614867</v>
      </c>
      <c r="AS121" s="36">
        <v>25.719521698000001</v>
      </c>
      <c r="AT121" s="36">
        <v>989.228496608</v>
      </c>
      <c r="AU121" s="36">
        <v>2275.757794315</v>
      </c>
      <c r="AV121" s="36">
        <v>639.521433645</v>
      </c>
      <c r="AW121" s="36">
        <v>1471.24339042</v>
      </c>
      <c r="AX121" s="36">
        <v>625.41627743900005</v>
      </c>
      <c r="AY121" s="36">
        <v>1438.7939419009999</v>
      </c>
      <c r="AZ121" s="36">
        <v>3.31871429</v>
      </c>
      <c r="BA121" s="36">
        <v>6.6374285799999999</v>
      </c>
      <c r="BB121" s="36">
        <v>0.81058689699999997</v>
      </c>
      <c r="BC121" s="36">
        <v>55.022780486000002</v>
      </c>
      <c r="BD121" s="36">
        <v>126.58199999999999</v>
      </c>
      <c r="BE121" s="36">
        <v>0.52635512714285715</v>
      </c>
      <c r="BF121" s="36">
        <v>1.0527102557142858</v>
      </c>
      <c r="BG121" s="36">
        <v>4.303036262</v>
      </c>
      <c r="BH121" s="36">
        <v>25.740927804999998</v>
      </c>
      <c r="BI121" s="36">
        <v>0.09</v>
      </c>
      <c r="BJ121" s="36">
        <v>0.09</v>
      </c>
      <c r="BK121" s="36">
        <v>0.15</v>
      </c>
      <c r="BL121" s="36">
        <v>0.15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6.1401858730000001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10.425989159139517</v>
      </c>
      <c r="J122" s="36">
        <v>92.190052852886211</v>
      </c>
      <c r="K122" s="36">
        <v>5.8709196591243771</v>
      </c>
      <c r="L122" s="36">
        <v>4.55506950001514</v>
      </c>
      <c r="M122" s="36">
        <v>71.271266512023601</v>
      </c>
      <c r="N122" s="36">
        <v>31.344775500002125</v>
      </c>
      <c r="O122" s="36">
        <v>0.37457674500000004</v>
      </c>
      <c r="P122" s="36">
        <v>0.60496126099999992</v>
      </c>
      <c r="Q122" s="36">
        <v>0.32386248100000004</v>
      </c>
      <c r="R122" s="36">
        <v>5.0714263999999995E-2</v>
      </c>
      <c r="S122" s="36">
        <v>0.53881222099999992</v>
      </c>
      <c r="T122" s="36">
        <v>6.6149040000000006E-2</v>
      </c>
      <c r="U122" s="36" t="s">
        <v>339</v>
      </c>
      <c r="V122" s="36" t="s">
        <v>339</v>
      </c>
      <c r="W122" s="36">
        <v>10.800565904139518</v>
      </c>
      <c r="X122" s="36">
        <v>92.795014113886211</v>
      </c>
      <c r="Y122" s="36">
        <v>103.59558001802573</v>
      </c>
      <c r="Z122" s="36">
        <v>0.10346636133966604</v>
      </c>
      <c r="AA122" s="36">
        <v>4.9838168466403508E-2</v>
      </c>
      <c r="AB122" s="36">
        <v>4.9838168000000002E-2</v>
      </c>
      <c r="AC122" s="36">
        <v>7.3752677587618901E-2</v>
      </c>
      <c r="AD122" s="36">
        <v>0.70672818893187839</v>
      </c>
      <c r="AE122" s="36">
        <v>6.3605537003869053</v>
      </c>
      <c r="AF122" s="36">
        <v>7.0672818893187817</v>
      </c>
      <c r="AG122" s="36" t="s">
        <v>339</v>
      </c>
      <c r="AH122" s="36" t="s">
        <v>339</v>
      </c>
      <c r="AI122" s="36" t="s">
        <v>339</v>
      </c>
      <c r="AJ122" s="36">
        <v>5.0866965847664375E-3</v>
      </c>
      <c r="AK122" s="36">
        <v>6.1469801311407439E-3</v>
      </c>
      <c r="AL122" s="36">
        <v>1.5374097544821204E-2</v>
      </c>
      <c r="AM122" s="36">
        <v>7.8839374172385332E-2</v>
      </c>
      <c r="AN122" s="36">
        <v>0.71287516906301918</v>
      </c>
      <c r="AO122" s="36">
        <v>6.3759277979317268</v>
      </c>
      <c r="AP122" s="36">
        <v>324.78009507000002</v>
      </c>
      <c r="AQ122" s="36">
        <v>174.88158965299999</v>
      </c>
      <c r="AR122" s="36">
        <v>499.66168472300001</v>
      </c>
      <c r="AS122" s="36">
        <v>73.816261209000004</v>
      </c>
      <c r="AT122" s="36">
        <v>1225.270356217</v>
      </c>
      <c r="AU122" s="36">
        <v>2808.5792152710001</v>
      </c>
      <c r="AV122" s="36">
        <v>817.84597496499998</v>
      </c>
      <c r="AW122" s="36">
        <v>1874.6762254759999</v>
      </c>
      <c r="AX122" s="36">
        <v>801.80623145899995</v>
      </c>
      <c r="AY122" s="36">
        <v>1837.909735533</v>
      </c>
      <c r="AZ122" s="36">
        <v>13.35648286</v>
      </c>
      <c r="BA122" s="36">
        <v>26.71296572</v>
      </c>
      <c r="BB122" s="36">
        <v>1.243229701</v>
      </c>
      <c r="BC122" s="36">
        <v>61.821915808999997</v>
      </c>
      <c r="BD122" s="36">
        <v>141.70892726599999</v>
      </c>
      <c r="BE122" s="36">
        <v>0.80729201285714292</v>
      </c>
      <c r="BF122" s="36">
        <v>1.6145840271428571</v>
      </c>
      <c r="BG122" s="36">
        <v>8.0349733899999993</v>
      </c>
      <c r="BH122" s="36">
        <v>43.589417545000003</v>
      </c>
      <c r="BI122" s="36">
        <v>0.54000000000000015</v>
      </c>
      <c r="BJ122" s="36">
        <v>0.65000000000000024</v>
      </c>
      <c r="BK122" s="36">
        <v>0.57000000000000017</v>
      </c>
      <c r="BL122" s="36">
        <v>0.70000000000000029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6.4763093859999996</v>
      </c>
      <c r="E123" s="36">
        <v>101</v>
      </c>
      <c r="F123" s="36">
        <v>53</v>
      </c>
      <c r="G123" s="36">
        <v>47</v>
      </c>
      <c r="H123" s="36">
        <v>1</v>
      </c>
      <c r="I123" s="36">
        <v>459.19836923900954</v>
      </c>
      <c r="J123" s="36">
        <v>1315.3363812418947</v>
      </c>
      <c r="K123" s="36">
        <v>413.74596573898987</v>
      </c>
      <c r="L123" s="36">
        <v>45.452403500019663</v>
      </c>
      <c r="M123" s="36">
        <v>1604.703686480947</v>
      </c>
      <c r="N123" s="36">
        <v>169.83106399995717</v>
      </c>
      <c r="O123" s="36">
        <v>5.1265258600000001</v>
      </c>
      <c r="P123" s="36">
        <v>8.9596932539999994</v>
      </c>
      <c r="Q123" s="36">
        <v>4.6942188140000001</v>
      </c>
      <c r="R123" s="36">
        <v>0.43230704600000003</v>
      </c>
      <c r="S123" s="36">
        <v>8.3958144969999999</v>
      </c>
      <c r="T123" s="36">
        <v>0.56387875700000001</v>
      </c>
      <c r="U123" s="36">
        <v>26.095000000000013</v>
      </c>
      <c r="V123" s="36">
        <v>61.791400000000024</v>
      </c>
      <c r="W123" s="36">
        <v>490.41989509900958</v>
      </c>
      <c r="X123" s="36">
        <v>1386.0874744958949</v>
      </c>
      <c r="Y123" s="36">
        <v>1876.5073695949045</v>
      </c>
      <c r="Z123" s="36">
        <v>2.2731387425279004</v>
      </c>
      <c r="AA123" s="36">
        <v>1.0956528738984479</v>
      </c>
      <c r="AB123" s="36">
        <v>4.8478728563341678</v>
      </c>
      <c r="AC123" s="36">
        <v>10.153196958484575</v>
      </c>
      <c r="AD123" s="36">
        <v>24.919764060736572</v>
      </c>
      <c r="AE123" s="36">
        <v>265.77139339290034</v>
      </c>
      <c r="AF123" s="36">
        <v>290.69115745363678</v>
      </c>
      <c r="AG123" s="36">
        <v>4.7246924087404896</v>
      </c>
      <c r="AH123" s="36">
        <v>8.0374077757884219</v>
      </c>
      <c r="AI123" s="36">
        <v>25.741427606241317</v>
      </c>
      <c r="AJ123" s="36">
        <v>0.23496481716209489</v>
      </c>
      <c r="AK123" s="36">
        <v>0.17429410844196697</v>
      </c>
      <c r="AL123" s="36">
        <v>0.43920610607830823</v>
      </c>
      <c r="AM123" s="36">
        <v>15.112854184387158</v>
      </c>
      <c r="AN123" s="36">
        <v>33.131465944966962</v>
      </c>
      <c r="AO123" s="36">
        <v>291.95202710521994</v>
      </c>
      <c r="AP123" s="36">
        <v>5105.1014783930004</v>
      </c>
      <c r="AQ123" s="36">
        <v>2748.9007960570002</v>
      </c>
      <c r="AR123" s="36">
        <v>7854.0022744500002</v>
      </c>
      <c r="AS123" s="36">
        <v>327.91402912500001</v>
      </c>
      <c r="AT123" s="36">
        <v>12425.684395762</v>
      </c>
      <c r="AU123" s="36">
        <v>27847.454979630002</v>
      </c>
      <c r="AV123" s="36">
        <v>8261.4840685130002</v>
      </c>
      <c r="AW123" s="36">
        <v>18514.980610751001</v>
      </c>
      <c r="AX123" s="36">
        <v>8092.3769588470004</v>
      </c>
      <c r="AY123" s="36">
        <v>18135.991214820999</v>
      </c>
      <c r="AZ123" s="36">
        <v>58.939867151428579</v>
      </c>
      <c r="BA123" s="36">
        <v>117.87973430285716</v>
      </c>
      <c r="BB123" s="36">
        <v>15.404349101999999</v>
      </c>
      <c r="BC123" s="36">
        <v>1288.665542938</v>
      </c>
      <c r="BD123" s="36">
        <v>2888.0546574159998</v>
      </c>
      <c r="BE123" s="36">
        <v>4.8902695557142861</v>
      </c>
      <c r="BF123" s="36">
        <v>9.7805391114285722</v>
      </c>
      <c r="BG123" s="36">
        <v>19.500446078</v>
      </c>
      <c r="BH123" s="36">
        <v>98.459476508999998</v>
      </c>
      <c r="BI123" s="36">
        <v>1.4400000000000004</v>
      </c>
      <c r="BJ123" s="36">
        <v>2.2199999999999998</v>
      </c>
      <c r="BK123" s="36">
        <v>3.6000000000000005</v>
      </c>
      <c r="BL123" s="36">
        <v>4.319999999999995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5.929503789</v>
      </c>
      <c r="E124" s="36">
        <v>3</v>
      </c>
      <c r="F124" s="36">
        <v>0</v>
      </c>
      <c r="G124" s="36">
        <v>3</v>
      </c>
      <c r="H124" s="36">
        <v>0</v>
      </c>
      <c r="I124" s="36">
        <v>1.2093227042397614</v>
      </c>
      <c r="J124" s="36">
        <v>14.130671456661526</v>
      </c>
      <c r="K124" s="36">
        <v>0.44190070424584815</v>
      </c>
      <c r="L124" s="36">
        <v>0.76742199999391336</v>
      </c>
      <c r="M124" s="36">
        <v>7.6045596609018791</v>
      </c>
      <c r="N124" s="36">
        <v>7.7354344999994087</v>
      </c>
      <c r="O124" s="36">
        <v>5.5384183999999996E-2</v>
      </c>
      <c r="P124" s="36">
        <v>9.7123067000000007E-2</v>
      </c>
      <c r="Q124" s="36">
        <v>4.8787669999999998E-2</v>
      </c>
      <c r="R124" s="36">
        <v>6.5965139999999995E-3</v>
      </c>
      <c r="S124" s="36">
        <v>8.8518918000000002E-2</v>
      </c>
      <c r="T124" s="36">
        <v>8.6041490000000002E-3</v>
      </c>
      <c r="U124" s="36">
        <v>0.25919999999999999</v>
      </c>
      <c r="V124" s="36">
        <v>0.61560000000000004</v>
      </c>
      <c r="W124" s="36">
        <v>1.5239068882397615</v>
      </c>
      <c r="X124" s="36">
        <v>14.843394523661527</v>
      </c>
      <c r="Y124" s="36">
        <v>16.367301411901288</v>
      </c>
      <c r="Z124" s="36">
        <v>1.613794336694949E-2</v>
      </c>
      <c r="AA124" s="36">
        <v>7.4443473612197672E-3</v>
      </c>
      <c r="AB124" s="36">
        <v>7.4443469999999996E-3</v>
      </c>
      <c r="AC124" s="36">
        <v>5.3378722044174634E-3</v>
      </c>
      <c r="AD124" s="36">
        <v>0.1562089326027111</v>
      </c>
      <c r="AE124" s="36">
        <v>1.4058803934243997</v>
      </c>
      <c r="AF124" s="36">
        <v>1.5620893260271107</v>
      </c>
      <c r="AG124" s="36">
        <v>4.7698325977301378E-2</v>
      </c>
      <c r="AH124" s="36">
        <v>8.1141979823455224E-2</v>
      </c>
      <c r="AI124" s="36">
        <v>0.25987363808322822</v>
      </c>
      <c r="AJ124" s="36">
        <v>7.5980188357991957E-4</v>
      </c>
      <c r="AK124" s="36">
        <v>9.1817686995070114E-4</v>
      </c>
      <c r="AL124" s="36">
        <v>2.2964350723224231E-3</v>
      </c>
      <c r="AM124" s="36">
        <v>5.3796000065298763E-2</v>
      </c>
      <c r="AN124" s="36">
        <v>0.23826908929611701</v>
      </c>
      <c r="AO124" s="36">
        <v>1.6680504665799505</v>
      </c>
      <c r="AP124" s="36">
        <v>180.38761308900001</v>
      </c>
      <c r="AQ124" s="36">
        <v>97.131791663000001</v>
      </c>
      <c r="AR124" s="36">
        <v>277.51940475200001</v>
      </c>
      <c r="AS124" s="36">
        <v>44.983183789000002</v>
      </c>
      <c r="AT124" s="36">
        <v>726.54219715900001</v>
      </c>
      <c r="AU124" s="36">
        <v>1663.053896315</v>
      </c>
      <c r="AV124" s="36">
        <v>404.00592038000002</v>
      </c>
      <c r="AW124" s="36">
        <v>924.76888837299998</v>
      </c>
      <c r="AX124" s="36">
        <v>390.081154282</v>
      </c>
      <c r="AY124" s="36">
        <v>892.89512163799998</v>
      </c>
      <c r="AZ124" s="36">
        <v>3.90467969</v>
      </c>
      <c r="BA124" s="36">
        <v>7.8093593800000001</v>
      </c>
      <c r="BB124" s="36">
        <v>0.95466660599999997</v>
      </c>
      <c r="BC124" s="36">
        <v>45.354952353999998</v>
      </c>
      <c r="BD124" s="36">
        <v>103.817411467</v>
      </c>
      <c r="BE124" s="36">
        <v>0.30306876285714285</v>
      </c>
      <c r="BF124" s="36">
        <v>0.60613752714285718</v>
      </c>
      <c r="BG124" s="36">
        <v>6.8161500210000003</v>
      </c>
      <c r="BH124" s="36">
        <v>34.411904816000003</v>
      </c>
      <c r="BI124" s="36">
        <v>0.3600000000000001</v>
      </c>
      <c r="BJ124" s="36">
        <v>0.3600000000000001</v>
      </c>
      <c r="BK124" s="36">
        <v>0.24</v>
      </c>
      <c r="BL124" s="36">
        <v>0.24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5.7958409809999996</v>
      </c>
      <c r="E125" s="36">
        <v>0</v>
      </c>
      <c r="F125" s="36" t="s">
        <v>339</v>
      </c>
      <c r="G125" s="36" t="s">
        <v>339</v>
      </c>
      <c r="H125" s="36" t="s">
        <v>339</v>
      </c>
      <c r="I125" s="36">
        <v>0.38422379114673522</v>
      </c>
      <c r="J125" s="36">
        <v>7.7991251285156613</v>
      </c>
      <c r="K125" s="36">
        <v>0.10515929114367265</v>
      </c>
      <c r="L125" s="36">
        <v>0.2790645000030626</v>
      </c>
      <c r="M125" s="36">
        <v>3.0362649196561176</v>
      </c>
      <c r="N125" s="36">
        <v>5.1470840000062781</v>
      </c>
      <c r="O125" s="36">
        <v>2.6981638000000002E-2</v>
      </c>
      <c r="P125" s="36">
        <v>4.3702332999999996E-2</v>
      </c>
      <c r="Q125" s="36">
        <v>2.2632945000000002E-2</v>
      </c>
      <c r="R125" s="36">
        <v>4.3486929999999998E-3</v>
      </c>
      <c r="S125" s="36">
        <v>3.8030123999999998E-2</v>
      </c>
      <c r="T125" s="36">
        <v>5.6722090000000001E-3</v>
      </c>
      <c r="U125" s="36" t="s">
        <v>339</v>
      </c>
      <c r="V125" s="36" t="s">
        <v>339</v>
      </c>
      <c r="W125" s="36">
        <v>0.41120542914673519</v>
      </c>
      <c r="X125" s="36">
        <v>7.842827461515661</v>
      </c>
      <c r="Y125" s="36">
        <v>8.2540328906623959</v>
      </c>
      <c r="Z125" s="36">
        <v>6.1008705975062003E-3</v>
      </c>
      <c r="AA125" s="36">
        <v>2.6770360306625097E-3</v>
      </c>
      <c r="AB125" s="36">
        <v>2.6770359999999998E-3</v>
      </c>
      <c r="AC125" s="36">
        <v>1.0091599456125682E-3</v>
      </c>
      <c r="AD125" s="36">
        <v>6.8116048588841238E-2</v>
      </c>
      <c r="AE125" s="36">
        <v>0.61304443729957092</v>
      </c>
      <c r="AF125" s="36">
        <v>0.68116048588841249</v>
      </c>
      <c r="AG125" s="36" t="s">
        <v>339</v>
      </c>
      <c r="AH125" s="36" t="s">
        <v>339</v>
      </c>
      <c r="AI125" s="36" t="s">
        <v>339</v>
      </c>
      <c r="AJ125" s="36">
        <v>2.7322973972689128E-4</v>
      </c>
      <c r="AK125" s="36">
        <v>3.3018242368677137E-4</v>
      </c>
      <c r="AL125" s="36">
        <v>8.2581311164964916E-4</v>
      </c>
      <c r="AM125" s="36">
        <v>1.2823896853394595E-3</v>
      </c>
      <c r="AN125" s="36">
        <v>6.8446231012528003E-2</v>
      </c>
      <c r="AO125" s="36">
        <v>0.61387025041122056</v>
      </c>
      <c r="AP125" s="36">
        <v>101.119200103</v>
      </c>
      <c r="AQ125" s="36">
        <v>54.448800055</v>
      </c>
      <c r="AR125" s="36">
        <v>155.56800015799999</v>
      </c>
      <c r="AS125" s="36">
        <v>12.753588838000001</v>
      </c>
      <c r="AT125" s="36">
        <v>326.29680729199998</v>
      </c>
      <c r="AU125" s="36">
        <v>704.787092078</v>
      </c>
      <c r="AV125" s="36">
        <v>192.19973265100001</v>
      </c>
      <c r="AW125" s="36">
        <v>415.14316918100002</v>
      </c>
      <c r="AX125" s="36">
        <v>183.02718430499999</v>
      </c>
      <c r="AY125" s="36">
        <v>395.330858638</v>
      </c>
      <c r="AZ125" s="36">
        <v>1.2635904014285715</v>
      </c>
      <c r="BA125" s="36">
        <v>2.5271808042857145</v>
      </c>
      <c r="BB125" s="36">
        <v>1.180342958</v>
      </c>
      <c r="BC125" s="36">
        <v>42.303140691999999</v>
      </c>
      <c r="BD125" s="36">
        <v>91.372967333999995</v>
      </c>
      <c r="BE125" s="36">
        <v>0.37471205000000002</v>
      </c>
      <c r="BF125" s="36">
        <v>0.74942410000000004</v>
      </c>
      <c r="BG125" s="36">
        <v>4.8616936449999999</v>
      </c>
      <c r="BH125" s="36">
        <v>27.645097413999999</v>
      </c>
      <c r="BI125" s="36">
        <v>0.30000000000000004</v>
      </c>
      <c r="BJ125" s="36">
        <v>0.30000000000000004</v>
      </c>
      <c r="BK125" s="36">
        <v>0.24</v>
      </c>
      <c r="BL125" s="36">
        <v>0.24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5.2173423850000002</v>
      </c>
      <c r="E126" s="36">
        <v>1</v>
      </c>
      <c r="F126" s="36">
        <v>0</v>
      </c>
      <c r="G126" s="36">
        <v>0</v>
      </c>
      <c r="H126" s="36">
        <v>1</v>
      </c>
      <c r="I126" s="36">
        <v>1.9272359004589323E-3</v>
      </c>
      <c r="J126" s="36">
        <v>0.68395212081500123</v>
      </c>
      <c r="K126" s="36">
        <v>1.9272359004589323E-3</v>
      </c>
      <c r="L126" s="36">
        <v>0</v>
      </c>
      <c r="M126" s="36">
        <v>0.28771935671546289</v>
      </c>
      <c r="N126" s="36">
        <v>0.39815999999999729</v>
      </c>
      <c r="O126" s="36">
        <v>1.7587970000000001E-3</v>
      </c>
      <c r="P126" s="36">
        <v>2.7243440000000001E-3</v>
      </c>
      <c r="Q126" s="36">
        <v>1.5879500000000001E-3</v>
      </c>
      <c r="R126" s="36">
        <v>1.7084700000000001E-4</v>
      </c>
      <c r="S126" s="36">
        <v>2.5015000000000003E-3</v>
      </c>
      <c r="T126" s="36">
        <v>2.2284399999999998E-4</v>
      </c>
      <c r="U126" s="36">
        <v>0</v>
      </c>
      <c r="V126" s="36">
        <v>0</v>
      </c>
      <c r="W126" s="36">
        <v>3.6860329004589324E-3</v>
      </c>
      <c r="X126" s="36">
        <v>0.68667646481500122</v>
      </c>
      <c r="Y126" s="36">
        <v>0.6903624977154601</v>
      </c>
      <c r="Z126" s="36">
        <v>1.4405468499935608E-4</v>
      </c>
      <c r="AA126" s="36">
        <v>3.08277025898622E-5</v>
      </c>
      <c r="AB126" s="36">
        <v>3.0827700000000003E-5</v>
      </c>
      <c r="AC126" s="36">
        <v>1.1405503629847673E-5</v>
      </c>
      <c r="AD126" s="36">
        <v>8.2625566905504128E-3</v>
      </c>
      <c r="AE126" s="36">
        <v>7.4363010214953729E-2</v>
      </c>
      <c r="AF126" s="36">
        <v>8.2625566905504155E-2</v>
      </c>
      <c r="AG126" s="36">
        <v>0</v>
      </c>
      <c r="AH126" s="36">
        <v>0</v>
      </c>
      <c r="AI126" s="36">
        <v>0</v>
      </c>
      <c r="AJ126" s="36">
        <v>3.1464068644999667E-6</v>
      </c>
      <c r="AK126" s="36">
        <v>3.8022517077426987E-6</v>
      </c>
      <c r="AL126" s="36">
        <v>9.5097409455838085E-6</v>
      </c>
      <c r="AM126" s="36">
        <v>1.455191049434764E-5</v>
      </c>
      <c r="AN126" s="36">
        <v>8.2663589422581549E-3</v>
      </c>
      <c r="AO126" s="36">
        <v>7.4372519955899316E-2</v>
      </c>
      <c r="AP126" s="36">
        <v>2.684859484</v>
      </c>
      <c r="AQ126" s="36">
        <v>1.445693568</v>
      </c>
      <c r="AR126" s="36">
        <v>4.1305530519999998</v>
      </c>
      <c r="AS126" s="36">
        <v>0.44585221600000002</v>
      </c>
      <c r="AT126" s="36">
        <v>11.545019455</v>
      </c>
      <c r="AU126" s="36">
        <v>25.362121459000001</v>
      </c>
      <c r="AV126" s="36">
        <v>12.464373929000001</v>
      </c>
      <c r="AW126" s="36">
        <v>27.381761177000001</v>
      </c>
      <c r="AX126" s="36">
        <v>11.490670103999999</v>
      </c>
      <c r="AY126" s="36">
        <v>25.242726698999999</v>
      </c>
      <c r="AZ126" s="36">
        <v>4.1536641428571427E-2</v>
      </c>
      <c r="BA126" s="36">
        <v>8.3073282857142855E-2</v>
      </c>
      <c r="BB126" s="36">
        <v>0.349075945</v>
      </c>
      <c r="BC126" s="36">
        <v>15.440952362000001</v>
      </c>
      <c r="BD126" s="36">
        <v>33.920714537999999</v>
      </c>
      <c r="BE126" s="36">
        <v>0.11081776</v>
      </c>
      <c r="BF126" s="36">
        <v>0.22163552</v>
      </c>
      <c r="BG126" s="36">
        <v>3.5366165810000001</v>
      </c>
      <c r="BH126" s="36">
        <v>13.128477347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5.531403654</v>
      </c>
      <c r="E127" s="36">
        <v>2</v>
      </c>
      <c r="F127" s="36">
        <v>0</v>
      </c>
      <c r="G127" s="36">
        <v>1</v>
      </c>
      <c r="H127" s="36">
        <v>1</v>
      </c>
      <c r="I127" s="36">
        <v>6.1491755117992894E-4</v>
      </c>
      <c r="J127" s="36">
        <v>0.22256175348308335</v>
      </c>
      <c r="K127" s="36">
        <v>6.1491755117992894E-4</v>
      </c>
      <c r="L127" s="36">
        <v>0</v>
      </c>
      <c r="M127" s="36">
        <v>8.1246671034268109E-2</v>
      </c>
      <c r="N127" s="36">
        <v>0.14192999999999517</v>
      </c>
      <c r="O127" s="36">
        <v>2.6697839000000001E-2</v>
      </c>
      <c r="P127" s="36">
        <v>4.6734742000000003E-2</v>
      </c>
      <c r="Q127" s="36">
        <v>2.3919663000000001E-2</v>
      </c>
      <c r="R127" s="36">
        <v>2.7781759999999998E-3</v>
      </c>
      <c r="S127" s="36">
        <v>4.3111033E-2</v>
      </c>
      <c r="T127" s="36">
        <v>3.6237090000000001E-3</v>
      </c>
      <c r="U127" s="36">
        <v>6.6E-3</v>
      </c>
      <c r="V127" s="36">
        <v>1.5599999999999999E-2</v>
      </c>
      <c r="W127" s="36">
        <v>3.391275655117993E-2</v>
      </c>
      <c r="X127" s="36">
        <v>0.28489649548308338</v>
      </c>
      <c r="Y127" s="36">
        <v>0.3188092520342633</v>
      </c>
      <c r="Z127" s="36">
        <v>5.7417759717845087E-5</v>
      </c>
      <c r="AA127" s="36">
        <v>1.2287400579618846E-5</v>
      </c>
      <c r="AB127" s="36">
        <v>1.22874E-5</v>
      </c>
      <c r="AC127" s="36">
        <v>9.0434164545188647E-6</v>
      </c>
      <c r="AD127" s="36">
        <v>3.3460979709161809E-3</v>
      </c>
      <c r="AE127" s="36">
        <v>3.011488173824562E-2</v>
      </c>
      <c r="AF127" s="36">
        <v>3.3460979709161807E-2</v>
      </c>
      <c r="AG127" s="36">
        <v>1.2069927268244574E-3</v>
      </c>
      <c r="AH127" s="36">
        <v>2.053274983563445E-3</v>
      </c>
      <c r="AI127" s="36">
        <v>6.576029339250492E-3</v>
      </c>
      <c r="AJ127" s="36">
        <v>1.254104578248023E-6</v>
      </c>
      <c r="AK127" s="36">
        <v>1.51551324405381E-6</v>
      </c>
      <c r="AL127" s="36">
        <v>3.7904219547603768E-6</v>
      </c>
      <c r="AM127" s="36">
        <v>1.2172902478572243E-3</v>
      </c>
      <c r="AN127" s="36">
        <v>5.4008884677236796E-3</v>
      </c>
      <c r="AO127" s="36">
        <v>3.6694701499450873E-2</v>
      </c>
      <c r="AP127" s="36">
        <v>5.9560073329999996</v>
      </c>
      <c r="AQ127" s="36">
        <v>3.2070808710000001</v>
      </c>
      <c r="AR127" s="36">
        <v>9.1630882039999992</v>
      </c>
      <c r="AS127" s="36">
        <v>1.253700987</v>
      </c>
      <c r="AT127" s="36">
        <v>6.5684623660000003</v>
      </c>
      <c r="AU127" s="36">
        <v>14.915917961</v>
      </c>
      <c r="AV127" s="36">
        <v>7.6739118670000002</v>
      </c>
      <c r="AW127" s="36">
        <v>17.426215370000001</v>
      </c>
      <c r="AX127" s="36">
        <v>7.0550749189999999</v>
      </c>
      <c r="AY127" s="36">
        <v>16.020936535000001</v>
      </c>
      <c r="AZ127" s="36">
        <v>0.15468649142857144</v>
      </c>
      <c r="BA127" s="36">
        <v>0.3093729842857143</v>
      </c>
      <c r="BB127" s="36">
        <v>1.0490649869999999</v>
      </c>
      <c r="BC127" s="36">
        <v>42.46857705</v>
      </c>
      <c r="BD127" s="36">
        <v>96.439284545999996</v>
      </c>
      <c r="BE127" s="36">
        <v>0.33303650285714292</v>
      </c>
      <c r="BF127" s="36">
        <v>0.66607300714285722</v>
      </c>
      <c r="BG127" s="36">
        <v>5.4160704290000004</v>
      </c>
      <c r="BH127" s="36">
        <v>28.736578441999999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6.4388885360000003</v>
      </c>
      <c r="E128" s="36">
        <v>7</v>
      </c>
      <c r="F128" s="36">
        <v>3</v>
      </c>
      <c r="G128" s="36">
        <v>4</v>
      </c>
      <c r="H128" s="36">
        <v>0</v>
      </c>
      <c r="I128" s="36">
        <v>35.853044757210142</v>
      </c>
      <c r="J128" s="36">
        <v>143.38030434973385</v>
      </c>
      <c r="K128" s="36">
        <v>20.50963275718561</v>
      </c>
      <c r="L128" s="36">
        <v>15.343412000024529</v>
      </c>
      <c r="M128" s="36">
        <v>115.77854010695226</v>
      </c>
      <c r="N128" s="36">
        <v>63.454808999991741</v>
      </c>
      <c r="O128" s="36">
        <v>0.46083924700000001</v>
      </c>
      <c r="P128" s="36">
        <v>0.806484219</v>
      </c>
      <c r="Q128" s="36">
        <v>0.400463507</v>
      </c>
      <c r="R128" s="36">
        <v>6.0375739999999997E-2</v>
      </c>
      <c r="S128" s="36">
        <v>0.72773325300000002</v>
      </c>
      <c r="T128" s="36">
        <v>7.8750966000000006E-2</v>
      </c>
      <c r="U128" s="36">
        <v>0.5393</v>
      </c>
      <c r="V128" s="36">
        <v>1.2788999999999999</v>
      </c>
      <c r="W128" s="36">
        <v>36.853184004210142</v>
      </c>
      <c r="X128" s="36">
        <v>145.46568856873384</v>
      </c>
      <c r="Y128" s="36">
        <v>182.31887257294397</v>
      </c>
      <c r="Z128" s="36">
        <v>0.22543566160790524</v>
      </c>
      <c r="AA128" s="36">
        <v>0.10859641307685872</v>
      </c>
      <c r="AB128" s="36">
        <v>0.108596413</v>
      </c>
      <c r="AC128" s="36">
        <v>0.36987232630458156</v>
      </c>
      <c r="AD128" s="36">
        <v>1.8589432114850082</v>
      </c>
      <c r="AE128" s="36">
        <v>17.44634233540733</v>
      </c>
      <c r="AF128" s="36">
        <v>19.305285546892339</v>
      </c>
      <c r="AG128" s="36">
        <v>0.10109819977134216</v>
      </c>
      <c r="AH128" s="36">
        <v>0.17198314443860505</v>
      </c>
      <c r="AI128" s="36">
        <v>0.55081088151282964</v>
      </c>
      <c r="AJ128" s="36">
        <v>1.1083817344326789E-2</v>
      </c>
      <c r="AK128" s="36">
        <v>1.3394151908315619E-2</v>
      </c>
      <c r="AL128" s="36">
        <v>3.3499863929181535E-2</v>
      </c>
      <c r="AM128" s="36">
        <v>0.4820543434202505</v>
      </c>
      <c r="AN128" s="36">
        <v>2.0443205078319289</v>
      </c>
      <c r="AO128" s="36">
        <v>18.030653080849344</v>
      </c>
      <c r="AP128" s="36">
        <v>588.24443577500006</v>
      </c>
      <c r="AQ128" s="36">
        <v>316.74700387899998</v>
      </c>
      <c r="AR128" s="36">
        <v>904.99143965400003</v>
      </c>
      <c r="AS128" s="36">
        <v>174.62277989500001</v>
      </c>
      <c r="AT128" s="36">
        <v>1682.8800863040001</v>
      </c>
      <c r="AU128" s="36">
        <v>3860.6178845499999</v>
      </c>
      <c r="AV128" s="36">
        <v>1300.6178535839999</v>
      </c>
      <c r="AW128" s="36">
        <v>2983.6876598499998</v>
      </c>
      <c r="AX128" s="36">
        <v>1286.241860931</v>
      </c>
      <c r="AY128" s="36">
        <v>2950.708355623</v>
      </c>
      <c r="AZ128" s="36">
        <v>20.38048029714286</v>
      </c>
      <c r="BA128" s="36">
        <v>40.76096059428572</v>
      </c>
      <c r="BB128" s="36">
        <v>2.5216418169999999</v>
      </c>
      <c r="BC128" s="36">
        <v>128.52858608899999</v>
      </c>
      <c r="BD128" s="36">
        <v>294.85152398700001</v>
      </c>
      <c r="BE128" s="36">
        <v>0.80052121142857147</v>
      </c>
      <c r="BF128" s="36">
        <v>1.6010424228571429</v>
      </c>
      <c r="BG128" s="36">
        <v>12.020328495999999</v>
      </c>
      <c r="BH128" s="36">
        <v>58.590126929999997</v>
      </c>
      <c r="BI128" s="36">
        <v>0.84000000000000019</v>
      </c>
      <c r="BJ128" s="36">
        <v>1.2500000000000004</v>
      </c>
      <c r="BK128" s="36">
        <v>0.54000000000000015</v>
      </c>
      <c r="BL128" s="36">
        <v>1.1200000000000006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7.2058702800000001</v>
      </c>
      <c r="E129" s="36">
        <v>162</v>
      </c>
      <c r="F129" s="36">
        <v>48</v>
      </c>
      <c r="G129" s="36">
        <v>114</v>
      </c>
      <c r="H129" s="36">
        <v>0</v>
      </c>
      <c r="I129" s="36">
        <v>702.41959492280853</v>
      </c>
      <c r="J129" s="36">
        <v>422.4898324256942</v>
      </c>
      <c r="K129" s="36">
        <v>688.00214192280941</v>
      </c>
      <c r="L129" s="36">
        <v>14.417452999999124</v>
      </c>
      <c r="M129" s="36">
        <v>1088.2833103485004</v>
      </c>
      <c r="N129" s="36">
        <v>36.626117000002267</v>
      </c>
      <c r="O129" s="36">
        <v>1.3091867349999999</v>
      </c>
      <c r="P129" s="36">
        <v>1.8906307920000001</v>
      </c>
      <c r="Q129" s="36">
        <v>1.271721485</v>
      </c>
      <c r="R129" s="36">
        <v>3.7465249999999999E-2</v>
      </c>
      <c r="S129" s="36">
        <v>1.8417630740000002</v>
      </c>
      <c r="T129" s="36">
        <v>4.8867718000000004E-2</v>
      </c>
      <c r="U129" s="36">
        <v>23.524199999999986</v>
      </c>
      <c r="V129" s="36">
        <v>55.474499999999971</v>
      </c>
      <c r="W129" s="36">
        <v>727.2529816578085</v>
      </c>
      <c r="X129" s="36">
        <v>479.85496321769421</v>
      </c>
      <c r="Y129" s="36">
        <v>1207.1079448755027</v>
      </c>
      <c r="Z129" s="36">
        <v>1.9759121518399407</v>
      </c>
      <c r="AA129" s="36">
        <v>1.0779840630155315</v>
      </c>
      <c r="AB129" s="36">
        <v>1.0779840629999999</v>
      </c>
      <c r="AC129" s="36">
        <v>23.559420945377614</v>
      </c>
      <c r="AD129" s="36">
        <v>2.2316835774250467</v>
      </c>
      <c r="AE129" s="36">
        <v>39.292315447126342</v>
      </c>
      <c r="AF129" s="36">
        <v>41.523999024551394</v>
      </c>
      <c r="AG129" s="36">
        <v>3.9623830251264351</v>
      </c>
      <c r="AH129" s="36">
        <v>6.7406056059622097</v>
      </c>
      <c r="AI129" s="36">
        <v>21.588155792068143</v>
      </c>
      <c r="AJ129" s="36">
        <v>0.11003151612619756</v>
      </c>
      <c r="AK129" s="36">
        <v>0.13295726714808961</v>
      </c>
      <c r="AL129" s="36">
        <v>0.33253694510449672</v>
      </c>
      <c r="AM129" s="36">
        <v>27.631835486630248</v>
      </c>
      <c r="AN129" s="36">
        <v>9.105246450535347</v>
      </c>
      <c r="AO129" s="36">
        <v>61.213008184298978</v>
      </c>
      <c r="AP129" s="36">
        <v>1026.322086702</v>
      </c>
      <c r="AQ129" s="36">
        <v>552.63496976199997</v>
      </c>
      <c r="AR129" s="36">
        <v>1578.9570564639998</v>
      </c>
      <c r="AS129" s="36">
        <v>290.96602915599999</v>
      </c>
      <c r="AT129" s="36">
        <v>1271.3473874050001</v>
      </c>
      <c r="AU129" s="36">
        <v>2674.8514679519999</v>
      </c>
      <c r="AV129" s="36">
        <v>1158.246392451</v>
      </c>
      <c r="AW129" s="36">
        <v>2436.892617857</v>
      </c>
      <c r="AX129" s="36">
        <v>1154.5423601140001</v>
      </c>
      <c r="AY129" s="36">
        <v>2429.0995186340001</v>
      </c>
      <c r="AZ129" s="36">
        <v>74.037550071428583</v>
      </c>
      <c r="BA129" s="36">
        <v>148.07510014285717</v>
      </c>
      <c r="BB129" s="36">
        <v>3.0234826359999998</v>
      </c>
      <c r="BC129" s="36">
        <v>144.514374183</v>
      </c>
      <c r="BD129" s="36">
        <v>304.05103259200001</v>
      </c>
      <c r="BE129" s="36">
        <v>0.95983575714285718</v>
      </c>
      <c r="BF129" s="36">
        <v>1.9196715142857144</v>
      </c>
      <c r="BG129" s="36">
        <v>2.3930307960000001</v>
      </c>
      <c r="BH129" s="36">
        <v>13.224600927999999</v>
      </c>
      <c r="BI129" s="36">
        <v>0.08</v>
      </c>
      <c r="BJ129" s="36">
        <v>0.16</v>
      </c>
      <c r="BK129" s="36">
        <v>1.2400000000000002</v>
      </c>
      <c r="BL129" s="36">
        <v>1.7000000000000006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7.0172043139999998</v>
      </c>
      <c r="E130" s="36">
        <v>24</v>
      </c>
      <c r="F130" s="36">
        <v>7</v>
      </c>
      <c r="G130" s="36">
        <v>17</v>
      </c>
      <c r="H130" s="36">
        <v>0</v>
      </c>
      <c r="I130" s="36">
        <v>712.56106297359509</v>
      </c>
      <c r="J130" s="36">
        <v>413.36710535080476</v>
      </c>
      <c r="K130" s="36">
        <v>697.11724997359511</v>
      </c>
      <c r="L130" s="36">
        <v>15.443812999999935</v>
      </c>
      <c r="M130" s="36">
        <v>1090.6546783244039</v>
      </c>
      <c r="N130" s="36">
        <v>35.273489999996009</v>
      </c>
      <c r="O130" s="36">
        <v>0.71478578599999998</v>
      </c>
      <c r="P130" s="36">
        <v>1.1678850160000001</v>
      </c>
      <c r="Q130" s="36">
        <v>0.70960771</v>
      </c>
      <c r="R130" s="36">
        <v>5.1780760000000002E-3</v>
      </c>
      <c r="S130" s="36">
        <v>1.161131004</v>
      </c>
      <c r="T130" s="36">
        <v>6.7540120000000002E-3</v>
      </c>
      <c r="U130" s="36">
        <v>4.4505999999999997</v>
      </c>
      <c r="V130" s="36">
        <v>10.490700000000002</v>
      </c>
      <c r="W130" s="36">
        <v>717.72644875959509</v>
      </c>
      <c r="X130" s="36">
        <v>425.02569036680478</v>
      </c>
      <c r="Y130" s="36">
        <v>1142.7521391263999</v>
      </c>
      <c r="Z130" s="36">
        <v>1.9990957721278995</v>
      </c>
      <c r="AA130" s="36">
        <v>1.1214927281637515</v>
      </c>
      <c r="AB130" s="36">
        <v>1.121492728</v>
      </c>
      <c r="AC130" s="36">
        <v>20.640165056859999</v>
      </c>
      <c r="AD130" s="36">
        <v>1.3442575701154802</v>
      </c>
      <c r="AE130" s="36">
        <v>25.368022666726787</v>
      </c>
      <c r="AF130" s="36">
        <v>26.712280236842268</v>
      </c>
      <c r="AG130" s="36">
        <v>0.69399951233880797</v>
      </c>
      <c r="AH130" s="36">
        <v>1.1805968715648685</v>
      </c>
      <c r="AI130" s="36">
        <v>3.7811007913631602</v>
      </c>
      <c r="AJ130" s="36">
        <v>0.11447270437009735</v>
      </c>
      <c r="AK130" s="36">
        <v>0.13832357393704423</v>
      </c>
      <c r="AL130" s="36">
        <v>0.34595851508987313</v>
      </c>
      <c r="AM130" s="36">
        <v>21.448637273568906</v>
      </c>
      <c r="AN130" s="36">
        <v>2.663178015617393</v>
      </c>
      <c r="AO130" s="36">
        <v>29.495081973179818</v>
      </c>
      <c r="AP130" s="36">
        <v>853.81237225300004</v>
      </c>
      <c r="AQ130" s="36">
        <v>459.74512352099998</v>
      </c>
      <c r="AR130" s="36">
        <v>1313.557495774</v>
      </c>
      <c r="AS130" s="36">
        <v>190.866480338</v>
      </c>
      <c r="AT130" s="36">
        <v>1136.6011372349999</v>
      </c>
      <c r="AU130" s="36">
        <v>2212.921353231</v>
      </c>
      <c r="AV130" s="36">
        <v>1050.613557589</v>
      </c>
      <c r="AW130" s="36">
        <v>2045.5066420569999</v>
      </c>
      <c r="AX130" s="36">
        <v>1048.054353409</v>
      </c>
      <c r="AY130" s="36">
        <v>2040.5239639710001</v>
      </c>
      <c r="AZ130" s="36">
        <v>27.466930034285713</v>
      </c>
      <c r="BA130" s="36">
        <v>54.933860070000001</v>
      </c>
      <c r="BB130" s="36">
        <v>6.5592683279999999</v>
      </c>
      <c r="BC130" s="36">
        <v>245.032056743</v>
      </c>
      <c r="BD130" s="36">
        <v>477.06856242600003</v>
      </c>
      <c r="BE130" s="36">
        <v>2.0823074057142859</v>
      </c>
      <c r="BF130" s="36">
        <v>4.1646148114285717</v>
      </c>
      <c r="BG130" s="36">
        <v>2.0788941790000002</v>
      </c>
      <c r="BH130" s="36">
        <v>8.9374280959999997</v>
      </c>
      <c r="BI130" s="36">
        <v>0.1</v>
      </c>
      <c r="BJ130" s="36">
        <v>0.2</v>
      </c>
      <c r="BK130" s="36">
        <v>0.70000000000000018</v>
      </c>
      <c r="BL130" s="36">
        <v>0.9800000000000002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6.9216910409999999</v>
      </c>
      <c r="E131" s="36">
        <v>22</v>
      </c>
      <c r="F131" s="36">
        <v>7</v>
      </c>
      <c r="G131" s="36">
        <v>15</v>
      </c>
      <c r="H131" s="36">
        <v>0</v>
      </c>
      <c r="I131" s="36">
        <v>479.81059557911408</v>
      </c>
      <c r="J131" s="36">
        <v>337.36554230815852</v>
      </c>
      <c r="K131" s="36">
        <v>464.9139685791165</v>
      </c>
      <c r="L131" s="36">
        <v>14.896626999997565</v>
      </c>
      <c r="M131" s="36">
        <v>781.97619188728083</v>
      </c>
      <c r="N131" s="36">
        <v>35.199945999991797</v>
      </c>
      <c r="O131" s="36">
        <v>0.12561889200000001</v>
      </c>
      <c r="P131" s="36">
        <v>0.18865388899999999</v>
      </c>
      <c r="Q131" s="36">
        <v>0.118847918</v>
      </c>
      <c r="R131" s="36">
        <v>6.7709739999999999E-3</v>
      </c>
      <c r="S131" s="36">
        <v>0.179822184</v>
      </c>
      <c r="T131" s="36">
        <v>8.8317050000000005E-3</v>
      </c>
      <c r="U131" s="36">
        <v>3.6883999999999997</v>
      </c>
      <c r="V131" s="36">
        <v>8.6946000000000012</v>
      </c>
      <c r="W131" s="36">
        <v>483.62461447111406</v>
      </c>
      <c r="X131" s="36">
        <v>346.24879619715853</v>
      </c>
      <c r="Y131" s="36">
        <v>829.87341066827253</v>
      </c>
      <c r="Z131" s="36">
        <v>1.4030931450690645</v>
      </c>
      <c r="AA131" s="36">
        <v>0.76331649769752519</v>
      </c>
      <c r="AB131" s="36">
        <v>0.76331649800000001</v>
      </c>
      <c r="AC131" s="36">
        <v>19.64822466009208</v>
      </c>
      <c r="AD131" s="36">
        <v>2.1570578045488804</v>
      </c>
      <c r="AE131" s="36">
        <v>40.545999143657475</v>
      </c>
      <c r="AF131" s="36">
        <v>42.703056948206346</v>
      </c>
      <c r="AG131" s="36">
        <v>0.64969653482451384</v>
      </c>
      <c r="AH131" s="36">
        <v>1.1052308868279082</v>
      </c>
      <c r="AI131" s="36">
        <v>3.539725948354246</v>
      </c>
      <c r="AJ131" s="36">
        <v>7.7913032353021716E-2</v>
      </c>
      <c r="AK131" s="36">
        <v>9.4146545414308419E-2</v>
      </c>
      <c r="AL131" s="36">
        <v>0.23546817165958667</v>
      </c>
      <c r="AM131" s="36">
        <v>20.375834227269614</v>
      </c>
      <c r="AN131" s="36">
        <v>3.3564352367910968</v>
      </c>
      <c r="AO131" s="36">
        <v>44.321193263671304</v>
      </c>
      <c r="AP131" s="36">
        <v>972.29398584800003</v>
      </c>
      <c r="AQ131" s="36">
        <v>523.54291545599995</v>
      </c>
      <c r="AR131" s="36">
        <v>1495.8369013040001</v>
      </c>
      <c r="AS131" s="36">
        <v>179.72035499399999</v>
      </c>
      <c r="AT131" s="36">
        <v>1243.1298826990001</v>
      </c>
      <c r="AU131" s="36">
        <v>2690.0965034740002</v>
      </c>
      <c r="AV131" s="36">
        <v>1163.1086101640001</v>
      </c>
      <c r="AW131" s="36">
        <v>2516.9328232769999</v>
      </c>
      <c r="AX131" s="36">
        <v>1160.865659288</v>
      </c>
      <c r="AY131" s="36">
        <v>2512.079143551</v>
      </c>
      <c r="AZ131" s="36">
        <v>15.731142001428571</v>
      </c>
      <c r="BA131" s="36">
        <v>31.462284002857142</v>
      </c>
      <c r="BB131" s="36">
        <v>5.6208320330000001</v>
      </c>
      <c r="BC131" s="36">
        <v>196.41540241600001</v>
      </c>
      <c r="BD131" s="36">
        <v>425.03715389799999</v>
      </c>
      <c r="BE131" s="36">
        <v>1.7843911214285715</v>
      </c>
      <c r="BF131" s="36">
        <v>3.568782242857143</v>
      </c>
      <c r="BG131" s="36">
        <v>3.4608375429999998</v>
      </c>
      <c r="BH131" s="36">
        <v>11.987709279000001</v>
      </c>
      <c r="BI131" s="36">
        <v>0.02</v>
      </c>
      <c r="BJ131" s="36">
        <v>0.12000000000000001</v>
      </c>
      <c r="BK131" s="36">
        <v>0.68</v>
      </c>
      <c r="BL131" s="36">
        <v>1.3100000000000005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6.2863809450000003</v>
      </c>
      <c r="E132" s="36">
        <v>7</v>
      </c>
      <c r="F132" s="36">
        <v>1</v>
      </c>
      <c r="G132" s="36">
        <v>2</v>
      </c>
      <c r="H132" s="36">
        <v>4</v>
      </c>
      <c r="I132" s="36">
        <v>16.180731257642215</v>
      </c>
      <c r="J132" s="36">
        <v>84.145579819015779</v>
      </c>
      <c r="K132" s="36">
        <v>8.9542777576401154</v>
      </c>
      <c r="L132" s="36">
        <v>7.2264535000020977</v>
      </c>
      <c r="M132" s="36">
        <v>64.25029357666304</v>
      </c>
      <c r="N132" s="36">
        <v>36.076017499994954</v>
      </c>
      <c r="O132" s="36">
        <v>0.27284740400000002</v>
      </c>
      <c r="P132" s="36">
        <v>0.44736446799999996</v>
      </c>
      <c r="Q132" s="36">
        <v>0.20988380400000001</v>
      </c>
      <c r="R132" s="36">
        <v>6.2963599999999995E-2</v>
      </c>
      <c r="S132" s="36">
        <v>0.36523803399999999</v>
      </c>
      <c r="T132" s="36">
        <v>8.2126433999999998E-2</v>
      </c>
      <c r="U132" s="36">
        <v>3.3000000000000002E-2</v>
      </c>
      <c r="V132" s="36">
        <v>7.8E-2</v>
      </c>
      <c r="W132" s="36">
        <v>16.486578661642216</v>
      </c>
      <c r="X132" s="36">
        <v>84.670944287015786</v>
      </c>
      <c r="Y132" s="36">
        <v>101.157522948658</v>
      </c>
      <c r="Z132" s="36">
        <v>0.11619739259570669</v>
      </c>
      <c r="AA132" s="36">
        <v>5.5945044067080153E-2</v>
      </c>
      <c r="AB132" s="36">
        <v>5.5945043999999999E-2</v>
      </c>
      <c r="AC132" s="36">
        <v>0.14032108008746114</v>
      </c>
      <c r="AD132" s="36">
        <v>0.90883746379648733</v>
      </c>
      <c r="AE132" s="36">
        <v>8.1795371741683898</v>
      </c>
      <c r="AF132" s="36">
        <v>9.0883746379648755</v>
      </c>
      <c r="AG132" s="36">
        <v>5.7164403175800219E-3</v>
      </c>
      <c r="AH132" s="36">
        <v>9.7245191609407269E-3</v>
      </c>
      <c r="AI132" s="36">
        <v>3.1144743799229088E-2</v>
      </c>
      <c r="AJ132" s="36">
        <v>5.7099908693381829E-3</v>
      </c>
      <c r="AK132" s="36">
        <v>6.9001949249778739E-3</v>
      </c>
      <c r="AL132" s="36">
        <v>1.7257949040288042E-2</v>
      </c>
      <c r="AM132" s="36">
        <v>0.15174751127437935</v>
      </c>
      <c r="AN132" s="36">
        <v>0.92546217788240592</v>
      </c>
      <c r="AO132" s="36">
        <v>8.2279398670079082</v>
      </c>
      <c r="AP132" s="36">
        <v>280.45446037699998</v>
      </c>
      <c r="AQ132" s="36">
        <v>151.013940203</v>
      </c>
      <c r="AR132" s="36">
        <v>431.46840057999998</v>
      </c>
      <c r="AS132" s="36">
        <v>76.579234991000007</v>
      </c>
      <c r="AT132" s="36">
        <v>994.64783398099996</v>
      </c>
      <c r="AU132" s="36">
        <v>2090.2624363300001</v>
      </c>
      <c r="AV132" s="36">
        <v>696.30401006099999</v>
      </c>
      <c r="AW132" s="36">
        <v>1463.289886907</v>
      </c>
      <c r="AX132" s="36">
        <v>684.52983906099996</v>
      </c>
      <c r="AY132" s="36">
        <v>1438.5463480169999</v>
      </c>
      <c r="AZ132" s="36">
        <v>9.0226310900000009</v>
      </c>
      <c r="BA132" s="36">
        <v>18.045262180000002</v>
      </c>
      <c r="BB132" s="36">
        <v>0.86521186900000002</v>
      </c>
      <c r="BC132" s="36">
        <v>54.545476350000001</v>
      </c>
      <c r="BD132" s="36">
        <v>114.62786766399999</v>
      </c>
      <c r="BE132" s="36">
        <v>0.2746704342857143</v>
      </c>
      <c r="BF132" s="36">
        <v>0.54934086857142861</v>
      </c>
      <c r="BG132" s="36">
        <v>5.8035527309999999</v>
      </c>
      <c r="BH132" s="36">
        <v>47.335627260999999</v>
      </c>
      <c r="BI132" s="36">
        <v>0.90000000000000013</v>
      </c>
      <c r="BJ132" s="36">
        <v>1.2400000000000002</v>
      </c>
      <c r="BK132" s="36">
        <v>0.54000000000000015</v>
      </c>
      <c r="BL132" s="36">
        <v>0.91000000000000025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4.8472567299999998</v>
      </c>
      <c r="E133" s="36">
        <v>88</v>
      </c>
      <c r="F133" s="36">
        <v>0</v>
      </c>
      <c r="G133" s="36">
        <v>1</v>
      </c>
      <c r="H133" s="36">
        <v>87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1.7344699999999999E-4</v>
      </c>
      <c r="P133" s="36">
        <v>2.6383599999999999E-4</v>
      </c>
      <c r="Q133" s="36">
        <v>1.21803E-4</v>
      </c>
      <c r="R133" s="36">
        <v>5.1644000000000002E-5</v>
      </c>
      <c r="S133" s="36">
        <v>1.96474E-4</v>
      </c>
      <c r="T133" s="36">
        <v>6.7361999999999996E-5</v>
      </c>
      <c r="U133" s="36">
        <v>0.03</v>
      </c>
      <c r="V133" s="36">
        <v>7.1999999999999995E-2</v>
      </c>
      <c r="W133" s="36">
        <v>3.0173446999999999E-2</v>
      </c>
      <c r="X133" s="36">
        <v>7.2263835999999998E-2</v>
      </c>
      <c r="Y133" s="36">
        <v>0.10243728299999999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5.3895450196569591E-3</v>
      </c>
      <c r="AH133" s="36">
        <v>9.1684214127497696E-3</v>
      </c>
      <c r="AI133" s="36">
        <v>2.9363728038131018E-2</v>
      </c>
      <c r="AJ133" s="36">
        <v>0</v>
      </c>
      <c r="AK133" s="36">
        <v>0</v>
      </c>
      <c r="AL133" s="36">
        <v>0</v>
      </c>
      <c r="AM133" s="36">
        <v>5.3895450196569591E-3</v>
      </c>
      <c r="AN133" s="36">
        <v>9.1684214127497696E-3</v>
      </c>
      <c r="AO133" s="36">
        <v>2.9363728038131018E-2</v>
      </c>
      <c r="AP133" s="36">
        <v>0.128598989</v>
      </c>
      <c r="AQ133" s="36">
        <v>6.9245609E-2</v>
      </c>
      <c r="AR133" s="36">
        <v>0.19784459799999998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0.110614423</v>
      </c>
      <c r="BC133" s="36">
        <v>8.4187754859999995</v>
      </c>
      <c r="BD133" s="36">
        <v>18.470781667000001</v>
      </c>
      <c r="BE133" s="36">
        <v>7.9607357142857157E-3</v>
      </c>
      <c r="BF133" s="36">
        <v>1.5921471428571431E-2</v>
      </c>
      <c r="BG133" s="36">
        <v>0.78897126799999995</v>
      </c>
      <c r="BH133" s="36">
        <v>6.463781665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4.7844947099999997</v>
      </c>
      <c r="E134" s="36">
        <v>95</v>
      </c>
      <c r="F134" s="36">
        <v>0</v>
      </c>
      <c r="G134" s="36">
        <v>2</v>
      </c>
      <c r="H134" s="36">
        <v>93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9.2110000000000004E-6</v>
      </c>
      <c r="P134" s="36">
        <v>1.4768999999999999E-5</v>
      </c>
      <c r="Q134" s="36">
        <v>7.486E-6</v>
      </c>
      <c r="R134" s="36">
        <v>1.725E-6</v>
      </c>
      <c r="S134" s="36">
        <v>1.2516999999999999E-5</v>
      </c>
      <c r="T134" s="36">
        <v>2.2519999999999998E-6</v>
      </c>
      <c r="U134" s="36">
        <v>0.17700000000000002</v>
      </c>
      <c r="V134" s="36">
        <v>0.42479999999999996</v>
      </c>
      <c r="W134" s="36">
        <v>0.17700921100000003</v>
      </c>
      <c r="X134" s="36">
        <v>0.42481476899999998</v>
      </c>
      <c r="Y134" s="36">
        <v>0.60182398000000004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3.2076294076175585E-2</v>
      </c>
      <c r="AH134" s="36">
        <v>5.456656923303433E-2</v>
      </c>
      <c r="AI134" s="36">
        <v>0.17476049875985322</v>
      </c>
      <c r="AJ134" s="36">
        <v>0</v>
      </c>
      <c r="AK134" s="36">
        <v>0</v>
      </c>
      <c r="AL134" s="36">
        <v>0</v>
      </c>
      <c r="AM134" s="36">
        <v>3.2076294076175585E-2</v>
      </c>
      <c r="AN134" s="36">
        <v>5.456656923303433E-2</v>
      </c>
      <c r="AO134" s="36">
        <v>0.17476049875985322</v>
      </c>
      <c r="AP134" s="36">
        <v>0.83974485899999995</v>
      </c>
      <c r="AQ134" s="36">
        <v>0.45217030899999999</v>
      </c>
      <c r="AR134" s="36">
        <v>1.2919151680000001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0.25635096000000002</v>
      </c>
      <c r="BC134" s="36">
        <v>6.3953331289999999</v>
      </c>
      <c r="BD134" s="36">
        <v>13.810648253</v>
      </c>
      <c r="BE134" s="36">
        <v>1.8449151428571429E-2</v>
      </c>
      <c r="BF134" s="36">
        <v>3.6898302857142858E-2</v>
      </c>
      <c r="BG134" s="36">
        <v>1.26205525</v>
      </c>
      <c r="BH134" s="36">
        <v>2.6982778679999999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5.0632411609999997</v>
      </c>
      <c r="E135" s="36">
        <v>3</v>
      </c>
      <c r="F135" s="36">
        <v>0</v>
      </c>
      <c r="G135" s="36">
        <v>0</v>
      </c>
      <c r="H135" s="36">
        <v>3</v>
      </c>
      <c r="I135" s="36">
        <v>1.3213256994918632E-4</v>
      </c>
      <c r="J135" s="36">
        <v>7.6581696818279685E-2</v>
      </c>
      <c r="K135" s="36">
        <v>1.3213256994918632E-4</v>
      </c>
      <c r="L135" s="36">
        <v>0</v>
      </c>
      <c r="M135" s="36">
        <v>3.7978829388229801E-2</v>
      </c>
      <c r="N135" s="36">
        <v>3.8734999999999076E-2</v>
      </c>
      <c r="O135" s="36">
        <v>4.2341740000000003E-3</v>
      </c>
      <c r="P135" s="36">
        <v>7.3405960000000004E-3</v>
      </c>
      <c r="Q135" s="36">
        <v>3.9872010000000001E-3</v>
      </c>
      <c r="R135" s="36">
        <v>2.46973E-4</v>
      </c>
      <c r="S135" s="36">
        <v>7.0184560000000002E-3</v>
      </c>
      <c r="T135" s="36">
        <v>3.2214E-4</v>
      </c>
      <c r="U135" s="36">
        <v>0</v>
      </c>
      <c r="V135" s="36">
        <v>0</v>
      </c>
      <c r="W135" s="36">
        <v>4.3663065699491863E-3</v>
      </c>
      <c r="X135" s="36">
        <v>8.392229281827969E-2</v>
      </c>
      <c r="Y135" s="36">
        <v>8.8288599388228875E-2</v>
      </c>
      <c r="Z135" s="36">
        <v>1.3917340328675058E-5</v>
      </c>
      <c r="AA135" s="36">
        <v>2.9783108303364623E-6</v>
      </c>
      <c r="AB135" s="36">
        <v>2.9783100000000002E-6</v>
      </c>
      <c r="AC135" s="36">
        <v>2.0737118739507105E-6</v>
      </c>
      <c r="AD135" s="36">
        <v>6.8251454261684876E-4</v>
      </c>
      <c r="AE135" s="36">
        <v>6.1426308835516386E-3</v>
      </c>
      <c r="AF135" s="36">
        <v>6.8251454261684871E-3</v>
      </c>
      <c r="AG135" s="36">
        <v>0</v>
      </c>
      <c r="AH135" s="36">
        <v>0</v>
      </c>
      <c r="AI135" s="36">
        <v>0</v>
      </c>
      <c r="AJ135" s="36">
        <v>3.0397905223577565E-7</v>
      </c>
      <c r="AK135" s="36">
        <v>3.6734119910623097E-7</v>
      </c>
      <c r="AL135" s="36">
        <v>9.1875023292823364E-7</v>
      </c>
      <c r="AM135" s="36">
        <v>2.3776909261864862E-6</v>
      </c>
      <c r="AN135" s="36">
        <v>6.8288188381595497E-4</v>
      </c>
      <c r="AO135" s="36">
        <v>6.1435496337845672E-3</v>
      </c>
      <c r="AP135" s="36">
        <v>5.6972813999999997E-2</v>
      </c>
      <c r="AQ135" s="36">
        <v>3.0677669000000001E-2</v>
      </c>
      <c r="AR135" s="36">
        <v>8.7650483000000001E-2</v>
      </c>
      <c r="AS135" s="36">
        <v>7.7172799999999995E-4</v>
      </c>
      <c r="AT135" s="36">
        <v>2.7608160000000001E-3</v>
      </c>
      <c r="AU135" s="36">
        <v>5.8443599999999998E-3</v>
      </c>
      <c r="AV135" s="36">
        <v>2.1571166999999999E-2</v>
      </c>
      <c r="AW135" s="36">
        <v>4.5663911000000001E-2</v>
      </c>
      <c r="AX135" s="36">
        <v>1.8969861000000001E-2</v>
      </c>
      <c r="AY135" s="36">
        <v>4.0157218000000001E-2</v>
      </c>
      <c r="AZ135" s="36">
        <v>6.3887142857142857E-5</v>
      </c>
      <c r="BA135" s="36">
        <v>1.2777428571428571E-4</v>
      </c>
      <c r="BB135" s="36">
        <v>0.52154804799999999</v>
      </c>
      <c r="BC135" s="36">
        <v>23.257335676</v>
      </c>
      <c r="BD135" s="36">
        <v>49.233353915000002</v>
      </c>
      <c r="BE135" s="36">
        <v>3.7534942857142858E-2</v>
      </c>
      <c r="BF135" s="36">
        <v>7.5069887142857145E-2</v>
      </c>
      <c r="BG135" s="36">
        <v>1.2835330650000001</v>
      </c>
      <c r="BH135" s="36">
        <v>6.5523710919999996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4.662198482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0.19924520200000001</v>
      </c>
      <c r="BC136" s="36">
        <v>6.3662282919999997</v>
      </c>
      <c r="BD136" s="36">
        <v>15.285533654</v>
      </c>
      <c r="BE136" s="36">
        <v>1.4339344285714288E-2</v>
      </c>
      <c r="BF136" s="36">
        <v>2.8678690000000003E-2</v>
      </c>
      <c r="BG136" s="36">
        <v>1.089847292</v>
      </c>
      <c r="BH136" s="36">
        <v>1.9029648649999999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4.1427363880000003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4.7015542689999998</v>
      </c>
      <c r="E138" s="36">
        <v>20</v>
      </c>
      <c r="F138" s="36">
        <v>0</v>
      </c>
      <c r="G138" s="36">
        <v>1</v>
      </c>
      <c r="H138" s="36">
        <v>19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6.0000000000000001E-3</v>
      </c>
      <c r="V138" s="36">
        <v>1.44E-2</v>
      </c>
      <c r="W138" s="36">
        <v>6.0000000000000001E-3</v>
      </c>
      <c r="X138" s="36">
        <v>1.44E-2</v>
      </c>
      <c r="Y138" s="36">
        <v>2.0400000000000001E-2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1.0880852266908876E-3</v>
      </c>
      <c r="AH138" s="36">
        <v>1.8509955580488663E-3</v>
      </c>
      <c r="AI138" s="36">
        <v>5.9281884764538009E-3</v>
      </c>
      <c r="AJ138" s="36">
        <v>0</v>
      </c>
      <c r="AK138" s="36">
        <v>0</v>
      </c>
      <c r="AL138" s="36">
        <v>0</v>
      </c>
      <c r="AM138" s="36">
        <v>1.0880852266908876E-3</v>
      </c>
      <c r="AN138" s="36">
        <v>1.8509955580488663E-3</v>
      </c>
      <c r="AO138" s="36">
        <v>5.9281884764538009E-3</v>
      </c>
      <c r="AP138" s="36">
        <v>2.1591546999999999E-2</v>
      </c>
      <c r="AQ138" s="36">
        <v>1.1626216999999999E-2</v>
      </c>
      <c r="AR138" s="36">
        <v>3.3217763999999997E-2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0.38817259700000001</v>
      </c>
      <c r="BC138" s="36">
        <v>28.838143657</v>
      </c>
      <c r="BD138" s="36">
        <v>64.465287951999997</v>
      </c>
      <c r="BE138" s="36">
        <v>2.793613428571429E-2</v>
      </c>
      <c r="BF138" s="36">
        <v>5.5872270000000009E-2</v>
      </c>
      <c r="BG138" s="36">
        <v>1.2019033349999999</v>
      </c>
      <c r="BH138" s="36">
        <v>10.863033573999999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4.6401073410000002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0.30610240999999999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4.7485623319999997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1.5232087E-2</v>
      </c>
      <c r="BC140" s="36">
        <v>0.31409461999999999</v>
      </c>
      <c r="BD140" s="36">
        <v>0.79656829299999998</v>
      </c>
      <c r="BE140" s="36">
        <v>1.096227142857143E-3</v>
      </c>
      <c r="BF140" s="36">
        <v>2.1924557142857142E-3</v>
      </c>
      <c r="BG140" s="36">
        <v>0.49206255199999999</v>
      </c>
      <c r="BH140" s="36">
        <v>2.1914277769999999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4.0951276940000003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4.0638381920000004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4.8448435610000002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1.2765999999999999E-5</v>
      </c>
      <c r="P143" s="36">
        <v>1.9790999999999997E-5</v>
      </c>
      <c r="Q143" s="36">
        <v>1.1388E-5</v>
      </c>
      <c r="R143" s="36">
        <v>1.378E-6</v>
      </c>
      <c r="S143" s="36">
        <v>1.7993999999999997E-5</v>
      </c>
      <c r="T143" s="36">
        <v>1.7969999999999999E-6</v>
      </c>
      <c r="U143" s="36">
        <v>0</v>
      </c>
      <c r="V143" s="36">
        <v>0</v>
      </c>
      <c r="W143" s="36">
        <v>1.2765999999999999E-5</v>
      </c>
      <c r="X143" s="36">
        <v>1.9790999999999997E-5</v>
      </c>
      <c r="Y143" s="36">
        <v>3.2556999999999993E-5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1.2938E-5</v>
      </c>
      <c r="AQ143" s="36">
        <v>6.9659999999999999E-6</v>
      </c>
      <c r="AR143" s="36">
        <v>1.9904000000000001E-5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4.3946875000000003E-2</v>
      </c>
      <c r="BC143" s="36">
        <v>1.7748993390000001</v>
      </c>
      <c r="BD143" s="36">
        <v>4.2053389819999998</v>
      </c>
      <c r="BE143" s="36">
        <v>3.162782857142857E-3</v>
      </c>
      <c r="BF143" s="36">
        <v>6.3255657142857139E-3</v>
      </c>
      <c r="BG143" s="36">
        <v>0.15537322200000001</v>
      </c>
      <c r="BH143" s="36">
        <v>0.35563476799999999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4.3714317280000001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4.9793854179999997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3.5167689999999999E-3</v>
      </c>
      <c r="P145" s="36">
        <v>5.8336930000000009E-3</v>
      </c>
      <c r="Q145" s="36">
        <v>3.0286969999999999E-3</v>
      </c>
      <c r="R145" s="36">
        <v>4.8807199999999999E-4</v>
      </c>
      <c r="S145" s="36">
        <v>5.1970770000000005E-3</v>
      </c>
      <c r="T145" s="36">
        <v>6.36616E-4</v>
      </c>
      <c r="U145" s="36">
        <v>0</v>
      </c>
      <c r="V145" s="36">
        <v>0</v>
      </c>
      <c r="W145" s="36">
        <v>3.5167689999999999E-3</v>
      </c>
      <c r="X145" s="36">
        <v>5.8336930000000009E-3</v>
      </c>
      <c r="Y145" s="36">
        <v>9.3504620000000004E-3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6.1595720000000003E-3</v>
      </c>
      <c r="AQ145" s="36">
        <v>3.316692E-3</v>
      </c>
      <c r="AR145" s="36">
        <v>9.4762639999999999E-3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0.22861377799999999</v>
      </c>
      <c r="BC145" s="36">
        <v>11.816752565</v>
      </c>
      <c r="BD145" s="36">
        <v>29.03966943</v>
      </c>
      <c r="BE145" s="36">
        <v>1.6452951428571429E-2</v>
      </c>
      <c r="BF145" s="36">
        <v>3.2905904285714285E-2</v>
      </c>
      <c r="BG145" s="36">
        <v>0.57187526700000002</v>
      </c>
      <c r="BH145" s="36">
        <v>6.1613436559999997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4.3372579870000001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4.8773804869999999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2.0772899999999998E-4</v>
      </c>
      <c r="P147" s="36">
        <v>3.5942299999999999E-4</v>
      </c>
      <c r="Q147" s="36">
        <v>1.8683599999999998E-4</v>
      </c>
      <c r="R147" s="36">
        <v>2.0892999999999998E-5</v>
      </c>
      <c r="S147" s="36">
        <v>3.3217000000000001E-4</v>
      </c>
      <c r="T147" s="36">
        <v>2.7252999999999998E-5</v>
      </c>
      <c r="U147" s="36">
        <v>0</v>
      </c>
      <c r="V147" s="36">
        <v>0</v>
      </c>
      <c r="W147" s="36">
        <v>2.0772899999999998E-4</v>
      </c>
      <c r="X147" s="36">
        <v>3.5942299999999999E-4</v>
      </c>
      <c r="Y147" s="36">
        <v>5.6715200000000002E-4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3.5064200000000002E-4</v>
      </c>
      <c r="AQ147" s="36">
        <v>1.8880700000000001E-4</v>
      </c>
      <c r="AR147" s="36">
        <v>5.39449E-4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0.220140904</v>
      </c>
      <c r="BC147" s="36">
        <v>10.278987245</v>
      </c>
      <c r="BD147" s="36">
        <v>23.355837864000002</v>
      </c>
      <c r="BE147" s="36">
        <v>1.5843172857142859E-2</v>
      </c>
      <c r="BF147" s="36">
        <v>3.1686347142857146E-2</v>
      </c>
      <c r="BG147" s="36">
        <v>0.93276540500000005</v>
      </c>
      <c r="BH147" s="36">
        <v>4.3226896239999997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4.457132724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5.1985009160000004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6.994597E-3</v>
      </c>
      <c r="P149" s="36">
        <v>1.2026834E-2</v>
      </c>
      <c r="Q149" s="36">
        <v>6.156145E-3</v>
      </c>
      <c r="R149" s="36">
        <v>8.3845199999999995E-4</v>
      </c>
      <c r="S149" s="36">
        <v>1.0933201E-2</v>
      </c>
      <c r="T149" s="36">
        <v>1.0936330000000001E-3</v>
      </c>
      <c r="U149" s="36">
        <v>0</v>
      </c>
      <c r="V149" s="36">
        <v>0</v>
      </c>
      <c r="W149" s="36">
        <v>6.994597E-3</v>
      </c>
      <c r="X149" s="36">
        <v>1.2026834E-2</v>
      </c>
      <c r="Y149" s="36">
        <v>1.9021430999999998E-2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1.2567557E-2</v>
      </c>
      <c r="AQ149" s="36">
        <v>6.7671459999999999E-3</v>
      </c>
      <c r="AR149" s="36">
        <v>1.9334703000000002E-2</v>
      </c>
      <c r="AS149" s="36">
        <v>5.8198000000000001E-5</v>
      </c>
      <c r="AT149" s="36">
        <v>1.5067E-5</v>
      </c>
      <c r="AU149" s="36">
        <v>3.2910999999999997E-5</v>
      </c>
      <c r="AV149" s="36">
        <v>8.3729500000000005E-4</v>
      </c>
      <c r="AW149" s="36">
        <v>1.8288099999999999E-3</v>
      </c>
      <c r="AX149" s="36">
        <v>7.0487200000000005E-4</v>
      </c>
      <c r="AY149" s="36">
        <v>1.539573E-3</v>
      </c>
      <c r="AZ149" s="36">
        <v>2.7571428571428574E-7</v>
      </c>
      <c r="BA149" s="36">
        <v>5.5285714285714292E-7</v>
      </c>
      <c r="BB149" s="36">
        <v>0.41283892100000003</v>
      </c>
      <c r="BC149" s="36">
        <v>17.039429514999998</v>
      </c>
      <c r="BD149" s="36">
        <v>37.217298429000003</v>
      </c>
      <c r="BE149" s="36">
        <v>2.9711328571428573E-2</v>
      </c>
      <c r="BF149" s="36">
        <v>5.9422658571428574E-2</v>
      </c>
      <c r="BG149" s="36">
        <v>2.3998995270000001</v>
      </c>
      <c r="BH149" s="36">
        <v>6.611960968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4.7040027220000002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5.7287027999999997E-2</v>
      </c>
      <c r="BC150" s="36">
        <v>2.389171959</v>
      </c>
      <c r="BD150" s="36">
        <v>6.2470508459999996</v>
      </c>
      <c r="BE150" s="36">
        <v>4.1228514285714286E-3</v>
      </c>
      <c r="BF150" s="36">
        <v>8.2457028571428573E-3</v>
      </c>
      <c r="BG150" s="36">
        <v>0.35823249699999998</v>
      </c>
      <c r="BH150" s="36">
        <v>5.181984087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4.4019163380000004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</v>
      </c>
      <c r="BC151" s="36">
        <v>0</v>
      </c>
      <c r="BD151" s="36">
        <v>0</v>
      </c>
      <c r="BE151" s="36">
        <v>0</v>
      </c>
      <c r="BF151" s="36">
        <v>0</v>
      </c>
      <c r="BG151" s="36">
        <v>0</v>
      </c>
      <c r="BH151" s="36">
        <v>0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4.3981580999999998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</v>
      </c>
      <c r="BC152" s="36">
        <v>0</v>
      </c>
      <c r="BD152" s="36">
        <v>0</v>
      </c>
      <c r="BE152" s="36">
        <v>0</v>
      </c>
      <c r="BF152" s="36">
        <v>0</v>
      </c>
      <c r="BG152" s="36">
        <v>0</v>
      </c>
      <c r="BH152" s="36">
        <v>0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4.1422973790000004</v>
      </c>
      <c r="E153" s="36">
        <v>0</v>
      </c>
      <c r="F153" s="36" t="s">
        <v>339</v>
      </c>
      <c r="G153" s="36" t="s">
        <v>339</v>
      </c>
      <c r="H153" s="36" t="s">
        <v>339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339</v>
      </c>
      <c r="V153" s="36" t="s">
        <v>339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339</v>
      </c>
      <c r="AH153" s="36" t="s">
        <v>339</v>
      </c>
      <c r="AI153" s="36" t="s">
        <v>339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4.1404761939999997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4.1645456970000003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</v>
      </c>
      <c r="BH155" s="36">
        <v>0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4.6516484269999996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0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4.0967900220000004</v>
      </c>
      <c r="E157" s="36">
        <v>0</v>
      </c>
      <c r="F157" s="36" t="s">
        <v>339</v>
      </c>
      <c r="G157" s="36" t="s">
        <v>339</v>
      </c>
      <c r="H157" s="36" t="s">
        <v>339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339</v>
      </c>
      <c r="V157" s="36" t="s">
        <v>339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339</v>
      </c>
      <c r="AH157" s="36" t="s">
        <v>339</v>
      </c>
      <c r="AI157" s="36" t="s">
        <v>339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4.3658517889999997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</v>
      </c>
      <c r="BH158" s="36">
        <v>0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3.873978234</v>
      </c>
      <c r="E159" s="36">
        <v>0</v>
      </c>
      <c r="F159" s="36" t="s">
        <v>339</v>
      </c>
      <c r="G159" s="36" t="s">
        <v>339</v>
      </c>
      <c r="H159" s="36" t="s">
        <v>339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339</v>
      </c>
      <c r="V159" s="36" t="s">
        <v>339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339</v>
      </c>
      <c r="AH159" s="36" t="s">
        <v>339</v>
      </c>
      <c r="AI159" s="36" t="s">
        <v>339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3.8317888720000002</v>
      </c>
      <c r="E160" s="36">
        <v>0</v>
      </c>
      <c r="F160" s="36" t="s">
        <v>339</v>
      </c>
      <c r="G160" s="36" t="s">
        <v>339</v>
      </c>
      <c r="H160" s="36" t="s">
        <v>339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339</v>
      </c>
      <c r="V160" s="36" t="s">
        <v>339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339</v>
      </c>
      <c r="AH160" s="36" t="s">
        <v>339</v>
      </c>
      <c r="AI160" s="36" t="s">
        <v>339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4.3249248800000002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3.9469193109999998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4.4018238319999998</v>
      </c>
      <c r="E163" s="36">
        <v>16</v>
      </c>
      <c r="F163" s="36">
        <v>0</v>
      </c>
      <c r="G163" s="36">
        <v>0</v>
      </c>
      <c r="H163" s="36">
        <v>16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</v>
      </c>
      <c r="BC163" s="36">
        <v>0</v>
      </c>
      <c r="BD163" s="36">
        <v>0</v>
      </c>
      <c r="BE163" s="36">
        <v>0</v>
      </c>
      <c r="BF163" s="36">
        <v>0</v>
      </c>
      <c r="BG163" s="36">
        <v>0</v>
      </c>
      <c r="BH163" s="36">
        <v>0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4.4006289379999997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</v>
      </c>
      <c r="BC164" s="36">
        <v>0</v>
      </c>
      <c r="BD164" s="36">
        <v>0</v>
      </c>
      <c r="BE164" s="36">
        <v>0</v>
      </c>
      <c r="BF164" s="36">
        <v>0</v>
      </c>
      <c r="BG164" s="36">
        <v>0</v>
      </c>
      <c r="BH164" s="36">
        <v>0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4.3927673570000003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0</v>
      </c>
      <c r="BH165" s="36">
        <v>0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4.3442304690000002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4.4151526580000002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3.9365635349999999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4.3547402159999997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5.1479603249999997</v>
      </c>
      <c r="E185" s="42">
        <f>IF(E4="－","－",SUM(E4:E27))</f>
        <v>539</v>
      </c>
      <c r="F185" s="42">
        <f t="shared" ref="F185:BL185" si="0">IF(F4="－","－",SUM(F4:F27))</f>
        <v>0</v>
      </c>
      <c r="G185" s="42">
        <f t="shared" si="0"/>
        <v>1</v>
      </c>
      <c r="H185" s="42">
        <f t="shared" si="0"/>
        <v>538</v>
      </c>
      <c r="I185" s="42">
        <f t="shared" si="0"/>
        <v>3.5477722533120339E-3</v>
      </c>
      <c r="J185" s="42">
        <f t="shared" si="0"/>
        <v>1.6128373028598089</v>
      </c>
      <c r="K185" s="42">
        <f t="shared" si="0"/>
        <v>3.5477722533120339E-3</v>
      </c>
      <c r="L185" s="42">
        <f t="shared" si="0"/>
        <v>0</v>
      </c>
      <c r="M185" s="42">
        <f t="shared" si="0"/>
        <v>0.697545075113151</v>
      </c>
      <c r="N185" s="42">
        <f t="shared" si="0"/>
        <v>0.91883999999997001</v>
      </c>
      <c r="O185" s="42">
        <f t="shared" si="0"/>
        <v>0.28037727300000004</v>
      </c>
      <c r="P185" s="42">
        <f t="shared" si="0"/>
        <v>0.44543200700000002</v>
      </c>
      <c r="Q185" s="42">
        <f t="shared" si="0"/>
        <v>0.24980491199999999</v>
      </c>
      <c r="R185" s="42">
        <f t="shared" si="0"/>
        <v>3.0572360999999999E-2</v>
      </c>
      <c r="S185" s="42">
        <f t="shared" si="0"/>
        <v>0.40555501000000005</v>
      </c>
      <c r="T185" s="42">
        <f t="shared" si="0"/>
        <v>3.9876996999999997E-2</v>
      </c>
      <c r="U185" s="42">
        <f t="shared" si="0"/>
        <v>6.0000000000000001E-3</v>
      </c>
      <c r="V185" s="42">
        <f t="shared" si="0"/>
        <v>1.44E-2</v>
      </c>
      <c r="W185" s="42">
        <f t="shared" si="0"/>
        <v>0.28992504525331209</v>
      </c>
      <c r="X185" s="42">
        <f t="shared" si="0"/>
        <v>2.0726693098598092</v>
      </c>
      <c r="Y185" s="42">
        <f t="shared" si="0"/>
        <v>2.3625943551131212</v>
      </c>
      <c r="Z185" s="42">
        <f t="shared" si="0"/>
        <v>3.5323919792385443E-4</v>
      </c>
      <c r="AA185" s="42">
        <f t="shared" si="0"/>
        <v>7.5593188355704832E-5</v>
      </c>
      <c r="AB185" s="42">
        <f t="shared" si="0"/>
        <v>7.5593209999999994E-5</v>
      </c>
      <c r="AC185" s="42">
        <f t="shared" si="0"/>
        <v>3.814192119813117E-5</v>
      </c>
      <c r="AD185" s="42">
        <f t="shared" si="0"/>
        <v>1.5181314327812888E-2</v>
      </c>
      <c r="AE185" s="42">
        <f t="shared" si="0"/>
        <v>0.136631828950316</v>
      </c>
      <c r="AF185" s="42">
        <f t="shared" si="0"/>
        <v>0.15181314327812886</v>
      </c>
      <c r="AG185" s="42">
        <f t="shared" si="0"/>
        <v>1.1791509338449949E-3</v>
      </c>
      <c r="AH185" s="42">
        <f t="shared" si="0"/>
        <v>2.0059119334374627E-3</v>
      </c>
      <c r="AI185" s="42">
        <f t="shared" si="0"/>
        <v>6.424339570603765E-3</v>
      </c>
      <c r="AJ185" s="42">
        <f t="shared" si="0"/>
        <v>7.71536620810459E-6</v>
      </c>
      <c r="AK185" s="42">
        <f t="shared" si="0"/>
        <v>9.3235762582434771E-6</v>
      </c>
      <c r="AL185" s="42">
        <f t="shared" si="0"/>
        <v>2.3319022967821643E-5</v>
      </c>
      <c r="AM185" s="42">
        <f t="shared" si="0"/>
        <v>1.225008221251231E-3</v>
      </c>
      <c r="AN185" s="42">
        <f t="shared" si="0"/>
        <v>1.7196549837508596E-2</v>
      </c>
      <c r="AO185" s="42">
        <f t="shared" si="0"/>
        <v>0.14307948754388761</v>
      </c>
      <c r="AP185" s="42">
        <f t="shared" si="0"/>
        <v>7.9905228939999997</v>
      </c>
      <c r="AQ185" s="42">
        <f t="shared" si="0"/>
        <v>4.3025892470000002</v>
      </c>
      <c r="AR185" s="42">
        <f t="shared" si="0"/>
        <v>12.293112140999998</v>
      </c>
      <c r="AS185" s="42">
        <f t="shared" si="0"/>
        <v>1.0879691380000001</v>
      </c>
      <c r="AT185" s="42">
        <f t="shared" si="0"/>
        <v>6.725182341</v>
      </c>
      <c r="AU185" s="42">
        <f t="shared" si="0"/>
        <v>17.135930388999999</v>
      </c>
      <c r="AV185" s="42">
        <f t="shared" si="0"/>
        <v>12.567175749</v>
      </c>
      <c r="AW185" s="42">
        <f t="shared" si="0"/>
        <v>31.699260454000001</v>
      </c>
      <c r="AX185" s="42">
        <f t="shared" si="0"/>
        <v>11.418752182000002</v>
      </c>
      <c r="AY185" s="42">
        <f t="shared" si="0"/>
        <v>28.810949692000001</v>
      </c>
      <c r="AZ185" s="42">
        <f t="shared" si="0"/>
        <v>1.4077398571428574E-2</v>
      </c>
      <c r="BA185" s="42">
        <f t="shared" si="0"/>
        <v>2.8154804285714288E-2</v>
      </c>
      <c r="BB185" s="42">
        <f t="shared" si="0"/>
        <v>11.370255728000002</v>
      </c>
      <c r="BC185" s="42">
        <f t="shared" si="0"/>
        <v>631.46363245199973</v>
      </c>
      <c r="BD185" s="42">
        <f t="shared" si="0"/>
        <v>1489.0166718490002</v>
      </c>
      <c r="BE185" s="42">
        <f t="shared" si="0"/>
        <v>0.963036892857143</v>
      </c>
      <c r="BF185" s="42">
        <f t="shared" si="0"/>
        <v>1.9260737999999995</v>
      </c>
      <c r="BG185" s="42">
        <f t="shared" si="0"/>
        <v>32.624077482999994</v>
      </c>
      <c r="BH185" s="42">
        <f t="shared" si="0"/>
        <v>269.53019125099996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5.1059106940000003</v>
      </c>
      <c r="E186" s="42">
        <f>IF(E28="－","－",SUM(E28:E35))</f>
        <v>627</v>
      </c>
      <c r="F186" s="42">
        <f t="shared" ref="F186:BL186" si="1">IF(F28="－","－",SUM(F28:F35))</f>
        <v>0</v>
      </c>
      <c r="G186" s="42">
        <f t="shared" si="1"/>
        <v>2</v>
      </c>
      <c r="H186" s="42">
        <f t="shared" si="1"/>
        <v>625</v>
      </c>
      <c r="I186" s="42">
        <f t="shared" si="1"/>
        <v>0</v>
      </c>
      <c r="J186" s="42">
        <f t="shared" si="1"/>
        <v>0</v>
      </c>
      <c r="K186" s="42">
        <f t="shared" si="1"/>
        <v>0</v>
      </c>
      <c r="L186" s="42">
        <f t="shared" si="1"/>
        <v>0</v>
      </c>
      <c r="M186" s="42">
        <f t="shared" si="1"/>
        <v>0</v>
      </c>
      <c r="N186" s="42">
        <f t="shared" si="1"/>
        <v>0</v>
      </c>
      <c r="O186" s="42">
        <f t="shared" si="1"/>
        <v>0.26624899299999999</v>
      </c>
      <c r="P186" s="42">
        <f t="shared" si="1"/>
        <v>0.47672079400000006</v>
      </c>
      <c r="Q186" s="42">
        <f t="shared" si="1"/>
        <v>0.25006726499999998</v>
      </c>
      <c r="R186" s="42">
        <f t="shared" si="1"/>
        <v>1.6181727999999999E-2</v>
      </c>
      <c r="S186" s="42">
        <f t="shared" si="1"/>
        <v>0.45561419300000006</v>
      </c>
      <c r="T186" s="42">
        <f t="shared" si="1"/>
        <v>2.1106600999999999E-2</v>
      </c>
      <c r="U186" s="42">
        <f t="shared" si="1"/>
        <v>6.0000000000000001E-3</v>
      </c>
      <c r="V186" s="42">
        <f t="shared" si="1"/>
        <v>1.44E-2</v>
      </c>
      <c r="W186" s="42">
        <f t="shared" si="1"/>
        <v>0.27224899299999999</v>
      </c>
      <c r="X186" s="42">
        <f t="shared" si="1"/>
        <v>0.49112079400000003</v>
      </c>
      <c r="Y186" s="42">
        <f t="shared" si="1"/>
        <v>0.76336978700000002</v>
      </c>
      <c r="Z186" s="42">
        <f t="shared" si="1"/>
        <v>0</v>
      </c>
      <c r="AA186" s="42">
        <f t="shared" si="1"/>
        <v>0</v>
      </c>
      <c r="AB186" s="42">
        <f t="shared" si="1"/>
        <v>0</v>
      </c>
      <c r="AC186" s="42">
        <f t="shared" si="1"/>
        <v>0</v>
      </c>
      <c r="AD186" s="42">
        <f t="shared" si="1"/>
        <v>0</v>
      </c>
      <c r="AE186" s="42">
        <f t="shared" si="1"/>
        <v>0</v>
      </c>
      <c r="AF186" s="42">
        <f t="shared" si="1"/>
        <v>0</v>
      </c>
      <c r="AG186" s="42">
        <f t="shared" si="1"/>
        <v>1.2407872949555111E-3</v>
      </c>
      <c r="AH186" s="42">
        <f t="shared" si="1"/>
        <v>2.1107645937174214E-3</v>
      </c>
      <c r="AI186" s="42">
        <f t="shared" si="1"/>
        <v>6.7601514690679571E-3</v>
      </c>
      <c r="AJ186" s="42">
        <f t="shared" si="1"/>
        <v>0</v>
      </c>
      <c r="AK186" s="42">
        <f t="shared" si="1"/>
        <v>0</v>
      </c>
      <c r="AL186" s="42">
        <f t="shared" si="1"/>
        <v>0</v>
      </c>
      <c r="AM186" s="42">
        <f t="shared" si="1"/>
        <v>1.2407872949555111E-3</v>
      </c>
      <c r="AN186" s="42">
        <f t="shared" si="1"/>
        <v>2.1107645937174214E-3</v>
      </c>
      <c r="AO186" s="42">
        <f t="shared" si="1"/>
        <v>6.7601514690679571E-3</v>
      </c>
      <c r="AP186" s="42">
        <f t="shared" si="1"/>
        <v>1.5830450300000001</v>
      </c>
      <c r="AQ186" s="42">
        <f t="shared" si="1"/>
        <v>0.85240885999999993</v>
      </c>
      <c r="AR186" s="42">
        <f t="shared" si="1"/>
        <v>2.4354538900000002</v>
      </c>
      <c r="AS186" s="42">
        <f t="shared" si="1"/>
        <v>1.1892417000000001E-2</v>
      </c>
      <c r="AT186" s="42">
        <f t="shared" si="1"/>
        <v>7.5073325999999996E-2</v>
      </c>
      <c r="AU186" s="42">
        <f t="shared" si="1"/>
        <v>0.193772009</v>
      </c>
      <c r="AV186" s="42">
        <f t="shared" si="1"/>
        <v>0.208658702</v>
      </c>
      <c r="AW186" s="42">
        <f t="shared" si="1"/>
        <v>0.53856965899999998</v>
      </c>
      <c r="AX186" s="42">
        <f t="shared" si="1"/>
        <v>0.187910138</v>
      </c>
      <c r="AY186" s="42">
        <f t="shared" si="1"/>
        <v>0.48501547299999997</v>
      </c>
      <c r="AZ186" s="42">
        <f t="shared" si="1"/>
        <v>1.253E-5</v>
      </c>
      <c r="BA186" s="42">
        <f t="shared" si="1"/>
        <v>2.5060000000000001E-5</v>
      </c>
      <c r="BB186" s="42">
        <f t="shared" si="1"/>
        <v>15.520853190999999</v>
      </c>
      <c r="BC186" s="42">
        <f t="shared" si="1"/>
        <v>1984.946662114</v>
      </c>
      <c r="BD186" s="42">
        <f t="shared" si="1"/>
        <v>4290.4274397870004</v>
      </c>
      <c r="BE186" s="42">
        <f t="shared" si="1"/>
        <v>0.13720697142857141</v>
      </c>
      <c r="BF186" s="42">
        <f t="shared" si="1"/>
        <v>0.27441394857142853</v>
      </c>
      <c r="BG186" s="42">
        <f t="shared" si="1"/>
        <v>26.087621115999998</v>
      </c>
      <c r="BH186" s="42">
        <f t="shared" si="1"/>
        <v>256.41863275600002</v>
      </c>
      <c r="BI186" s="42">
        <f t="shared" si="1"/>
        <v>0</v>
      </c>
      <c r="BJ186" s="42">
        <f t="shared" si="1"/>
        <v>0</v>
      </c>
      <c r="BK186" s="42">
        <f t="shared" si="1"/>
        <v>0</v>
      </c>
      <c r="BL186" s="42">
        <f t="shared" si="1"/>
        <v>0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4.8221789810000004</v>
      </c>
      <c r="E187" s="42">
        <f>IF(E36="－","－",SUM(E36:E55))</f>
        <v>776</v>
      </c>
      <c r="F187" s="42">
        <f t="shared" ref="F187:BL187" si="2">IF(F36="－","－",SUM(F36:F55))</f>
        <v>0</v>
      </c>
      <c r="G187" s="42">
        <f t="shared" si="2"/>
        <v>7</v>
      </c>
      <c r="H187" s="42">
        <f t="shared" si="2"/>
        <v>769</v>
      </c>
      <c r="I187" s="42">
        <f t="shared" si="2"/>
        <v>0</v>
      </c>
      <c r="J187" s="42">
        <f t="shared" si="2"/>
        <v>0</v>
      </c>
      <c r="K187" s="42">
        <f t="shared" si="2"/>
        <v>0</v>
      </c>
      <c r="L187" s="42">
        <f t="shared" si="2"/>
        <v>0</v>
      </c>
      <c r="M187" s="42">
        <f t="shared" si="2"/>
        <v>0</v>
      </c>
      <c r="N187" s="42">
        <f t="shared" si="2"/>
        <v>0</v>
      </c>
      <c r="O187" s="42">
        <f t="shared" si="2"/>
        <v>2.1107339999999995E-3</v>
      </c>
      <c r="P187" s="42">
        <f t="shared" si="2"/>
        <v>3.4595619999999998E-3</v>
      </c>
      <c r="Q187" s="42">
        <f t="shared" si="2"/>
        <v>1.9539809999999996E-3</v>
      </c>
      <c r="R187" s="42">
        <f t="shared" si="2"/>
        <v>1.5675300000000001E-4</v>
      </c>
      <c r="S187" s="42">
        <f t="shared" si="2"/>
        <v>3.2550989999999996E-3</v>
      </c>
      <c r="T187" s="42">
        <f t="shared" si="2"/>
        <v>2.04463E-4</v>
      </c>
      <c r="U187" s="42">
        <f t="shared" si="2"/>
        <v>0.11099999999999999</v>
      </c>
      <c r="V187" s="42">
        <f t="shared" si="2"/>
        <v>0.26640000000000003</v>
      </c>
      <c r="W187" s="42">
        <f t="shared" si="2"/>
        <v>0.11311073399999999</v>
      </c>
      <c r="X187" s="42">
        <f t="shared" si="2"/>
        <v>0.269859562</v>
      </c>
      <c r="Y187" s="42">
        <f t="shared" si="2"/>
        <v>0.38297029599999999</v>
      </c>
      <c r="Z187" s="42">
        <f t="shared" si="2"/>
        <v>0</v>
      </c>
      <c r="AA187" s="42">
        <f t="shared" si="2"/>
        <v>0</v>
      </c>
      <c r="AB187" s="42">
        <f t="shared" si="2"/>
        <v>0</v>
      </c>
      <c r="AC187" s="42">
        <f t="shared" si="2"/>
        <v>0</v>
      </c>
      <c r="AD187" s="42">
        <f t="shared" si="2"/>
        <v>0</v>
      </c>
      <c r="AE187" s="42">
        <f t="shared" si="2"/>
        <v>0</v>
      </c>
      <c r="AF187" s="42">
        <f t="shared" si="2"/>
        <v>0</v>
      </c>
      <c r="AG187" s="42">
        <f t="shared" si="2"/>
        <v>2.0367495351905091E-2</v>
      </c>
      <c r="AH187" s="42">
        <f t="shared" si="2"/>
        <v>3.4648153012436241E-2</v>
      </c>
      <c r="AI187" s="42">
        <f t="shared" si="2"/>
        <v>0.11096773329658635</v>
      </c>
      <c r="AJ187" s="42">
        <f t="shared" si="2"/>
        <v>0</v>
      </c>
      <c r="AK187" s="42">
        <f t="shared" si="2"/>
        <v>0</v>
      </c>
      <c r="AL187" s="42">
        <f t="shared" si="2"/>
        <v>0</v>
      </c>
      <c r="AM187" s="42">
        <f t="shared" si="2"/>
        <v>2.0367495351905091E-2</v>
      </c>
      <c r="AN187" s="42">
        <f t="shared" si="2"/>
        <v>3.4648153012436241E-2</v>
      </c>
      <c r="AO187" s="42">
        <f t="shared" si="2"/>
        <v>0.11096773329658635</v>
      </c>
      <c r="AP187" s="42">
        <f t="shared" si="2"/>
        <v>0.37900771799999994</v>
      </c>
      <c r="AQ187" s="42">
        <f t="shared" si="2"/>
        <v>0.204081078</v>
      </c>
      <c r="AR187" s="42">
        <f t="shared" si="2"/>
        <v>0.58308879599999985</v>
      </c>
      <c r="AS187" s="42">
        <f t="shared" si="2"/>
        <v>0</v>
      </c>
      <c r="AT187" s="42">
        <f t="shared" si="2"/>
        <v>0</v>
      </c>
      <c r="AU187" s="42">
        <f t="shared" si="2"/>
        <v>0</v>
      </c>
      <c r="AV187" s="42">
        <f t="shared" si="2"/>
        <v>0</v>
      </c>
      <c r="AW187" s="42">
        <f t="shared" si="2"/>
        <v>0</v>
      </c>
      <c r="AX187" s="42">
        <f t="shared" si="2"/>
        <v>0</v>
      </c>
      <c r="AY187" s="42">
        <f t="shared" si="2"/>
        <v>0</v>
      </c>
      <c r="AZ187" s="42">
        <f t="shared" si="2"/>
        <v>0</v>
      </c>
      <c r="BA187" s="42">
        <f t="shared" si="2"/>
        <v>0</v>
      </c>
      <c r="BB187" s="42">
        <f t="shared" si="2"/>
        <v>1.5287057390000001</v>
      </c>
      <c r="BC187" s="42">
        <f t="shared" si="2"/>
        <v>118.68908376799999</v>
      </c>
      <c r="BD187" s="42">
        <f t="shared" si="2"/>
        <v>261.73080262000002</v>
      </c>
      <c r="BE187" s="42">
        <f t="shared" si="2"/>
        <v>0.16734599857142859</v>
      </c>
      <c r="BF187" s="42">
        <f t="shared" si="2"/>
        <v>0.3346920028571429</v>
      </c>
      <c r="BG187" s="42">
        <f t="shared" si="2"/>
        <v>2.5517024990000001</v>
      </c>
      <c r="BH187" s="42">
        <f t="shared" si="2"/>
        <v>19.179874376000001</v>
      </c>
      <c r="BI187" s="42">
        <f t="shared" si="2"/>
        <v>0</v>
      </c>
      <c r="BJ187" s="42">
        <f t="shared" si="2"/>
        <v>0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4.5738719720000001</v>
      </c>
      <c r="E188" s="42">
        <f>IF(E56="－","－",SUM(E56:E66))</f>
        <v>590</v>
      </c>
      <c r="F188" s="42">
        <f t="shared" ref="F188:BL188" si="3">IF(F56="－","－",SUM(F56:F66))</f>
        <v>0</v>
      </c>
      <c r="G188" s="42">
        <f t="shared" si="3"/>
        <v>1</v>
      </c>
      <c r="H188" s="42">
        <f t="shared" si="3"/>
        <v>589</v>
      </c>
      <c r="I188" s="42">
        <f t="shared" si="3"/>
        <v>0</v>
      </c>
      <c r="J188" s="42">
        <f t="shared" si="3"/>
        <v>0</v>
      </c>
      <c r="K188" s="42">
        <f t="shared" si="3"/>
        <v>0</v>
      </c>
      <c r="L188" s="42">
        <f t="shared" si="3"/>
        <v>0</v>
      </c>
      <c r="M188" s="42">
        <f t="shared" si="3"/>
        <v>0</v>
      </c>
      <c r="N188" s="42">
        <f t="shared" si="3"/>
        <v>0</v>
      </c>
      <c r="O188" s="42">
        <f t="shared" si="3"/>
        <v>0</v>
      </c>
      <c r="P188" s="42">
        <f t="shared" si="3"/>
        <v>0</v>
      </c>
      <c r="Q188" s="42">
        <f t="shared" si="3"/>
        <v>0</v>
      </c>
      <c r="R188" s="42">
        <f t="shared" si="3"/>
        <v>0</v>
      </c>
      <c r="S188" s="42">
        <f t="shared" si="3"/>
        <v>0</v>
      </c>
      <c r="T188" s="42">
        <f t="shared" si="3"/>
        <v>0</v>
      </c>
      <c r="U188" s="42">
        <f t="shared" si="3"/>
        <v>3.0000000000000001E-3</v>
      </c>
      <c r="V188" s="42">
        <f t="shared" si="3"/>
        <v>7.1999999999999998E-3</v>
      </c>
      <c r="W188" s="42">
        <f t="shared" si="3"/>
        <v>3.0000000000000001E-3</v>
      </c>
      <c r="X188" s="42">
        <f t="shared" si="3"/>
        <v>7.1999999999999998E-3</v>
      </c>
      <c r="Y188" s="42">
        <f t="shared" si="3"/>
        <v>1.0200000000000001E-2</v>
      </c>
      <c r="Z188" s="42">
        <f t="shared" si="3"/>
        <v>0</v>
      </c>
      <c r="AA188" s="42">
        <f t="shared" si="3"/>
        <v>0</v>
      </c>
      <c r="AB188" s="42">
        <f t="shared" si="3"/>
        <v>0</v>
      </c>
      <c r="AC188" s="42">
        <f t="shared" si="3"/>
        <v>0</v>
      </c>
      <c r="AD188" s="42">
        <f t="shared" si="3"/>
        <v>0</v>
      </c>
      <c r="AE188" s="42">
        <f t="shared" si="3"/>
        <v>0</v>
      </c>
      <c r="AF188" s="42">
        <f t="shared" si="3"/>
        <v>0</v>
      </c>
      <c r="AG188" s="42">
        <f t="shared" si="3"/>
        <v>5.5083011154278053E-4</v>
      </c>
      <c r="AH188" s="42">
        <f t="shared" si="3"/>
        <v>9.3704432768197145E-4</v>
      </c>
      <c r="AI188" s="42">
        <f t="shared" si="3"/>
        <v>3.0010744008192869E-3</v>
      </c>
      <c r="AJ188" s="42">
        <f t="shared" si="3"/>
        <v>0</v>
      </c>
      <c r="AK188" s="42">
        <f t="shared" si="3"/>
        <v>0</v>
      </c>
      <c r="AL188" s="42">
        <f t="shared" si="3"/>
        <v>0</v>
      </c>
      <c r="AM188" s="42">
        <f t="shared" si="3"/>
        <v>5.5083011154278053E-4</v>
      </c>
      <c r="AN188" s="42">
        <f t="shared" si="3"/>
        <v>9.3704432768197145E-4</v>
      </c>
      <c r="AO188" s="42">
        <f t="shared" si="3"/>
        <v>3.0010744008192869E-3</v>
      </c>
      <c r="AP188" s="42">
        <f t="shared" si="3"/>
        <v>1.5627834E-2</v>
      </c>
      <c r="AQ188" s="42">
        <f t="shared" si="3"/>
        <v>8.4149870000000005E-3</v>
      </c>
      <c r="AR188" s="42">
        <f t="shared" si="3"/>
        <v>2.4042820999999999E-2</v>
      </c>
      <c r="AS188" s="42">
        <f t="shared" si="3"/>
        <v>0</v>
      </c>
      <c r="AT188" s="42">
        <f t="shared" si="3"/>
        <v>0</v>
      </c>
      <c r="AU188" s="42">
        <f t="shared" si="3"/>
        <v>0</v>
      </c>
      <c r="AV188" s="42">
        <f t="shared" si="3"/>
        <v>0</v>
      </c>
      <c r="AW188" s="42">
        <f t="shared" si="3"/>
        <v>0</v>
      </c>
      <c r="AX188" s="42">
        <f t="shared" si="3"/>
        <v>0</v>
      </c>
      <c r="AY188" s="42">
        <f t="shared" si="3"/>
        <v>0</v>
      </c>
      <c r="AZ188" s="42">
        <f t="shared" si="3"/>
        <v>0</v>
      </c>
      <c r="BA188" s="42">
        <f t="shared" si="3"/>
        <v>0</v>
      </c>
      <c r="BB188" s="42">
        <f t="shared" si="3"/>
        <v>6.1213513500000003</v>
      </c>
      <c r="BC188" s="42">
        <f t="shared" si="3"/>
        <v>301.168894631</v>
      </c>
      <c r="BD188" s="42">
        <f t="shared" si="3"/>
        <v>669.21676157800005</v>
      </c>
      <c r="BE188" s="42">
        <f t="shared" si="3"/>
        <v>0.27658790571428571</v>
      </c>
      <c r="BF188" s="42">
        <f t="shared" si="3"/>
        <v>0.5531758128571429</v>
      </c>
      <c r="BG188" s="42">
        <f t="shared" si="3"/>
        <v>6.172273788</v>
      </c>
      <c r="BH188" s="42">
        <f t="shared" si="3"/>
        <v>45.604957139</v>
      </c>
      <c r="BI188" s="42">
        <f t="shared" si="3"/>
        <v>0</v>
      </c>
      <c r="BJ188" s="42">
        <f t="shared" si="3"/>
        <v>0</v>
      </c>
      <c r="BK188" s="42">
        <f t="shared" si="3"/>
        <v>0</v>
      </c>
      <c r="BL188" s="42">
        <f t="shared" si="3"/>
        <v>0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4.4349799819999998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0</v>
      </c>
      <c r="H189" s="42">
        <f t="shared" si="4"/>
        <v>302</v>
      </c>
      <c r="I189" s="42">
        <f t="shared" si="4"/>
        <v>0</v>
      </c>
      <c r="J189" s="42">
        <f t="shared" si="4"/>
        <v>0</v>
      </c>
      <c r="K189" s="42">
        <f t="shared" si="4"/>
        <v>0</v>
      </c>
      <c r="L189" s="42">
        <f t="shared" si="4"/>
        <v>0</v>
      </c>
      <c r="M189" s="42">
        <f t="shared" si="4"/>
        <v>0</v>
      </c>
      <c r="N189" s="42">
        <f t="shared" si="4"/>
        <v>0</v>
      </c>
      <c r="O189" s="42">
        <f t="shared" si="4"/>
        <v>0</v>
      </c>
      <c r="P189" s="42">
        <f t="shared" si="4"/>
        <v>0</v>
      </c>
      <c r="Q189" s="42">
        <f t="shared" si="4"/>
        <v>0</v>
      </c>
      <c r="R189" s="42">
        <f t="shared" si="4"/>
        <v>0</v>
      </c>
      <c r="S189" s="42">
        <f t="shared" si="4"/>
        <v>0</v>
      </c>
      <c r="T189" s="42">
        <f t="shared" si="4"/>
        <v>0</v>
      </c>
      <c r="U189" s="42">
        <f t="shared" si="4"/>
        <v>0</v>
      </c>
      <c r="V189" s="42">
        <f t="shared" si="4"/>
        <v>0</v>
      </c>
      <c r="W189" s="42">
        <f t="shared" si="4"/>
        <v>0</v>
      </c>
      <c r="X189" s="42">
        <f t="shared" si="4"/>
        <v>0</v>
      </c>
      <c r="Y189" s="42">
        <f t="shared" si="4"/>
        <v>0</v>
      </c>
      <c r="Z189" s="42">
        <f t="shared" si="4"/>
        <v>0</v>
      </c>
      <c r="AA189" s="42">
        <f t="shared" si="4"/>
        <v>0</v>
      </c>
      <c r="AB189" s="42">
        <f t="shared" si="4"/>
        <v>0</v>
      </c>
      <c r="AC189" s="42">
        <f t="shared" si="4"/>
        <v>0</v>
      </c>
      <c r="AD189" s="42">
        <f t="shared" si="4"/>
        <v>0</v>
      </c>
      <c r="AE189" s="42">
        <f t="shared" si="4"/>
        <v>0</v>
      </c>
      <c r="AF189" s="42">
        <f t="shared" si="4"/>
        <v>0</v>
      </c>
      <c r="AG189" s="42">
        <f t="shared" si="4"/>
        <v>0</v>
      </c>
      <c r="AH189" s="42">
        <f t="shared" si="4"/>
        <v>0</v>
      </c>
      <c r="AI189" s="42">
        <f t="shared" si="4"/>
        <v>0</v>
      </c>
      <c r="AJ189" s="42">
        <f t="shared" si="4"/>
        <v>0</v>
      </c>
      <c r="AK189" s="42">
        <f t="shared" si="4"/>
        <v>0</v>
      </c>
      <c r="AL189" s="42">
        <f t="shared" si="4"/>
        <v>0</v>
      </c>
      <c r="AM189" s="42">
        <f t="shared" si="4"/>
        <v>0</v>
      </c>
      <c r="AN189" s="42">
        <f t="shared" si="4"/>
        <v>0</v>
      </c>
      <c r="AO189" s="42">
        <f t="shared" si="4"/>
        <v>0</v>
      </c>
      <c r="AP189" s="42">
        <f t="shared" si="4"/>
        <v>0</v>
      </c>
      <c r="AQ189" s="42">
        <f t="shared" si="4"/>
        <v>0</v>
      </c>
      <c r="AR189" s="42">
        <f t="shared" si="4"/>
        <v>0</v>
      </c>
      <c r="AS189" s="42">
        <f t="shared" si="4"/>
        <v>0</v>
      </c>
      <c r="AT189" s="42">
        <f t="shared" si="4"/>
        <v>0</v>
      </c>
      <c r="AU189" s="42">
        <f t="shared" si="4"/>
        <v>0</v>
      </c>
      <c r="AV189" s="42">
        <f t="shared" si="4"/>
        <v>0</v>
      </c>
      <c r="AW189" s="42">
        <f t="shared" si="4"/>
        <v>0</v>
      </c>
      <c r="AX189" s="42">
        <f t="shared" si="4"/>
        <v>0</v>
      </c>
      <c r="AY189" s="42">
        <f t="shared" si="4"/>
        <v>0</v>
      </c>
      <c r="AZ189" s="42">
        <f t="shared" si="4"/>
        <v>0</v>
      </c>
      <c r="BA189" s="42">
        <f t="shared" si="4"/>
        <v>0</v>
      </c>
      <c r="BB189" s="42">
        <f t="shared" si="4"/>
        <v>0</v>
      </c>
      <c r="BC189" s="42">
        <f t="shared" si="4"/>
        <v>0</v>
      </c>
      <c r="BD189" s="42">
        <f t="shared" si="4"/>
        <v>0</v>
      </c>
      <c r="BE189" s="42">
        <f t="shared" si="4"/>
        <v>0</v>
      </c>
      <c r="BF189" s="42">
        <f t="shared" si="4"/>
        <v>0</v>
      </c>
      <c r="BG189" s="42">
        <f t="shared" si="4"/>
        <v>0</v>
      </c>
      <c r="BH189" s="42">
        <f t="shared" si="4"/>
        <v>0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4.3771626020000003</v>
      </c>
      <c r="E190" s="42">
        <f>IF(E74="－","－",SUM(E74:E84))</f>
        <v>660</v>
      </c>
      <c r="F190" s="42">
        <f t="shared" ref="F190:BL190" si="5">IF(F74="－","－",SUM(F74:F84))</f>
        <v>0</v>
      </c>
      <c r="G190" s="42">
        <f t="shared" si="5"/>
        <v>0</v>
      </c>
      <c r="H190" s="42">
        <f t="shared" si="5"/>
        <v>660</v>
      </c>
      <c r="I190" s="42">
        <f t="shared" si="5"/>
        <v>0</v>
      </c>
      <c r="J190" s="42">
        <f t="shared" si="5"/>
        <v>0</v>
      </c>
      <c r="K190" s="42">
        <f t="shared" si="5"/>
        <v>0</v>
      </c>
      <c r="L190" s="42">
        <f t="shared" si="5"/>
        <v>0</v>
      </c>
      <c r="M190" s="42">
        <f t="shared" si="5"/>
        <v>0</v>
      </c>
      <c r="N190" s="42">
        <f t="shared" si="5"/>
        <v>0</v>
      </c>
      <c r="O190" s="42">
        <f t="shared" si="5"/>
        <v>0</v>
      </c>
      <c r="P190" s="42">
        <f t="shared" si="5"/>
        <v>0</v>
      </c>
      <c r="Q190" s="42">
        <f t="shared" si="5"/>
        <v>0</v>
      </c>
      <c r="R190" s="42">
        <f t="shared" si="5"/>
        <v>0</v>
      </c>
      <c r="S190" s="42">
        <f t="shared" si="5"/>
        <v>0</v>
      </c>
      <c r="T190" s="42">
        <f t="shared" si="5"/>
        <v>0</v>
      </c>
      <c r="U190" s="42">
        <f t="shared" si="5"/>
        <v>0</v>
      </c>
      <c r="V190" s="42">
        <f t="shared" si="5"/>
        <v>0</v>
      </c>
      <c r="W190" s="42">
        <f t="shared" si="5"/>
        <v>0</v>
      </c>
      <c r="X190" s="42">
        <f t="shared" si="5"/>
        <v>0</v>
      </c>
      <c r="Y190" s="42">
        <f t="shared" si="5"/>
        <v>0</v>
      </c>
      <c r="Z190" s="42">
        <f t="shared" si="5"/>
        <v>0</v>
      </c>
      <c r="AA190" s="42">
        <f t="shared" si="5"/>
        <v>0</v>
      </c>
      <c r="AB190" s="42">
        <f t="shared" si="5"/>
        <v>0</v>
      </c>
      <c r="AC190" s="42">
        <f t="shared" si="5"/>
        <v>0</v>
      </c>
      <c r="AD190" s="42">
        <f t="shared" si="5"/>
        <v>0</v>
      </c>
      <c r="AE190" s="42">
        <f t="shared" si="5"/>
        <v>0</v>
      </c>
      <c r="AF190" s="42">
        <f t="shared" si="5"/>
        <v>0</v>
      </c>
      <c r="AG190" s="42">
        <f t="shared" si="5"/>
        <v>0</v>
      </c>
      <c r="AH190" s="42">
        <f t="shared" si="5"/>
        <v>0</v>
      </c>
      <c r="AI190" s="42">
        <f t="shared" si="5"/>
        <v>0</v>
      </c>
      <c r="AJ190" s="42">
        <f t="shared" si="5"/>
        <v>0</v>
      </c>
      <c r="AK190" s="42">
        <f t="shared" si="5"/>
        <v>0</v>
      </c>
      <c r="AL190" s="42">
        <f t="shared" si="5"/>
        <v>0</v>
      </c>
      <c r="AM190" s="42">
        <f t="shared" si="5"/>
        <v>0</v>
      </c>
      <c r="AN190" s="42">
        <f t="shared" si="5"/>
        <v>0</v>
      </c>
      <c r="AO190" s="42">
        <f t="shared" si="5"/>
        <v>0</v>
      </c>
      <c r="AP190" s="42">
        <f t="shared" si="5"/>
        <v>0</v>
      </c>
      <c r="AQ190" s="42">
        <f t="shared" si="5"/>
        <v>0</v>
      </c>
      <c r="AR190" s="42">
        <f t="shared" si="5"/>
        <v>0</v>
      </c>
      <c r="AS190" s="42">
        <f t="shared" si="5"/>
        <v>0</v>
      </c>
      <c r="AT190" s="42">
        <f t="shared" si="5"/>
        <v>0</v>
      </c>
      <c r="AU190" s="42">
        <f t="shared" si="5"/>
        <v>0</v>
      </c>
      <c r="AV190" s="42">
        <f t="shared" si="5"/>
        <v>0</v>
      </c>
      <c r="AW190" s="42">
        <f t="shared" si="5"/>
        <v>0</v>
      </c>
      <c r="AX190" s="42">
        <f t="shared" si="5"/>
        <v>0</v>
      </c>
      <c r="AY190" s="42">
        <f t="shared" si="5"/>
        <v>0</v>
      </c>
      <c r="AZ190" s="42">
        <f t="shared" si="5"/>
        <v>0</v>
      </c>
      <c r="BA190" s="42">
        <f t="shared" si="5"/>
        <v>0</v>
      </c>
      <c r="BB190" s="42">
        <f t="shared" si="5"/>
        <v>0</v>
      </c>
      <c r="BC190" s="42">
        <f t="shared" si="5"/>
        <v>0</v>
      </c>
      <c r="BD190" s="42">
        <f t="shared" si="5"/>
        <v>0</v>
      </c>
      <c r="BE190" s="42">
        <f t="shared" si="5"/>
        <v>0</v>
      </c>
      <c r="BF190" s="42">
        <f t="shared" si="5"/>
        <v>0</v>
      </c>
      <c r="BG190" s="42">
        <f t="shared" si="5"/>
        <v>0</v>
      </c>
      <c r="BH190" s="42">
        <f t="shared" si="5"/>
        <v>0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4.2969098360000002</v>
      </c>
      <c r="E191" s="42">
        <f>IF(E85="－","－",SUM(E85:E91))</f>
        <v>347</v>
      </c>
      <c r="F191" s="42">
        <f t="shared" ref="F191:BL191" si="6">IF(F85="－","－",SUM(F85:F91))</f>
        <v>0</v>
      </c>
      <c r="G191" s="42">
        <f t="shared" si="6"/>
        <v>0</v>
      </c>
      <c r="H191" s="42">
        <f t="shared" si="6"/>
        <v>347</v>
      </c>
      <c r="I191" s="42">
        <f t="shared" si="6"/>
        <v>0</v>
      </c>
      <c r="J191" s="42">
        <f t="shared" si="6"/>
        <v>0</v>
      </c>
      <c r="K191" s="42">
        <f t="shared" si="6"/>
        <v>0</v>
      </c>
      <c r="L191" s="42">
        <f t="shared" si="6"/>
        <v>0</v>
      </c>
      <c r="M191" s="42">
        <f t="shared" si="6"/>
        <v>0</v>
      </c>
      <c r="N191" s="42">
        <f t="shared" si="6"/>
        <v>0</v>
      </c>
      <c r="O191" s="42">
        <f t="shared" si="6"/>
        <v>0</v>
      </c>
      <c r="P191" s="42">
        <f t="shared" si="6"/>
        <v>0</v>
      </c>
      <c r="Q191" s="42">
        <f t="shared" si="6"/>
        <v>0</v>
      </c>
      <c r="R191" s="42">
        <f t="shared" si="6"/>
        <v>0</v>
      </c>
      <c r="S191" s="42">
        <f t="shared" si="6"/>
        <v>0</v>
      </c>
      <c r="T191" s="42">
        <f t="shared" si="6"/>
        <v>0</v>
      </c>
      <c r="U191" s="42">
        <f t="shared" si="6"/>
        <v>0</v>
      </c>
      <c r="V191" s="42">
        <f t="shared" si="6"/>
        <v>0</v>
      </c>
      <c r="W191" s="42">
        <f t="shared" si="6"/>
        <v>0</v>
      </c>
      <c r="X191" s="42">
        <f t="shared" si="6"/>
        <v>0</v>
      </c>
      <c r="Y191" s="42">
        <f t="shared" si="6"/>
        <v>0</v>
      </c>
      <c r="Z191" s="42">
        <f t="shared" si="6"/>
        <v>0</v>
      </c>
      <c r="AA191" s="42">
        <f t="shared" si="6"/>
        <v>0</v>
      </c>
      <c r="AB191" s="42">
        <f t="shared" si="6"/>
        <v>0</v>
      </c>
      <c r="AC191" s="42">
        <f t="shared" si="6"/>
        <v>0</v>
      </c>
      <c r="AD191" s="42">
        <f t="shared" si="6"/>
        <v>0</v>
      </c>
      <c r="AE191" s="42">
        <f t="shared" si="6"/>
        <v>0</v>
      </c>
      <c r="AF191" s="42">
        <f t="shared" si="6"/>
        <v>0</v>
      </c>
      <c r="AG191" s="42">
        <f t="shared" si="6"/>
        <v>0</v>
      </c>
      <c r="AH191" s="42">
        <f t="shared" si="6"/>
        <v>0</v>
      </c>
      <c r="AI191" s="42">
        <f t="shared" si="6"/>
        <v>0</v>
      </c>
      <c r="AJ191" s="42">
        <f t="shared" si="6"/>
        <v>0</v>
      </c>
      <c r="AK191" s="42">
        <f t="shared" si="6"/>
        <v>0</v>
      </c>
      <c r="AL191" s="42">
        <f t="shared" si="6"/>
        <v>0</v>
      </c>
      <c r="AM191" s="42">
        <f t="shared" si="6"/>
        <v>0</v>
      </c>
      <c r="AN191" s="42">
        <f t="shared" si="6"/>
        <v>0</v>
      </c>
      <c r="AO191" s="42">
        <f t="shared" si="6"/>
        <v>0</v>
      </c>
      <c r="AP191" s="42">
        <f t="shared" si="6"/>
        <v>0</v>
      </c>
      <c r="AQ191" s="42">
        <f t="shared" si="6"/>
        <v>0</v>
      </c>
      <c r="AR191" s="42">
        <f t="shared" si="6"/>
        <v>0</v>
      </c>
      <c r="AS191" s="42">
        <f t="shared" si="6"/>
        <v>0</v>
      </c>
      <c r="AT191" s="42">
        <f t="shared" si="6"/>
        <v>0</v>
      </c>
      <c r="AU191" s="42">
        <f t="shared" si="6"/>
        <v>0</v>
      </c>
      <c r="AV191" s="42">
        <f t="shared" si="6"/>
        <v>0</v>
      </c>
      <c r="AW191" s="42">
        <f t="shared" si="6"/>
        <v>0</v>
      </c>
      <c r="AX191" s="42">
        <f t="shared" si="6"/>
        <v>0</v>
      </c>
      <c r="AY191" s="42">
        <f t="shared" si="6"/>
        <v>0</v>
      </c>
      <c r="AZ191" s="42">
        <f t="shared" si="6"/>
        <v>0</v>
      </c>
      <c r="BA191" s="42">
        <f t="shared" si="6"/>
        <v>0</v>
      </c>
      <c r="BB191" s="42">
        <f t="shared" si="6"/>
        <v>0</v>
      </c>
      <c r="BC191" s="42">
        <f t="shared" si="6"/>
        <v>0</v>
      </c>
      <c r="BD191" s="42">
        <f t="shared" si="6"/>
        <v>0</v>
      </c>
      <c r="BE191" s="42">
        <f t="shared" si="6"/>
        <v>0</v>
      </c>
      <c r="BF191" s="42">
        <f t="shared" si="6"/>
        <v>0</v>
      </c>
      <c r="BG191" s="42">
        <f t="shared" si="6"/>
        <v>0</v>
      </c>
      <c r="BH191" s="42">
        <f t="shared" si="6"/>
        <v>0</v>
      </c>
      <c r="BI191" s="42">
        <f t="shared" si="6"/>
        <v>0</v>
      </c>
      <c r="BJ191" s="42">
        <f t="shared" si="6"/>
        <v>0</v>
      </c>
      <c r="BK191" s="42">
        <f t="shared" si="6"/>
        <v>0</v>
      </c>
      <c r="BL191" s="42">
        <f t="shared" si="6"/>
        <v>0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5.7754533720000003</v>
      </c>
      <c r="E192" s="42">
        <f>IF(E92="－","－",SUM(E92:E114))</f>
        <v>159</v>
      </c>
      <c r="F192" s="42">
        <f t="shared" ref="F192:BL192" si="7">IF(F92="－","－",SUM(F92:F114))</f>
        <v>1</v>
      </c>
      <c r="G192" s="42">
        <f t="shared" si="7"/>
        <v>6</v>
      </c>
      <c r="H192" s="42">
        <f t="shared" si="7"/>
        <v>152</v>
      </c>
      <c r="I192" s="42">
        <f t="shared" si="7"/>
        <v>0.98212948997144289</v>
      </c>
      <c r="J192" s="42">
        <f t="shared" si="7"/>
        <v>22.01667765021288</v>
      </c>
      <c r="K192" s="42">
        <f t="shared" si="7"/>
        <v>0.4442889899759252</v>
      </c>
      <c r="L192" s="42">
        <f t="shared" si="7"/>
        <v>0.53784049999551775</v>
      </c>
      <c r="M192" s="42">
        <f t="shared" si="7"/>
        <v>13.843283640180843</v>
      </c>
      <c r="N192" s="42">
        <f t="shared" si="7"/>
        <v>9.1555235000034827</v>
      </c>
      <c r="O192" s="42">
        <f t="shared" si="7"/>
        <v>0.250185712</v>
      </c>
      <c r="P192" s="42">
        <f t="shared" si="7"/>
        <v>0.393019646</v>
      </c>
      <c r="Q192" s="42">
        <f t="shared" si="7"/>
        <v>0.22249512500000002</v>
      </c>
      <c r="R192" s="42">
        <f t="shared" si="7"/>
        <v>2.7690587000000003E-2</v>
      </c>
      <c r="S192" s="42">
        <f t="shared" si="7"/>
        <v>0.35690148999999993</v>
      </c>
      <c r="T192" s="42">
        <f t="shared" si="7"/>
        <v>3.6118155999999998E-2</v>
      </c>
      <c r="U192" s="42">
        <f t="shared" si="7"/>
        <v>5.8800000000000005E-2</v>
      </c>
      <c r="V192" s="42">
        <f t="shared" si="7"/>
        <v>0.1404</v>
      </c>
      <c r="W192" s="42">
        <f t="shared" si="7"/>
        <v>1.2911152019714429</v>
      </c>
      <c r="X192" s="42">
        <f t="shared" si="7"/>
        <v>22.550097296212879</v>
      </c>
      <c r="Y192" s="42">
        <f t="shared" si="7"/>
        <v>23.841212498184323</v>
      </c>
      <c r="Z192" s="42">
        <f t="shared" si="7"/>
        <v>1.5589719495495771E-2</v>
      </c>
      <c r="AA192" s="42">
        <f t="shared" si="7"/>
        <v>6.0327686168751551E-3</v>
      </c>
      <c r="AB192" s="42">
        <f t="shared" si="7"/>
        <v>6.0327688090000007E-3</v>
      </c>
      <c r="AC192" s="42">
        <f t="shared" si="7"/>
        <v>3.5270895914939512E-3</v>
      </c>
      <c r="AD192" s="42">
        <f t="shared" si="7"/>
        <v>0.18143157711332203</v>
      </c>
      <c r="AE192" s="42">
        <f t="shared" si="7"/>
        <v>1.6328841940198986</v>
      </c>
      <c r="AF192" s="42">
        <f t="shared" si="7"/>
        <v>1.8143157711332207</v>
      </c>
      <c r="AG192" s="42">
        <f t="shared" si="7"/>
        <v>1.034506236296023E-2</v>
      </c>
      <c r="AH192" s="42">
        <f t="shared" si="7"/>
        <v>1.7598496893311659E-2</v>
      </c>
      <c r="AI192" s="42">
        <f t="shared" si="7"/>
        <v>5.6362753563714368E-2</v>
      </c>
      <c r="AJ192" s="42">
        <f t="shared" si="7"/>
        <v>6.1573017803239361E-4</v>
      </c>
      <c r="AK192" s="42">
        <f t="shared" si="7"/>
        <v>7.4407450138794457E-4</v>
      </c>
      <c r="AL192" s="42">
        <f t="shared" si="7"/>
        <v>1.8609908802209754E-3</v>
      </c>
      <c r="AM192" s="42">
        <f t="shared" si="7"/>
        <v>1.4487882132486576E-2</v>
      </c>
      <c r="AN192" s="42">
        <f t="shared" si="7"/>
        <v>0.19977414850802167</v>
      </c>
      <c r="AO192" s="42">
        <f t="shared" si="7"/>
        <v>1.6911079384638339</v>
      </c>
      <c r="AP192" s="42">
        <f t="shared" si="7"/>
        <v>206.66044206199999</v>
      </c>
      <c r="AQ192" s="42">
        <f t="shared" si="7"/>
        <v>111.278699571</v>
      </c>
      <c r="AR192" s="42">
        <f t="shared" si="7"/>
        <v>317.93914163300002</v>
      </c>
      <c r="AS192" s="42">
        <f t="shared" si="7"/>
        <v>22.587557755999999</v>
      </c>
      <c r="AT192" s="42">
        <f t="shared" si="7"/>
        <v>353.21629347799995</v>
      </c>
      <c r="AU192" s="42">
        <f t="shared" si="7"/>
        <v>780.09892703899993</v>
      </c>
      <c r="AV192" s="42">
        <f t="shared" si="7"/>
        <v>280.880758808</v>
      </c>
      <c r="AW192" s="42">
        <f t="shared" si="7"/>
        <v>628.71877742499998</v>
      </c>
      <c r="AX192" s="42">
        <f t="shared" si="7"/>
        <v>262.90406753500002</v>
      </c>
      <c r="AY192" s="42">
        <f t="shared" si="7"/>
        <v>587.84093546100007</v>
      </c>
      <c r="AZ192" s="42">
        <f t="shared" si="7"/>
        <v>0.58189501285714296</v>
      </c>
      <c r="BA192" s="42">
        <f t="shared" si="7"/>
        <v>1.1637900314285716</v>
      </c>
      <c r="BB192" s="42">
        <f t="shared" si="7"/>
        <v>8.213278657</v>
      </c>
      <c r="BC192" s="42">
        <f t="shared" si="7"/>
        <v>497.41552112299996</v>
      </c>
      <c r="BD192" s="42">
        <f t="shared" si="7"/>
        <v>1131.7233959729999</v>
      </c>
      <c r="BE192" s="42">
        <f t="shared" si="7"/>
        <v>0.34224370428571438</v>
      </c>
      <c r="BF192" s="42">
        <f t="shared" si="7"/>
        <v>0.68448741571428584</v>
      </c>
      <c r="BG192" s="42">
        <f t="shared" si="7"/>
        <v>28.895633823000001</v>
      </c>
      <c r="BH192" s="42">
        <f t="shared" si="7"/>
        <v>222.88478734400005</v>
      </c>
      <c r="BI192" s="42">
        <f t="shared" si="7"/>
        <v>0.3600000000000001</v>
      </c>
      <c r="BJ192" s="42">
        <f t="shared" si="7"/>
        <v>0.3600000000000001</v>
      </c>
      <c r="BK192" s="42">
        <f t="shared" si="7"/>
        <v>0.3600000000000001</v>
      </c>
      <c r="BL192" s="42">
        <f t="shared" si="7"/>
        <v>0.3600000000000001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6.1401858730000001</v>
      </c>
      <c r="E193" s="42">
        <f>IF(E115="－","－",SUM(E115:E122))</f>
        <v>264</v>
      </c>
      <c r="F193" s="42">
        <f t="shared" ref="F193:BL193" si="8">IF(F115="－","－",SUM(F115:F122))</f>
        <v>6</v>
      </c>
      <c r="G193" s="42">
        <f t="shared" si="8"/>
        <v>50</v>
      </c>
      <c r="H193" s="42">
        <f t="shared" si="8"/>
        <v>208</v>
      </c>
      <c r="I193" s="42">
        <f t="shared" si="8"/>
        <v>14.351044822054593</v>
      </c>
      <c r="J193" s="42">
        <f t="shared" si="8"/>
        <v>146.42688937826063</v>
      </c>
      <c r="K193" s="42">
        <f t="shared" si="8"/>
        <v>8.6463073220474982</v>
      </c>
      <c r="L193" s="42">
        <f t="shared" si="8"/>
        <v>5.704737500007095</v>
      </c>
      <c r="M193" s="42">
        <f t="shared" si="8"/>
        <v>114.71342320031053</v>
      </c>
      <c r="N193" s="42">
        <f t="shared" si="8"/>
        <v>46.064511000004671</v>
      </c>
      <c r="O193" s="42">
        <f t="shared" si="8"/>
        <v>0.58179695300000001</v>
      </c>
      <c r="P193" s="42">
        <f t="shared" si="8"/>
        <v>0.94350518099999992</v>
      </c>
      <c r="Q193" s="42">
        <f t="shared" si="8"/>
        <v>0.51606387600000003</v>
      </c>
      <c r="R193" s="42">
        <f t="shared" si="8"/>
        <v>6.5733077000000001E-2</v>
      </c>
      <c r="S193" s="42">
        <f t="shared" si="8"/>
        <v>0.85776638199999988</v>
      </c>
      <c r="T193" s="42">
        <f t="shared" si="8"/>
        <v>8.5738799000000004E-2</v>
      </c>
      <c r="U193" s="42">
        <f t="shared" si="8"/>
        <v>1.5525000000000002</v>
      </c>
      <c r="V193" s="42">
        <f t="shared" si="8"/>
        <v>3.6739000000000006</v>
      </c>
      <c r="W193" s="42">
        <f t="shared" si="8"/>
        <v>16.485341775054593</v>
      </c>
      <c r="X193" s="42">
        <f t="shared" si="8"/>
        <v>151.04429455926061</v>
      </c>
      <c r="Y193" s="42">
        <f t="shared" si="8"/>
        <v>167.52963633431523</v>
      </c>
      <c r="Z193" s="42">
        <f t="shared" si="8"/>
        <v>0.15028837391871561</v>
      </c>
      <c r="AA193" s="42">
        <f t="shared" si="8"/>
        <v>6.9854951832785506E-2</v>
      </c>
      <c r="AB193" s="42">
        <f t="shared" si="8"/>
        <v>6.9854950619999995E-2</v>
      </c>
      <c r="AC193" s="42">
        <f t="shared" si="8"/>
        <v>0.12482920350376951</v>
      </c>
      <c r="AD193" s="42">
        <f t="shared" si="8"/>
        <v>1.4015951026039128</v>
      </c>
      <c r="AE193" s="42">
        <f t="shared" si="8"/>
        <v>12.614355923435214</v>
      </c>
      <c r="AF193" s="42">
        <f t="shared" si="8"/>
        <v>14.015951026039122</v>
      </c>
      <c r="AG193" s="42">
        <f t="shared" si="8"/>
        <v>0.28909729936836159</v>
      </c>
      <c r="AH193" s="42">
        <f t="shared" si="8"/>
        <v>0.49179770467261513</v>
      </c>
      <c r="AI193" s="42">
        <f t="shared" si="8"/>
        <v>1.5750818379379703</v>
      </c>
      <c r="AJ193" s="42">
        <f t="shared" si="8"/>
        <v>7.1296950199411522E-3</v>
      </c>
      <c r="AK193" s="42">
        <f t="shared" si="8"/>
        <v>8.6158261981651857E-3</v>
      </c>
      <c r="AL193" s="42">
        <f t="shared" si="8"/>
        <v>2.1548882471373113E-2</v>
      </c>
      <c r="AM193" s="42">
        <f t="shared" si="8"/>
        <v>0.42105619789207221</v>
      </c>
      <c r="AN193" s="42">
        <f t="shared" si="8"/>
        <v>1.9020086334746931</v>
      </c>
      <c r="AO193" s="42">
        <f t="shared" si="8"/>
        <v>14.210986643844556</v>
      </c>
      <c r="AP193" s="42">
        <f t="shared" si="8"/>
        <v>733.98888132800005</v>
      </c>
      <c r="AQ193" s="42">
        <f t="shared" si="8"/>
        <v>395.22478225099997</v>
      </c>
      <c r="AR193" s="42">
        <f t="shared" si="8"/>
        <v>1129.213663579</v>
      </c>
      <c r="AS193" s="42">
        <f t="shared" si="8"/>
        <v>115.71728839900001</v>
      </c>
      <c r="AT193" s="42">
        <f t="shared" si="8"/>
        <v>3077.1184384509997</v>
      </c>
      <c r="AU193" s="42">
        <f t="shared" si="8"/>
        <v>6999.6177537240001</v>
      </c>
      <c r="AV193" s="42">
        <f t="shared" si="8"/>
        <v>2013.0767314549998</v>
      </c>
      <c r="AW193" s="42">
        <f t="shared" si="8"/>
        <v>4580.9291754819997</v>
      </c>
      <c r="AX193" s="42">
        <f t="shared" si="8"/>
        <v>1953.733258688</v>
      </c>
      <c r="AY193" s="42">
        <f t="shared" si="8"/>
        <v>4446.7099031729995</v>
      </c>
      <c r="AZ193" s="42">
        <f t="shared" si="8"/>
        <v>21.143967474285716</v>
      </c>
      <c r="BA193" s="42">
        <f t="shared" si="8"/>
        <v>42.28793495</v>
      </c>
      <c r="BB193" s="42">
        <f t="shared" si="8"/>
        <v>6.7311749489999997</v>
      </c>
      <c r="BC193" s="42">
        <f t="shared" si="8"/>
        <v>398.51768426699999</v>
      </c>
      <c r="BD193" s="42">
        <f t="shared" si="8"/>
        <v>888.23459185799993</v>
      </c>
      <c r="BE193" s="42">
        <f t="shared" si="8"/>
        <v>4.3708928214285718</v>
      </c>
      <c r="BF193" s="42">
        <f t="shared" si="8"/>
        <v>8.7417856500000006</v>
      </c>
      <c r="BG193" s="42">
        <f t="shared" si="8"/>
        <v>25.989010590999996</v>
      </c>
      <c r="BH193" s="42">
        <f t="shared" si="8"/>
        <v>159.73875612500001</v>
      </c>
      <c r="BI193" s="42">
        <f t="shared" si="8"/>
        <v>0.66000000000000014</v>
      </c>
      <c r="BJ193" s="42">
        <f t="shared" si="8"/>
        <v>0.77000000000000024</v>
      </c>
      <c r="BK193" s="42">
        <f t="shared" si="8"/>
        <v>0.81000000000000016</v>
      </c>
      <c r="BL193" s="42">
        <f t="shared" si="8"/>
        <v>0.94000000000000028</v>
      </c>
    </row>
    <row r="194" spans="1:64" s="37" customFormat="1" x14ac:dyDescent="0.2">
      <c r="A194" s="7"/>
      <c r="B194" s="37">
        <v>10</v>
      </c>
      <c r="C194" s="7" t="s">
        <v>3</v>
      </c>
      <c r="D194" s="42">
        <f>IF(D123="－","－",MAX(D123:D132))</f>
        <v>7.2058702800000001</v>
      </c>
      <c r="E194" s="42">
        <f>IF(E123="－","－",SUM(E123:E132))</f>
        <v>329</v>
      </c>
      <c r="F194" s="42">
        <f t="shared" ref="F194:BL194" si="9">IF(F123="－","－",SUM(F123:F132))</f>
        <v>119</v>
      </c>
      <c r="G194" s="42">
        <f t="shared" si="9"/>
        <v>203</v>
      </c>
      <c r="H194" s="42">
        <f t="shared" si="9"/>
        <v>7</v>
      </c>
      <c r="I194" s="42">
        <f t="shared" si="9"/>
        <v>2407.6194873782179</v>
      </c>
      <c r="J194" s="42">
        <f t="shared" si="9"/>
        <v>2738.9210559547773</v>
      </c>
      <c r="K194" s="42">
        <f t="shared" si="9"/>
        <v>2293.7928388781779</v>
      </c>
      <c r="L194" s="42">
        <f t="shared" si="9"/>
        <v>113.82664850003988</v>
      </c>
      <c r="M194" s="42">
        <f t="shared" si="9"/>
        <v>4756.6564913330558</v>
      </c>
      <c r="N194" s="42">
        <f t="shared" si="9"/>
        <v>389.88405199993969</v>
      </c>
      <c r="O194" s="42">
        <f t="shared" si="9"/>
        <v>8.1206263819999993</v>
      </c>
      <c r="P194" s="42">
        <f t="shared" si="9"/>
        <v>13.650996123999999</v>
      </c>
      <c r="Q194" s="42">
        <f t="shared" si="9"/>
        <v>7.5016714660000012</v>
      </c>
      <c r="R194" s="42">
        <f t="shared" si="9"/>
        <v>0.61895491600000008</v>
      </c>
      <c r="S194" s="42">
        <f t="shared" si="9"/>
        <v>12.843663621000001</v>
      </c>
      <c r="T194" s="42">
        <f t="shared" si="9"/>
        <v>0.80733250299999992</v>
      </c>
      <c r="U194" s="42">
        <f t="shared" si="9"/>
        <v>58.596300000000006</v>
      </c>
      <c r="V194" s="42">
        <f t="shared" si="9"/>
        <v>138.4393</v>
      </c>
      <c r="W194" s="42">
        <f t="shared" si="9"/>
        <v>2474.336413760218</v>
      </c>
      <c r="X194" s="42">
        <f t="shared" si="9"/>
        <v>2891.0113520787768</v>
      </c>
      <c r="Y194" s="42">
        <f t="shared" si="9"/>
        <v>5365.3477658389947</v>
      </c>
      <c r="Z194" s="42">
        <f t="shared" si="9"/>
        <v>8.0153131521775904</v>
      </c>
      <c r="AA194" s="42">
        <f t="shared" si="9"/>
        <v>4.2331521184142469</v>
      </c>
      <c r="AB194" s="42">
        <f t="shared" si="9"/>
        <v>7.9853721004341658</v>
      </c>
      <c r="AC194" s="42">
        <f t="shared" si="9"/>
        <v>74.517568508276426</v>
      </c>
      <c r="AD194" s="42">
        <f t="shared" si="9"/>
        <v>33.656477323960495</v>
      </c>
      <c r="AE194" s="42">
        <f t="shared" si="9"/>
        <v>398.72701288266381</v>
      </c>
      <c r="AF194" s="42">
        <f t="shared" si="9"/>
        <v>432.38349020662417</v>
      </c>
      <c r="AG194" s="42">
        <f t="shared" si="9"/>
        <v>10.186491439823293</v>
      </c>
      <c r="AH194" s="42">
        <f t="shared" si="9"/>
        <v>17.328744058549972</v>
      </c>
      <c r="AI194" s="42">
        <f t="shared" si="9"/>
        <v>55.498815430761404</v>
      </c>
      <c r="AJ194" s="42">
        <f t="shared" si="9"/>
        <v>0.55521331035982602</v>
      </c>
      <c r="AK194" s="42">
        <f t="shared" si="9"/>
        <v>0.5612695188332919</v>
      </c>
      <c r="AL194" s="42">
        <f t="shared" si="9"/>
        <v>1.4070630992486066</v>
      </c>
      <c r="AM194" s="42">
        <f t="shared" si="9"/>
        <v>85.259273258459558</v>
      </c>
      <c r="AN194" s="42">
        <f t="shared" si="9"/>
        <v>51.546490901343766</v>
      </c>
      <c r="AO194" s="42">
        <f t="shared" si="9"/>
        <v>455.63289141267381</v>
      </c>
      <c r="AP194" s="42">
        <f t="shared" si="9"/>
        <v>9116.3764993570003</v>
      </c>
      <c r="AQ194" s="42">
        <f t="shared" si="9"/>
        <v>4908.8181150350001</v>
      </c>
      <c r="AR194" s="42">
        <f t="shared" si="9"/>
        <v>14025.194614392003</v>
      </c>
      <c r="AS194" s="42">
        <f t="shared" si="9"/>
        <v>1300.105234329</v>
      </c>
      <c r="AT194" s="42">
        <f t="shared" si="9"/>
        <v>19825.243209657998</v>
      </c>
      <c r="AU194" s="42">
        <f t="shared" si="9"/>
        <v>43784.323652980005</v>
      </c>
      <c r="AV194" s="42">
        <f t="shared" si="9"/>
        <v>14246.718431188998</v>
      </c>
      <c r="AW194" s="42">
        <f t="shared" si="9"/>
        <v>31346.010274799999</v>
      </c>
      <c r="AX194" s="42">
        <f t="shared" si="9"/>
        <v>14018.265115260001</v>
      </c>
      <c r="AY194" s="42">
        <f t="shared" si="9"/>
        <v>30836.438188127002</v>
      </c>
      <c r="AZ194" s="42">
        <f t="shared" si="9"/>
        <v>210.94309387000004</v>
      </c>
      <c r="BA194" s="42">
        <f t="shared" si="9"/>
        <v>421.88618774428579</v>
      </c>
      <c r="BB194" s="42">
        <f t="shared" si="9"/>
        <v>37.527936281000002</v>
      </c>
      <c r="BC194" s="42">
        <f t="shared" si="9"/>
        <v>2203.2690611770004</v>
      </c>
      <c r="BD194" s="42">
        <f t="shared" si="9"/>
        <v>4829.241175868</v>
      </c>
      <c r="BE194" s="42">
        <f t="shared" si="9"/>
        <v>11.913630561428571</v>
      </c>
      <c r="BF194" s="42">
        <f t="shared" si="9"/>
        <v>23.827261125714287</v>
      </c>
      <c r="BG194" s="42">
        <f t="shared" si="9"/>
        <v>65.887620498999993</v>
      </c>
      <c r="BH194" s="42">
        <f t="shared" si="9"/>
        <v>342.45702702199998</v>
      </c>
      <c r="BI194" s="42">
        <f t="shared" si="9"/>
        <v>4.0400000000000009</v>
      </c>
      <c r="BJ194" s="42">
        <f t="shared" si="9"/>
        <v>5.8500000000000014</v>
      </c>
      <c r="BK194" s="42">
        <f t="shared" si="9"/>
        <v>7.7800000000000011</v>
      </c>
      <c r="BL194" s="42">
        <f t="shared" si="9"/>
        <v>10.819999999999999</v>
      </c>
    </row>
    <row r="195" spans="1:64" s="37" customFormat="1" x14ac:dyDescent="0.2">
      <c r="A195" s="7"/>
      <c r="B195" s="37">
        <v>11</v>
      </c>
      <c r="C195" s="7" t="s">
        <v>14</v>
      </c>
      <c r="D195" s="42">
        <f>IF(D133="－","－",MAX(D133:D150))</f>
        <v>5.1985009160000004</v>
      </c>
      <c r="E195" s="42">
        <f>IF(E133="－","－",SUM(E133:E150))</f>
        <v>314</v>
      </c>
      <c r="F195" s="42">
        <f t="shared" ref="F195:BL195" si="10">IF(F133="－","－",SUM(F133:F150))</f>
        <v>0</v>
      </c>
      <c r="G195" s="42">
        <f t="shared" si="10"/>
        <v>4</v>
      </c>
      <c r="H195" s="42">
        <f t="shared" si="10"/>
        <v>310</v>
      </c>
      <c r="I195" s="42">
        <f t="shared" si="10"/>
        <v>1.3213256994918632E-4</v>
      </c>
      <c r="J195" s="42">
        <f t="shared" si="10"/>
        <v>7.6581696818279685E-2</v>
      </c>
      <c r="K195" s="42">
        <f t="shared" si="10"/>
        <v>1.3213256994918632E-4</v>
      </c>
      <c r="L195" s="42">
        <f t="shared" si="10"/>
        <v>0</v>
      </c>
      <c r="M195" s="42">
        <f t="shared" si="10"/>
        <v>3.7978829388229801E-2</v>
      </c>
      <c r="N195" s="42">
        <f t="shared" si="10"/>
        <v>3.8734999999999076E-2</v>
      </c>
      <c r="O195" s="42">
        <f t="shared" si="10"/>
        <v>1.5148693E-2</v>
      </c>
      <c r="P195" s="42">
        <f t="shared" si="10"/>
        <v>2.5858942000000003E-2</v>
      </c>
      <c r="Q195" s="42">
        <f t="shared" si="10"/>
        <v>1.3499555999999999E-2</v>
      </c>
      <c r="R195" s="42">
        <f t="shared" si="10"/>
        <v>1.649137E-3</v>
      </c>
      <c r="S195" s="42">
        <f t="shared" si="10"/>
        <v>2.3707889000000003E-2</v>
      </c>
      <c r="T195" s="42">
        <f t="shared" si="10"/>
        <v>2.151053E-3</v>
      </c>
      <c r="U195" s="42">
        <f t="shared" si="10"/>
        <v>0.21300000000000002</v>
      </c>
      <c r="V195" s="42">
        <f t="shared" si="10"/>
        <v>0.51119999999999999</v>
      </c>
      <c r="W195" s="42">
        <f t="shared" si="10"/>
        <v>0.22828082556994919</v>
      </c>
      <c r="X195" s="42">
        <f t="shared" si="10"/>
        <v>0.61364063881827979</v>
      </c>
      <c r="Y195" s="42">
        <f t="shared" si="10"/>
        <v>0.8419214643882289</v>
      </c>
      <c r="Z195" s="42">
        <f t="shared" si="10"/>
        <v>1.3917340328675058E-5</v>
      </c>
      <c r="AA195" s="42">
        <f t="shared" si="10"/>
        <v>2.9783108303364623E-6</v>
      </c>
      <c r="AB195" s="42">
        <f t="shared" si="10"/>
        <v>2.9783100000000002E-6</v>
      </c>
      <c r="AC195" s="42">
        <f t="shared" si="10"/>
        <v>2.0737118739507105E-6</v>
      </c>
      <c r="AD195" s="42">
        <f t="shared" si="10"/>
        <v>6.8251454261684876E-4</v>
      </c>
      <c r="AE195" s="42">
        <f t="shared" si="10"/>
        <v>6.1426308835516386E-3</v>
      </c>
      <c r="AF195" s="42">
        <f t="shared" si="10"/>
        <v>6.8251454261684871E-3</v>
      </c>
      <c r="AG195" s="42">
        <f t="shared" si="10"/>
        <v>3.8553924322523435E-2</v>
      </c>
      <c r="AH195" s="42">
        <f t="shared" si="10"/>
        <v>6.5585986203832963E-2</v>
      </c>
      <c r="AI195" s="42">
        <f t="shared" si="10"/>
        <v>0.21005241527443805</v>
      </c>
      <c r="AJ195" s="42">
        <f t="shared" si="10"/>
        <v>3.0397905223577565E-7</v>
      </c>
      <c r="AK195" s="42">
        <f t="shared" si="10"/>
        <v>3.6734119910623097E-7</v>
      </c>
      <c r="AL195" s="42">
        <f t="shared" si="10"/>
        <v>9.1875023292823364E-7</v>
      </c>
      <c r="AM195" s="42">
        <f t="shared" si="10"/>
        <v>3.8556302013449624E-2</v>
      </c>
      <c r="AN195" s="42">
        <f t="shared" si="10"/>
        <v>6.6268868087648924E-2</v>
      </c>
      <c r="AO195" s="42">
        <f t="shared" si="10"/>
        <v>0.21619596490822263</v>
      </c>
      <c r="AP195" s="42">
        <f t="shared" si="10"/>
        <v>1.065998918</v>
      </c>
      <c r="AQ195" s="42">
        <f t="shared" si="10"/>
        <v>0.57399941499999996</v>
      </c>
      <c r="AR195" s="42">
        <f t="shared" si="10"/>
        <v>1.6399983329999999</v>
      </c>
      <c r="AS195" s="42">
        <f t="shared" si="10"/>
        <v>8.2992599999999993E-4</v>
      </c>
      <c r="AT195" s="42">
        <f t="shared" si="10"/>
        <v>2.7758830000000003E-3</v>
      </c>
      <c r="AU195" s="42">
        <f t="shared" si="10"/>
        <v>5.8772709999999999E-3</v>
      </c>
      <c r="AV195" s="42">
        <f t="shared" si="10"/>
        <v>2.2408461999999997E-2</v>
      </c>
      <c r="AW195" s="42">
        <f t="shared" si="10"/>
        <v>4.7492721000000002E-2</v>
      </c>
      <c r="AX195" s="42">
        <f t="shared" si="10"/>
        <v>1.9674733E-2</v>
      </c>
      <c r="AY195" s="42">
        <f t="shared" si="10"/>
        <v>4.1696791000000004E-2</v>
      </c>
      <c r="AZ195" s="42">
        <f t="shared" si="10"/>
        <v>6.4162857142857139E-5</v>
      </c>
      <c r="BA195" s="42">
        <f t="shared" si="10"/>
        <v>1.2832714285714286E-4</v>
      </c>
      <c r="BB195" s="42">
        <f t="shared" si="10"/>
        <v>2.4539908230000003</v>
      </c>
      <c r="BC195" s="42">
        <f t="shared" si="10"/>
        <v>116.88915148299999</v>
      </c>
      <c r="BD195" s="42">
        <f t="shared" si="10"/>
        <v>262.12736928499999</v>
      </c>
      <c r="BE195" s="42">
        <f t="shared" si="10"/>
        <v>0.17660962285714291</v>
      </c>
      <c r="BF195" s="42">
        <f t="shared" si="10"/>
        <v>0.35321925571428581</v>
      </c>
      <c r="BG195" s="42">
        <f t="shared" si="10"/>
        <v>10.53651868</v>
      </c>
      <c r="BH195" s="42">
        <f t="shared" si="10"/>
        <v>53.611572354000003</v>
      </c>
      <c r="BI195" s="42">
        <f t="shared" si="10"/>
        <v>0</v>
      </c>
      <c r="BJ195" s="42">
        <f t="shared" si="10"/>
        <v>0</v>
      </c>
      <c r="BK195" s="42">
        <f t="shared" si="10"/>
        <v>0</v>
      </c>
      <c r="BL195" s="42">
        <f t="shared" si="10"/>
        <v>0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4.6516484269999996</v>
      </c>
      <c r="E196" s="42">
        <f>IF(E151="－","－",SUM(E151:E169))</f>
        <v>179</v>
      </c>
      <c r="F196" s="42">
        <f t="shared" ref="F196:BL196" si="11">IF(F151="－","－",SUM(F151:F169))</f>
        <v>0</v>
      </c>
      <c r="G196" s="42">
        <f t="shared" si="11"/>
        <v>0</v>
      </c>
      <c r="H196" s="42">
        <f t="shared" si="11"/>
        <v>179</v>
      </c>
      <c r="I196" s="42">
        <f t="shared" si="11"/>
        <v>0</v>
      </c>
      <c r="J196" s="42">
        <f t="shared" si="11"/>
        <v>0</v>
      </c>
      <c r="K196" s="42">
        <f t="shared" si="11"/>
        <v>0</v>
      </c>
      <c r="L196" s="42">
        <f t="shared" si="11"/>
        <v>0</v>
      </c>
      <c r="M196" s="42">
        <f t="shared" si="11"/>
        <v>0</v>
      </c>
      <c r="N196" s="42">
        <f t="shared" si="11"/>
        <v>0</v>
      </c>
      <c r="O196" s="42">
        <f t="shared" si="11"/>
        <v>0</v>
      </c>
      <c r="P196" s="42">
        <f t="shared" si="11"/>
        <v>0</v>
      </c>
      <c r="Q196" s="42">
        <f t="shared" si="11"/>
        <v>0</v>
      </c>
      <c r="R196" s="42">
        <f t="shared" si="11"/>
        <v>0</v>
      </c>
      <c r="S196" s="42">
        <f t="shared" si="11"/>
        <v>0</v>
      </c>
      <c r="T196" s="42">
        <f t="shared" si="11"/>
        <v>0</v>
      </c>
      <c r="U196" s="42">
        <f t="shared" si="11"/>
        <v>0</v>
      </c>
      <c r="V196" s="42">
        <f t="shared" si="11"/>
        <v>0</v>
      </c>
      <c r="W196" s="42">
        <f t="shared" si="11"/>
        <v>0</v>
      </c>
      <c r="X196" s="42">
        <f t="shared" si="11"/>
        <v>0</v>
      </c>
      <c r="Y196" s="42">
        <f t="shared" si="11"/>
        <v>0</v>
      </c>
      <c r="Z196" s="42">
        <f t="shared" si="11"/>
        <v>0</v>
      </c>
      <c r="AA196" s="42">
        <f t="shared" si="11"/>
        <v>0</v>
      </c>
      <c r="AB196" s="42">
        <f t="shared" si="11"/>
        <v>0</v>
      </c>
      <c r="AC196" s="42">
        <f t="shared" si="11"/>
        <v>0</v>
      </c>
      <c r="AD196" s="42">
        <f t="shared" si="11"/>
        <v>0</v>
      </c>
      <c r="AE196" s="42">
        <f t="shared" si="11"/>
        <v>0</v>
      </c>
      <c r="AF196" s="42">
        <f t="shared" si="11"/>
        <v>0</v>
      </c>
      <c r="AG196" s="42">
        <f t="shared" si="11"/>
        <v>0</v>
      </c>
      <c r="AH196" s="42">
        <f t="shared" si="11"/>
        <v>0</v>
      </c>
      <c r="AI196" s="42">
        <f t="shared" si="11"/>
        <v>0</v>
      </c>
      <c r="AJ196" s="42">
        <f t="shared" si="11"/>
        <v>0</v>
      </c>
      <c r="AK196" s="42">
        <f t="shared" si="11"/>
        <v>0</v>
      </c>
      <c r="AL196" s="42">
        <f t="shared" si="11"/>
        <v>0</v>
      </c>
      <c r="AM196" s="42">
        <f t="shared" si="11"/>
        <v>0</v>
      </c>
      <c r="AN196" s="42">
        <f t="shared" si="11"/>
        <v>0</v>
      </c>
      <c r="AO196" s="42">
        <f t="shared" si="11"/>
        <v>0</v>
      </c>
      <c r="AP196" s="42">
        <f t="shared" si="11"/>
        <v>0</v>
      </c>
      <c r="AQ196" s="42">
        <f t="shared" si="11"/>
        <v>0</v>
      </c>
      <c r="AR196" s="42">
        <f t="shared" si="11"/>
        <v>0</v>
      </c>
      <c r="AS196" s="42">
        <f t="shared" si="11"/>
        <v>0</v>
      </c>
      <c r="AT196" s="42">
        <f t="shared" si="11"/>
        <v>0</v>
      </c>
      <c r="AU196" s="42">
        <f t="shared" si="11"/>
        <v>0</v>
      </c>
      <c r="AV196" s="42">
        <f t="shared" si="11"/>
        <v>0</v>
      </c>
      <c r="AW196" s="42">
        <f t="shared" si="11"/>
        <v>0</v>
      </c>
      <c r="AX196" s="42">
        <f t="shared" si="11"/>
        <v>0</v>
      </c>
      <c r="AY196" s="42">
        <f t="shared" si="11"/>
        <v>0</v>
      </c>
      <c r="AZ196" s="42">
        <f t="shared" si="11"/>
        <v>0</v>
      </c>
      <c r="BA196" s="42">
        <f t="shared" si="11"/>
        <v>0</v>
      </c>
      <c r="BB196" s="42">
        <f t="shared" si="11"/>
        <v>0</v>
      </c>
      <c r="BC196" s="42">
        <f t="shared" si="11"/>
        <v>0</v>
      </c>
      <c r="BD196" s="42">
        <f t="shared" si="11"/>
        <v>0</v>
      </c>
      <c r="BE196" s="42">
        <f t="shared" si="11"/>
        <v>0</v>
      </c>
      <c r="BF196" s="42">
        <f t="shared" si="11"/>
        <v>0</v>
      </c>
      <c r="BG196" s="42">
        <f t="shared" si="11"/>
        <v>0</v>
      </c>
      <c r="BH196" s="42">
        <f t="shared" si="11"/>
        <v>0</v>
      </c>
      <c r="BI196" s="42">
        <f t="shared" si="11"/>
        <v>0</v>
      </c>
      <c r="BJ196" s="42">
        <f t="shared" si="11"/>
        <v>0</v>
      </c>
      <c r="BK196" s="42">
        <f t="shared" si="11"/>
        <v>0</v>
      </c>
      <c r="BL196" s="42">
        <f t="shared" si="11"/>
        <v>0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7.2058702800000001</v>
      </c>
      <c r="E199" s="42">
        <f>SUM(E185:E198)</f>
        <v>5086</v>
      </c>
      <c r="F199" s="42">
        <f t="shared" ref="F199:AY199" si="14">SUM(F185:F198)</f>
        <v>126</v>
      </c>
      <c r="G199" s="42">
        <f t="shared" si="14"/>
        <v>274</v>
      </c>
      <c r="H199" s="42">
        <f t="shared" si="14"/>
        <v>4686</v>
      </c>
      <c r="I199" s="42">
        <f t="shared" si="14"/>
        <v>2422.956341595067</v>
      </c>
      <c r="J199" s="42">
        <f t="shared" si="14"/>
        <v>2909.054041982929</v>
      </c>
      <c r="K199" s="42">
        <f t="shared" si="14"/>
        <v>2302.8871150950245</v>
      </c>
      <c r="L199" s="42">
        <f t="shared" si="14"/>
        <v>120.06922650004249</v>
      </c>
      <c r="M199" s="42">
        <f t="shared" si="14"/>
        <v>4885.9487220780484</v>
      </c>
      <c r="N199" s="42">
        <f t="shared" si="14"/>
        <v>446.06166149994777</v>
      </c>
      <c r="O199" s="42">
        <f t="shared" si="14"/>
        <v>9.5164947399999988</v>
      </c>
      <c r="P199" s="42">
        <f t="shared" si="14"/>
        <v>15.938992255999999</v>
      </c>
      <c r="Q199" s="42">
        <f t="shared" si="14"/>
        <v>8.7555561810000011</v>
      </c>
      <c r="R199" s="42">
        <f t="shared" si="14"/>
        <v>0.76093855900000007</v>
      </c>
      <c r="S199" s="42">
        <f t="shared" si="14"/>
        <v>14.946463684000001</v>
      </c>
      <c r="T199" s="42">
        <f t="shared" si="14"/>
        <v>0.99252857199999989</v>
      </c>
      <c r="U199" s="42">
        <f t="shared" si="14"/>
        <v>60.546600000000005</v>
      </c>
      <c r="V199" s="42">
        <f t="shared" si="14"/>
        <v>143.06720000000001</v>
      </c>
      <c r="W199" s="42">
        <f t="shared" si="14"/>
        <v>2493.0194363350674</v>
      </c>
      <c r="X199" s="42">
        <f t="shared" si="14"/>
        <v>3068.0602342389284</v>
      </c>
      <c r="Y199" s="42">
        <f t="shared" si="14"/>
        <v>5561.0796705739958</v>
      </c>
      <c r="Z199" s="42">
        <f t="shared" si="14"/>
        <v>8.1815584021300545</v>
      </c>
      <c r="AA199" s="42">
        <f t="shared" si="14"/>
        <v>4.3091184103630935</v>
      </c>
      <c r="AB199" s="42">
        <f t="shared" si="14"/>
        <v>8.0613383913831669</v>
      </c>
      <c r="AC199" s="42">
        <f t="shared" si="14"/>
        <v>74.645965017004755</v>
      </c>
      <c r="AD199" s="42">
        <f t="shared" si="14"/>
        <v>35.25536783254816</v>
      </c>
      <c r="AE199" s="42">
        <f t="shared" si="14"/>
        <v>413.11702745995279</v>
      </c>
      <c r="AF199" s="42">
        <f t="shared" si="14"/>
        <v>448.37239529250081</v>
      </c>
      <c r="AG199" s="42">
        <f t="shared" si="14"/>
        <v>10.547825989569386</v>
      </c>
      <c r="AH199" s="42">
        <f t="shared" si="14"/>
        <v>17.943428120187004</v>
      </c>
      <c r="AI199" s="42">
        <f t="shared" si="14"/>
        <v>57.467465736274605</v>
      </c>
      <c r="AJ199" s="42">
        <f t="shared" si="14"/>
        <v>0.56296675490305992</v>
      </c>
      <c r="AK199" s="42">
        <f t="shared" si="14"/>
        <v>0.57063911045030236</v>
      </c>
      <c r="AL199" s="42">
        <f t="shared" si="14"/>
        <v>1.4304972103734015</v>
      </c>
      <c r="AM199" s="42">
        <f t="shared" si="14"/>
        <v>85.756757761477218</v>
      </c>
      <c r="AN199" s="42">
        <f t="shared" si="14"/>
        <v>53.769435063185469</v>
      </c>
      <c r="AO199" s="42">
        <f t="shared" si="14"/>
        <v>472.01499040660076</v>
      </c>
      <c r="AP199" s="42">
        <f t="shared" si="14"/>
        <v>10068.060025141001</v>
      </c>
      <c r="AQ199" s="42">
        <f t="shared" si="14"/>
        <v>5421.2630904440002</v>
      </c>
      <c r="AR199" s="42">
        <f t="shared" si="14"/>
        <v>15489.323115585003</v>
      </c>
      <c r="AS199" s="42">
        <f t="shared" si="14"/>
        <v>1439.5107719650002</v>
      </c>
      <c r="AT199" s="42">
        <f t="shared" si="14"/>
        <v>23262.380973136998</v>
      </c>
      <c r="AU199" s="42">
        <f t="shared" si="14"/>
        <v>51581.375913412005</v>
      </c>
      <c r="AV199" s="42">
        <f t="shared" si="14"/>
        <v>16553.474164364998</v>
      </c>
      <c r="AW199" s="42">
        <f t="shared" si="14"/>
        <v>36587.943550541</v>
      </c>
      <c r="AX199" s="42">
        <f t="shared" si="14"/>
        <v>16246.528778536</v>
      </c>
      <c r="AY199" s="42">
        <f t="shared" si="14"/>
        <v>35900.326688717003</v>
      </c>
      <c r="AZ199" s="52">
        <f>MAX(AZ185:AZ198)</f>
        <v>210.94309387000004</v>
      </c>
      <c r="BA199" s="52">
        <f>MAX(BA185:BA198)</f>
        <v>421.88618774428579</v>
      </c>
      <c r="BB199" s="42">
        <f t="shared" ref="BB199:BD199" si="15">SUM(BB185:BB198)</f>
        <v>89.467546717999994</v>
      </c>
      <c r="BC199" s="42">
        <f t="shared" si="15"/>
        <v>6252.359691015</v>
      </c>
      <c r="BD199" s="42">
        <f t="shared" si="15"/>
        <v>13821.718208818002</v>
      </c>
      <c r="BE199" s="52">
        <f>MAX(BE185:BE198)</f>
        <v>11.913630561428571</v>
      </c>
      <c r="BF199" s="52">
        <f>MAX(BF185:BF198)</f>
        <v>23.827261125714287</v>
      </c>
      <c r="BG199" s="42">
        <f t="shared" ref="BG199:BL199" si="16">SUM(BG185:BG198)</f>
        <v>198.74445847899997</v>
      </c>
      <c r="BH199" s="42">
        <f t="shared" si="16"/>
        <v>1369.425798367</v>
      </c>
      <c r="BI199" s="42">
        <f t="shared" si="16"/>
        <v>5.0600000000000014</v>
      </c>
      <c r="BJ199" s="42">
        <f t="shared" si="16"/>
        <v>6.9800000000000022</v>
      </c>
      <c r="BK199" s="42">
        <f t="shared" si="16"/>
        <v>8.9500000000000011</v>
      </c>
      <c r="BL199" s="42">
        <f t="shared" si="16"/>
        <v>12.12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359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北西沖No_5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北西沖No_5（PT1）</v>
      </c>
    </row>
    <row r="204" spans="1:64" s="37" customFormat="1" x14ac:dyDescent="0.2">
      <c r="A204" s="7" t="s">
        <v>331</v>
      </c>
      <c r="B204" s="37">
        <f ca="1">VLOOKUP(B203,$B$207:$C$260,2,0)</f>
        <v>52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420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421</v>
      </c>
      <c r="B1" s="1" t="s">
        <v>1</v>
      </c>
      <c r="C1" s="2" t="s">
        <v>2</v>
      </c>
      <c r="D1" s="163" t="s">
        <v>422</v>
      </c>
      <c r="E1" s="9" t="s">
        <v>328</v>
      </c>
      <c r="F1" s="10"/>
      <c r="G1" s="10"/>
      <c r="H1" s="11"/>
      <c r="I1" s="9" t="s">
        <v>423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424</v>
      </c>
      <c r="AA1" s="10"/>
      <c r="AB1" s="11"/>
      <c r="AC1" s="12" t="s">
        <v>425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426</v>
      </c>
      <c r="F2" s="13"/>
      <c r="G2" s="13"/>
      <c r="H2" s="14"/>
      <c r="I2" s="12" t="s">
        <v>427</v>
      </c>
      <c r="J2" s="14"/>
      <c r="O2" s="12" t="s">
        <v>428</v>
      </c>
      <c r="P2" s="13"/>
      <c r="Q2" s="15"/>
      <c r="R2" s="15"/>
      <c r="S2" s="15"/>
      <c r="T2" s="15"/>
      <c r="U2" s="12" t="s">
        <v>366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344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345</v>
      </c>
      <c r="Q3" s="45" t="s">
        <v>346</v>
      </c>
      <c r="R3" s="46" t="s">
        <v>347</v>
      </c>
      <c r="S3" s="46" t="s">
        <v>348</v>
      </c>
      <c r="T3" s="47" t="s">
        <v>349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350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351</v>
      </c>
      <c r="AI3" s="26" t="s">
        <v>352</v>
      </c>
      <c r="AJ3" s="27" t="s">
        <v>353</v>
      </c>
      <c r="AK3" s="27" t="s">
        <v>354</v>
      </c>
      <c r="AL3" s="27" t="s">
        <v>355</v>
      </c>
      <c r="AM3" s="28" t="s">
        <v>356</v>
      </c>
      <c r="AN3" s="28" t="s">
        <v>357</v>
      </c>
      <c r="AO3" s="28" t="s">
        <v>358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4.068625366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4.9367349000000003</v>
      </c>
      <c r="E5" s="36">
        <v>19</v>
      </c>
      <c r="F5" s="36">
        <v>0</v>
      </c>
      <c r="G5" s="36">
        <v>1</v>
      </c>
      <c r="H5" s="36">
        <v>18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1.7074633999999998E-2</v>
      </c>
      <c r="P5" s="36">
        <v>3.018187E-2</v>
      </c>
      <c r="Q5" s="36">
        <v>1.5494346999999999E-2</v>
      </c>
      <c r="R5" s="36">
        <v>1.5802870000000001E-3</v>
      </c>
      <c r="S5" s="36">
        <v>2.8120626999999999E-2</v>
      </c>
      <c r="T5" s="36">
        <v>2.0612429999999999E-3</v>
      </c>
      <c r="U5" s="36">
        <v>6.0000000000000001E-3</v>
      </c>
      <c r="V5" s="36">
        <v>1.44E-2</v>
      </c>
      <c r="W5" s="36">
        <v>2.3074633999999997E-2</v>
      </c>
      <c r="X5" s="36">
        <v>4.4581869999999996E-2</v>
      </c>
      <c r="Y5" s="36">
        <v>6.7656503999999992E-2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G5" s="36">
        <v>4.5055977787971909E-4</v>
      </c>
      <c r="AH5" s="36">
        <v>7.6646950719768303E-4</v>
      </c>
      <c r="AI5" s="36">
        <v>2.454773962241228E-3</v>
      </c>
      <c r="AJ5" s="36">
        <v>0</v>
      </c>
      <c r="AK5" s="36">
        <v>0</v>
      </c>
      <c r="AL5" s="36">
        <v>0</v>
      </c>
      <c r="AM5" s="36">
        <v>4.5055977787971909E-4</v>
      </c>
      <c r="AN5" s="36">
        <v>7.6646950719768303E-4</v>
      </c>
      <c r="AO5" s="36">
        <v>2.454773962241228E-3</v>
      </c>
      <c r="AP5" s="36">
        <v>7.7719960000000005E-2</v>
      </c>
      <c r="AQ5" s="36">
        <v>4.1849208999999998E-2</v>
      </c>
      <c r="AR5" s="36">
        <v>0.119569169</v>
      </c>
      <c r="AS5" s="36">
        <v>0</v>
      </c>
      <c r="AT5" s="36">
        <v>0</v>
      </c>
      <c r="AU5" s="36">
        <v>0</v>
      </c>
      <c r="AV5" s="36">
        <v>0</v>
      </c>
      <c r="AW5" s="36">
        <v>0</v>
      </c>
      <c r="AX5" s="36">
        <v>0</v>
      </c>
      <c r="AY5" s="36">
        <v>0</v>
      </c>
      <c r="AZ5" s="36">
        <v>0</v>
      </c>
      <c r="BA5" s="36">
        <v>0</v>
      </c>
      <c r="BB5" s="36">
        <v>2.963962934</v>
      </c>
      <c r="BC5" s="36">
        <v>201.287471076</v>
      </c>
      <c r="BD5" s="36">
        <v>477.43491781900002</v>
      </c>
      <c r="BE5" s="36">
        <v>0.17572902700000001</v>
      </c>
      <c r="BF5" s="36">
        <v>0.35145805499999999</v>
      </c>
      <c r="BG5" s="36">
        <v>6.577284433</v>
      </c>
      <c r="BH5" s="36">
        <v>57.527987928000002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4.9430361549999997</v>
      </c>
      <c r="E6" s="36">
        <v>8</v>
      </c>
      <c r="F6" s="36">
        <v>0</v>
      </c>
      <c r="G6" s="36">
        <v>0</v>
      </c>
      <c r="H6" s="36">
        <v>8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1.0392700000000001E-2</v>
      </c>
      <c r="P6" s="36">
        <v>1.4980382999999998E-2</v>
      </c>
      <c r="Q6" s="36">
        <v>9.2263580000000005E-3</v>
      </c>
      <c r="R6" s="36">
        <v>1.1663420000000001E-3</v>
      </c>
      <c r="S6" s="36">
        <v>1.3459065999999999E-2</v>
      </c>
      <c r="T6" s="36">
        <v>1.5213170000000001E-3</v>
      </c>
      <c r="U6" s="36">
        <v>0</v>
      </c>
      <c r="V6" s="36">
        <v>0</v>
      </c>
      <c r="W6" s="36">
        <v>1.0392700000000001E-2</v>
      </c>
      <c r="X6" s="36">
        <v>1.4980382999999998E-2</v>
      </c>
      <c r="Y6" s="36">
        <v>2.5373082999999998E-2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1.8588318E-2</v>
      </c>
      <c r="AQ6" s="36">
        <v>1.0009094E-2</v>
      </c>
      <c r="AR6" s="36">
        <v>2.8597411999999999E-2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0.26161905000000002</v>
      </c>
      <c r="BC6" s="36">
        <v>8.7550554199999997</v>
      </c>
      <c r="BD6" s="36">
        <v>19.780266721</v>
      </c>
      <c r="BE6" s="36">
        <v>1.551101E-2</v>
      </c>
      <c r="BF6" s="36">
        <v>3.1022021E-2</v>
      </c>
      <c r="BG6" s="36">
        <v>2.4286919839999999</v>
      </c>
      <c r="BH6" s="36">
        <v>20.957219001999999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4.4451661089999996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4.506864062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0.105980792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4.7783711430000002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4.0915999999999999E-5</v>
      </c>
      <c r="P9" s="36">
        <v>7.3527999999999991E-5</v>
      </c>
      <c r="Q9" s="36">
        <v>3.6331000000000002E-5</v>
      </c>
      <c r="R9" s="36">
        <v>4.5849999999999993E-6</v>
      </c>
      <c r="S9" s="36">
        <v>6.7546999999999996E-5</v>
      </c>
      <c r="T9" s="36">
        <v>5.981E-6</v>
      </c>
      <c r="U9" s="36">
        <v>0</v>
      </c>
      <c r="V9" s="36">
        <v>0</v>
      </c>
      <c r="W9" s="36">
        <v>4.0915999999999999E-5</v>
      </c>
      <c r="X9" s="36">
        <v>7.3527999999999991E-5</v>
      </c>
      <c r="Y9" s="36">
        <v>1.1444399999999999E-4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1.18689E-4</v>
      </c>
      <c r="AQ9" s="36">
        <v>6.3909000000000001E-5</v>
      </c>
      <c r="AR9" s="36">
        <v>1.8259800000000002E-4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0.10223679500000001</v>
      </c>
      <c r="BC9" s="36">
        <v>3.6056269740000002</v>
      </c>
      <c r="BD9" s="36">
        <v>7.4239730709999998</v>
      </c>
      <c r="BE9" s="36">
        <v>6.0614700000000002E-3</v>
      </c>
      <c r="BF9" s="36">
        <v>1.212294E-2</v>
      </c>
      <c r="BG9" s="36">
        <v>0.53005667099999998</v>
      </c>
      <c r="BH9" s="36">
        <v>0.709054764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5.0782629940000001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3.6806499999999999E-2</v>
      </c>
      <c r="P10" s="36">
        <v>5.7804577999999995E-2</v>
      </c>
      <c r="Q10" s="36">
        <v>3.3296606999999999E-2</v>
      </c>
      <c r="R10" s="36">
        <v>3.509893E-3</v>
      </c>
      <c r="S10" s="36">
        <v>5.3226455999999998E-2</v>
      </c>
      <c r="T10" s="36">
        <v>4.5781220000000004E-3</v>
      </c>
      <c r="U10" s="36" t="s">
        <v>339</v>
      </c>
      <c r="V10" s="36" t="s">
        <v>339</v>
      </c>
      <c r="W10" s="36">
        <v>3.6806499999999999E-2</v>
      </c>
      <c r="X10" s="36">
        <v>5.7804577999999995E-2</v>
      </c>
      <c r="Y10" s="36">
        <v>9.4611077999999987E-2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0.243241228</v>
      </c>
      <c r="AQ10" s="36">
        <v>0.13097604600000001</v>
      </c>
      <c r="AR10" s="36">
        <v>0.37421727400000004</v>
      </c>
      <c r="AS10" s="36">
        <v>1.5466720999999999E-2</v>
      </c>
      <c r="AT10" s="36">
        <v>1.8554758000000001E-2</v>
      </c>
      <c r="AU10" s="36">
        <v>4.0899545000000002E-2</v>
      </c>
      <c r="AV10" s="36">
        <v>0.119717887</v>
      </c>
      <c r="AW10" s="36">
        <v>0.26388957099999999</v>
      </c>
      <c r="AX10" s="36">
        <v>0.105820674</v>
      </c>
      <c r="AY10" s="36">
        <v>0.23325647599999999</v>
      </c>
      <c r="AZ10" s="36">
        <v>1.9143299999999999E-4</v>
      </c>
      <c r="BA10" s="36">
        <v>3.8286700000000001E-4</v>
      </c>
      <c r="BB10" s="36">
        <v>1.6707476859999999</v>
      </c>
      <c r="BC10" s="36">
        <v>100.110202731</v>
      </c>
      <c r="BD10" s="36">
        <v>220.669100106</v>
      </c>
      <c r="BE10" s="36">
        <v>9.9056186000000004E-2</v>
      </c>
      <c r="BF10" s="36">
        <v>0.19811237300000001</v>
      </c>
      <c r="BG10" s="36">
        <v>1.002594424</v>
      </c>
      <c r="BH10" s="36">
        <v>15.580802072999999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4.9934467519999997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9.830031999999999E-3</v>
      </c>
      <c r="P11" s="36">
        <v>1.5133123E-2</v>
      </c>
      <c r="Q11" s="36">
        <v>8.0175699999999999E-3</v>
      </c>
      <c r="R11" s="36">
        <v>1.8124619999999999E-3</v>
      </c>
      <c r="S11" s="36">
        <v>1.2769041E-2</v>
      </c>
      <c r="T11" s="36">
        <v>2.364082E-3</v>
      </c>
      <c r="U11" s="36">
        <v>0</v>
      </c>
      <c r="V11" s="36">
        <v>0</v>
      </c>
      <c r="W11" s="36">
        <v>9.830031999999999E-3</v>
      </c>
      <c r="X11" s="36">
        <v>1.5133123E-2</v>
      </c>
      <c r="Y11" s="36">
        <v>2.4963155000000001E-2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2.75959E-2</v>
      </c>
      <c r="AQ11" s="36">
        <v>1.485933E-2</v>
      </c>
      <c r="AR11" s="36">
        <v>4.2455229999999997E-2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0.31995474400000001</v>
      </c>
      <c r="BC11" s="36">
        <v>12.942140052999999</v>
      </c>
      <c r="BD11" s="36">
        <v>28.431690492000001</v>
      </c>
      <c r="BE11" s="36">
        <v>1.8969647999999999E-2</v>
      </c>
      <c r="BF11" s="36">
        <v>3.7939296999999997E-2</v>
      </c>
      <c r="BG11" s="36">
        <v>0.43375165799999998</v>
      </c>
      <c r="BH11" s="36">
        <v>5.7745643529999997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4.3115494590000001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5.0931452970000004</v>
      </c>
      <c r="E13" s="36">
        <v>1</v>
      </c>
      <c r="F13" s="36">
        <v>0</v>
      </c>
      <c r="G13" s="36">
        <v>0</v>
      </c>
      <c r="H13" s="36">
        <v>1</v>
      </c>
      <c r="I13" s="36">
        <v>4.7976444333911979E-5</v>
      </c>
      <c r="J13" s="36">
        <v>0.32990450372201219</v>
      </c>
      <c r="K13" s="36">
        <v>4.7976444333911979E-5</v>
      </c>
      <c r="L13" s="36">
        <v>0</v>
      </c>
      <c r="M13" s="36">
        <v>1.9062480166369362E-2</v>
      </c>
      <c r="N13" s="36">
        <v>0.31088999999997674</v>
      </c>
      <c r="O13" s="36">
        <v>5.9377913000000004E-2</v>
      </c>
      <c r="P13" s="36">
        <v>9.6223766000000002E-2</v>
      </c>
      <c r="Q13" s="36">
        <v>5.1715001000000003E-2</v>
      </c>
      <c r="R13" s="36">
        <v>7.6629120000000009E-3</v>
      </c>
      <c r="S13" s="36">
        <v>8.6228662999999997E-2</v>
      </c>
      <c r="T13" s="36">
        <v>9.995103E-3</v>
      </c>
      <c r="U13" s="36">
        <v>0</v>
      </c>
      <c r="V13" s="36">
        <v>0</v>
      </c>
      <c r="W13" s="36">
        <v>5.9425889444333919E-2</v>
      </c>
      <c r="X13" s="36">
        <v>0.42612826972201218</v>
      </c>
      <c r="Y13" s="36">
        <v>0.48555415916634609</v>
      </c>
      <c r="Z13" s="36">
        <v>4.1127219918302433E-6</v>
      </c>
      <c r="AA13" s="36">
        <v>8.8012250625167208E-7</v>
      </c>
      <c r="AB13" s="36">
        <v>8.8012300000000005E-7</v>
      </c>
      <c r="AC13" s="36">
        <v>1.7904877128196122E-7</v>
      </c>
      <c r="AD13" s="36">
        <v>1.385654173035955E-3</v>
      </c>
      <c r="AE13" s="36">
        <v>1.2470887557323597E-2</v>
      </c>
      <c r="AF13" s="36">
        <v>1.3856541730359551E-2</v>
      </c>
      <c r="AG13" s="36">
        <v>0</v>
      </c>
      <c r="AH13" s="36">
        <v>0</v>
      </c>
      <c r="AI13" s="36">
        <v>0</v>
      </c>
      <c r="AJ13" s="36">
        <v>3.4501963754489203E-8</v>
      </c>
      <c r="AK13" s="36">
        <v>4.1693638571066542E-8</v>
      </c>
      <c r="AL13" s="36">
        <v>1.0427918306466705E-7</v>
      </c>
      <c r="AM13" s="36">
        <v>2.1355073503645042E-7</v>
      </c>
      <c r="AN13" s="36">
        <v>1.3856958666745261E-3</v>
      </c>
      <c r="AO13" s="36">
        <v>1.2470991836506662E-2</v>
      </c>
      <c r="AP13" s="36">
        <v>0.59171681099999995</v>
      </c>
      <c r="AQ13" s="36">
        <v>0.31861674400000001</v>
      </c>
      <c r="AR13" s="36">
        <v>0.91033355500000002</v>
      </c>
      <c r="AS13" s="36">
        <v>5.6432205999999999E-2</v>
      </c>
      <c r="AT13" s="36">
        <v>0.34110712599999998</v>
      </c>
      <c r="AU13" s="36">
        <v>0.75876444600000004</v>
      </c>
      <c r="AV13" s="36">
        <v>1.1989796029999999</v>
      </c>
      <c r="AW13" s="36">
        <v>2.6670304599999999</v>
      </c>
      <c r="AX13" s="36">
        <v>1.0736331670000001</v>
      </c>
      <c r="AY13" s="36">
        <v>2.3882077339999999</v>
      </c>
      <c r="AZ13" s="36">
        <v>6.6029800000000003E-4</v>
      </c>
      <c r="BA13" s="36">
        <v>1.3205960000000001E-3</v>
      </c>
      <c r="BB13" s="36">
        <v>2.1805671520000001</v>
      </c>
      <c r="BC13" s="36">
        <v>123.401377979</v>
      </c>
      <c r="BD13" s="36">
        <v>274.49610737799998</v>
      </c>
      <c r="BE13" s="36">
        <v>0.12928263700000001</v>
      </c>
      <c r="BF13" s="36">
        <v>0.25856527499999998</v>
      </c>
      <c r="BG13" s="36">
        <v>6.8354994820000003</v>
      </c>
      <c r="BH13" s="36">
        <v>38.306261849000002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4.8933851380000002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8.5989700000000009E-4</v>
      </c>
      <c r="P14" s="36">
        <v>1.348457E-3</v>
      </c>
      <c r="Q14" s="36">
        <v>6.3397300000000002E-4</v>
      </c>
      <c r="R14" s="36">
        <v>2.2592400000000001E-4</v>
      </c>
      <c r="S14" s="36">
        <v>1.0537739999999999E-3</v>
      </c>
      <c r="T14" s="36">
        <v>2.9468300000000001E-4</v>
      </c>
      <c r="U14" s="36" t="s">
        <v>339</v>
      </c>
      <c r="V14" s="36" t="s">
        <v>339</v>
      </c>
      <c r="W14" s="36">
        <v>8.5989700000000009E-4</v>
      </c>
      <c r="X14" s="36">
        <v>1.348457E-3</v>
      </c>
      <c r="Y14" s="36">
        <v>2.208354E-3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 t="s">
        <v>339</v>
      </c>
      <c r="AH14" s="36" t="s">
        <v>339</v>
      </c>
      <c r="AI14" s="36" t="s">
        <v>339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1.1116520000000001E-3</v>
      </c>
      <c r="AQ14" s="36">
        <v>5.9858199999999996E-4</v>
      </c>
      <c r="AR14" s="36">
        <v>1.7102340000000001E-3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0.56870501699999998</v>
      </c>
      <c r="BC14" s="36">
        <v>25.424764539000002</v>
      </c>
      <c r="BD14" s="36">
        <v>70.69</v>
      </c>
      <c r="BE14" s="36">
        <v>3.3717688000000003E-2</v>
      </c>
      <c r="BF14" s="36">
        <v>6.7435377000000005E-2</v>
      </c>
      <c r="BG14" s="36">
        <v>0.58385901799999995</v>
      </c>
      <c r="BH14" s="36">
        <v>17.921321300999999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4.9416697919999999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2.8416270000000002E-3</v>
      </c>
      <c r="P15" s="36">
        <v>4.8142590000000004E-3</v>
      </c>
      <c r="Q15" s="36">
        <v>2.2983750000000001E-3</v>
      </c>
      <c r="R15" s="36">
        <v>5.4325199999999993E-4</v>
      </c>
      <c r="S15" s="36">
        <v>4.1056700000000005E-3</v>
      </c>
      <c r="T15" s="36">
        <v>7.0858900000000003E-4</v>
      </c>
      <c r="U15" s="36">
        <v>0</v>
      </c>
      <c r="V15" s="36">
        <v>0</v>
      </c>
      <c r="W15" s="36">
        <v>2.8416270000000002E-3</v>
      </c>
      <c r="X15" s="36">
        <v>4.8142590000000004E-3</v>
      </c>
      <c r="Y15" s="36">
        <v>7.6558860000000006E-3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7.1145799999999997E-3</v>
      </c>
      <c r="AQ15" s="36">
        <v>3.8309279999999999E-3</v>
      </c>
      <c r="AR15" s="36">
        <v>1.0945508E-2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0.52500892300000002</v>
      </c>
      <c r="BC15" s="36">
        <v>15.014316174999999</v>
      </c>
      <c r="BD15" s="36">
        <v>33.921658796000003</v>
      </c>
      <c r="BE15" s="36">
        <v>3.1127011E-2</v>
      </c>
      <c r="BF15" s="36">
        <v>6.2254021999999999E-2</v>
      </c>
      <c r="BG15" s="36">
        <v>1.1241035429999999</v>
      </c>
      <c r="BH15" s="36">
        <v>6.799228931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4.2796626179999997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4.6531831649999997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0.194158516</v>
      </c>
      <c r="BC17" s="36">
        <v>8.4048786100000008</v>
      </c>
      <c r="BD17" s="36">
        <v>21.633329366000002</v>
      </c>
      <c r="BE17" s="36">
        <v>1.1511374E-2</v>
      </c>
      <c r="BF17" s="36">
        <v>2.3022748999999999E-2</v>
      </c>
      <c r="BG17" s="36">
        <v>0.75624124699999995</v>
      </c>
      <c r="BH17" s="36">
        <v>3.3819177109999998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4.845916881</v>
      </c>
      <c r="E18" s="36">
        <v>1</v>
      </c>
      <c r="F18" s="36">
        <v>0</v>
      </c>
      <c r="G18" s="36">
        <v>0</v>
      </c>
      <c r="H18" s="36">
        <v>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2.9719000000000001E-5</v>
      </c>
      <c r="P18" s="36">
        <v>4.8680000000000001E-5</v>
      </c>
      <c r="Q18" s="36">
        <v>2.7631E-5</v>
      </c>
      <c r="R18" s="36">
        <v>2.0880000000000002E-6</v>
      </c>
      <c r="S18" s="36">
        <v>4.5957000000000001E-5</v>
      </c>
      <c r="T18" s="36">
        <v>2.723E-6</v>
      </c>
      <c r="U18" s="36">
        <v>0</v>
      </c>
      <c r="V18" s="36">
        <v>0</v>
      </c>
      <c r="W18" s="36">
        <v>2.9719000000000001E-5</v>
      </c>
      <c r="X18" s="36">
        <v>4.8680000000000001E-5</v>
      </c>
      <c r="Y18" s="36">
        <v>7.8399000000000006E-5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8.5439999999999995E-5</v>
      </c>
      <c r="AQ18" s="36">
        <v>4.6006E-5</v>
      </c>
      <c r="AR18" s="36">
        <v>1.3144599999999999E-4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0.48838759300000001</v>
      </c>
      <c r="BC18" s="36">
        <v>28.475766248999999</v>
      </c>
      <c r="BD18" s="36">
        <v>74.580332076000005</v>
      </c>
      <c r="BE18" s="36">
        <v>2.8955786000000001E-2</v>
      </c>
      <c r="BF18" s="36">
        <v>5.7911572000000001E-2</v>
      </c>
      <c r="BG18" s="36">
        <v>2.3672307300000002</v>
      </c>
      <c r="BH18" s="36">
        <v>22.852503481999999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4.6717382479999996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0.195633268</v>
      </c>
      <c r="BC19" s="36">
        <v>10.174847595999999</v>
      </c>
      <c r="BD19" s="36">
        <v>23.965888512999999</v>
      </c>
      <c r="BE19" s="36">
        <v>1.1598809999999999E-2</v>
      </c>
      <c r="BF19" s="36">
        <v>2.3197619999999999E-2</v>
      </c>
      <c r="BG19" s="36">
        <v>0.46113834999999997</v>
      </c>
      <c r="BH19" s="36">
        <v>6.584904936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4.949593696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5.7084199999999996E-3</v>
      </c>
      <c r="P20" s="36">
        <v>8.5381629999999997E-3</v>
      </c>
      <c r="Q20" s="36">
        <v>5.3650379999999999E-3</v>
      </c>
      <c r="R20" s="36">
        <v>3.4338200000000004E-4</v>
      </c>
      <c r="S20" s="36">
        <v>8.0902730000000003E-3</v>
      </c>
      <c r="T20" s="36">
        <v>4.4789E-4</v>
      </c>
      <c r="U20" s="36" t="s">
        <v>339</v>
      </c>
      <c r="V20" s="36" t="s">
        <v>339</v>
      </c>
      <c r="W20" s="36">
        <v>5.7084199999999996E-3</v>
      </c>
      <c r="X20" s="36">
        <v>8.5381629999999997E-3</v>
      </c>
      <c r="Y20" s="36">
        <v>1.4246583E-2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339</v>
      </c>
      <c r="AH20" s="36" t="s">
        <v>339</v>
      </c>
      <c r="AI20" s="36" t="s">
        <v>339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7.7642589999999999E-3</v>
      </c>
      <c r="AQ20" s="36">
        <v>4.1807550000000004E-3</v>
      </c>
      <c r="AR20" s="36">
        <v>1.1945014E-2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0.13162562999999999</v>
      </c>
      <c r="BC20" s="36">
        <v>7.468593963</v>
      </c>
      <c r="BD20" s="36">
        <v>17.221639692</v>
      </c>
      <c r="BE20" s="36">
        <v>7.8038910000000003E-3</v>
      </c>
      <c r="BF20" s="36">
        <v>1.5607782000000001E-2</v>
      </c>
      <c r="BG20" s="36">
        <v>0.55515634199999997</v>
      </c>
      <c r="BH20" s="36">
        <v>4.317063976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4.9679587740000004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5.8873270000000004E-3</v>
      </c>
      <c r="P21" s="36">
        <v>9.0724309999999989E-3</v>
      </c>
      <c r="Q21" s="36">
        <v>5.1420190000000003E-3</v>
      </c>
      <c r="R21" s="36">
        <v>7.4530799999999997E-4</v>
      </c>
      <c r="S21" s="36">
        <v>8.1002899999999996E-3</v>
      </c>
      <c r="T21" s="36">
        <v>9.7214100000000004E-4</v>
      </c>
      <c r="U21" s="36">
        <v>0</v>
      </c>
      <c r="V21" s="36">
        <v>0</v>
      </c>
      <c r="W21" s="36">
        <v>5.8873270000000004E-3</v>
      </c>
      <c r="X21" s="36">
        <v>9.0724309999999989E-3</v>
      </c>
      <c r="Y21" s="36">
        <v>1.4959758E-2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1.0386642E-2</v>
      </c>
      <c r="AQ21" s="36">
        <v>5.592807E-3</v>
      </c>
      <c r="AR21" s="36">
        <v>1.5979449E-2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5.7874175999999999E-2</v>
      </c>
      <c r="BC21" s="36">
        <v>1.2658539689999999</v>
      </c>
      <c r="BD21" s="36">
        <v>2.9881324089999999</v>
      </c>
      <c r="BE21" s="36">
        <v>3.4312750000000001E-3</v>
      </c>
      <c r="BF21" s="36">
        <v>6.8625500000000002E-3</v>
      </c>
      <c r="BG21" s="36">
        <v>0.190688151</v>
      </c>
      <c r="BH21" s="36">
        <v>4.1701886889999997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5.0287478610000003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2.2893667999999999E-2</v>
      </c>
      <c r="P22" s="36">
        <v>3.9905554000000003E-2</v>
      </c>
      <c r="Q22" s="36">
        <v>2.0723815E-2</v>
      </c>
      <c r="R22" s="36">
        <v>2.1698530000000002E-3</v>
      </c>
      <c r="S22" s="36">
        <v>3.707531E-2</v>
      </c>
      <c r="T22" s="36">
        <v>2.830244E-3</v>
      </c>
      <c r="U22" s="36">
        <v>0</v>
      </c>
      <c r="V22" s="36">
        <v>0</v>
      </c>
      <c r="W22" s="36">
        <v>2.2893667999999999E-2</v>
      </c>
      <c r="X22" s="36">
        <v>3.9905554000000003E-2</v>
      </c>
      <c r="Y22" s="36">
        <v>6.2799222000000002E-2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6.2727114E-2</v>
      </c>
      <c r="AQ22" s="36">
        <v>3.3776137999999997E-2</v>
      </c>
      <c r="AR22" s="36">
        <v>9.6503251999999998E-2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0.63280011999999997</v>
      </c>
      <c r="BC22" s="36">
        <v>28.998927009999999</v>
      </c>
      <c r="BD22" s="36">
        <v>74.050831473000002</v>
      </c>
      <c r="BE22" s="36">
        <v>3.7517793000000001E-2</v>
      </c>
      <c r="BF22" s="36">
        <v>7.5035587000000001E-2</v>
      </c>
      <c r="BG22" s="36">
        <v>1.2879629429999999</v>
      </c>
      <c r="BH22" s="36">
        <v>10.976130874000001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5.1315741429999999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1.0677577631122622E-4</v>
      </c>
      <c r="J23" s="36">
        <v>0.38859884863633687</v>
      </c>
      <c r="K23" s="36">
        <v>1.0677577631122622E-4</v>
      </c>
      <c r="L23" s="36">
        <v>0</v>
      </c>
      <c r="M23" s="36">
        <v>4.6680624412659161E-2</v>
      </c>
      <c r="N23" s="36">
        <v>0.34202499999998898</v>
      </c>
      <c r="O23" s="36">
        <v>2.6393132000000003E-2</v>
      </c>
      <c r="P23" s="36">
        <v>4.0333491999999999E-2</v>
      </c>
      <c r="Q23" s="36">
        <v>2.3575917000000002E-2</v>
      </c>
      <c r="R23" s="36">
        <v>2.8172150000000001E-3</v>
      </c>
      <c r="S23" s="36">
        <v>3.6658863999999999E-2</v>
      </c>
      <c r="T23" s="36">
        <v>3.6746280000000001E-3</v>
      </c>
      <c r="U23" s="36" t="s">
        <v>339</v>
      </c>
      <c r="V23" s="36" t="s">
        <v>339</v>
      </c>
      <c r="W23" s="36">
        <v>2.649990777631123E-2</v>
      </c>
      <c r="X23" s="36">
        <v>0.4289323406363369</v>
      </c>
      <c r="Y23" s="36">
        <v>0.45543224841264812</v>
      </c>
      <c r="Z23" s="36">
        <v>8.3673377083509854E-6</v>
      </c>
      <c r="AA23" s="36">
        <v>1.7906102695871109E-6</v>
      </c>
      <c r="AB23" s="36">
        <v>1.7906099999999999E-6</v>
      </c>
      <c r="AC23" s="36">
        <v>5.6423331617092053E-7</v>
      </c>
      <c r="AD23" s="36">
        <v>2.7237681681286652E-3</v>
      </c>
      <c r="AE23" s="36">
        <v>2.4513913513157987E-2</v>
      </c>
      <c r="AF23" s="36">
        <v>2.7237681681286648E-2</v>
      </c>
      <c r="AG23" s="36" t="s">
        <v>339</v>
      </c>
      <c r="AH23" s="36" t="s">
        <v>339</v>
      </c>
      <c r="AI23" s="36" t="s">
        <v>339</v>
      </c>
      <c r="AJ23" s="36">
        <v>7.0194235712992278E-8</v>
      </c>
      <c r="AK23" s="36">
        <v>8.4825696137627862E-8</v>
      </c>
      <c r="AL23" s="36">
        <v>2.1215596909457367E-7</v>
      </c>
      <c r="AM23" s="36">
        <v>6.3442755188391277E-7</v>
      </c>
      <c r="AN23" s="36">
        <v>2.723852993824803E-3</v>
      </c>
      <c r="AO23" s="36">
        <v>2.4514125669127081E-2</v>
      </c>
      <c r="AP23" s="36">
        <v>2.365581551</v>
      </c>
      <c r="AQ23" s="36">
        <v>1.2737746809999999</v>
      </c>
      <c r="AR23" s="36">
        <v>3.6393562319999999</v>
      </c>
      <c r="AS23" s="36">
        <v>0.35887564300000002</v>
      </c>
      <c r="AT23" s="36">
        <v>2.398650521</v>
      </c>
      <c r="AU23" s="36">
        <v>6.0405149800000002</v>
      </c>
      <c r="AV23" s="36">
        <v>4.7137496670000001</v>
      </c>
      <c r="AW23" s="36">
        <v>11.870622762</v>
      </c>
      <c r="AX23" s="36">
        <v>4.2825545280000004</v>
      </c>
      <c r="AY23" s="36">
        <v>10.784745235000001</v>
      </c>
      <c r="AZ23" s="36">
        <v>3.4604119999999999E-3</v>
      </c>
      <c r="BA23" s="36">
        <v>6.9208250000000002E-3</v>
      </c>
      <c r="BB23" s="36">
        <v>0.37966089200000003</v>
      </c>
      <c r="BC23" s="36">
        <v>20.604210785999999</v>
      </c>
      <c r="BD23" s="36">
        <v>51.887527087999999</v>
      </c>
      <c r="BE23" s="36">
        <v>2.2509538999999999E-2</v>
      </c>
      <c r="BF23" s="36">
        <v>4.5019077999999997E-2</v>
      </c>
      <c r="BG23" s="36">
        <v>1.2972715539999999</v>
      </c>
      <c r="BH23" s="36">
        <v>18.894892248000001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5.1429307580000003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3.2685289760286921E-5</v>
      </c>
      <c r="J24" s="36">
        <v>0.13489826004176111</v>
      </c>
      <c r="K24" s="36">
        <v>3.2685289760286921E-5</v>
      </c>
      <c r="L24" s="36">
        <v>0</v>
      </c>
      <c r="M24" s="36">
        <v>8.1809453315249761E-3</v>
      </c>
      <c r="N24" s="36">
        <v>0.12674999999999642</v>
      </c>
      <c r="O24" s="36">
        <v>4.2706714999999999E-2</v>
      </c>
      <c r="P24" s="36">
        <v>6.5130455000000004E-2</v>
      </c>
      <c r="Q24" s="36">
        <v>3.8071423E-2</v>
      </c>
      <c r="R24" s="36">
        <v>4.6352920000000001E-3</v>
      </c>
      <c r="S24" s="36">
        <v>5.9084422999999997E-2</v>
      </c>
      <c r="T24" s="36">
        <v>6.0460319999999998E-3</v>
      </c>
      <c r="U24" s="36" t="s">
        <v>339</v>
      </c>
      <c r="V24" s="36" t="s">
        <v>339</v>
      </c>
      <c r="W24" s="36">
        <v>4.2739400289760289E-2</v>
      </c>
      <c r="X24" s="36">
        <v>0.20002871504176112</v>
      </c>
      <c r="Y24" s="36">
        <v>0.2427681153315214</v>
      </c>
      <c r="Z24" s="36">
        <v>2.5410480310123563E-6</v>
      </c>
      <c r="AA24" s="36">
        <v>5.4378427863664428E-7</v>
      </c>
      <c r="AB24" s="36">
        <v>5.4378399999999997E-7</v>
      </c>
      <c r="AC24" s="36">
        <v>1.351346057662287E-7</v>
      </c>
      <c r="AD24" s="36">
        <v>7.8120624000420314E-4</v>
      </c>
      <c r="AE24" s="36">
        <v>7.030856160037827E-3</v>
      </c>
      <c r="AF24" s="36">
        <v>7.8120624000420306E-3</v>
      </c>
      <c r="AG24" s="36" t="s">
        <v>339</v>
      </c>
      <c r="AH24" s="36" t="s">
        <v>339</v>
      </c>
      <c r="AI24" s="36" t="s">
        <v>339</v>
      </c>
      <c r="AJ24" s="36">
        <v>2.1317038480156929E-8</v>
      </c>
      <c r="AK24" s="36">
        <v>2.5760414801941145E-8</v>
      </c>
      <c r="AL24" s="36">
        <v>6.4428893783751708E-8</v>
      </c>
      <c r="AM24" s="36">
        <v>1.5645164424638561E-7</v>
      </c>
      <c r="AN24" s="36">
        <v>7.8123200041900509E-4</v>
      </c>
      <c r="AO24" s="36">
        <v>7.0309205889316105E-3</v>
      </c>
      <c r="AP24" s="36">
        <v>1.5407778160000001</v>
      </c>
      <c r="AQ24" s="36">
        <v>0.82964959299999996</v>
      </c>
      <c r="AR24" s="36">
        <v>2.3704274089999999</v>
      </c>
      <c r="AS24" s="36">
        <v>0.25962784500000002</v>
      </c>
      <c r="AT24" s="36">
        <v>0.77892313400000002</v>
      </c>
      <c r="AU24" s="36">
        <v>1.9679241860000001</v>
      </c>
      <c r="AV24" s="36">
        <v>1.4831415910000001</v>
      </c>
      <c r="AW24" s="36">
        <v>3.7471094109999998</v>
      </c>
      <c r="AX24" s="36">
        <v>1.347327309</v>
      </c>
      <c r="AY24" s="36">
        <v>3.4039790050000001</v>
      </c>
      <c r="AZ24" s="36">
        <v>1.8254040000000001E-3</v>
      </c>
      <c r="BA24" s="36">
        <v>3.6508090000000001E-3</v>
      </c>
      <c r="BB24" s="36">
        <v>0.14720910200000001</v>
      </c>
      <c r="BC24" s="36">
        <v>11.244731046</v>
      </c>
      <c r="BD24" s="36">
        <v>28.409450429</v>
      </c>
      <c r="BE24" s="36">
        <v>8.7278119999999997E-3</v>
      </c>
      <c r="BF24" s="36">
        <v>1.7455623999999999E-2</v>
      </c>
      <c r="BG24" s="36">
        <v>1.7327505249999999</v>
      </c>
      <c r="BH24" s="36">
        <v>10.069722025000001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5.1065228559999998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1.3155577000000002E-2</v>
      </c>
      <c r="P25" s="36">
        <v>2.149862E-2</v>
      </c>
      <c r="Q25" s="36">
        <v>1.2384382000000001E-2</v>
      </c>
      <c r="R25" s="36">
        <v>7.7119500000000002E-4</v>
      </c>
      <c r="S25" s="36">
        <v>2.0492712999999999E-2</v>
      </c>
      <c r="T25" s="36">
        <v>1.0059069999999999E-3</v>
      </c>
      <c r="U25" s="36">
        <v>0</v>
      </c>
      <c r="V25" s="36">
        <v>0</v>
      </c>
      <c r="W25" s="36">
        <v>1.3155577000000002E-2</v>
      </c>
      <c r="X25" s="36">
        <v>2.149862E-2</v>
      </c>
      <c r="Y25" s="36">
        <v>3.4654196999999998E-2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0.19534231699999999</v>
      </c>
      <c r="AQ25" s="36">
        <v>0.105184324</v>
      </c>
      <c r="AR25" s="36">
        <v>0.30052664099999998</v>
      </c>
      <c r="AS25" s="36">
        <v>4.0916452999999998E-2</v>
      </c>
      <c r="AT25" s="36">
        <v>0.122926461</v>
      </c>
      <c r="AU25" s="36">
        <v>0.31061813799999999</v>
      </c>
      <c r="AV25" s="36">
        <v>0.27313083100000002</v>
      </c>
      <c r="AW25" s="36">
        <v>0.69016376800000001</v>
      </c>
      <c r="AX25" s="36">
        <v>0.247201058</v>
      </c>
      <c r="AY25" s="36">
        <v>0.62464282500000001</v>
      </c>
      <c r="AZ25" s="36">
        <v>4.3799000000000003E-4</v>
      </c>
      <c r="BA25" s="36">
        <v>8.7598099999999996E-4</v>
      </c>
      <c r="BB25" s="36">
        <v>3.8286853000000003E-2</v>
      </c>
      <c r="BC25" s="36">
        <v>1.8694476529999999</v>
      </c>
      <c r="BD25" s="36">
        <v>4.7238352099999998</v>
      </c>
      <c r="BE25" s="36">
        <v>2.269971E-3</v>
      </c>
      <c r="BF25" s="36">
        <v>4.5399430000000003E-3</v>
      </c>
      <c r="BG25" s="36">
        <v>0.40373492999999999</v>
      </c>
      <c r="BH25" s="36">
        <v>5.0130530789999996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5.1476177109999997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1.2469063064402618E-4</v>
      </c>
      <c r="J26" s="36">
        <v>0.15089523083593662</v>
      </c>
      <c r="K26" s="36">
        <v>1.2469063064402618E-4</v>
      </c>
      <c r="L26" s="36">
        <v>0</v>
      </c>
      <c r="M26" s="36">
        <v>1.1844921466572685E-2</v>
      </c>
      <c r="N26" s="36">
        <v>0.13917500000000796</v>
      </c>
      <c r="O26" s="36">
        <v>1.7040990000000002E-2</v>
      </c>
      <c r="P26" s="36">
        <v>2.4673198E-2</v>
      </c>
      <c r="Q26" s="36">
        <v>1.5116210000000001E-2</v>
      </c>
      <c r="R26" s="36">
        <v>1.9247800000000001E-3</v>
      </c>
      <c r="S26" s="36">
        <v>2.2162615E-2</v>
      </c>
      <c r="T26" s="36">
        <v>2.5105829999999998E-3</v>
      </c>
      <c r="U26" s="36" t="s">
        <v>339</v>
      </c>
      <c r="V26" s="36" t="s">
        <v>339</v>
      </c>
      <c r="W26" s="36">
        <v>1.7165680630644029E-2</v>
      </c>
      <c r="X26" s="36">
        <v>0.17556842883593662</v>
      </c>
      <c r="Y26" s="36">
        <v>0.19273410946658065</v>
      </c>
      <c r="Z26" s="36">
        <v>7.0212471899965594E-6</v>
      </c>
      <c r="AA26" s="36">
        <v>1.5025468986592636E-6</v>
      </c>
      <c r="AB26" s="36">
        <v>1.5025499999999999E-6</v>
      </c>
      <c r="AC26" s="36">
        <v>8.0306642640357283E-7</v>
      </c>
      <c r="AD26" s="36">
        <v>8.5662747790910823E-4</v>
      </c>
      <c r="AE26" s="36">
        <v>7.7096473011819752E-3</v>
      </c>
      <c r="AF26" s="36">
        <v>8.5662747790910838E-3</v>
      </c>
      <c r="AG26" s="36" t="s">
        <v>339</v>
      </c>
      <c r="AH26" s="36" t="s">
        <v>339</v>
      </c>
      <c r="AI26" s="36" t="s">
        <v>339</v>
      </c>
      <c r="AJ26" s="36">
        <v>5.8901909891353544E-8</v>
      </c>
      <c r="AK26" s="36">
        <v>7.1179569940742404E-8</v>
      </c>
      <c r="AL26" s="36">
        <v>1.7802589696419187E-7</v>
      </c>
      <c r="AM26" s="36">
        <v>8.6196833629492637E-7</v>
      </c>
      <c r="AN26" s="36">
        <v>8.5669865747904899E-4</v>
      </c>
      <c r="AO26" s="36">
        <v>7.7098253270789395E-3</v>
      </c>
      <c r="AP26" s="36">
        <v>2.25821257</v>
      </c>
      <c r="AQ26" s="36">
        <v>1.2159606140000001</v>
      </c>
      <c r="AR26" s="36">
        <v>3.4741731840000001</v>
      </c>
      <c r="AS26" s="36">
        <v>0.27548413599999999</v>
      </c>
      <c r="AT26" s="36">
        <v>2.920615298</v>
      </c>
      <c r="AU26" s="36">
        <v>7.6716286990000002</v>
      </c>
      <c r="AV26" s="36">
        <v>4.3879943969999999</v>
      </c>
      <c r="AW26" s="36">
        <v>11.526017743000001</v>
      </c>
      <c r="AX26" s="36">
        <v>4.0103708320000004</v>
      </c>
      <c r="AY26" s="36">
        <v>10.534107656</v>
      </c>
      <c r="AZ26" s="36">
        <v>1.927902E-3</v>
      </c>
      <c r="BA26" s="36">
        <v>3.8558049999999999E-3</v>
      </c>
      <c r="BB26" s="36">
        <v>0.29878948799999999</v>
      </c>
      <c r="BC26" s="36">
        <v>13.121270086999999</v>
      </c>
      <c r="BD26" s="36">
        <v>34.465858007000001</v>
      </c>
      <c r="BE26" s="36">
        <v>1.7714791000000001E-2</v>
      </c>
      <c r="BF26" s="36">
        <v>3.5429583000000001E-2</v>
      </c>
      <c r="BG26" s="36">
        <v>2.8976975490000001</v>
      </c>
      <c r="BH26" s="36">
        <v>10.281049922999999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5.1479603249999997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9.3375060000000006E-3</v>
      </c>
      <c r="P27" s="36">
        <v>1.567145E-2</v>
      </c>
      <c r="Q27" s="36">
        <v>8.6799149999999999E-3</v>
      </c>
      <c r="R27" s="36">
        <v>6.5759100000000001E-4</v>
      </c>
      <c r="S27" s="36">
        <v>1.4813721E-2</v>
      </c>
      <c r="T27" s="36">
        <v>8.57729E-4</v>
      </c>
      <c r="U27" s="36" t="s">
        <v>339</v>
      </c>
      <c r="V27" s="36" t="s">
        <v>339</v>
      </c>
      <c r="W27" s="36">
        <v>9.3375060000000006E-3</v>
      </c>
      <c r="X27" s="36">
        <v>1.567145E-2</v>
      </c>
      <c r="Y27" s="36">
        <v>2.5008955999999999E-2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0.307864109</v>
      </c>
      <c r="AQ27" s="36">
        <v>0.16577298100000001</v>
      </c>
      <c r="AR27" s="36">
        <v>0.47363708999999998</v>
      </c>
      <c r="AS27" s="36">
        <v>8.1166134000000001E-2</v>
      </c>
      <c r="AT27" s="36">
        <v>0.14440504300000001</v>
      </c>
      <c r="AU27" s="36">
        <v>0.34558039499999998</v>
      </c>
      <c r="AV27" s="36">
        <v>0.39046177300000001</v>
      </c>
      <c r="AW27" s="36">
        <v>0.93442673899999995</v>
      </c>
      <c r="AX27" s="36">
        <v>0.351844614</v>
      </c>
      <c r="AY27" s="36">
        <v>0.84201076100000005</v>
      </c>
      <c r="AZ27" s="36">
        <v>1.35074E-3</v>
      </c>
      <c r="BA27" s="36">
        <v>2.70148E-3</v>
      </c>
      <c r="BB27" s="36">
        <v>0.213027789</v>
      </c>
      <c r="BC27" s="36">
        <v>9.2941505360000001</v>
      </c>
      <c r="BD27" s="36">
        <v>22.242133203000002</v>
      </c>
      <c r="BE27" s="36">
        <v>1.2630106E-2</v>
      </c>
      <c r="BF27" s="36">
        <v>2.5260212000000001E-2</v>
      </c>
      <c r="BG27" s="36">
        <v>1.1583639489999999</v>
      </c>
      <c r="BH27" s="36">
        <v>9.3063433149999994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4.9808410759999999</v>
      </c>
      <c r="E28" s="36">
        <v>519</v>
      </c>
      <c r="F28" s="36">
        <v>0</v>
      </c>
      <c r="G28" s="36">
        <v>0</v>
      </c>
      <c r="H28" s="36">
        <v>519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0.223248687</v>
      </c>
      <c r="P28" s="36">
        <v>0.40452324600000006</v>
      </c>
      <c r="Q28" s="36">
        <v>0.212384931</v>
      </c>
      <c r="R28" s="36">
        <v>1.0863755999999999E-2</v>
      </c>
      <c r="S28" s="36">
        <v>0.39035313000000005</v>
      </c>
      <c r="T28" s="36">
        <v>1.4170116E-2</v>
      </c>
      <c r="U28" s="36">
        <v>0</v>
      </c>
      <c r="V28" s="36">
        <v>0</v>
      </c>
      <c r="W28" s="36">
        <v>0.223248687</v>
      </c>
      <c r="X28" s="36">
        <v>0.40452324600000006</v>
      </c>
      <c r="Y28" s="36">
        <v>0.627771933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>
        <v>0</v>
      </c>
      <c r="AG28" s="36">
        <v>0</v>
      </c>
      <c r="AH28" s="36">
        <v>0</v>
      </c>
      <c r="AI28" s="36">
        <v>0</v>
      </c>
      <c r="AJ28" s="36">
        <v>0</v>
      </c>
      <c r="AK28" s="36">
        <v>0</v>
      </c>
      <c r="AL28" s="36">
        <v>0</v>
      </c>
      <c r="AM28" s="36">
        <v>0</v>
      </c>
      <c r="AN28" s="36">
        <v>0</v>
      </c>
      <c r="AO28" s="36">
        <v>0</v>
      </c>
      <c r="AP28" s="36">
        <v>1.359914241</v>
      </c>
      <c r="AQ28" s="36">
        <v>0.73226151399999995</v>
      </c>
      <c r="AR28" s="36">
        <v>2.092175755</v>
      </c>
      <c r="AS28" s="36">
        <v>0</v>
      </c>
      <c r="AT28" s="36">
        <v>0</v>
      </c>
      <c r="AU28" s="36">
        <v>0</v>
      </c>
      <c r="AV28" s="36">
        <v>0</v>
      </c>
      <c r="AW28" s="36">
        <v>0</v>
      </c>
      <c r="AX28" s="36">
        <v>0</v>
      </c>
      <c r="AY28" s="36">
        <v>0</v>
      </c>
      <c r="AZ28" s="36">
        <v>0</v>
      </c>
      <c r="BA28" s="36">
        <v>0</v>
      </c>
      <c r="BB28" s="36">
        <v>11.847200673</v>
      </c>
      <c r="BC28" s="36">
        <v>1724.630399096</v>
      </c>
      <c r="BD28" s="36">
        <v>3645.7585291380001</v>
      </c>
      <c r="BE28" s="36">
        <v>7.3311884999999993E-2</v>
      </c>
      <c r="BF28" s="36">
        <v>0.14662376999999999</v>
      </c>
      <c r="BG28" s="36">
        <v>10.607824476999999</v>
      </c>
      <c r="BH28" s="36">
        <v>165.02322815100001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4.8938609030000002</v>
      </c>
      <c r="E29" s="36">
        <v>2</v>
      </c>
      <c r="F29" s="36">
        <v>0</v>
      </c>
      <c r="G29" s="36">
        <v>0</v>
      </c>
      <c r="H29" s="36">
        <v>2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1.7767712000000001E-2</v>
      </c>
      <c r="P29" s="36">
        <v>3.0194882999999999E-2</v>
      </c>
      <c r="Q29" s="36">
        <v>1.4993441000000001E-2</v>
      </c>
      <c r="R29" s="36">
        <v>2.774271E-3</v>
      </c>
      <c r="S29" s="36">
        <v>2.6576269E-2</v>
      </c>
      <c r="T29" s="36">
        <v>3.618614E-3</v>
      </c>
      <c r="U29" s="36">
        <v>0</v>
      </c>
      <c r="V29" s="36">
        <v>0</v>
      </c>
      <c r="W29" s="36">
        <v>1.7767712000000001E-2</v>
      </c>
      <c r="X29" s="36">
        <v>3.0194882999999999E-2</v>
      </c>
      <c r="Y29" s="36">
        <v>4.7962594999999997E-2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G29" s="36">
        <v>0</v>
      </c>
      <c r="AH29" s="36">
        <v>0</v>
      </c>
      <c r="AI29" s="36">
        <v>0</v>
      </c>
      <c r="AJ29" s="36">
        <v>0</v>
      </c>
      <c r="AK29" s="36">
        <v>0</v>
      </c>
      <c r="AL29" s="36">
        <v>0</v>
      </c>
      <c r="AM29" s="36">
        <v>0</v>
      </c>
      <c r="AN29" s="36">
        <v>0</v>
      </c>
      <c r="AO29" s="36">
        <v>0</v>
      </c>
      <c r="AP29" s="36">
        <v>5.0086935999999999E-2</v>
      </c>
      <c r="AQ29" s="36">
        <v>2.6969888000000001E-2</v>
      </c>
      <c r="AR29" s="36">
        <v>7.7056823999999996E-2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0</v>
      </c>
      <c r="AY29" s="36">
        <v>0</v>
      </c>
      <c r="AZ29" s="36">
        <v>0</v>
      </c>
      <c r="BA29" s="36">
        <v>0</v>
      </c>
      <c r="BB29" s="36">
        <v>1.4703268220000001</v>
      </c>
      <c r="BC29" s="36">
        <v>108.153413117</v>
      </c>
      <c r="BD29" s="36">
        <v>256.78446746700001</v>
      </c>
      <c r="BE29" s="36">
        <v>9.0985570000000002E-3</v>
      </c>
      <c r="BF29" s="36">
        <v>1.8197114E-2</v>
      </c>
      <c r="BG29" s="36">
        <v>6.7624191900000001</v>
      </c>
      <c r="BH29" s="36">
        <v>30.131818875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4.670378339</v>
      </c>
      <c r="E30" s="36">
        <v>16</v>
      </c>
      <c r="F30" s="36">
        <v>0</v>
      </c>
      <c r="G30" s="36">
        <v>0</v>
      </c>
      <c r="H30" s="36">
        <v>16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0</v>
      </c>
      <c r="AM30" s="36">
        <v>0</v>
      </c>
      <c r="AN30" s="36">
        <v>0</v>
      </c>
      <c r="AO30" s="36">
        <v>0</v>
      </c>
      <c r="AP30" s="36">
        <v>0</v>
      </c>
      <c r="AQ30" s="36">
        <v>0</v>
      </c>
      <c r="AR30" s="36">
        <v>0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0</v>
      </c>
      <c r="BC30" s="36">
        <v>0</v>
      </c>
      <c r="BD30" s="36">
        <v>0</v>
      </c>
      <c r="BE30" s="36">
        <v>0</v>
      </c>
      <c r="BF30" s="36">
        <v>0</v>
      </c>
      <c r="BG30" s="36">
        <v>0.337929172</v>
      </c>
      <c r="BH30" s="36">
        <v>2.6958046279999999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4.736386864</v>
      </c>
      <c r="E31" s="36">
        <v>10</v>
      </c>
      <c r="F31" s="36">
        <v>0</v>
      </c>
      <c r="G31" s="36">
        <v>0</v>
      </c>
      <c r="H31" s="36">
        <v>10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0</v>
      </c>
      <c r="AQ31" s="36">
        <v>0</v>
      </c>
      <c r="AR31" s="36">
        <v>0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5.9159999999999998E-6</v>
      </c>
      <c r="BC31" s="36">
        <v>6.2472700000000005E-4</v>
      </c>
      <c r="BD31" s="36">
        <v>1.5183180000000001E-3</v>
      </c>
      <c r="BE31" s="36">
        <v>3.5999999999999998E-8</v>
      </c>
      <c r="BF31" s="36">
        <v>7.3000000000000005E-8</v>
      </c>
      <c r="BG31" s="36">
        <v>0.156915052</v>
      </c>
      <c r="BH31" s="36">
        <v>3.7201361610000001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4.7550761680000004</v>
      </c>
      <c r="E32" s="36">
        <v>18</v>
      </c>
      <c r="F32" s="36">
        <v>0</v>
      </c>
      <c r="G32" s="36">
        <v>0</v>
      </c>
      <c r="H32" s="36">
        <v>18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0</v>
      </c>
      <c r="AQ32" s="36">
        <v>0</v>
      </c>
      <c r="AR32" s="36">
        <v>0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0.28759652000000002</v>
      </c>
      <c r="BC32" s="36">
        <v>25.862646753</v>
      </c>
      <c r="BD32" s="36">
        <v>65.862322855000002</v>
      </c>
      <c r="BE32" s="36">
        <v>1.779681E-3</v>
      </c>
      <c r="BF32" s="36">
        <v>3.5593619999999999E-3</v>
      </c>
      <c r="BG32" s="36">
        <v>0.31523765999999998</v>
      </c>
      <c r="BH32" s="36">
        <v>3.385538661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5.1059106940000003</v>
      </c>
      <c r="E33" s="36">
        <v>24</v>
      </c>
      <c r="F33" s="36">
        <v>0</v>
      </c>
      <c r="G33" s="36">
        <v>1</v>
      </c>
      <c r="H33" s="36">
        <v>23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1.0575122000000001E-2</v>
      </c>
      <c r="P33" s="36">
        <v>1.7696380000000001E-2</v>
      </c>
      <c r="Q33" s="36">
        <v>9.5265780000000008E-3</v>
      </c>
      <c r="R33" s="36">
        <v>1.048544E-3</v>
      </c>
      <c r="S33" s="36">
        <v>1.6328713000000002E-2</v>
      </c>
      <c r="T33" s="36">
        <v>1.3676670000000001E-3</v>
      </c>
      <c r="U33" s="36">
        <v>3.0000000000000001E-3</v>
      </c>
      <c r="V33" s="36">
        <v>7.1999999999999998E-3</v>
      </c>
      <c r="W33" s="36">
        <v>1.3575122000000002E-2</v>
      </c>
      <c r="X33" s="36">
        <v>2.4896380000000003E-2</v>
      </c>
      <c r="Y33" s="36">
        <v>3.8471502000000005E-2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2.4137784276423484E-4</v>
      </c>
      <c r="AH33" s="36">
        <v>4.1061977849547997E-4</v>
      </c>
      <c r="AI33" s="36">
        <v>1.3150930743706588E-3</v>
      </c>
      <c r="AJ33" s="36">
        <v>0</v>
      </c>
      <c r="AK33" s="36">
        <v>0</v>
      </c>
      <c r="AL33" s="36">
        <v>0</v>
      </c>
      <c r="AM33" s="36">
        <v>2.4137784276423484E-4</v>
      </c>
      <c r="AN33" s="36">
        <v>4.1061977849547997E-4</v>
      </c>
      <c r="AO33" s="36">
        <v>1.3150930743706588E-3</v>
      </c>
      <c r="AP33" s="36">
        <v>0.13001989999999999</v>
      </c>
      <c r="AQ33" s="36">
        <v>7.0010715000000001E-2</v>
      </c>
      <c r="AR33" s="36">
        <v>0.20003061499999999</v>
      </c>
      <c r="AS33" s="36">
        <v>1.1892417000000001E-2</v>
      </c>
      <c r="AT33" s="36">
        <v>7.5073325999999996E-2</v>
      </c>
      <c r="AU33" s="36">
        <v>0.193772009</v>
      </c>
      <c r="AV33" s="36">
        <v>0.208658702</v>
      </c>
      <c r="AW33" s="36">
        <v>0.53856965899999998</v>
      </c>
      <c r="AX33" s="36">
        <v>0.187910138</v>
      </c>
      <c r="AY33" s="36">
        <v>0.48501547299999997</v>
      </c>
      <c r="AZ33" s="36">
        <v>8.7709999999999995E-6</v>
      </c>
      <c r="BA33" s="36">
        <v>1.7541999999999999E-5</v>
      </c>
      <c r="BB33" s="36">
        <v>0.857302801</v>
      </c>
      <c r="BC33" s="36">
        <v>61.657525352999997</v>
      </c>
      <c r="BD33" s="36">
        <v>159.14444035899999</v>
      </c>
      <c r="BE33" s="36">
        <v>5.3050909999999996E-3</v>
      </c>
      <c r="BF33" s="36">
        <v>1.0610183E-2</v>
      </c>
      <c r="BG33" s="36">
        <v>2.364248635</v>
      </c>
      <c r="BH33" s="36">
        <v>14.801649002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4.9049862600000003</v>
      </c>
      <c r="E34" s="36">
        <v>38</v>
      </c>
      <c r="F34" s="36">
        <v>0</v>
      </c>
      <c r="G34" s="36">
        <v>1</v>
      </c>
      <c r="H34" s="36">
        <v>37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1.1017439E-2</v>
      </c>
      <c r="P34" s="36">
        <v>1.8743326000000001E-2</v>
      </c>
      <c r="Q34" s="36">
        <v>1.0040371000000001E-2</v>
      </c>
      <c r="R34" s="36">
        <v>9.7706799999999999E-4</v>
      </c>
      <c r="S34" s="36">
        <v>1.7468890000000001E-2</v>
      </c>
      <c r="T34" s="36">
        <v>1.2744360000000001E-3</v>
      </c>
      <c r="U34" s="36">
        <v>3.0000000000000001E-3</v>
      </c>
      <c r="V34" s="36">
        <v>7.1999999999999998E-3</v>
      </c>
      <c r="W34" s="36">
        <v>1.4017439E-2</v>
      </c>
      <c r="X34" s="36">
        <v>2.5943326000000003E-2</v>
      </c>
      <c r="Y34" s="36">
        <v>3.9960765000000002E-2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2.327335130977131E-4</v>
      </c>
      <c r="AH34" s="36">
        <v>3.9591448205128206E-4</v>
      </c>
      <c r="AI34" s="36">
        <v>1.2679963817047817E-3</v>
      </c>
      <c r="AJ34" s="36">
        <v>0</v>
      </c>
      <c r="AK34" s="36">
        <v>0</v>
      </c>
      <c r="AL34" s="36">
        <v>0</v>
      </c>
      <c r="AM34" s="36">
        <v>2.327335130977131E-4</v>
      </c>
      <c r="AN34" s="36">
        <v>3.9591448205128206E-4</v>
      </c>
      <c r="AO34" s="36">
        <v>1.2679963817047817E-3</v>
      </c>
      <c r="AP34" s="36">
        <v>3.7715098000000002E-2</v>
      </c>
      <c r="AQ34" s="36">
        <v>2.0308129000000001E-2</v>
      </c>
      <c r="AR34" s="36">
        <v>5.8023227000000004E-2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0.94062296099999998</v>
      </c>
      <c r="BC34" s="36">
        <v>58.458544410999998</v>
      </c>
      <c r="BD34" s="36">
        <v>145.23616165000001</v>
      </c>
      <c r="BE34" s="36">
        <v>5.8206860000000003E-3</v>
      </c>
      <c r="BF34" s="36">
        <v>1.1641373E-2</v>
      </c>
      <c r="BG34" s="36">
        <v>4.3572498700000004</v>
      </c>
      <c r="BH34" s="36">
        <v>23.975210393000001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4.8972594120000004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3.640033E-3</v>
      </c>
      <c r="P35" s="36">
        <v>5.562959000000001E-3</v>
      </c>
      <c r="Q35" s="36">
        <v>3.1219439999999998E-3</v>
      </c>
      <c r="R35" s="36">
        <v>5.1808900000000001E-4</v>
      </c>
      <c r="S35" s="36">
        <v>4.8871910000000008E-3</v>
      </c>
      <c r="T35" s="36">
        <v>6.7576799999999999E-4</v>
      </c>
      <c r="U35" s="36" t="s">
        <v>339</v>
      </c>
      <c r="V35" s="36" t="s">
        <v>339</v>
      </c>
      <c r="W35" s="36">
        <v>3.640033E-3</v>
      </c>
      <c r="X35" s="36">
        <v>5.562959000000001E-3</v>
      </c>
      <c r="Y35" s="36">
        <v>9.2029920000000001E-3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 t="s">
        <v>339</v>
      </c>
      <c r="AH35" s="36" t="s">
        <v>339</v>
      </c>
      <c r="AI35" s="36" t="s">
        <v>339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5.3088550000000003E-3</v>
      </c>
      <c r="AQ35" s="36">
        <v>2.8586140000000002E-3</v>
      </c>
      <c r="AR35" s="36">
        <v>8.1674690000000001E-3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0.117797498</v>
      </c>
      <c r="BC35" s="36">
        <v>6.183508657</v>
      </c>
      <c r="BD35" s="36">
        <v>17.64</v>
      </c>
      <c r="BE35" s="36">
        <v>7.2894400000000003E-4</v>
      </c>
      <c r="BF35" s="36">
        <v>1.457889E-3</v>
      </c>
      <c r="BG35" s="36">
        <v>1.1857970600000001</v>
      </c>
      <c r="BH35" s="36">
        <v>12.685246885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4.8200704569999999</v>
      </c>
      <c r="E36" s="36">
        <v>401</v>
      </c>
      <c r="F36" s="36">
        <v>0</v>
      </c>
      <c r="G36" s="36">
        <v>2</v>
      </c>
      <c r="H36" s="36">
        <v>399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2.2826199999999999E-4</v>
      </c>
      <c r="P36" s="36">
        <v>3.8282000000000002E-4</v>
      </c>
      <c r="Q36" s="36">
        <v>2.2056999999999998E-4</v>
      </c>
      <c r="R36" s="36">
        <v>7.6920000000000002E-6</v>
      </c>
      <c r="S36" s="36">
        <v>3.72786E-4</v>
      </c>
      <c r="T36" s="36">
        <v>1.0033999999999999E-5</v>
      </c>
      <c r="U36" s="36">
        <v>7.7999999999999986E-2</v>
      </c>
      <c r="V36" s="36">
        <v>0.18719999999999998</v>
      </c>
      <c r="W36" s="36">
        <v>7.8228261999999993E-2</v>
      </c>
      <c r="X36" s="36">
        <v>0.18758281999999998</v>
      </c>
      <c r="Y36" s="36">
        <v>0.26581108199999998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5.289403500892376E-3</v>
      </c>
      <c r="AH36" s="36">
        <v>8.9980657256559966E-3</v>
      </c>
      <c r="AI36" s="36">
        <v>2.8818129418655018E-2</v>
      </c>
      <c r="AJ36" s="36">
        <v>0</v>
      </c>
      <c r="AK36" s="36">
        <v>0</v>
      </c>
      <c r="AL36" s="36">
        <v>0</v>
      </c>
      <c r="AM36" s="36">
        <v>5.289403500892376E-3</v>
      </c>
      <c r="AN36" s="36">
        <v>8.9980657256559966E-3</v>
      </c>
      <c r="AO36" s="36">
        <v>2.8818129418655018E-2</v>
      </c>
      <c r="AP36" s="36">
        <v>0.27431124899999998</v>
      </c>
      <c r="AQ36" s="36">
        <v>0.147706057</v>
      </c>
      <c r="AR36" s="36">
        <v>0.42201730599999998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0.15506412999999999</v>
      </c>
      <c r="BC36" s="36">
        <v>9.9811032320000006</v>
      </c>
      <c r="BD36" s="36">
        <v>22.043915017</v>
      </c>
      <c r="BE36" s="36">
        <v>1.1882307999999999E-2</v>
      </c>
      <c r="BF36" s="36">
        <v>2.3764616999999998E-2</v>
      </c>
      <c r="BG36" s="36">
        <v>0.35432150800000001</v>
      </c>
      <c r="BH36" s="36">
        <v>1.5762818080000001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4.0538864090000004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4.4651214660000003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4.4548518369999996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4.5520938109999998</v>
      </c>
      <c r="E40" s="36">
        <v>16</v>
      </c>
      <c r="F40" s="36">
        <v>0</v>
      </c>
      <c r="G40" s="36">
        <v>1</v>
      </c>
      <c r="H40" s="36">
        <v>15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3.0000000000000001E-3</v>
      </c>
      <c r="V40" s="36">
        <v>7.1999999999999998E-3</v>
      </c>
      <c r="W40" s="36">
        <v>3.0000000000000001E-3</v>
      </c>
      <c r="X40" s="36">
        <v>7.1999999999999998E-3</v>
      </c>
      <c r="Y40" s="36">
        <v>1.0200000000000001E-2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2.2811986559236912E-4</v>
      </c>
      <c r="AH40" s="36">
        <v>3.8806597824908768E-4</v>
      </c>
      <c r="AI40" s="36">
        <v>1.2428599573653214E-3</v>
      </c>
      <c r="AJ40" s="36">
        <v>0</v>
      </c>
      <c r="AK40" s="36">
        <v>0</v>
      </c>
      <c r="AL40" s="36">
        <v>0</v>
      </c>
      <c r="AM40" s="36">
        <v>2.2811986559236912E-4</v>
      </c>
      <c r="AN40" s="36">
        <v>3.8806597824908768E-4</v>
      </c>
      <c r="AO40" s="36">
        <v>1.2428599573653214E-3</v>
      </c>
      <c r="AP40" s="36">
        <v>8.1849980000000006E-3</v>
      </c>
      <c r="AQ40" s="36">
        <v>4.4073059999999997E-3</v>
      </c>
      <c r="AR40" s="36">
        <v>1.2592304E-2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9.5422200000000006E-3</v>
      </c>
      <c r="BH40" s="36">
        <v>0.95993665699999997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4.1031103089999998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4.0905010669999999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4.1386350749999998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339</v>
      </c>
      <c r="V43" s="36" t="s">
        <v>339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4.1051686959999998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4.5181638169999996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8.0820606000000003E-2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4.5357489529999997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0.56303603800000002</v>
      </c>
      <c r="BC46" s="36">
        <v>51.694923867</v>
      </c>
      <c r="BD46" s="36">
        <v>110.645531768</v>
      </c>
      <c r="BE46" s="36">
        <v>4.3144523999999997E-2</v>
      </c>
      <c r="BF46" s="36">
        <v>8.6289047999999993E-2</v>
      </c>
      <c r="BG46" s="36">
        <v>0.83897123500000004</v>
      </c>
      <c r="BH46" s="36">
        <v>5.5639774319999997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4.6902037200000004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0.120259013</v>
      </c>
      <c r="BC47" s="36">
        <v>6.1733111139999997</v>
      </c>
      <c r="BD47" s="36">
        <v>14.603531669000001</v>
      </c>
      <c r="BE47" s="36">
        <v>9.2152499999999995E-3</v>
      </c>
      <c r="BF47" s="36">
        <v>1.8430499999999999E-2</v>
      </c>
      <c r="BG47" s="36">
        <v>0.83075391899999995</v>
      </c>
      <c r="BH47" s="36">
        <v>4.6520861709999997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4.6536170769999998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5.0011078E-2</v>
      </c>
      <c r="BC48" s="36">
        <v>6.3725314239999999</v>
      </c>
      <c r="BD48" s="36">
        <v>13.733836814</v>
      </c>
      <c r="BE48" s="36">
        <v>3.832266E-3</v>
      </c>
      <c r="BF48" s="36">
        <v>7.6645330000000003E-3</v>
      </c>
      <c r="BG48" s="36">
        <v>0</v>
      </c>
      <c r="BH48" s="36">
        <v>0.263282925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4.5716452759999999</v>
      </c>
      <c r="E49" s="36">
        <v>57</v>
      </c>
      <c r="F49" s="36">
        <v>0</v>
      </c>
      <c r="G49" s="36">
        <v>2</v>
      </c>
      <c r="H49" s="36">
        <v>55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2.4E-2</v>
      </c>
      <c r="V49" s="36">
        <v>5.7599999999999998E-2</v>
      </c>
      <c r="W49" s="36">
        <v>2.4E-2</v>
      </c>
      <c r="X49" s="36">
        <v>5.7599999999999998E-2</v>
      </c>
      <c r="Y49" s="36">
        <v>8.1600000000000006E-2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1.616937097615834E-3</v>
      </c>
      <c r="AH49" s="36">
        <v>2.750651614334982E-3</v>
      </c>
      <c r="AI49" s="36">
        <v>8.8095193594242005E-3</v>
      </c>
      <c r="AJ49" s="36">
        <v>0</v>
      </c>
      <c r="AK49" s="36">
        <v>0</v>
      </c>
      <c r="AL49" s="36">
        <v>0</v>
      </c>
      <c r="AM49" s="36">
        <v>1.616937097615834E-3</v>
      </c>
      <c r="AN49" s="36">
        <v>2.750651614334982E-3</v>
      </c>
      <c r="AO49" s="36">
        <v>8.8095193594242005E-3</v>
      </c>
      <c r="AP49" s="36">
        <v>7.5767737000000002E-2</v>
      </c>
      <c r="AQ49" s="36">
        <v>4.0798012000000002E-2</v>
      </c>
      <c r="AR49" s="36">
        <v>0.116565749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3.308966E-3</v>
      </c>
      <c r="BC49" s="36">
        <v>0.15276498299999999</v>
      </c>
      <c r="BD49" s="36">
        <v>0.31989095099999998</v>
      </c>
      <c r="BE49" s="36">
        <v>2.5356000000000001E-4</v>
      </c>
      <c r="BF49" s="36">
        <v>5.0712100000000003E-4</v>
      </c>
      <c r="BG49" s="36">
        <v>1.3675440000000001E-2</v>
      </c>
      <c r="BH49" s="36">
        <v>2.1899199999999999E-4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4.4246589309999997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4.8136552689999998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6.1181459999999997E-3</v>
      </c>
      <c r="BC51" s="36">
        <v>0.31399388</v>
      </c>
      <c r="BD51" s="36">
        <v>0.67051333800000001</v>
      </c>
      <c r="BE51" s="36">
        <v>4.6882299999999999E-4</v>
      </c>
      <c r="BF51" s="36">
        <v>9.3764599999999999E-4</v>
      </c>
      <c r="BG51" s="36">
        <v>7.1372181000000007E-2</v>
      </c>
      <c r="BH51" s="36">
        <v>0.35168263799999999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4.7953086369999998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7.6586000000000002E-5</v>
      </c>
      <c r="P52" s="36">
        <v>1.3297E-4</v>
      </c>
      <c r="Q52" s="36">
        <v>7.5988000000000005E-5</v>
      </c>
      <c r="R52" s="36">
        <v>5.9800000000000003E-7</v>
      </c>
      <c r="S52" s="36">
        <v>1.3218999999999999E-4</v>
      </c>
      <c r="T52" s="36">
        <v>7.8000000000000005E-7</v>
      </c>
      <c r="U52" s="36">
        <v>0</v>
      </c>
      <c r="V52" s="36">
        <v>0</v>
      </c>
      <c r="W52" s="36">
        <v>7.6586000000000002E-5</v>
      </c>
      <c r="X52" s="36">
        <v>1.3297E-4</v>
      </c>
      <c r="Y52" s="36">
        <v>2.0955600000000001E-4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1.6796500000000001E-4</v>
      </c>
      <c r="AQ52" s="36">
        <v>9.0443000000000001E-5</v>
      </c>
      <c r="AR52" s="36">
        <v>2.5840800000000001E-4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8.0082516000000006E-2</v>
      </c>
      <c r="BC52" s="36">
        <v>4.4211618450000003</v>
      </c>
      <c r="BD52" s="36">
        <v>9.7242503689999999</v>
      </c>
      <c r="BE52" s="36">
        <v>6.1365910000000003E-3</v>
      </c>
      <c r="BF52" s="36">
        <v>1.2273182000000001E-2</v>
      </c>
      <c r="BG52" s="36">
        <v>4.0003311E-2</v>
      </c>
      <c r="BH52" s="36">
        <v>0.52843375199999998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4.8036178520000004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3.9545399999999994E-4</v>
      </c>
      <c r="P53" s="36">
        <v>6.0124399999999991E-4</v>
      </c>
      <c r="Q53" s="36">
        <v>3.5586799999999996E-4</v>
      </c>
      <c r="R53" s="36">
        <v>3.9585999999999997E-5</v>
      </c>
      <c r="S53" s="36">
        <v>5.4960899999999995E-4</v>
      </c>
      <c r="T53" s="36">
        <v>5.1634999999999996E-5</v>
      </c>
      <c r="U53" s="36">
        <v>0</v>
      </c>
      <c r="V53" s="36">
        <v>0</v>
      </c>
      <c r="W53" s="36">
        <v>3.9545399999999994E-4</v>
      </c>
      <c r="X53" s="36">
        <v>6.0124399999999991E-4</v>
      </c>
      <c r="Y53" s="36">
        <v>9.9669799999999985E-4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5.0952199999999999E-4</v>
      </c>
      <c r="AQ53" s="36">
        <v>2.7435799999999999E-4</v>
      </c>
      <c r="AR53" s="36">
        <v>7.8388000000000004E-4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0.10066439200000001</v>
      </c>
      <c r="BH53" s="36">
        <v>0.69266408700000004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4.8221789810000004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1.4104319999999999E-3</v>
      </c>
      <c r="P54" s="36">
        <v>2.342528E-3</v>
      </c>
      <c r="Q54" s="36">
        <v>1.3015549999999998E-3</v>
      </c>
      <c r="R54" s="36">
        <v>1.0887700000000001E-4</v>
      </c>
      <c r="S54" s="36">
        <v>2.2005139999999998E-3</v>
      </c>
      <c r="T54" s="36">
        <v>1.4201400000000001E-4</v>
      </c>
      <c r="U54" s="36">
        <v>6.0000000000000001E-3</v>
      </c>
      <c r="V54" s="36">
        <v>1.44E-2</v>
      </c>
      <c r="W54" s="36">
        <v>7.4104319999999998E-3</v>
      </c>
      <c r="X54" s="36">
        <v>1.6742528E-2</v>
      </c>
      <c r="Y54" s="36">
        <v>2.4152960000000001E-2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4.3109676754799728E-4</v>
      </c>
      <c r="AH54" s="36">
        <v>7.3336001835751263E-4</v>
      </c>
      <c r="AI54" s="36">
        <v>2.3487341128477094E-3</v>
      </c>
      <c r="AJ54" s="36">
        <v>0</v>
      </c>
      <c r="AK54" s="36">
        <v>0</v>
      </c>
      <c r="AL54" s="36">
        <v>0</v>
      </c>
      <c r="AM54" s="36">
        <v>4.3109676754799728E-4</v>
      </c>
      <c r="AN54" s="36">
        <v>7.3336001835751263E-4</v>
      </c>
      <c r="AO54" s="36">
        <v>2.3487341128477094E-3</v>
      </c>
      <c r="AP54" s="36">
        <v>2.0066246999999999E-2</v>
      </c>
      <c r="AQ54" s="36">
        <v>1.0804902E-2</v>
      </c>
      <c r="AR54" s="36">
        <v>3.0871149000000001E-2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0.550825852</v>
      </c>
      <c r="BC54" s="36">
        <v>39.579293423000003</v>
      </c>
      <c r="BD54" s="36">
        <v>89.989332693999998</v>
      </c>
      <c r="BE54" s="36">
        <v>4.2208876999999999E-2</v>
      </c>
      <c r="BF54" s="36">
        <v>8.4417754999999997E-2</v>
      </c>
      <c r="BG54" s="36">
        <v>0.29157413300000001</v>
      </c>
      <c r="BH54" s="36">
        <v>4.5104893080000004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4.405612981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4.3213312950000002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4.5738719720000001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3.0000000000000001E-3</v>
      </c>
      <c r="V57" s="36">
        <v>7.1999999999999998E-3</v>
      </c>
      <c r="W57" s="36">
        <v>3.0000000000000001E-3</v>
      </c>
      <c r="X57" s="36">
        <v>7.1999999999999998E-3</v>
      </c>
      <c r="Y57" s="36">
        <v>1.0200000000000001E-2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2.0218164678108313E-4</v>
      </c>
      <c r="AH57" s="36">
        <v>3.4394119222529087E-4</v>
      </c>
      <c r="AI57" s="36">
        <v>1.1015413859107289E-3</v>
      </c>
      <c r="AJ57" s="36">
        <v>0</v>
      </c>
      <c r="AK57" s="36">
        <v>0</v>
      </c>
      <c r="AL57" s="36">
        <v>0</v>
      </c>
      <c r="AM57" s="36">
        <v>2.0218164678108313E-4</v>
      </c>
      <c r="AN57" s="36">
        <v>3.4394119222529087E-4</v>
      </c>
      <c r="AO57" s="36">
        <v>1.1015413859107289E-3</v>
      </c>
      <c r="AP57" s="36">
        <v>1.5627834E-2</v>
      </c>
      <c r="AQ57" s="36">
        <v>8.4149870000000005E-3</v>
      </c>
      <c r="AR57" s="36">
        <v>2.4042820999999999E-2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6.1213513500000003</v>
      </c>
      <c r="BC57" s="36">
        <v>301.168894631</v>
      </c>
      <c r="BD57" s="36">
        <v>669.21676157800005</v>
      </c>
      <c r="BE57" s="36">
        <v>0.193611534</v>
      </c>
      <c r="BF57" s="36">
        <v>0.38722306899999998</v>
      </c>
      <c r="BG57" s="36">
        <v>6.0732053820000003</v>
      </c>
      <c r="BH57" s="36">
        <v>44.155403704999998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4.3476237390000003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4.4370796490000002</v>
      </c>
      <c r="E59" s="36">
        <v>58</v>
      </c>
      <c r="F59" s="36">
        <v>0</v>
      </c>
      <c r="G59" s="36">
        <v>0</v>
      </c>
      <c r="H59" s="36">
        <v>58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4.3995675890000001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4.3410373240000002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4.5024404589999998</v>
      </c>
      <c r="E62" s="36">
        <v>35</v>
      </c>
      <c r="F62" s="36">
        <v>0</v>
      </c>
      <c r="G62" s="36">
        <v>0</v>
      </c>
      <c r="H62" s="36">
        <v>35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0</v>
      </c>
      <c r="AK62" s="36">
        <v>0</v>
      </c>
      <c r="AL62" s="36">
        <v>0</v>
      </c>
      <c r="AM62" s="36">
        <v>0</v>
      </c>
      <c r="AN62" s="36">
        <v>0</v>
      </c>
      <c r="AO62" s="36">
        <v>0</v>
      </c>
      <c r="AP62" s="36">
        <v>0</v>
      </c>
      <c r="AQ62" s="36">
        <v>0</v>
      </c>
      <c r="AR62" s="36">
        <v>0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0</v>
      </c>
      <c r="BF62" s="36">
        <v>0</v>
      </c>
      <c r="BG62" s="36">
        <v>0</v>
      </c>
      <c r="BH62" s="36">
        <v>0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4.5228105579999998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9.9068405999999998E-2</v>
      </c>
      <c r="BH63" s="36">
        <v>1.2154088439999999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4.35908959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4.5176573419999997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0.23414459000000001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4.4839557589999997</v>
      </c>
      <c r="E66" s="36">
        <v>21</v>
      </c>
      <c r="F66" s="36">
        <v>0</v>
      </c>
      <c r="G66" s="36">
        <v>0</v>
      </c>
      <c r="H66" s="36">
        <v>21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4.4349799819999998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</v>
      </c>
      <c r="BC67" s="36">
        <v>0</v>
      </c>
      <c r="BD67" s="36">
        <v>0</v>
      </c>
      <c r="BE67" s="36">
        <v>0</v>
      </c>
      <c r="BF67" s="36">
        <v>0</v>
      </c>
      <c r="BG67" s="36">
        <v>0</v>
      </c>
      <c r="BH67" s="36">
        <v>0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4.3332051189999996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4.2293292669999998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4.20775085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3.9455271060000001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4.0923349819999997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4.1758596389999996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4.2617731110000001</v>
      </c>
      <c r="E74" s="36">
        <v>311</v>
      </c>
      <c r="F74" s="36">
        <v>0</v>
      </c>
      <c r="G74" s="36">
        <v>0</v>
      </c>
      <c r="H74" s="36">
        <v>311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0</v>
      </c>
      <c r="BD74" s="36">
        <v>0</v>
      </c>
      <c r="BE74" s="36">
        <v>0</v>
      </c>
      <c r="BF74" s="36">
        <v>0</v>
      </c>
      <c r="BG74" s="36">
        <v>0</v>
      </c>
      <c r="BH74" s="36">
        <v>0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4.2416292799999997</v>
      </c>
      <c r="E75" s="36">
        <v>30</v>
      </c>
      <c r="F75" s="36">
        <v>0</v>
      </c>
      <c r="G75" s="36">
        <v>0</v>
      </c>
      <c r="H75" s="36">
        <v>30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3.9360081870000001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4.0712330769999996</v>
      </c>
      <c r="E77" s="36">
        <v>64</v>
      </c>
      <c r="F77" s="36">
        <v>0</v>
      </c>
      <c r="G77" s="36">
        <v>0</v>
      </c>
      <c r="H77" s="36">
        <v>64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4.1585981099999998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4.1225035930000002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4.1999815409999997</v>
      </c>
      <c r="E80" s="36">
        <v>11</v>
      </c>
      <c r="F80" s="36">
        <v>0</v>
      </c>
      <c r="G80" s="36">
        <v>0</v>
      </c>
      <c r="H80" s="36">
        <v>11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6">
        <v>0</v>
      </c>
      <c r="BG80" s="36">
        <v>0</v>
      </c>
      <c r="BH80" s="36">
        <v>0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3.854512095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4.13609618</v>
      </c>
      <c r="E82" s="36">
        <v>36</v>
      </c>
      <c r="F82" s="36">
        <v>0</v>
      </c>
      <c r="G82" s="36">
        <v>0</v>
      </c>
      <c r="H82" s="36">
        <v>36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6">
        <v>0</v>
      </c>
      <c r="BG82" s="36">
        <v>0</v>
      </c>
      <c r="BH82" s="36">
        <v>0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4.3115963239999999</v>
      </c>
      <c r="E83" s="36">
        <v>45</v>
      </c>
      <c r="F83" s="36">
        <v>0</v>
      </c>
      <c r="G83" s="36">
        <v>0</v>
      </c>
      <c r="H83" s="36">
        <v>45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</v>
      </c>
      <c r="BC83" s="36">
        <v>0</v>
      </c>
      <c r="BD83" s="36">
        <v>0</v>
      </c>
      <c r="BE83" s="36">
        <v>0</v>
      </c>
      <c r="BF83" s="36">
        <v>0</v>
      </c>
      <c r="BG83" s="36">
        <v>0</v>
      </c>
      <c r="BH83" s="36">
        <v>0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4.3771626020000003</v>
      </c>
      <c r="E84" s="36">
        <v>14</v>
      </c>
      <c r="F84" s="36">
        <v>0</v>
      </c>
      <c r="G84" s="36">
        <v>0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</v>
      </c>
      <c r="AQ84" s="36">
        <v>0</v>
      </c>
      <c r="AR84" s="36">
        <v>0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</v>
      </c>
      <c r="BC84" s="36">
        <v>0</v>
      </c>
      <c r="BD84" s="36">
        <v>0</v>
      </c>
      <c r="BE84" s="36">
        <v>0</v>
      </c>
      <c r="BF84" s="36">
        <v>0</v>
      </c>
      <c r="BG84" s="36">
        <v>0</v>
      </c>
      <c r="BH84" s="36">
        <v>0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4.2069797470000001</v>
      </c>
      <c r="E85" s="36">
        <v>87</v>
      </c>
      <c r="F85" s="36">
        <v>0</v>
      </c>
      <c r="G85" s="36">
        <v>0</v>
      </c>
      <c r="H85" s="36">
        <v>87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4.1564073390000003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4.1827631590000003</v>
      </c>
      <c r="E87" s="36">
        <v>12</v>
      </c>
      <c r="F87" s="36">
        <v>0</v>
      </c>
      <c r="G87" s="36">
        <v>0</v>
      </c>
      <c r="H87" s="36">
        <v>12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4.0331208700000003</v>
      </c>
      <c r="E88" s="36">
        <v>36</v>
      </c>
      <c r="F88" s="36">
        <v>0</v>
      </c>
      <c r="G88" s="36">
        <v>0</v>
      </c>
      <c r="H88" s="36">
        <v>36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4.1564279409999996</v>
      </c>
      <c r="E89" s="36">
        <v>66</v>
      </c>
      <c r="F89" s="36">
        <v>0</v>
      </c>
      <c r="G89" s="36">
        <v>0</v>
      </c>
      <c r="H89" s="36">
        <v>66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4.2891400830000004</v>
      </c>
      <c r="E90" s="36">
        <v>13</v>
      </c>
      <c r="F90" s="36">
        <v>0</v>
      </c>
      <c r="G90" s="36">
        <v>0</v>
      </c>
      <c r="H90" s="36">
        <v>13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0</v>
      </c>
      <c r="AJ90" s="36">
        <v>0</v>
      </c>
      <c r="AK90" s="36">
        <v>0</v>
      </c>
      <c r="AL90" s="36">
        <v>0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</v>
      </c>
      <c r="BC90" s="36">
        <v>0</v>
      </c>
      <c r="BD90" s="36">
        <v>0</v>
      </c>
      <c r="BE90" s="36">
        <v>0</v>
      </c>
      <c r="BF90" s="36">
        <v>0</v>
      </c>
      <c r="BG90" s="36">
        <v>0</v>
      </c>
      <c r="BH90" s="36">
        <v>0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4.2969098360000002</v>
      </c>
      <c r="E91" s="36">
        <v>93</v>
      </c>
      <c r="F91" s="36">
        <v>0</v>
      </c>
      <c r="G91" s="36">
        <v>0</v>
      </c>
      <c r="H91" s="36">
        <v>93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</v>
      </c>
      <c r="BC91" s="36">
        <v>0</v>
      </c>
      <c r="BD91" s="36">
        <v>0</v>
      </c>
      <c r="BE91" s="36">
        <v>0</v>
      </c>
      <c r="BF91" s="36">
        <v>0</v>
      </c>
      <c r="BG91" s="36">
        <v>0</v>
      </c>
      <c r="BH91" s="36">
        <v>0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5.0017645230000003</v>
      </c>
      <c r="E92" s="36">
        <v>49</v>
      </c>
      <c r="F92" s="36">
        <v>0</v>
      </c>
      <c r="G92" s="36">
        <v>2</v>
      </c>
      <c r="H92" s="36">
        <v>47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7.1278000000000004E-5</v>
      </c>
      <c r="P92" s="36">
        <v>1.0270600000000002E-4</v>
      </c>
      <c r="Q92" s="36">
        <v>6.5244000000000001E-5</v>
      </c>
      <c r="R92" s="36">
        <v>6.0340000000000002E-6</v>
      </c>
      <c r="S92" s="36">
        <v>9.4835000000000009E-5</v>
      </c>
      <c r="T92" s="36">
        <v>7.8709999999999997E-6</v>
      </c>
      <c r="U92" s="36">
        <v>3.9000000000000007E-2</v>
      </c>
      <c r="V92" s="36">
        <v>9.3599999999999989E-2</v>
      </c>
      <c r="W92" s="36">
        <v>3.9071278000000008E-2</v>
      </c>
      <c r="X92" s="36">
        <v>9.3702705999999983E-2</v>
      </c>
      <c r="Y92" s="36">
        <v>0.13277398399999998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2.5639283622530384E-3</v>
      </c>
      <c r="AH92" s="36">
        <v>4.3616252599247085E-3</v>
      </c>
      <c r="AI92" s="36">
        <v>1.3968989008137242E-2</v>
      </c>
      <c r="AJ92" s="36">
        <v>0</v>
      </c>
      <c r="AK92" s="36">
        <v>0</v>
      </c>
      <c r="AL92" s="36">
        <v>0</v>
      </c>
      <c r="AM92" s="36">
        <v>2.5639283622530384E-3</v>
      </c>
      <c r="AN92" s="36">
        <v>4.3616252599247085E-3</v>
      </c>
      <c r="AO92" s="36">
        <v>1.3968989008137242E-2</v>
      </c>
      <c r="AP92" s="36">
        <v>0.18237409900000001</v>
      </c>
      <c r="AQ92" s="36">
        <v>9.8201438000000002E-2</v>
      </c>
      <c r="AR92" s="36">
        <v>0.28057553700000004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0.47305286200000002</v>
      </c>
      <c r="BC92" s="36">
        <v>37.496965389000003</v>
      </c>
      <c r="BD92" s="36">
        <v>81.907879698000002</v>
      </c>
      <c r="BE92" s="36">
        <v>1.3798332999999999E-2</v>
      </c>
      <c r="BF92" s="36">
        <v>2.7596665999999999E-2</v>
      </c>
      <c r="BG92" s="36">
        <v>0.44048908599999997</v>
      </c>
      <c r="BH92" s="36">
        <v>6.8612749580000001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5.2496738069999997</v>
      </c>
      <c r="E93" s="36">
        <v>6</v>
      </c>
      <c r="F93" s="36">
        <v>0</v>
      </c>
      <c r="G93" s="36">
        <v>2</v>
      </c>
      <c r="H93" s="36">
        <v>4</v>
      </c>
      <c r="I93" s="36">
        <v>1.2738960767610017E-3</v>
      </c>
      <c r="J93" s="36">
        <v>3.9544000367376011</v>
      </c>
      <c r="K93" s="36">
        <v>1.2738960767610017E-3</v>
      </c>
      <c r="L93" s="36">
        <v>0</v>
      </c>
      <c r="M93" s="36">
        <v>0.28447893281420195</v>
      </c>
      <c r="N93" s="36">
        <v>3.6711950000001603</v>
      </c>
      <c r="O93" s="36">
        <v>9.335839700000001E-2</v>
      </c>
      <c r="P93" s="36">
        <v>0.15792672399999999</v>
      </c>
      <c r="Q93" s="36">
        <v>8.5106075000000003E-2</v>
      </c>
      <c r="R93" s="36">
        <v>8.2523219999999994E-3</v>
      </c>
      <c r="S93" s="36">
        <v>0.147162827</v>
      </c>
      <c r="T93" s="36">
        <v>1.0763897E-2</v>
      </c>
      <c r="U93" s="36">
        <v>0</v>
      </c>
      <c r="V93" s="36">
        <v>0</v>
      </c>
      <c r="W93" s="36">
        <v>9.4632293076761007E-2</v>
      </c>
      <c r="X93" s="36">
        <v>4.1123267607376013</v>
      </c>
      <c r="Y93" s="36">
        <v>4.2069590538143622</v>
      </c>
      <c r="Z93" s="36">
        <v>6.3230374809793773E-5</v>
      </c>
      <c r="AA93" s="36">
        <v>1.3531300209295856E-5</v>
      </c>
      <c r="AB93" s="36">
        <v>1.35313E-5</v>
      </c>
      <c r="AC93" s="36">
        <v>8.0914235017320802E-6</v>
      </c>
      <c r="AD93" s="36">
        <v>2.8318368036982344E-2</v>
      </c>
      <c r="AE93" s="36">
        <v>0.25486531233284121</v>
      </c>
      <c r="AF93" s="36">
        <v>0.2831836803698235</v>
      </c>
      <c r="AG93" s="36">
        <v>0</v>
      </c>
      <c r="AH93" s="36">
        <v>0</v>
      </c>
      <c r="AI93" s="36">
        <v>0</v>
      </c>
      <c r="AJ93" s="36">
        <v>5.3044451985815593E-7</v>
      </c>
      <c r="AK93" s="36">
        <v>6.410116899531913E-7</v>
      </c>
      <c r="AL93" s="36">
        <v>1.6032224016449169E-6</v>
      </c>
      <c r="AM93" s="36">
        <v>8.6218680215902366E-6</v>
      </c>
      <c r="AN93" s="36">
        <v>2.8319009048672298E-2</v>
      </c>
      <c r="AO93" s="36">
        <v>0.25486691555524288</v>
      </c>
      <c r="AP93" s="36">
        <v>42.386483923999997</v>
      </c>
      <c r="AQ93" s="36">
        <v>22.823491344000001</v>
      </c>
      <c r="AR93" s="36">
        <v>65.209975267999994</v>
      </c>
      <c r="AS93" s="36">
        <v>1.4880987619999999</v>
      </c>
      <c r="AT93" s="36">
        <v>126.71483351099999</v>
      </c>
      <c r="AU93" s="36">
        <v>296.51941047700001</v>
      </c>
      <c r="AV93" s="36">
        <v>120.10056810099999</v>
      </c>
      <c r="AW93" s="36">
        <v>281.04167968500002</v>
      </c>
      <c r="AX93" s="36">
        <v>111.100836542</v>
      </c>
      <c r="AY93" s="36">
        <v>259.98183197700001</v>
      </c>
      <c r="AZ93" s="36">
        <v>1.0745703000000001E-2</v>
      </c>
      <c r="BA93" s="36">
        <v>2.1491406000000001E-2</v>
      </c>
      <c r="BB93" s="36">
        <v>2.8756307040000002</v>
      </c>
      <c r="BC93" s="36">
        <v>156.21781846100001</v>
      </c>
      <c r="BD93" s="36">
        <v>365.55795523299997</v>
      </c>
      <c r="BE93" s="36">
        <v>8.3878386999999999E-2</v>
      </c>
      <c r="BF93" s="36">
        <v>0.167756774</v>
      </c>
      <c r="BG93" s="36">
        <v>3.6769943029999999</v>
      </c>
      <c r="BH93" s="36">
        <v>45.979592926000002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5.3556309239999997</v>
      </c>
      <c r="E94" s="36">
        <v>3</v>
      </c>
      <c r="F94" s="36">
        <v>0</v>
      </c>
      <c r="G94" s="36">
        <v>0</v>
      </c>
      <c r="H94" s="36">
        <v>3</v>
      </c>
      <c r="I94" s="36">
        <v>4.2638419350413663E-4</v>
      </c>
      <c r="J94" s="36">
        <v>0.70760984584714071</v>
      </c>
      <c r="K94" s="36">
        <v>4.2638419350413663E-4</v>
      </c>
      <c r="L94" s="36">
        <v>0</v>
      </c>
      <c r="M94" s="36">
        <v>4.4343230040541234E-2</v>
      </c>
      <c r="N94" s="36">
        <v>0.66369300000010367</v>
      </c>
      <c r="O94" s="36">
        <v>2.8492917E-2</v>
      </c>
      <c r="P94" s="36">
        <v>4.6289230000000001E-2</v>
      </c>
      <c r="Q94" s="36">
        <v>2.3994768999999999E-2</v>
      </c>
      <c r="R94" s="36">
        <v>4.4981480000000004E-3</v>
      </c>
      <c r="S94" s="36">
        <v>4.0422079E-2</v>
      </c>
      <c r="T94" s="36">
        <v>5.8671510000000001E-3</v>
      </c>
      <c r="U94" s="36">
        <v>0</v>
      </c>
      <c r="V94" s="36">
        <v>0</v>
      </c>
      <c r="W94" s="36">
        <v>2.8919301193504138E-2</v>
      </c>
      <c r="X94" s="36">
        <v>0.75389907584714067</v>
      </c>
      <c r="Y94" s="36">
        <v>0.78281837704064483</v>
      </c>
      <c r="Z94" s="36">
        <v>1.5623465265259733E-5</v>
      </c>
      <c r="AA94" s="36">
        <v>3.343421566765582E-6</v>
      </c>
      <c r="AB94" s="36">
        <v>3.3434199999999997E-6</v>
      </c>
      <c r="AC94" s="36">
        <v>2.7932338744352132E-6</v>
      </c>
      <c r="AD94" s="36">
        <v>9.7633916234507873E-3</v>
      </c>
      <c r="AE94" s="36">
        <v>8.7870524611057071E-2</v>
      </c>
      <c r="AF94" s="36">
        <v>9.7633916234507859E-2</v>
      </c>
      <c r="AG94" s="36">
        <v>0</v>
      </c>
      <c r="AH94" s="36">
        <v>0</v>
      </c>
      <c r="AI94" s="36">
        <v>0</v>
      </c>
      <c r="AJ94" s="36">
        <v>1.3106640282782552E-7</v>
      </c>
      <c r="AK94" s="36">
        <v>1.5838620859956535E-7</v>
      </c>
      <c r="AL94" s="36">
        <v>3.961367970636707E-7</v>
      </c>
      <c r="AM94" s="36">
        <v>2.9243002772630386E-6</v>
      </c>
      <c r="AN94" s="36">
        <v>9.7635500096593872E-3</v>
      </c>
      <c r="AO94" s="36">
        <v>8.7870920747854131E-2</v>
      </c>
      <c r="AP94" s="36">
        <v>44.464850566000003</v>
      </c>
      <c r="AQ94" s="36">
        <v>23.942611843000002</v>
      </c>
      <c r="AR94" s="36">
        <v>68.407462409000004</v>
      </c>
      <c r="AS94" s="36">
        <v>1.7741254200000001</v>
      </c>
      <c r="AT94" s="36">
        <v>85.050154484999993</v>
      </c>
      <c r="AU94" s="36">
        <v>187.243440706</v>
      </c>
      <c r="AV94" s="36">
        <v>63.221600778000003</v>
      </c>
      <c r="AW94" s="36">
        <v>139.186461546</v>
      </c>
      <c r="AX94" s="36">
        <v>58.935495631999999</v>
      </c>
      <c r="AY94" s="36">
        <v>129.750322603</v>
      </c>
      <c r="AZ94" s="36">
        <v>0.12157214500000001</v>
      </c>
      <c r="BA94" s="36">
        <v>0.24314429100000001</v>
      </c>
      <c r="BB94" s="36">
        <v>1.9050367079999999</v>
      </c>
      <c r="BC94" s="36">
        <v>129.78768341400001</v>
      </c>
      <c r="BD94" s="36">
        <v>285.73601718700002</v>
      </c>
      <c r="BE94" s="36">
        <v>5.5567429000000002E-2</v>
      </c>
      <c r="BF94" s="36">
        <v>0.111134859</v>
      </c>
      <c r="BG94" s="36">
        <v>4.6312569870000004</v>
      </c>
      <c r="BH94" s="36">
        <v>45.354862316000002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4.8196897849999996</v>
      </c>
      <c r="E95" s="36">
        <v>8</v>
      </c>
      <c r="F95" s="36">
        <v>0</v>
      </c>
      <c r="G95" s="36">
        <v>0</v>
      </c>
      <c r="H95" s="36">
        <v>8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1.0684E-5</v>
      </c>
      <c r="P95" s="36">
        <v>1.6479999999999998E-5</v>
      </c>
      <c r="Q95" s="36">
        <v>1.0026999999999999E-5</v>
      </c>
      <c r="R95" s="36">
        <v>6.5700000000000002E-7</v>
      </c>
      <c r="S95" s="36">
        <v>1.5622999999999999E-5</v>
      </c>
      <c r="T95" s="36">
        <v>8.5700000000000001E-7</v>
      </c>
      <c r="U95" s="36">
        <v>0</v>
      </c>
      <c r="V95" s="36">
        <v>0</v>
      </c>
      <c r="W95" s="36">
        <v>1.0684E-5</v>
      </c>
      <c r="X95" s="36">
        <v>1.6479999999999998E-5</v>
      </c>
      <c r="Y95" s="36">
        <v>2.7163999999999999E-5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2.9748E-5</v>
      </c>
      <c r="AQ95" s="36">
        <v>1.6018000000000001E-5</v>
      </c>
      <c r="AR95" s="36">
        <v>4.5766000000000002E-5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0.30882903900000003</v>
      </c>
      <c r="BC95" s="36">
        <v>29.175840097999998</v>
      </c>
      <c r="BD95" s="36">
        <v>68.187972737999999</v>
      </c>
      <c r="BE95" s="36">
        <v>9.0081390000000001E-3</v>
      </c>
      <c r="BF95" s="36">
        <v>1.8016278E-2</v>
      </c>
      <c r="BG95" s="36">
        <v>0.103347945</v>
      </c>
      <c r="BH95" s="36">
        <v>8.0083951790000008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5.0361942070000003</v>
      </c>
      <c r="E96" s="36">
        <v>3</v>
      </c>
      <c r="F96" s="36">
        <v>0</v>
      </c>
      <c r="G96" s="36">
        <v>0</v>
      </c>
      <c r="H96" s="36">
        <v>3</v>
      </c>
      <c r="I96" s="36">
        <v>1.3467497544616965E-8</v>
      </c>
      <c r="J96" s="36">
        <v>4.0055198186689069E-3</v>
      </c>
      <c r="K96" s="36">
        <v>1.3467497544616965E-8</v>
      </c>
      <c r="L96" s="36">
        <v>0</v>
      </c>
      <c r="M96" s="36">
        <v>5.5332861668920731E-6</v>
      </c>
      <c r="N96" s="36">
        <v>3.9999999999995595E-3</v>
      </c>
      <c r="O96" s="36">
        <v>2.4661350000000004E-3</v>
      </c>
      <c r="P96" s="36">
        <v>3.959054E-3</v>
      </c>
      <c r="Q96" s="36">
        <v>2.1031930000000002E-3</v>
      </c>
      <c r="R96" s="36">
        <v>3.6294200000000005E-4</v>
      </c>
      <c r="S96" s="36">
        <v>3.4856510000000002E-3</v>
      </c>
      <c r="T96" s="36">
        <v>4.7340300000000001E-4</v>
      </c>
      <c r="U96" s="36">
        <v>0</v>
      </c>
      <c r="V96" s="36">
        <v>0</v>
      </c>
      <c r="W96" s="36">
        <v>2.4661484674975451E-3</v>
      </c>
      <c r="X96" s="36">
        <v>7.9645738186689061E-3</v>
      </c>
      <c r="Y96" s="36">
        <v>1.0430722286166452E-2</v>
      </c>
      <c r="Z96" s="36">
        <v>3.5607784540927446E-9</v>
      </c>
      <c r="AA96" s="36">
        <v>7.6200658917584723E-10</v>
      </c>
      <c r="AB96" s="36">
        <v>7.6200700000000001E-10</v>
      </c>
      <c r="AC96" s="36">
        <v>3.867039037557967E-11</v>
      </c>
      <c r="AD96" s="36">
        <v>4.6060951043484878E-6</v>
      </c>
      <c r="AE96" s="36">
        <v>4.1454855939136388E-5</v>
      </c>
      <c r="AF96" s="36">
        <v>4.6060951043484873E-5</v>
      </c>
      <c r="AG96" s="36">
        <v>0</v>
      </c>
      <c r="AH96" s="36">
        <v>0</v>
      </c>
      <c r="AI96" s="36">
        <v>0</v>
      </c>
      <c r="AJ96" s="36">
        <v>2.9871663272823294E-11</v>
      </c>
      <c r="AK96" s="36">
        <v>3.6098186783691252E-11</v>
      </c>
      <c r="AL96" s="36">
        <v>9.0284502790584667E-11</v>
      </c>
      <c r="AM96" s="36">
        <v>6.8542053648402964E-11</v>
      </c>
      <c r="AN96" s="36">
        <v>4.6061312025352716E-6</v>
      </c>
      <c r="AO96" s="36">
        <v>4.1454946223639176E-5</v>
      </c>
      <c r="AP96" s="36">
        <v>3.258651E-3</v>
      </c>
      <c r="AQ96" s="36">
        <v>1.7546580000000001E-3</v>
      </c>
      <c r="AR96" s="36">
        <v>5.0133090000000005E-3</v>
      </c>
      <c r="AS96" s="36">
        <v>1.5688400000000001E-4</v>
      </c>
      <c r="AT96" s="36">
        <v>1.6824999999999999E-5</v>
      </c>
      <c r="AU96" s="36">
        <v>4.4230999999999997E-5</v>
      </c>
      <c r="AV96" s="36">
        <v>5.4201E-4</v>
      </c>
      <c r="AW96" s="36">
        <v>1.424867E-3</v>
      </c>
      <c r="AX96" s="36">
        <v>4.6183999999999998E-4</v>
      </c>
      <c r="AY96" s="36">
        <v>1.21411E-3</v>
      </c>
      <c r="AZ96" s="36">
        <v>1.542E-6</v>
      </c>
      <c r="BA96" s="36">
        <v>3.084E-6</v>
      </c>
      <c r="BB96" s="36">
        <v>0.374296605</v>
      </c>
      <c r="BC96" s="36">
        <v>25.701563471</v>
      </c>
      <c r="BD96" s="36">
        <v>67.565674016000003</v>
      </c>
      <c r="BE96" s="36">
        <v>1.0917741999999999E-2</v>
      </c>
      <c r="BF96" s="36">
        <v>2.1835485000000002E-2</v>
      </c>
      <c r="BG96" s="36">
        <v>0.72762907200000004</v>
      </c>
      <c r="BH96" s="36">
        <v>10.962269783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4.4698945979999998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4.9525906839999996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7.1950000000000006E-6</v>
      </c>
      <c r="P98" s="36">
        <v>1.1558999999999999E-5</v>
      </c>
      <c r="Q98" s="36">
        <v>6.4570000000000002E-6</v>
      </c>
      <c r="R98" s="36">
        <v>7.3800000000000007E-7</v>
      </c>
      <c r="S98" s="36">
        <v>1.0596E-5</v>
      </c>
      <c r="T98" s="36">
        <v>9.6299999999999993E-7</v>
      </c>
      <c r="U98" s="36">
        <v>0</v>
      </c>
      <c r="V98" s="36">
        <v>0</v>
      </c>
      <c r="W98" s="36">
        <v>7.1950000000000006E-6</v>
      </c>
      <c r="X98" s="36">
        <v>1.1558999999999999E-5</v>
      </c>
      <c r="Y98" s="36">
        <v>1.8754E-5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1.4977000000000001E-5</v>
      </c>
      <c r="AQ98" s="36">
        <v>8.0649999999999999E-6</v>
      </c>
      <c r="AR98" s="36">
        <v>2.3042000000000001E-5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8.9906480000000004E-3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4.5465670420000004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6.3230819999999998E-3</v>
      </c>
      <c r="BH99" s="36">
        <v>9.1545549000000004E-2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4.9791955640000003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4.7276898279999999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2.3040945E-2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4.723965046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4.4027190520000001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4.8180625509999997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2.9904299999999998E-4</v>
      </c>
      <c r="P104" s="36">
        <v>4.8308800000000001E-4</v>
      </c>
      <c r="Q104" s="36">
        <v>2.7265199999999996E-4</v>
      </c>
      <c r="R104" s="36">
        <v>2.6391000000000002E-5</v>
      </c>
      <c r="S104" s="36">
        <v>4.48665E-4</v>
      </c>
      <c r="T104" s="36">
        <v>3.4422999999999999E-5</v>
      </c>
      <c r="U104" s="36">
        <v>0</v>
      </c>
      <c r="V104" s="36">
        <v>0</v>
      </c>
      <c r="W104" s="36">
        <v>2.9904299999999998E-4</v>
      </c>
      <c r="X104" s="36">
        <v>4.8308800000000001E-4</v>
      </c>
      <c r="Y104" s="36">
        <v>7.8213099999999993E-4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5.3420900000000001E-4</v>
      </c>
      <c r="AQ104" s="36">
        <v>2.8765099999999999E-4</v>
      </c>
      <c r="AR104" s="36">
        <v>8.2186E-4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2.2201498E-2</v>
      </c>
      <c r="BC104" s="36">
        <v>1.400367804</v>
      </c>
      <c r="BD104" s="36">
        <v>3.479633921</v>
      </c>
      <c r="BE104" s="36">
        <v>6.4758800000000005E-4</v>
      </c>
      <c r="BF104" s="36">
        <v>1.295177E-3</v>
      </c>
      <c r="BG104" s="36">
        <v>1.4718468E-2</v>
      </c>
      <c r="BH104" s="36">
        <v>0.61121432099999995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4.8019587259999996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2.3694999999999999E-5</v>
      </c>
      <c r="P105" s="36">
        <v>3.6495000000000002E-5</v>
      </c>
      <c r="Q105" s="36">
        <v>2.2164E-5</v>
      </c>
      <c r="R105" s="36">
        <v>1.531E-6</v>
      </c>
      <c r="S105" s="36">
        <v>3.4499000000000003E-5</v>
      </c>
      <c r="T105" s="36">
        <v>1.996E-6</v>
      </c>
      <c r="U105" s="36" t="s">
        <v>339</v>
      </c>
      <c r="V105" s="36" t="s">
        <v>339</v>
      </c>
      <c r="W105" s="36">
        <v>2.3694999999999999E-5</v>
      </c>
      <c r="X105" s="36">
        <v>3.6495000000000002E-5</v>
      </c>
      <c r="Y105" s="36">
        <v>6.0190000000000005E-5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339</v>
      </c>
      <c r="AH105" s="36" t="s">
        <v>339</v>
      </c>
      <c r="AI105" s="36" t="s">
        <v>339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6.9574999999999997E-5</v>
      </c>
      <c r="AQ105" s="36">
        <v>3.7462999999999997E-5</v>
      </c>
      <c r="AR105" s="36">
        <v>1.07038E-4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2.9501222000000001E-2</v>
      </c>
      <c r="BC105" s="36">
        <v>4.719884038</v>
      </c>
      <c r="BD105" s="36">
        <v>12.729384224</v>
      </c>
      <c r="BE105" s="36">
        <v>8.6051200000000002E-4</v>
      </c>
      <c r="BF105" s="36">
        <v>1.721024E-3</v>
      </c>
      <c r="BG105" s="36">
        <v>0.19224261400000001</v>
      </c>
      <c r="BH105" s="36">
        <v>7.4928268950000003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4.4793524050000002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3.9228697459999999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5.1655104730000003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2.1443886865555547E-5</v>
      </c>
      <c r="J108" s="36">
        <v>3.195171868810439E-2</v>
      </c>
      <c r="K108" s="36">
        <v>2.1443886865555547E-5</v>
      </c>
      <c r="L108" s="36">
        <v>0</v>
      </c>
      <c r="M108" s="36">
        <v>3.9731625749668143E-3</v>
      </c>
      <c r="N108" s="36">
        <v>2.8000000000003133E-2</v>
      </c>
      <c r="O108" s="36">
        <v>2.9659059999999999E-3</v>
      </c>
      <c r="P108" s="36">
        <v>4.6324859999999999E-3</v>
      </c>
      <c r="Q108" s="36">
        <v>2.6974640000000001E-3</v>
      </c>
      <c r="R108" s="36">
        <v>2.6844200000000003E-4</v>
      </c>
      <c r="S108" s="36">
        <v>4.2823439999999996E-3</v>
      </c>
      <c r="T108" s="36">
        <v>3.5014200000000001E-4</v>
      </c>
      <c r="U108" s="36" t="s">
        <v>339</v>
      </c>
      <c r="V108" s="36" t="s">
        <v>339</v>
      </c>
      <c r="W108" s="36">
        <v>2.9873498868655556E-3</v>
      </c>
      <c r="X108" s="36">
        <v>3.6584204688104388E-2</v>
      </c>
      <c r="Y108" s="36">
        <v>3.9571554574969942E-2</v>
      </c>
      <c r="Z108" s="36">
        <v>1.1058988239435301E-6</v>
      </c>
      <c r="AA108" s="36">
        <v>2.366623483239154E-7</v>
      </c>
      <c r="AB108" s="36">
        <v>2.3666200000000001E-7</v>
      </c>
      <c r="AC108" s="36">
        <v>4.7751292165464606E-8</v>
      </c>
      <c r="AD108" s="36">
        <v>2.5994559613380333E-5</v>
      </c>
      <c r="AE108" s="36">
        <v>2.3395103652042301E-4</v>
      </c>
      <c r="AF108" s="36">
        <v>2.5994559613380332E-4</v>
      </c>
      <c r="AG108" s="36" t="s">
        <v>339</v>
      </c>
      <c r="AH108" s="36" t="s">
        <v>339</v>
      </c>
      <c r="AI108" s="36" t="s">
        <v>339</v>
      </c>
      <c r="AJ108" s="36">
        <v>9.2774575213520425E-9</v>
      </c>
      <c r="AK108" s="36">
        <v>1.1211273755492981E-8</v>
      </c>
      <c r="AL108" s="36">
        <v>2.8040308027912274E-8</v>
      </c>
      <c r="AM108" s="36">
        <v>5.7028749686816649E-8</v>
      </c>
      <c r="AN108" s="36">
        <v>2.6005770887135826E-5</v>
      </c>
      <c r="AO108" s="36">
        <v>2.3397907682845093E-4</v>
      </c>
      <c r="AP108" s="36">
        <v>0.83443981599999995</v>
      </c>
      <c r="AQ108" s="36">
        <v>0.44931374699999999</v>
      </c>
      <c r="AR108" s="36">
        <v>1.2837535629999999</v>
      </c>
      <c r="AS108" s="36">
        <v>0.117810423</v>
      </c>
      <c r="AT108" s="36">
        <v>0.35510164700000002</v>
      </c>
      <c r="AU108" s="36">
        <v>0.82420025699999999</v>
      </c>
      <c r="AV108" s="36">
        <v>0.59995218100000003</v>
      </c>
      <c r="AW108" s="36">
        <v>1.3925047820000001</v>
      </c>
      <c r="AX108" s="36">
        <v>0.54580776799999997</v>
      </c>
      <c r="AY108" s="36">
        <v>1.2668341759999999</v>
      </c>
      <c r="AZ108" s="36">
        <v>8.2511399999999995E-4</v>
      </c>
      <c r="BA108" s="36">
        <v>1.650229E-3</v>
      </c>
      <c r="BB108" s="36">
        <v>0.179566695</v>
      </c>
      <c r="BC108" s="36">
        <v>9.356186868</v>
      </c>
      <c r="BD108" s="36">
        <v>21.71595563</v>
      </c>
      <c r="BE108" s="36">
        <v>5.2377250000000004E-3</v>
      </c>
      <c r="BF108" s="36">
        <v>1.0475451E-2</v>
      </c>
      <c r="BG108" s="36">
        <v>1.2572881330000001</v>
      </c>
      <c r="BH108" s="36">
        <v>10.689903877000001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5.1926140399999996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5.912128752668362E-5</v>
      </c>
      <c r="J109" s="36">
        <v>0.34611112010298439</v>
      </c>
      <c r="K109" s="36">
        <v>5.912128752668362E-5</v>
      </c>
      <c r="L109" s="36">
        <v>0</v>
      </c>
      <c r="M109" s="36">
        <v>1.1195241390469308E-2</v>
      </c>
      <c r="N109" s="36">
        <v>0.33497500000004177</v>
      </c>
      <c r="O109" s="36">
        <v>6.5765789999999999E-3</v>
      </c>
      <c r="P109" s="36">
        <v>1.1096884999999999E-2</v>
      </c>
      <c r="Q109" s="36">
        <v>5.8821309999999996E-3</v>
      </c>
      <c r="R109" s="36">
        <v>6.9444799999999996E-4</v>
      </c>
      <c r="S109" s="36">
        <v>1.0191084E-2</v>
      </c>
      <c r="T109" s="36">
        <v>9.0580099999999992E-4</v>
      </c>
      <c r="U109" s="36" t="s">
        <v>339</v>
      </c>
      <c r="V109" s="36" t="s">
        <v>339</v>
      </c>
      <c r="W109" s="36">
        <v>6.6357002875266835E-3</v>
      </c>
      <c r="X109" s="36">
        <v>0.35720800510298439</v>
      </c>
      <c r="Y109" s="36">
        <v>0.36384370539051109</v>
      </c>
      <c r="Z109" s="36">
        <v>3.3830302322135201E-6</v>
      </c>
      <c r="AA109" s="36">
        <v>7.2396846969369314E-7</v>
      </c>
      <c r="AB109" s="36">
        <v>7.2396800000000004E-7</v>
      </c>
      <c r="AC109" s="36">
        <v>5.3255974154622419E-7</v>
      </c>
      <c r="AD109" s="36">
        <v>5.1951967369087788E-3</v>
      </c>
      <c r="AE109" s="36">
        <v>4.6756770632179007E-2</v>
      </c>
      <c r="AF109" s="36">
        <v>5.1951967369087783E-2</v>
      </c>
      <c r="AG109" s="36" t="s">
        <v>339</v>
      </c>
      <c r="AH109" s="36" t="s">
        <v>339</v>
      </c>
      <c r="AI109" s="36" t="s">
        <v>339</v>
      </c>
      <c r="AJ109" s="36">
        <v>2.8380485108797338E-8</v>
      </c>
      <c r="AK109" s="36">
        <v>3.4296183748200991E-8</v>
      </c>
      <c r="AL109" s="36">
        <v>8.5777546553107786E-8</v>
      </c>
      <c r="AM109" s="36">
        <v>5.609402266550215E-7</v>
      </c>
      <c r="AN109" s="36">
        <v>5.1952310330925268E-3</v>
      </c>
      <c r="AO109" s="36">
        <v>4.6756856409725558E-2</v>
      </c>
      <c r="AP109" s="36">
        <v>7.9983807479999998</v>
      </c>
      <c r="AQ109" s="36">
        <v>4.3068204029999997</v>
      </c>
      <c r="AR109" s="36">
        <v>12.305201150999999</v>
      </c>
      <c r="AS109" s="36">
        <v>0.58614357399999995</v>
      </c>
      <c r="AT109" s="36">
        <v>20.104897671</v>
      </c>
      <c r="AU109" s="36">
        <v>51.324822421</v>
      </c>
      <c r="AV109" s="36">
        <v>20.682915006000002</v>
      </c>
      <c r="AW109" s="36">
        <v>52.800414961000001</v>
      </c>
      <c r="AX109" s="36">
        <v>19.089572805</v>
      </c>
      <c r="AY109" s="36">
        <v>48.732848597</v>
      </c>
      <c r="AZ109" s="36">
        <v>3.6045629999999999E-3</v>
      </c>
      <c r="BA109" s="36">
        <v>7.2091259999999997E-3</v>
      </c>
      <c r="BB109" s="36">
        <v>0.41065498</v>
      </c>
      <c r="BC109" s="36">
        <v>19.304889699</v>
      </c>
      <c r="BD109" s="36">
        <v>49.282520697999999</v>
      </c>
      <c r="BE109" s="36">
        <v>1.1978268E-2</v>
      </c>
      <c r="BF109" s="36">
        <v>2.3956537E-2</v>
      </c>
      <c r="BG109" s="36">
        <v>1.0043923349999999</v>
      </c>
      <c r="BH109" s="36">
        <v>21.398717053999999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4.63334168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7.8631320000000001E-3</v>
      </c>
      <c r="BF110" s="36">
        <v>1.5726264E-2</v>
      </c>
      <c r="BG110" s="36">
        <v>1.0968496670000001</v>
      </c>
      <c r="BH110" s="36">
        <v>4.8706684300000003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5.3916657250000002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8.6262990000000005E-3</v>
      </c>
      <c r="P111" s="36">
        <v>1.4224703999999999E-2</v>
      </c>
      <c r="Q111" s="36">
        <v>7.6570810000000005E-3</v>
      </c>
      <c r="R111" s="36">
        <v>9.6921799999999999E-4</v>
      </c>
      <c r="S111" s="36">
        <v>1.2960507E-2</v>
      </c>
      <c r="T111" s="36">
        <v>1.2641969999999999E-3</v>
      </c>
      <c r="U111" s="36" t="s">
        <v>339</v>
      </c>
      <c r="V111" s="36" t="s">
        <v>339</v>
      </c>
      <c r="W111" s="36">
        <v>8.6262990000000005E-3</v>
      </c>
      <c r="X111" s="36">
        <v>1.4224703999999999E-2</v>
      </c>
      <c r="Y111" s="36">
        <v>2.2851003000000002E-2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0.101933052</v>
      </c>
      <c r="AQ111" s="36">
        <v>5.4887027999999997E-2</v>
      </c>
      <c r="AR111" s="36">
        <v>0.15682008</v>
      </c>
      <c r="AS111" s="36">
        <v>2.2771301000000001E-2</v>
      </c>
      <c r="AT111" s="36">
        <v>7.8476255999999994E-2</v>
      </c>
      <c r="AU111" s="36">
        <v>0.17293641100000001</v>
      </c>
      <c r="AV111" s="36">
        <v>0.24975430900000001</v>
      </c>
      <c r="AW111" s="36">
        <v>0.55037811800000003</v>
      </c>
      <c r="AX111" s="36">
        <v>0.224394288</v>
      </c>
      <c r="AY111" s="36">
        <v>0.49449279200000001</v>
      </c>
      <c r="AZ111" s="36">
        <v>4.1510000000000001E-5</v>
      </c>
      <c r="BA111" s="36">
        <v>8.3020000000000001E-5</v>
      </c>
      <c r="BB111" s="36">
        <v>0.29444595000000001</v>
      </c>
      <c r="BC111" s="36">
        <v>18.056293337</v>
      </c>
      <c r="BD111" s="36">
        <v>39.790259294999998</v>
      </c>
      <c r="BE111" s="36">
        <v>8.5886030000000002E-3</v>
      </c>
      <c r="BF111" s="36">
        <v>1.7177206E-2</v>
      </c>
      <c r="BG111" s="36">
        <v>3.664986699</v>
      </c>
      <c r="BH111" s="36">
        <v>11.499161242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5.1205153069999998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4.4587200000000004E-4</v>
      </c>
      <c r="P112" s="36">
        <v>7.2763400000000001E-4</v>
      </c>
      <c r="Q112" s="36">
        <v>4.0345300000000001E-4</v>
      </c>
      <c r="R112" s="36">
        <v>4.2419000000000002E-5</v>
      </c>
      <c r="S112" s="36">
        <v>6.7230499999999999E-4</v>
      </c>
      <c r="T112" s="36">
        <v>5.5328999999999998E-5</v>
      </c>
      <c r="U112" s="36" t="s">
        <v>339</v>
      </c>
      <c r="V112" s="36" t="s">
        <v>339</v>
      </c>
      <c r="W112" s="36">
        <v>4.4587200000000004E-4</v>
      </c>
      <c r="X112" s="36">
        <v>7.2763400000000001E-4</v>
      </c>
      <c r="Y112" s="36">
        <v>1.1735059999999999E-3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0.43838908199999999</v>
      </c>
      <c r="AQ112" s="36">
        <v>0.236055659</v>
      </c>
      <c r="AR112" s="36">
        <v>0.67444474099999996</v>
      </c>
      <c r="AS112" s="36">
        <v>2.5843356000000001E-2</v>
      </c>
      <c r="AT112" s="36">
        <v>0.54221120300000003</v>
      </c>
      <c r="AU112" s="36">
        <v>1.0458765860000001</v>
      </c>
      <c r="AV112" s="36">
        <v>1.1390844179999999</v>
      </c>
      <c r="AW112" s="36">
        <v>2.197191272</v>
      </c>
      <c r="AX112" s="36">
        <v>1.0332974989999999</v>
      </c>
      <c r="AY112" s="36">
        <v>1.99313783</v>
      </c>
      <c r="AZ112" s="36">
        <v>1.6772099999999999E-4</v>
      </c>
      <c r="BA112" s="36">
        <v>3.3544199999999998E-4</v>
      </c>
      <c r="BB112" s="36">
        <v>0.15274175300000001</v>
      </c>
      <c r="BC112" s="36">
        <v>8.3644882969999994</v>
      </c>
      <c r="BD112" s="36">
        <v>16.134344724000002</v>
      </c>
      <c r="BE112" s="36">
        <v>4.4552769999999997E-3</v>
      </c>
      <c r="BF112" s="36">
        <v>8.9105539999999994E-3</v>
      </c>
      <c r="BG112" s="36">
        <v>1.8683940370000001</v>
      </c>
      <c r="BH112" s="36">
        <v>7.9500819199999997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5.7754533720000003</v>
      </c>
      <c r="E113" s="36">
        <v>3</v>
      </c>
      <c r="F113" s="36">
        <v>1</v>
      </c>
      <c r="G113" s="36">
        <v>2</v>
      </c>
      <c r="H113" s="36">
        <v>0</v>
      </c>
      <c r="I113" s="36">
        <v>0.59929905831423014</v>
      </c>
      <c r="J113" s="36">
        <v>5.7555738979812903</v>
      </c>
      <c r="K113" s="36">
        <v>6.1458558318712428E-2</v>
      </c>
      <c r="L113" s="36">
        <v>0.53784049999551775</v>
      </c>
      <c r="M113" s="36">
        <v>1.956412456292357</v>
      </c>
      <c r="N113" s="36">
        <v>4.3984605000031634</v>
      </c>
      <c r="O113" s="36">
        <v>0.102882685</v>
      </c>
      <c r="P113" s="36">
        <v>0.147280524</v>
      </c>
      <c r="Q113" s="36">
        <v>9.0496817000000007E-2</v>
      </c>
      <c r="R113" s="36">
        <v>1.2385868E-2</v>
      </c>
      <c r="S113" s="36">
        <v>0.131125044</v>
      </c>
      <c r="T113" s="36">
        <v>1.615548E-2</v>
      </c>
      <c r="U113" s="36">
        <v>1.9799999999999998E-2</v>
      </c>
      <c r="V113" s="36">
        <v>4.6800000000000001E-2</v>
      </c>
      <c r="W113" s="36">
        <v>0.72198174331423015</v>
      </c>
      <c r="X113" s="36">
        <v>5.9496544219812906</v>
      </c>
      <c r="Y113" s="36">
        <v>6.6716361652955207</v>
      </c>
      <c r="Z113" s="36">
        <v>3.2445250722538729E-3</v>
      </c>
      <c r="AA113" s="36">
        <v>1.4067992816631173E-3</v>
      </c>
      <c r="AB113" s="36">
        <v>1.406799E-3</v>
      </c>
      <c r="AC113" s="36">
        <v>1.9306086800793706E-4</v>
      </c>
      <c r="AD113" s="36">
        <v>1.8382581222124269E-2</v>
      </c>
      <c r="AE113" s="36">
        <v>0.16544323099911842</v>
      </c>
      <c r="AF113" s="36">
        <v>0.1838258122212427</v>
      </c>
      <c r="AG113" s="36">
        <v>1.2340498305366339E-3</v>
      </c>
      <c r="AH113" s="36">
        <v>2.0993031599933539E-3</v>
      </c>
      <c r="AI113" s="36">
        <v>6.7234439043030395E-3</v>
      </c>
      <c r="AJ113" s="36">
        <v>5.5148346441781493E-5</v>
      </c>
      <c r="AK113" s="36">
        <v>6.6643604414539596E-5</v>
      </c>
      <c r="AL113" s="36">
        <v>1.6668107804953459E-4</v>
      </c>
      <c r="AM113" s="36">
        <v>1.4822590449863524E-3</v>
      </c>
      <c r="AN113" s="36">
        <v>2.0548527986532162E-2</v>
      </c>
      <c r="AO113" s="36">
        <v>0.17233335598147101</v>
      </c>
      <c r="AP113" s="36">
        <v>103.833189745</v>
      </c>
      <c r="AQ113" s="36">
        <v>55.910179093000004</v>
      </c>
      <c r="AR113" s="36">
        <v>159.74336883800001</v>
      </c>
      <c r="AS113" s="36">
        <v>18.211064540999999</v>
      </c>
      <c r="AT113" s="36">
        <v>112.91131710099999</v>
      </c>
      <c r="AU113" s="36">
        <v>227.18450315699999</v>
      </c>
      <c r="AV113" s="36">
        <v>66.487373782000006</v>
      </c>
      <c r="AW113" s="36">
        <v>133.776678608</v>
      </c>
      <c r="AX113" s="36">
        <v>64.239820761999994</v>
      </c>
      <c r="AY113" s="36">
        <v>129.25446392399999</v>
      </c>
      <c r="AZ113" s="36">
        <v>0.26771435100000002</v>
      </c>
      <c r="BA113" s="36">
        <v>0.53542870300000001</v>
      </c>
      <c r="BB113" s="36">
        <v>0.72213450499999998</v>
      </c>
      <c r="BC113" s="36">
        <v>33.413875961000002</v>
      </c>
      <c r="BD113" s="36">
        <v>67.230770163000003</v>
      </c>
      <c r="BE113" s="36">
        <v>2.1063719000000002E-2</v>
      </c>
      <c r="BF113" s="36">
        <v>4.2127438000000003E-2</v>
      </c>
      <c r="BG113" s="36">
        <v>6.276773414</v>
      </c>
      <c r="BH113" s="36">
        <v>27.795406254</v>
      </c>
      <c r="BI113" s="36">
        <v>0.3600000000000001</v>
      </c>
      <c r="BJ113" s="36">
        <v>0.3600000000000001</v>
      </c>
      <c r="BK113" s="36">
        <v>0.3600000000000001</v>
      </c>
      <c r="BL113" s="36">
        <v>0.3600000000000001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5.1900526410000003</v>
      </c>
      <c r="E114" s="36">
        <v>5</v>
      </c>
      <c r="F114" s="36">
        <v>0</v>
      </c>
      <c r="G114" s="36">
        <v>0</v>
      </c>
      <c r="H114" s="36">
        <v>5</v>
      </c>
      <c r="I114" s="36">
        <v>1.0396311405125644E-4</v>
      </c>
      <c r="J114" s="36">
        <v>6.6960735033789825E-2</v>
      </c>
      <c r="K114" s="36">
        <v>1.0396311405125644E-4</v>
      </c>
      <c r="L114" s="36">
        <v>0</v>
      </c>
      <c r="M114" s="36">
        <v>1.186469814783184E-2</v>
      </c>
      <c r="N114" s="36">
        <v>5.5200000000009242E-2</v>
      </c>
      <c r="O114" s="36">
        <v>3.9590269999999995E-3</v>
      </c>
      <c r="P114" s="36">
        <v>6.2320769999999999E-3</v>
      </c>
      <c r="Q114" s="36">
        <v>3.7775979999999996E-3</v>
      </c>
      <c r="R114" s="36">
        <v>1.8142899999999999E-4</v>
      </c>
      <c r="S114" s="36">
        <v>5.9954309999999999E-3</v>
      </c>
      <c r="T114" s="36">
        <v>2.36646E-4</v>
      </c>
      <c r="U114" s="36">
        <v>0</v>
      </c>
      <c r="V114" s="36">
        <v>0</v>
      </c>
      <c r="W114" s="36">
        <v>4.0629901140512561E-3</v>
      </c>
      <c r="X114" s="36">
        <v>7.3192812033789828E-2</v>
      </c>
      <c r="Y114" s="36">
        <v>7.7255802147841085E-2</v>
      </c>
      <c r="Z114" s="36">
        <v>5.2356136274478457E-6</v>
      </c>
      <c r="AA114" s="36">
        <v>1.1204213162738387E-6</v>
      </c>
      <c r="AB114" s="36">
        <v>1.12042E-6</v>
      </c>
      <c r="AC114" s="36">
        <v>9.5786359738740021E-7</v>
      </c>
      <c r="AD114" s="36">
        <v>8.4445364379936625E-4</v>
      </c>
      <c r="AE114" s="36">
        <v>7.6000827941942965E-3</v>
      </c>
      <c r="AF114" s="36">
        <v>8.4445364379936612E-3</v>
      </c>
      <c r="AG114" s="36">
        <v>0</v>
      </c>
      <c r="AH114" s="36">
        <v>0</v>
      </c>
      <c r="AI114" s="36">
        <v>0</v>
      </c>
      <c r="AJ114" s="36">
        <v>4.3921917993058686E-8</v>
      </c>
      <c r="AK114" s="36">
        <v>5.3077111412602969E-8</v>
      </c>
      <c r="AL114" s="36">
        <v>1.3275017502021224E-7</v>
      </c>
      <c r="AM114" s="36">
        <v>1.001785515380459E-6</v>
      </c>
      <c r="AN114" s="36">
        <v>8.4450672091077885E-4</v>
      </c>
      <c r="AO114" s="36">
        <v>7.6002155443693166E-3</v>
      </c>
      <c r="AP114" s="36">
        <v>1.4028985460000001</v>
      </c>
      <c r="AQ114" s="36">
        <v>0.75540690899999996</v>
      </c>
      <c r="AR114" s="36">
        <v>2.1583054549999998</v>
      </c>
      <c r="AS114" s="36">
        <v>0.36154349499999999</v>
      </c>
      <c r="AT114" s="36">
        <v>7.4592847789999999</v>
      </c>
      <c r="AU114" s="36">
        <v>15.783692793</v>
      </c>
      <c r="AV114" s="36">
        <v>8.3989682230000007</v>
      </c>
      <c r="AW114" s="36">
        <v>17.772043585999999</v>
      </c>
      <c r="AX114" s="36">
        <v>7.734380399</v>
      </c>
      <c r="AY114" s="36">
        <v>16.365789452000001</v>
      </c>
      <c r="AZ114" s="36">
        <v>2.6538600000000001E-3</v>
      </c>
      <c r="BA114" s="36">
        <v>5.3077209999999996E-3</v>
      </c>
      <c r="BB114" s="36">
        <v>0.195611753</v>
      </c>
      <c r="BC114" s="36">
        <v>11.940104551999999</v>
      </c>
      <c r="BD114" s="36">
        <v>25.265015042999998</v>
      </c>
      <c r="BE114" s="36">
        <v>5.7057389999999996E-3</v>
      </c>
      <c r="BF114" s="36">
        <v>1.1411477999999999E-2</v>
      </c>
      <c r="BG114" s="36">
        <v>3.9339479810000002</v>
      </c>
      <c r="BH114" s="36">
        <v>13.245091637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5.1977073330000003</v>
      </c>
      <c r="E115" s="36">
        <v>102</v>
      </c>
      <c r="F115" s="36">
        <v>0</v>
      </c>
      <c r="G115" s="36">
        <v>15</v>
      </c>
      <c r="H115" s="36">
        <v>87</v>
      </c>
      <c r="I115" s="36">
        <v>3.7955838158106216E-4</v>
      </c>
      <c r="J115" s="36">
        <v>0.85801846723397346</v>
      </c>
      <c r="K115" s="36">
        <v>3.7955838158106216E-4</v>
      </c>
      <c r="L115" s="36">
        <v>0</v>
      </c>
      <c r="M115" s="36">
        <v>8.904302561552635E-2</v>
      </c>
      <c r="N115" s="36">
        <v>0.76935500000002821</v>
      </c>
      <c r="O115" s="36">
        <v>4.5263161999999996E-2</v>
      </c>
      <c r="P115" s="36">
        <v>7.3373554000000007E-2</v>
      </c>
      <c r="Q115" s="36">
        <v>4.2567314999999994E-2</v>
      </c>
      <c r="R115" s="36">
        <v>2.6958469999999999E-3</v>
      </c>
      <c r="S115" s="36">
        <v>6.9857232000000005E-2</v>
      </c>
      <c r="T115" s="36">
        <v>3.5163219999999997E-3</v>
      </c>
      <c r="U115" s="36">
        <v>0.18599999999999997</v>
      </c>
      <c r="V115" s="36">
        <v>0.44279999999999997</v>
      </c>
      <c r="W115" s="36">
        <v>0.23164272038158101</v>
      </c>
      <c r="X115" s="36">
        <v>1.3741920212339735</v>
      </c>
      <c r="Y115" s="36">
        <v>1.6058347416155545</v>
      </c>
      <c r="Z115" s="36">
        <v>2.0439324113875514E-5</v>
      </c>
      <c r="AA115" s="36">
        <v>4.3740153603693595E-6</v>
      </c>
      <c r="AB115" s="36">
        <v>4.3740199999999997E-6</v>
      </c>
      <c r="AC115" s="36">
        <v>4.8985090456200445E-6</v>
      </c>
      <c r="AD115" s="36">
        <v>1.1461478574502196E-2</v>
      </c>
      <c r="AE115" s="36">
        <v>0.10315330717051975</v>
      </c>
      <c r="AF115" s="36">
        <v>0.11461478574502196</v>
      </c>
      <c r="AG115" s="36">
        <v>1.2528759705792215E-2</v>
      </c>
      <c r="AH115" s="36">
        <v>2.1313292373071814E-2</v>
      </c>
      <c r="AI115" s="36">
        <v>6.8260139086729996E-2</v>
      </c>
      <c r="AJ115" s="36">
        <v>1.7146726025954424E-7</v>
      </c>
      <c r="AK115" s="36">
        <v>2.0720832086267082E-7</v>
      </c>
      <c r="AL115" s="36">
        <v>5.1824487294220801E-7</v>
      </c>
      <c r="AM115" s="36">
        <v>1.2533829682098095E-2</v>
      </c>
      <c r="AN115" s="36">
        <v>3.2774978155894877E-2</v>
      </c>
      <c r="AO115" s="36">
        <v>0.17141396450212268</v>
      </c>
      <c r="AP115" s="36">
        <v>13.940883961999999</v>
      </c>
      <c r="AQ115" s="36">
        <v>7.5066298250000001</v>
      </c>
      <c r="AR115" s="36">
        <v>21.447513786999998</v>
      </c>
      <c r="AS115" s="36">
        <v>0.44320970700000001</v>
      </c>
      <c r="AT115" s="36">
        <v>38.315200462</v>
      </c>
      <c r="AU115" s="36">
        <v>82.031953787000006</v>
      </c>
      <c r="AV115" s="36">
        <v>42.045846898999997</v>
      </c>
      <c r="AW115" s="36">
        <v>90.019181113000002</v>
      </c>
      <c r="AX115" s="36">
        <v>38.725737367000001</v>
      </c>
      <c r="AY115" s="36">
        <v>82.910903759000007</v>
      </c>
      <c r="AZ115" s="36">
        <v>4.4565624999999998E-2</v>
      </c>
      <c r="BA115" s="36">
        <v>8.9131249999999995E-2</v>
      </c>
      <c r="BB115" s="36">
        <v>1.4786599119999999</v>
      </c>
      <c r="BC115" s="36">
        <v>131.92623656000001</v>
      </c>
      <c r="BD115" s="36">
        <v>282.451006656</v>
      </c>
      <c r="BE115" s="36">
        <v>0.67211814199999997</v>
      </c>
      <c r="BF115" s="36">
        <v>1.3442362839999999</v>
      </c>
      <c r="BG115" s="36">
        <v>4.0001826579999999</v>
      </c>
      <c r="BH115" s="36">
        <v>16.207324374999999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5.1542150319999998</v>
      </c>
      <c r="E116" s="36">
        <v>36</v>
      </c>
      <c r="F116" s="36">
        <v>0</v>
      </c>
      <c r="G116" s="36">
        <v>2</v>
      </c>
      <c r="H116" s="36">
        <v>34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1.2673180000000001E-2</v>
      </c>
      <c r="P116" s="36">
        <v>1.8000549999999997E-2</v>
      </c>
      <c r="Q116" s="36">
        <v>1.1970133000000001E-2</v>
      </c>
      <c r="R116" s="36">
        <v>7.0304700000000005E-4</v>
      </c>
      <c r="S116" s="36">
        <v>1.7083531999999998E-2</v>
      </c>
      <c r="T116" s="36">
        <v>9.1701800000000002E-4</v>
      </c>
      <c r="U116" s="36">
        <v>1.5599999999999999E-2</v>
      </c>
      <c r="V116" s="36">
        <v>3.7199999999999997E-2</v>
      </c>
      <c r="W116" s="36">
        <v>2.8273180000000002E-2</v>
      </c>
      <c r="X116" s="36">
        <v>5.5200549999999994E-2</v>
      </c>
      <c r="Y116" s="36">
        <v>8.3473729999999996E-2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1.0925625529542918E-3</v>
      </c>
      <c r="AH116" s="36">
        <v>1.8586121590486804E-3</v>
      </c>
      <c r="AI116" s="36">
        <v>5.9525821850613149E-3</v>
      </c>
      <c r="AJ116" s="36">
        <v>0</v>
      </c>
      <c r="AK116" s="36">
        <v>0</v>
      </c>
      <c r="AL116" s="36">
        <v>0</v>
      </c>
      <c r="AM116" s="36">
        <v>1.0925625529542918E-3</v>
      </c>
      <c r="AN116" s="36">
        <v>1.8586121590486804E-3</v>
      </c>
      <c r="AO116" s="36">
        <v>5.9525821850613149E-3</v>
      </c>
      <c r="AP116" s="36">
        <v>0.55257463399999995</v>
      </c>
      <c r="AQ116" s="36">
        <v>0.29754018700000001</v>
      </c>
      <c r="AR116" s="36">
        <v>0.85011482100000002</v>
      </c>
      <c r="AS116" s="36">
        <v>6.4632154999999997E-2</v>
      </c>
      <c r="AT116" s="36">
        <v>0.42350719399999998</v>
      </c>
      <c r="AU116" s="36">
        <v>0.94610852999999995</v>
      </c>
      <c r="AV116" s="36">
        <v>0.98090906300000003</v>
      </c>
      <c r="AW116" s="36">
        <v>2.1913356949999998</v>
      </c>
      <c r="AX116" s="36">
        <v>0.88720070100000004</v>
      </c>
      <c r="AY116" s="36">
        <v>1.981992663</v>
      </c>
      <c r="AZ116" s="36">
        <v>9.4173469999999995E-3</v>
      </c>
      <c r="BA116" s="36">
        <v>1.8834693999999999E-2</v>
      </c>
      <c r="BB116" s="36">
        <v>0.20539975999999999</v>
      </c>
      <c r="BC116" s="36">
        <v>15.427406454</v>
      </c>
      <c r="BD116" s="36">
        <v>34.464587704000003</v>
      </c>
      <c r="BE116" s="36">
        <v>9.3363527000000002E-2</v>
      </c>
      <c r="BF116" s="36">
        <v>0.186727055</v>
      </c>
      <c r="BG116" s="36">
        <v>1.1371952009999999</v>
      </c>
      <c r="BH116" s="36">
        <v>4.4986501749999999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5.4224148379999999</v>
      </c>
      <c r="E117" s="36">
        <v>55</v>
      </c>
      <c r="F117" s="36">
        <v>0</v>
      </c>
      <c r="G117" s="36">
        <v>3</v>
      </c>
      <c r="H117" s="36">
        <v>52</v>
      </c>
      <c r="I117" s="36">
        <v>2.0579937652132662E-5</v>
      </c>
      <c r="J117" s="36">
        <v>3.7645586487010371E-2</v>
      </c>
      <c r="K117" s="36">
        <v>2.0579937652132662E-5</v>
      </c>
      <c r="L117" s="36">
        <v>0</v>
      </c>
      <c r="M117" s="36">
        <v>7.5861664246655589E-3</v>
      </c>
      <c r="N117" s="36">
        <v>3.0079999999996943E-2</v>
      </c>
      <c r="O117" s="36">
        <v>1.7133496000000002E-2</v>
      </c>
      <c r="P117" s="36">
        <v>2.7959557000000003E-2</v>
      </c>
      <c r="Q117" s="36">
        <v>1.6354144000000001E-2</v>
      </c>
      <c r="R117" s="36">
        <v>7.7935199999999997E-4</v>
      </c>
      <c r="S117" s="36">
        <v>2.6943010000000003E-2</v>
      </c>
      <c r="T117" s="36">
        <v>1.016547E-3</v>
      </c>
      <c r="U117" s="36">
        <v>4.9200000000000001E-2</v>
      </c>
      <c r="V117" s="36">
        <v>0.1164</v>
      </c>
      <c r="W117" s="36">
        <v>6.6354075937652135E-2</v>
      </c>
      <c r="X117" s="36">
        <v>0.18200514348701038</v>
      </c>
      <c r="Y117" s="36">
        <v>0.24835921942466252</v>
      </c>
      <c r="Z117" s="36">
        <v>1.7167324344400092E-6</v>
      </c>
      <c r="AA117" s="36">
        <v>3.6738074097016193E-7</v>
      </c>
      <c r="AB117" s="36">
        <v>3.6738100000000003E-7</v>
      </c>
      <c r="AC117" s="36">
        <v>1.3434342110717565E-7</v>
      </c>
      <c r="AD117" s="36">
        <v>4.6889221203787938E-4</v>
      </c>
      <c r="AE117" s="36">
        <v>4.2200299083409139E-3</v>
      </c>
      <c r="AF117" s="36">
        <v>4.6889221203787936E-3</v>
      </c>
      <c r="AG117" s="36">
        <v>3.6628561538461532E-3</v>
      </c>
      <c r="AH117" s="36">
        <v>6.2310656410256397E-3</v>
      </c>
      <c r="AI117" s="36">
        <v>1.9956250769230764E-2</v>
      </c>
      <c r="AJ117" s="36">
        <v>1.4401811958201295E-8</v>
      </c>
      <c r="AK117" s="36">
        <v>1.740376132867451E-8</v>
      </c>
      <c r="AL117" s="36">
        <v>4.3528223388640507E-8</v>
      </c>
      <c r="AM117" s="36">
        <v>3.6630048990792187E-3</v>
      </c>
      <c r="AN117" s="36">
        <v>6.6999752568248482E-3</v>
      </c>
      <c r="AO117" s="36">
        <v>2.4176324205795068E-2</v>
      </c>
      <c r="AP117" s="36">
        <v>4.8641697349999999</v>
      </c>
      <c r="AQ117" s="36">
        <v>2.6191683189999999</v>
      </c>
      <c r="AR117" s="36">
        <v>7.4833380539999999</v>
      </c>
      <c r="AS117" s="36">
        <v>0.78229193600000002</v>
      </c>
      <c r="AT117" s="36">
        <v>51.469006976999999</v>
      </c>
      <c r="AU117" s="36">
        <v>119.12973636300001</v>
      </c>
      <c r="AV117" s="36">
        <v>39.915540300000004</v>
      </c>
      <c r="AW117" s="36">
        <v>92.388178284000006</v>
      </c>
      <c r="AX117" s="36">
        <v>37.155031811000001</v>
      </c>
      <c r="AY117" s="36">
        <v>85.998728247000003</v>
      </c>
      <c r="AZ117" s="36">
        <v>0.11578100199999999</v>
      </c>
      <c r="BA117" s="36">
        <v>0.23156200499999999</v>
      </c>
      <c r="BB117" s="36">
        <v>0.48284828600000002</v>
      </c>
      <c r="BC117" s="36">
        <v>21.241286187</v>
      </c>
      <c r="BD117" s="36">
        <v>49.164904708999998</v>
      </c>
      <c r="BE117" s="36">
        <v>0.21947649299999999</v>
      </c>
      <c r="BF117" s="36">
        <v>0.43895298700000002</v>
      </c>
      <c r="BG117" s="36">
        <v>2.8520736740000001</v>
      </c>
      <c r="BH117" s="36">
        <v>13.803438810999999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5.6681341449999998</v>
      </c>
      <c r="E118" s="36">
        <v>46</v>
      </c>
      <c r="F118" s="36">
        <v>4</v>
      </c>
      <c r="G118" s="36">
        <v>16</v>
      </c>
      <c r="H118" s="36">
        <v>26</v>
      </c>
      <c r="I118" s="36">
        <v>6.3201018541640067E-4</v>
      </c>
      <c r="J118" s="36">
        <v>1.0132638455029095</v>
      </c>
      <c r="K118" s="36">
        <v>6.3201018541640067E-4</v>
      </c>
      <c r="L118" s="36">
        <v>0</v>
      </c>
      <c r="M118" s="36">
        <v>0.10935385568709331</v>
      </c>
      <c r="N118" s="36">
        <v>0.90454200000123264</v>
      </c>
      <c r="O118" s="36">
        <v>2.5972668999999997E-2</v>
      </c>
      <c r="P118" s="36">
        <v>3.8998530999999996E-2</v>
      </c>
      <c r="Q118" s="36">
        <v>2.3458226999999998E-2</v>
      </c>
      <c r="R118" s="36">
        <v>2.514442E-3</v>
      </c>
      <c r="S118" s="36">
        <v>3.5718822999999997E-2</v>
      </c>
      <c r="T118" s="36">
        <v>3.2797079999999997E-3</v>
      </c>
      <c r="U118" s="36">
        <v>0.87585000000000035</v>
      </c>
      <c r="V118" s="36">
        <v>2.0703000000000009</v>
      </c>
      <c r="W118" s="36">
        <v>0.90245467918541677</v>
      </c>
      <c r="X118" s="36">
        <v>3.1225623765029105</v>
      </c>
      <c r="Y118" s="36">
        <v>4.0250170556883269</v>
      </c>
      <c r="Z118" s="36">
        <v>2.3851913513911237E-5</v>
      </c>
      <c r="AA118" s="36">
        <v>5.1043094919770044E-6</v>
      </c>
      <c r="AB118" s="36">
        <v>5.1043100000000003E-6</v>
      </c>
      <c r="AC118" s="36">
        <v>4.3115593008536844E-6</v>
      </c>
      <c r="AD118" s="36">
        <v>4.6301449748281133E-3</v>
      </c>
      <c r="AE118" s="36">
        <v>4.1671304773453016E-2</v>
      </c>
      <c r="AF118" s="36">
        <v>4.630144974828114E-2</v>
      </c>
      <c r="AG118" s="36">
        <v>6.3758224560728757E-2</v>
      </c>
      <c r="AH118" s="36">
        <v>0.1084622670688259</v>
      </c>
      <c r="AI118" s="36">
        <v>0.34737239588259106</v>
      </c>
      <c r="AJ118" s="36">
        <v>2.0009557597253662E-7</v>
      </c>
      <c r="AK118" s="36">
        <v>2.4180399364029877E-7</v>
      </c>
      <c r="AL118" s="36">
        <v>6.0477146593011508E-7</v>
      </c>
      <c r="AM118" s="36">
        <v>6.3762736215605575E-2</v>
      </c>
      <c r="AN118" s="36">
        <v>0.11309265384764765</v>
      </c>
      <c r="AO118" s="36">
        <v>0.38904430542751001</v>
      </c>
      <c r="AP118" s="36">
        <v>23.433790744</v>
      </c>
      <c r="AQ118" s="36">
        <v>12.618195016</v>
      </c>
      <c r="AR118" s="36">
        <v>36.051985760000001</v>
      </c>
      <c r="AS118" s="36">
        <v>3.2287020169999998</v>
      </c>
      <c r="AT118" s="36">
        <v>53.106017999000002</v>
      </c>
      <c r="AU118" s="36">
        <v>125.711081501</v>
      </c>
      <c r="AV118" s="36">
        <v>43.787358623000003</v>
      </c>
      <c r="AW118" s="36">
        <v>103.65221148099999</v>
      </c>
      <c r="AX118" s="36">
        <v>40.682565814</v>
      </c>
      <c r="AY118" s="36">
        <v>96.302632720999995</v>
      </c>
      <c r="AZ118" s="36">
        <v>0.34468375099999998</v>
      </c>
      <c r="BA118" s="36">
        <v>0.68936750199999997</v>
      </c>
      <c r="BB118" s="36">
        <v>0.78425120500000001</v>
      </c>
      <c r="BC118" s="36">
        <v>27.304614246</v>
      </c>
      <c r="BD118" s="36">
        <v>64.634719683</v>
      </c>
      <c r="BE118" s="36">
        <v>0.35647782</v>
      </c>
      <c r="BF118" s="36">
        <v>0.71295564099999997</v>
      </c>
      <c r="BG118" s="36">
        <v>3.0377822729999999</v>
      </c>
      <c r="BH118" s="36">
        <v>19.108262489000001</v>
      </c>
      <c r="BI118" s="36">
        <v>0</v>
      </c>
      <c r="BJ118" s="36">
        <v>0</v>
      </c>
      <c r="BK118" s="36">
        <v>0.09</v>
      </c>
      <c r="BL118" s="36">
        <v>0.09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5.627878752</v>
      </c>
      <c r="E119" s="36">
        <v>11</v>
      </c>
      <c r="F119" s="36">
        <v>0</v>
      </c>
      <c r="G119" s="36">
        <v>8</v>
      </c>
      <c r="H119" s="36">
        <v>3</v>
      </c>
      <c r="I119" s="36">
        <v>5.1356906217099575E-2</v>
      </c>
      <c r="J119" s="36">
        <v>5.1646078570330687</v>
      </c>
      <c r="K119" s="36">
        <v>2.2015906219859112E-2</v>
      </c>
      <c r="L119" s="36">
        <v>2.9340999997240463E-2</v>
      </c>
      <c r="M119" s="36">
        <v>1.2708632632522945</v>
      </c>
      <c r="N119" s="36">
        <v>3.945101499997874</v>
      </c>
      <c r="O119" s="36">
        <v>4.5153477000000004E-2</v>
      </c>
      <c r="P119" s="36">
        <v>7.9030045000000007E-2</v>
      </c>
      <c r="Q119" s="36">
        <v>4.2689096000000003E-2</v>
      </c>
      <c r="R119" s="36">
        <v>2.4643809999999999E-3</v>
      </c>
      <c r="S119" s="36">
        <v>7.5815636000000006E-2</v>
      </c>
      <c r="T119" s="36">
        <v>3.2144089999999997E-3</v>
      </c>
      <c r="U119" s="36">
        <v>0.31679999999999997</v>
      </c>
      <c r="V119" s="36">
        <v>0.74879999999999991</v>
      </c>
      <c r="W119" s="36">
        <v>0.41331038321709956</v>
      </c>
      <c r="X119" s="36">
        <v>5.9924379020330685</v>
      </c>
      <c r="Y119" s="36">
        <v>6.4057482852501684</v>
      </c>
      <c r="Z119" s="36">
        <v>6.60549005564079E-4</v>
      </c>
      <c r="AA119" s="36">
        <v>1.4764400020999909E-4</v>
      </c>
      <c r="AB119" s="36">
        <v>1.47644E-4</v>
      </c>
      <c r="AC119" s="36">
        <v>1.1722400595945811E-4</v>
      </c>
      <c r="AD119" s="36">
        <v>3.0644478337136835E-2</v>
      </c>
      <c r="AE119" s="36">
        <v>0.27580030503423147</v>
      </c>
      <c r="AF119" s="36">
        <v>0.30644478337136832</v>
      </c>
      <c r="AG119" s="36">
        <v>2.160616454486091E-2</v>
      </c>
      <c r="AH119" s="36">
        <v>3.6755314398154201E-2</v>
      </c>
      <c r="AI119" s="36">
        <v>0.11771634476165602</v>
      </c>
      <c r="AJ119" s="36">
        <v>5.787836400785085E-6</v>
      </c>
      <c r="AK119" s="36">
        <v>6.9942673617057476E-6</v>
      </c>
      <c r="AL119" s="36">
        <v>1.7493231860091944E-5</v>
      </c>
      <c r="AM119" s="36">
        <v>2.1729176387221154E-2</v>
      </c>
      <c r="AN119" s="36">
        <v>6.7406787002652749E-2</v>
      </c>
      <c r="AO119" s="36">
        <v>0.39353414302774758</v>
      </c>
      <c r="AP119" s="36">
        <v>118.22442492099999</v>
      </c>
      <c r="AQ119" s="36">
        <v>63.659305725999999</v>
      </c>
      <c r="AR119" s="36">
        <v>181.88373064699999</v>
      </c>
      <c r="AS119" s="36">
        <v>7.8082540070000004</v>
      </c>
      <c r="AT119" s="36">
        <v>469.08852523299998</v>
      </c>
      <c r="AU119" s="36">
        <v>1034.281047015</v>
      </c>
      <c r="AV119" s="36">
        <v>275.02270211899997</v>
      </c>
      <c r="AW119" s="36">
        <v>606.39037836099999</v>
      </c>
      <c r="AX119" s="36">
        <v>259.62467141500002</v>
      </c>
      <c r="AY119" s="36">
        <v>572.43966231800005</v>
      </c>
      <c r="AZ119" s="36">
        <v>1.3151419870000001</v>
      </c>
      <c r="BA119" s="36">
        <v>2.6302839740000001</v>
      </c>
      <c r="BB119" s="36">
        <v>1.236113359</v>
      </c>
      <c r="BC119" s="36">
        <v>67.415507340999994</v>
      </c>
      <c r="BD119" s="36">
        <v>148.64269272799999</v>
      </c>
      <c r="BE119" s="36">
        <v>0.56186970899999999</v>
      </c>
      <c r="BF119" s="36">
        <v>1.123739418</v>
      </c>
      <c r="BG119" s="36">
        <v>0.83575947399999995</v>
      </c>
      <c r="BH119" s="36">
        <v>23.478684323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5.6913216340000004</v>
      </c>
      <c r="E120" s="36">
        <v>14</v>
      </c>
      <c r="F120" s="36">
        <v>2</v>
      </c>
      <c r="G120" s="36">
        <v>6</v>
      </c>
      <c r="H120" s="36">
        <v>6</v>
      </c>
      <c r="I120" s="36">
        <v>4.3520132430357177E-2</v>
      </c>
      <c r="J120" s="36">
        <v>1.405880454005582</v>
      </c>
      <c r="K120" s="36">
        <v>4.320132431272764E-3</v>
      </c>
      <c r="L120" s="36">
        <v>3.9199999999084412E-2</v>
      </c>
      <c r="M120" s="36">
        <v>0.25901658643412201</v>
      </c>
      <c r="N120" s="36">
        <v>1.1903840000018171</v>
      </c>
      <c r="O120" s="36">
        <v>6.0957099999999998E-3</v>
      </c>
      <c r="P120" s="36">
        <v>9.6733099999999992E-3</v>
      </c>
      <c r="Q120" s="36">
        <v>5.4783589999999995E-3</v>
      </c>
      <c r="R120" s="36">
        <v>6.1735100000000003E-4</v>
      </c>
      <c r="S120" s="36">
        <v>8.8680689999999993E-3</v>
      </c>
      <c r="T120" s="36">
        <v>8.0524099999999994E-4</v>
      </c>
      <c r="U120" s="36">
        <v>0.10904999999999998</v>
      </c>
      <c r="V120" s="36">
        <v>0.25840000000000002</v>
      </c>
      <c r="W120" s="36">
        <v>0.15866584243035714</v>
      </c>
      <c r="X120" s="36">
        <v>1.6739537640055819</v>
      </c>
      <c r="Y120" s="36">
        <v>1.832619606435939</v>
      </c>
      <c r="Z120" s="36">
        <v>3.456146985644443E-4</v>
      </c>
      <c r="AA120" s="36">
        <v>7.3961545492791066E-5</v>
      </c>
      <c r="AB120" s="36">
        <v>7.39615E-5</v>
      </c>
      <c r="AC120" s="36">
        <v>3.6534198184938756E-5</v>
      </c>
      <c r="AD120" s="36">
        <v>1.2700778511472052E-2</v>
      </c>
      <c r="AE120" s="36">
        <v>0.11430700660324845</v>
      </c>
      <c r="AF120" s="36">
        <v>0.1270077851147205</v>
      </c>
      <c r="AG120" s="36">
        <v>7.81703213520216E-3</v>
      </c>
      <c r="AH120" s="36">
        <v>1.3297939724251948E-2</v>
      </c>
      <c r="AI120" s="36">
        <v>4.2589347495239363E-2</v>
      </c>
      <c r="AJ120" s="36">
        <v>2.8993867814310609E-6</v>
      </c>
      <c r="AK120" s="36">
        <v>3.5037421464658209E-6</v>
      </c>
      <c r="AL120" s="36">
        <v>8.7631442403361471E-6</v>
      </c>
      <c r="AM120" s="36">
        <v>7.856465720168529E-3</v>
      </c>
      <c r="AN120" s="36">
        <v>2.6002221977870464E-2</v>
      </c>
      <c r="AO120" s="36">
        <v>0.15690511724272815</v>
      </c>
      <c r="AP120" s="36">
        <v>20.077394065</v>
      </c>
      <c r="AQ120" s="36">
        <v>10.810904495999999</v>
      </c>
      <c r="AR120" s="36">
        <v>30.888298560999999</v>
      </c>
      <c r="AS120" s="36">
        <v>3.8544156699999998</v>
      </c>
      <c r="AT120" s="36">
        <v>250.21732776100001</v>
      </c>
      <c r="AU120" s="36">
        <v>553.18081694199998</v>
      </c>
      <c r="AV120" s="36">
        <v>153.956965841</v>
      </c>
      <c r="AW120" s="36">
        <v>340.36827465200003</v>
      </c>
      <c r="AX120" s="36">
        <v>149.435542682</v>
      </c>
      <c r="AY120" s="36">
        <v>330.37230603099999</v>
      </c>
      <c r="AZ120" s="36">
        <v>1.2985495149999999</v>
      </c>
      <c r="BA120" s="36">
        <v>2.5970990299999999</v>
      </c>
      <c r="BB120" s="36">
        <v>0.49008582899999997</v>
      </c>
      <c r="BC120" s="36">
        <v>18.357937184000001</v>
      </c>
      <c r="BD120" s="36">
        <v>40.585753111999999</v>
      </c>
      <c r="BE120" s="36">
        <v>0.22276628600000001</v>
      </c>
      <c r="BF120" s="36">
        <v>0.44553257200000002</v>
      </c>
      <c r="BG120" s="36">
        <v>1.788007659</v>
      </c>
      <c r="BH120" s="36">
        <v>13.312050601999999</v>
      </c>
      <c r="BI120" s="36">
        <v>0.03</v>
      </c>
      <c r="BJ120" s="36">
        <v>0.03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5.95337885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1.4683663601724481</v>
      </c>
      <c r="J121" s="36">
        <v>13.029654083638126</v>
      </c>
      <c r="K121" s="36">
        <v>0.38723936017681765</v>
      </c>
      <c r="L121" s="36">
        <v>1.0811269999956306</v>
      </c>
      <c r="M121" s="36">
        <v>6.6177474438089776</v>
      </c>
      <c r="N121" s="36">
        <v>7.8802730000015977</v>
      </c>
      <c r="O121" s="36">
        <v>5.4928514000000005E-2</v>
      </c>
      <c r="P121" s="36">
        <v>9.1508373000000004E-2</v>
      </c>
      <c r="Q121" s="36">
        <v>4.9684121000000005E-2</v>
      </c>
      <c r="R121" s="36">
        <v>5.244393E-3</v>
      </c>
      <c r="S121" s="36">
        <v>8.4667858999999998E-2</v>
      </c>
      <c r="T121" s="36">
        <v>6.8405140000000007E-3</v>
      </c>
      <c r="U121" s="36" t="s">
        <v>339</v>
      </c>
      <c r="V121" s="36" t="s">
        <v>339</v>
      </c>
      <c r="W121" s="36">
        <v>1.5232948741724481</v>
      </c>
      <c r="X121" s="36">
        <v>13.121162456638126</v>
      </c>
      <c r="Y121" s="36">
        <v>14.644457330810575</v>
      </c>
      <c r="Z121" s="36">
        <v>6.9306038299329024E-3</v>
      </c>
      <c r="AA121" s="36">
        <v>3.3048468690471174E-3</v>
      </c>
      <c r="AB121" s="36">
        <v>3.3048470000000001E-3</v>
      </c>
      <c r="AC121" s="36">
        <v>3.4512464436596327E-3</v>
      </c>
      <c r="AD121" s="36">
        <v>0.13494525611608768</v>
      </c>
      <c r="AE121" s="36">
        <v>1.214507305044789</v>
      </c>
      <c r="AF121" s="36">
        <v>1.3494525611608768</v>
      </c>
      <c r="AG121" s="36" t="s">
        <v>339</v>
      </c>
      <c r="AH121" s="36" t="s">
        <v>339</v>
      </c>
      <c r="AI121" s="36" t="s">
        <v>339</v>
      </c>
      <c r="AJ121" s="36">
        <v>1.2955429127552419E-4</v>
      </c>
      <c r="AK121" s="36">
        <v>1.5655890864194383E-4</v>
      </c>
      <c r="AL121" s="36">
        <v>3.9156657116529815E-4</v>
      </c>
      <c r="AM121" s="36">
        <v>3.5808007349351569E-3</v>
      </c>
      <c r="AN121" s="36">
        <v>0.13510181502472962</v>
      </c>
      <c r="AO121" s="36">
        <v>1.2148988716159543</v>
      </c>
      <c r="AP121" s="36">
        <v>206.35117261400001</v>
      </c>
      <c r="AQ121" s="36">
        <v>111.112169869</v>
      </c>
      <c r="AR121" s="36">
        <v>317.46334248300002</v>
      </c>
      <c r="AS121" s="36">
        <v>25.719521698000001</v>
      </c>
      <c r="AT121" s="36">
        <v>989.228496608</v>
      </c>
      <c r="AU121" s="36">
        <v>2275.757794315</v>
      </c>
      <c r="AV121" s="36">
        <v>639.521433645</v>
      </c>
      <c r="AW121" s="36">
        <v>1471.24339042</v>
      </c>
      <c r="AX121" s="36">
        <v>625.41627743900005</v>
      </c>
      <c r="AY121" s="36">
        <v>1438.7939419009999</v>
      </c>
      <c r="AZ121" s="36">
        <v>2.323100003</v>
      </c>
      <c r="BA121" s="36">
        <v>4.6462000059999999</v>
      </c>
      <c r="BB121" s="36">
        <v>0.81058689699999997</v>
      </c>
      <c r="BC121" s="36">
        <v>55.022780486000002</v>
      </c>
      <c r="BD121" s="36">
        <v>126.58199999999999</v>
      </c>
      <c r="BE121" s="36">
        <v>0.36844858899999999</v>
      </c>
      <c r="BF121" s="36">
        <v>0.73689717899999996</v>
      </c>
      <c r="BG121" s="36">
        <v>4.303036262</v>
      </c>
      <c r="BH121" s="36">
        <v>25.740927804999998</v>
      </c>
      <c r="BI121" s="36">
        <v>0.09</v>
      </c>
      <c r="BJ121" s="36">
        <v>0.09</v>
      </c>
      <c r="BK121" s="36">
        <v>0.15</v>
      </c>
      <c r="BL121" s="36">
        <v>0.15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6.1401858730000001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5.3418593359501099</v>
      </c>
      <c r="J122" s="36">
        <v>40.659900190964819</v>
      </c>
      <c r="K122" s="36">
        <v>0.78678983593497009</v>
      </c>
      <c r="L122" s="36">
        <v>4.55506950001514</v>
      </c>
      <c r="M122" s="36">
        <v>14.656984026912806</v>
      </c>
      <c r="N122" s="36">
        <v>31.344775500002125</v>
      </c>
      <c r="O122" s="36">
        <v>0.37457674500000004</v>
      </c>
      <c r="P122" s="36">
        <v>0.60496126099999992</v>
      </c>
      <c r="Q122" s="36">
        <v>0.32386248100000004</v>
      </c>
      <c r="R122" s="36">
        <v>5.0714263999999995E-2</v>
      </c>
      <c r="S122" s="36">
        <v>0.53881222099999992</v>
      </c>
      <c r="T122" s="36">
        <v>6.6149040000000006E-2</v>
      </c>
      <c r="U122" s="36" t="s">
        <v>339</v>
      </c>
      <c r="V122" s="36" t="s">
        <v>339</v>
      </c>
      <c r="W122" s="36">
        <v>5.7164360809501096</v>
      </c>
      <c r="X122" s="36">
        <v>41.264861451964819</v>
      </c>
      <c r="Y122" s="36">
        <v>46.98129753291493</v>
      </c>
      <c r="Z122" s="36">
        <v>2.2336818685620728E-2</v>
      </c>
      <c r="AA122" s="36">
        <v>1.0763889726441794E-2</v>
      </c>
      <c r="AB122" s="36">
        <v>1.076389E-2</v>
      </c>
      <c r="AC122" s="36">
        <v>5.1473246060070824E-2</v>
      </c>
      <c r="AD122" s="36">
        <v>0.18655524347117119</v>
      </c>
      <c r="AE122" s="36">
        <v>1.6789971912405406</v>
      </c>
      <c r="AF122" s="36">
        <v>1.8655524347117118</v>
      </c>
      <c r="AG122" s="36" t="s">
        <v>339</v>
      </c>
      <c r="AH122" s="36" t="s">
        <v>339</v>
      </c>
      <c r="AI122" s="36" t="s">
        <v>339</v>
      </c>
      <c r="AJ122" s="36">
        <v>4.2195845724457472E-4</v>
      </c>
      <c r="AK122" s="36">
        <v>5.0991252277092784E-4</v>
      </c>
      <c r="AL122" s="36">
        <v>1.2753327157657953E-3</v>
      </c>
      <c r="AM122" s="36">
        <v>5.1895204517315399E-2</v>
      </c>
      <c r="AN122" s="36">
        <v>0.18706515599394213</v>
      </c>
      <c r="AO122" s="36">
        <v>1.6802725239563063</v>
      </c>
      <c r="AP122" s="36">
        <v>302.882662692</v>
      </c>
      <c r="AQ122" s="36">
        <v>163.09066452600001</v>
      </c>
      <c r="AR122" s="36">
        <v>465.97332721800001</v>
      </c>
      <c r="AS122" s="36">
        <v>73.816261209000004</v>
      </c>
      <c r="AT122" s="36">
        <v>1225.270356217</v>
      </c>
      <c r="AU122" s="36">
        <v>2808.5792152710001</v>
      </c>
      <c r="AV122" s="36">
        <v>817.84597496499998</v>
      </c>
      <c r="AW122" s="36">
        <v>1874.6762254759999</v>
      </c>
      <c r="AX122" s="36">
        <v>801.80623145899995</v>
      </c>
      <c r="AY122" s="36">
        <v>1837.909735533</v>
      </c>
      <c r="AZ122" s="36">
        <v>9.3495380019999992</v>
      </c>
      <c r="BA122" s="36">
        <v>18.699076003999998</v>
      </c>
      <c r="BB122" s="36">
        <v>1.243229701</v>
      </c>
      <c r="BC122" s="36">
        <v>61.821915808999997</v>
      </c>
      <c r="BD122" s="36">
        <v>141.70892726599999</v>
      </c>
      <c r="BE122" s="36">
        <v>0.56510440900000003</v>
      </c>
      <c r="BF122" s="36">
        <v>1.1302088189999999</v>
      </c>
      <c r="BG122" s="36">
        <v>8.0349733899999993</v>
      </c>
      <c r="BH122" s="36">
        <v>43.589417545000003</v>
      </c>
      <c r="BI122" s="36">
        <v>0.54000000000000015</v>
      </c>
      <c r="BJ122" s="36">
        <v>0.65000000000000024</v>
      </c>
      <c r="BK122" s="36">
        <v>0.57000000000000017</v>
      </c>
      <c r="BL122" s="36">
        <v>0.70000000000000029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6.4763093859999996</v>
      </c>
      <c r="E123" s="36">
        <v>101</v>
      </c>
      <c r="F123" s="36">
        <v>53</v>
      </c>
      <c r="G123" s="36">
        <v>47</v>
      </c>
      <c r="H123" s="36">
        <v>1</v>
      </c>
      <c r="I123" s="36">
        <v>134.19986330979879</v>
      </c>
      <c r="J123" s="36">
        <v>530.64755324658086</v>
      </c>
      <c r="K123" s="36">
        <v>88.747459809779116</v>
      </c>
      <c r="L123" s="36">
        <v>45.452403500019663</v>
      </c>
      <c r="M123" s="36">
        <v>495.01635255642253</v>
      </c>
      <c r="N123" s="36">
        <v>169.83106399995717</v>
      </c>
      <c r="O123" s="36">
        <v>5.1265258600000001</v>
      </c>
      <c r="P123" s="36">
        <v>8.9596932539999994</v>
      </c>
      <c r="Q123" s="36">
        <v>4.6942188140000001</v>
      </c>
      <c r="R123" s="36">
        <v>0.43230704600000003</v>
      </c>
      <c r="S123" s="36">
        <v>8.3958144969999999</v>
      </c>
      <c r="T123" s="36">
        <v>0.56387875700000001</v>
      </c>
      <c r="U123" s="36">
        <v>26.095000000000013</v>
      </c>
      <c r="V123" s="36">
        <v>61.791400000000024</v>
      </c>
      <c r="W123" s="36">
        <v>165.42138916979877</v>
      </c>
      <c r="X123" s="36">
        <v>601.39864650058087</v>
      </c>
      <c r="Y123" s="36">
        <v>766.82003567037964</v>
      </c>
      <c r="Z123" s="36">
        <v>0.32432175956096831</v>
      </c>
      <c r="AA123" s="36">
        <v>0.15632308810838672</v>
      </c>
      <c r="AB123" s="36">
        <v>0.156323088</v>
      </c>
      <c r="AC123" s="36">
        <v>1.3270291463109494</v>
      </c>
      <c r="AD123" s="36">
        <v>8.0831077808623242</v>
      </c>
      <c r="AE123" s="36">
        <v>74.842589374567694</v>
      </c>
      <c r="AF123" s="36">
        <v>82.925697155430029</v>
      </c>
      <c r="AG123" s="36">
        <v>1.8053298361818915</v>
      </c>
      <c r="AH123" s="36">
        <v>3.0711358132749429</v>
      </c>
      <c r="AI123" s="36">
        <v>9.8359349695427252</v>
      </c>
      <c r="AJ123" s="36">
        <v>6.1280682857831788E-3</v>
      </c>
      <c r="AK123" s="36">
        <v>7.4054175738902722E-3</v>
      </c>
      <c r="AL123" s="36">
        <v>1.8521551999875079E-2</v>
      </c>
      <c r="AM123" s="36">
        <v>3.138487050778624</v>
      </c>
      <c r="AN123" s="36">
        <v>11.161649011711157</v>
      </c>
      <c r="AO123" s="36">
        <v>84.697045896110296</v>
      </c>
      <c r="AP123" s="36">
        <v>4206.0676981369998</v>
      </c>
      <c r="AQ123" s="36">
        <v>2264.8056836119999</v>
      </c>
      <c r="AR123" s="36">
        <v>6470.8733817489992</v>
      </c>
      <c r="AS123" s="36">
        <v>327.91402912500001</v>
      </c>
      <c r="AT123" s="36">
        <v>12425.684395762</v>
      </c>
      <c r="AU123" s="36">
        <v>27847.454979630002</v>
      </c>
      <c r="AV123" s="36">
        <v>8261.4840685130002</v>
      </c>
      <c r="AW123" s="36">
        <v>18514.980610751001</v>
      </c>
      <c r="AX123" s="36">
        <v>8092.3769588470004</v>
      </c>
      <c r="AY123" s="36">
        <v>18135.991214820999</v>
      </c>
      <c r="AZ123" s="36">
        <v>41.257907006000003</v>
      </c>
      <c r="BA123" s="36">
        <v>82.515814012000007</v>
      </c>
      <c r="BB123" s="36">
        <v>15.404349101999999</v>
      </c>
      <c r="BC123" s="36">
        <v>1288.665542938</v>
      </c>
      <c r="BD123" s="36">
        <v>2888.0546574159998</v>
      </c>
      <c r="BE123" s="36">
        <v>3.4231886889999998</v>
      </c>
      <c r="BF123" s="36">
        <v>6.8463773779999997</v>
      </c>
      <c r="BG123" s="36">
        <v>19.500446078</v>
      </c>
      <c r="BH123" s="36">
        <v>98.459476508999998</v>
      </c>
      <c r="BI123" s="36">
        <v>1.4400000000000004</v>
      </c>
      <c r="BJ123" s="36">
        <v>2.2199999999999998</v>
      </c>
      <c r="BK123" s="36">
        <v>3.6000000000000005</v>
      </c>
      <c r="BL123" s="36">
        <v>4.319999999999995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5.929503789</v>
      </c>
      <c r="E124" s="36">
        <v>3</v>
      </c>
      <c r="F124" s="36">
        <v>0</v>
      </c>
      <c r="G124" s="36">
        <v>3</v>
      </c>
      <c r="H124" s="36">
        <v>0</v>
      </c>
      <c r="I124" s="36">
        <v>0.82529640880632149</v>
      </c>
      <c r="J124" s="36">
        <v>8.0234840236517595</v>
      </c>
      <c r="K124" s="36">
        <v>5.7874408812408171E-2</v>
      </c>
      <c r="L124" s="36">
        <v>0.76742199999391336</v>
      </c>
      <c r="M124" s="36">
        <v>1.1133459324586727</v>
      </c>
      <c r="N124" s="36">
        <v>7.7354344999994087</v>
      </c>
      <c r="O124" s="36">
        <v>5.5384183999999996E-2</v>
      </c>
      <c r="P124" s="36">
        <v>9.7123067000000007E-2</v>
      </c>
      <c r="Q124" s="36">
        <v>4.8787669999999998E-2</v>
      </c>
      <c r="R124" s="36">
        <v>6.5965139999999995E-3</v>
      </c>
      <c r="S124" s="36">
        <v>8.8518918000000002E-2</v>
      </c>
      <c r="T124" s="36">
        <v>8.6041490000000002E-3</v>
      </c>
      <c r="U124" s="36">
        <v>0.25919999999999999</v>
      </c>
      <c r="V124" s="36">
        <v>0.61560000000000004</v>
      </c>
      <c r="W124" s="36">
        <v>1.1398805928063216</v>
      </c>
      <c r="X124" s="36">
        <v>8.7362070906517602</v>
      </c>
      <c r="Y124" s="36">
        <v>9.8760876834580813</v>
      </c>
      <c r="Z124" s="36">
        <v>4.3055974649744665E-3</v>
      </c>
      <c r="AA124" s="36">
        <v>2.0063998209824858E-3</v>
      </c>
      <c r="AB124" s="36">
        <v>2.0064000000000002E-3</v>
      </c>
      <c r="AC124" s="36">
        <v>3.2063024151563694E-4</v>
      </c>
      <c r="AD124" s="36">
        <v>5.3372508441218047E-2</v>
      </c>
      <c r="AE124" s="36">
        <v>0.48035257597096237</v>
      </c>
      <c r="AF124" s="36">
        <v>0.53372508441218036</v>
      </c>
      <c r="AG124" s="36">
        <v>1.8225781399747794E-2</v>
      </c>
      <c r="AH124" s="36">
        <v>3.1004777553593949E-2</v>
      </c>
      <c r="AI124" s="36">
        <v>9.9299084867591425E-2</v>
      </c>
      <c r="AJ124" s="36">
        <v>7.8653483763074556E-5</v>
      </c>
      <c r="AK124" s="36">
        <v>9.5048210794386587E-5</v>
      </c>
      <c r="AL124" s="36">
        <v>2.3772331015204466E-4</v>
      </c>
      <c r="AM124" s="36">
        <v>1.8625065125026506E-2</v>
      </c>
      <c r="AN124" s="36">
        <v>8.4472334205606375E-2</v>
      </c>
      <c r="AO124" s="36">
        <v>0.57988938414870583</v>
      </c>
      <c r="AP124" s="36">
        <v>176.69292797700001</v>
      </c>
      <c r="AQ124" s="36">
        <v>95.142345832999993</v>
      </c>
      <c r="AR124" s="36">
        <v>271.83527380999999</v>
      </c>
      <c r="AS124" s="36">
        <v>44.983183789000002</v>
      </c>
      <c r="AT124" s="36">
        <v>726.54219715900001</v>
      </c>
      <c r="AU124" s="36">
        <v>1663.053896315</v>
      </c>
      <c r="AV124" s="36">
        <v>404.00592038000002</v>
      </c>
      <c r="AW124" s="36">
        <v>924.76888837299998</v>
      </c>
      <c r="AX124" s="36">
        <v>390.081154282</v>
      </c>
      <c r="AY124" s="36">
        <v>892.89512163799998</v>
      </c>
      <c r="AZ124" s="36">
        <v>2.7332757829999998</v>
      </c>
      <c r="BA124" s="36">
        <v>5.4665515659999997</v>
      </c>
      <c r="BB124" s="36">
        <v>0.95466660599999997</v>
      </c>
      <c r="BC124" s="36">
        <v>45.354952353999998</v>
      </c>
      <c r="BD124" s="36">
        <v>103.817411467</v>
      </c>
      <c r="BE124" s="36">
        <v>0.21214813399999999</v>
      </c>
      <c r="BF124" s="36">
        <v>0.424296269</v>
      </c>
      <c r="BG124" s="36">
        <v>6.8161500210000003</v>
      </c>
      <c r="BH124" s="36">
        <v>34.411904816000003</v>
      </c>
      <c r="BI124" s="36">
        <v>0.3600000000000001</v>
      </c>
      <c r="BJ124" s="36">
        <v>0.3600000000000001</v>
      </c>
      <c r="BK124" s="36">
        <v>0.24</v>
      </c>
      <c r="BL124" s="36">
        <v>0.24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5.7958409809999996</v>
      </c>
      <c r="E125" s="36">
        <v>0</v>
      </c>
      <c r="F125" s="36" t="s">
        <v>339</v>
      </c>
      <c r="G125" s="36" t="s">
        <v>339</v>
      </c>
      <c r="H125" s="36" t="s">
        <v>339</v>
      </c>
      <c r="I125" s="36">
        <v>0.28783211321242402</v>
      </c>
      <c r="J125" s="36">
        <v>5.2847305021401532</v>
      </c>
      <c r="K125" s="36">
        <v>8.7676132093614401E-3</v>
      </c>
      <c r="L125" s="36">
        <v>0.2790645000030626</v>
      </c>
      <c r="M125" s="36">
        <v>0.42547861534629905</v>
      </c>
      <c r="N125" s="36">
        <v>5.1470840000062781</v>
      </c>
      <c r="O125" s="36">
        <v>2.6981638000000002E-2</v>
      </c>
      <c r="P125" s="36">
        <v>4.3702332999999996E-2</v>
      </c>
      <c r="Q125" s="36">
        <v>2.2632945000000002E-2</v>
      </c>
      <c r="R125" s="36">
        <v>4.3486929999999998E-3</v>
      </c>
      <c r="S125" s="36">
        <v>3.8030123999999998E-2</v>
      </c>
      <c r="T125" s="36">
        <v>5.6722090000000001E-3</v>
      </c>
      <c r="U125" s="36" t="s">
        <v>339</v>
      </c>
      <c r="V125" s="36" t="s">
        <v>339</v>
      </c>
      <c r="W125" s="36">
        <v>0.31481375121242405</v>
      </c>
      <c r="X125" s="36">
        <v>5.3284328351401529</v>
      </c>
      <c r="Y125" s="36">
        <v>5.6432465863525767</v>
      </c>
      <c r="Z125" s="36">
        <v>1.6158442252033696E-3</v>
      </c>
      <c r="AA125" s="36">
        <v>7.5287616129290924E-4</v>
      </c>
      <c r="AB125" s="36">
        <v>7.5287599999999998E-4</v>
      </c>
      <c r="AC125" s="36">
        <v>6.8313167610772912E-5</v>
      </c>
      <c r="AD125" s="36">
        <v>3.0346026046595521E-2</v>
      </c>
      <c r="AE125" s="36">
        <v>0.27311423441935961</v>
      </c>
      <c r="AF125" s="36">
        <v>0.3034602604659552</v>
      </c>
      <c r="AG125" s="36" t="s">
        <v>339</v>
      </c>
      <c r="AH125" s="36" t="s">
        <v>339</v>
      </c>
      <c r="AI125" s="36" t="s">
        <v>339</v>
      </c>
      <c r="AJ125" s="36">
        <v>2.9513716223672228E-5</v>
      </c>
      <c r="AK125" s="36">
        <v>3.5665628364251689E-5</v>
      </c>
      <c r="AL125" s="36">
        <v>8.9202638982272101E-5</v>
      </c>
      <c r="AM125" s="36">
        <v>9.7826883834445133E-5</v>
      </c>
      <c r="AN125" s="36">
        <v>3.0381691674959771E-2</v>
      </c>
      <c r="AO125" s="36">
        <v>0.27320343705834188</v>
      </c>
      <c r="AP125" s="36">
        <v>99.791095525000003</v>
      </c>
      <c r="AQ125" s="36">
        <v>53.733666821</v>
      </c>
      <c r="AR125" s="36">
        <v>153.52476234599999</v>
      </c>
      <c r="AS125" s="36">
        <v>12.753588838000001</v>
      </c>
      <c r="AT125" s="36">
        <v>326.29680729199998</v>
      </c>
      <c r="AU125" s="36">
        <v>704.787092078</v>
      </c>
      <c r="AV125" s="36">
        <v>192.19973265100001</v>
      </c>
      <c r="AW125" s="36">
        <v>415.14316918100002</v>
      </c>
      <c r="AX125" s="36">
        <v>183.02718430499999</v>
      </c>
      <c r="AY125" s="36">
        <v>395.330858638</v>
      </c>
      <c r="AZ125" s="36">
        <v>0.88451328100000004</v>
      </c>
      <c r="BA125" s="36">
        <v>1.7690265629999999</v>
      </c>
      <c r="BB125" s="36">
        <v>1.180342958</v>
      </c>
      <c r="BC125" s="36">
        <v>42.303140691999999</v>
      </c>
      <c r="BD125" s="36">
        <v>91.372967333999995</v>
      </c>
      <c r="BE125" s="36">
        <v>0.262298435</v>
      </c>
      <c r="BF125" s="36">
        <v>0.52459686999999999</v>
      </c>
      <c r="BG125" s="36">
        <v>4.8616936449999999</v>
      </c>
      <c r="BH125" s="36">
        <v>27.645097413999999</v>
      </c>
      <c r="BI125" s="36">
        <v>0.30000000000000004</v>
      </c>
      <c r="BJ125" s="36">
        <v>0.30000000000000004</v>
      </c>
      <c r="BK125" s="36">
        <v>0.24</v>
      </c>
      <c r="BL125" s="36">
        <v>0.24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5.2173423850000002</v>
      </c>
      <c r="E126" s="36">
        <v>1</v>
      </c>
      <c r="F126" s="36">
        <v>0</v>
      </c>
      <c r="G126" s="36">
        <v>0</v>
      </c>
      <c r="H126" s="36">
        <v>1</v>
      </c>
      <c r="I126" s="36">
        <v>1.8760137397124944E-4</v>
      </c>
      <c r="J126" s="36">
        <v>0.43550570696653845</v>
      </c>
      <c r="K126" s="36">
        <v>1.8760137397124944E-4</v>
      </c>
      <c r="L126" s="36">
        <v>0</v>
      </c>
      <c r="M126" s="36">
        <v>3.7533308340512384E-2</v>
      </c>
      <c r="N126" s="36">
        <v>0.39815999999999729</v>
      </c>
      <c r="O126" s="36">
        <v>1.7587970000000001E-3</v>
      </c>
      <c r="P126" s="36">
        <v>2.7243440000000001E-3</v>
      </c>
      <c r="Q126" s="36">
        <v>1.5879500000000001E-3</v>
      </c>
      <c r="R126" s="36">
        <v>1.7084700000000001E-4</v>
      </c>
      <c r="S126" s="36">
        <v>2.5015000000000003E-3</v>
      </c>
      <c r="T126" s="36">
        <v>2.2284399999999998E-4</v>
      </c>
      <c r="U126" s="36">
        <v>0</v>
      </c>
      <c r="V126" s="36">
        <v>0</v>
      </c>
      <c r="W126" s="36">
        <v>1.9463983739712496E-3</v>
      </c>
      <c r="X126" s="36">
        <v>0.43823005096653844</v>
      </c>
      <c r="Y126" s="36">
        <v>0.4401764493405097</v>
      </c>
      <c r="Z126" s="36">
        <v>9.5666679534130695E-6</v>
      </c>
      <c r="AA126" s="36">
        <v>2.0472669420303971E-6</v>
      </c>
      <c r="AB126" s="36">
        <v>2.0472699999999999E-6</v>
      </c>
      <c r="AC126" s="36">
        <v>9.8488559086895894E-7</v>
      </c>
      <c r="AD126" s="36">
        <v>2.6528898633529055E-3</v>
      </c>
      <c r="AE126" s="36">
        <v>2.3876008770176146E-2</v>
      </c>
      <c r="AF126" s="36">
        <v>2.6528898633529054E-2</v>
      </c>
      <c r="AG126" s="36">
        <v>0</v>
      </c>
      <c r="AH126" s="36">
        <v>0</v>
      </c>
      <c r="AI126" s="36">
        <v>0</v>
      </c>
      <c r="AJ126" s="36">
        <v>8.0255640786177751E-8</v>
      </c>
      <c r="AK126" s="36">
        <v>9.6984325415183315E-8</v>
      </c>
      <c r="AL126" s="36">
        <v>2.4256569037827768E-7</v>
      </c>
      <c r="AM126" s="36">
        <v>1.0651412316551367E-6</v>
      </c>
      <c r="AN126" s="36">
        <v>2.6529868476783207E-3</v>
      </c>
      <c r="AO126" s="36">
        <v>2.3876251335866523E-2</v>
      </c>
      <c r="AP126" s="36">
        <v>2.61864418</v>
      </c>
      <c r="AQ126" s="36">
        <v>1.410039174</v>
      </c>
      <c r="AR126" s="36">
        <v>4.028683354</v>
      </c>
      <c r="AS126" s="36">
        <v>0.44585221600000002</v>
      </c>
      <c r="AT126" s="36">
        <v>11.545019455</v>
      </c>
      <c r="AU126" s="36">
        <v>25.362121459000001</v>
      </c>
      <c r="AV126" s="36">
        <v>12.464373929000001</v>
      </c>
      <c r="AW126" s="36">
        <v>27.381761177000001</v>
      </c>
      <c r="AX126" s="36">
        <v>11.490670103999999</v>
      </c>
      <c r="AY126" s="36">
        <v>25.242726698999999</v>
      </c>
      <c r="AZ126" s="36">
        <v>2.9075648999999999E-2</v>
      </c>
      <c r="BA126" s="36">
        <v>5.8151297999999997E-2</v>
      </c>
      <c r="BB126" s="36">
        <v>0.349075945</v>
      </c>
      <c r="BC126" s="36">
        <v>15.440952362000001</v>
      </c>
      <c r="BD126" s="36">
        <v>33.920714537999999</v>
      </c>
      <c r="BE126" s="36">
        <v>7.7572431999999997E-2</v>
      </c>
      <c r="BF126" s="36">
        <v>0.15514486399999999</v>
      </c>
      <c r="BG126" s="36">
        <v>3.5366165810000001</v>
      </c>
      <c r="BH126" s="36">
        <v>13.128477347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5.531403654</v>
      </c>
      <c r="E127" s="36">
        <v>2</v>
      </c>
      <c r="F127" s="36">
        <v>0</v>
      </c>
      <c r="G127" s="36">
        <v>1</v>
      </c>
      <c r="H127" s="36">
        <v>1</v>
      </c>
      <c r="I127" s="36">
        <v>3.8395814774714901E-5</v>
      </c>
      <c r="J127" s="36">
        <v>0.14734414496096207</v>
      </c>
      <c r="K127" s="36">
        <v>3.8395814774714901E-5</v>
      </c>
      <c r="L127" s="36">
        <v>0</v>
      </c>
      <c r="M127" s="36">
        <v>5.4525407757416286E-3</v>
      </c>
      <c r="N127" s="36">
        <v>0.14192999999999517</v>
      </c>
      <c r="O127" s="36">
        <v>2.6697839000000001E-2</v>
      </c>
      <c r="P127" s="36">
        <v>4.6734742000000003E-2</v>
      </c>
      <c r="Q127" s="36">
        <v>2.3919663000000001E-2</v>
      </c>
      <c r="R127" s="36">
        <v>2.7781759999999998E-3</v>
      </c>
      <c r="S127" s="36">
        <v>4.3111033E-2</v>
      </c>
      <c r="T127" s="36">
        <v>3.6237090000000001E-3</v>
      </c>
      <c r="U127" s="36">
        <v>6.6E-3</v>
      </c>
      <c r="V127" s="36">
        <v>1.5599999999999999E-2</v>
      </c>
      <c r="W127" s="36">
        <v>3.3336234814774719E-2</v>
      </c>
      <c r="X127" s="36">
        <v>0.20967888696096207</v>
      </c>
      <c r="Y127" s="36">
        <v>0.24301512177573678</v>
      </c>
      <c r="Z127" s="36">
        <v>2.6156217554294913E-6</v>
      </c>
      <c r="AA127" s="36">
        <v>5.5974305566191106E-7</v>
      </c>
      <c r="AB127" s="36">
        <v>5.5974300000000004E-7</v>
      </c>
      <c r="AC127" s="36">
        <v>2.970257214221591E-7</v>
      </c>
      <c r="AD127" s="36">
        <v>1.7444418779093856E-3</v>
      </c>
      <c r="AE127" s="36">
        <v>1.5699976901184472E-2</v>
      </c>
      <c r="AF127" s="36">
        <v>1.7444418779093859E-2</v>
      </c>
      <c r="AG127" s="36">
        <v>4.6119827351292429E-4</v>
      </c>
      <c r="AH127" s="36">
        <v>7.8456717793003205E-4</v>
      </c>
      <c r="AI127" s="36">
        <v>2.5127354212083459E-3</v>
      </c>
      <c r="AJ127" s="36">
        <v>2.194265199049343E-8</v>
      </c>
      <c r="AK127" s="36">
        <v>2.6516432742564955E-8</v>
      </c>
      <c r="AL127" s="36">
        <v>6.631975617745011E-8</v>
      </c>
      <c r="AM127" s="36">
        <v>4.6151724188633696E-4</v>
      </c>
      <c r="AN127" s="36">
        <v>2.5290355722721604E-3</v>
      </c>
      <c r="AO127" s="36">
        <v>1.8212778642148993E-2</v>
      </c>
      <c r="AP127" s="36">
        <v>5.9016966699999998</v>
      </c>
      <c r="AQ127" s="36">
        <v>3.1778366679999999</v>
      </c>
      <c r="AR127" s="36">
        <v>9.0795333379999992</v>
      </c>
      <c r="AS127" s="36">
        <v>1.253700987</v>
      </c>
      <c r="AT127" s="36">
        <v>6.5684623660000003</v>
      </c>
      <c r="AU127" s="36">
        <v>14.915917961</v>
      </c>
      <c r="AV127" s="36">
        <v>7.6739118670000002</v>
      </c>
      <c r="AW127" s="36">
        <v>17.426215370000001</v>
      </c>
      <c r="AX127" s="36">
        <v>7.0550749189999999</v>
      </c>
      <c r="AY127" s="36">
        <v>16.020936535000001</v>
      </c>
      <c r="AZ127" s="36">
        <v>0.10828054400000001</v>
      </c>
      <c r="BA127" s="36">
        <v>0.21656108900000001</v>
      </c>
      <c r="BB127" s="36">
        <v>1.0490649869999999</v>
      </c>
      <c r="BC127" s="36">
        <v>42.46857705</v>
      </c>
      <c r="BD127" s="36">
        <v>96.439284545999996</v>
      </c>
      <c r="BE127" s="36">
        <v>0.23312555200000001</v>
      </c>
      <c r="BF127" s="36">
        <v>0.466251105</v>
      </c>
      <c r="BG127" s="36">
        <v>5.4160704290000004</v>
      </c>
      <c r="BH127" s="36">
        <v>28.736578441999999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6.4388885360000003</v>
      </c>
      <c r="E128" s="36">
        <v>7</v>
      </c>
      <c r="F128" s="36">
        <v>3</v>
      </c>
      <c r="G128" s="36">
        <v>4</v>
      </c>
      <c r="H128" s="36">
        <v>0</v>
      </c>
      <c r="I128" s="36">
        <v>18.787305304374215</v>
      </c>
      <c r="J128" s="36">
        <v>72.746490656338167</v>
      </c>
      <c r="K128" s="36">
        <v>3.4438933043496869</v>
      </c>
      <c r="L128" s="36">
        <v>15.343412000024529</v>
      </c>
      <c r="M128" s="36">
        <v>28.078986960720634</v>
      </c>
      <c r="N128" s="36">
        <v>63.454808999991741</v>
      </c>
      <c r="O128" s="36">
        <v>0.46083924700000001</v>
      </c>
      <c r="P128" s="36">
        <v>0.806484219</v>
      </c>
      <c r="Q128" s="36">
        <v>0.400463507</v>
      </c>
      <c r="R128" s="36">
        <v>6.0375739999999997E-2</v>
      </c>
      <c r="S128" s="36">
        <v>0.72773325300000002</v>
      </c>
      <c r="T128" s="36">
        <v>7.8750966000000006E-2</v>
      </c>
      <c r="U128" s="36">
        <v>0.5393</v>
      </c>
      <c r="V128" s="36">
        <v>1.2788999999999999</v>
      </c>
      <c r="W128" s="36">
        <v>19.787444551374215</v>
      </c>
      <c r="X128" s="36">
        <v>74.831874875338158</v>
      </c>
      <c r="Y128" s="36">
        <v>94.619319426712366</v>
      </c>
      <c r="Z128" s="36">
        <v>4.7848586344988786E-2</v>
      </c>
      <c r="AA128" s="36">
        <v>2.3045102213434122E-2</v>
      </c>
      <c r="AB128" s="36">
        <v>2.3045102000000001E-2</v>
      </c>
      <c r="AC128" s="36">
        <v>0.13374130933013215</v>
      </c>
      <c r="AD128" s="36">
        <v>0.51314198570134884</v>
      </c>
      <c r="AE128" s="36">
        <v>4.7366646088714539</v>
      </c>
      <c r="AF128" s="36">
        <v>5.249806594572803</v>
      </c>
      <c r="AG128" s="36">
        <v>3.8630154228418104E-2</v>
      </c>
      <c r="AH128" s="36">
        <v>6.5715664664435403E-2</v>
      </c>
      <c r="AI128" s="36">
        <v>0.21046773683069175</v>
      </c>
      <c r="AJ128" s="36">
        <v>9.0339793293020261E-4</v>
      </c>
      <c r="AK128" s="36">
        <v>1.0917044022498703E-3</v>
      </c>
      <c r="AL128" s="36">
        <v>2.7304415521488758E-3</v>
      </c>
      <c r="AM128" s="36">
        <v>0.17327486149148047</v>
      </c>
      <c r="AN128" s="36">
        <v>0.57994935476803411</v>
      </c>
      <c r="AO128" s="36">
        <v>4.9498627872542951</v>
      </c>
      <c r="AP128" s="36">
        <v>531.84451728700003</v>
      </c>
      <c r="AQ128" s="36">
        <v>286.37781699999999</v>
      </c>
      <c r="AR128" s="36">
        <v>818.22233428699997</v>
      </c>
      <c r="AS128" s="36">
        <v>174.62277989500001</v>
      </c>
      <c r="AT128" s="36">
        <v>1682.8800863040001</v>
      </c>
      <c r="AU128" s="36">
        <v>3860.6178845499999</v>
      </c>
      <c r="AV128" s="36">
        <v>1300.6178535839999</v>
      </c>
      <c r="AW128" s="36">
        <v>2983.6876598499998</v>
      </c>
      <c r="AX128" s="36">
        <v>1286.241860931</v>
      </c>
      <c r="AY128" s="36">
        <v>2950.708355623</v>
      </c>
      <c r="AZ128" s="36">
        <v>14.266336208</v>
      </c>
      <c r="BA128" s="36">
        <v>28.532672416</v>
      </c>
      <c r="BB128" s="36">
        <v>2.5216418169999999</v>
      </c>
      <c r="BC128" s="36">
        <v>128.52858608899999</v>
      </c>
      <c r="BD128" s="36">
        <v>294.85152398700001</v>
      </c>
      <c r="BE128" s="36">
        <v>0.56036484799999997</v>
      </c>
      <c r="BF128" s="36">
        <v>1.1207296959999999</v>
      </c>
      <c r="BG128" s="36">
        <v>12.020328495999999</v>
      </c>
      <c r="BH128" s="36">
        <v>58.590126929999997</v>
      </c>
      <c r="BI128" s="36">
        <v>0.84000000000000019</v>
      </c>
      <c r="BJ128" s="36">
        <v>1.2500000000000004</v>
      </c>
      <c r="BK128" s="36">
        <v>0.54000000000000015</v>
      </c>
      <c r="BL128" s="36">
        <v>1.1200000000000006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7.2058702800000001</v>
      </c>
      <c r="E129" s="36">
        <v>162</v>
      </c>
      <c r="F129" s="36">
        <v>48</v>
      </c>
      <c r="G129" s="36">
        <v>114</v>
      </c>
      <c r="H129" s="36">
        <v>0</v>
      </c>
      <c r="I129" s="36">
        <v>356.56035286218093</v>
      </c>
      <c r="J129" s="36">
        <v>347.6424889836112</v>
      </c>
      <c r="K129" s="36">
        <v>342.14289986218182</v>
      </c>
      <c r="L129" s="36">
        <v>14.417452999999124</v>
      </c>
      <c r="M129" s="36">
        <v>667.57672484578984</v>
      </c>
      <c r="N129" s="36">
        <v>36.626117000002267</v>
      </c>
      <c r="O129" s="36">
        <v>1.3091867349999999</v>
      </c>
      <c r="P129" s="36">
        <v>1.8906307920000001</v>
      </c>
      <c r="Q129" s="36">
        <v>1.271721485</v>
      </c>
      <c r="R129" s="36">
        <v>3.7465249999999999E-2</v>
      </c>
      <c r="S129" s="36">
        <v>1.8417630740000002</v>
      </c>
      <c r="T129" s="36">
        <v>4.8867718000000004E-2</v>
      </c>
      <c r="U129" s="36">
        <v>23.524199999999986</v>
      </c>
      <c r="V129" s="36">
        <v>55.474499999999971</v>
      </c>
      <c r="W129" s="36">
        <v>381.39373959718097</v>
      </c>
      <c r="X129" s="36">
        <v>405.0076197756112</v>
      </c>
      <c r="Y129" s="36">
        <v>786.40135937279217</v>
      </c>
      <c r="Z129" s="36">
        <v>0.4286501127502515</v>
      </c>
      <c r="AA129" s="36">
        <v>0.23512549227117779</v>
      </c>
      <c r="AB129" s="36">
        <v>0.23512549199999999</v>
      </c>
      <c r="AC129" s="36">
        <v>4.2596467737193695</v>
      </c>
      <c r="AD129" s="36">
        <v>1.5650368469635432</v>
      </c>
      <c r="AE129" s="36">
        <v>22.270770809351692</v>
      </c>
      <c r="AF129" s="36">
        <v>23.835807656315236</v>
      </c>
      <c r="AG129" s="36">
        <v>1.5140474085483104</v>
      </c>
      <c r="AH129" s="36">
        <v>2.575620878909771</v>
      </c>
      <c r="AI129" s="36">
        <v>8.2489479500218241</v>
      </c>
      <c r="AJ129" s="36">
        <v>9.2172972616399382E-3</v>
      </c>
      <c r="AK129" s="36">
        <v>1.1138485509743746E-2</v>
      </c>
      <c r="AL129" s="36">
        <v>2.7858258701838157E-2</v>
      </c>
      <c r="AM129" s="36">
        <v>5.7829114795293197</v>
      </c>
      <c r="AN129" s="36">
        <v>4.1517962113830578</v>
      </c>
      <c r="AO129" s="36">
        <v>30.547577018075355</v>
      </c>
      <c r="AP129" s="36">
        <v>783.12078191099999</v>
      </c>
      <c r="AQ129" s="36">
        <v>421.680421029</v>
      </c>
      <c r="AR129" s="36">
        <v>1204.8012029399999</v>
      </c>
      <c r="AS129" s="36">
        <v>290.96602915599999</v>
      </c>
      <c r="AT129" s="36">
        <v>1271.3473874050001</v>
      </c>
      <c r="AU129" s="36">
        <v>2674.8514679519999</v>
      </c>
      <c r="AV129" s="36">
        <v>1158.246392451</v>
      </c>
      <c r="AW129" s="36">
        <v>2436.892617857</v>
      </c>
      <c r="AX129" s="36">
        <v>1154.5423601140001</v>
      </c>
      <c r="AY129" s="36">
        <v>2429.0995186340001</v>
      </c>
      <c r="AZ129" s="36">
        <v>51.826285050000003</v>
      </c>
      <c r="BA129" s="36">
        <v>103.65257010000001</v>
      </c>
      <c r="BB129" s="36">
        <v>3.0234826359999998</v>
      </c>
      <c r="BC129" s="36">
        <v>144.514374183</v>
      </c>
      <c r="BD129" s="36">
        <v>304.05103259200001</v>
      </c>
      <c r="BE129" s="36">
        <v>0.67188502999999999</v>
      </c>
      <c r="BF129" s="36">
        <v>1.34377006</v>
      </c>
      <c r="BG129" s="36">
        <v>2.3930307960000001</v>
      </c>
      <c r="BH129" s="36">
        <v>13.224600927999999</v>
      </c>
      <c r="BI129" s="36">
        <v>0.08</v>
      </c>
      <c r="BJ129" s="36">
        <v>0.16</v>
      </c>
      <c r="BK129" s="36">
        <v>1.2400000000000002</v>
      </c>
      <c r="BL129" s="36">
        <v>1.7000000000000006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7.0172043139999998</v>
      </c>
      <c r="E130" s="36">
        <v>24</v>
      </c>
      <c r="F130" s="36">
        <v>7</v>
      </c>
      <c r="G130" s="36">
        <v>17</v>
      </c>
      <c r="H130" s="36">
        <v>0</v>
      </c>
      <c r="I130" s="36">
        <v>350.5115634731871</v>
      </c>
      <c r="J130" s="36">
        <v>349.30038598350296</v>
      </c>
      <c r="K130" s="36">
        <v>335.06775047318717</v>
      </c>
      <c r="L130" s="36">
        <v>15.443812999999935</v>
      </c>
      <c r="M130" s="36">
        <v>664.538459456694</v>
      </c>
      <c r="N130" s="36">
        <v>35.273489999996009</v>
      </c>
      <c r="O130" s="36">
        <v>0.71478578599999998</v>
      </c>
      <c r="P130" s="36">
        <v>1.1678850160000001</v>
      </c>
      <c r="Q130" s="36">
        <v>0.70960771</v>
      </c>
      <c r="R130" s="36">
        <v>5.1780760000000002E-3</v>
      </c>
      <c r="S130" s="36">
        <v>1.161131004</v>
      </c>
      <c r="T130" s="36">
        <v>6.7540120000000002E-3</v>
      </c>
      <c r="U130" s="36">
        <v>4.4505999999999997</v>
      </c>
      <c r="V130" s="36">
        <v>10.490700000000002</v>
      </c>
      <c r="W130" s="36">
        <v>355.6769492591871</v>
      </c>
      <c r="X130" s="36">
        <v>360.95897099950298</v>
      </c>
      <c r="Y130" s="36">
        <v>716.63592025869002</v>
      </c>
      <c r="Z130" s="36">
        <v>0.42744253755640416</v>
      </c>
      <c r="AA130" s="36">
        <v>0.23979526356914266</v>
      </c>
      <c r="AB130" s="36">
        <v>0.23979526400000001</v>
      </c>
      <c r="AC130" s="36">
        <v>3.6886606370808401</v>
      </c>
      <c r="AD130" s="36">
        <v>1.4143854415143087</v>
      </c>
      <c r="AE130" s="36">
        <v>24.960221016236531</v>
      </c>
      <c r="AF130" s="36">
        <v>26.37460645775084</v>
      </c>
      <c r="AG130" s="36">
        <v>0.26518086629367077</v>
      </c>
      <c r="AH130" s="36">
        <v>0.45111227829268141</v>
      </c>
      <c r="AI130" s="36">
        <v>1.4447785129103443</v>
      </c>
      <c r="AJ130" s="36">
        <v>9.4003577612578292E-3</v>
      </c>
      <c r="AK130" s="36">
        <v>1.1359704346176027E-2</v>
      </c>
      <c r="AL130" s="36">
        <v>2.8411545014385677E-2</v>
      </c>
      <c r="AM130" s="36">
        <v>3.9632418611357685</v>
      </c>
      <c r="AN130" s="36">
        <v>1.8768574241531659</v>
      </c>
      <c r="AO130" s="36">
        <v>26.43341107416126</v>
      </c>
      <c r="AP130" s="36">
        <v>630.89388758200005</v>
      </c>
      <c r="AQ130" s="36">
        <v>339.71209331300003</v>
      </c>
      <c r="AR130" s="36">
        <v>970.60598089500013</v>
      </c>
      <c r="AS130" s="36">
        <v>190.866480338</v>
      </c>
      <c r="AT130" s="36">
        <v>1136.6011372349999</v>
      </c>
      <c r="AU130" s="36">
        <v>2212.921353231</v>
      </c>
      <c r="AV130" s="36">
        <v>1050.613557589</v>
      </c>
      <c r="AW130" s="36">
        <v>2045.5066420569999</v>
      </c>
      <c r="AX130" s="36">
        <v>1048.054353409</v>
      </c>
      <c r="AY130" s="36">
        <v>2040.5239639710001</v>
      </c>
      <c r="AZ130" s="36">
        <v>19.226851023999998</v>
      </c>
      <c r="BA130" s="36">
        <v>38.453702049</v>
      </c>
      <c r="BB130" s="36">
        <v>6.5592683279999999</v>
      </c>
      <c r="BC130" s="36">
        <v>245.032056743</v>
      </c>
      <c r="BD130" s="36">
        <v>477.06856242600003</v>
      </c>
      <c r="BE130" s="36">
        <v>1.457615184</v>
      </c>
      <c r="BF130" s="36">
        <v>2.915230368</v>
      </c>
      <c r="BG130" s="36">
        <v>2.0788941790000002</v>
      </c>
      <c r="BH130" s="36">
        <v>8.9374280959999997</v>
      </c>
      <c r="BI130" s="36">
        <v>0.1</v>
      </c>
      <c r="BJ130" s="36">
        <v>0.2</v>
      </c>
      <c r="BK130" s="36">
        <v>0.70000000000000018</v>
      </c>
      <c r="BL130" s="36">
        <v>0.9800000000000002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6.9216910409999999</v>
      </c>
      <c r="E131" s="36">
        <v>22</v>
      </c>
      <c r="F131" s="36">
        <v>7</v>
      </c>
      <c r="G131" s="36">
        <v>15</v>
      </c>
      <c r="H131" s="36">
        <v>0</v>
      </c>
      <c r="I131" s="36">
        <v>228.98709258516959</v>
      </c>
      <c r="J131" s="36">
        <v>259.6957984268991</v>
      </c>
      <c r="K131" s="36">
        <v>214.09046558517201</v>
      </c>
      <c r="L131" s="36">
        <v>14.896626999997565</v>
      </c>
      <c r="M131" s="36">
        <v>453.48294501207693</v>
      </c>
      <c r="N131" s="36">
        <v>35.199945999991797</v>
      </c>
      <c r="O131" s="36">
        <v>0.12561889200000001</v>
      </c>
      <c r="P131" s="36">
        <v>0.18865388899999999</v>
      </c>
      <c r="Q131" s="36">
        <v>0.118847918</v>
      </c>
      <c r="R131" s="36">
        <v>6.7709739999999999E-3</v>
      </c>
      <c r="S131" s="36">
        <v>0.179822184</v>
      </c>
      <c r="T131" s="36">
        <v>8.8317050000000005E-3</v>
      </c>
      <c r="U131" s="36">
        <v>3.6883999999999997</v>
      </c>
      <c r="V131" s="36">
        <v>8.6946000000000012</v>
      </c>
      <c r="W131" s="36">
        <v>232.8011114771696</v>
      </c>
      <c r="X131" s="36">
        <v>268.5790523158991</v>
      </c>
      <c r="Y131" s="36">
        <v>501.38016379306873</v>
      </c>
      <c r="Z131" s="36">
        <v>0.29166113447744746</v>
      </c>
      <c r="AA131" s="36">
        <v>0.15938166222213937</v>
      </c>
      <c r="AB131" s="36">
        <v>0.15938166200000001</v>
      </c>
      <c r="AC131" s="36">
        <v>2.6835707187180966</v>
      </c>
      <c r="AD131" s="36">
        <v>1.762005604553692</v>
      </c>
      <c r="AE131" s="36">
        <v>27.061441070878242</v>
      </c>
      <c r="AF131" s="36">
        <v>28.823446675431935</v>
      </c>
      <c r="AG131" s="36">
        <v>0.24825246541189308</v>
      </c>
      <c r="AH131" s="36">
        <v>0.42231453886161124</v>
      </c>
      <c r="AI131" s="36">
        <v>1.352547915002728</v>
      </c>
      <c r="AJ131" s="36">
        <v>6.2480134321118395E-3</v>
      </c>
      <c r="AK131" s="36">
        <v>7.5503099115508737E-3</v>
      </c>
      <c r="AL131" s="36">
        <v>1.8883939527598856E-2</v>
      </c>
      <c r="AM131" s="36">
        <v>2.9380711975621012</v>
      </c>
      <c r="AN131" s="36">
        <v>2.191870453326854</v>
      </c>
      <c r="AO131" s="36">
        <v>28.432872925408567</v>
      </c>
      <c r="AP131" s="36">
        <v>725.07477019600003</v>
      </c>
      <c r="AQ131" s="36">
        <v>390.42487625899997</v>
      </c>
      <c r="AR131" s="36">
        <v>1115.4996464549999</v>
      </c>
      <c r="AS131" s="36">
        <v>179.72035499399999</v>
      </c>
      <c r="AT131" s="36">
        <v>1243.1298826990001</v>
      </c>
      <c r="AU131" s="36">
        <v>2690.0965034740002</v>
      </c>
      <c r="AV131" s="36">
        <v>1163.1086101640001</v>
      </c>
      <c r="AW131" s="36">
        <v>2516.9328232769999</v>
      </c>
      <c r="AX131" s="36">
        <v>1160.865659288</v>
      </c>
      <c r="AY131" s="36">
        <v>2512.079143551</v>
      </c>
      <c r="AZ131" s="36">
        <v>11.011799400999999</v>
      </c>
      <c r="BA131" s="36">
        <v>22.023598801999999</v>
      </c>
      <c r="BB131" s="36">
        <v>5.6208320330000001</v>
      </c>
      <c r="BC131" s="36">
        <v>196.41540241600001</v>
      </c>
      <c r="BD131" s="36">
        <v>425.03715389799999</v>
      </c>
      <c r="BE131" s="36">
        <v>1.249073785</v>
      </c>
      <c r="BF131" s="36">
        <v>2.49814757</v>
      </c>
      <c r="BG131" s="36">
        <v>3.4608375429999998</v>
      </c>
      <c r="BH131" s="36">
        <v>11.987709279000001</v>
      </c>
      <c r="BI131" s="36">
        <v>0.02</v>
      </c>
      <c r="BJ131" s="36">
        <v>0.12000000000000001</v>
      </c>
      <c r="BK131" s="36">
        <v>0.68</v>
      </c>
      <c r="BL131" s="36">
        <v>1.3100000000000005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6.2863809450000003</v>
      </c>
      <c r="E132" s="36">
        <v>7</v>
      </c>
      <c r="F132" s="36">
        <v>1</v>
      </c>
      <c r="G132" s="36">
        <v>2</v>
      </c>
      <c r="H132" s="36">
        <v>4</v>
      </c>
      <c r="I132" s="36">
        <v>8.7963431329573503</v>
      </c>
      <c r="J132" s="36">
        <v>43.525957228191174</v>
      </c>
      <c r="K132" s="36">
        <v>1.5698896329552516</v>
      </c>
      <c r="L132" s="36">
        <v>7.2264535000020977</v>
      </c>
      <c r="M132" s="36">
        <v>16.246282861153567</v>
      </c>
      <c r="N132" s="36">
        <v>36.076017499994954</v>
      </c>
      <c r="O132" s="36">
        <v>0.27284740400000002</v>
      </c>
      <c r="P132" s="36">
        <v>0.44736446799999996</v>
      </c>
      <c r="Q132" s="36">
        <v>0.20988380400000001</v>
      </c>
      <c r="R132" s="36">
        <v>6.2963599999999995E-2</v>
      </c>
      <c r="S132" s="36">
        <v>0.36523803399999999</v>
      </c>
      <c r="T132" s="36">
        <v>8.2126433999999998E-2</v>
      </c>
      <c r="U132" s="36">
        <v>3.3000000000000002E-2</v>
      </c>
      <c r="V132" s="36">
        <v>7.8E-2</v>
      </c>
      <c r="W132" s="36">
        <v>9.1021905369573499</v>
      </c>
      <c r="X132" s="36">
        <v>44.051321696191181</v>
      </c>
      <c r="Y132" s="36">
        <v>53.153512233148533</v>
      </c>
      <c r="Z132" s="36">
        <v>2.6130116232594074E-2</v>
      </c>
      <c r="AA132" s="36">
        <v>1.2583704694699244E-2</v>
      </c>
      <c r="AB132" s="36">
        <v>1.2583705000000001E-2</v>
      </c>
      <c r="AC132" s="36">
        <v>4.108701714592293E-2</v>
      </c>
      <c r="AD132" s="36">
        <v>0.26466216104581958</v>
      </c>
      <c r="AE132" s="36">
        <v>2.3819594494123759</v>
      </c>
      <c r="AF132" s="36">
        <v>2.6466216104581957</v>
      </c>
      <c r="AG132" s="36">
        <v>2.1842819318753136E-3</v>
      </c>
      <c r="AH132" s="36">
        <v>3.7157899530752461E-3</v>
      </c>
      <c r="AI132" s="36">
        <v>1.1900570525389641E-2</v>
      </c>
      <c r="AJ132" s="36">
        <v>4.932975712998236E-4</v>
      </c>
      <c r="AK132" s="36">
        <v>5.9612173316107267E-4</v>
      </c>
      <c r="AL132" s="36">
        <v>1.4909489665953124E-3</v>
      </c>
      <c r="AM132" s="36">
        <v>4.376459664909807E-2</v>
      </c>
      <c r="AN132" s="36">
        <v>0.26897407273205592</v>
      </c>
      <c r="AO132" s="36">
        <v>2.3953509689043613</v>
      </c>
      <c r="AP132" s="36">
        <v>255.24094498700001</v>
      </c>
      <c r="AQ132" s="36">
        <v>137.43743191600001</v>
      </c>
      <c r="AR132" s="36">
        <v>392.67837690300001</v>
      </c>
      <c r="AS132" s="36">
        <v>76.579234991000007</v>
      </c>
      <c r="AT132" s="36">
        <v>994.64783398099996</v>
      </c>
      <c r="AU132" s="36">
        <v>2090.2624363300001</v>
      </c>
      <c r="AV132" s="36">
        <v>696.30401006099999</v>
      </c>
      <c r="AW132" s="36">
        <v>1463.289886907</v>
      </c>
      <c r="AX132" s="36">
        <v>684.52983906099996</v>
      </c>
      <c r="AY132" s="36">
        <v>1438.5463480169999</v>
      </c>
      <c r="AZ132" s="36">
        <v>6.3158417629999999</v>
      </c>
      <c r="BA132" s="36">
        <v>12.631683526</v>
      </c>
      <c r="BB132" s="36">
        <v>0.86521186900000002</v>
      </c>
      <c r="BC132" s="36">
        <v>54.545476350000001</v>
      </c>
      <c r="BD132" s="36">
        <v>114.62786766399999</v>
      </c>
      <c r="BE132" s="36">
        <v>0.192269304</v>
      </c>
      <c r="BF132" s="36">
        <v>0.384538608</v>
      </c>
      <c r="BG132" s="36">
        <v>5.8035527309999999</v>
      </c>
      <c r="BH132" s="36">
        <v>47.335627260999999</v>
      </c>
      <c r="BI132" s="36">
        <v>0.90000000000000013</v>
      </c>
      <c r="BJ132" s="36">
        <v>1.2400000000000002</v>
      </c>
      <c r="BK132" s="36">
        <v>0.54000000000000015</v>
      </c>
      <c r="BL132" s="36">
        <v>0.91000000000000025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4.8472567299999998</v>
      </c>
      <c r="E133" s="36">
        <v>88</v>
      </c>
      <c r="F133" s="36">
        <v>0</v>
      </c>
      <c r="G133" s="36">
        <v>1</v>
      </c>
      <c r="H133" s="36">
        <v>87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1.7344699999999999E-4</v>
      </c>
      <c r="P133" s="36">
        <v>2.6383599999999999E-4</v>
      </c>
      <c r="Q133" s="36">
        <v>1.21803E-4</v>
      </c>
      <c r="R133" s="36">
        <v>5.1644000000000002E-5</v>
      </c>
      <c r="S133" s="36">
        <v>1.96474E-4</v>
      </c>
      <c r="T133" s="36">
        <v>6.7361999999999996E-5</v>
      </c>
      <c r="U133" s="36">
        <v>0.03</v>
      </c>
      <c r="V133" s="36">
        <v>7.1999999999999995E-2</v>
      </c>
      <c r="W133" s="36">
        <v>3.0173446999999999E-2</v>
      </c>
      <c r="X133" s="36">
        <v>7.2263835999999998E-2</v>
      </c>
      <c r="Y133" s="36">
        <v>0.10243728299999999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2.0593735180373433E-3</v>
      </c>
      <c r="AH133" s="36">
        <v>3.503302076661228E-3</v>
      </c>
      <c r="AI133" s="36">
        <v>1.1220035029306906E-2</v>
      </c>
      <c r="AJ133" s="36">
        <v>0</v>
      </c>
      <c r="AK133" s="36">
        <v>0</v>
      </c>
      <c r="AL133" s="36">
        <v>0</v>
      </c>
      <c r="AM133" s="36">
        <v>2.0593735180373433E-3</v>
      </c>
      <c r="AN133" s="36">
        <v>3.503302076661228E-3</v>
      </c>
      <c r="AO133" s="36">
        <v>1.1220035029306906E-2</v>
      </c>
      <c r="AP133" s="36">
        <v>0.128598989</v>
      </c>
      <c r="AQ133" s="36">
        <v>6.9245609E-2</v>
      </c>
      <c r="AR133" s="36">
        <v>0.19784459799999998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0.110614423</v>
      </c>
      <c r="BC133" s="36">
        <v>8.4187754859999995</v>
      </c>
      <c r="BD133" s="36">
        <v>18.470781667000001</v>
      </c>
      <c r="BE133" s="36">
        <v>5.5725150000000001E-3</v>
      </c>
      <c r="BF133" s="36">
        <v>1.114503E-2</v>
      </c>
      <c r="BG133" s="36">
        <v>0.78897126799999995</v>
      </c>
      <c r="BH133" s="36">
        <v>6.463781665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4.7844947099999997</v>
      </c>
      <c r="E134" s="36">
        <v>95</v>
      </c>
      <c r="F134" s="36">
        <v>0</v>
      </c>
      <c r="G134" s="36">
        <v>2</v>
      </c>
      <c r="H134" s="36">
        <v>93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9.2110000000000004E-6</v>
      </c>
      <c r="P134" s="36">
        <v>1.4768999999999999E-5</v>
      </c>
      <c r="Q134" s="36">
        <v>7.486E-6</v>
      </c>
      <c r="R134" s="36">
        <v>1.725E-6</v>
      </c>
      <c r="S134" s="36">
        <v>1.2516999999999999E-5</v>
      </c>
      <c r="T134" s="36">
        <v>2.2519999999999998E-6</v>
      </c>
      <c r="U134" s="36">
        <v>0.17700000000000002</v>
      </c>
      <c r="V134" s="36">
        <v>0.42479999999999996</v>
      </c>
      <c r="W134" s="36">
        <v>0.17700921100000003</v>
      </c>
      <c r="X134" s="36">
        <v>0.42481476899999998</v>
      </c>
      <c r="Y134" s="36">
        <v>0.60182398000000004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1.2256520789107092E-2</v>
      </c>
      <c r="AH134" s="36">
        <v>2.0850173296412068E-2</v>
      </c>
      <c r="AI134" s="36">
        <v>6.6776906368238631E-2</v>
      </c>
      <c r="AJ134" s="36">
        <v>0</v>
      </c>
      <c r="AK134" s="36">
        <v>0</v>
      </c>
      <c r="AL134" s="36">
        <v>0</v>
      </c>
      <c r="AM134" s="36">
        <v>1.2256520789107092E-2</v>
      </c>
      <c r="AN134" s="36">
        <v>2.0850173296412068E-2</v>
      </c>
      <c r="AO134" s="36">
        <v>6.6776906368238631E-2</v>
      </c>
      <c r="AP134" s="36">
        <v>0.83974485899999995</v>
      </c>
      <c r="AQ134" s="36">
        <v>0.45217030899999999</v>
      </c>
      <c r="AR134" s="36">
        <v>1.2919151680000001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0.25635096000000002</v>
      </c>
      <c r="BC134" s="36">
        <v>6.3953331289999999</v>
      </c>
      <c r="BD134" s="36">
        <v>13.810648253</v>
      </c>
      <c r="BE134" s="36">
        <v>1.2914406E-2</v>
      </c>
      <c r="BF134" s="36">
        <v>2.5828812E-2</v>
      </c>
      <c r="BG134" s="36">
        <v>1.26205525</v>
      </c>
      <c r="BH134" s="36">
        <v>2.6982778679999999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5.0632411609999997</v>
      </c>
      <c r="E135" s="36">
        <v>3</v>
      </c>
      <c r="F135" s="36">
        <v>0</v>
      </c>
      <c r="G135" s="36">
        <v>0</v>
      </c>
      <c r="H135" s="36">
        <v>3</v>
      </c>
      <c r="I135" s="36">
        <v>8.6608456891146368E-6</v>
      </c>
      <c r="J135" s="36">
        <v>4.2283966325956331E-2</v>
      </c>
      <c r="K135" s="36">
        <v>8.6608456891146368E-6</v>
      </c>
      <c r="L135" s="36">
        <v>0</v>
      </c>
      <c r="M135" s="36">
        <v>3.5576271716463719E-3</v>
      </c>
      <c r="N135" s="36">
        <v>3.8734999999999076E-2</v>
      </c>
      <c r="O135" s="36">
        <v>4.2341740000000003E-3</v>
      </c>
      <c r="P135" s="36">
        <v>7.3405960000000004E-3</v>
      </c>
      <c r="Q135" s="36">
        <v>3.9872010000000001E-3</v>
      </c>
      <c r="R135" s="36">
        <v>2.46973E-4</v>
      </c>
      <c r="S135" s="36">
        <v>7.0184560000000002E-3</v>
      </c>
      <c r="T135" s="36">
        <v>3.2214E-4</v>
      </c>
      <c r="U135" s="36">
        <v>0</v>
      </c>
      <c r="V135" s="36">
        <v>0</v>
      </c>
      <c r="W135" s="36">
        <v>4.2428348456891151E-3</v>
      </c>
      <c r="X135" s="36">
        <v>4.9624562325956328E-2</v>
      </c>
      <c r="Y135" s="36">
        <v>5.3867397171645445E-2</v>
      </c>
      <c r="Z135" s="36">
        <v>6.8420215507998536E-7</v>
      </c>
      <c r="AA135" s="36">
        <v>1.4641926118711683E-7</v>
      </c>
      <c r="AB135" s="36">
        <v>1.4641900000000001E-7</v>
      </c>
      <c r="AC135" s="36">
        <v>5.3895970714168569E-8</v>
      </c>
      <c r="AD135" s="36">
        <v>3.8125352397227514E-4</v>
      </c>
      <c r="AE135" s="36">
        <v>3.4312817157504763E-3</v>
      </c>
      <c r="AF135" s="36">
        <v>3.8125352397227509E-3</v>
      </c>
      <c r="AG135" s="36">
        <v>0</v>
      </c>
      <c r="AH135" s="36">
        <v>0</v>
      </c>
      <c r="AI135" s="36">
        <v>0</v>
      </c>
      <c r="AJ135" s="36">
        <v>5.7398148110759006E-9</v>
      </c>
      <c r="AK135" s="36">
        <v>6.9362360328465356E-9</v>
      </c>
      <c r="AL135" s="36">
        <v>1.7348090784067095E-8</v>
      </c>
      <c r="AM135" s="36">
        <v>5.9635785525244475E-8</v>
      </c>
      <c r="AN135" s="36">
        <v>3.81260460208308E-4</v>
      </c>
      <c r="AO135" s="36">
        <v>3.4312990638412605E-3</v>
      </c>
      <c r="AP135" s="36">
        <v>3.0862585000000001E-2</v>
      </c>
      <c r="AQ135" s="36">
        <v>1.6618315000000002E-2</v>
      </c>
      <c r="AR135" s="36">
        <v>4.7480900000000006E-2</v>
      </c>
      <c r="AS135" s="36">
        <v>7.7172799999999995E-4</v>
      </c>
      <c r="AT135" s="36">
        <v>2.7608160000000001E-3</v>
      </c>
      <c r="AU135" s="36">
        <v>5.8443599999999998E-3</v>
      </c>
      <c r="AV135" s="36">
        <v>2.1571166999999999E-2</v>
      </c>
      <c r="AW135" s="36">
        <v>4.5663911000000001E-2</v>
      </c>
      <c r="AX135" s="36">
        <v>1.8969861000000001E-2</v>
      </c>
      <c r="AY135" s="36">
        <v>4.0157218000000001E-2</v>
      </c>
      <c r="AZ135" s="36">
        <v>4.4721000000000001E-5</v>
      </c>
      <c r="BA135" s="36">
        <v>8.9442000000000002E-5</v>
      </c>
      <c r="BB135" s="36">
        <v>0.52154804799999999</v>
      </c>
      <c r="BC135" s="36">
        <v>23.257335676</v>
      </c>
      <c r="BD135" s="36">
        <v>49.233353915000002</v>
      </c>
      <c r="BE135" s="36">
        <v>2.6274459999999999E-2</v>
      </c>
      <c r="BF135" s="36">
        <v>5.2548920999999998E-2</v>
      </c>
      <c r="BG135" s="36">
        <v>1.2835330650000001</v>
      </c>
      <c r="BH135" s="36">
        <v>6.5523710919999996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4.662198482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0.19924520200000001</v>
      </c>
      <c r="BC136" s="36">
        <v>6.3662282919999997</v>
      </c>
      <c r="BD136" s="36">
        <v>15.285533654</v>
      </c>
      <c r="BE136" s="36">
        <v>1.0037541000000001E-2</v>
      </c>
      <c r="BF136" s="36">
        <v>2.0075083000000001E-2</v>
      </c>
      <c r="BG136" s="36">
        <v>1.089847292</v>
      </c>
      <c r="BH136" s="36">
        <v>1.9029648649999999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4.1427363880000003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4.7015542689999998</v>
      </c>
      <c r="E138" s="36">
        <v>20</v>
      </c>
      <c r="F138" s="36">
        <v>0</v>
      </c>
      <c r="G138" s="36">
        <v>1</v>
      </c>
      <c r="H138" s="36">
        <v>19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6.0000000000000001E-3</v>
      </c>
      <c r="V138" s="36">
        <v>1.44E-2</v>
      </c>
      <c r="W138" s="36">
        <v>6.0000000000000001E-3</v>
      </c>
      <c r="X138" s="36">
        <v>1.44E-2</v>
      </c>
      <c r="Y138" s="36">
        <v>2.0400000000000001E-2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4.1576309188293912E-4</v>
      </c>
      <c r="AH138" s="36">
        <v>7.0727514481235627E-4</v>
      </c>
      <c r="AI138" s="36">
        <v>2.265192017844979E-3</v>
      </c>
      <c r="AJ138" s="36">
        <v>0</v>
      </c>
      <c r="AK138" s="36">
        <v>0</v>
      </c>
      <c r="AL138" s="36">
        <v>0</v>
      </c>
      <c r="AM138" s="36">
        <v>4.1576309188293912E-4</v>
      </c>
      <c r="AN138" s="36">
        <v>7.0727514481235627E-4</v>
      </c>
      <c r="AO138" s="36">
        <v>2.265192017844979E-3</v>
      </c>
      <c r="AP138" s="36">
        <v>2.1591546999999999E-2</v>
      </c>
      <c r="AQ138" s="36">
        <v>1.1626216999999999E-2</v>
      </c>
      <c r="AR138" s="36">
        <v>3.3217763999999997E-2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0.38817259700000001</v>
      </c>
      <c r="BC138" s="36">
        <v>28.838143657</v>
      </c>
      <c r="BD138" s="36">
        <v>64.465287951999997</v>
      </c>
      <c r="BE138" s="36">
        <v>1.9555294000000001E-2</v>
      </c>
      <c r="BF138" s="36">
        <v>3.9110589000000001E-2</v>
      </c>
      <c r="BG138" s="36">
        <v>1.2019033349999999</v>
      </c>
      <c r="BH138" s="36">
        <v>10.863033573999999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4.6401073410000002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0.30610240999999999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4.7485623319999997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1.5232087E-2</v>
      </c>
      <c r="BC140" s="36">
        <v>0.31409461999999999</v>
      </c>
      <c r="BD140" s="36">
        <v>0.79656829299999998</v>
      </c>
      <c r="BE140" s="36">
        <v>7.6735900000000001E-4</v>
      </c>
      <c r="BF140" s="36">
        <v>1.5347189999999999E-3</v>
      </c>
      <c r="BG140" s="36">
        <v>0.49206255199999999</v>
      </c>
      <c r="BH140" s="36">
        <v>2.1914277769999999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4.0951276940000003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4.0638381920000004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4.8448435610000002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1.2765999999999999E-5</v>
      </c>
      <c r="P143" s="36">
        <v>1.9790999999999997E-5</v>
      </c>
      <c r="Q143" s="36">
        <v>1.1388E-5</v>
      </c>
      <c r="R143" s="36">
        <v>1.378E-6</v>
      </c>
      <c r="S143" s="36">
        <v>1.7993999999999997E-5</v>
      </c>
      <c r="T143" s="36">
        <v>1.7969999999999999E-6</v>
      </c>
      <c r="U143" s="36">
        <v>0</v>
      </c>
      <c r="V143" s="36">
        <v>0</v>
      </c>
      <c r="W143" s="36">
        <v>1.2765999999999999E-5</v>
      </c>
      <c r="X143" s="36">
        <v>1.9790999999999997E-5</v>
      </c>
      <c r="Y143" s="36">
        <v>3.2556999999999993E-5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1.2938E-5</v>
      </c>
      <c r="AQ143" s="36">
        <v>6.9659999999999999E-6</v>
      </c>
      <c r="AR143" s="36">
        <v>1.9904000000000001E-5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4.3946875000000003E-2</v>
      </c>
      <c r="BC143" s="36">
        <v>1.7748993390000001</v>
      </c>
      <c r="BD143" s="36">
        <v>4.2053389819999998</v>
      </c>
      <c r="BE143" s="36">
        <v>2.2139479999999999E-3</v>
      </c>
      <c r="BF143" s="36">
        <v>4.4278959999999997E-3</v>
      </c>
      <c r="BG143" s="36">
        <v>0.15537322200000001</v>
      </c>
      <c r="BH143" s="36">
        <v>0.35563476799999999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4.3714317280000001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4.9793854179999997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3.5167689999999999E-3</v>
      </c>
      <c r="P145" s="36">
        <v>5.8336930000000009E-3</v>
      </c>
      <c r="Q145" s="36">
        <v>3.0286969999999999E-3</v>
      </c>
      <c r="R145" s="36">
        <v>4.8807199999999999E-4</v>
      </c>
      <c r="S145" s="36">
        <v>5.1970770000000005E-3</v>
      </c>
      <c r="T145" s="36">
        <v>6.36616E-4</v>
      </c>
      <c r="U145" s="36">
        <v>0</v>
      </c>
      <c r="V145" s="36">
        <v>0</v>
      </c>
      <c r="W145" s="36">
        <v>3.5167689999999999E-3</v>
      </c>
      <c r="X145" s="36">
        <v>5.8336930000000009E-3</v>
      </c>
      <c r="Y145" s="36">
        <v>9.3504620000000004E-3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6.1595720000000003E-3</v>
      </c>
      <c r="AQ145" s="36">
        <v>3.316692E-3</v>
      </c>
      <c r="AR145" s="36">
        <v>9.4762639999999999E-3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0.22861377799999999</v>
      </c>
      <c r="BC145" s="36">
        <v>11.816752565</v>
      </c>
      <c r="BD145" s="36">
        <v>29.03966943</v>
      </c>
      <c r="BE145" s="36">
        <v>1.1517065999999999E-2</v>
      </c>
      <c r="BF145" s="36">
        <v>2.3034132999999998E-2</v>
      </c>
      <c r="BG145" s="36">
        <v>0.57187526700000002</v>
      </c>
      <c r="BH145" s="36">
        <v>6.1613436559999997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4.3372579870000001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4.8773804869999999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2.0772899999999998E-4</v>
      </c>
      <c r="P147" s="36">
        <v>3.5942299999999999E-4</v>
      </c>
      <c r="Q147" s="36">
        <v>1.8683599999999998E-4</v>
      </c>
      <c r="R147" s="36">
        <v>2.0892999999999998E-5</v>
      </c>
      <c r="S147" s="36">
        <v>3.3217000000000001E-4</v>
      </c>
      <c r="T147" s="36">
        <v>2.7252999999999998E-5</v>
      </c>
      <c r="U147" s="36">
        <v>0</v>
      </c>
      <c r="V147" s="36">
        <v>0</v>
      </c>
      <c r="W147" s="36">
        <v>2.0772899999999998E-4</v>
      </c>
      <c r="X147" s="36">
        <v>3.5942299999999999E-4</v>
      </c>
      <c r="Y147" s="36">
        <v>5.6715200000000002E-4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3.5064200000000002E-4</v>
      </c>
      <c r="AQ147" s="36">
        <v>1.8880700000000001E-4</v>
      </c>
      <c r="AR147" s="36">
        <v>5.39449E-4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0.220140904</v>
      </c>
      <c r="BC147" s="36">
        <v>10.278987245</v>
      </c>
      <c r="BD147" s="36">
        <v>23.355837864000002</v>
      </c>
      <c r="BE147" s="36">
        <v>1.1090221000000001E-2</v>
      </c>
      <c r="BF147" s="36">
        <v>2.2180443000000001E-2</v>
      </c>
      <c r="BG147" s="36">
        <v>0.93276540500000005</v>
      </c>
      <c r="BH147" s="36">
        <v>4.3226896239999997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4.457132724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5.1985009160000004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6.994597E-3</v>
      </c>
      <c r="P149" s="36">
        <v>1.2026834E-2</v>
      </c>
      <c r="Q149" s="36">
        <v>6.156145E-3</v>
      </c>
      <c r="R149" s="36">
        <v>8.3845199999999995E-4</v>
      </c>
      <c r="S149" s="36">
        <v>1.0933201E-2</v>
      </c>
      <c r="T149" s="36">
        <v>1.0936330000000001E-3</v>
      </c>
      <c r="U149" s="36">
        <v>0</v>
      </c>
      <c r="V149" s="36">
        <v>0</v>
      </c>
      <c r="W149" s="36">
        <v>6.994597E-3</v>
      </c>
      <c r="X149" s="36">
        <v>1.2026834E-2</v>
      </c>
      <c r="Y149" s="36">
        <v>1.9021430999999998E-2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1.2567557E-2</v>
      </c>
      <c r="AQ149" s="36">
        <v>6.7671459999999999E-3</v>
      </c>
      <c r="AR149" s="36">
        <v>1.9334703000000002E-2</v>
      </c>
      <c r="AS149" s="36">
        <v>5.8198000000000001E-5</v>
      </c>
      <c r="AT149" s="36">
        <v>1.5067E-5</v>
      </c>
      <c r="AU149" s="36">
        <v>3.2910999999999997E-5</v>
      </c>
      <c r="AV149" s="36">
        <v>8.3729500000000005E-4</v>
      </c>
      <c r="AW149" s="36">
        <v>1.8288099999999999E-3</v>
      </c>
      <c r="AX149" s="36">
        <v>7.0487200000000005E-4</v>
      </c>
      <c r="AY149" s="36">
        <v>1.539573E-3</v>
      </c>
      <c r="AZ149" s="36">
        <v>1.9299999999999999E-7</v>
      </c>
      <c r="BA149" s="36">
        <v>3.8700000000000001E-7</v>
      </c>
      <c r="BB149" s="36">
        <v>0.41283892100000003</v>
      </c>
      <c r="BC149" s="36">
        <v>17.039429514999998</v>
      </c>
      <c r="BD149" s="36">
        <v>37.217298429000003</v>
      </c>
      <c r="BE149" s="36">
        <v>2.0797929999999999E-2</v>
      </c>
      <c r="BF149" s="36">
        <v>4.1595860999999998E-2</v>
      </c>
      <c r="BG149" s="36">
        <v>2.3998995270000001</v>
      </c>
      <c r="BH149" s="36">
        <v>6.611960968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4.7040027220000002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5.7287027999999997E-2</v>
      </c>
      <c r="BC150" s="36">
        <v>2.389171959</v>
      </c>
      <c r="BD150" s="36">
        <v>6.2470508459999996</v>
      </c>
      <c r="BE150" s="36">
        <v>2.885996E-3</v>
      </c>
      <c r="BF150" s="36">
        <v>5.7719920000000001E-3</v>
      </c>
      <c r="BG150" s="36">
        <v>0.35823249699999998</v>
      </c>
      <c r="BH150" s="36">
        <v>5.181984087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4.4019163380000004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</v>
      </c>
      <c r="BC151" s="36">
        <v>0</v>
      </c>
      <c r="BD151" s="36">
        <v>0</v>
      </c>
      <c r="BE151" s="36">
        <v>0</v>
      </c>
      <c r="BF151" s="36">
        <v>0</v>
      </c>
      <c r="BG151" s="36">
        <v>0</v>
      </c>
      <c r="BH151" s="36">
        <v>0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4.3981580999999998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</v>
      </c>
      <c r="BC152" s="36">
        <v>0</v>
      </c>
      <c r="BD152" s="36">
        <v>0</v>
      </c>
      <c r="BE152" s="36">
        <v>0</v>
      </c>
      <c r="BF152" s="36">
        <v>0</v>
      </c>
      <c r="BG152" s="36">
        <v>0</v>
      </c>
      <c r="BH152" s="36">
        <v>0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4.1422973790000004</v>
      </c>
      <c r="E153" s="36">
        <v>0</v>
      </c>
      <c r="F153" s="36" t="s">
        <v>339</v>
      </c>
      <c r="G153" s="36" t="s">
        <v>339</v>
      </c>
      <c r="H153" s="36" t="s">
        <v>339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339</v>
      </c>
      <c r="V153" s="36" t="s">
        <v>339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339</v>
      </c>
      <c r="AH153" s="36" t="s">
        <v>339</v>
      </c>
      <c r="AI153" s="36" t="s">
        <v>339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4.1404761939999997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4.1645456970000003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</v>
      </c>
      <c r="BH155" s="36">
        <v>0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4.6516484269999996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0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4.0967900220000004</v>
      </c>
      <c r="E157" s="36">
        <v>0</v>
      </c>
      <c r="F157" s="36" t="s">
        <v>339</v>
      </c>
      <c r="G157" s="36" t="s">
        <v>339</v>
      </c>
      <c r="H157" s="36" t="s">
        <v>339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339</v>
      </c>
      <c r="V157" s="36" t="s">
        <v>339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339</v>
      </c>
      <c r="AH157" s="36" t="s">
        <v>339</v>
      </c>
      <c r="AI157" s="36" t="s">
        <v>339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4.3658517889999997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</v>
      </c>
      <c r="BH158" s="36">
        <v>0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3.873978234</v>
      </c>
      <c r="E159" s="36">
        <v>0</v>
      </c>
      <c r="F159" s="36" t="s">
        <v>339</v>
      </c>
      <c r="G159" s="36" t="s">
        <v>339</v>
      </c>
      <c r="H159" s="36" t="s">
        <v>339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339</v>
      </c>
      <c r="V159" s="36" t="s">
        <v>339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339</v>
      </c>
      <c r="AH159" s="36" t="s">
        <v>339</v>
      </c>
      <c r="AI159" s="36" t="s">
        <v>339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3.8317888720000002</v>
      </c>
      <c r="E160" s="36">
        <v>0</v>
      </c>
      <c r="F160" s="36" t="s">
        <v>339</v>
      </c>
      <c r="G160" s="36" t="s">
        <v>339</v>
      </c>
      <c r="H160" s="36" t="s">
        <v>339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339</v>
      </c>
      <c r="V160" s="36" t="s">
        <v>339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339</v>
      </c>
      <c r="AH160" s="36" t="s">
        <v>339</v>
      </c>
      <c r="AI160" s="36" t="s">
        <v>339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4.3249248800000002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3.9469193109999998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4.4018238319999998</v>
      </c>
      <c r="E163" s="36">
        <v>16</v>
      </c>
      <c r="F163" s="36">
        <v>0</v>
      </c>
      <c r="G163" s="36">
        <v>0</v>
      </c>
      <c r="H163" s="36">
        <v>16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</v>
      </c>
      <c r="BC163" s="36">
        <v>0</v>
      </c>
      <c r="BD163" s="36">
        <v>0</v>
      </c>
      <c r="BE163" s="36">
        <v>0</v>
      </c>
      <c r="BF163" s="36">
        <v>0</v>
      </c>
      <c r="BG163" s="36">
        <v>0</v>
      </c>
      <c r="BH163" s="36">
        <v>0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4.4006289379999997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</v>
      </c>
      <c r="BC164" s="36">
        <v>0</v>
      </c>
      <c r="BD164" s="36">
        <v>0</v>
      </c>
      <c r="BE164" s="36">
        <v>0</v>
      </c>
      <c r="BF164" s="36">
        <v>0</v>
      </c>
      <c r="BG164" s="36">
        <v>0</v>
      </c>
      <c r="BH164" s="36">
        <v>0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4.3927673570000003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0</v>
      </c>
      <c r="BH165" s="36">
        <v>0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4.3442304690000002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4.4151526580000002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3.9365635349999999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4.3547402159999997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5.1479603249999997</v>
      </c>
      <c r="E185" s="42">
        <f>IF(E4="－","－",SUM(E4:E27))</f>
        <v>539</v>
      </c>
      <c r="F185" s="42">
        <f t="shared" ref="F185:BL185" si="0">IF(F4="－","－",SUM(F4:F27))</f>
        <v>0</v>
      </c>
      <c r="G185" s="42">
        <f t="shared" si="0"/>
        <v>1</v>
      </c>
      <c r="H185" s="42">
        <f t="shared" si="0"/>
        <v>538</v>
      </c>
      <c r="I185" s="42">
        <f t="shared" si="0"/>
        <v>3.1212814104945126E-4</v>
      </c>
      <c r="J185" s="42">
        <f t="shared" si="0"/>
        <v>1.0042968432360468</v>
      </c>
      <c r="K185" s="42">
        <f t="shared" si="0"/>
        <v>3.1212814104945126E-4</v>
      </c>
      <c r="L185" s="42">
        <f t="shared" si="0"/>
        <v>0</v>
      </c>
      <c r="M185" s="42">
        <f t="shared" si="0"/>
        <v>8.5768971377126163E-2</v>
      </c>
      <c r="N185" s="42">
        <f t="shared" si="0"/>
        <v>0.91883999999997001</v>
      </c>
      <c r="O185" s="42">
        <f t="shared" si="0"/>
        <v>0.28037727300000004</v>
      </c>
      <c r="P185" s="42">
        <f t="shared" si="0"/>
        <v>0.44543200700000002</v>
      </c>
      <c r="Q185" s="42">
        <f t="shared" si="0"/>
        <v>0.24980491199999999</v>
      </c>
      <c r="R185" s="42">
        <f t="shared" si="0"/>
        <v>3.0572360999999999E-2</v>
      </c>
      <c r="S185" s="42">
        <f t="shared" si="0"/>
        <v>0.40555501000000005</v>
      </c>
      <c r="T185" s="42">
        <f t="shared" si="0"/>
        <v>3.9876996999999997E-2</v>
      </c>
      <c r="U185" s="42">
        <f t="shared" si="0"/>
        <v>6.0000000000000001E-3</v>
      </c>
      <c r="V185" s="42">
        <f t="shared" si="0"/>
        <v>1.44E-2</v>
      </c>
      <c r="W185" s="42">
        <f t="shared" si="0"/>
        <v>0.28668940114104952</v>
      </c>
      <c r="X185" s="42">
        <f t="shared" si="0"/>
        <v>1.4641288502360468</v>
      </c>
      <c r="Y185" s="42">
        <f t="shared" si="0"/>
        <v>1.7508182513770962</v>
      </c>
      <c r="Z185" s="42">
        <f t="shared" si="0"/>
        <v>2.2042354921190145E-5</v>
      </c>
      <c r="AA185" s="42">
        <f t="shared" si="0"/>
        <v>4.7170639531346911E-6</v>
      </c>
      <c r="AB185" s="42">
        <f t="shared" si="0"/>
        <v>4.7170669999999998E-6</v>
      </c>
      <c r="AC185" s="42">
        <f t="shared" si="0"/>
        <v>1.6814831196226833E-6</v>
      </c>
      <c r="AD185" s="42">
        <f t="shared" si="0"/>
        <v>5.7472560590779327E-3</v>
      </c>
      <c r="AE185" s="42">
        <f t="shared" si="0"/>
        <v>5.1725304531701384E-2</v>
      </c>
      <c r="AF185" s="42">
        <f t="shared" si="0"/>
        <v>5.7472560590779313E-2</v>
      </c>
      <c r="AG185" s="42">
        <f t="shared" si="0"/>
        <v>4.5055977787971909E-4</v>
      </c>
      <c r="AH185" s="42">
        <f t="shared" si="0"/>
        <v>7.6646950719768303E-4</v>
      </c>
      <c r="AI185" s="42">
        <f t="shared" si="0"/>
        <v>2.454773962241228E-3</v>
      </c>
      <c r="AJ185" s="42">
        <f t="shared" si="0"/>
        <v>1.8491514783899197E-7</v>
      </c>
      <c r="AK185" s="42">
        <f t="shared" si="0"/>
        <v>2.2345931945137796E-7</v>
      </c>
      <c r="AL185" s="42">
        <f t="shared" si="0"/>
        <v>5.5888994290718425E-7</v>
      </c>
      <c r="AM185" s="42">
        <f t="shared" si="0"/>
        <v>4.5242617614718079E-4</v>
      </c>
      <c r="AN185" s="42">
        <f t="shared" si="0"/>
        <v>6.5139490255950666E-3</v>
      </c>
      <c r="AO185" s="42">
        <f t="shared" si="0"/>
        <v>5.4180637383885517E-2</v>
      </c>
      <c r="AP185" s="42">
        <f t="shared" si="0"/>
        <v>7.7159489559999992</v>
      </c>
      <c r="AQ185" s="42">
        <f t="shared" si="0"/>
        <v>4.1547417410000005</v>
      </c>
      <c r="AR185" s="42">
        <f t="shared" si="0"/>
        <v>11.870690697000001</v>
      </c>
      <c r="AS185" s="42">
        <f t="shared" si="0"/>
        <v>1.0879691380000001</v>
      </c>
      <c r="AT185" s="42">
        <f t="shared" si="0"/>
        <v>6.725182341</v>
      </c>
      <c r="AU185" s="42">
        <f t="shared" si="0"/>
        <v>17.135930388999999</v>
      </c>
      <c r="AV185" s="42">
        <f t="shared" si="0"/>
        <v>12.567175749</v>
      </c>
      <c r="AW185" s="42">
        <f t="shared" si="0"/>
        <v>31.699260454000001</v>
      </c>
      <c r="AX185" s="42">
        <f t="shared" si="0"/>
        <v>11.418752182000002</v>
      </c>
      <c r="AY185" s="42">
        <f t="shared" si="0"/>
        <v>28.810949692000001</v>
      </c>
      <c r="AZ185" s="42">
        <f t="shared" si="0"/>
        <v>9.8541789999999994E-3</v>
      </c>
      <c r="BA185" s="42">
        <f t="shared" si="0"/>
        <v>1.9708363E-2</v>
      </c>
      <c r="BB185" s="42">
        <f t="shared" si="0"/>
        <v>11.370255728000002</v>
      </c>
      <c r="BC185" s="42">
        <f t="shared" si="0"/>
        <v>631.46363245199973</v>
      </c>
      <c r="BD185" s="42">
        <f t="shared" si="0"/>
        <v>1489.0166718490002</v>
      </c>
      <c r="BE185" s="42">
        <f t="shared" si="0"/>
        <v>0.67412582499999996</v>
      </c>
      <c r="BF185" s="42">
        <f t="shared" si="0"/>
        <v>1.3482516599999996</v>
      </c>
      <c r="BG185" s="42">
        <f t="shared" si="0"/>
        <v>32.624077482999994</v>
      </c>
      <c r="BH185" s="42">
        <f t="shared" si="0"/>
        <v>269.53019125099996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5.1059106940000003</v>
      </c>
      <c r="E186" s="42">
        <f>IF(E28="－","－",SUM(E28:E35))</f>
        <v>627</v>
      </c>
      <c r="F186" s="42">
        <f t="shared" ref="F186:BL186" si="1">IF(F28="－","－",SUM(F28:F35))</f>
        <v>0</v>
      </c>
      <c r="G186" s="42">
        <f t="shared" si="1"/>
        <v>2</v>
      </c>
      <c r="H186" s="42">
        <f t="shared" si="1"/>
        <v>625</v>
      </c>
      <c r="I186" s="42">
        <f t="shared" si="1"/>
        <v>0</v>
      </c>
      <c r="J186" s="42">
        <f t="shared" si="1"/>
        <v>0</v>
      </c>
      <c r="K186" s="42">
        <f t="shared" si="1"/>
        <v>0</v>
      </c>
      <c r="L186" s="42">
        <f t="shared" si="1"/>
        <v>0</v>
      </c>
      <c r="M186" s="42">
        <f t="shared" si="1"/>
        <v>0</v>
      </c>
      <c r="N186" s="42">
        <f t="shared" si="1"/>
        <v>0</v>
      </c>
      <c r="O186" s="42">
        <f t="shared" si="1"/>
        <v>0.26624899299999999</v>
      </c>
      <c r="P186" s="42">
        <f t="shared" si="1"/>
        <v>0.47672079400000006</v>
      </c>
      <c r="Q186" s="42">
        <f t="shared" si="1"/>
        <v>0.25006726499999998</v>
      </c>
      <c r="R186" s="42">
        <f t="shared" si="1"/>
        <v>1.6181727999999999E-2</v>
      </c>
      <c r="S186" s="42">
        <f t="shared" si="1"/>
        <v>0.45561419300000006</v>
      </c>
      <c r="T186" s="42">
        <f t="shared" si="1"/>
        <v>2.1106600999999999E-2</v>
      </c>
      <c r="U186" s="42">
        <f t="shared" si="1"/>
        <v>6.0000000000000001E-3</v>
      </c>
      <c r="V186" s="42">
        <f t="shared" si="1"/>
        <v>1.44E-2</v>
      </c>
      <c r="W186" s="42">
        <f t="shared" si="1"/>
        <v>0.27224899299999999</v>
      </c>
      <c r="X186" s="42">
        <f t="shared" si="1"/>
        <v>0.49112079400000003</v>
      </c>
      <c r="Y186" s="42">
        <f t="shared" si="1"/>
        <v>0.76336978700000002</v>
      </c>
      <c r="Z186" s="42">
        <f t="shared" si="1"/>
        <v>0</v>
      </c>
      <c r="AA186" s="42">
        <f t="shared" si="1"/>
        <v>0</v>
      </c>
      <c r="AB186" s="42">
        <f t="shared" si="1"/>
        <v>0</v>
      </c>
      <c r="AC186" s="42">
        <f t="shared" si="1"/>
        <v>0</v>
      </c>
      <c r="AD186" s="42">
        <f t="shared" si="1"/>
        <v>0</v>
      </c>
      <c r="AE186" s="42">
        <f t="shared" si="1"/>
        <v>0</v>
      </c>
      <c r="AF186" s="42">
        <f t="shared" si="1"/>
        <v>0</v>
      </c>
      <c r="AG186" s="42">
        <f t="shared" si="1"/>
        <v>4.7411135586194792E-4</v>
      </c>
      <c r="AH186" s="42">
        <f t="shared" si="1"/>
        <v>8.0653426054676204E-4</v>
      </c>
      <c r="AI186" s="42">
        <f t="shared" si="1"/>
        <v>2.5830894560754407E-3</v>
      </c>
      <c r="AJ186" s="42">
        <f t="shared" si="1"/>
        <v>0</v>
      </c>
      <c r="AK186" s="42">
        <f t="shared" si="1"/>
        <v>0</v>
      </c>
      <c r="AL186" s="42">
        <f t="shared" si="1"/>
        <v>0</v>
      </c>
      <c r="AM186" s="42">
        <f t="shared" si="1"/>
        <v>4.7411135586194792E-4</v>
      </c>
      <c r="AN186" s="42">
        <f t="shared" si="1"/>
        <v>8.0653426054676204E-4</v>
      </c>
      <c r="AO186" s="42">
        <f t="shared" si="1"/>
        <v>2.5830894560754407E-3</v>
      </c>
      <c r="AP186" s="42">
        <f t="shared" si="1"/>
        <v>1.5830450300000001</v>
      </c>
      <c r="AQ186" s="42">
        <f t="shared" si="1"/>
        <v>0.85240885999999993</v>
      </c>
      <c r="AR186" s="42">
        <f t="shared" si="1"/>
        <v>2.4354538900000002</v>
      </c>
      <c r="AS186" s="42">
        <f t="shared" si="1"/>
        <v>1.1892417000000001E-2</v>
      </c>
      <c r="AT186" s="42">
        <f t="shared" si="1"/>
        <v>7.5073325999999996E-2</v>
      </c>
      <c r="AU186" s="42">
        <f t="shared" si="1"/>
        <v>0.193772009</v>
      </c>
      <c r="AV186" s="42">
        <f t="shared" si="1"/>
        <v>0.208658702</v>
      </c>
      <c r="AW186" s="42">
        <f t="shared" si="1"/>
        <v>0.53856965899999998</v>
      </c>
      <c r="AX186" s="42">
        <f t="shared" si="1"/>
        <v>0.187910138</v>
      </c>
      <c r="AY186" s="42">
        <f t="shared" si="1"/>
        <v>0.48501547299999997</v>
      </c>
      <c r="AZ186" s="42">
        <f t="shared" si="1"/>
        <v>8.7709999999999995E-6</v>
      </c>
      <c r="BA186" s="42">
        <f t="shared" si="1"/>
        <v>1.7541999999999999E-5</v>
      </c>
      <c r="BB186" s="42">
        <f t="shared" si="1"/>
        <v>15.520853190999999</v>
      </c>
      <c r="BC186" s="42">
        <f t="shared" si="1"/>
        <v>1984.946662114</v>
      </c>
      <c r="BD186" s="42">
        <f t="shared" si="1"/>
        <v>4290.4274397870004</v>
      </c>
      <c r="BE186" s="42">
        <f t="shared" si="1"/>
        <v>9.6044879999999999E-2</v>
      </c>
      <c r="BF186" s="42">
        <f t="shared" si="1"/>
        <v>0.192089764</v>
      </c>
      <c r="BG186" s="42">
        <f t="shared" si="1"/>
        <v>26.087621115999998</v>
      </c>
      <c r="BH186" s="42">
        <f t="shared" si="1"/>
        <v>256.41863275600002</v>
      </c>
      <c r="BI186" s="42">
        <f t="shared" si="1"/>
        <v>0</v>
      </c>
      <c r="BJ186" s="42">
        <f t="shared" si="1"/>
        <v>0</v>
      </c>
      <c r="BK186" s="42">
        <f t="shared" si="1"/>
        <v>0</v>
      </c>
      <c r="BL186" s="42">
        <f t="shared" si="1"/>
        <v>0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4.8221789810000004</v>
      </c>
      <c r="E187" s="42">
        <f>IF(E36="－","－",SUM(E36:E55))</f>
        <v>776</v>
      </c>
      <c r="F187" s="42">
        <f t="shared" ref="F187:BL187" si="2">IF(F36="－","－",SUM(F36:F55))</f>
        <v>0</v>
      </c>
      <c r="G187" s="42">
        <f t="shared" si="2"/>
        <v>7</v>
      </c>
      <c r="H187" s="42">
        <f t="shared" si="2"/>
        <v>769</v>
      </c>
      <c r="I187" s="42">
        <f t="shared" si="2"/>
        <v>0</v>
      </c>
      <c r="J187" s="42">
        <f t="shared" si="2"/>
        <v>0</v>
      </c>
      <c r="K187" s="42">
        <f t="shared" si="2"/>
        <v>0</v>
      </c>
      <c r="L187" s="42">
        <f t="shared" si="2"/>
        <v>0</v>
      </c>
      <c r="M187" s="42">
        <f t="shared" si="2"/>
        <v>0</v>
      </c>
      <c r="N187" s="42">
        <f t="shared" si="2"/>
        <v>0</v>
      </c>
      <c r="O187" s="42">
        <f t="shared" si="2"/>
        <v>2.1107339999999995E-3</v>
      </c>
      <c r="P187" s="42">
        <f t="shared" si="2"/>
        <v>3.4595619999999998E-3</v>
      </c>
      <c r="Q187" s="42">
        <f t="shared" si="2"/>
        <v>1.9539809999999996E-3</v>
      </c>
      <c r="R187" s="42">
        <f t="shared" si="2"/>
        <v>1.5675300000000001E-4</v>
      </c>
      <c r="S187" s="42">
        <f t="shared" si="2"/>
        <v>3.2550989999999996E-3</v>
      </c>
      <c r="T187" s="42">
        <f t="shared" si="2"/>
        <v>2.04463E-4</v>
      </c>
      <c r="U187" s="42">
        <f t="shared" si="2"/>
        <v>0.11099999999999999</v>
      </c>
      <c r="V187" s="42">
        <f t="shared" si="2"/>
        <v>0.26640000000000003</v>
      </c>
      <c r="W187" s="42">
        <f t="shared" si="2"/>
        <v>0.11311073399999999</v>
      </c>
      <c r="X187" s="42">
        <f t="shared" si="2"/>
        <v>0.269859562</v>
      </c>
      <c r="Y187" s="42">
        <f t="shared" si="2"/>
        <v>0.38297029599999999</v>
      </c>
      <c r="Z187" s="42">
        <f t="shared" si="2"/>
        <v>0</v>
      </c>
      <c r="AA187" s="42">
        <f t="shared" si="2"/>
        <v>0</v>
      </c>
      <c r="AB187" s="42">
        <f t="shared" si="2"/>
        <v>0</v>
      </c>
      <c r="AC187" s="42">
        <f t="shared" si="2"/>
        <v>0</v>
      </c>
      <c r="AD187" s="42">
        <f t="shared" si="2"/>
        <v>0</v>
      </c>
      <c r="AE187" s="42">
        <f t="shared" si="2"/>
        <v>0</v>
      </c>
      <c r="AF187" s="42">
        <f t="shared" si="2"/>
        <v>0</v>
      </c>
      <c r="AG187" s="42">
        <f t="shared" si="2"/>
        <v>7.5655572316485767E-3</v>
      </c>
      <c r="AH187" s="42">
        <f t="shared" si="2"/>
        <v>1.2870143336597578E-2</v>
      </c>
      <c r="AI187" s="42">
        <f t="shared" si="2"/>
        <v>4.1219242848292245E-2</v>
      </c>
      <c r="AJ187" s="42">
        <f t="shared" si="2"/>
        <v>0</v>
      </c>
      <c r="AK187" s="42">
        <f t="shared" si="2"/>
        <v>0</v>
      </c>
      <c r="AL187" s="42">
        <f t="shared" si="2"/>
        <v>0</v>
      </c>
      <c r="AM187" s="42">
        <f t="shared" si="2"/>
        <v>7.5655572316485767E-3</v>
      </c>
      <c r="AN187" s="42">
        <f t="shared" si="2"/>
        <v>1.2870143336597578E-2</v>
      </c>
      <c r="AO187" s="42">
        <f t="shared" si="2"/>
        <v>4.1219242848292245E-2</v>
      </c>
      <c r="AP187" s="42">
        <f t="shared" si="2"/>
        <v>0.37900771799999994</v>
      </c>
      <c r="AQ187" s="42">
        <f t="shared" si="2"/>
        <v>0.204081078</v>
      </c>
      <c r="AR187" s="42">
        <f t="shared" si="2"/>
        <v>0.58308879599999985</v>
      </c>
      <c r="AS187" s="42">
        <f t="shared" si="2"/>
        <v>0</v>
      </c>
      <c r="AT187" s="42">
        <f t="shared" si="2"/>
        <v>0</v>
      </c>
      <c r="AU187" s="42">
        <f t="shared" si="2"/>
        <v>0</v>
      </c>
      <c r="AV187" s="42">
        <f t="shared" si="2"/>
        <v>0</v>
      </c>
      <c r="AW187" s="42">
        <f t="shared" si="2"/>
        <v>0</v>
      </c>
      <c r="AX187" s="42">
        <f t="shared" si="2"/>
        <v>0</v>
      </c>
      <c r="AY187" s="42">
        <f t="shared" si="2"/>
        <v>0</v>
      </c>
      <c r="AZ187" s="42">
        <f t="shared" si="2"/>
        <v>0</v>
      </c>
      <c r="BA187" s="42">
        <f t="shared" si="2"/>
        <v>0</v>
      </c>
      <c r="BB187" s="42">
        <f t="shared" si="2"/>
        <v>1.5287057390000001</v>
      </c>
      <c r="BC187" s="42">
        <f t="shared" si="2"/>
        <v>118.68908376799999</v>
      </c>
      <c r="BD187" s="42">
        <f t="shared" si="2"/>
        <v>261.73080262000002</v>
      </c>
      <c r="BE187" s="42">
        <f t="shared" si="2"/>
        <v>0.11714219899999997</v>
      </c>
      <c r="BF187" s="42">
        <f t="shared" si="2"/>
        <v>0.23428440199999995</v>
      </c>
      <c r="BG187" s="42">
        <f t="shared" si="2"/>
        <v>2.5517024990000001</v>
      </c>
      <c r="BH187" s="42">
        <f t="shared" si="2"/>
        <v>19.179874376000001</v>
      </c>
      <c r="BI187" s="42">
        <f t="shared" si="2"/>
        <v>0</v>
      </c>
      <c r="BJ187" s="42">
        <f t="shared" si="2"/>
        <v>0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4.5738719720000001</v>
      </c>
      <c r="E188" s="42">
        <f>IF(E56="－","－",SUM(E56:E66))</f>
        <v>590</v>
      </c>
      <c r="F188" s="42">
        <f t="shared" ref="F188:BL188" si="3">IF(F56="－","－",SUM(F56:F66))</f>
        <v>0</v>
      </c>
      <c r="G188" s="42">
        <f t="shared" si="3"/>
        <v>1</v>
      </c>
      <c r="H188" s="42">
        <f t="shared" si="3"/>
        <v>589</v>
      </c>
      <c r="I188" s="42">
        <f t="shared" si="3"/>
        <v>0</v>
      </c>
      <c r="J188" s="42">
        <f t="shared" si="3"/>
        <v>0</v>
      </c>
      <c r="K188" s="42">
        <f t="shared" si="3"/>
        <v>0</v>
      </c>
      <c r="L188" s="42">
        <f t="shared" si="3"/>
        <v>0</v>
      </c>
      <c r="M188" s="42">
        <f t="shared" si="3"/>
        <v>0</v>
      </c>
      <c r="N188" s="42">
        <f t="shared" si="3"/>
        <v>0</v>
      </c>
      <c r="O188" s="42">
        <f t="shared" si="3"/>
        <v>0</v>
      </c>
      <c r="P188" s="42">
        <f t="shared" si="3"/>
        <v>0</v>
      </c>
      <c r="Q188" s="42">
        <f t="shared" si="3"/>
        <v>0</v>
      </c>
      <c r="R188" s="42">
        <f t="shared" si="3"/>
        <v>0</v>
      </c>
      <c r="S188" s="42">
        <f t="shared" si="3"/>
        <v>0</v>
      </c>
      <c r="T188" s="42">
        <f t="shared" si="3"/>
        <v>0</v>
      </c>
      <c r="U188" s="42">
        <f t="shared" si="3"/>
        <v>3.0000000000000001E-3</v>
      </c>
      <c r="V188" s="42">
        <f t="shared" si="3"/>
        <v>7.1999999999999998E-3</v>
      </c>
      <c r="W188" s="42">
        <f t="shared" si="3"/>
        <v>3.0000000000000001E-3</v>
      </c>
      <c r="X188" s="42">
        <f t="shared" si="3"/>
        <v>7.1999999999999998E-3</v>
      </c>
      <c r="Y188" s="42">
        <f t="shared" si="3"/>
        <v>1.0200000000000001E-2</v>
      </c>
      <c r="Z188" s="42">
        <f t="shared" si="3"/>
        <v>0</v>
      </c>
      <c r="AA188" s="42">
        <f t="shared" si="3"/>
        <v>0</v>
      </c>
      <c r="AB188" s="42">
        <f t="shared" si="3"/>
        <v>0</v>
      </c>
      <c r="AC188" s="42">
        <f t="shared" si="3"/>
        <v>0</v>
      </c>
      <c r="AD188" s="42">
        <f t="shared" si="3"/>
        <v>0</v>
      </c>
      <c r="AE188" s="42">
        <f t="shared" si="3"/>
        <v>0</v>
      </c>
      <c r="AF188" s="42">
        <f t="shared" si="3"/>
        <v>0</v>
      </c>
      <c r="AG188" s="42">
        <f t="shared" si="3"/>
        <v>2.0218164678108313E-4</v>
      </c>
      <c r="AH188" s="42">
        <f t="shared" si="3"/>
        <v>3.4394119222529087E-4</v>
      </c>
      <c r="AI188" s="42">
        <f t="shared" si="3"/>
        <v>1.1015413859107289E-3</v>
      </c>
      <c r="AJ188" s="42">
        <f t="shared" si="3"/>
        <v>0</v>
      </c>
      <c r="AK188" s="42">
        <f t="shared" si="3"/>
        <v>0</v>
      </c>
      <c r="AL188" s="42">
        <f t="shared" si="3"/>
        <v>0</v>
      </c>
      <c r="AM188" s="42">
        <f t="shared" si="3"/>
        <v>2.0218164678108313E-4</v>
      </c>
      <c r="AN188" s="42">
        <f t="shared" si="3"/>
        <v>3.4394119222529087E-4</v>
      </c>
      <c r="AO188" s="42">
        <f t="shared" si="3"/>
        <v>1.1015413859107289E-3</v>
      </c>
      <c r="AP188" s="42">
        <f t="shared" si="3"/>
        <v>1.5627834E-2</v>
      </c>
      <c r="AQ188" s="42">
        <f t="shared" si="3"/>
        <v>8.4149870000000005E-3</v>
      </c>
      <c r="AR188" s="42">
        <f t="shared" si="3"/>
        <v>2.4042820999999999E-2</v>
      </c>
      <c r="AS188" s="42">
        <f t="shared" si="3"/>
        <v>0</v>
      </c>
      <c r="AT188" s="42">
        <f t="shared" si="3"/>
        <v>0</v>
      </c>
      <c r="AU188" s="42">
        <f t="shared" si="3"/>
        <v>0</v>
      </c>
      <c r="AV188" s="42">
        <f t="shared" si="3"/>
        <v>0</v>
      </c>
      <c r="AW188" s="42">
        <f t="shared" si="3"/>
        <v>0</v>
      </c>
      <c r="AX188" s="42">
        <f t="shared" si="3"/>
        <v>0</v>
      </c>
      <c r="AY188" s="42">
        <f t="shared" si="3"/>
        <v>0</v>
      </c>
      <c r="AZ188" s="42">
        <f t="shared" si="3"/>
        <v>0</v>
      </c>
      <c r="BA188" s="42">
        <f t="shared" si="3"/>
        <v>0</v>
      </c>
      <c r="BB188" s="42">
        <f t="shared" si="3"/>
        <v>6.1213513500000003</v>
      </c>
      <c r="BC188" s="42">
        <f t="shared" si="3"/>
        <v>301.168894631</v>
      </c>
      <c r="BD188" s="42">
        <f t="shared" si="3"/>
        <v>669.21676157800005</v>
      </c>
      <c r="BE188" s="42">
        <f t="shared" si="3"/>
        <v>0.193611534</v>
      </c>
      <c r="BF188" s="42">
        <f t="shared" si="3"/>
        <v>0.38722306899999998</v>
      </c>
      <c r="BG188" s="42">
        <f t="shared" si="3"/>
        <v>6.172273788</v>
      </c>
      <c r="BH188" s="42">
        <f t="shared" si="3"/>
        <v>45.604957139</v>
      </c>
      <c r="BI188" s="42">
        <f t="shared" si="3"/>
        <v>0</v>
      </c>
      <c r="BJ188" s="42">
        <f t="shared" si="3"/>
        <v>0</v>
      </c>
      <c r="BK188" s="42">
        <f t="shared" si="3"/>
        <v>0</v>
      </c>
      <c r="BL188" s="42">
        <f t="shared" si="3"/>
        <v>0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4.4349799819999998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0</v>
      </c>
      <c r="H189" s="42">
        <f t="shared" si="4"/>
        <v>302</v>
      </c>
      <c r="I189" s="42">
        <f t="shared" si="4"/>
        <v>0</v>
      </c>
      <c r="J189" s="42">
        <f t="shared" si="4"/>
        <v>0</v>
      </c>
      <c r="K189" s="42">
        <f t="shared" si="4"/>
        <v>0</v>
      </c>
      <c r="L189" s="42">
        <f t="shared" si="4"/>
        <v>0</v>
      </c>
      <c r="M189" s="42">
        <f t="shared" si="4"/>
        <v>0</v>
      </c>
      <c r="N189" s="42">
        <f t="shared" si="4"/>
        <v>0</v>
      </c>
      <c r="O189" s="42">
        <f t="shared" si="4"/>
        <v>0</v>
      </c>
      <c r="P189" s="42">
        <f t="shared" si="4"/>
        <v>0</v>
      </c>
      <c r="Q189" s="42">
        <f t="shared" si="4"/>
        <v>0</v>
      </c>
      <c r="R189" s="42">
        <f t="shared" si="4"/>
        <v>0</v>
      </c>
      <c r="S189" s="42">
        <f t="shared" si="4"/>
        <v>0</v>
      </c>
      <c r="T189" s="42">
        <f t="shared" si="4"/>
        <v>0</v>
      </c>
      <c r="U189" s="42">
        <f t="shared" si="4"/>
        <v>0</v>
      </c>
      <c r="V189" s="42">
        <f t="shared" si="4"/>
        <v>0</v>
      </c>
      <c r="W189" s="42">
        <f t="shared" si="4"/>
        <v>0</v>
      </c>
      <c r="X189" s="42">
        <f t="shared" si="4"/>
        <v>0</v>
      </c>
      <c r="Y189" s="42">
        <f t="shared" si="4"/>
        <v>0</v>
      </c>
      <c r="Z189" s="42">
        <f t="shared" si="4"/>
        <v>0</v>
      </c>
      <c r="AA189" s="42">
        <f t="shared" si="4"/>
        <v>0</v>
      </c>
      <c r="AB189" s="42">
        <f t="shared" si="4"/>
        <v>0</v>
      </c>
      <c r="AC189" s="42">
        <f t="shared" si="4"/>
        <v>0</v>
      </c>
      <c r="AD189" s="42">
        <f t="shared" si="4"/>
        <v>0</v>
      </c>
      <c r="AE189" s="42">
        <f t="shared" si="4"/>
        <v>0</v>
      </c>
      <c r="AF189" s="42">
        <f t="shared" si="4"/>
        <v>0</v>
      </c>
      <c r="AG189" s="42">
        <f t="shared" si="4"/>
        <v>0</v>
      </c>
      <c r="AH189" s="42">
        <f t="shared" si="4"/>
        <v>0</v>
      </c>
      <c r="AI189" s="42">
        <f t="shared" si="4"/>
        <v>0</v>
      </c>
      <c r="AJ189" s="42">
        <f t="shared" si="4"/>
        <v>0</v>
      </c>
      <c r="AK189" s="42">
        <f t="shared" si="4"/>
        <v>0</v>
      </c>
      <c r="AL189" s="42">
        <f t="shared" si="4"/>
        <v>0</v>
      </c>
      <c r="AM189" s="42">
        <f t="shared" si="4"/>
        <v>0</v>
      </c>
      <c r="AN189" s="42">
        <f t="shared" si="4"/>
        <v>0</v>
      </c>
      <c r="AO189" s="42">
        <f t="shared" si="4"/>
        <v>0</v>
      </c>
      <c r="AP189" s="42">
        <f t="shared" si="4"/>
        <v>0</v>
      </c>
      <c r="AQ189" s="42">
        <f t="shared" si="4"/>
        <v>0</v>
      </c>
      <c r="AR189" s="42">
        <f t="shared" si="4"/>
        <v>0</v>
      </c>
      <c r="AS189" s="42">
        <f t="shared" si="4"/>
        <v>0</v>
      </c>
      <c r="AT189" s="42">
        <f t="shared" si="4"/>
        <v>0</v>
      </c>
      <c r="AU189" s="42">
        <f t="shared" si="4"/>
        <v>0</v>
      </c>
      <c r="AV189" s="42">
        <f t="shared" si="4"/>
        <v>0</v>
      </c>
      <c r="AW189" s="42">
        <f t="shared" si="4"/>
        <v>0</v>
      </c>
      <c r="AX189" s="42">
        <f t="shared" si="4"/>
        <v>0</v>
      </c>
      <c r="AY189" s="42">
        <f t="shared" si="4"/>
        <v>0</v>
      </c>
      <c r="AZ189" s="42">
        <f t="shared" si="4"/>
        <v>0</v>
      </c>
      <c r="BA189" s="42">
        <f t="shared" si="4"/>
        <v>0</v>
      </c>
      <c r="BB189" s="42">
        <f t="shared" si="4"/>
        <v>0</v>
      </c>
      <c r="BC189" s="42">
        <f t="shared" si="4"/>
        <v>0</v>
      </c>
      <c r="BD189" s="42">
        <f t="shared" si="4"/>
        <v>0</v>
      </c>
      <c r="BE189" s="42">
        <f t="shared" si="4"/>
        <v>0</v>
      </c>
      <c r="BF189" s="42">
        <f t="shared" si="4"/>
        <v>0</v>
      </c>
      <c r="BG189" s="42">
        <f t="shared" si="4"/>
        <v>0</v>
      </c>
      <c r="BH189" s="42">
        <f t="shared" si="4"/>
        <v>0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4.3771626020000003</v>
      </c>
      <c r="E190" s="42">
        <f>IF(E74="－","－",SUM(E74:E84))</f>
        <v>660</v>
      </c>
      <c r="F190" s="42">
        <f t="shared" ref="F190:BL190" si="5">IF(F74="－","－",SUM(F74:F84))</f>
        <v>0</v>
      </c>
      <c r="G190" s="42">
        <f t="shared" si="5"/>
        <v>0</v>
      </c>
      <c r="H190" s="42">
        <f t="shared" si="5"/>
        <v>660</v>
      </c>
      <c r="I190" s="42">
        <f t="shared" si="5"/>
        <v>0</v>
      </c>
      <c r="J190" s="42">
        <f t="shared" si="5"/>
        <v>0</v>
      </c>
      <c r="K190" s="42">
        <f t="shared" si="5"/>
        <v>0</v>
      </c>
      <c r="L190" s="42">
        <f t="shared" si="5"/>
        <v>0</v>
      </c>
      <c r="M190" s="42">
        <f t="shared" si="5"/>
        <v>0</v>
      </c>
      <c r="N190" s="42">
        <f t="shared" si="5"/>
        <v>0</v>
      </c>
      <c r="O190" s="42">
        <f t="shared" si="5"/>
        <v>0</v>
      </c>
      <c r="P190" s="42">
        <f t="shared" si="5"/>
        <v>0</v>
      </c>
      <c r="Q190" s="42">
        <f t="shared" si="5"/>
        <v>0</v>
      </c>
      <c r="R190" s="42">
        <f t="shared" si="5"/>
        <v>0</v>
      </c>
      <c r="S190" s="42">
        <f t="shared" si="5"/>
        <v>0</v>
      </c>
      <c r="T190" s="42">
        <f t="shared" si="5"/>
        <v>0</v>
      </c>
      <c r="U190" s="42">
        <f t="shared" si="5"/>
        <v>0</v>
      </c>
      <c r="V190" s="42">
        <f t="shared" si="5"/>
        <v>0</v>
      </c>
      <c r="W190" s="42">
        <f t="shared" si="5"/>
        <v>0</v>
      </c>
      <c r="X190" s="42">
        <f t="shared" si="5"/>
        <v>0</v>
      </c>
      <c r="Y190" s="42">
        <f t="shared" si="5"/>
        <v>0</v>
      </c>
      <c r="Z190" s="42">
        <f t="shared" si="5"/>
        <v>0</v>
      </c>
      <c r="AA190" s="42">
        <f t="shared" si="5"/>
        <v>0</v>
      </c>
      <c r="AB190" s="42">
        <f t="shared" si="5"/>
        <v>0</v>
      </c>
      <c r="AC190" s="42">
        <f t="shared" si="5"/>
        <v>0</v>
      </c>
      <c r="AD190" s="42">
        <f t="shared" si="5"/>
        <v>0</v>
      </c>
      <c r="AE190" s="42">
        <f t="shared" si="5"/>
        <v>0</v>
      </c>
      <c r="AF190" s="42">
        <f t="shared" si="5"/>
        <v>0</v>
      </c>
      <c r="AG190" s="42">
        <f t="shared" si="5"/>
        <v>0</v>
      </c>
      <c r="AH190" s="42">
        <f t="shared" si="5"/>
        <v>0</v>
      </c>
      <c r="AI190" s="42">
        <f t="shared" si="5"/>
        <v>0</v>
      </c>
      <c r="AJ190" s="42">
        <f t="shared" si="5"/>
        <v>0</v>
      </c>
      <c r="AK190" s="42">
        <f t="shared" si="5"/>
        <v>0</v>
      </c>
      <c r="AL190" s="42">
        <f t="shared" si="5"/>
        <v>0</v>
      </c>
      <c r="AM190" s="42">
        <f t="shared" si="5"/>
        <v>0</v>
      </c>
      <c r="AN190" s="42">
        <f t="shared" si="5"/>
        <v>0</v>
      </c>
      <c r="AO190" s="42">
        <f t="shared" si="5"/>
        <v>0</v>
      </c>
      <c r="AP190" s="42">
        <f t="shared" si="5"/>
        <v>0</v>
      </c>
      <c r="AQ190" s="42">
        <f t="shared" si="5"/>
        <v>0</v>
      </c>
      <c r="AR190" s="42">
        <f t="shared" si="5"/>
        <v>0</v>
      </c>
      <c r="AS190" s="42">
        <f t="shared" si="5"/>
        <v>0</v>
      </c>
      <c r="AT190" s="42">
        <f t="shared" si="5"/>
        <v>0</v>
      </c>
      <c r="AU190" s="42">
        <f t="shared" si="5"/>
        <v>0</v>
      </c>
      <c r="AV190" s="42">
        <f t="shared" si="5"/>
        <v>0</v>
      </c>
      <c r="AW190" s="42">
        <f t="shared" si="5"/>
        <v>0</v>
      </c>
      <c r="AX190" s="42">
        <f t="shared" si="5"/>
        <v>0</v>
      </c>
      <c r="AY190" s="42">
        <f t="shared" si="5"/>
        <v>0</v>
      </c>
      <c r="AZ190" s="42">
        <f t="shared" si="5"/>
        <v>0</v>
      </c>
      <c r="BA190" s="42">
        <f t="shared" si="5"/>
        <v>0</v>
      </c>
      <c r="BB190" s="42">
        <f t="shared" si="5"/>
        <v>0</v>
      </c>
      <c r="BC190" s="42">
        <f t="shared" si="5"/>
        <v>0</v>
      </c>
      <c r="BD190" s="42">
        <f t="shared" si="5"/>
        <v>0</v>
      </c>
      <c r="BE190" s="42">
        <f t="shared" si="5"/>
        <v>0</v>
      </c>
      <c r="BF190" s="42">
        <f t="shared" si="5"/>
        <v>0</v>
      </c>
      <c r="BG190" s="42">
        <f t="shared" si="5"/>
        <v>0</v>
      </c>
      <c r="BH190" s="42">
        <f t="shared" si="5"/>
        <v>0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4.2969098360000002</v>
      </c>
      <c r="E191" s="42">
        <f>IF(E85="－","－",SUM(E85:E91))</f>
        <v>347</v>
      </c>
      <c r="F191" s="42">
        <f t="shared" ref="F191:BL191" si="6">IF(F85="－","－",SUM(F85:F91))</f>
        <v>0</v>
      </c>
      <c r="G191" s="42">
        <f t="shared" si="6"/>
        <v>0</v>
      </c>
      <c r="H191" s="42">
        <f t="shared" si="6"/>
        <v>347</v>
      </c>
      <c r="I191" s="42">
        <f t="shared" si="6"/>
        <v>0</v>
      </c>
      <c r="J191" s="42">
        <f t="shared" si="6"/>
        <v>0</v>
      </c>
      <c r="K191" s="42">
        <f t="shared" si="6"/>
        <v>0</v>
      </c>
      <c r="L191" s="42">
        <f t="shared" si="6"/>
        <v>0</v>
      </c>
      <c r="M191" s="42">
        <f t="shared" si="6"/>
        <v>0</v>
      </c>
      <c r="N191" s="42">
        <f t="shared" si="6"/>
        <v>0</v>
      </c>
      <c r="O191" s="42">
        <f t="shared" si="6"/>
        <v>0</v>
      </c>
      <c r="P191" s="42">
        <f t="shared" si="6"/>
        <v>0</v>
      </c>
      <c r="Q191" s="42">
        <f t="shared" si="6"/>
        <v>0</v>
      </c>
      <c r="R191" s="42">
        <f t="shared" si="6"/>
        <v>0</v>
      </c>
      <c r="S191" s="42">
        <f t="shared" si="6"/>
        <v>0</v>
      </c>
      <c r="T191" s="42">
        <f t="shared" si="6"/>
        <v>0</v>
      </c>
      <c r="U191" s="42">
        <f t="shared" si="6"/>
        <v>0</v>
      </c>
      <c r="V191" s="42">
        <f t="shared" si="6"/>
        <v>0</v>
      </c>
      <c r="W191" s="42">
        <f t="shared" si="6"/>
        <v>0</v>
      </c>
      <c r="X191" s="42">
        <f t="shared" si="6"/>
        <v>0</v>
      </c>
      <c r="Y191" s="42">
        <f t="shared" si="6"/>
        <v>0</v>
      </c>
      <c r="Z191" s="42">
        <f t="shared" si="6"/>
        <v>0</v>
      </c>
      <c r="AA191" s="42">
        <f t="shared" si="6"/>
        <v>0</v>
      </c>
      <c r="AB191" s="42">
        <f t="shared" si="6"/>
        <v>0</v>
      </c>
      <c r="AC191" s="42">
        <f t="shared" si="6"/>
        <v>0</v>
      </c>
      <c r="AD191" s="42">
        <f t="shared" si="6"/>
        <v>0</v>
      </c>
      <c r="AE191" s="42">
        <f t="shared" si="6"/>
        <v>0</v>
      </c>
      <c r="AF191" s="42">
        <f t="shared" si="6"/>
        <v>0</v>
      </c>
      <c r="AG191" s="42">
        <f t="shared" si="6"/>
        <v>0</v>
      </c>
      <c r="AH191" s="42">
        <f t="shared" si="6"/>
        <v>0</v>
      </c>
      <c r="AI191" s="42">
        <f t="shared" si="6"/>
        <v>0</v>
      </c>
      <c r="AJ191" s="42">
        <f t="shared" si="6"/>
        <v>0</v>
      </c>
      <c r="AK191" s="42">
        <f t="shared" si="6"/>
        <v>0</v>
      </c>
      <c r="AL191" s="42">
        <f t="shared" si="6"/>
        <v>0</v>
      </c>
      <c r="AM191" s="42">
        <f t="shared" si="6"/>
        <v>0</v>
      </c>
      <c r="AN191" s="42">
        <f t="shared" si="6"/>
        <v>0</v>
      </c>
      <c r="AO191" s="42">
        <f t="shared" si="6"/>
        <v>0</v>
      </c>
      <c r="AP191" s="42">
        <f t="shared" si="6"/>
        <v>0</v>
      </c>
      <c r="AQ191" s="42">
        <f t="shared" si="6"/>
        <v>0</v>
      </c>
      <c r="AR191" s="42">
        <f t="shared" si="6"/>
        <v>0</v>
      </c>
      <c r="AS191" s="42">
        <f t="shared" si="6"/>
        <v>0</v>
      </c>
      <c r="AT191" s="42">
        <f t="shared" si="6"/>
        <v>0</v>
      </c>
      <c r="AU191" s="42">
        <f t="shared" si="6"/>
        <v>0</v>
      </c>
      <c r="AV191" s="42">
        <f t="shared" si="6"/>
        <v>0</v>
      </c>
      <c r="AW191" s="42">
        <f t="shared" si="6"/>
        <v>0</v>
      </c>
      <c r="AX191" s="42">
        <f t="shared" si="6"/>
        <v>0</v>
      </c>
      <c r="AY191" s="42">
        <f t="shared" si="6"/>
        <v>0</v>
      </c>
      <c r="AZ191" s="42">
        <f t="shared" si="6"/>
        <v>0</v>
      </c>
      <c r="BA191" s="42">
        <f t="shared" si="6"/>
        <v>0</v>
      </c>
      <c r="BB191" s="42">
        <f t="shared" si="6"/>
        <v>0</v>
      </c>
      <c r="BC191" s="42">
        <f t="shared" si="6"/>
        <v>0</v>
      </c>
      <c r="BD191" s="42">
        <f t="shared" si="6"/>
        <v>0</v>
      </c>
      <c r="BE191" s="42">
        <f t="shared" si="6"/>
        <v>0</v>
      </c>
      <c r="BF191" s="42">
        <f t="shared" si="6"/>
        <v>0</v>
      </c>
      <c r="BG191" s="42">
        <f t="shared" si="6"/>
        <v>0</v>
      </c>
      <c r="BH191" s="42">
        <f t="shared" si="6"/>
        <v>0</v>
      </c>
      <c r="BI191" s="42">
        <f t="shared" si="6"/>
        <v>0</v>
      </c>
      <c r="BJ191" s="42">
        <f t="shared" si="6"/>
        <v>0</v>
      </c>
      <c r="BK191" s="42">
        <f t="shared" si="6"/>
        <v>0</v>
      </c>
      <c r="BL191" s="42">
        <f t="shared" si="6"/>
        <v>0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5.7754533720000003</v>
      </c>
      <c r="E192" s="42">
        <f>IF(E92="－","－",SUM(E92:E114))</f>
        <v>159</v>
      </c>
      <c r="F192" s="42">
        <f t="shared" ref="F192:BL192" si="7">IF(F92="－","－",SUM(F92:F114))</f>
        <v>1</v>
      </c>
      <c r="G192" s="42">
        <f t="shared" si="7"/>
        <v>6</v>
      </c>
      <c r="H192" s="42">
        <f t="shared" si="7"/>
        <v>152</v>
      </c>
      <c r="I192" s="42">
        <f t="shared" si="7"/>
        <v>0.60118388034043635</v>
      </c>
      <c r="J192" s="42">
        <f t="shared" si="7"/>
        <v>10.866612874209579</v>
      </c>
      <c r="K192" s="42">
        <f t="shared" si="7"/>
        <v>6.3343380344918598E-2</v>
      </c>
      <c r="L192" s="42">
        <f t="shared" si="7"/>
        <v>0.53784049999551775</v>
      </c>
      <c r="M192" s="42">
        <f t="shared" si="7"/>
        <v>2.3122732545465348</v>
      </c>
      <c r="N192" s="42">
        <f t="shared" si="7"/>
        <v>9.1555235000034827</v>
      </c>
      <c r="O192" s="42">
        <f t="shared" si="7"/>
        <v>0.250185712</v>
      </c>
      <c r="P192" s="42">
        <f t="shared" si="7"/>
        <v>0.393019646</v>
      </c>
      <c r="Q192" s="42">
        <f t="shared" si="7"/>
        <v>0.22249512500000002</v>
      </c>
      <c r="R192" s="42">
        <f t="shared" si="7"/>
        <v>2.7690587000000003E-2</v>
      </c>
      <c r="S192" s="42">
        <f t="shared" si="7"/>
        <v>0.35690148999999993</v>
      </c>
      <c r="T192" s="42">
        <f t="shared" si="7"/>
        <v>3.6118155999999998E-2</v>
      </c>
      <c r="U192" s="42">
        <f t="shared" si="7"/>
        <v>5.8800000000000005E-2</v>
      </c>
      <c r="V192" s="42">
        <f t="shared" si="7"/>
        <v>0.1404</v>
      </c>
      <c r="W192" s="42">
        <f t="shared" si="7"/>
        <v>0.91016959234043626</v>
      </c>
      <c r="X192" s="42">
        <f t="shared" si="7"/>
        <v>11.400032520209582</v>
      </c>
      <c r="Y192" s="42">
        <f t="shared" si="7"/>
        <v>12.310202112550016</v>
      </c>
      <c r="Z192" s="42">
        <f t="shared" si="7"/>
        <v>3.3331070157909854E-3</v>
      </c>
      <c r="AA192" s="42">
        <f t="shared" si="7"/>
        <v>1.4257558175800593E-3</v>
      </c>
      <c r="AB192" s="42">
        <f t="shared" si="7"/>
        <v>1.425755532007E-3</v>
      </c>
      <c r="AC192" s="42">
        <f t="shared" si="7"/>
        <v>2.0548373868559382E-4</v>
      </c>
      <c r="AD192" s="42">
        <f t="shared" si="7"/>
        <v>6.2534591917983273E-2</v>
      </c>
      <c r="AE192" s="42">
        <f t="shared" si="7"/>
        <v>0.56281132726184957</v>
      </c>
      <c r="AF192" s="42">
        <f t="shared" si="7"/>
        <v>0.62534591917983284</v>
      </c>
      <c r="AG192" s="42">
        <f t="shared" si="7"/>
        <v>3.7979781927896723E-3</v>
      </c>
      <c r="AH192" s="42">
        <f t="shared" si="7"/>
        <v>6.4609284199180625E-3</v>
      </c>
      <c r="AI192" s="42">
        <f t="shared" si="7"/>
        <v>2.069243291244028E-2</v>
      </c>
      <c r="AJ192" s="42">
        <f t="shared" si="7"/>
        <v>5.5891467096753953E-5</v>
      </c>
      <c r="AK192" s="42">
        <f t="shared" si="7"/>
        <v>6.7541622980195435E-5</v>
      </c>
      <c r="AL192" s="42">
        <f t="shared" si="7"/>
        <v>1.6892709556234721E-4</v>
      </c>
      <c r="AM192" s="42">
        <f t="shared" si="7"/>
        <v>4.0593533985720208E-3</v>
      </c>
      <c r="AN192" s="42">
        <f t="shared" si="7"/>
        <v>6.9063061960881536E-2</v>
      </c>
      <c r="AO192" s="42">
        <f t="shared" si="7"/>
        <v>0.58367268726985222</v>
      </c>
      <c r="AP192" s="42">
        <f t="shared" si="7"/>
        <v>201.64684673799999</v>
      </c>
      <c r="AQ192" s="42">
        <f t="shared" si="7"/>
        <v>108.57907131900001</v>
      </c>
      <c r="AR192" s="42">
        <f t="shared" si="7"/>
        <v>310.22591805700006</v>
      </c>
      <c r="AS192" s="42">
        <f t="shared" si="7"/>
        <v>22.587557755999999</v>
      </c>
      <c r="AT192" s="42">
        <f t="shared" si="7"/>
        <v>353.21629347799995</v>
      </c>
      <c r="AU192" s="42">
        <f t="shared" si="7"/>
        <v>780.09892703899993</v>
      </c>
      <c r="AV192" s="42">
        <f t="shared" si="7"/>
        <v>280.880758808</v>
      </c>
      <c r="AW192" s="42">
        <f t="shared" si="7"/>
        <v>628.71877742499998</v>
      </c>
      <c r="AX192" s="42">
        <f t="shared" si="7"/>
        <v>262.90406753500002</v>
      </c>
      <c r="AY192" s="42">
        <f t="shared" si="7"/>
        <v>587.84093546100007</v>
      </c>
      <c r="AZ192" s="42">
        <f t="shared" si="7"/>
        <v>0.407326509</v>
      </c>
      <c r="BA192" s="42">
        <f t="shared" si="7"/>
        <v>0.814653022</v>
      </c>
      <c r="BB192" s="42">
        <f t="shared" si="7"/>
        <v>8.213278657</v>
      </c>
      <c r="BC192" s="42">
        <f t="shared" si="7"/>
        <v>497.41552112299996</v>
      </c>
      <c r="BD192" s="42">
        <f t="shared" si="7"/>
        <v>1131.7233959729999</v>
      </c>
      <c r="BE192" s="42">
        <f t="shared" si="7"/>
        <v>0.23957059300000003</v>
      </c>
      <c r="BF192" s="42">
        <f t="shared" si="7"/>
        <v>0.47914119099999997</v>
      </c>
      <c r="BG192" s="42">
        <f t="shared" si="7"/>
        <v>28.895633823000001</v>
      </c>
      <c r="BH192" s="42">
        <f t="shared" si="7"/>
        <v>222.88478734400005</v>
      </c>
      <c r="BI192" s="42">
        <f t="shared" si="7"/>
        <v>0.3600000000000001</v>
      </c>
      <c r="BJ192" s="42">
        <f t="shared" si="7"/>
        <v>0.3600000000000001</v>
      </c>
      <c r="BK192" s="42">
        <f t="shared" si="7"/>
        <v>0.3600000000000001</v>
      </c>
      <c r="BL192" s="42">
        <f t="shared" si="7"/>
        <v>0.3600000000000001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6.1401858730000001</v>
      </c>
      <c r="E193" s="42">
        <f>IF(E115="－","－",SUM(E115:E122))</f>
        <v>264</v>
      </c>
      <c r="F193" s="42">
        <f t="shared" ref="F193:BL193" si="8">IF(F115="－","－",SUM(F115:F122))</f>
        <v>6</v>
      </c>
      <c r="G193" s="42">
        <f t="shared" si="8"/>
        <v>50</v>
      </c>
      <c r="H193" s="42">
        <f t="shared" si="8"/>
        <v>208</v>
      </c>
      <c r="I193" s="42">
        <f t="shared" si="8"/>
        <v>6.9061348832746638</v>
      </c>
      <c r="J193" s="42">
        <f t="shared" si="8"/>
        <v>62.16897048486549</v>
      </c>
      <c r="K193" s="42">
        <f t="shared" si="8"/>
        <v>1.2013973832675693</v>
      </c>
      <c r="L193" s="42">
        <f t="shared" si="8"/>
        <v>5.704737500007095</v>
      </c>
      <c r="M193" s="42">
        <f t="shared" si="8"/>
        <v>23.010594368135486</v>
      </c>
      <c r="N193" s="42">
        <f t="shared" si="8"/>
        <v>46.064511000004671</v>
      </c>
      <c r="O193" s="42">
        <f t="shared" si="8"/>
        <v>0.58179695300000001</v>
      </c>
      <c r="P193" s="42">
        <f t="shared" si="8"/>
        <v>0.94350518099999992</v>
      </c>
      <c r="Q193" s="42">
        <f t="shared" si="8"/>
        <v>0.51606387600000003</v>
      </c>
      <c r="R193" s="42">
        <f t="shared" si="8"/>
        <v>6.5733077000000001E-2</v>
      </c>
      <c r="S193" s="42">
        <f t="shared" si="8"/>
        <v>0.85776638199999988</v>
      </c>
      <c r="T193" s="42">
        <f t="shared" si="8"/>
        <v>8.5738799000000004E-2</v>
      </c>
      <c r="U193" s="42">
        <f t="shared" si="8"/>
        <v>1.5525000000000002</v>
      </c>
      <c r="V193" s="42">
        <f t="shared" si="8"/>
        <v>3.6739000000000006</v>
      </c>
      <c r="W193" s="42">
        <f t="shared" si="8"/>
        <v>9.0404318362746636</v>
      </c>
      <c r="X193" s="42">
        <f t="shared" si="8"/>
        <v>66.786375665865492</v>
      </c>
      <c r="Y193" s="42">
        <f t="shared" si="8"/>
        <v>75.826807502140156</v>
      </c>
      <c r="Z193" s="42">
        <f t="shared" si="8"/>
        <v>3.0319594189744378E-2</v>
      </c>
      <c r="AA193" s="42">
        <f t="shared" si="8"/>
        <v>1.430018784678502E-2</v>
      </c>
      <c r="AB193" s="42">
        <f t="shared" si="8"/>
        <v>1.4300188211000001E-2</v>
      </c>
      <c r="AC193" s="42">
        <f t="shared" si="8"/>
        <v>5.5087595119642431E-2</v>
      </c>
      <c r="AD193" s="42">
        <f t="shared" si="8"/>
        <v>0.38140627219723594</v>
      </c>
      <c r="AE193" s="42">
        <f t="shared" si="8"/>
        <v>3.4326564497751231</v>
      </c>
      <c r="AF193" s="42">
        <f t="shared" si="8"/>
        <v>3.8140627219723591</v>
      </c>
      <c r="AG193" s="42">
        <f t="shared" si="8"/>
        <v>0.11046559965338448</v>
      </c>
      <c r="AH193" s="42">
        <f t="shared" si="8"/>
        <v>0.18791849136437819</v>
      </c>
      <c r="AI193" s="42">
        <f t="shared" si="8"/>
        <v>0.60184706018050849</v>
      </c>
      <c r="AJ193" s="42">
        <f t="shared" si="8"/>
        <v>5.6058593635050532E-4</v>
      </c>
      <c r="AK193" s="42">
        <f t="shared" si="8"/>
        <v>6.7743585699687483E-4</v>
      </c>
      <c r="AL193" s="42">
        <f t="shared" si="8"/>
        <v>1.6943222075937825E-3</v>
      </c>
      <c r="AM193" s="42">
        <f t="shared" si="8"/>
        <v>0.16611378070937743</v>
      </c>
      <c r="AN193" s="42">
        <f t="shared" si="8"/>
        <v>0.57000219941861108</v>
      </c>
      <c r="AO193" s="42">
        <f t="shared" si="8"/>
        <v>4.036197832163225</v>
      </c>
      <c r="AP193" s="42">
        <f t="shared" si="8"/>
        <v>690.32707336699991</v>
      </c>
      <c r="AQ193" s="42">
        <f t="shared" si="8"/>
        <v>371.714577964</v>
      </c>
      <c r="AR193" s="42">
        <f t="shared" si="8"/>
        <v>1062.0416513310001</v>
      </c>
      <c r="AS193" s="42">
        <f t="shared" si="8"/>
        <v>115.71728839900001</v>
      </c>
      <c r="AT193" s="42">
        <f t="shared" si="8"/>
        <v>3077.1184384509997</v>
      </c>
      <c r="AU193" s="42">
        <f t="shared" si="8"/>
        <v>6999.6177537240001</v>
      </c>
      <c r="AV193" s="42">
        <f t="shared" si="8"/>
        <v>2013.0767314549998</v>
      </c>
      <c r="AW193" s="42">
        <f t="shared" si="8"/>
        <v>4580.9291754819997</v>
      </c>
      <c r="AX193" s="42">
        <f t="shared" si="8"/>
        <v>1953.733258688</v>
      </c>
      <c r="AY193" s="42">
        <f t="shared" si="8"/>
        <v>4446.7099031729995</v>
      </c>
      <c r="AZ193" s="42">
        <f t="shared" si="8"/>
        <v>14.800777232</v>
      </c>
      <c r="BA193" s="42">
        <f t="shared" si="8"/>
        <v>29.601554465</v>
      </c>
      <c r="BB193" s="42">
        <f t="shared" si="8"/>
        <v>6.7311749489999997</v>
      </c>
      <c r="BC193" s="42">
        <f t="shared" si="8"/>
        <v>398.51768426699999</v>
      </c>
      <c r="BD193" s="42">
        <f t="shared" si="8"/>
        <v>888.23459185799993</v>
      </c>
      <c r="BE193" s="42">
        <f t="shared" si="8"/>
        <v>3.0596249750000002</v>
      </c>
      <c r="BF193" s="42">
        <f t="shared" si="8"/>
        <v>6.119249954999999</v>
      </c>
      <c r="BG193" s="42">
        <f t="shared" si="8"/>
        <v>25.989010590999996</v>
      </c>
      <c r="BH193" s="42">
        <f t="shared" si="8"/>
        <v>159.73875612500001</v>
      </c>
      <c r="BI193" s="42">
        <f t="shared" si="8"/>
        <v>0.66000000000000014</v>
      </c>
      <c r="BJ193" s="42">
        <f t="shared" si="8"/>
        <v>0.77000000000000024</v>
      </c>
      <c r="BK193" s="42">
        <f t="shared" si="8"/>
        <v>0.81000000000000016</v>
      </c>
      <c r="BL193" s="42">
        <f t="shared" si="8"/>
        <v>0.94000000000000028</v>
      </c>
    </row>
    <row r="194" spans="1:64" s="37" customFormat="1" x14ac:dyDescent="0.2">
      <c r="A194" s="7"/>
      <c r="B194" s="37">
        <v>10</v>
      </c>
      <c r="C194" s="7" t="s">
        <v>3</v>
      </c>
      <c r="D194" s="42">
        <f>IF(D123="－","－",MAX(D123:D132))</f>
        <v>7.2058702800000001</v>
      </c>
      <c r="E194" s="42">
        <f>IF(E123="－","－",SUM(E123:E132))</f>
        <v>329</v>
      </c>
      <c r="F194" s="42">
        <f t="shared" ref="F194:BL194" si="9">IF(F123="－","－",SUM(F123:F132))</f>
        <v>119</v>
      </c>
      <c r="G194" s="42">
        <f t="shared" si="9"/>
        <v>203</v>
      </c>
      <c r="H194" s="42">
        <f t="shared" si="9"/>
        <v>7</v>
      </c>
      <c r="I194" s="42">
        <f t="shared" si="9"/>
        <v>1098.9558751868756</v>
      </c>
      <c r="J194" s="42">
        <f t="shared" si="9"/>
        <v>1617.4497389028429</v>
      </c>
      <c r="K194" s="42">
        <f t="shared" si="9"/>
        <v>985.12922668683564</v>
      </c>
      <c r="L194" s="42">
        <f t="shared" si="9"/>
        <v>113.82664850003988</v>
      </c>
      <c r="M194" s="42">
        <f t="shared" si="9"/>
        <v>2326.5215620897789</v>
      </c>
      <c r="N194" s="42">
        <f t="shared" si="9"/>
        <v>389.88405199993969</v>
      </c>
      <c r="O194" s="42">
        <f t="shared" si="9"/>
        <v>8.1206263819999993</v>
      </c>
      <c r="P194" s="42">
        <f t="shared" si="9"/>
        <v>13.650996123999999</v>
      </c>
      <c r="Q194" s="42">
        <f t="shared" si="9"/>
        <v>7.5016714660000012</v>
      </c>
      <c r="R194" s="42">
        <f t="shared" si="9"/>
        <v>0.61895491600000008</v>
      </c>
      <c r="S194" s="42">
        <f t="shared" si="9"/>
        <v>12.843663621000001</v>
      </c>
      <c r="T194" s="42">
        <f t="shared" si="9"/>
        <v>0.80733250299999992</v>
      </c>
      <c r="U194" s="42">
        <f t="shared" si="9"/>
        <v>58.596300000000006</v>
      </c>
      <c r="V194" s="42">
        <f t="shared" si="9"/>
        <v>138.4393</v>
      </c>
      <c r="W194" s="42">
        <f t="shared" si="9"/>
        <v>1165.6728015688755</v>
      </c>
      <c r="X194" s="42">
        <f t="shared" si="9"/>
        <v>1769.540035026843</v>
      </c>
      <c r="Y194" s="42">
        <f t="shared" si="9"/>
        <v>2935.2128365957183</v>
      </c>
      <c r="Z194" s="42">
        <f t="shared" si="9"/>
        <v>1.5519878709025408</v>
      </c>
      <c r="AA194" s="42">
        <f t="shared" si="9"/>
        <v>0.82901619607125299</v>
      </c>
      <c r="AB194" s="42">
        <f t="shared" si="9"/>
        <v>0.82901619601300003</v>
      </c>
      <c r="AC194" s="42">
        <f t="shared" si="9"/>
        <v>12.134125827625748</v>
      </c>
      <c r="AD194" s="42">
        <f t="shared" si="9"/>
        <v>13.690455686870113</v>
      </c>
      <c r="AE194" s="42">
        <f t="shared" si="9"/>
        <v>157.04668912537966</v>
      </c>
      <c r="AF194" s="42">
        <f t="shared" si="9"/>
        <v>170.7371448122498</v>
      </c>
      <c r="AG194" s="42">
        <f t="shared" si="9"/>
        <v>3.8923119922693199</v>
      </c>
      <c r="AH194" s="42">
        <f t="shared" si="9"/>
        <v>6.6214043086880405</v>
      </c>
      <c r="AI194" s="42">
        <f t="shared" si="9"/>
        <v>21.206389475122499</v>
      </c>
      <c r="AJ194" s="42">
        <f t="shared" si="9"/>
        <v>3.249870164330234E-2</v>
      </c>
      <c r="AK194" s="42">
        <f t="shared" si="9"/>
        <v>3.9272580816688656E-2</v>
      </c>
      <c r="AL194" s="42">
        <f t="shared" si="9"/>
        <v>9.8223920597022826E-2</v>
      </c>
      <c r="AM194" s="42">
        <f t="shared" si="9"/>
        <v>16.058936521538371</v>
      </c>
      <c r="AN194" s="42">
        <f t="shared" si="9"/>
        <v>20.351132576374841</v>
      </c>
      <c r="AO194" s="42">
        <f t="shared" si="9"/>
        <v>178.35130252109917</v>
      </c>
      <c r="AP194" s="42">
        <f t="shared" si="9"/>
        <v>7417.2469644520006</v>
      </c>
      <c r="AQ194" s="42">
        <f t="shared" si="9"/>
        <v>3993.9022116250003</v>
      </c>
      <c r="AR194" s="42">
        <f t="shared" si="9"/>
        <v>11411.149176077</v>
      </c>
      <c r="AS194" s="42">
        <f t="shared" si="9"/>
        <v>1300.105234329</v>
      </c>
      <c r="AT194" s="42">
        <f t="shared" si="9"/>
        <v>19825.243209657998</v>
      </c>
      <c r="AU194" s="42">
        <f t="shared" si="9"/>
        <v>43784.323652980005</v>
      </c>
      <c r="AV194" s="42">
        <f t="shared" si="9"/>
        <v>14246.718431188998</v>
      </c>
      <c r="AW194" s="42">
        <f t="shared" si="9"/>
        <v>31346.010274799999</v>
      </c>
      <c r="AX194" s="42">
        <f t="shared" si="9"/>
        <v>14018.265115260001</v>
      </c>
      <c r="AY194" s="42">
        <f t="shared" si="9"/>
        <v>30836.438188127002</v>
      </c>
      <c r="AZ194" s="42">
        <f t="shared" si="9"/>
        <v>147.66016570900001</v>
      </c>
      <c r="BA194" s="42">
        <f t="shared" si="9"/>
        <v>295.32033142099999</v>
      </c>
      <c r="BB194" s="42">
        <f t="shared" si="9"/>
        <v>37.527936281000002</v>
      </c>
      <c r="BC194" s="42">
        <f t="shared" si="9"/>
        <v>2203.2690611770004</v>
      </c>
      <c r="BD194" s="42">
        <f t="shared" si="9"/>
        <v>4829.241175868</v>
      </c>
      <c r="BE194" s="42">
        <f t="shared" si="9"/>
        <v>8.3395413929999993</v>
      </c>
      <c r="BF194" s="42">
        <f t="shared" si="9"/>
        <v>16.679082787999999</v>
      </c>
      <c r="BG194" s="42">
        <f t="shared" si="9"/>
        <v>65.887620498999993</v>
      </c>
      <c r="BH194" s="42">
        <f t="shared" si="9"/>
        <v>342.45702702199998</v>
      </c>
      <c r="BI194" s="42">
        <f t="shared" si="9"/>
        <v>4.0400000000000009</v>
      </c>
      <c r="BJ194" s="42">
        <f t="shared" si="9"/>
        <v>5.8500000000000014</v>
      </c>
      <c r="BK194" s="42">
        <f t="shared" si="9"/>
        <v>7.7800000000000011</v>
      </c>
      <c r="BL194" s="42">
        <f t="shared" si="9"/>
        <v>10.819999999999999</v>
      </c>
    </row>
    <row r="195" spans="1:64" s="37" customFormat="1" x14ac:dyDescent="0.2">
      <c r="A195" s="7"/>
      <c r="B195" s="37">
        <v>11</v>
      </c>
      <c r="C195" s="7" t="s">
        <v>14</v>
      </c>
      <c r="D195" s="42">
        <f>IF(D133="－","－",MAX(D133:D150))</f>
        <v>5.1985009160000004</v>
      </c>
      <c r="E195" s="42">
        <f>IF(E133="－","－",SUM(E133:E150))</f>
        <v>314</v>
      </c>
      <c r="F195" s="42">
        <f t="shared" ref="F195:BL195" si="10">IF(F133="－","－",SUM(F133:F150))</f>
        <v>0</v>
      </c>
      <c r="G195" s="42">
        <f t="shared" si="10"/>
        <v>4</v>
      </c>
      <c r="H195" s="42">
        <f t="shared" si="10"/>
        <v>310</v>
      </c>
      <c r="I195" s="42">
        <f t="shared" si="10"/>
        <v>8.6608456891146368E-6</v>
      </c>
      <c r="J195" s="42">
        <f t="shared" si="10"/>
        <v>4.2283966325956331E-2</v>
      </c>
      <c r="K195" s="42">
        <f t="shared" si="10"/>
        <v>8.6608456891146368E-6</v>
      </c>
      <c r="L195" s="42">
        <f t="shared" si="10"/>
        <v>0</v>
      </c>
      <c r="M195" s="42">
        <f t="shared" si="10"/>
        <v>3.5576271716463719E-3</v>
      </c>
      <c r="N195" s="42">
        <f t="shared" si="10"/>
        <v>3.8734999999999076E-2</v>
      </c>
      <c r="O195" s="42">
        <f t="shared" si="10"/>
        <v>1.5148693E-2</v>
      </c>
      <c r="P195" s="42">
        <f t="shared" si="10"/>
        <v>2.5858942000000003E-2</v>
      </c>
      <c r="Q195" s="42">
        <f t="shared" si="10"/>
        <v>1.3499555999999999E-2</v>
      </c>
      <c r="R195" s="42">
        <f t="shared" si="10"/>
        <v>1.649137E-3</v>
      </c>
      <c r="S195" s="42">
        <f t="shared" si="10"/>
        <v>2.3707889000000003E-2</v>
      </c>
      <c r="T195" s="42">
        <f t="shared" si="10"/>
        <v>2.151053E-3</v>
      </c>
      <c r="U195" s="42">
        <f t="shared" si="10"/>
        <v>0.21300000000000002</v>
      </c>
      <c r="V195" s="42">
        <f t="shared" si="10"/>
        <v>0.51119999999999999</v>
      </c>
      <c r="W195" s="42">
        <f t="shared" si="10"/>
        <v>0.22815735384568911</v>
      </c>
      <c r="X195" s="42">
        <f t="shared" si="10"/>
        <v>0.57934290832595647</v>
      </c>
      <c r="Y195" s="42">
        <f t="shared" si="10"/>
        <v>0.8075002621716455</v>
      </c>
      <c r="Z195" s="42">
        <f t="shared" si="10"/>
        <v>6.8420215507998536E-7</v>
      </c>
      <c r="AA195" s="42">
        <f t="shared" si="10"/>
        <v>1.4641926118711683E-7</v>
      </c>
      <c r="AB195" s="42">
        <f t="shared" si="10"/>
        <v>1.4641900000000001E-7</v>
      </c>
      <c r="AC195" s="42">
        <f t="shared" si="10"/>
        <v>5.3895970714168569E-8</v>
      </c>
      <c r="AD195" s="42">
        <f t="shared" si="10"/>
        <v>3.8125352397227514E-4</v>
      </c>
      <c r="AE195" s="42">
        <f t="shared" si="10"/>
        <v>3.4312817157504763E-3</v>
      </c>
      <c r="AF195" s="42">
        <f t="shared" si="10"/>
        <v>3.8125352397227509E-3</v>
      </c>
      <c r="AG195" s="42">
        <f t="shared" si="10"/>
        <v>1.4731657399027374E-2</v>
      </c>
      <c r="AH195" s="42">
        <f t="shared" si="10"/>
        <v>2.5060750517885654E-2</v>
      </c>
      <c r="AI195" s="42">
        <f t="shared" si="10"/>
        <v>8.0262133415390513E-2</v>
      </c>
      <c r="AJ195" s="42">
        <f t="shared" si="10"/>
        <v>5.7398148110759006E-9</v>
      </c>
      <c r="AK195" s="42">
        <f t="shared" si="10"/>
        <v>6.9362360328465356E-9</v>
      </c>
      <c r="AL195" s="42">
        <f t="shared" si="10"/>
        <v>1.7348090784067095E-8</v>
      </c>
      <c r="AM195" s="42">
        <f t="shared" si="10"/>
        <v>1.4731717034812899E-2</v>
      </c>
      <c r="AN195" s="42">
        <f t="shared" si="10"/>
        <v>2.5442010978093961E-2</v>
      </c>
      <c r="AO195" s="42">
        <f t="shared" si="10"/>
        <v>8.3693432479231777E-2</v>
      </c>
      <c r="AP195" s="42">
        <f t="shared" si="10"/>
        <v>1.0398886889999999</v>
      </c>
      <c r="AQ195" s="42">
        <f t="shared" si="10"/>
        <v>0.55994006099999993</v>
      </c>
      <c r="AR195" s="42">
        <f t="shared" si="10"/>
        <v>1.5998287499999999</v>
      </c>
      <c r="AS195" s="42">
        <f t="shared" si="10"/>
        <v>8.2992599999999993E-4</v>
      </c>
      <c r="AT195" s="42">
        <f t="shared" si="10"/>
        <v>2.7758830000000003E-3</v>
      </c>
      <c r="AU195" s="42">
        <f t="shared" si="10"/>
        <v>5.8772709999999999E-3</v>
      </c>
      <c r="AV195" s="42">
        <f t="shared" si="10"/>
        <v>2.2408461999999997E-2</v>
      </c>
      <c r="AW195" s="42">
        <f t="shared" si="10"/>
        <v>4.7492721000000002E-2</v>
      </c>
      <c r="AX195" s="42">
        <f t="shared" si="10"/>
        <v>1.9674733E-2</v>
      </c>
      <c r="AY195" s="42">
        <f t="shared" si="10"/>
        <v>4.1696791000000004E-2</v>
      </c>
      <c r="AZ195" s="42">
        <f t="shared" si="10"/>
        <v>4.4914000000000004E-5</v>
      </c>
      <c r="BA195" s="42">
        <f t="shared" si="10"/>
        <v>8.9828999999999997E-5</v>
      </c>
      <c r="BB195" s="42">
        <f t="shared" si="10"/>
        <v>2.4539908230000003</v>
      </c>
      <c r="BC195" s="42">
        <f t="shared" si="10"/>
        <v>116.88915148299999</v>
      </c>
      <c r="BD195" s="42">
        <f t="shared" si="10"/>
        <v>262.12736928499999</v>
      </c>
      <c r="BE195" s="42">
        <f t="shared" si="10"/>
        <v>0.12362673599999999</v>
      </c>
      <c r="BF195" s="42">
        <f t="shared" si="10"/>
        <v>0.247253479</v>
      </c>
      <c r="BG195" s="42">
        <f t="shared" si="10"/>
        <v>10.53651868</v>
      </c>
      <c r="BH195" s="42">
        <f t="shared" si="10"/>
        <v>53.611572354000003</v>
      </c>
      <c r="BI195" s="42">
        <f t="shared" si="10"/>
        <v>0</v>
      </c>
      <c r="BJ195" s="42">
        <f t="shared" si="10"/>
        <v>0</v>
      </c>
      <c r="BK195" s="42">
        <f t="shared" si="10"/>
        <v>0</v>
      </c>
      <c r="BL195" s="42">
        <f t="shared" si="10"/>
        <v>0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4.6516484269999996</v>
      </c>
      <c r="E196" s="42">
        <f>IF(E151="－","－",SUM(E151:E169))</f>
        <v>179</v>
      </c>
      <c r="F196" s="42">
        <f t="shared" ref="F196:BL196" si="11">IF(F151="－","－",SUM(F151:F169))</f>
        <v>0</v>
      </c>
      <c r="G196" s="42">
        <f t="shared" si="11"/>
        <v>0</v>
      </c>
      <c r="H196" s="42">
        <f t="shared" si="11"/>
        <v>179</v>
      </c>
      <c r="I196" s="42">
        <f t="shared" si="11"/>
        <v>0</v>
      </c>
      <c r="J196" s="42">
        <f t="shared" si="11"/>
        <v>0</v>
      </c>
      <c r="K196" s="42">
        <f t="shared" si="11"/>
        <v>0</v>
      </c>
      <c r="L196" s="42">
        <f t="shared" si="11"/>
        <v>0</v>
      </c>
      <c r="M196" s="42">
        <f t="shared" si="11"/>
        <v>0</v>
      </c>
      <c r="N196" s="42">
        <f t="shared" si="11"/>
        <v>0</v>
      </c>
      <c r="O196" s="42">
        <f t="shared" si="11"/>
        <v>0</v>
      </c>
      <c r="P196" s="42">
        <f t="shared" si="11"/>
        <v>0</v>
      </c>
      <c r="Q196" s="42">
        <f t="shared" si="11"/>
        <v>0</v>
      </c>
      <c r="R196" s="42">
        <f t="shared" si="11"/>
        <v>0</v>
      </c>
      <c r="S196" s="42">
        <f t="shared" si="11"/>
        <v>0</v>
      </c>
      <c r="T196" s="42">
        <f t="shared" si="11"/>
        <v>0</v>
      </c>
      <c r="U196" s="42">
        <f t="shared" si="11"/>
        <v>0</v>
      </c>
      <c r="V196" s="42">
        <f t="shared" si="11"/>
        <v>0</v>
      </c>
      <c r="W196" s="42">
        <f t="shared" si="11"/>
        <v>0</v>
      </c>
      <c r="X196" s="42">
        <f t="shared" si="11"/>
        <v>0</v>
      </c>
      <c r="Y196" s="42">
        <f t="shared" si="11"/>
        <v>0</v>
      </c>
      <c r="Z196" s="42">
        <f t="shared" si="11"/>
        <v>0</v>
      </c>
      <c r="AA196" s="42">
        <f t="shared" si="11"/>
        <v>0</v>
      </c>
      <c r="AB196" s="42">
        <f t="shared" si="11"/>
        <v>0</v>
      </c>
      <c r="AC196" s="42">
        <f t="shared" si="11"/>
        <v>0</v>
      </c>
      <c r="AD196" s="42">
        <f t="shared" si="11"/>
        <v>0</v>
      </c>
      <c r="AE196" s="42">
        <f t="shared" si="11"/>
        <v>0</v>
      </c>
      <c r="AF196" s="42">
        <f t="shared" si="11"/>
        <v>0</v>
      </c>
      <c r="AG196" s="42">
        <f t="shared" si="11"/>
        <v>0</v>
      </c>
      <c r="AH196" s="42">
        <f t="shared" si="11"/>
        <v>0</v>
      </c>
      <c r="AI196" s="42">
        <f t="shared" si="11"/>
        <v>0</v>
      </c>
      <c r="AJ196" s="42">
        <f t="shared" si="11"/>
        <v>0</v>
      </c>
      <c r="AK196" s="42">
        <f t="shared" si="11"/>
        <v>0</v>
      </c>
      <c r="AL196" s="42">
        <f t="shared" si="11"/>
        <v>0</v>
      </c>
      <c r="AM196" s="42">
        <f t="shared" si="11"/>
        <v>0</v>
      </c>
      <c r="AN196" s="42">
        <f t="shared" si="11"/>
        <v>0</v>
      </c>
      <c r="AO196" s="42">
        <f t="shared" si="11"/>
        <v>0</v>
      </c>
      <c r="AP196" s="42">
        <f t="shared" si="11"/>
        <v>0</v>
      </c>
      <c r="AQ196" s="42">
        <f t="shared" si="11"/>
        <v>0</v>
      </c>
      <c r="AR196" s="42">
        <f t="shared" si="11"/>
        <v>0</v>
      </c>
      <c r="AS196" s="42">
        <f t="shared" si="11"/>
        <v>0</v>
      </c>
      <c r="AT196" s="42">
        <f t="shared" si="11"/>
        <v>0</v>
      </c>
      <c r="AU196" s="42">
        <f t="shared" si="11"/>
        <v>0</v>
      </c>
      <c r="AV196" s="42">
        <f t="shared" si="11"/>
        <v>0</v>
      </c>
      <c r="AW196" s="42">
        <f t="shared" si="11"/>
        <v>0</v>
      </c>
      <c r="AX196" s="42">
        <f t="shared" si="11"/>
        <v>0</v>
      </c>
      <c r="AY196" s="42">
        <f t="shared" si="11"/>
        <v>0</v>
      </c>
      <c r="AZ196" s="42">
        <f t="shared" si="11"/>
        <v>0</v>
      </c>
      <c r="BA196" s="42">
        <f t="shared" si="11"/>
        <v>0</v>
      </c>
      <c r="BB196" s="42">
        <f t="shared" si="11"/>
        <v>0</v>
      </c>
      <c r="BC196" s="42">
        <f t="shared" si="11"/>
        <v>0</v>
      </c>
      <c r="BD196" s="42">
        <f t="shared" si="11"/>
        <v>0</v>
      </c>
      <c r="BE196" s="42">
        <f t="shared" si="11"/>
        <v>0</v>
      </c>
      <c r="BF196" s="42">
        <f t="shared" si="11"/>
        <v>0</v>
      </c>
      <c r="BG196" s="42">
        <f t="shared" si="11"/>
        <v>0</v>
      </c>
      <c r="BH196" s="42">
        <f t="shared" si="11"/>
        <v>0</v>
      </c>
      <c r="BI196" s="42">
        <f t="shared" si="11"/>
        <v>0</v>
      </c>
      <c r="BJ196" s="42">
        <f t="shared" si="11"/>
        <v>0</v>
      </c>
      <c r="BK196" s="42">
        <f t="shared" si="11"/>
        <v>0</v>
      </c>
      <c r="BL196" s="42">
        <f t="shared" si="11"/>
        <v>0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7.2058702800000001</v>
      </c>
      <c r="E199" s="42">
        <f>SUM(E185:E198)</f>
        <v>5086</v>
      </c>
      <c r="F199" s="42">
        <f t="shared" ref="F199:AY199" si="14">SUM(F185:F198)</f>
        <v>126</v>
      </c>
      <c r="G199" s="42">
        <f t="shared" si="14"/>
        <v>274</v>
      </c>
      <c r="H199" s="42">
        <f t="shared" si="14"/>
        <v>4686</v>
      </c>
      <c r="I199" s="42">
        <f t="shared" si="14"/>
        <v>1106.4635147394774</v>
      </c>
      <c r="J199" s="42">
        <f t="shared" si="14"/>
        <v>1691.53190307148</v>
      </c>
      <c r="K199" s="42">
        <f t="shared" si="14"/>
        <v>986.39428823943479</v>
      </c>
      <c r="L199" s="42">
        <f t="shared" si="14"/>
        <v>120.06922650004249</v>
      </c>
      <c r="M199" s="42">
        <f t="shared" si="14"/>
        <v>2351.9337563110098</v>
      </c>
      <c r="N199" s="42">
        <f t="shared" si="14"/>
        <v>446.06166149994777</v>
      </c>
      <c r="O199" s="42">
        <f t="shared" si="14"/>
        <v>9.5164947399999988</v>
      </c>
      <c r="P199" s="42">
        <f t="shared" si="14"/>
        <v>15.938992255999999</v>
      </c>
      <c r="Q199" s="42">
        <f t="shared" si="14"/>
        <v>8.7555561810000011</v>
      </c>
      <c r="R199" s="42">
        <f t="shared" si="14"/>
        <v>0.76093855900000007</v>
      </c>
      <c r="S199" s="42">
        <f t="shared" si="14"/>
        <v>14.946463684000001</v>
      </c>
      <c r="T199" s="42">
        <f t="shared" si="14"/>
        <v>0.99252857199999989</v>
      </c>
      <c r="U199" s="42">
        <f t="shared" si="14"/>
        <v>60.546600000000005</v>
      </c>
      <c r="V199" s="42">
        <f t="shared" si="14"/>
        <v>143.06720000000001</v>
      </c>
      <c r="W199" s="42">
        <f t="shared" si="14"/>
        <v>1176.5266094794774</v>
      </c>
      <c r="X199" s="42">
        <f t="shared" si="14"/>
        <v>1850.5380953274803</v>
      </c>
      <c r="Y199" s="42">
        <f t="shared" si="14"/>
        <v>3027.0647048069573</v>
      </c>
      <c r="Z199" s="42">
        <f t="shared" si="14"/>
        <v>1.5856632986651524</v>
      </c>
      <c r="AA199" s="42">
        <f t="shared" si="14"/>
        <v>0.84474700321883234</v>
      </c>
      <c r="AB199" s="42">
        <f t="shared" si="14"/>
        <v>0.84474700324200702</v>
      </c>
      <c r="AC199" s="42">
        <f t="shared" si="14"/>
        <v>12.189420641863167</v>
      </c>
      <c r="AD199" s="42">
        <f t="shared" si="14"/>
        <v>14.140525060568383</v>
      </c>
      <c r="AE199" s="42">
        <f t="shared" si="14"/>
        <v>161.0973134886641</v>
      </c>
      <c r="AF199" s="42">
        <f t="shared" si="14"/>
        <v>175.23783854923249</v>
      </c>
      <c r="AG199" s="42">
        <f t="shared" si="14"/>
        <v>4.029999637526692</v>
      </c>
      <c r="AH199" s="42">
        <f t="shared" si="14"/>
        <v>6.8556315672867898</v>
      </c>
      <c r="AI199" s="42">
        <f t="shared" si="14"/>
        <v>21.956549749283358</v>
      </c>
      <c r="AJ199" s="42">
        <f t="shared" si="14"/>
        <v>3.3115369701712249E-2</v>
      </c>
      <c r="AK199" s="42">
        <f t="shared" si="14"/>
        <v>4.0017788692221209E-2</v>
      </c>
      <c r="AL199" s="42">
        <f t="shared" si="14"/>
        <v>0.10008774613821264</v>
      </c>
      <c r="AM199" s="42">
        <f t="shared" si="14"/>
        <v>16.252535649091573</v>
      </c>
      <c r="AN199" s="42">
        <f t="shared" si="14"/>
        <v>21.036174416547393</v>
      </c>
      <c r="AO199" s="42">
        <f t="shared" si="14"/>
        <v>183.15395098408564</v>
      </c>
      <c r="AP199" s="42">
        <f t="shared" si="14"/>
        <v>8319.9544027840002</v>
      </c>
      <c r="AQ199" s="42">
        <f t="shared" si="14"/>
        <v>4479.9754476349999</v>
      </c>
      <c r="AR199" s="42">
        <f t="shared" si="14"/>
        <v>12799.929850419001</v>
      </c>
      <c r="AS199" s="42">
        <f t="shared" si="14"/>
        <v>1439.5107719650002</v>
      </c>
      <c r="AT199" s="42">
        <f t="shared" si="14"/>
        <v>23262.380973136998</v>
      </c>
      <c r="AU199" s="42">
        <f t="shared" si="14"/>
        <v>51581.375913412005</v>
      </c>
      <c r="AV199" s="42">
        <f t="shared" si="14"/>
        <v>16553.474164364998</v>
      </c>
      <c r="AW199" s="42">
        <f t="shared" si="14"/>
        <v>36587.943550541</v>
      </c>
      <c r="AX199" s="42">
        <f t="shared" si="14"/>
        <v>16246.528778536</v>
      </c>
      <c r="AY199" s="42">
        <f t="shared" si="14"/>
        <v>35900.326688717003</v>
      </c>
      <c r="AZ199" s="52">
        <f>MAX(AZ185:AZ198)</f>
        <v>147.66016570900001</v>
      </c>
      <c r="BA199" s="52">
        <f>MAX(BA185:BA198)</f>
        <v>295.32033142099999</v>
      </c>
      <c r="BB199" s="42">
        <f t="shared" ref="BB199:BD199" si="15">SUM(BB185:BB198)</f>
        <v>89.467546717999994</v>
      </c>
      <c r="BC199" s="42">
        <f t="shared" si="15"/>
        <v>6252.359691015</v>
      </c>
      <c r="BD199" s="42">
        <f t="shared" si="15"/>
        <v>13821.718208818002</v>
      </c>
      <c r="BE199" s="52">
        <f>MAX(BE185:BE198)</f>
        <v>8.3395413929999993</v>
      </c>
      <c r="BF199" s="52">
        <f>MAX(BF185:BF198)</f>
        <v>16.679082787999999</v>
      </c>
      <c r="BG199" s="42">
        <f t="shared" ref="BG199:BL199" si="16">SUM(BG185:BG198)</f>
        <v>198.74445847899997</v>
      </c>
      <c r="BH199" s="42">
        <f t="shared" si="16"/>
        <v>1369.425798367</v>
      </c>
      <c r="BI199" s="42">
        <f t="shared" si="16"/>
        <v>5.0600000000000014</v>
      </c>
      <c r="BJ199" s="42">
        <f t="shared" si="16"/>
        <v>6.9800000000000022</v>
      </c>
      <c r="BK199" s="42">
        <f t="shared" si="16"/>
        <v>8.9500000000000011</v>
      </c>
      <c r="BL199" s="42">
        <f t="shared" si="16"/>
        <v>12.12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359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北西沖No_5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北西沖No_5（PT2）</v>
      </c>
    </row>
    <row r="204" spans="1:64" s="37" customFormat="1" x14ac:dyDescent="0.2">
      <c r="A204" s="7" t="s">
        <v>331</v>
      </c>
      <c r="B204" s="37">
        <f ca="1">VLOOKUP(B203,$B$207:$C$260,2,0)</f>
        <v>52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429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421</v>
      </c>
      <c r="B1" s="1" t="s">
        <v>1</v>
      </c>
      <c r="C1" s="2" t="s">
        <v>2</v>
      </c>
      <c r="D1" s="163" t="s">
        <v>422</v>
      </c>
      <c r="E1" s="9" t="s">
        <v>328</v>
      </c>
      <c r="F1" s="10"/>
      <c r="G1" s="10"/>
      <c r="H1" s="11"/>
      <c r="I1" s="9" t="s">
        <v>423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424</v>
      </c>
      <c r="AA1" s="10"/>
      <c r="AB1" s="11"/>
      <c r="AC1" s="12" t="s">
        <v>425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426</v>
      </c>
      <c r="F2" s="13"/>
      <c r="G2" s="13"/>
      <c r="H2" s="14"/>
      <c r="I2" s="12" t="s">
        <v>427</v>
      </c>
      <c r="J2" s="14"/>
      <c r="O2" s="12" t="s">
        <v>428</v>
      </c>
      <c r="P2" s="13"/>
      <c r="Q2" s="15"/>
      <c r="R2" s="15"/>
      <c r="S2" s="15"/>
      <c r="T2" s="15"/>
      <c r="U2" s="12" t="s">
        <v>366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344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345</v>
      </c>
      <c r="Q3" s="45" t="s">
        <v>346</v>
      </c>
      <c r="R3" s="46" t="s">
        <v>347</v>
      </c>
      <c r="S3" s="46" t="s">
        <v>348</v>
      </c>
      <c r="T3" s="47" t="s">
        <v>349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350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351</v>
      </c>
      <c r="AI3" s="26" t="s">
        <v>352</v>
      </c>
      <c r="AJ3" s="27" t="s">
        <v>353</v>
      </c>
      <c r="AK3" s="27" t="s">
        <v>354</v>
      </c>
      <c r="AL3" s="27" t="s">
        <v>355</v>
      </c>
      <c r="AM3" s="28" t="s">
        <v>356</v>
      </c>
      <c r="AN3" s="28" t="s">
        <v>357</v>
      </c>
      <c r="AO3" s="28" t="s">
        <v>358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4.068625366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4.9367349000000003</v>
      </c>
      <c r="E5" s="36">
        <v>19</v>
      </c>
      <c r="F5" s="36">
        <v>0</v>
      </c>
      <c r="G5" s="36">
        <v>1</v>
      </c>
      <c r="H5" s="36">
        <v>18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1.7074633999999998E-2</v>
      </c>
      <c r="P5" s="36">
        <v>3.018187E-2</v>
      </c>
      <c r="Q5" s="36">
        <v>1.5494346999999999E-2</v>
      </c>
      <c r="R5" s="36">
        <v>1.5802870000000001E-3</v>
      </c>
      <c r="S5" s="36">
        <v>2.8120626999999999E-2</v>
      </c>
      <c r="T5" s="36">
        <v>2.0612429999999999E-3</v>
      </c>
      <c r="U5" s="36">
        <v>6.0000000000000001E-3</v>
      </c>
      <c r="V5" s="36">
        <v>1.44E-2</v>
      </c>
      <c r="W5" s="36">
        <v>2.3074633999999997E-2</v>
      </c>
      <c r="X5" s="36">
        <v>4.4581869999999996E-2</v>
      </c>
      <c r="Y5" s="36">
        <v>6.7656503999999992E-2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G5" s="36">
        <v>6.5535967691595514E-4</v>
      </c>
      <c r="AH5" s="36">
        <v>1.1148647377420846E-3</v>
      </c>
      <c r="AI5" s="36">
        <v>3.5705803087145143E-3</v>
      </c>
      <c r="AJ5" s="36">
        <v>0</v>
      </c>
      <c r="AK5" s="36">
        <v>0</v>
      </c>
      <c r="AL5" s="36">
        <v>0</v>
      </c>
      <c r="AM5" s="36">
        <v>6.5535967691595514E-4</v>
      </c>
      <c r="AN5" s="36">
        <v>1.1148647377420846E-3</v>
      </c>
      <c r="AO5" s="36">
        <v>3.5705803087145143E-3</v>
      </c>
      <c r="AP5" s="36">
        <v>7.7719960000000005E-2</v>
      </c>
      <c r="AQ5" s="36">
        <v>4.1849208999999998E-2</v>
      </c>
      <c r="AR5" s="36">
        <v>0.119569169</v>
      </c>
      <c r="AS5" s="36">
        <v>0</v>
      </c>
      <c r="AT5" s="36">
        <v>0</v>
      </c>
      <c r="AU5" s="36">
        <v>0</v>
      </c>
      <c r="AV5" s="36">
        <v>0</v>
      </c>
      <c r="AW5" s="36">
        <v>0</v>
      </c>
      <c r="AX5" s="36">
        <v>0</v>
      </c>
      <c r="AY5" s="36">
        <v>0</v>
      </c>
      <c r="AZ5" s="36">
        <v>0</v>
      </c>
      <c r="BA5" s="36">
        <v>0</v>
      </c>
      <c r="BB5" s="36">
        <v>2.963962934</v>
      </c>
      <c r="BC5" s="36">
        <v>201.287471076</v>
      </c>
      <c r="BD5" s="36">
        <v>477.43491781900002</v>
      </c>
      <c r="BE5" s="36">
        <v>0.25104146714285719</v>
      </c>
      <c r="BF5" s="36">
        <v>0.50208293571428575</v>
      </c>
      <c r="BG5" s="36">
        <v>6.577284433</v>
      </c>
      <c r="BH5" s="36">
        <v>57.527987928000002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4.9430361549999997</v>
      </c>
      <c r="E6" s="36">
        <v>8</v>
      </c>
      <c r="F6" s="36">
        <v>0</v>
      </c>
      <c r="G6" s="36">
        <v>0</v>
      </c>
      <c r="H6" s="36">
        <v>8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1.0392700000000001E-2</v>
      </c>
      <c r="P6" s="36">
        <v>1.4980382999999998E-2</v>
      </c>
      <c r="Q6" s="36">
        <v>9.2263580000000005E-3</v>
      </c>
      <c r="R6" s="36">
        <v>1.1663420000000001E-3</v>
      </c>
      <c r="S6" s="36">
        <v>1.3459065999999999E-2</v>
      </c>
      <c r="T6" s="36">
        <v>1.5213170000000001E-3</v>
      </c>
      <c r="U6" s="36">
        <v>0</v>
      </c>
      <c r="V6" s="36">
        <v>0</v>
      </c>
      <c r="W6" s="36">
        <v>1.0392700000000001E-2</v>
      </c>
      <c r="X6" s="36">
        <v>1.4980382999999998E-2</v>
      </c>
      <c r="Y6" s="36">
        <v>2.5373082999999998E-2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1.8588318E-2</v>
      </c>
      <c r="AQ6" s="36">
        <v>1.0009094E-2</v>
      </c>
      <c r="AR6" s="36">
        <v>2.8597411999999999E-2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0.26161905000000002</v>
      </c>
      <c r="BC6" s="36">
        <v>8.7550554199999997</v>
      </c>
      <c r="BD6" s="36">
        <v>19.780266721</v>
      </c>
      <c r="BE6" s="36">
        <v>2.2158585714285715E-2</v>
      </c>
      <c r="BF6" s="36">
        <v>4.4317172857142859E-2</v>
      </c>
      <c r="BG6" s="36">
        <v>2.4286919839999999</v>
      </c>
      <c r="BH6" s="36">
        <v>20.957219001999999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4.4451661089999996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4.506864062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0.105980792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4.7783711430000002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4.0915999999999999E-5</v>
      </c>
      <c r="P9" s="36">
        <v>7.3527999999999991E-5</v>
      </c>
      <c r="Q9" s="36">
        <v>3.6331000000000002E-5</v>
      </c>
      <c r="R9" s="36">
        <v>4.5849999999999993E-6</v>
      </c>
      <c r="S9" s="36">
        <v>6.7546999999999996E-5</v>
      </c>
      <c r="T9" s="36">
        <v>5.981E-6</v>
      </c>
      <c r="U9" s="36">
        <v>0</v>
      </c>
      <c r="V9" s="36">
        <v>0</v>
      </c>
      <c r="W9" s="36">
        <v>4.0915999999999999E-5</v>
      </c>
      <c r="X9" s="36">
        <v>7.3527999999999991E-5</v>
      </c>
      <c r="Y9" s="36">
        <v>1.1444399999999999E-4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1.18689E-4</v>
      </c>
      <c r="AQ9" s="36">
        <v>6.3909000000000001E-5</v>
      </c>
      <c r="AR9" s="36">
        <v>1.8259800000000002E-4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0.10223679500000001</v>
      </c>
      <c r="BC9" s="36">
        <v>3.6056269740000002</v>
      </c>
      <c r="BD9" s="36">
        <v>7.4239730709999998</v>
      </c>
      <c r="BE9" s="36">
        <v>8.6592428571428577E-3</v>
      </c>
      <c r="BF9" s="36">
        <v>1.7318485714285715E-2</v>
      </c>
      <c r="BG9" s="36">
        <v>0.53005667099999998</v>
      </c>
      <c r="BH9" s="36">
        <v>0.709054764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5.0782629940000001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3.6806499999999999E-2</v>
      </c>
      <c r="P10" s="36">
        <v>5.7804577999999995E-2</v>
      </c>
      <c r="Q10" s="36">
        <v>3.3296606999999999E-2</v>
      </c>
      <c r="R10" s="36">
        <v>3.509893E-3</v>
      </c>
      <c r="S10" s="36">
        <v>5.3226455999999998E-2</v>
      </c>
      <c r="T10" s="36">
        <v>4.5781220000000004E-3</v>
      </c>
      <c r="U10" s="36" t="s">
        <v>339</v>
      </c>
      <c r="V10" s="36" t="s">
        <v>339</v>
      </c>
      <c r="W10" s="36">
        <v>3.6806499999999999E-2</v>
      </c>
      <c r="X10" s="36">
        <v>5.7804577999999995E-2</v>
      </c>
      <c r="Y10" s="36">
        <v>9.4611077999999987E-2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0.243241228</v>
      </c>
      <c r="AQ10" s="36">
        <v>0.13097604600000001</v>
      </c>
      <c r="AR10" s="36">
        <v>0.37421727400000004</v>
      </c>
      <c r="AS10" s="36">
        <v>1.5466720999999999E-2</v>
      </c>
      <c r="AT10" s="36">
        <v>1.8554758000000001E-2</v>
      </c>
      <c r="AU10" s="36">
        <v>4.0899545000000002E-2</v>
      </c>
      <c r="AV10" s="36">
        <v>0.119717887</v>
      </c>
      <c r="AW10" s="36">
        <v>0.26388957099999999</v>
      </c>
      <c r="AX10" s="36">
        <v>0.105820674</v>
      </c>
      <c r="AY10" s="36">
        <v>0.23325647599999999</v>
      </c>
      <c r="AZ10" s="36">
        <v>2.7347571428571431E-4</v>
      </c>
      <c r="BA10" s="36">
        <v>5.469528571428572E-4</v>
      </c>
      <c r="BB10" s="36">
        <v>1.6707476859999999</v>
      </c>
      <c r="BC10" s="36">
        <v>100.110202731</v>
      </c>
      <c r="BD10" s="36">
        <v>220.669100106</v>
      </c>
      <c r="BE10" s="36">
        <v>0.14150883714285717</v>
      </c>
      <c r="BF10" s="36">
        <v>0.28301767571428577</v>
      </c>
      <c r="BG10" s="36">
        <v>1.002594424</v>
      </c>
      <c r="BH10" s="36">
        <v>15.580802072999999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4.9934467519999997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9.830031999999999E-3</v>
      </c>
      <c r="P11" s="36">
        <v>1.5133123E-2</v>
      </c>
      <c r="Q11" s="36">
        <v>8.0175699999999999E-3</v>
      </c>
      <c r="R11" s="36">
        <v>1.8124619999999999E-3</v>
      </c>
      <c r="S11" s="36">
        <v>1.2769041E-2</v>
      </c>
      <c r="T11" s="36">
        <v>2.364082E-3</v>
      </c>
      <c r="U11" s="36">
        <v>0</v>
      </c>
      <c r="V11" s="36">
        <v>0</v>
      </c>
      <c r="W11" s="36">
        <v>9.830031999999999E-3</v>
      </c>
      <c r="X11" s="36">
        <v>1.5133123E-2</v>
      </c>
      <c r="Y11" s="36">
        <v>2.4963155000000001E-2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2.75959E-2</v>
      </c>
      <c r="AQ11" s="36">
        <v>1.485933E-2</v>
      </c>
      <c r="AR11" s="36">
        <v>4.2455229999999997E-2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0.31995474400000001</v>
      </c>
      <c r="BC11" s="36">
        <v>12.942140052999999</v>
      </c>
      <c r="BD11" s="36">
        <v>28.431690492000001</v>
      </c>
      <c r="BE11" s="36">
        <v>2.7099497142857143E-2</v>
      </c>
      <c r="BF11" s="36">
        <v>5.4198995714285714E-2</v>
      </c>
      <c r="BG11" s="36">
        <v>0.43375165799999998</v>
      </c>
      <c r="BH11" s="36">
        <v>5.7745643529999997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4.3115494590000001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5.0931452970000004</v>
      </c>
      <c r="E13" s="36">
        <v>1</v>
      </c>
      <c r="F13" s="36">
        <v>0</v>
      </c>
      <c r="G13" s="36">
        <v>0</v>
      </c>
      <c r="H13" s="36">
        <v>1</v>
      </c>
      <c r="I13" s="36">
        <v>5.2220513229882357E-4</v>
      </c>
      <c r="J13" s="36">
        <v>0.46228894648251595</v>
      </c>
      <c r="K13" s="36">
        <v>5.2220513229882357E-4</v>
      </c>
      <c r="L13" s="36">
        <v>0</v>
      </c>
      <c r="M13" s="36">
        <v>0.15192115161483807</v>
      </c>
      <c r="N13" s="36">
        <v>0.31088999999997674</v>
      </c>
      <c r="O13" s="36">
        <v>5.9377913000000004E-2</v>
      </c>
      <c r="P13" s="36">
        <v>9.6223766000000002E-2</v>
      </c>
      <c r="Q13" s="36">
        <v>5.1715001000000003E-2</v>
      </c>
      <c r="R13" s="36">
        <v>7.6629120000000009E-3</v>
      </c>
      <c r="S13" s="36">
        <v>8.6228662999999997E-2</v>
      </c>
      <c r="T13" s="36">
        <v>9.995103E-3</v>
      </c>
      <c r="U13" s="36">
        <v>0</v>
      </c>
      <c r="V13" s="36">
        <v>0</v>
      </c>
      <c r="W13" s="36">
        <v>5.9900118132298827E-2</v>
      </c>
      <c r="X13" s="36">
        <v>0.55851271248251599</v>
      </c>
      <c r="Y13" s="36">
        <v>0.61841283061481478</v>
      </c>
      <c r="Z13" s="36">
        <v>6.0050572502806047E-4</v>
      </c>
      <c r="AA13" s="36">
        <v>1.2850822515600495E-4</v>
      </c>
      <c r="AB13" s="36">
        <v>1.28508E-4</v>
      </c>
      <c r="AC13" s="36">
        <v>3.3155663543035018E-6</v>
      </c>
      <c r="AD13" s="36">
        <v>2.1281570808897401E-3</v>
      </c>
      <c r="AE13" s="36">
        <v>1.9153413728007652E-2</v>
      </c>
      <c r="AF13" s="36">
        <v>2.1281570808897397E-2</v>
      </c>
      <c r="AG13" s="36">
        <v>0</v>
      </c>
      <c r="AH13" s="36">
        <v>0</v>
      </c>
      <c r="AI13" s="36">
        <v>0</v>
      </c>
      <c r="AJ13" s="36">
        <v>7.366753445372309E-6</v>
      </c>
      <c r="AK13" s="36">
        <v>8.9022977874280583E-6</v>
      </c>
      <c r="AL13" s="36">
        <v>2.2265371228972205E-5</v>
      </c>
      <c r="AM13" s="36">
        <v>1.0682319799675811E-5</v>
      </c>
      <c r="AN13" s="36">
        <v>2.1370593786771684E-3</v>
      </c>
      <c r="AO13" s="36">
        <v>1.9175679099236623E-2</v>
      </c>
      <c r="AP13" s="36">
        <v>0.64386159099999996</v>
      </c>
      <c r="AQ13" s="36">
        <v>0.34669470200000002</v>
      </c>
      <c r="AR13" s="36">
        <v>0.99055629300000003</v>
      </c>
      <c r="AS13" s="36">
        <v>5.6432205999999999E-2</v>
      </c>
      <c r="AT13" s="36">
        <v>0.34110712599999998</v>
      </c>
      <c r="AU13" s="36">
        <v>0.75876444600000004</v>
      </c>
      <c r="AV13" s="36">
        <v>1.1989796029999999</v>
      </c>
      <c r="AW13" s="36">
        <v>2.6670304599999999</v>
      </c>
      <c r="AX13" s="36">
        <v>1.0736331670000001</v>
      </c>
      <c r="AY13" s="36">
        <v>2.3882077339999999</v>
      </c>
      <c r="AZ13" s="36">
        <v>9.4328285714285727E-4</v>
      </c>
      <c r="BA13" s="36">
        <v>1.8865657142857145E-3</v>
      </c>
      <c r="BB13" s="36">
        <v>2.1805671520000001</v>
      </c>
      <c r="BC13" s="36">
        <v>123.401377979</v>
      </c>
      <c r="BD13" s="36">
        <v>274.49610737799998</v>
      </c>
      <c r="BE13" s="36">
        <v>0.18468948142857144</v>
      </c>
      <c r="BF13" s="36">
        <v>0.36937896428571426</v>
      </c>
      <c r="BG13" s="36">
        <v>6.8354994820000003</v>
      </c>
      <c r="BH13" s="36">
        <v>38.306261849000002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4.8933851380000002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8.5989700000000009E-4</v>
      </c>
      <c r="P14" s="36">
        <v>1.348457E-3</v>
      </c>
      <c r="Q14" s="36">
        <v>6.3397300000000002E-4</v>
      </c>
      <c r="R14" s="36">
        <v>2.2592400000000001E-4</v>
      </c>
      <c r="S14" s="36">
        <v>1.0537739999999999E-3</v>
      </c>
      <c r="T14" s="36">
        <v>2.9468300000000001E-4</v>
      </c>
      <c r="U14" s="36" t="s">
        <v>339</v>
      </c>
      <c r="V14" s="36" t="s">
        <v>339</v>
      </c>
      <c r="W14" s="36">
        <v>8.5989700000000009E-4</v>
      </c>
      <c r="X14" s="36">
        <v>1.348457E-3</v>
      </c>
      <c r="Y14" s="36">
        <v>2.208354E-3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 t="s">
        <v>339</v>
      </c>
      <c r="AH14" s="36" t="s">
        <v>339</v>
      </c>
      <c r="AI14" s="36" t="s">
        <v>339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1.1116520000000001E-3</v>
      </c>
      <c r="AQ14" s="36">
        <v>5.9858199999999996E-4</v>
      </c>
      <c r="AR14" s="36">
        <v>1.7102340000000001E-3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0.56870501699999998</v>
      </c>
      <c r="BC14" s="36">
        <v>25.424764539000002</v>
      </c>
      <c r="BD14" s="36">
        <v>70.69</v>
      </c>
      <c r="BE14" s="36">
        <v>4.816812571428572E-2</v>
      </c>
      <c r="BF14" s="36">
        <v>9.6336252857142868E-2</v>
      </c>
      <c r="BG14" s="36">
        <v>0.58385901799999995</v>
      </c>
      <c r="BH14" s="36">
        <v>17.921321300999999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4.9416697919999999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2.8416270000000002E-3</v>
      </c>
      <c r="P15" s="36">
        <v>4.8142590000000004E-3</v>
      </c>
      <c r="Q15" s="36">
        <v>2.2983750000000001E-3</v>
      </c>
      <c r="R15" s="36">
        <v>5.4325199999999993E-4</v>
      </c>
      <c r="S15" s="36">
        <v>4.1056700000000005E-3</v>
      </c>
      <c r="T15" s="36">
        <v>7.0858900000000003E-4</v>
      </c>
      <c r="U15" s="36">
        <v>0</v>
      </c>
      <c r="V15" s="36">
        <v>0</v>
      </c>
      <c r="W15" s="36">
        <v>2.8416270000000002E-3</v>
      </c>
      <c r="X15" s="36">
        <v>4.8142590000000004E-3</v>
      </c>
      <c r="Y15" s="36">
        <v>7.6558860000000006E-3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7.1145799999999997E-3</v>
      </c>
      <c r="AQ15" s="36">
        <v>3.8309279999999999E-3</v>
      </c>
      <c r="AR15" s="36">
        <v>1.0945508E-2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0.52500892300000002</v>
      </c>
      <c r="BC15" s="36">
        <v>15.014316174999999</v>
      </c>
      <c r="BD15" s="36">
        <v>33.921658796000003</v>
      </c>
      <c r="BE15" s="36">
        <v>4.4467158571428571E-2</v>
      </c>
      <c r="BF15" s="36">
        <v>8.8934317142857142E-2</v>
      </c>
      <c r="BG15" s="36">
        <v>1.1241035429999999</v>
      </c>
      <c r="BH15" s="36">
        <v>6.799228931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4.2796626179999997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4.6531831649999997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0.194158516</v>
      </c>
      <c r="BC17" s="36">
        <v>8.4048786100000008</v>
      </c>
      <c r="BD17" s="36">
        <v>21.633329366000002</v>
      </c>
      <c r="BE17" s="36">
        <v>1.6444819999999999E-2</v>
      </c>
      <c r="BF17" s="36">
        <v>3.2889641428571426E-2</v>
      </c>
      <c r="BG17" s="36">
        <v>0.75624124699999995</v>
      </c>
      <c r="BH17" s="36">
        <v>3.3819177109999998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4.845916881</v>
      </c>
      <c r="E18" s="36">
        <v>1</v>
      </c>
      <c r="F18" s="36">
        <v>0</v>
      </c>
      <c r="G18" s="36">
        <v>0</v>
      </c>
      <c r="H18" s="36">
        <v>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2.9719000000000001E-5</v>
      </c>
      <c r="P18" s="36">
        <v>4.8680000000000001E-5</v>
      </c>
      <c r="Q18" s="36">
        <v>2.7631E-5</v>
      </c>
      <c r="R18" s="36">
        <v>2.0880000000000002E-6</v>
      </c>
      <c r="S18" s="36">
        <v>4.5957000000000001E-5</v>
      </c>
      <c r="T18" s="36">
        <v>2.723E-6</v>
      </c>
      <c r="U18" s="36">
        <v>0</v>
      </c>
      <c r="V18" s="36">
        <v>0</v>
      </c>
      <c r="W18" s="36">
        <v>2.9719000000000001E-5</v>
      </c>
      <c r="X18" s="36">
        <v>4.8680000000000001E-5</v>
      </c>
      <c r="Y18" s="36">
        <v>7.8399000000000006E-5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8.5439999999999995E-5</v>
      </c>
      <c r="AQ18" s="36">
        <v>4.6006E-5</v>
      </c>
      <c r="AR18" s="36">
        <v>1.3144599999999999E-4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0.48838759300000001</v>
      </c>
      <c r="BC18" s="36">
        <v>28.475766248999999</v>
      </c>
      <c r="BD18" s="36">
        <v>74.580332076000005</v>
      </c>
      <c r="BE18" s="36">
        <v>4.1365408571428577E-2</v>
      </c>
      <c r="BF18" s="36">
        <v>8.2730817142857155E-2</v>
      </c>
      <c r="BG18" s="36">
        <v>2.3672307300000002</v>
      </c>
      <c r="BH18" s="36">
        <v>22.852503481999999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4.6717382479999996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0.195633268</v>
      </c>
      <c r="BC19" s="36">
        <v>10.174847595999999</v>
      </c>
      <c r="BD19" s="36">
        <v>23.965888512999999</v>
      </c>
      <c r="BE19" s="36">
        <v>1.656972857142857E-2</v>
      </c>
      <c r="BF19" s="36">
        <v>3.313945714285714E-2</v>
      </c>
      <c r="BG19" s="36">
        <v>0.46113834999999997</v>
      </c>
      <c r="BH19" s="36">
        <v>6.584904936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4.949593696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5.7084199999999996E-3</v>
      </c>
      <c r="P20" s="36">
        <v>8.5381629999999997E-3</v>
      </c>
      <c r="Q20" s="36">
        <v>5.3650379999999999E-3</v>
      </c>
      <c r="R20" s="36">
        <v>3.4338200000000004E-4</v>
      </c>
      <c r="S20" s="36">
        <v>8.0902730000000003E-3</v>
      </c>
      <c r="T20" s="36">
        <v>4.4789E-4</v>
      </c>
      <c r="U20" s="36" t="s">
        <v>339</v>
      </c>
      <c r="V20" s="36" t="s">
        <v>339</v>
      </c>
      <c r="W20" s="36">
        <v>5.7084199999999996E-3</v>
      </c>
      <c r="X20" s="36">
        <v>8.5381629999999997E-3</v>
      </c>
      <c r="Y20" s="36">
        <v>1.4246583E-2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339</v>
      </c>
      <c r="AH20" s="36" t="s">
        <v>339</v>
      </c>
      <c r="AI20" s="36" t="s">
        <v>339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7.7642589999999999E-3</v>
      </c>
      <c r="AQ20" s="36">
        <v>4.1807550000000004E-3</v>
      </c>
      <c r="AR20" s="36">
        <v>1.1945014E-2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0.13162562999999999</v>
      </c>
      <c r="BC20" s="36">
        <v>7.468593963</v>
      </c>
      <c r="BD20" s="36">
        <v>17.221639692</v>
      </c>
      <c r="BE20" s="36">
        <v>1.1148415714285716E-2</v>
      </c>
      <c r="BF20" s="36">
        <v>2.2296831428571431E-2</v>
      </c>
      <c r="BG20" s="36">
        <v>0.55515634199999997</v>
      </c>
      <c r="BH20" s="36">
        <v>4.317063976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4.9679587740000004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5.8873270000000004E-3</v>
      </c>
      <c r="P21" s="36">
        <v>9.0724309999999989E-3</v>
      </c>
      <c r="Q21" s="36">
        <v>5.1420190000000003E-3</v>
      </c>
      <c r="R21" s="36">
        <v>7.4530799999999997E-4</v>
      </c>
      <c r="S21" s="36">
        <v>8.1002899999999996E-3</v>
      </c>
      <c r="T21" s="36">
        <v>9.7214100000000004E-4</v>
      </c>
      <c r="U21" s="36">
        <v>0</v>
      </c>
      <c r="V21" s="36">
        <v>0</v>
      </c>
      <c r="W21" s="36">
        <v>5.8873270000000004E-3</v>
      </c>
      <c r="X21" s="36">
        <v>9.0724309999999989E-3</v>
      </c>
      <c r="Y21" s="36">
        <v>1.4959758E-2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1.0386642E-2</v>
      </c>
      <c r="AQ21" s="36">
        <v>5.592807E-3</v>
      </c>
      <c r="AR21" s="36">
        <v>1.5979449E-2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5.7874175999999999E-2</v>
      </c>
      <c r="BC21" s="36">
        <v>1.2658539689999999</v>
      </c>
      <c r="BD21" s="36">
        <v>2.9881324089999999</v>
      </c>
      <c r="BE21" s="36">
        <v>4.901821428571429E-3</v>
      </c>
      <c r="BF21" s="36">
        <v>9.803642857142858E-3</v>
      </c>
      <c r="BG21" s="36">
        <v>0.190688151</v>
      </c>
      <c r="BH21" s="36">
        <v>4.1701886889999997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5.0287478610000003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2.2893667999999999E-2</v>
      </c>
      <c r="P22" s="36">
        <v>3.9905554000000003E-2</v>
      </c>
      <c r="Q22" s="36">
        <v>2.0723815E-2</v>
      </c>
      <c r="R22" s="36">
        <v>2.1698530000000002E-3</v>
      </c>
      <c r="S22" s="36">
        <v>3.707531E-2</v>
      </c>
      <c r="T22" s="36">
        <v>2.830244E-3</v>
      </c>
      <c r="U22" s="36">
        <v>0</v>
      </c>
      <c r="V22" s="36">
        <v>0</v>
      </c>
      <c r="W22" s="36">
        <v>2.2893667999999999E-2</v>
      </c>
      <c r="X22" s="36">
        <v>3.9905554000000003E-2</v>
      </c>
      <c r="Y22" s="36">
        <v>6.2799222000000002E-2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6.2727114E-2</v>
      </c>
      <c r="AQ22" s="36">
        <v>3.3776137999999997E-2</v>
      </c>
      <c r="AR22" s="36">
        <v>9.6503251999999998E-2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0.63280011999999997</v>
      </c>
      <c r="BC22" s="36">
        <v>28.998927009999999</v>
      </c>
      <c r="BD22" s="36">
        <v>74.050831473000002</v>
      </c>
      <c r="BE22" s="36">
        <v>5.3596847142857146E-2</v>
      </c>
      <c r="BF22" s="36">
        <v>0.10719369571428572</v>
      </c>
      <c r="BG22" s="36">
        <v>1.2879629429999999</v>
      </c>
      <c r="BH22" s="36">
        <v>10.976130874000001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5.1315741429999999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1.0939890519271367E-3</v>
      </c>
      <c r="J23" s="36">
        <v>0.7042491997422361</v>
      </c>
      <c r="K23" s="36">
        <v>1.0939890519271367E-3</v>
      </c>
      <c r="L23" s="36">
        <v>0</v>
      </c>
      <c r="M23" s="36">
        <v>0.36331818879417421</v>
      </c>
      <c r="N23" s="36">
        <v>0.34202499999998898</v>
      </c>
      <c r="O23" s="36">
        <v>2.6393132000000003E-2</v>
      </c>
      <c r="P23" s="36">
        <v>4.0333491999999999E-2</v>
      </c>
      <c r="Q23" s="36">
        <v>2.3575917000000002E-2</v>
      </c>
      <c r="R23" s="36">
        <v>2.8172150000000001E-3</v>
      </c>
      <c r="S23" s="36">
        <v>3.6658863999999999E-2</v>
      </c>
      <c r="T23" s="36">
        <v>3.6746280000000001E-3</v>
      </c>
      <c r="U23" s="36" t="s">
        <v>339</v>
      </c>
      <c r="V23" s="36" t="s">
        <v>339</v>
      </c>
      <c r="W23" s="36">
        <v>2.7487121051927139E-2</v>
      </c>
      <c r="X23" s="36">
        <v>0.74458269174223612</v>
      </c>
      <c r="Y23" s="36">
        <v>0.77206981279416331</v>
      </c>
      <c r="Z23" s="36">
        <v>1.1562373315461654E-3</v>
      </c>
      <c r="AA23" s="36">
        <v>2.4743478895087939E-4</v>
      </c>
      <c r="AB23" s="36">
        <v>2.4743500000000001E-4</v>
      </c>
      <c r="AC23" s="36">
        <v>8.5352071139143694E-6</v>
      </c>
      <c r="AD23" s="36">
        <v>5.1760386813534415E-3</v>
      </c>
      <c r="AE23" s="36">
        <v>4.6584348132180979E-2</v>
      </c>
      <c r="AF23" s="36">
        <v>5.1760386813534419E-2</v>
      </c>
      <c r="AG23" s="36" t="s">
        <v>339</v>
      </c>
      <c r="AH23" s="36" t="s">
        <v>339</v>
      </c>
      <c r="AI23" s="36" t="s">
        <v>339</v>
      </c>
      <c r="AJ23" s="36">
        <v>1.4184273654213883E-5</v>
      </c>
      <c r="AK23" s="36">
        <v>1.7140878801570805E-5</v>
      </c>
      <c r="AL23" s="36">
        <v>4.2870732795162462E-5</v>
      </c>
      <c r="AM23" s="36">
        <v>2.2719480768128254E-5</v>
      </c>
      <c r="AN23" s="36">
        <v>5.1931795601550127E-3</v>
      </c>
      <c r="AO23" s="36">
        <v>4.6627218864976144E-2</v>
      </c>
      <c r="AP23" s="36">
        <v>2.514130314</v>
      </c>
      <c r="AQ23" s="36">
        <v>1.3537624770000001</v>
      </c>
      <c r="AR23" s="36">
        <v>3.8678927910000001</v>
      </c>
      <c r="AS23" s="36">
        <v>0.35887564300000002</v>
      </c>
      <c r="AT23" s="36">
        <v>2.398650521</v>
      </c>
      <c r="AU23" s="36">
        <v>6.0405149800000002</v>
      </c>
      <c r="AV23" s="36">
        <v>4.7137496670000001</v>
      </c>
      <c r="AW23" s="36">
        <v>11.870622762</v>
      </c>
      <c r="AX23" s="36">
        <v>4.2825545280000004</v>
      </c>
      <c r="AY23" s="36">
        <v>10.784745235000001</v>
      </c>
      <c r="AZ23" s="36">
        <v>4.9434457142857142E-3</v>
      </c>
      <c r="BA23" s="36">
        <v>9.886892857142858E-3</v>
      </c>
      <c r="BB23" s="36">
        <v>0.37966089200000003</v>
      </c>
      <c r="BC23" s="36">
        <v>20.604210785999999</v>
      </c>
      <c r="BD23" s="36">
        <v>51.887527087999999</v>
      </c>
      <c r="BE23" s="36">
        <v>3.2156484285714285E-2</v>
      </c>
      <c r="BF23" s="36">
        <v>6.4312968571428569E-2</v>
      </c>
      <c r="BG23" s="36">
        <v>1.2972715539999999</v>
      </c>
      <c r="BH23" s="36">
        <v>18.894892248000001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5.1429307580000003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3.4443848442159954E-4</v>
      </c>
      <c r="J24" s="36">
        <v>0.19777179887494042</v>
      </c>
      <c r="K24" s="36">
        <v>3.4443848442159954E-4</v>
      </c>
      <c r="L24" s="36">
        <v>0</v>
      </c>
      <c r="M24" s="36">
        <v>7.1366237359365606E-2</v>
      </c>
      <c r="N24" s="36">
        <v>0.12674999999999642</v>
      </c>
      <c r="O24" s="36">
        <v>4.2706714999999999E-2</v>
      </c>
      <c r="P24" s="36">
        <v>6.5130455000000004E-2</v>
      </c>
      <c r="Q24" s="36">
        <v>3.8071423E-2</v>
      </c>
      <c r="R24" s="36">
        <v>4.6352920000000001E-3</v>
      </c>
      <c r="S24" s="36">
        <v>5.9084422999999997E-2</v>
      </c>
      <c r="T24" s="36">
        <v>6.0460319999999998E-3</v>
      </c>
      <c r="U24" s="36" t="s">
        <v>339</v>
      </c>
      <c r="V24" s="36" t="s">
        <v>339</v>
      </c>
      <c r="W24" s="36">
        <v>4.3051153484421602E-2</v>
      </c>
      <c r="X24" s="36">
        <v>0.26290225387494043</v>
      </c>
      <c r="Y24" s="36">
        <v>0.30595340735936205</v>
      </c>
      <c r="Z24" s="36">
        <v>3.6188921937896975E-4</v>
      </c>
      <c r="AA24" s="36">
        <v>7.744429294709952E-5</v>
      </c>
      <c r="AB24" s="36">
        <v>7.7444300000000007E-5</v>
      </c>
      <c r="AC24" s="36">
        <v>2.5463618583790017E-6</v>
      </c>
      <c r="AD24" s="36">
        <v>1.5580817545425775E-3</v>
      </c>
      <c r="AE24" s="36">
        <v>1.4022735790883197E-2</v>
      </c>
      <c r="AF24" s="36">
        <v>1.5580817545425776E-2</v>
      </c>
      <c r="AG24" s="36" t="s">
        <v>339</v>
      </c>
      <c r="AH24" s="36" t="s">
        <v>339</v>
      </c>
      <c r="AI24" s="36" t="s">
        <v>339</v>
      </c>
      <c r="AJ24" s="36">
        <v>4.4395139901753059E-6</v>
      </c>
      <c r="AK24" s="36">
        <v>5.3648972868530729E-6</v>
      </c>
      <c r="AL24" s="36">
        <v>1.3418044705916304E-5</v>
      </c>
      <c r="AM24" s="36">
        <v>6.9858758485543076E-6</v>
      </c>
      <c r="AN24" s="36">
        <v>1.5634466518294305E-3</v>
      </c>
      <c r="AO24" s="36">
        <v>1.4036153835589113E-2</v>
      </c>
      <c r="AP24" s="36">
        <v>1.5703448550000001</v>
      </c>
      <c r="AQ24" s="36">
        <v>0.84557030700000002</v>
      </c>
      <c r="AR24" s="36">
        <v>2.4159151620000001</v>
      </c>
      <c r="AS24" s="36">
        <v>0.25962784500000002</v>
      </c>
      <c r="AT24" s="36">
        <v>0.77892313400000002</v>
      </c>
      <c r="AU24" s="36">
        <v>1.9679241860000001</v>
      </c>
      <c r="AV24" s="36">
        <v>1.4831415910000001</v>
      </c>
      <c r="AW24" s="36">
        <v>3.7471094109999998</v>
      </c>
      <c r="AX24" s="36">
        <v>1.347327309</v>
      </c>
      <c r="AY24" s="36">
        <v>3.4039790050000001</v>
      </c>
      <c r="AZ24" s="36">
        <v>2.6077200000000004E-3</v>
      </c>
      <c r="BA24" s="36">
        <v>5.2154414285714287E-3</v>
      </c>
      <c r="BB24" s="36">
        <v>0.14720910200000001</v>
      </c>
      <c r="BC24" s="36">
        <v>11.244731046</v>
      </c>
      <c r="BD24" s="36">
        <v>28.409450429</v>
      </c>
      <c r="BE24" s="36">
        <v>1.2468302857142857E-2</v>
      </c>
      <c r="BF24" s="36">
        <v>2.4936605714285714E-2</v>
      </c>
      <c r="BG24" s="36">
        <v>1.7327505249999999</v>
      </c>
      <c r="BH24" s="36">
        <v>10.069722025000001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5.1065228559999998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1.3155577000000002E-2</v>
      </c>
      <c r="P25" s="36">
        <v>2.149862E-2</v>
      </c>
      <c r="Q25" s="36">
        <v>1.2384382000000001E-2</v>
      </c>
      <c r="R25" s="36">
        <v>7.7119500000000002E-4</v>
      </c>
      <c r="S25" s="36">
        <v>2.0492712999999999E-2</v>
      </c>
      <c r="T25" s="36">
        <v>1.0059069999999999E-3</v>
      </c>
      <c r="U25" s="36">
        <v>0</v>
      </c>
      <c r="V25" s="36">
        <v>0</v>
      </c>
      <c r="W25" s="36">
        <v>1.3155577000000002E-2</v>
      </c>
      <c r="X25" s="36">
        <v>2.149862E-2</v>
      </c>
      <c r="Y25" s="36">
        <v>3.4654196999999998E-2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0.19534231699999999</v>
      </c>
      <c r="AQ25" s="36">
        <v>0.105184324</v>
      </c>
      <c r="AR25" s="36">
        <v>0.30052664099999998</v>
      </c>
      <c r="AS25" s="36">
        <v>4.0916452999999998E-2</v>
      </c>
      <c r="AT25" s="36">
        <v>0.122926461</v>
      </c>
      <c r="AU25" s="36">
        <v>0.31061813799999999</v>
      </c>
      <c r="AV25" s="36">
        <v>0.27313083100000002</v>
      </c>
      <c r="AW25" s="36">
        <v>0.69016376800000001</v>
      </c>
      <c r="AX25" s="36">
        <v>0.247201058</v>
      </c>
      <c r="AY25" s="36">
        <v>0.62464282500000001</v>
      </c>
      <c r="AZ25" s="36">
        <v>6.2570000000000008E-4</v>
      </c>
      <c r="BA25" s="36">
        <v>1.2514014285714286E-3</v>
      </c>
      <c r="BB25" s="36">
        <v>3.8286853000000003E-2</v>
      </c>
      <c r="BC25" s="36">
        <v>1.8694476529999999</v>
      </c>
      <c r="BD25" s="36">
        <v>4.7238352099999998</v>
      </c>
      <c r="BE25" s="36">
        <v>3.2428157142857144E-3</v>
      </c>
      <c r="BF25" s="36">
        <v>6.4856328571428583E-3</v>
      </c>
      <c r="BG25" s="36">
        <v>0.40373492999999999</v>
      </c>
      <c r="BH25" s="36">
        <v>5.0130530789999996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5.1476177109999997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1.587139584664474E-3</v>
      </c>
      <c r="J26" s="36">
        <v>0.24852735776011656</v>
      </c>
      <c r="K26" s="36">
        <v>1.587139584664474E-3</v>
      </c>
      <c r="L26" s="36">
        <v>0</v>
      </c>
      <c r="M26" s="36">
        <v>0.11093949734477307</v>
      </c>
      <c r="N26" s="36">
        <v>0.13917500000000796</v>
      </c>
      <c r="O26" s="36">
        <v>1.7040990000000002E-2</v>
      </c>
      <c r="P26" s="36">
        <v>2.4673198E-2</v>
      </c>
      <c r="Q26" s="36">
        <v>1.5116210000000001E-2</v>
      </c>
      <c r="R26" s="36">
        <v>1.9247800000000001E-3</v>
      </c>
      <c r="S26" s="36">
        <v>2.2162615E-2</v>
      </c>
      <c r="T26" s="36">
        <v>2.5105829999999998E-3</v>
      </c>
      <c r="U26" s="36" t="s">
        <v>339</v>
      </c>
      <c r="V26" s="36" t="s">
        <v>339</v>
      </c>
      <c r="W26" s="36">
        <v>1.8628129584664477E-2</v>
      </c>
      <c r="X26" s="36">
        <v>0.27320055576011654</v>
      </c>
      <c r="Y26" s="36">
        <v>0.29182868534478101</v>
      </c>
      <c r="Z26" s="36">
        <v>1.1308412716148548E-3</v>
      </c>
      <c r="AA26" s="36">
        <v>2.4200003212557886E-4</v>
      </c>
      <c r="AB26" s="36">
        <v>2.42E-4</v>
      </c>
      <c r="AC26" s="36">
        <v>1.2191921324512932E-5</v>
      </c>
      <c r="AD26" s="36">
        <v>1.417815831532034E-3</v>
      </c>
      <c r="AE26" s="36">
        <v>1.2760342483788305E-2</v>
      </c>
      <c r="AF26" s="36">
        <v>1.4178158315320339E-2</v>
      </c>
      <c r="AG26" s="36" t="s">
        <v>339</v>
      </c>
      <c r="AH26" s="36" t="s">
        <v>339</v>
      </c>
      <c r="AI26" s="36" t="s">
        <v>339</v>
      </c>
      <c r="AJ26" s="36">
        <v>1.3872710911228344E-5</v>
      </c>
      <c r="AK26" s="36">
        <v>1.6764373148423365E-5</v>
      </c>
      <c r="AL26" s="36">
        <v>4.1929061516880455E-5</v>
      </c>
      <c r="AM26" s="36">
        <v>2.6064632235741275E-5</v>
      </c>
      <c r="AN26" s="36">
        <v>1.4345802046804574E-3</v>
      </c>
      <c r="AO26" s="36">
        <v>1.2802271545305185E-2</v>
      </c>
      <c r="AP26" s="36">
        <v>2.302951867</v>
      </c>
      <c r="AQ26" s="36">
        <v>1.240051005</v>
      </c>
      <c r="AR26" s="36">
        <v>3.5430028719999997</v>
      </c>
      <c r="AS26" s="36">
        <v>0.27548413599999999</v>
      </c>
      <c r="AT26" s="36">
        <v>2.920615298</v>
      </c>
      <c r="AU26" s="36">
        <v>7.6716286990000002</v>
      </c>
      <c r="AV26" s="36">
        <v>4.3879943969999999</v>
      </c>
      <c r="AW26" s="36">
        <v>11.526017743000001</v>
      </c>
      <c r="AX26" s="36">
        <v>4.0103708320000004</v>
      </c>
      <c r="AY26" s="36">
        <v>10.534107656</v>
      </c>
      <c r="AZ26" s="36">
        <v>2.7541457142857143E-3</v>
      </c>
      <c r="BA26" s="36">
        <v>5.5082928571428573E-3</v>
      </c>
      <c r="BB26" s="36">
        <v>0.29878948799999999</v>
      </c>
      <c r="BC26" s="36">
        <v>13.121270086999999</v>
      </c>
      <c r="BD26" s="36">
        <v>34.465858007000001</v>
      </c>
      <c r="BE26" s="36">
        <v>2.5306844285714288E-2</v>
      </c>
      <c r="BF26" s="36">
        <v>5.0613690000000003E-2</v>
      </c>
      <c r="BG26" s="36">
        <v>2.8976975490000001</v>
      </c>
      <c r="BH26" s="36">
        <v>10.281049922999999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5.1479603249999997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9.3375060000000006E-3</v>
      </c>
      <c r="P27" s="36">
        <v>1.567145E-2</v>
      </c>
      <c r="Q27" s="36">
        <v>8.6799149999999999E-3</v>
      </c>
      <c r="R27" s="36">
        <v>6.5759100000000001E-4</v>
      </c>
      <c r="S27" s="36">
        <v>1.4813721E-2</v>
      </c>
      <c r="T27" s="36">
        <v>8.57729E-4</v>
      </c>
      <c r="U27" s="36" t="s">
        <v>339</v>
      </c>
      <c r="V27" s="36" t="s">
        <v>339</v>
      </c>
      <c r="W27" s="36">
        <v>9.3375060000000006E-3</v>
      </c>
      <c r="X27" s="36">
        <v>1.567145E-2</v>
      </c>
      <c r="Y27" s="36">
        <v>2.5008955999999999E-2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0.307864109</v>
      </c>
      <c r="AQ27" s="36">
        <v>0.16577298100000001</v>
      </c>
      <c r="AR27" s="36">
        <v>0.47363708999999998</v>
      </c>
      <c r="AS27" s="36">
        <v>8.1166134000000001E-2</v>
      </c>
      <c r="AT27" s="36">
        <v>0.14440504300000001</v>
      </c>
      <c r="AU27" s="36">
        <v>0.34558039499999998</v>
      </c>
      <c r="AV27" s="36">
        <v>0.39046177300000001</v>
      </c>
      <c r="AW27" s="36">
        <v>0.93442673899999995</v>
      </c>
      <c r="AX27" s="36">
        <v>0.351844614</v>
      </c>
      <c r="AY27" s="36">
        <v>0.84201076100000005</v>
      </c>
      <c r="AZ27" s="36">
        <v>1.9296285714285716E-3</v>
      </c>
      <c r="BA27" s="36">
        <v>3.8592571428571433E-3</v>
      </c>
      <c r="BB27" s="36">
        <v>0.213027789</v>
      </c>
      <c r="BC27" s="36">
        <v>9.2941505360000001</v>
      </c>
      <c r="BD27" s="36">
        <v>22.242133203000002</v>
      </c>
      <c r="BE27" s="36">
        <v>1.8043008571428574E-2</v>
      </c>
      <c r="BF27" s="36">
        <v>3.6086017142857148E-2</v>
      </c>
      <c r="BG27" s="36">
        <v>1.1583639489999999</v>
      </c>
      <c r="BH27" s="36">
        <v>9.3063433149999994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4.9808410759999999</v>
      </c>
      <c r="E28" s="36">
        <v>519</v>
      </c>
      <c r="F28" s="36">
        <v>0</v>
      </c>
      <c r="G28" s="36">
        <v>0</v>
      </c>
      <c r="H28" s="36">
        <v>519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0.223248687</v>
      </c>
      <c r="P28" s="36">
        <v>0.40452324600000006</v>
      </c>
      <c r="Q28" s="36">
        <v>0.212384931</v>
      </c>
      <c r="R28" s="36">
        <v>1.0863755999999999E-2</v>
      </c>
      <c r="S28" s="36">
        <v>0.39035313000000005</v>
      </c>
      <c r="T28" s="36">
        <v>1.4170116E-2</v>
      </c>
      <c r="U28" s="36">
        <v>0</v>
      </c>
      <c r="V28" s="36">
        <v>0</v>
      </c>
      <c r="W28" s="36">
        <v>0.223248687</v>
      </c>
      <c r="X28" s="36">
        <v>0.40452324600000006</v>
      </c>
      <c r="Y28" s="36">
        <v>0.627771933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>
        <v>0</v>
      </c>
      <c r="AG28" s="36">
        <v>0</v>
      </c>
      <c r="AH28" s="36">
        <v>0</v>
      </c>
      <c r="AI28" s="36">
        <v>0</v>
      </c>
      <c r="AJ28" s="36">
        <v>0</v>
      </c>
      <c r="AK28" s="36">
        <v>0</v>
      </c>
      <c r="AL28" s="36">
        <v>0</v>
      </c>
      <c r="AM28" s="36">
        <v>0</v>
      </c>
      <c r="AN28" s="36">
        <v>0</v>
      </c>
      <c r="AO28" s="36">
        <v>0</v>
      </c>
      <c r="AP28" s="36">
        <v>1.359914241</v>
      </c>
      <c r="AQ28" s="36">
        <v>0.73226151399999995</v>
      </c>
      <c r="AR28" s="36">
        <v>2.092175755</v>
      </c>
      <c r="AS28" s="36">
        <v>0</v>
      </c>
      <c r="AT28" s="36">
        <v>0</v>
      </c>
      <c r="AU28" s="36">
        <v>0</v>
      </c>
      <c r="AV28" s="36">
        <v>0</v>
      </c>
      <c r="AW28" s="36">
        <v>0</v>
      </c>
      <c r="AX28" s="36">
        <v>0</v>
      </c>
      <c r="AY28" s="36">
        <v>0</v>
      </c>
      <c r="AZ28" s="36">
        <v>0</v>
      </c>
      <c r="BA28" s="36">
        <v>0</v>
      </c>
      <c r="BB28" s="36">
        <v>11.847200673</v>
      </c>
      <c r="BC28" s="36">
        <v>1724.630399096</v>
      </c>
      <c r="BD28" s="36">
        <v>3645.7585291380001</v>
      </c>
      <c r="BE28" s="36">
        <v>0.10473126428571428</v>
      </c>
      <c r="BF28" s="36">
        <v>0.20946252857142855</v>
      </c>
      <c r="BG28" s="36">
        <v>10.607824476999999</v>
      </c>
      <c r="BH28" s="36">
        <v>165.02322815100001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4.8938609030000002</v>
      </c>
      <c r="E29" s="36">
        <v>2</v>
      </c>
      <c r="F29" s="36">
        <v>0</v>
      </c>
      <c r="G29" s="36">
        <v>0</v>
      </c>
      <c r="H29" s="36">
        <v>2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1.7767712000000001E-2</v>
      </c>
      <c r="P29" s="36">
        <v>3.0194882999999999E-2</v>
      </c>
      <c r="Q29" s="36">
        <v>1.4993441000000001E-2</v>
      </c>
      <c r="R29" s="36">
        <v>2.774271E-3</v>
      </c>
      <c r="S29" s="36">
        <v>2.6576269E-2</v>
      </c>
      <c r="T29" s="36">
        <v>3.618614E-3</v>
      </c>
      <c r="U29" s="36">
        <v>0</v>
      </c>
      <c r="V29" s="36">
        <v>0</v>
      </c>
      <c r="W29" s="36">
        <v>1.7767712000000001E-2</v>
      </c>
      <c r="X29" s="36">
        <v>3.0194882999999999E-2</v>
      </c>
      <c r="Y29" s="36">
        <v>4.7962594999999997E-2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G29" s="36">
        <v>0</v>
      </c>
      <c r="AH29" s="36">
        <v>0</v>
      </c>
      <c r="AI29" s="36">
        <v>0</v>
      </c>
      <c r="AJ29" s="36">
        <v>0</v>
      </c>
      <c r="AK29" s="36">
        <v>0</v>
      </c>
      <c r="AL29" s="36">
        <v>0</v>
      </c>
      <c r="AM29" s="36">
        <v>0</v>
      </c>
      <c r="AN29" s="36">
        <v>0</v>
      </c>
      <c r="AO29" s="36">
        <v>0</v>
      </c>
      <c r="AP29" s="36">
        <v>5.0086935999999999E-2</v>
      </c>
      <c r="AQ29" s="36">
        <v>2.6969888000000001E-2</v>
      </c>
      <c r="AR29" s="36">
        <v>7.7056823999999996E-2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0</v>
      </c>
      <c r="AY29" s="36">
        <v>0</v>
      </c>
      <c r="AZ29" s="36">
        <v>0</v>
      </c>
      <c r="BA29" s="36">
        <v>0</v>
      </c>
      <c r="BB29" s="36">
        <v>1.4703268220000001</v>
      </c>
      <c r="BC29" s="36">
        <v>108.153413117</v>
      </c>
      <c r="BD29" s="36">
        <v>256.78446746700001</v>
      </c>
      <c r="BE29" s="36">
        <v>1.2997938571428572E-2</v>
      </c>
      <c r="BF29" s="36">
        <v>2.5995877142857143E-2</v>
      </c>
      <c r="BG29" s="36">
        <v>6.7624191900000001</v>
      </c>
      <c r="BH29" s="36">
        <v>30.131818875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4.670378339</v>
      </c>
      <c r="E30" s="36">
        <v>16</v>
      </c>
      <c r="F30" s="36">
        <v>0</v>
      </c>
      <c r="G30" s="36">
        <v>0</v>
      </c>
      <c r="H30" s="36">
        <v>16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0</v>
      </c>
      <c r="AM30" s="36">
        <v>0</v>
      </c>
      <c r="AN30" s="36">
        <v>0</v>
      </c>
      <c r="AO30" s="36">
        <v>0</v>
      </c>
      <c r="AP30" s="36">
        <v>0</v>
      </c>
      <c r="AQ30" s="36">
        <v>0</v>
      </c>
      <c r="AR30" s="36">
        <v>0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0</v>
      </c>
      <c r="BC30" s="36">
        <v>0</v>
      </c>
      <c r="BD30" s="36">
        <v>0</v>
      </c>
      <c r="BE30" s="36">
        <v>0</v>
      </c>
      <c r="BF30" s="36">
        <v>0</v>
      </c>
      <c r="BG30" s="36">
        <v>0.337929172</v>
      </c>
      <c r="BH30" s="36">
        <v>2.6958046279999999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4.736386864</v>
      </c>
      <c r="E31" s="36">
        <v>10</v>
      </c>
      <c r="F31" s="36">
        <v>0</v>
      </c>
      <c r="G31" s="36">
        <v>0</v>
      </c>
      <c r="H31" s="36">
        <v>10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0</v>
      </c>
      <c r="AQ31" s="36">
        <v>0</v>
      </c>
      <c r="AR31" s="36">
        <v>0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5.9159999999999998E-6</v>
      </c>
      <c r="BC31" s="36">
        <v>6.2472700000000005E-4</v>
      </c>
      <c r="BD31" s="36">
        <v>1.5183180000000001E-3</v>
      </c>
      <c r="BE31" s="36">
        <v>5.142857142857143E-8</v>
      </c>
      <c r="BF31" s="36">
        <v>1.042857142857143E-7</v>
      </c>
      <c r="BG31" s="36">
        <v>0.156915052</v>
      </c>
      <c r="BH31" s="36">
        <v>3.7201361610000001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4.7550761680000004</v>
      </c>
      <c r="E32" s="36">
        <v>18</v>
      </c>
      <c r="F32" s="36">
        <v>0</v>
      </c>
      <c r="G32" s="36">
        <v>0</v>
      </c>
      <c r="H32" s="36">
        <v>18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0</v>
      </c>
      <c r="AQ32" s="36">
        <v>0</v>
      </c>
      <c r="AR32" s="36">
        <v>0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0.28759652000000002</v>
      </c>
      <c r="BC32" s="36">
        <v>25.862646753</v>
      </c>
      <c r="BD32" s="36">
        <v>65.862322855000002</v>
      </c>
      <c r="BE32" s="36">
        <v>2.5424014285714289E-3</v>
      </c>
      <c r="BF32" s="36">
        <v>5.0848028571428578E-3</v>
      </c>
      <c r="BG32" s="36">
        <v>0.31523765999999998</v>
      </c>
      <c r="BH32" s="36">
        <v>3.385538661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5.1059106940000003</v>
      </c>
      <c r="E33" s="36">
        <v>24</v>
      </c>
      <c r="F33" s="36">
        <v>0</v>
      </c>
      <c r="G33" s="36">
        <v>1</v>
      </c>
      <c r="H33" s="36">
        <v>23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1.0575122000000001E-2</v>
      </c>
      <c r="P33" s="36">
        <v>1.7696380000000001E-2</v>
      </c>
      <c r="Q33" s="36">
        <v>9.5265780000000008E-3</v>
      </c>
      <c r="R33" s="36">
        <v>1.048544E-3</v>
      </c>
      <c r="S33" s="36">
        <v>1.6328713000000002E-2</v>
      </c>
      <c r="T33" s="36">
        <v>1.3676670000000001E-3</v>
      </c>
      <c r="U33" s="36">
        <v>3.0000000000000001E-3</v>
      </c>
      <c r="V33" s="36">
        <v>7.1999999999999998E-3</v>
      </c>
      <c r="W33" s="36">
        <v>1.3575122000000002E-2</v>
      </c>
      <c r="X33" s="36">
        <v>2.4896380000000003E-2</v>
      </c>
      <c r="Y33" s="36">
        <v>3.8471502000000005E-2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3.5109504402070521E-4</v>
      </c>
      <c r="AH33" s="36">
        <v>5.9726513235706176E-4</v>
      </c>
      <c r="AI33" s="36">
        <v>1.9128626536300492E-3</v>
      </c>
      <c r="AJ33" s="36">
        <v>0</v>
      </c>
      <c r="AK33" s="36">
        <v>0</v>
      </c>
      <c r="AL33" s="36">
        <v>0</v>
      </c>
      <c r="AM33" s="36">
        <v>3.5109504402070521E-4</v>
      </c>
      <c r="AN33" s="36">
        <v>5.9726513235706176E-4</v>
      </c>
      <c r="AO33" s="36">
        <v>1.9128626536300492E-3</v>
      </c>
      <c r="AP33" s="36">
        <v>0.13001989999999999</v>
      </c>
      <c r="AQ33" s="36">
        <v>7.0010715000000001E-2</v>
      </c>
      <c r="AR33" s="36">
        <v>0.20003061499999999</v>
      </c>
      <c r="AS33" s="36">
        <v>1.1892417000000001E-2</v>
      </c>
      <c r="AT33" s="36">
        <v>7.5073325999999996E-2</v>
      </c>
      <c r="AU33" s="36">
        <v>0.193772009</v>
      </c>
      <c r="AV33" s="36">
        <v>0.208658702</v>
      </c>
      <c r="AW33" s="36">
        <v>0.53856965899999998</v>
      </c>
      <c r="AX33" s="36">
        <v>0.187910138</v>
      </c>
      <c r="AY33" s="36">
        <v>0.48501547299999997</v>
      </c>
      <c r="AZ33" s="36">
        <v>1.253E-5</v>
      </c>
      <c r="BA33" s="36">
        <v>2.5060000000000001E-5</v>
      </c>
      <c r="BB33" s="36">
        <v>0.857302801</v>
      </c>
      <c r="BC33" s="36">
        <v>61.657525352999997</v>
      </c>
      <c r="BD33" s="36">
        <v>159.14444035899999</v>
      </c>
      <c r="BE33" s="36">
        <v>7.5787014285714285E-3</v>
      </c>
      <c r="BF33" s="36">
        <v>1.5157404285714287E-2</v>
      </c>
      <c r="BG33" s="36">
        <v>2.364248635</v>
      </c>
      <c r="BH33" s="36">
        <v>14.801649002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4.9049862600000003</v>
      </c>
      <c r="E34" s="36">
        <v>38</v>
      </c>
      <c r="F34" s="36">
        <v>0</v>
      </c>
      <c r="G34" s="36">
        <v>1</v>
      </c>
      <c r="H34" s="36">
        <v>37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1.1017439E-2</v>
      </c>
      <c r="P34" s="36">
        <v>1.8743326000000001E-2</v>
      </c>
      <c r="Q34" s="36">
        <v>1.0040371000000001E-2</v>
      </c>
      <c r="R34" s="36">
        <v>9.7706799999999999E-4</v>
      </c>
      <c r="S34" s="36">
        <v>1.7468890000000001E-2</v>
      </c>
      <c r="T34" s="36">
        <v>1.2744360000000001E-3</v>
      </c>
      <c r="U34" s="36">
        <v>3.0000000000000001E-3</v>
      </c>
      <c r="V34" s="36">
        <v>7.1999999999999998E-3</v>
      </c>
      <c r="W34" s="36">
        <v>1.4017439E-2</v>
      </c>
      <c r="X34" s="36">
        <v>2.5943326000000003E-2</v>
      </c>
      <c r="Y34" s="36">
        <v>3.9960765000000002E-2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3.3852147359667364E-4</v>
      </c>
      <c r="AH34" s="36">
        <v>5.758756102564104E-4</v>
      </c>
      <c r="AI34" s="36">
        <v>1.8443583733887738E-3</v>
      </c>
      <c r="AJ34" s="36">
        <v>0</v>
      </c>
      <c r="AK34" s="36">
        <v>0</v>
      </c>
      <c r="AL34" s="36">
        <v>0</v>
      </c>
      <c r="AM34" s="36">
        <v>3.3852147359667364E-4</v>
      </c>
      <c r="AN34" s="36">
        <v>5.758756102564104E-4</v>
      </c>
      <c r="AO34" s="36">
        <v>1.8443583733887738E-3</v>
      </c>
      <c r="AP34" s="36">
        <v>3.7715098000000002E-2</v>
      </c>
      <c r="AQ34" s="36">
        <v>2.0308129000000001E-2</v>
      </c>
      <c r="AR34" s="36">
        <v>5.8023227000000004E-2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0.94062296099999998</v>
      </c>
      <c r="BC34" s="36">
        <v>58.458544410999998</v>
      </c>
      <c r="BD34" s="36">
        <v>145.23616165000001</v>
      </c>
      <c r="BE34" s="36">
        <v>8.3152657142857144E-3</v>
      </c>
      <c r="BF34" s="36">
        <v>1.6630532857142857E-2</v>
      </c>
      <c r="BG34" s="36">
        <v>4.3572498700000004</v>
      </c>
      <c r="BH34" s="36">
        <v>23.975210393000001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4.8972594120000004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3.640033E-3</v>
      </c>
      <c r="P35" s="36">
        <v>5.562959000000001E-3</v>
      </c>
      <c r="Q35" s="36">
        <v>3.1219439999999998E-3</v>
      </c>
      <c r="R35" s="36">
        <v>5.1808900000000001E-4</v>
      </c>
      <c r="S35" s="36">
        <v>4.8871910000000008E-3</v>
      </c>
      <c r="T35" s="36">
        <v>6.7576799999999999E-4</v>
      </c>
      <c r="U35" s="36" t="s">
        <v>339</v>
      </c>
      <c r="V35" s="36" t="s">
        <v>339</v>
      </c>
      <c r="W35" s="36">
        <v>3.640033E-3</v>
      </c>
      <c r="X35" s="36">
        <v>5.562959000000001E-3</v>
      </c>
      <c r="Y35" s="36">
        <v>9.2029920000000001E-3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 t="s">
        <v>339</v>
      </c>
      <c r="AH35" s="36" t="s">
        <v>339</v>
      </c>
      <c r="AI35" s="36" t="s">
        <v>339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5.3088550000000003E-3</v>
      </c>
      <c r="AQ35" s="36">
        <v>2.8586140000000002E-3</v>
      </c>
      <c r="AR35" s="36">
        <v>8.1674690000000001E-3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0.117797498</v>
      </c>
      <c r="BC35" s="36">
        <v>6.183508657</v>
      </c>
      <c r="BD35" s="36">
        <v>17.64</v>
      </c>
      <c r="BE35" s="36">
        <v>1.0413485714285714E-3</v>
      </c>
      <c r="BF35" s="36">
        <v>2.0826985714285716E-3</v>
      </c>
      <c r="BG35" s="36">
        <v>1.1857970600000001</v>
      </c>
      <c r="BH35" s="36">
        <v>12.685246885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4.8200704569999999</v>
      </c>
      <c r="E36" s="36">
        <v>401</v>
      </c>
      <c r="F36" s="36">
        <v>0</v>
      </c>
      <c r="G36" s="36">
        <v>2</v>
      </c>
      <c r="H36" s="36">
        <v>399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2.2826199999999999E-4</v>
      </c>
      <c r="P36" s="36">
        <v>3.8282000000000002E-4</v>
      </c>
      <c r="Q36" s="36">
        <v>2.2056999999999998E-4</v>
      </c>
      <c r="R36" s="36">
        <v>7.6920000000000002E-6</v>
      </c>
      <c r="S36" s="36">
        <v>3.72786E-4</v>
      </c>
      <c r="T36" s="36">
        <v>1.0033999999999999E-5</v>
      </c>
      <c r="U36" s="36">
        <v>7.7999999999999986E-2</v>
      </c>
      <c r="V36" s="36">
        <v>0.18719999999999998</v>
      </c>
      <c r="W36" s="36">
        <v>7.8228261999999993E-2</v>
      </c>
      <c r="X36" s="36">
        <v>0.18758281999999998</v>
      </c>
      <c r="Y36" s="36">
        <v>0.26581108199999998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8.129452539723794E-3</v>
      </c>
      <c r="AH36" s="36">
        <v>1.3829413515851974E-2</v>
      </c>
      <c r="AI36" s="36">
        <v>4.4291500044012402E-2</v>
      </c>
      <c r="AJ36" s="36">
        <v>0</v>
      </c>
      <c r="AK36" s="36">
        <v>0</v>
      </c>
      <c r="AL36" s="36">
        <v>0</v>
      </c>
      <c r="AM36" s="36">
        <v>8.129452539723794E-3</v>
      </c>
      <c r="AN36" s="36">
        <v>1.3829413515851974E-2</v>
      </c>
      <c r="AO36" s="36">
        <v>4.4291500044012402E-2</v>
      </c>
      <c r="AP36" s="36">
        <v>0.27431124899999998</v>
      </c>
      <c r="AQ36" s="36">
        <v>0.147706057</v>
      </c>
      <c r="AR36" s="36">
        <v>0.42201730599999998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0.15506412999999999</v>
      </c>
      <c r="BC36" s="36">
        <v>9.9811032320000006</v>
      </c>
      <c r="BD36" s="36">
        <v>22.043915017</v>
      </c>
      <c r="BE36" s="36">
        <v>1.6974725714285713E-2</v>
      </c>
      <c r="BF36" s="36">
        <v>3.3949452857142855E-2</v>
      </c>
      <c r="BG36" s="36">
        <v>0.35432150800000001</v>
      </c>
      <c r="BH36" s="36">
        <v>1.5762818080000001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4.0538864090000004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4.4651214660000003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4.4548518369999996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4.5520938109999998</v>
      </c>
      <c r="E40" s="36">
        <v>16</v>
      </c>
      <c r="F40" s="36">
        <v>0</v>
      </c>
      <c r="G40" s="36">
        <v>1</v>
      </c>
      <c r="H40" s="36">
        <v>15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3.0000000000000001E-3</v>
      </c>
      <c r="V40" s="36">
        <v>7.1999999999999998E-3</v>
      </c>
      <c r="W40" s="36">
        <v>3.0000000000000001E-3</v>
      </c>
      <c r="X40" s="36">
        <v>7.1999999999999998E-3</v>
      </c>
      <c r="Y40" s="36">
        <v>1.0200000000000001E-2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3.3181071358890057E-4</v>
      </c>
      <c r="AH40" s="36">
        <v>5.6445960472594576E-4</v>
      </c>
      <c r="AI40" s="36">
        <v>1.8077963016222857E-3</v>
      </c>
      <c r="AJ40" s="36">
        <v>0</v>
      </c>
      <c r="AK40" s="36">
        <v>0</v>
      </c>
      <c r="AL40" s="36">
        <v>0</v>
      </c>
      <c r="AM40" s="36">
        <v>3.3181071358890057E-4</v>
      </c>
      <c r="AN40" s="36">
        <v>5.6445960472594576E-4</v>
      </c>
      <c r="AO40" s="36">
        <v>1.8077963016222857E-3</v>
      </c>
      <c r="AP40" s="36">
        <v>8.1849980000000006E-3</v>
      </c>
      <c r="AQ40" s="36">
        <v>4.4073059999999997E-3</v>
      </c>
      <c r="AR40" s="36">
        <v>1.2592304E-2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9.5422200000000006E-3</v>
      </c>
      <c r="BH40" s="36">
        <v>0.95993665699999997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4.1031103089999998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4.0905010669999999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4.1386350749999998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339</v>
      </c>
      <c r="V43" s="36" t="s">
        <v>339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4.1051686959999998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4.5181638169999996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8.0820606000000003E-2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4.5357489529999997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0.56303603800000002</v>
      </c>
      <c r="BC46" s="36">
        <v>51.694923867</v>
      </c>
      <c r="BD46" s="36">
        <v>110.645531768</v>
      </c>
      <c r="BE46" s="36">
        <v>6.1635034285714284E-2</v>
      </c>
      <c r="BF46" s="36">
        <v>0.12327006857142857</v>
      </c>
      <c r="BG46" s="36">
        <v>0.83897123500000004</v>
      </c>
      <c r="BH46" s="36">
        <v>5.5639774319999997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4.6902037200000004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0.120259013</v>
      </c>
      <c r="BC47" s="36">
        <v>6.1733111139999997</v>
      </c>
      <c r="BD47" s="36">
        <v>14.603531669000001</v>
      </c>
      <c r="BE47" s="36">
        <v>1.3164642857142857E-2</v>
      </c>
      <c r="BF47" s="36">
        <v>2.6329285714285715E-2</v>
      </c>
      <c r="BG47" s="36">
        <v>0.83075391899999995</v>
      </c>
      <c r="BH47" s="36">
        <v>4.6520861709999997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4.6536170769999998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5.0011078E-2</v>
      </c>
      <c r="BC48" s="36">
        <v>6.3725314239999999</v>
      </c>
      <c r="BD48" s="36">
        <v>13.733836814</v>
      </c>
      <c r="BE48" s="36">
        <v>5.4746657142857149E-3</v>
      </c>
      <c r="BF48" s="36">
        <v>1.0949332857142858E-2</v>
      </c>
      <c r="BG48" s="36">
        <v>0</v>
      </c>
      <c r="BH48" s="36">
        <v>0.263282925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4.5716452759999999</v>
      </c>
      <c r="E49" s="36">
        <v>57</v>
      </c>
      <c r="F49" s="36">
        <v>0</v>
      </c>
      <c r="G49" s="36">
        <v>2</v>
      </c>
      <c r="H49" s="36">
        <v>55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2.4E-2</v>
      </c>
      <c r="V49" s="36">
        <v>5.7599999999999998E-2</v>
      </c>
      <c r="W49" s="36">
        <v>2.4E-2</v>
      </c>
      <c r="X49" s="36">
        <v>5.7599999999999998E-2</v>
      </c>
      <c r="Y49" s="36">
        <v>8.1600000000000006E-2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2.3519085056230319E-3</v>
      </c>
      <c r="AH49" s="36">
        <v>4.0009478026690661E-3</v>
      </c>
      <c r="AI49" s="36">
        <v>1.2813846340980657E-2</v>
      </c>
      <c r="AJ49" s="36">
        <v>0</v>
      </c>
      <c r="AK49" s="36">
        <v>0</v>
      </c>
      <c r="AL49" s="36">
        <v>0</v>
      </c>
      <c r="AM49" s="36">
        <v>2.3519085056230319E-3</v>
      </c>
      <c r="AN49" s="36">
        <v>4.0009478026690661E-3</v>
      </c>
      <c r="AO49" s="36">
        <v>1.2813846340980657E-2</v>
      </c>
      <c r="AP49" s="36">
        <v>7.5767737000000002E-2</v>
      </c>
      <c r="AQ49" s="36">
        <v>4.0798012000000002E-2</v>
      </c>
      <c r="AR49" s="36">
        <v>0.116565749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3.308966E-3</v>
      </c>
      <c r="BC49" s="36">
        <v>0.15276498299999999</v>
      </c>
      <c r="BD49" s="36">
        <v>0.31989095099999998</v>
      </c>
      <c r="BE49" s="36">
        <v>3.6222857142857148E-4</v>
      </c>
      <c r="BF49" s="36">
        <v>7.2445857142857154E-4</v>
      </c>
      <c r="BG49" s="36">
        <v>1.3675440000000001E-2</v>
      </c>
      <c r="BH49" s="36">
        <v>2.1899199999999999E-4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4.4246589309999997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4.8136552689999998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6.1181459999999997E-3</v>
      </c>
      <c r="BC51" s="36">
        <v>0.31399388</v>
      </c>
      <c r="BD51" s="36">
        <v>0.67051333800000001</v>
      </c>
      <c r="BE51" s="36">
        <v>6.6974714285714294E-4</v>
      </c>
      <c r="BF51" s="36">
        <v>1.3394942857142859E-3</v>
      </c>
      <c r="BG51" s="36">
        <v>7.1372181000000007E-2</v>
      </c>
      <c r="BH51" s="36">
        <v>0.35168263799999999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4.7953086369999998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7.6586000000000002E-5</v>
      </c>
      <c r="P52" s="36">
        <v>1.3297E-4</v>
      </c>
      <c r="Q52" s="36">
        <v>7.5988000000000005E-5</v>
      </c>
      <c r="R52" s="36">
        <v>5.9800000000000003E-7</v>
      </c>
      <c r="S52" s="36">
        <v>1.3218999999999999E-4</v>
      </c>
      <c r="T52" s="36">
        <v>7.8000000000000005E-7</v>
      </c>
      <c r="U52" s="36">
        <v>0</v>
      </c>
      <c r="V52" s="36">
        <v>0</v>
      </c>
      <c r="W52" s="36">
        <v>7.6586000000000002E-5</v>
      </c>
      <c r="X52" s="36">
        <v>1.3297E-4</v>
      </c>
      <c r="Y52" s="36">
        <v>2.0955600000000001E-4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1.6796500000000001E-4</v>
      </c>
      <c r="AQ52" s="36">
        <v>9.0443000000000001E-5</v>
      </c>
      <c r="AR52" s="36">
        <v>2.5840800000000001E-4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8.0082516000000006E-2</v>
      </c>
      <c r="BC52" s="36">
        <v>4.4211618450000003</v>
      </c>
      <c r="BD52" s="36">
        <v>9.7242503689999999</v>
      </c>
      <c r="BE52" s="36">
        <v>8.7665585714285718E-3</v>
      </c>
      <c r="BF52" s="36">
        <v>1.7533117142857144E-2</v>
      </c>
      <c r="BG52" s="36">
        <v>4.0003311E-2</v>
      </c>
      <c r="BH52" s="36">
        <v>0.52843375199999998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4.8036178520000004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3.9545399999999994E-4</v>
      </c>
      <c r="P53" s="36">
        <v>6.0124399999999991E-4</v>
      </c>
      <c r="Q53" s="36">
        <v>3.5586799999999996E-4</v>
      </c>
      <c r="R53" s="36">
        <v>3.9585999999999997E-5</v>
      </c>
      <c r="S53" s="36">
        <v>5.4960899999999995E-4</v>
      </c>
      <c r="T53" s="36">
        <v>5.1634999999999996E-5</v>
      </c>
      <c r="U53" s="36">
        <v>0</v>
      </c>
      <c r="V53" s="36">
        <v>0</v>
      </c>
      <c r="W53" s="36">
        <v>3.9545399999999994E-4</v>
      </c>
      <c r="X53" s="36">
        <v>6.0124399999999991E-4</v>
      </c>
      <c r="Y53" s="36">
        <v>9.9669799999999985E-4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5.0952199999999999E-4</v>
      </c>
      <c r="AQ53" s="36">
        <v>2.7435799999999999E-4</v>
      </c>
      <c r="AR53" s="36">
        <v>7.8388000000000004E-4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0.10066439200000001</v>
      </c>
      <c r="BH53" s="36">
        <v>0.69266408700000004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4.8221789810000004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1.4104319999999999E-3</v>
      </c>
      <c r="P54" s="36">
        <v>2.342528E-3</v>
      </c>
      <c r="Q54" s="36">
        <v>1.3015549999999998E-3</v>
      </c>
      <c r="R54" s="36">
        <v>1.0887700000000001E-4</v>
      </c>
      <c r="S54" s="36">
        <v>2.2005139999999998E-3</v>
      </c>
      <c r="T54" s="36">
        <v>1.4201400000000001E-4</v>
      </c>
      <c r="U54" s="36">
        <v>6.0000000000000001E-3</v>
      </c>
      <c r="V54" s="36">
        <v>1.44E-2</v>
      </c>
      <c r="W54" s="36">
        <v>7.4104319999999998E-3</v>
      </c>
      <c r="X54" s="36">
        <v>1.6742528E-2</v>
      </c>
      <c r="Y54" s="36">
        <v>2.4152960000000001E-2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6.2704984370617791E-4</v>
      </c>
      <c r="AH54" s="36">
        <v>1.0667054812472912E-3</v>
      </c>
      <c r="AI54" s="36">
        <v>3.4163405277784866E-3</v>
      </c>
      <c r="AJ54" s="36">
        <v>0</v>
      </c>
      <c r="AK54" s="36">
        <v>0</v>
      </c>
      <c r="AL54" s="36">
        <v>0</v>
      </c>
      <c r="AM54" s="36">
        <v>6.2704984370617791E-4</v>
      </c>
      <c r="AN54" s="36">
        <v>1.0667054812472912E-3</v>
      </c>
      <c r="AO54" s="36">
        <v>3.4163405277784866E-3</v>
      </c>
      <c r="AP54" s="36">
        <v>2.0066246999999999E-2</v>
      </c>
      <c r="AQ54" s="36">
        <v>1.0804902E-2</v>
      </c>
      <c r="AR54" s="36">
        <v>3.0871149000000001E-2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0.550825852</v>
      </c>
      <c r="BC54" s="36">
        <v>39.579293423000003</v>
      </c>
      <c r="BD54" s="36">
        <v>89.989332693999998</v>
      </c>
      <c r="BE54" s="36">
        <v>6.0298395714285719E-2</v>
      </c>
      <c r="BF54" s="36">
        <v>0.12059679285714286</v>
      </c>
      <c r="BG54" s="36">
        <v>0.29157413300000001</v>
      </c>
      <c r="BH54" s="36">
        <v>4.5104893080000004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4.405612981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4.3213312950000002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4.5738719720000001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3.0000000000000001E-3</v>
      </c>
      <c r="V57" s="36">
        <v>7.1999999999999998E-3</v>
      </c>
      <c r="W57" s="36">
        <v>3.0000000000000001E-3</v>
      </c>
      <c r="X57" s="36">
        <v>7.1999999999999998E-3</v>
      </c>
      <c r="Y57" s="36">
        <v>1.0200000000000001E-2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3.1073940599024433E-4</v>
      </c>
      <c r="AH57" s="36">
        <v>5.2861416191443862E-4</v>
      </c>
      <c r="AI57" s="36">
        <v>1.6929940050502967E-3</v>
      </c>
      <c r="AJ57" s="36">
        <v>0</v>
      </c>
      <c r="AK57" s="36">
        <v>0</v>
      </c>
      <c r="AL57" s="36">
        <v>0</v>
      </c>
      <c r="AM57" s="36">
        <v>3.1073940599024433E-4</v>
      </c>
      <c r="AN57" s="36">
        <v>5.2861416191443862E-4</v>
      </c>
      <c r="AO57" s="36">
        <v>1.6929940050502967E-3</v>
      </c>
      <c r="AP57" s="36">
        <v>1.5627834E-2</v>
      </c>
      <c r="AQ57" s="36">
        <v>8.4149870000000005E-3</v>
      </c>
      <c r="AR57" s="36">
        <v>2.4042820999999999E-2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6.1213513500000003</v>
      </c>
      <c r="BC57" s="36">
        <v>301.168894631</v>
      </c>
      <c r="BD57" s="36">
        <v>669.21676157800005</v>
      </c>
      <c r="BE57" s="36">
        <v>0.27658790571428571</v>
      </c>
      <c r="BF57" s="36">
        <v>0.5531758128571429</v>
      </c>
      <c r="BG57" s="36">
        <v>6.0732053820000003</v>
      </c>
      <c r="BH57" s="36">
        <v>44.155403704999998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4.3476237390000003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4.4370796490000002</v>
      </c>
      <c r="E59" s="36">
        <v>58</v>
      </c>
      <c r="F59" s="36">
        <v>0</v>
      </c>
      <c r="G59" s="36">
        <v>0</v>
      </c>
      <c r="H59" s="36">
        <v>58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4.3995675890000001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4.3410373240000002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4.5024404589999998</v>
      </c>
      <c r="E62" s="36">
        <v>35</v>
      </c>
      <c r="F62" s="36">
        <v>0</v>
      </c>
      <c r="G62" s="36">
        <v>0</v>
      </c>
      <c r="H62" s="36">
        <v>35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0</v>
      </c>
      <c r="AK62" s="36">
        <v>0</v>
      </c>
      <c r="AL62" s="36">
        <v>0</v>
      </c>
      <c r="AM62" s="36">
        <v>0</v>
      </c>
      <c r="AN62" s="36">
        <v>0</v>
      </c>
      <c r="AO62" s="36">
        <v>0</v>
      </c>
      <c r="AP62" s="36">
        <v>0</v>
      </c>
      <c r="AQ62" s="36">
        <v>0</v>
      </c>
      <c r="AR62" s="36">
        <v>0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0</v>
      </c>
      <c r="BF62" s="36">
        <v>0</v>
      </c>
      <c r="BG62" s="36">
        <v>0</v>
      </c>
      <c r="BH62" s="36">
        <v>0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4.5228105579999998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9.9068405999999998E-2</v>
      </c>
      <c r="BH63" s="36">
        <v>1.2154088439999999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4.35908959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4.5176573419999997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0.23414459000000001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4.4839557589999997</v>
      </c>
      <c r="E66" s="36">
        <v>21</v>
      </c>
      <c r="F66" s="36">
        <v>0</v>
      </c>
      <c r="G66" s="36">
        <v>0</v>
      </c>
      <c r="H66" s="36">
        <v>21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4.4349799819999998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</v>
      </c>
      <c r="BC67" s="36">
        <v>0</v>
      </c>
      <c r="BD67" s="36">
        <v>0</v>
      </c>
      <c r="BE67" s="36">
        <v>0</v>
      </c>
      <c r="BF67" s="36">
        <v>0</v>
      </c>
      <c r="BG67" s="36">
        <v>0</v>
      </c>
      <c r="BH67" s="36">
        <v>0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4.3332051189999996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4.2293292669999998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4.20775085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3.9455271060000001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4.0923349819999997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4.1758596389999996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4.2617731110000001</v>
      </c>
      <c r="E74" s="36">
        <v>311</v>
      </c>
      <c r="F74" s="36">
        <v>0</v>
      </c>
      <c r="G74" s="36">
        <v>0</v>
      </c>
      <c r="H74" s="36">
        <v>311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0</v>
      </c>
      <c r="BD74" s="36">
        <v>0</v>
      </c>
      <c r="BE74" s="36">
        <v>0</v>
      </c>
      <c r="BF74" s="36">
        <v>0</v>
      </c>
      <c r="BG74" s="36">
        <v>0</v>
      </c>
      <c r="BH74" s="36">
        <v>0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4.2416292799999997</v>
      </c>
      <c r="E75" s="36">
        <v>30</v>
      </c>
      <c r="F75" s="36">
        <v>0</v>
      </c>
      <c r="G75" s="36">
        <v>0</v>
      </c>
      <c r="H75" s="36">
        <v>30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3.9360081870000001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4.0712330769999996</v>
      </c>
      <c r="E77" s="36">
        <v>64</v>
      </c>
      <c r="F77" s="36">
        <v>0</v>
      </c>
      <c r="G77" s="36">
        <v>0</v>
      </c>
      <c r="H77" s="36">
        <v>64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4.1585981099999998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4.1225035930000002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4.1999815409999997</v>
      </c>
      <c r="E80" s="36">
        <v>11</v>
      </c>
      <c r="F80" s="36">
        <v>0</v>
      </c>
      <c r="G80" s="36">
        <v>0</v>
      </c>
      <c r="H80" s="36">
        <v>11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6">
        <v>0</v>
      </c>
      <c r="BG80" s="36">
        <v>0</v>
      </c>
      <c r="BH80" s="36">
        <v>0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3.854512095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4.13609618</v>
      </c>
      <c r="E82" s="36">
        <v>36</v>
      </c>
      <c r="F82" s="36">
        <v>0</v>
      </c>
      <c r="G82" s="36">
        <v>0</v>
      </c>
      <c r="H82" s="36">
        <v>36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6">
        <v>0</v>
      </c>
      <c r="BG82" s="36">
        <v>0</v>
      </c>
      <c r="BH82" s="36">
        <v>0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4.3115963239999999</v>
      </c>
      <c r="E83" s="36">
        <v>45</v>
      </c>
      <c r="F83" s="36">
        <v>0</v>
      </c>
      <c r="G83" s="36">
        <v>0</v>
      </c>
      <c r="H83" s="36">
        <v>45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</v>
      </c>
      <c r="BC83" s="36">
        <v>0</v>
      </c>
      <c r="BD83" s="36">
        <v>0</v>
      </c>
      <c r="BE83" s="36">
        <v>0</v>
      </c>
      <c r="BF83" s="36">
        <v>0</v>
      </c>
      <c r="BG83" s="36">
        <v>0</v>
      </c>
      <c r="BH83" s="36">
        <v>0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4.3771626020000003</v>
      </c>
      <c r="E84" s="36">
        <v>14</v>
      </c>
      <c r="F84" s="36">
        <v>0</v>
      </c>
      <c r="G84" s="36">
        <v>0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</v>
      </c>
      <c r="AQ84" s="36">
        <v>0</v>
      </c>
      <c r="AR84" s="36">
        <v>0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</v>
      </c>
      <c r="BC84" s="36">
        <v>0</v>
      </c>
      <c r="BD84" s="36">
        <v>0</v>
      </c>
      <c r="BE84" s="36">
        <v>0</v>
      </c>
      <c r="BF84" s="36">
        <v>0</v>
      </c>
      <c r="BG84" s="36">
        <v>0</v>
      </c>
      <c r="BH84" s="36">
        <v>0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4.2069797470000001</v>
      </c>
      <c r="E85" s="36">
        <v>87</v>
      </c>
      <c r="F85" s="36">
        <v>0</v>
      </c>
      <c r="G85" s="36">
        <v>0</v>
      </c>
      <c r="H85" s="36">
        <v>87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4.1564073390000003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4.1827631590000003</v>
      </c>
      <c r="E87" s="36">
        <v>12</v>
      </c>
      <c r="F87" s="36">
        <v>0</v>
      </c>
      <c r="G87" s="36">
        <v>0</v>
      </c>
      <c r="H87" s="36">
        <v>12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4.0331208700000003</v>
      </c>
      <c r="E88" s="36">
        <v>36</v>
      </c>
      <c r="F88" s="36">
        <v>0</v>
      </c>
      <c r="G88" s="36">
        <v>0</v>
      </c>
      <c r="H88" s="36">
        <v>36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4.1564279409999996</v>
      </c>
      <c r="E89" s="36">
        <v>66</v>
      </c>
      <c r="F89" s="36">
        <v>0</v>
      </c>
      <c r="G89" s="36">
        <v>0</v>
      </c>
      <c r="H89" s="36">
        <v>66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4.2891400830000004</v>
      </c>
      <c r="E90" s="36">
        <v>13</v>
      </c>
      <c r="F90" s="36">
        <v>0</v>
      </c>
      <c r="G90" s="36">
        <v>0</v>
      </c>
      <c r="H90" s="36">
        <v>13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0</v>
      </c>
      <c r="AJ90" s="36">
        <v>0</v>
      </c>
      <c r="AK90" s="36">
        <v>0</v>
      </c>
      <c r="AL90" s="36">
        <v>0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</v>
      </c>
      <c r="BC90" s="36">
        <v>0</v>
      </c>
      <c r="BD90" s="36">
        <v>0</v>
      </c>
      <c r="BE90" s="36">
        <v>0</v>
      </c>
      <c r="BF90" s="36">
        <v>0</v>
      </c>
      <c r="BG90" s="36">
        <v>0</v>
      </c>
      <c r="BH90" s="36">
        <v>0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4.2969098360000002</v>
      </c>
      <c r="E91" s="36">
        <v>93</v>
      </c>
      <c r="F91" s="36">
        <v>0</v>
      </c>
      <c r="G91" s="36">
        <v>0</v>
      </c>
      <c r="H91" s="36">
        <v>93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</v>
      </c>
      <c r="BC91" s="36">
        <v>0</v>
      </c>
      <c r="BD91" s="36">
        <v>0</v>
      </c>
      <c r="BE91" s="36">
        <v>0</v>
      </c>
      <c r="BF91" s="36">
        <v>0</v>
      </c>
      <c r="BG91" s="36">
        <v>0</v>
      </c>
      <c r="BH91" s="36">
        <v>0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5.0017645230000003</v>
      </c>
      <c r="E92" s="36">
        <v>49</v>
      </c>
      <c r="F92" s="36">
        <v>0</v>
      </c>
      <c r="G92" s="36">
        <v>2</v>
      </c>
      <c r="H92" s="36">
        <v>47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7.1278000000000004E-5</v>
      </c>
      <c r="P92" s="36">
        <v>1.0270600000000002E-4</v>
      </c>
      <c r="Q92" s="36">
        <v>6.5244000000000001E-5</v>
      </c>
      <c r="R92" s="36">
        <v>6.0340000000000002E-6</v>
      </c>
      <c r="S92" s="36">
        <v>9.4835000000000009E-5</v>
      </c>
      <c r="T92" s="36">
        <v>7.8709999999999997E-6</v>
      </c>
      <c r="U92" s="36">
        <v>3.9000000000000007E-2</v>
      </c>
      <c r="V92" s="36">
        <v>9.3599999999999989E-2</v>
      </c>
      <c r="W92" s="36">
        <v>3.9071278000000008E-2</v>
      </c>
      <c r="X92" s="36">
        <v>9.3702705999999983E-2</v>
      </c>
      <c r="Y92" s="36">
        <v>0.13277398399999998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4.0047526580436511E-3</v>
      </c>
      <c r="AH92" s="36">
        <v>6.8126826826489691E-3</v>
      </c>
      <c r="AI92" s="36">
        <v>2.1818997240375754E-2</v>
      </c>
      <c r="AJ92" s="36">
        <v>0</v>
      </c>
      <c r="AK92" s="36">
        <v>0</v>
      </c>
      <c r="AL92" s="36">
        <v>0</v>
      </c>
      <c r="AM92" s="36">
        <v>4.0047526580436511E-3</v>
      </c>
      <c r="AN92" s="36">
        <v>6.8126826826489691E-3</v>
      </c>
      <c r="AO92" s="36">
        <v>2.1818997240375754E-2</v>
      </c>
      <c r="AP92" s="36">
        <v>0.18237409900000001</v>
      </c>
      <c r="AQ92" s="36">
        <v>9.8201438000000002E-2</v>
      </c>
      <c r="AR92" s="36">
        <v>0.28057553700000004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0.47305286200000002</v>
      </c>
      <c r="BC92" s="36">
        <v>37.496965389000003</v>
      </c>
      <c r="BD92" s="36">
        <v>81.907879698000002</v>
      </c>
      <c r="BE92" s="36">
        <v>1.9711904285714288E-2</v>
      </c>
      <c r="BF92" s="36">
        <v>3.9423808571428576E-2</v>
      </c>
      <c r="BG92" s="36">
        <v>0.44048908599999997</v>
      </c>
      <c r="BH92" s="36">
        <v>6.8612749580000001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5.2496738069999997</v>
      </c>
      <c r="E93" s="36">
        <v>6</v>
      </c>
      <c r="F93" s="36">
        <v>0</v>
      </c>
      <c r="G93" s="36">
        <v>2</v>
      </c>
      <c r="H93" s="36">
        <v>4</v>
      </c>
      <c r="I93" s="36">
        <v>3.100837169134512E-2</v>
      </c>
      <c r="J93" s="36">
        <v>6.7268288396766227</v>
      </c>
      <c r="K93" s="36">
        <v>3.100837169134512E-2</v>
      </c>
      <c r="L93" s="36">
        <v>0</v>
      </c>
      <c r="M93" s="36">
        <v>3.0866422113678076</v>
      </c>
      <c r="N93" s="36">
        <v>3.6711950000001603</v>
      </c>
      <c r="O93" s="36">
        <v>9.335839700000001E-2</v>
      </c>
      <c r="P93" s="36">
        <v>0.15792672399999999</v>
      </c>
      <c r="Q93" s="36">
        <v>8.5106075000000003E-2</v>
      </c>
      <c r="R93" s="36">
        <v>8.2523219999999994E-3</v>
      </c>
      <c r="S93" s="36">
        <v>0.147162827</v>
      </c>
      <c r="T93" s="36">
        <v>1.0763897E-2</v>
      </c>
      <c r="U93" s="36">
        <v>0</v>
      </c>
      <c r="V93" s="36">
        <v>0</v>
      </c>
      <c r="W93" s="36">
        <v>0.12436676869134514</v>
      </c>
      <c r="X93" s="36">
        <v>6.8847555636766229</v>
      </c>
      <c r="Y93" s="36">
        <v>7.0091223323679683</v>
      </c>
      <c r="Z93" s="36">
        <v>1.6947048282678678E-2</v>
      </c>
      <c r="AA93" s="36">
        <v>3.6266683324932343E-3</v>
      </c>
      <c r="AB93" s="36">
        <v>3.626668E-3</v>
      </c>
      <c r="AC93" s="36">
        <v>2.9241212113621898E-4</v>
      </c>
      <c r="AD93" s="36">
        <v>5.2511372493390898E-2</v>
      </c>
      <c r="AE93" s="36">
        <v>0.47260235244051818</v>
      </c>
      <c r="AF93" s="36">
        <v>0.52511372493390895</v>
      </c>
      <c r="AG93" s="36">
        <v>0</v>
      </c>
      <c r="AH93" s="36">
        <v>0</v>
      </c>
      <c r="AI93" s="36">
        <v>0</v>
      </c>
      <c r="AJ93" s="36">
        <v>2.0789965592978612E-4</v>
      </c>
      <c r="AK93" s="36">
        <v>2.5123477536134818E-4</v>
      </c>
      <c r="AL93" s="36">
        <v>6.2835861848471828E-4</v>
      </c>
      <c r="AM93" s="36">
        <v>5.003117770660051E-4</v>
      </c>
      <c r="AN93" s="36">
        <v>5.2762607268752246E-2</v>
      </c>
      <c r="AO93" s="36">
        <v>0.47323071105900288</v>
      </c>
      <c r="AP93" s="36">
        <v>43.992753288000003</v>
      </c>
      <c r="AQ93" s="36">
        <v>23.688405616000001</v>
      </c>
      <c r="AR93" s="36">
        <v>67.681158904</v>
      </c>
      <c r="AS93" s="36">
        <v>1.4880987619999999</v>
      </c>
      <c r="AT93" s="36">
        <v>126.71483351099999</v>
      </c>
      <c r="AU93" s="36">
        <v>296.51941047700001</v>
      </c>
      <c r="AV93" s="36">
        <v>120.10056810099999</v>
      </c>
      <c r="AW93" s="36">
        <v>281.04167968500002</v>
      </c>
      <c r="AX93" s="36">
        <v>111.100836542</v>
      </c>
      <c r="AY93" s="36">
        <v>259.98183197700001</v>
      </c>
      <c r="AZ93" s="36">
        <v>1.5351004285714287E-2</v>
      </c>
      <c r="BA93" s="36">
        <v>3.0702008571428574E-2</v>
      </c>
      <c r="BB93" s="36">
        <v>2.8756307040000002</v>
      </c>
      <c r="BC93" s="36">
        <v>156.21781846100001</v>
      </c>
      <c r="BD93" s="36">
        <v>365.55795523299997</v>
      </c>
      <c r="BE93" s="36">
        <v>0.11982626714285714</v>
      </c>
      <c r="BF93" s="36">
        <v>0.23965253428571429</v>
      </c>
      <c r="BG93" s="36">
        <v>3.6769943029999999</v>
      </c>
      <c r="BH93" s="36">
        <v>45.979592926000002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5.3556309239999997</v>
      </c>
      <c r="E94" s="36">
        <v>3</v>
      </c>
      <c r="F94" s="36">
        <v>0</v>
      </c>
      <c r="G94" s="36">
        <v>0</v>
      </c>
      <c r="H94" s="36">
        <v>3</v>
      </c>
      <c r="I94" s="36">
        <v>6.1030851043859021E-3</v>
      </c>
      <c r="J94" s="36">
        <v>1.1001861326327518</v>
      </c>
      <c r="K94" s="36">
        <v>6.1030851043859021E-3</v>
      </c>
      <c r="L94" s="36">
        <v>0</v>
      </c>
      <c r="M94" s="36">
        <v>0.44259621773703406</v>
      </c>
      <c r="N94" s="36">
        <v>0.66369300000010367</v>
      </c>
      <c r="O94" s="36">
        <v>2.8492917E-2</v>
      </c>
      <c r="P94" s="36">
        <v>4.6289230000000001E-2</v>
      </c>
      <c r="Q94" s="36">
        <v>2.3994768999999999E-2</v>
      </c>
      <c r="R94" s="36">
        <v>4.4981480000000004E-3</v>
      </c>
      <c r="S94" s="36">
        <v>4.0422079E-2</v>
      </c>
      <c r="T94" s="36">
        <v>5.8671510000000001E-3</v>
      </c>
      <c r="U94" s="36">
        <v>0</v>
      </c>
      <c r="V94" s="36">
        <v>0</v>
      </c>
      <c r="W94" s="36">
        <v>3.4596002104385903E-2</v>
      </c>
      <c r="X94" s="36">
        <v>1.1464753626327517</v>
      </c>
      <c r="Y94" s="36">
        <v>1.1810713647371376</v>
      </c>
      <c r="Z94" s="36">
        <v>2.8730124034638807E-3</v>
      </c>
      <c r="AA94" s="36">
        <v>6.1482465434127055E-4</v>
      </c>
      <c r="AB94" s="36">
        <v>6.1482500000000005E-4</v>
      </c>
      <c r="AC94" s="36">
        <v>6.4400214249992537E-5</v>
      </c>
      <c r="AD94" s="36">
        <v>1.3504703847751806E-2</v>
      </c>
      <c r="AE94" s="36">
        <v>0.12154233462976623</v>
      </c>
      <c r="AF94" s="36">
        <v>0.13504703847751806</v>
      </c>
      <c r="AG94" s="36">
        <v>0</v>
      </c>
      <c r="AH94" s="36">
        <v>0</v>
      </c>
      <c r="AI94" s="36">
        <v>0</v>
      </c>
      <c r="AJ94" s="36">
        <v>3.5244997876016311E-5</v>
      </c>
      <c r="AK94" s="36">
        <v>4.2591552566030563E-5</v>
      </c>
      <c r="AL94" s="36">
        <v>1.0652493903766955E-4</v>
      </c>
      <c r="AM94" s="36">
        <v>9.9645212126008855E-5</v>
      </c>
      <c r="AN94" s="36">
        <v>1.3547295400317837E-2</v>
      </c>
      <c r="AO94" s="36">
        <v>0.12164885956880389</v>
      </c>
      <c r="AP94" s="36">
        <v>44.812339238</v>
      </c>
      <c r="AQ94" s="36">
        <v>24.129721128</v>
      </c>
      <c r="AR94" s="36">
        <v>68.942060365999993</v>
      </c>
      <c r="AS94" s="36">
        <v>1.7741254200000001</v>
      </c>
      <c r="AT94" s="36">
        <v>85.050154484999993</v>
      </c>
      <c r="AU94" s="36">
        <v>187.243440706</v>
      </c>
      <c r="AV94" s="36">
        <v>63.221600778000003</v>
      </c>
      <c r="AW94" s="36">
        <v>139.186461546</v>
      </c>
      <c r="AX94" s="36">
        <v>58.935495631999999</v>
      </c>
      <c r="AY94" s="36">
        <v>129.750322603</v>
      </c>
      <c r="AZ94" s="36">
        <v>0.17367449285714287</v>
      </c>
      <c r="BA94" s="36">
        <v>0.34734898714285717</v>
      </c>
      <c r="BB94" s="36">
        <v>1.9050367079999999</v>
      </c>
      <c r="BC94" s="36">
        <v>129.78768341400001</v>
      </c>
      <c r="BD94" s="36">
        <v>285.73601718700002</v>
      </c>
      <c r="BE94" s="36">
        <v>7.9382041428571443E-2</v>
      </c>
      <c r="BF94" s="36">
        <v>0.15876408428571431</v>
      </c>
      <c r="BG94" s="36">
        <v>4.6312569870000004</v>
      </c>
      <c r="BH94" s="36">
        <v>45.354862316000002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4.8196897849999996</v>
      </c>
      <c r="E95" s="36">
        <v>8</v>
      </c>
      <c r="F95" s="36">
        <v>0</v>
      </c>
      <c r="G95" s="36">
        <v>0</v>
      </c>
      <c r="H95" s="36">
        <v>8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1.0684E-5</v>
      </c>
      <c r="P95" s="36">
        <v>1.6479999999999998E-5</v>
      </c>
      <c r="Q95" s="36">
        <v>1.0026999999999999E-5</v>
      </c>
      <c r="R95" s="36">
        <v>6.5700000000000002E-7</v>
      </c>
      <c r="S95" s="36">
        <v>1.5622999999999999E-5</v>
      </c>
      <c r="T95" s="36">
        <v>8.5700000000000001E-7</v>
      </c>
      <c r="U95" s="36">
        <v>0</v>
      </c>
      <c r="V95" s="36">
        <v>0</v>
      </c>
      <c r="W95" s="36">
        <v>1.0684E-5</v>
      </c>
      <c r="X95" s="36">
        <v>1.6479999999999998E-5</v>
      </c>
      <c r="Y95" s="36">
        <v>2.7163999999999999E-5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2.9748E-5</v>
      </c>
      <c r="AQ95" s="36">
        <v>1.6018000000000001E-5</v>
      </c>
      <c r="AR95" s="36">
        <v>4.5766000000000002E-5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0.30882903900000003</v>
      </c>
      <c r="BC95" s="36">
        <v>29.175840097999998</v>
      </c>
      <c r="BD95" s="36">
        <v>68.187972737999999</v>
      </c>
      <c r="BE95" s="36">
        <v>1.2868770000000002E-2</v>
      </c>
      <c r="BF95" s="36">
        <v>2.5737540000000003E-2</v>
      </c>
      <c r="BG95" s="36">
        <v>0.103347945</v>
      </c>
      <c r="BH95" s="36">
        <v>8.0083951790000008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5.0361942070000003</v>
      </c>
      <c r="E96" s="36">
        <v>3</v>
      </c>
      <c r="F96" s="36">
        <v>0</v>
      </c>
      <c r="G96" s="36">
        <v>0</v>
      </c>
      <c r="H96" s="36">
        <v>3</v>
      </c>
      <c r="I96" s="36">
        <v>4.6149401066091811E-6</v>
      </c>
      <c r="J96" s="36">
        <v>4.493299414508942E-3</v>
      </c>
      <c r="K96" s="36">
        <v>4.6149401066091811E-6</v>
      </c>
      <c r="L96" s="36">
        <v>0</v>
      </c>
      <c r="M96" s="36">
        <v>4.9791435461599143E-4</v>
      </c>
      <c r="N96" s="36">
        <v>3.9999999999995595E-3</v>
      </c>
      <c r="O96" s="36">
        <v>2.4661350000000004E-3</v>
      </c>
      <c r="P96" s="36">
        <v>3.959054E-3</v>
      </c>
      <c r="Q96" s="36">
        <v>2.1031930000000002E-3</v>
      </c>
      <c r="R96" s="36">
        <v>3.6294200000000005E-4</v>
      </c>
      <c r="S96" s="36">
        <v>3.4856510000000002E-3</v>
      </c>
      <c r="T96" s="36">
        <v>4.7340300000000001E-4</v>
      </c>
      <c r="U96" s="36">
        <v>0</v>
      </c>
      <c r="V96" s="36">
        <v>0</v>
      </c>
      <c r="W96" s="36">
        <v>2.4707499401066097E-3</v>
      </c>
      <c r="X96" s="36">
        <v>8.4523534145089421E-3</v>
      </c>
      <c r="Y96" s="36">
        <v>1.0923103354615552E-2</v>
      </c>
      <c r="Z96" s="36">
        <v>6.0554285420228835E-6</v>
      </c>
      <c r="AA96" s="36">
        <v>1.295861707992897E-6</v>
      </c>
      <c r="AB96" s="36">
        <v>1.2958599999999999E-6</v>
      </c>
      <c r="AC96" s="36">
        <v>4.4876179121556261E-8</v>
      </c>
      <c r="AD96" s="36">
        <v>1.4279190874446879E-5</v>
      </c>
      <c r="AE96" s="36">
        <v>1.285127178700219E-4</v>
      </c>
      <c r="AF96" s="36">
        <v>1.4279190874446878E-4</v>
      </c>
      <c r="AG96" s="36">
        <v>0</v>
      </c>
      <c r="AH96" s="36">
        <v>0</v>
      </c>
      <c r="AI96" s="36">
        <v>0</v>
      </c>
      <c r="AJ96" s="36">
        <v>7.4285500667041431E-8</v>
      </c>
      <c r="AK96" s="36">
        <v>8.9769754496346679E-8</v>
      </c>
      <c r="AL96" s="36">
        <v>2.2452146139365584E-7</v>
      </c>
      <c r="AM96" s="36">
        <v>1.191616797885977E-7</v>
      </c>
      <c r="AN96" s="36">
        <v>1.4368960628943225E-5</v>
      </c>
      <c r="AO96" s="36">
        <v>1.2873723933141555E-4</v>
      </c>
      <c r="AP96" s="36">
        <v>3.6638650000000001E-3</v>
      </c>
      <c r="AQ96" s="36">
        <v>1.97285E-3</v>
      </c>
      <c r="AR96" s="36">
        <v>5.6367150000000005E-3</v>
      </c>
      <c r="AS96" s="36">
        <v>1.5688400000000001E-4</v>
      </c>
      <c r="AT96" s="36">
        <v>1.6824999999999999E-5</v>
      </c>
      <c r="AU96" s="36">
        <v>4.4230999999999997E-5</v>
      </c>
      <c r="AV96" s="36">
        <v>5.4201E-4</v>
      </c>
      <c r="AW96" s="36">
        <v>1.424867E-3</v>
      </c>
      <c r="AX96" s="36">
        <v>4.6183999999999998E-4</v>
      </c>
      <c r="AY96" s="36">
        <v>1.21411E-3</v>
      </c>
      <c r="AZ96" s="36">
        <v>2.202857142857143E-6</v>
      </c>
      <c r="BA96" s="36">
        <v>4.405714285714286E-6</v>
      </c>
      <c r="BB96" s="36">
        <v>0.374296605</v>
      </c>
      <c r="BC96" s="36">
        <v>25.701563471</v>
      </c>
      <c r="BD96" s="36">
        <v>67.565674016000003</v>
      </c>
      <c r="BE96" s="36">
        <v>1.5596774285714286E-2</v>
      </c>
      <c r="BF96" s="36">
        <v>3.1193550000000004E-2</v>
      </c>
      <c r="BG96" s="36">
        <v>0.72762907200000004</v>
      </c>
      <c r="BH96" s="36">
        <v>10.962269783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4.4698945979999998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4.9525906839999996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7.1950000000000006E-6</v>
      </c>
      <c r="P98" s="36">
        <v>1.1558999999999999E-5</v>
      </c>
      <c r="Q98" s="36">
        <v>6.4570000000000002E-6</v>
      </c>
      <c r="R98" s="36">
        <v>7.3800000000000007E-7</v>
      </c>
      <c r="S98" s="36">
        <v>1.0596E-5</v>
      </c>
      <c r="T98" s="36">
        <v>9.6299999999999993E-7</v>
      </c>
      <c r="U98" s="36">
        <v>0</v>
      </c>
      <c r="V98" s="36">
        <v>0</v>
      </c>
      <c r="W98" s="36">
        <v>7.1950000000000006E-6</v>
      </c>
      <c r="X98" s="36">
        <v>1.1558999999999999E-5</v>
      </c>
      <c r="Y98" s="36">
        <v>1.8754E-5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1.4977000000000001E-5</v>
      </c>
      <c r="AQ98" s="36">
        <v>8.0649999999999999E-6</v>
      </c>
      <c r="AR98" s="36">
        <v>2.3042000000000001E-5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8.9906480000000004E-3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4.5465670420000004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6.3230819999999998E-3</v>
      </c>
      <c r="BH99" s="36">
        <v>9.1545549000000004E-2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4.9791955640000003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4.7276898279999999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2.3040945E-2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4.723965046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4.4027190520000001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4.8180625509999997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2.9904299999999998E-4</v>
      </c>
      <c r="P104" s="36">
        <v>4.8308800000000001E-4</v>
      </c>
      <c r="Q104" s="36">
        <v>2.7265199999999996E-4</v>
      </c>
      <c r="R104" s="36">
        <v>2.6391000000000002E-5</v>
      </c>
      <c r="S104" s="36">
        <v>4.48665E-4</v>
      </c>
      <c r="T104" s="36">
        <v>3.4422999999999999E-5</v>
      </c>
      <c r="U104" s="36">
        <v>0</v>
      </c>
      <c r="V104" s="36">
        <v>0</v>
      </c>
      <c r="W104" s="36">
        <v>2.9904299999999998E-4</v>
      </c>
      <c r="X104" s="36">
        <v>4.8308800000000001E-4</v>
      </c>
      <c r="Y104" s="36">
        <v>7.8213099999999993E-4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5.3420900000000001E-4</v>
      </c>
      <c r="AQ104" s="36">
        <v>2.8765099999999999E-4</v>
      </c>
      <c r="AR104" s="36">
        <v>8.2186E-4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2.2201498E-2</v>
      </c>
      <c r="BC104" s="36">
        <v>1.400367804</v>
      </c>
      <c r="BD104" s="36">
        <v>3.479633921</v>
      </c>
      <c r="BE104" s="36">
        <v>9.251257142857144E-4</v>
      </c>
      <c r="BF104" s="36">
        <v>1.8502528571428573E-3</v>
      </c>
      <c r="BG104" s="36">
        <v>1.4718468E-2</v>
      </c>
      <c r="BH104" s="36">
        <v>0.61121432099999995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4.8019587259999996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2.3694999999999999E-5</v>
      </c>
      <c r="P105" s="36">
        <v>3.6495000000000002E-5</v>
      </c>
      <c r="Q105" s="36">
        <v>2.2164E-5</v>
      </c>
      <c r="R105" s="36">
        <v>1.531E-6</v>
      </c>
      <c r="S105" s="36">
        <v>3.4499000000000003E-5</v>
      </c>
      <c r="T105" s="36">
        <v>1.996E-6</v>
      </c>
      <c r="U105" s="36" t="s">
        <v>339</v>
      </c>
      <c r="V105" s="36" t="s">
        <v>339</v>
      </c>
      <c r="W105" s="36">
        <v>2.3694999999999999E-5</v>
      </c>
      <c r="X105" s="36">
        <v>3.6495000000000002E-5</v>
      </c>
      <c r="Y105" s="36">
        <v>6.0190000000000005E-5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339</v>
      </c>
      <c r="AH105" s="36" t="s">
        <v>339</v>
      </c>
      <c r="AI105" s="36" t="s">
        <v>339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6.9574999999999997E-5</v>
      </c>
      <c r="AQ105" s="36">
        <v>3.7462999999999997E-5</v>
      </c>
      <c r="AR105" s="36">
        <v>1.07038E-4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2.9501222000000001E-2</v>
      </c>
      <c r="BC105" s="36">
        <v>4.719884038</v>
      </c>
      <c r="BD105" s="36">
        <v>12.729384224</v>
      </c>
      <c r="BE105" s="36">
        <v>1.2293028571428572E-3</v>
      </c>
      <c r="BF105" s="36">
        <v>2.4586057142857143E-3</v>
      </c>
      <c r="BG105" s="36">
        <v>0.19224261400000001</v>
      </c>
      <c r="BH105" s="36">
        <v>7.4928268950000003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4.4793524050000002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3.9228697459999999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5.1655104730000003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2.966869557239879E-4</v>
      </c>
      <c r="J108" s="36">
        <v>6.5934446577894532E-2</v>
      </c>
      <c r="K108" s="36">
        <v>2.966869557239879E-4</v>
      </c>
      <c r="L108" s="36">
        <v>0</v>
      </c>
      <c r="M108" s="36">
        <v>3.8231133533615388E-2</v>
      </c>
      <c r="N108" s="36">
        <v>2.8000000000003133E-2</v>
      </c>
      <c r="O108" s="36">
        <v>2.9659059999999999E-3</v>
      </c>
      <c r="P108" s="36">
        <v>4.6324859999999999E-3</v>
      </c>
      <c r="Q108" s="36">
        <v>2.6974640000000001E-3</v>
      </c>
      <c r="R108" s="36">
        <v>2.6844200000000003E-4</v>
      </c>
      <c r="S108" s="36">
        <v>4.2823439999999996E-3</v>
      </c>
      <c r="T108" s="36">
        <v>3.5014200000000001E-4</v>
      </c>
      <c r="U108" s="36" t="s">
        <v>339</v>
      </c>
      <c r="V108" s="36" t="s">
        <v>339</v>
      </c>
      <c r="W108" s="36">
        <v>3.2625929557239877E-3</v>
      </c>
      <c r="X108" s="36">
        <v>7.0566932577894537E-2</v>
      </c>
      <c r="Y108" s="36">
        <v>7.3829525533618517E-2</v>
      </c>
      <c r="Z108" s="36">
        <v>1.9128228187670544E-4</v>
      </c>
      <c r="AA108" s="36">
        <v>4.0934408321614962E-5</v>
      </c>
      <c r="AB108" s="36">
        <v>4.0934399999999999E-5</v>
      </c>
      <c r="AC108" s="36">
        <v>1.9121437264778027E-6</v>
      </c>
      <c r="AD108" s="36">
        <v>1.6499545616585268E-4</v>
      </c>
      <c r="AE108" s="36">
        <v>1.4849591054926742E-3</v>
      </c>
      <c r="AF108" s="36">
        <v>1.6499545616585267E-3</v>
      </c>
      <c r="AG108" s="36" t="s">
        <v>339</v>
      </c>
      <c r="AH108" s="36" t="s">
        <v>339</v>
      </c>
      <c r="AI108" s="36" t="s">
        <v>339</v>
      </c>
      <c r="AJ108" s="36">
        <v>2.3465747831594012E-6</v>
      </c>
      <c r="AK108" s="36">
        <v>2.8357006454827329E-6</v>
      </c>
      <c r="AL108" s="36">
        <v>7.0923180816388082E-6</v>
      </c>
      <c r="AM108" s="36">
        <v>4.2587185096372039E-6</v>
      </c>
      <c r="AN108" s="36">
        <v>1.6783115681133541E-4</v>
      </c>
      <c r="AO108" s="36">
        <v>1.4920514235743129E-3</v>
      </c>
      <c r="AP108" s="36">
        <v>0.84713730499999995</v>
      </c>
      <c r="AQ108" s="36">
        <v>0.45615085599999999</v>
      </c>
      <c r="AR108" s="36">
        <v>1.303288161</v>
      </c>
      <c r="AS108" s="36">
        <v>0.117810423</v>
      </c>
      <c r="AT108" s="36">
        <v>0.35510164700000002</v>
      </c>
      <c r="AU108" s="36">
        <v>0.82420025699999999</v>
      </c>
      <c r="AV108" s="36">
        <v>0.59995218100000003</v>
      </c>
      <c r="AW108" s="36">
        <v>1.3925047820000001</v>
      </c>
      <c r="AX108" s="36">
        <v>0.54580776799999997</v>
      </c>
      <c r="AY108" s="36">
        <v>1.2668341759999999</v>
      </c>
      <c r="AZ108" s="36">
        <v>1.1787342857142856E-3</v>
      </c>
      <c r="BA108" s="36">
        <v>2.35747E-3</v>
      </c>
      <c r="BB108" s="36">
        <v>0.179566695</v>
      </c>
      <c r="BC108" s="36">
        <v>9.356186868</v>
      </c>
      <c r="BD108" s="36">
        <v>21.71595563</v>
      </c>
      <c r="BE108" s="36">
        <v>7.4824642857142867E-3</v>
      </c>
      <c r="BF108" s="36">
        <v>1.4964930000000001E-2</v>
      </c>
      <c r="BG108" s="36">
        <v>1.2572881330000001</v>
      </c>
      <c r="BH108" s="36">
        <v>10.689903877000001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5.1926140399999996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6.3756544718873188E-4</v>
      </c>
      <c r="J109" s="36">
        <v>0.42817692237041971</v>
      </c>
      <c r="K109" s="36">
        <v>6.3756544718873188E-4</v>
      </c>
      <c r="L109" s="36">
        <v>0</v>
      </c>
      <c r="M109" s="36">
        <v>9.3839487817566652E-2</v>
      </c>
      <c r="N109" s="36">
        <v>0.33497500000004177</v>
      </c>
      <c r="O109" s="36">
        <v>6.5765789999999999E-3</v>
      </c>
      <c r="P109" s="36">
        <v>1.1096884999999999E-2</v>
      </c>
      <c r="Q109" s="36">
        <v>5.8821309999999996E-3</v>
      </c>
      <c r="R109" s="36">
        <v>6.9444799999999996E-4</v>
      </c>
      <c r="S109" s="36">
        <v>1.0191084E-2</v>
      </c>
      <c r="T109" s="36">
        <v>9.0580099999999992E-4</v>
      </c>
      <c r="U109" s="36" t="s">
        <v>339</v>
      </c>
      <c r="V109" s="36" t="s">
        <v>339</v>
      </c>
      <c r="W109" s="36">
        <v>7.2141444471887318E-3</v>
      </c>
      <c r="X109" s="36">
        <v>0.43927380737041971</v>
      </c>
      <c r="Y109" s="36">
        <v>0.44648795181760842</v>
      </c>
      <c r="Z109" s="36">
        <v>4.912245801152106E-4</v>
      </c>
      <c r="AA109" s="36">
        <v>1.0512206014465506E-4</v>
      </c>
      <c r="AB109" s="36">
        <v>1.05122E-4</v>
      </c>
      <c r="AC109" s="36">
        <v>7.6322773711837612E-6</v>
      </c>
      <c r="AD109" s="36">
        <v>7.6238022710348272E-3</v>
      </c>
      <c r="AE109" s="36">
        <v>6.861422043931345E-2</v>
      </c>
      <c r="AF109" s="36">
        <v>7.6238022710348269E-2</v>
      </c>
      <c r="AG109" s="36" t="s">
        <v>339</v>
      </c>
      <c r="AH109" s="36" t="s">
        <v>339</v>
      </c>
      <c r="AI109" s="36" t="s">
        <v>339</v>
      </c>
      <c r="AJ109" s="36">
        <v>6.0261451091328603E-6</v>
      </c>
      <c r="AK109" s="36">
        <v>7.2822497277213265E-6</v>
      </c>
      <c r="AL109" s="36">
        <v>1.8213499193295488E-5</v>
      </c>
      <c r="AM109" s="36">
        <v>1.3658422480316621E-5</v>
      </c>
      <c r="AN109" s="36">
        <v>7.6310845207625483E-3</v>
      </c>
      <c r="AO109" s="36">
        <v>6.8632433938506751E-2</v>
      </c>
      <c r="AP109" s="36">
        <v>8.0639990299999997</v>
      </c>
      <c r="AQ109" s="36">
        <v>4.3421533239999999</v>
      </c>
      <c r="AR109" s="36">
        <v>12.406152354</v>
      </c>
      <c r="AS109" s="36">
        <v>0.58614357399999995</v>
      </c>
      <c r="AT109" s="36">
        <v>20.104897671</v>
      </c>
      <c r="AU109" s="36">
        <v>51.324822421</v>
      </c>
      <c r="AV109" s="36">
        <v>20.682915006000002</v>
      </c>
      <c r="AW109" s="36">
        <v>52.800414961000001</v>
      </c>
      <c r="AX109" s="36">
        <v>19.089572805</v>
      </c>
      <c r="AY109" s="36">
        <v>48.732848597</v>
      </c>
      <c r="AZ109" s="36">
        <v>5.1493757142857142E-3</v>
      </c>
      <c r="BA109" s="36">
        <v>1.0298751428571428E-2</v>
      </c>
      <c r="BB109" s="36">
        <v>0.41065498</v>
      </c>
      <c r="BC109" s="36">
        <v>19.304889699</v>
      </c>
      <c r="BD109" s="36">
        <v>49.282520697999999</v>
      </c>
      <c r="BE109" s="36">
        <v>1.7111811428571429E-2</v>
      </c>
      <c r="BF109" s="36">
        <v>3.4223624285714287E-2</v>
      </c>
      <c r="BG109" s="36">
        <v>1.0043923349999999</v>
      </c>
      <c r="BH109" s="36">
        <v>21.398717053999999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4.63334168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1.1233045714285714E-2</v>
      </c>
      <c r="BF110" s="36">
        <v>2.2466091428571429E-2</v>
      </c>
      <c r="BG110" s="36">
        <v>1.0968496670000001</v>
      </c>
      <c r="BH110" s="36">
        <v>4.8706684300000003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5.3916657250000002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8.6262990000000005E-3</v>
      </c>
      <c r="P111" s="36">
        <v>1.4224703999999999E-2</v>
      </c>
      <c r="Q111" s="36">
        <v>7.6570810000000005E-3</v>
      </c>
      <c r="R111" s="36">
        <v>9.6921799999999999E-4</v>
      </c>
      <c r="S111" s="36">
        <v>1.2960507E-2</v>
      </c>
      <c r="T111" s="36">
        <v>1.2641969999999999E-3</v>
      </c>
      <c r="U111" s="36" t="s">
        <v>339</v>
      </c>
      <c r="V111" s="36" t="s">
        <v>339</v>
      </c>
      <c r="W111" s="36">
        <v>8.6262990000000005E-3</v>
      </c>
      <c r="X111" s="36">
        <v>1.4224703999999999E-2</v>
      </c>
      <c r="Y111" s="36">
        <v>2.2851003000000002E-2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0.101933052</v>
      </c>
      <c r="AQ111" s="36">
        <v>5.4887027999999997E-2</v>
      </c>
      <c r="AR111" s="36">
        <v>0.15682008</v>
      </c>
      <c r="AS111" s="36">
        <v>2.2771301000000001E-2</v>
      </c>
      <c r="AT111" s="36">
        <v>7.8476255999999994E-2</v>
      </c>
      <c r="AU111" s="36">
        <v>0.17293641100000001</v>
      </c>
      <c r="AV111" s="36">
        <v>0.24975430900000001</v>
      </c>
      <c r="AW111" s="36">
        <v>0.55037811800000003</v>
      </c>
      <c r="AX111" s="36">
        <v>0.224394288</v>
      </c>
      <c r="AY111" s="36">
        <v>0.49449279200000001</v>
      </c>
      <c r="AZ111" s="36">
        <v>5.9300000000000005E-5</v>
      </c>
      <c r="BA111" s="36">
        <v>1.1860000000000001E-4</v>
      </c>
      <c r="BB111" s="36">
        <v>0.29444595000000001</v>
      </c>
      <c r="BC111" s="36">
        <v>18.056293337</v>
      </c>
      <c r="BD111" s="36">
        <v>39.790259294999998</v>
      </c>
      <c r="BE111" s="36">
        <v>1.2269432857142859E-2</v>
      </c>
      <c r="BF111" s="36">
        <v>2.4538865714285717E-2</v>
      </c>
      <c r="BG111" s="36">
        <v>3.664986699</v>
      </c>
      <c r="BH111" s="36">
        <v>11.499161242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5.1205153069999998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4.4587200000000004E-4</v>
      </c>
      <c r="P112" s="36">
        <v>7.2763400000000001E-4</v>
      </c>
      <c r="Q112" s="36">
        <v>4.0345300000000001E-4</v>
      </c>
      <c r="R112" s="36">
        <v>4.2419000000000002E-5</v>
      </c>
      <c r="S112" s="36">
        <v>6.7230499999999999E-4</v>
      </c>
      <c r="T112" s="36">
        <v>5.5328999999999998E-5</v>
      </c>
      <c r="U112" s="36" t="s">
        <v>339</v>
      </c>
      <c r="V112" s="36" t="s">
        <v>339</v>
      </c>
      <c r="W112" s="36">
        <v>4.4587200000000004E-4</v>
      </c>
      <c r="X112" s="36">
        <v>7.2763400000000001E-4</v>
      </c>
      <c r="Y112" s="36">
        <v>1.1735059999999999E-3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0.43838908199999999</v>
      </c>
      <c r="AQ112" s="36">
        <v>0.236055659</v>
      </c>
      <c r="AR112" s="36">
        <v>0.67444474099999996</v>
      </c>
      <c r="AS112" s="36">
        <v>2.5843356000000001E-2</v>
      </c>
      <c r="AT112" s="36">
        <v>0.54221120300000003</v>
      </c>
      <c r="AU112" s="36">
        <v>1.0458765860000001</v>
      </c>
      <c r="AV112" s="36">
        <v>1.1390844179999999</v>
      </c>
      <c r="AW112" s="36">
        <v>2.197191272</v>
      </c>
      <c r="AX112" s="36">
        <v>1.0332974989999999</v>
      </c>
      <c r="AY112" s="36">
        <v>1.99313783</v>
      </c>
      <c r="AZ112" s="36">
        <v>2.3960142857142857E-4</v>
      </c>
      <c r="BA112" s="36">
        <v>4.7920285714285715E-4</v>
      </c>
      <c r="BB112" s="36">
        <v>0.15274175300000001</v>
      </c>
      <c r="BC112" s="36">
        <v>8.3644882969999994</v>
      </c>
      <c r="BD112" s="36">
        <v>16.134344724000002</v>
      </c>
      <c r="BE112" s="36">
        <v>6.3646814285714289E-3</v>
      </c>
      <c r="BF112" s="36">
        <v>1.2729362857142858E-2</v>
      </c>
      <c r="BG112" s="36">
        <v>1.8683940370000001</v>
      </c>
      <c r="BH112" s="36">
        <v>7.9500819199999997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5.7754533720000003</v>
      </c>
      <c r="E113" s="36">
        <v>3</v>
      </c>
      <c r="F113" s="36">
        <v>1</v>
      </c>
      <c r="G113" s="36">
        <v>2</v>
      </c>
      <c r="H113" s="36">
        <v>0</v>
      </c>
      <c r="I113" s="36">
        <v>0.94306969183405709</v>
      </c>
      <c r="J113" s="36">
        <v>13.546708369931704</v>
      </c>
      <c r="K113" s="36">
        <v>0.40522919183853934</v>
      </c>
      <c r="L113" s="36">
        <v>0.53784049999551775</v>
      </c>
      <c r="M113" s="36">
        <v>10.091317561762597</v>
      </c>
      <c r="N113" s="36">
        <v>4.3984605000031634</v>
      </c>
      <c r="O113" s="36">
        <v>0.102882685</v>
      </c>
      <c r="P113" s="36">
        <v>0.147280524</v>
      </c>
      <c r="Q113" s="36">
        <v>9.0496817000000007E-2</v>
      </c>
      <c r="R113" s="36">
        <v>1.2385868E-2</v>
      </c>
      <c r="S113" s="36">
        <v>0.131125044</v>
      </c>
      <c r="T113" s="36">
        <v>1.615548E-2</v>
      </c>
      <c r="U113" s="36">
        <v>1.9799999999999998E-2</v>
      </c>
      <c r="V113" s="36">
        <v>4.6800000000000001E-2</v>
      </c>
      <c r="W113" s="36">
        <v>1.0657523768340571</v>
      </c>
      <c r="X113" s="36">
        <v>13.740788893931702</v>
      </c>
      <c r="Y113" s="36">
        <v>14.806541270765759</v>
      </c>
      <c r="Z113" s="36">
        <v>0.12220064907038178</v>
      </c>
      <c r="AA113" s="36">
        <v>5.0956873610761753E-2</v>
      </c>
      <c r="AB113" s="36">
        <v>5.0956873999999999E-2</v>
      </c>
      <c r="AC113" s="36">
        <v>2.1347442810660936E-3</v>
      </c>
      <c r="AD113" s="36">
        <v>5.6431588452184184E-2</v>
      </c>
      <c r="AE113" s="36">
        <v>0.50788429606965757</v>
      </c>
      <c r="AF113" s="36">
        <v>0.56431588452184178</v>
      </c>
      <c r="AG113" s="36">
        <v>1.7949815716896491E-3</v>
      </c>
      <c r="AH113" s="36">
        <v>3.0535318690812423E-3</v>
      </c>
      <c r="AI113" s="36">
        <v>9.7795547698953291E-3</v>
      </c>
      <c r="AJ113" s="36">
        <v>2.9211156536843399E-3</v>
      </c>
      <c r="AK113" s="36">
        <v>3.5300002074925316E-3</v>
      </c>
      <c r="AL113" s="36">
        <v>8.8288177878261404E-3</v>
      </c>
      <c r="AM113" s="36">
        <v>6.8508415064400825E-3</v>
      </c>
      <c r="AN113" s="36">
        <v>6.3015120528757962E-2</v>
      </c>
      <c r="AO113" s="36">
        <v>0.52649266862737909</v>
      </c>
      <c r="AP113" s="36">
        <v>106.809618982</v>
      </c>
      <c r="AQ113" s="36">
        <v>57.512871758999999</v>
      </c>
      <c r="AR113" s="36">
        <v>164.322490741</v>
      </c>
      <c r="AS113" s="36">
        <v>18.211064540999999</v>
      </c>
      <c r="AT113" s="36">
        <v>112.91131710099999</v>
      </c>
      <c r="AU113" s="36">
        <v>227.18450315699999</v>
      </c>
      <c r="AV113" s="36">
        <v>66.487373782000006</v>
      </c>
      <c r="AW113" s="36">
        <v>133.776678608</v>
      </c>
      <c r="AX113" s="36">
        <v>64.239820761999994</v>
      </c>
      <c r="AY113" s="36">
        <v>129.25446392399999</v>
      </c>
      <c r="AZ113" s="36">
        <v>0.38244907285714291</v>
      </c>
      <c r="BA113" s="36">
        <v>0.7648981471428572</v>
      </c>
      <c r="BB113" s="36">
        <v>0.72213450499999998</v>
      </c>
      <c r="BC113" s="36">
        <v>33.413875961000002</v>
      </c>
      <c r="BD113" s="36">
        <v>67.230770163000003</v>
      </c>
      <c r="BE113" s="36">
        <v>3.0091027142857146E-2</v>
      </c>
      <c r="BF113" s="36">
        <v>6.0182054285714291E-2</v>
      </c>
      <c r="BG113" s="36">
        <v>6.276773414</v>
      </c>
      <c r="BH113" s="36">
        <v>27.795406254</v>
      </c>
      <c r="BI113" s="36">
        <v>0.3600000000000001</v>
      </c>
      <c r="BJ113" s="36">
        <v>0.3600000000000001</v>
      </c>
      <c r="BK113" s="36">
        <v>0.3600000000000001</v>
      </c>
      <c r="BL113" s="36">
        <v>0.3600000000000001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5.1900526410000003</v>
      </c>
      <c r="E114" s="36">
        <v>5</v>
      </c>
      <c r="F114" s="36">
        <v>0</v>
      </c>
      <c r="G114" s="36">
        <v>0</v>
      </c>
      <c r="H114" s="36">
        <v>5</v>
      </c>
      <c r="I114" s="36">
        <v>1.00947399863548E-3</v>
      </c>
      <c r="J114" s="36">
        <v>0.14434963960897887</v>
      </c>
      <c r="K114" s="36">
        <v>1.00947399863548E-3</v>
      </c>
      <c r="L114" s="36">
        <v>0</v>
      </c>
      <c r="M114" s="36">
        <v>9.0159113607605118E-2</v>
      </c>
      <c r="N114" s="36">
        <v>5.5200000000009242E-2</v>
      </c>
      <c r="O114" s="36">
        <v>3.9590269999999995E-3</v>
      </c>
      <c r="P114" s="36">
        <v>6.2320769999999999E-3</v>
      </c>
      <c r="Q114" s="36">
        <v>3.7775979999999996E-3</v>
      </c>
      <c r="R114" s="36">
        <v>1.8142899999999999E-4</v>
      </c>
      <c r="S114" s="36">
        <v>5.9954309999999999E-3</v>
      </c>
      <c r="T114" s="36">
        <v>2.36646E-4</v>
      </c>
      <c r="U114" s="36">
        <v>0</v>
      </c>
      <c r="V114" s="36">
        <v>0</v>
      </c>
      <c r="W114" s="36">
        <v>4.9685009986354797E-3</v>
      </c>
      <c r="X114" s="36">
        <v>0.15058171660897887</v>
      </c>
      <c r="Y114" s="36">
        <v>0.15555021760761434</v>
      </c>
      <c r="Z114" s="36">
        <v>7.0171238604404759E-4</v>
      </c>
      <c r="AA114" s="36">
        <v>1.5016645061342618E-4</v>
      </c>
      <c r="AB114" s="36">
        <v>1.50166E-4</v>
      </c>
      <c r="AC114" s="36">
        <v>1.2781506601101575E-5</v>
      </c>
      <c r="AD114" s="36">
        <v>1.7544308442988925E-3</v>
      </c>
      <c r="AE114" s="36">
        <v>1.5789877598690032E-2</v>
      </c>
      <c r="AF114" s="36">
        <v>1.7544308442988925E-2</v>
      </c>
      <c r="AG114" s="36">
        <v>0</v>
      </c>
      <c r="AH114" s="36">
        <v>0</v>
      </c>
      <c r="AI114" s="36">
        <v>0</v>
      </c>
      <c r="AJ114" s="36">
        <v>8.6083037466758824E-6</v>
      </c>
      <c r="AK114" s="36">
        <v>1.0402639909942739E-5</v>
      </c>
      <c r="AL114" s="36">
        <v>2.6017848974148227E-5</v>
      </c>
      <c r="AM114" s="36">
        <v>2.1389810347777458E-5</v>
      </c>
      <c r="AN114" s="36">
        <v>1.7648334842088353E-3</v>
      </c>
      <c r="AO114" s="36">
        <v>1.581589544766418E-2</v>
      </c>
      <c r="AP114" s="36">
        <v>1.444492036</v>
      </c>
      <c r="AQ114" s="36">
        <v>0.77780340400000003</v>
      </c>
      <c r="AR114" s="36">
        <v>2.2222954399999999</v>
      </c>
      <c r="AS114" s="36">
        <v>0.36154349499999999</v>
      </c>
      <c r="AT114" s="36">
        <v>7.4592847789999999</v>
      </c>
      <c r="AU114" s="36">
        <v>15.783692793</v>
      </c>
      <c r="AV114" s="36">
        <v>8.3989682230000007</v>
      </c>
      <c r="AW114" s="36">
        <v>17.772043585999999</v>
      </c>
      <c r="AX114" s="36">
        <v>7.734380399</v>
      </c>
      <c r="AY114" s="36">
        <v>16.365789452000001</v>
      </c>
      <c r="AZ114" s="36">
        <v>3.7912285714285718E-3</v>
      </c>
      <c r="BA114" s="36">
        <v>7.5824585714285714E-3</v>
      </c>
      <c r="BB114" s="36">
        <v>0.195611753</v>
      </c>
      <c r="BC114" s="36">
        <v>11.940104551999999</v>
      </c>
      <c r="BD114" s="36">
        <v>25.265015042999998</v>
      </c>
      <c r="BE114" s="36">
        <v>8.1510557142857147E-3</v>
      </c>
      <c r="BF114" s="36">
        <v>1.6302111428571429E-2</v>
      </c>
      <c r="BG114" s="36">
        <v>3.9339479810000002</v>
      </c>
      <c r="BH114" s="36">
        <v>13.245091637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5.1977073330000003</v>
      </c>
      <c r="E115" s="36">
        <v>102</v>
      </c>
      <c r="F115" s="36">
        <v>0</v>
      </c>
      <c r="G115" s="36">
        <v>15</v>
      </c>
      <c r="H115" s="36">
        <v>87</v>
      </c>
      <c r="I115" s="36">
        <v>5.9559820070294381E-3</v>
      </c>
      <c r="J115" s="36">
        <v>1.539960940218138</v>
      </c>
      <c r="K115" s="36">
        <v>5.9559820070294381E-3</v>
      </c>
      <c r="L115" s="36">
        <v>0</v>
      </c>
      <c r="M115" s="36">
        <v>0.77656192222513931</v>
      </c>
      <c r="N115" s="36">
        <v>0.76935500000002821</v>
      </c>
      <c r="O115" s="36">
        <v>4.5263161999999996E-2</v>
      </c>
      <c r="P115" s="36">
        <v>7.3373554000000007E-2</v>
      </c>
      <c r="Q115" s="36">
        <v>4.2567314999999994E-2</v>
      </c>
      <c r="R115" s="36">
        <v>2.6958469999999999E-3</v>
      </c>
      <c r="S115" s="36">
        <v>6.9857232000000005E-2</v>
      </c>
      <c r="T115" s="36">
        <v>3.5163219999999997E-3</v>
      </c>
      <c r="U115" s="36">
        <v>0.18599999999999997</v>
      </c>
      <c r="V115" s="36">
        <v>0.44279999999999997</v>
      </c>
      <c r="W115" s="36">
        <v>0.2372191440070294</v>
      </c>
      <c r="X115" s="36">
        <v>2.0561344942181381</v>
      </c>
      <c r="Y115" s="36">
        <v>2.2933536382251676</v>
      </c>
      <c r="Z115" s="36">
        <v>3.9565155619588083E-3</v>
      </c>
      <c r="AA115" s="36">
        <v>8.4669433025918496E-4</v>
      </c>
      <c r="AB115" s="36">
        <v>8.4669400000000005E-4</v>
      </c>
      <c r="AC115" s="36">
        <v>7.7008544483576083E-5</v>
      </c>
      <c r="AD115" s="36">
        <v>1.5702274468717529E-2</v>
      </c>
      <c r="AE115" s="36">
        <v>0.14132047021845773</v>
      </c>
      <c r="AF115" s="36">
        <v>0.15702274468717528</v>
      </c>
      <c r="AG115" s="36">
        <v>1.8223650481152317E-2</v>
      </c>
      <c r="AH115" s="36">
        <v>3.1001152542649908E-2</v>
      </c>
      <c r="AI115" s="36">
        <v>9.9287475035243655E-2</v>
      </c>
      <c r="AJ115" s="36">
        <v>4.8536946662280444E-5</v>
      </c>
      <c r="AK115" s="36">
        <v>5.8654108093104025E-5</v>
      </c>
      <c r="AL115" s="36">
        <v>1.4669869757013879E-4</v>
      </c>
      <c r="AM115" s="36">
        <v>1.8349195972298175E-2</v>
      </c>
      <c r="AN115" s="36">
        <v>4.6762081119460543E-2</v>
      </c>
      <c r="AO115" s="36">
        <v>0.24075464395127152</v>
      </c>
      <c r="AP115" s="36">
        <v>14.527693817999999</v>
      </c>
      <c r="AQ115" s="36">
        <v>7.8226043629999999</v>
      </c>
      <c r="AR115" s="36">
        <v>22.350298180999999</v>
      </c>
      <c r="AS115" s="36">
        <v>0.44320970700000001</v>
      </c>
      <c r="AT115" s="36">
        <v>38.315200462</v>
      </c>
      <c r="AU115" s="36">
        <v>82.031953787000006</v>
      </c>
      <c r="AV115" s="36">
        <v>42.045846898999997</v>
      </c>
      <c r="AW115" s="36">
        <v>90.019181113000002</v>
      </c>
      <c r="AX115" s="36">
        <v>38.725737367000001</v>
      </c>
      <c r="AY115" s="36">
        <v>82.910903759000007</v>
      </c>
      <c r="AZ115" s="36">
        <v>6.3665178571428574E-2</v>
      </c>
      <c r="BA115" s="36">
        <v>0.12733035714285715</v>
      </c>
      <c r="BB115" s="36">
        <v>1.4786599119999999</v>
      </c>
      <c r="BC115" s="36">
        <v>131.92623656000001</v>
      </c>
      <c r="BD115" s="36">
        <v>282.451006656</v>
      </c>
      <c r="BE115" s="36">
        <v>0.96016877428571434</v>
      </c>
      <c r="BF115" s="36">
        <v>1.9203375485714287</v>
      </c>
      <c r="BG115" s="36">
        <v>4.0001826579999999</v>
      </c>
      <c r="BH115" s="36">
        <v>16.207324374999999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5.1542150319999998</v>
      </c>
      <c r="E116" s="36">
        <v>36</v>
      </c>
      <c r="F116" s="36">
        <v>0</v>
      </c>
      <c r="G116" s="36">
        <v>2</v>
      </c>
      <c r="H116" s="36">
        <v>34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1.2673180000000001E-2</v>
      </c>
      <c r="P116" s="36">
        <v>1.8000549999999997E-2</v>
      </c>
      <c r="Q116" s="36">
        <v>1.1970133000000001E-2</v>
      </c>
      <c r="R116" s="36">
        <v>7.0304700000000005E-4</v>
      </c>
      <c r="S116" s="36">
        <v>1.7083531999999998E-2</v>
      </c>
      <c r="T116" s="36">
        <v>9.1701800000000002E-4</v>
      </c>
      <c r="U116" s="36">
        <v>1.5599999999999999E-2</v>
      </c>
      <c r="V116" s="36">
        <v>3.7199999999999997E-2</v>
      </c>
      <c r="W116" s="36">
        <v>2.8273180000000002E-2</v>
      </c>
      <c r="X116" s="36">
        <v>5.5200549999999994E-2</v>
      </c>
      <c r="Y116" s="36">
        <v>8.3473729999999996E-2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1.5891818952062427E-3</v>
      </c>
      <c r="AH116" s="36">
        <v>2.7034358677071714E-3</v>
      </c>
      <c r="AI116" s="36">
        <v>8.6583013600891844E-3</v>
      </c>
      <c r="AJ116" s="36">
        <v>0</v>
      </c>
      <c r="AK116" s="36">
        <v>0</v>
      </c>
      <c r="AL116" s="36">
        <v>0</v>
      </c>
      <c r="AM116" s="36">
        <v>1.5891818952062427E-3</v>
      </c>
      <c r="AN116" s="36">
        <v>2.7034358677071714E-3</v>
      </c>
      <c r="AO116" s="36">
        <v>8.6583013600891844E-3</v>
      </c>
      <c r="AP116" s="36">
        <v>0.55257463399999995</v>
      </c>
      <c r="AQ116" s="36">
        <v>0.29754018700000001</v>
      </c>
      <c r="AR116" s="36">
        <v>0.85011482100000002</v>
      </c>
      <c r="AS116" s="36">
        <v>6.4632154999999997E-2</v>
      </c>
      <c r="AT116" s="36">
        <v>0.42350719399999998</v>
      </c>
      <c r="AU116" s="36">
        <v>0.94610852999999995</v>
      </c>
      <c r="AV116" s="36">
        <v>0.98090906300000003</v>
      </c>
      <c r="AW116" s="36">
        <v>2.1913356949999998</v>
      </c>
      <c r="AX116" s="36">
        <v>0.88720070100000004</v>
      </c>
      <c r="AY116" s="36">
        <v>1.981992663</v>
      </c>
      <c r="AZ116" s="36">
        <v>1.3453352857142857E-2</v>
      </c>
      <c r="BA116" s="36">
        <v>2.6906705714285713E-2</v>
      </c>
      <c r="BB116" s="36">
        <v>0.20539975999999999</v>
      </c>
      <c r="BC116" s="36">
        <v>15.427406454</v>
      </c>
      <c r="BD116" s="36">
        <v>34.464587704000003</v>
      </c>
      <c r="BE116" s="36">
        <v>0.13337646714285714</v>
      </c>
      <c r="BF116" s="36">
        <v>0.26675293571428571</v>
      </c>
      <c r="BG116" s="36">
        <v>1.1371952009999999</v>
      </c>
      <c r="BH116" s="36">
        <v>4.4986501749999999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5.4224148379999999</v>
      </c>
      <c r="E117" s="36">
        <v>55</v>
      </c>
      <c r="F117" s="36">
        <v>0</v>
      </c>
      <c r="G117" s="36">
        <v>3</v>
      </c>
      <c r="H117" s="36">
        <v>52</v>
      </c>
      <c r="I117" s="36">
        <v>2.8341358273323243E-4</v>
      </c>
      <c r="J117" s="36">
        <v>0.10680794097653397</v>
      </c>
      <c r="K117" s="36">
        <v>2.8341358273323243E-4</v>
      </c>
      <c r="L117" s="36">
        <v>0</v>
      </c>
      <c r="M117" s="36">
        <v>7.7011354559270259E-2</v>
      </c>
      <c r="N117" s="36">
        <v>3.0079999999996943E-2</v>
      </c>
      <c r="O117" s="36">
        <v>1.7133496000000002E-2</v>
      </c>
      <c r="P117" s="36">
        <v>2.7959557000000003E-2</v>
      </c>
      <c r="Q117" s="36">
        <v>1.6354144000000001E-2</v>
      </c>
      <c r="R117" s="36">
        <v>7.7935199999999997E-4</v>
      </c>
      <c r="S117" s="36">
        <v>2.6943010000000003E-2</v>
      </c>
      <c r="T117" s="36">
        <v>1.016547E-3</v>
      </c>
      <c r="U117" s="36">
        <v>4.9200000000000001E-2</v>
      </c>
      <c r="V117" s="36">
        <v>0.1164</v>
      </c>
      <c r="W117" s="36">
        <v>6.6616909582733239E-2</v>
      </c>
      <c r="X117" s="36">
        <v>0.25116749797653398</v>
      </c>
      <c r="Y117" s="36">
        <v>0.31778440755926723</v>
      </c>
      <c r="Z117" s="36">
        <v>3.0367787636879966E-4</v>
      </c>
      <c r="AA117" s="36">
        <v>6.4987065542923105E-5</v>
      </c>
      <c r="AB117" s="36">
        <v>6.49871E-5</v>
      </c>
      <c r="AC117" s="36">
        <v>2.8168628814942022E-6</v>
      </c>
      <c r="AD117" s="36">
        <v>1.0254154657438053E-3</v>
      </c>
      <c r="AE117" s="36">
        <v>9.228739191694247E-3</v>
      </c>
      <c r="AF117" s="36">
        <v>1.0254154657438052E-2</v>
      </c>
      <c r="AG117" s="36">
        <v>5.3277907692307683E-3</v>
      </c>
      <c r="AH117" s="36">
        <v>9.0633682051282048E-3</v>
      </c>
      <c r="AI117" s="36">
        <v>2.9027273846153844E-2</v>
      </c>
      <c r="AJ117" s="36">
        <v>3.7254018647069065E-6</v>
      </c>
      <c r="AK117" s="36">
        <v>4.5019338604706772E-6</v>
      </c>
      <c r="AL117" s="36">
        <v>1.1259702949188685E-5</v>
      </c>
      <c r="AM117" s="36">
        <v>5.3343330339769689E-3</v>
      </c>
      <c r="AN117" s="36">
        <v>1.009328560473248E-2</v>
      </c>
      <c r="AO117" s="36">
        <v>3.8267272740797283E-2</v>
      </c>
      <c r="AP117" s="36">
        <v>4.8947540580000002</v>
      </c>
      <c r="AQ117" s="36">
        <v>2.6356367999999999</v>
      </c>
      <c r="AR117" s="36">
        <v>7.5303908580000005</v>
      </c>
      <c r="AS117" s="36">
        <v>0.78229193600000002</v>
      </c>
      <c r="AT117" s="36">
        <v>51.469006976999999</v>
      </c>
      <c r="AU117" s="36">
        <v>119.12973636300001</v>
      </c>
      <c r="AV117" s="36">
        <v>39.915540300000004</v>
      </c>
      <c r="AW117" s="36">
        <v>92.388178284000006</v>
      </c>
      <c r="AX117" s="36">
        <v>37.155031811000001</v>
      </c>
      <c r="AY117" s="36">
        <v>85.998728247000003</v>
      </c>
      <c r="AZ117" s="36">
        <v>0.16540143142857144</v>
      </c>
      <c r="BA117" s="36">
        <v>0.33080286428571432</v>
      </c>
      <c r="BB117" s="36">
        <v>0.48284828600000002</v>
      </c>
      <c r="BC117" s="36">
        <v>21.241286187</v>
      </c>
      <c r="BD117" s="36">
        <v>49.164904708999998</v>
      </c>
      <c r="BE117" s="36">
        <v>0.31353784714285715</v>
      </c>
      <c r="BF117" s="36">
        <v>0.62707569571428579</v>
      </c>
      <c r="BG117" s="36">
        <v>2.8520736740000001</v>
      </c>
      <c r="BH117" s="36">
        <v>13.803438810999999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5.6681341449999998</v>
      </c>
      <c r="E118" s="36">
        <v>46</v>
      </c>
      <c r="F118" s="36">
        <v>4</v>
      </c>
      <c r="G118" s="36">
        <v>16</v>
      </c>
      <c r="H118" s="36">
        <v>26</v>
      </c>
      <c r="I118" s="36">
        <v>7.5805613180013973E-3</v>
      </c>
      <c r="J118" s="36">
        <v>1.6882672407137969</v>
      </c>
      <c r="K118" s="36">
        <v>7.5805613180013973E-3</v>
      </c>
      <c r="L118" s="36">
        <v>0</v>
      </c>
      <c r="M118" s="36">
        <v>0.79130580203056555</v>
      </c>
      <c r="N118" s="36">
        <v>0.90454200000123264</v>
      </c>
      <c r="O118" s="36">
        <v>2.5972668999999997E-2</v>
      </c>
      <c r="P118" s="36">
        <v>3.8998530999999996E-2</v>
      </c>
      <c r="Q118" s="36">
        <v>2.3458226999999998E-2</v>
      </c>
      <c r="R118" s="36">
        <v>2.514442E-3</v>
      </c>
      <c r="S118" s="36">
        <v>3.5718822999999997E-2</v>
      </c>
      <c r="T118" s="36">
        <v>3.2797079999999997E-3</v>
      </c>
      <c r="U118" s="36">
        <v>0.87585000000000035</v>
      </c>
      <c r="V118" s="36">
        <v>2.0703000000000009</v>
      </c>
      <c r="W118" s="36">
        <v>0.90940323031800174</v>
      </c>
      <c r="X118" s="36">
        <v>3.7975657717137978</v>
      </c>
      <c r="Y118" s="36">
        <v>4.7069690020317996</v>
      </c>
      <c r="Z118" s="36">
        <v>3.9121752266252424E-3</v>
      </c>
      <c r="AA118" s="36">
        <v>8.3720549849780179E-4</v>
      </c>
      <c r="AB118" s="36">
        <v>8.3720500000000005E-4</v>
      </c>
      <c r="AC118" s="36">
        <v>8.2325758925611247E-5</v>
      </c>
      <c r="AD118" s="36">
        <v>1.0517850309676153E-2</v>
      </c>
      <c r="AE118" s="36">
        <v>9.4660652787085395E-2</v>
      </c>
      <c r="AF118" s="36">
        <v>0.10517850309676154</v>
      </c>
      <c r="AG118" s="36">
        <v>9.2739235724696417E-2</v>
      </c>
      <c r="AH118" s="36">
        <v>0.15776329755465576</v>
      </c>
      <c r="AI118" s="36">
        <v>0.50526893946558704</v>
      </c>
      <c r="AJ118" s="36">
        <v>4.7992987348937829E-5</v>
      </c>
      <c r="AK118" s="36">
        <v>5.7996764552585885E-5</v>
      </c>
      <c r="AL118" s="36">
        <v>1.4505462788115664E-4</v>
      </c>
      <c r="AM118" s="36">
        <v>9.2869554470970964E-2</v>
      </c>
      <c r="AN118" s="36">
        <v>0.1683391446288845</v>
      </c>
      <c r="AO118" s="36">
        <v>0.60007464688055356</v>
      </c>
      <c r="AP118" s="36">
        <v>23.907313203000001</v>
      </c>
      <c r="AQ118" s="36">
        <v>12.873168648</v>
      </c>
      <c r="AR118" s="36">
        <v>36.780481851000005</v>
      </c>
      <c r="AS118" s="36">
        <v>3.2287020169999998</v>
      </c>
      <c r="AT118" s="36">
        <v>53.106017999000002</v>
      </c>
      <c r="AU118" s="36">
        <v>125.711081501</v>
      </c>
      <c r="AV118" s="36">
        <v>43.787358623000003</v>
      </c>
      <c r="AW118" s="36">
        <v>103.65221148099999</v>
      </c>
      <c r="AX118" s="36">
        <v>40.682565814</v>
      </c>
      <c r="AY118" s="36">
        <v>96.302632720999995</v>
      </c>
      <c r="AZ118" s="36">
        <v>0.49240535857142859</v>
      </c>
      <c r="BA118" s="36">
        <v>0.98481071714285717</v>
      </c>
      <c r="BB118" s="36">
        <v>0.78425120500000001</v>
      </c>
      <c r="BC118" s="36">
        <v>27.304614246</v>
      </c>
      <c r="BD118" s="36">
        <v>64.634719683</v>
      </c>
      <c r="BE118" s="36">
        <v>0.50925402857142865</v>
      </c>
      <c r="BF118" s="36">
        <v>1.0185080585714286</v>
      </c>
      <c r="BG118" s="36">
        <v>3.0377822729999999</v>
      </c>
      <c r="BH118" s="36">
        <v>19.108262489000001</v>
      </c>
      <c r="BI118" s="36">
        <v>0</v>
      </c>
      <c r="BJ118" s="36">
        <v>0</v>
      </c>
      <c r="BK118" s="36">
        <v>0.09</v>
      </c>
      <c r="BL118" s="36">
        <v>0.09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5.627878752</v>
      </c>
      <c r="E119" s="36">
        <v>11</v>
      </c>
      <c r="F119" s="36">
        <v>0</v>
      </c>
      <c r="G119" s="36">
        <v>8</v>
      </c>
      <c r="H119" s="36">
        <v>3</v>
      </c>
      <c r="I119" s="36">
        <v>0.21898723673850862</v>
      </c>
      <c r="J119" s="36">
        <v>12.199260817636922</v>
      </c>
      <c r="K119" s="36">
        <v>0.18964623674126815</v>
      </c>
      <c r="L119" s="36">
        <v>2.9340999997240463E-2</v>
      </c>
      <c r="M119" s="36">
        <v>8.473146554377557</v>
      </c>
      <c r="N119" s="36">
        <v>3.945101499997874</v>
      </c>
      <c r="O119" s="36">
        <v>4.5153477000000004E-2</v>
      </c>
      <c r="P119" s="36">
        <v>7.9030045000000007E-2</v>
      </c>
      <c r="Q119" s="36">
        <v>4.2689096000000003E-2</v>
      </c>
      <c r="R119" s="36">
        <v>2.4643809999999999E-3</v>
      </c>
      <c r="S119" s="36">
        <v>7.5815636000000006E-2</v>
      </c>
      <c r="T119" s="36">
        <v>3.2144089999999997E-3</v>
      </c>
      <c r="U119" s="36">
        <v>0.31679999999999997</v>
      </c>
      <c r="V119" s="36">
        <v>0.74879999999999991</v>
      </c>
      <c r="W119" s="36">
        <v>0.58094071373850853</v>
      </c>
      <c r="X119" s="36">
        <v>13.027090862636921</v>
      </c>
      <c r="Y119" s="36">
        <v>13.60803157637543</v>
      </c>
      <c r="Z119" s="36">
        <v>5.7679122848733097E-2</v>
      </c>
      <c r="AA119" s="36">
        <v>1.2536142689724195E-2</v>
      </c>
      <c r="AB119" s="36">
        <v>1.2536143E-2</v>
      </c>
      <c r="AC119" s="36">
        <v>1.3195667137408627E-3</v>
      </c>
      <c r="AD119" s="36">
        <v>6.9910026193945679E-2</v>
      </c>
      <c r="AE119" s="36">
        <v>0.62919023574551103</v>
      </c>
      <c r="AF119" s="36">
        <v>0.69910026193945662</v>
      </c>
      <c r="AG119" s="36">
        <v>3.14271484288886E-2</v>
      </c>
      <c r="AH119" s="36">
        <v>5.3462275488224284E-2</v>
      </c>
      <c r="AI119" s="36">
        <v>0.17122377419877238</v>
      </c>
      <c r="AJ119" s="36">
        <v>7.1863755283205319E-4</v>
      </c>
      <c r="AK119" s="36">
        <v>8.6843214501651045E-4</v>
      </c>
      <c r="AL119" s="36">
        <v>2.1720194670719435E-3</v>
      </c>
      <c r="AM119" s="36">
        <v>3.3465352695461512E-2</v>
      </c>
      <c r="AN119" s="36">
        <v>0.12424073382718648</v>
      </c>
      <c r="AO119" s="36">
        <v>0.80258602941135526</v>
      </c>
      <c r="AP119" s="36">
        <v>121.15938443</v>
      </c>
      <c r="AQ119" s="36">
        <v>65.239668538999993</v>
      </c>
      <c r="AR119" s="36">
        <v>186.399052969</v>
      </c>
      <c r="AS119" s="36">
        <v>7.8082540070000004</v>
      </c>
      <c r="AT119" s="36">
        <v>469.08852523299998</v>
      </c>
      <c r="AU119" s="36">
        <v>1034.281047015</v>
      </c>
      <c r="AV119" s="36">
        <v>275.02270211899997</v>
      </c>
      <c r="AW119" s="36">
        <v>606.39037836099999</v>
      </c>
      <c r="AX119" s="36">
        <v>259.62467141500002</v>
      </c>
      <c r="AY119" s="36">
        <v>572.43966231800005</v>
      </c>
      <c r="AZ119" s="36">
        <v>1.8787742671428573</v>
      </c>
      <c r="BA119" s="36">
        <v>3.7575485342857147</v>
      </c>
      <c r="BB119" s="36">
        <v>1.236113359</v>
      </c>
      <c r="BC119" s="36">
        <v>67.415507340999994</v>
      </c>
      <c r="BD119" s="36">
        <v>148.64269272799999</v>
      </c>
      <c r="BE119" s="36">
        <v>0.80267101285714293</v>
      </c>
      <c r="BF119" s="36">
        <v>1.6053420257142859</v>
      </c>
      <c r="BG119" s="36">
        <v>0.83575947399999995</v>
      </c>
      <c r="BH119" s="36">
        <v>23.478684323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5.6913216340000004</v>
      </c>
      <c r="E120" s="36">
        <v>14</v>
      </c>
      <c r="F120" s="36">
        <v>2</v>
      </c>
      <c r="G120" s="36">
        <v>6</v>
      </c>
      <c r="H120" s="36">
        <v>6</v>
      </c>
      <c r="I120" s="36">
        <v>8.2622040928489404E-2</v>
      </c>
      <c r="J120" s="36">
        <v>2.8885379188156302</v>
      </c>
      <c r="K120" s="36">
        <v>4.3422040929404999E-2</v>
      </c>
      <c r="L120" s="36">
        <v>3.9199999999084412E-2</v>
      </c>
      <c r="M120" s="36">
        <v>1.7807759597423023</v>
      </c>
      <c r="N120" s="36">
        <v>1.1903840000018171</v>
      </c>
      <c r="O120" s="36">
        <v>6.0957099999999998E-3</v>
      </c>
      <c r="P120" s="36">
        <v>9.6733099999999992E-3</v>
      </c>
      <c r="Q120" s="36">
        <v>5.4783589999999995E-3</v>
      </c>
      <c r="R120" s="36">
        <v>6.1735100000000003E-4</v>
      </c>
      <c r="S120" s="36">
        <v>8.8680689999999993E-3</v>
      </c>
      <c r="T120" s="36">
        <v>8.0524099999999994E-4</v>
      </c>
      <c r="U120" s="36">
        <v>0.10904999999999998</v>
      </c>
      <c r="V120" s="36">
        <v>0.25840000000000002</v>
      </c>
      <c r="W120" s="36">
        <v>0.19776775092848939</v>
      </c>
      <c r="X120" s="36">
        <v>3.1566112288156303</v>
      </c>
      <c r="Y120" s="36">
        <v>3.3543789797441197</v>
      </c>
      <c r="Z120" s="36">
        <v>1.593503679042637E-2</v>
      </c>
      <c r="AA120" s="36">
        <v>3.4100978731512422E-3</v>
      </c>
      <c r="AB120" s="36">
        <v>3.4100979999999999E-3</v>
      </c>
      <c r="AC120" s="36">
        <v>4.6076531388458003E-4</v>
      </c>
      <c r="AD120" s="36">
        <v>2.5798522455211449E-2</v>
      </c>
      <c r="AE120" s="36">
        <v>0.23218670209690301</v>
      </c>
      <c r="AF120" s="36">
        <v>0.25798522455211448</v>
      </c>
      <c r="AG120" s="36">
        <v>1.1370228560294052E-2</v>
      </c>
      <c r="AH120" s="36">
        <v>1.9342457780730113E-2</v>
      </c>
      <c r="AI120" s="36">
        <v>6.1948141811257247E-2</v>
      </c>
      <c r="AJ120" s="36">
        <v>1.9548472620811272E-4</v>
      </c>
      <c r="AK120" s="36">
        <v>2.3623204687889344E-4</v>
      </c>
      <c r="AL120" s="36">
        <v>5.9083557363880579E-4</v>
      </c>
      <c r="AM120" s="36">
        <v>1.2026478600386744E-2</v>
      </c>
      <c r="AN120" s="36">
        <v>4.5377212282820455E-2</v>
      </c>
      <c r="AO120" s="36">
        <v>0.29472567948179906</v>
      </c>
      <c r="AP120" s="36">
        <v>21.098614365</v>
      </c>
      <c r="AQ120" s="36">
        <v>11.360792350000001</v>
      </c>
      <c r="AR120" s="36">
        <v>32.459406715</v>
      </c>
      <c r="AS120" s="36">
        <v>3.8544156699999998</v>
      </c>
      <c r="AT120" s="36">
        <v>250.21732776100001</v>
      </c>
      <c r="AU120" s="36">
        <v>553.18081694199998</v>
      </c>
      <c r="AV120" s="36">
        <v>153.956965841</v>
      </c>
      <c r="AW120" s="36">
        <v>340.36827465200003</v>
      </c>
      <c r="AX120" s="36">
        <v>149.435542682</v>
      </c>
      <c r="AY120" s="36">
        <v>330.37230603099999</v>
      </c>
      <c r="AZ120" s="36">
        <v>1.8550707357142857</v>
      </c>
      <c r="BA120" s="36">
        <v>3.7101414714285714</v>
      </c>
      <c r="BB120" s="36">
        <v>0.49008582899999997</v>
      </c>
      <c r="BC120" s="36">
        <v>18.357937184000001</v>
      </c>
      <c r="BD120" s="36">
        <v>40.585753111999999</v>
      </c>
      <c r="BE120" s="36">
        <v>0.31823755142857146</v>
      </c>
      <c r="BF120" s="36">
        <v>0.63647510285714293</v>
      </c>
      <c r="BG120" s="36">
        <v>1.788007659</v>
      </c>
      <c r="BH120" s="36">
        <v>13.312050601999999</v>
      </c>
      <c r="BI120" s="36">
        <v>0.03</v>
      </c>
      <c r="BJ120" s="36">
        <v>0.03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5.95337885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3.6096264283403134</v>
      </c>
      <c r="J121" s="36">
        <v>35.814001667013386</v>
      </c>
      <c r="K121" s="36">
        <v>2.5284994283446829</v>
      </c>
      <c r="L121" s="36">
        <v>1.0811269999956306</v>
      </c>
      <c r="M121" s="36">
        <v>31.543355095352101</v>
      </c>
      <c r="N121" s="36">
        <v>7.8802730000015977</v>
      </c>
      <c r="O121" s="36">
        <v>5.4928514000000005E-2</v>
      </c>
      <c r="P121" s="36">
        <v>9.1508373000000004E-2</v>
      </c>
      <c r="Q121" s="36">
        <v>4.9684121000000005E-2</v>
      </c>
      <c r="R121" s="36">
        <v>5.244393E-3</v>
      </c>
      <c r="S121" s="36">
        <v>8.4667858999999998E-2</v>
      </c>
      <c r="T121" s="36">
        <v>6.8405140000000007E-3</v>
      </c>
      <c r="U121" s="36" t="s">
        <v>339</v>
      </c>
      <c r="V121" s="36" t="s">
        <v>339</v>
      </c>
      <c r="W121" s="36">
        <v>3.6645549423403136</v>
      </c>
      <c r="X121" s="36">
        <v>35.90551004001339</v>
      </c>
      <c r="Y121" s="36">
        <v>39.570064982353706</v>
      </c>
      <c r="Z121" s="36">
        <v>0.34893263370779276</v>
      </c>
      <c r="AA121" s="36">
        <v>0.16644074545486645</v>
      </c>
      <c r="AB121" s="36">
        <v>0.166440745</v>
      </c>
      <c r="AC121" s="36">
        <v>3.09024724201898E-2</v>
      </c>
      <c r="AD121" s="36">
        <v>0.3725260146407377</v>
      </c>
      <c r="AE121" s="36">
        <v>3.3527341317666384</v>
      </c>
      <c r="AF121" s="36">
        <v>3.7252601464073769</v>
      </c>
      <c r="AG121" s="36" t="s">
        <v>339</v>
      </c>
      <c r="AH121" s="36" t="s">
        <v>339</v>
      </c>
      <c r="AI121" s="36" t="s">
        <v>339</v>
      </c>
      <c r="AJ121" s="36">
        <v>9.541258554847375E-3</v>
      </c>
      <c r="AK121" s="36">
        <v>1.1530060976370167E-2</v>
      </c>
      <c r="AL121" s="36">
        <v>2.8837620810001709E-2</v>
      </c>
      <c r="AM121" s="36">
        <v>4.0443730975037173E-2</v>
      </c>
      <c r="AN121" s="36">
        <v>0.38405607561710786</v>
      </c>
      <c r="AO121" s="36">
        <v>3.3815717525766402</v>
      </c>
      <c r="AP121" s="36">
        <v>223.227089686</v>
      </c>
      <c r="AQ121" s="36">
        <v>120.19920213899999</v>
      </c>
      <c r="AR121" s="36">
        <v>343.42629182500002</v>
      </c>
      <c r="AS121" s="36">
        <v>25.719521698000001</v>
      </c>
      <c r="AT121" s="36">
        <v>989.228496608</v>
      </c>
      <c r="AU121" s="36">
        <v>2275.757794315</v>
      </c>
      <c r="AV121" s="36">
        <v>639.521433645</v>
      </c>
      <c r="AW121" s="36">
        <v>1471.24339042</v>
      </c>
      <c r="AX121" s="36">
        <v>625.41627743900005</v>
      </c>
      <c r="AY121" s="36">
        <v>1438.7939419009999</v>
      </c>
      <c r="AZ121" s="36">
        <v>3.31871429</v>
      </c>
      <c r="BA121" s="36">
        <v>6.6374285799999999</v>
      </c>
      <c r="BB121" s="36">
        <v>0.81058689699999997</v>
      </c>
      <c r="BC121" s="36">
        <v>55.022780486000002</v>
      </c>
      <c r="BD121" s="36">
        <v>126.58199999999999</v>
      </c>
      <c r="BE121" s="36">
        <v>0.52635512714285715</v>
      </c>
      <c r="BF121" s="36">
        <v>1.0527102557142858</v>
      </c>
      <c r="BG121" s="36">
        <v>4.303036262</v>
      </c>
      <c r="BH121" s="36">
        <v>25.740927804999998</v>
      </c>
      <c r="BI121" s="36">
        <v>0.09</v>
      </c>
      <c r="BJ121" s="36">
        <v>0.09</v>
      </c>
      <c r="BK121" s="36">
        <v>0.15</v>
      </c>
      <c r="BL121" s="36">
        <v>0.15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6.1401858730000001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10.425989159139517</v>
      </c>
      <c r="J122" s="36">
        <v>92.190052852886211</v>
      </c>
      <c r="K122" s="36">
        <v>5.8709196591243771</v>
      </c>
      <c r="L122" s="36">
        <v>4.55506950001514</v>
      </c>
      <c r="M122" s="36">
        <v>71.271266512023601</v>
      </c>
      <c r="N122" s="36">
        <v>31.344775500002125</v>
      </c>
      <c r="O122" s="36">
        <v>0.37457674500000004</v>
      </c>
      <c r="P122" s="36">
        <v>0.60496126099999992</v>
      </c>
      <c r="Q122" s="36">
        <v>0.32386248100000004</v>
      </c>
      <c r="R122" s="36">
        <v>5.0714263999999995E-2</v>
      </c>
      <c r="S122" s="36">
        <v>0.53881222099999992</v>
      </c>
      <c r="T122" s="36">
        <v>6.6149040000000006E-2</v>
      </c>
      <c r="U122" s="36" t="s">
        <v>339</v>
      </c>
      <c r="V122" s="36" t="s">
        <v>339</v>
      </c>
      <c r="W122" s="36">
        <v>10.800565904139518</v>
      </c>
      <c r="X122" s="36">
        <v>92.795014113886211</v>
      </c>
      <c r="Y122" s="36">
        <v>103.59558001802573</v>
      </c>
      <c r="Z122" s="36">
        <v>0.95179472213850203</v>
      </c>
      <c r="AA122" s="36">
        <v>0.4584650034386285</v>
      </c>
      <c r="AB122" s="36">
        <v>0.45846500299999998</v>
      </c>
      <c r="AC122" s="36">
        <v>9.6852325756508775E-2</v>
      </c>
      <c r="AD122" s="36">
        <v>0.50919210396533676</v>
      </c>
      <c r="AE122" s="36">
        <v>4.5827289356880305</v>
      </c>
      <c r="AF122" s="36">
        <v>5.0919210396533661</v>
      </c>
      <c r="AG122" s="36" t="s">
        <v>339</v>
      </c>
      <c r="AH122" s="36" t="s">
        <v>339</v>
      </c>
      <c r="AI122" s="36" t="s">
        <v>339</v>
      </c>
      <c r="AJ122" s="36">
        <v>2.6281625387761486E-2</v>
      </c>
      <c r="AK122" s="36">
        <v>3.1759828040434035E-2</v>
      </c>
      <c r="AL122" s="36">
        <v>7.9433914521172655E-2</v>
      </c>
      <c r="AM122" s="36">
        <v>0.12313395114427025</v>
      </c>
      <c r="AN122" s="36">
        <v>0.54095193200577074</v>
      </c>
      <c r="AO122" s="36">
        <v>4.662162850209203</v>
      </c>
      <c r="AP122" s="36">
        <v>325.01458751500002</v>
      </c>
      <c r="AQ122" s="36">
        <v>175.007854815</v>
      </c>
      <c r="AR122" s="36">
        <v>500.02244232999999</v>
      </c>
      <c r="AS122" s="36">
        <v>73.816261209000004</v>
      </c>
      <c r="AT122" s="36">
        <v>1225.270356217</v>
      </c>
      <c r="AU122" s="36">
        <v>2808.5792152710001</v>
      </c>
      <c r="AV122" s="36">
        <v>817.84597496499998</v>
      </c>
      <c r="AW122" s="36">
        <v>1874.6762254759999</v>
      </c>
      <c r="AX122" s="36">
        <v>801.80623145899995</v>
      </c>
      <c r="AY122" s="36">
        <v>1837.909735533</v>
      </c>
      <c r="AZ122" s="36">
        <v>13.35648286</v>
      </c>
      <c r="BA122" s="36">
        <v>26.71296572</v>
      </c>
      <c r="BB122" s="36">
        <v>1.243229701</v>
      </c>
      <c r="BC122" s="36">
        <v>61.821915808999997</v>
      </c>
      <c r="BD122" s="36">
        <v>141.70892726599999</v>
      </c>
      <c r="BE122" s="36">
        <v>0.80729201285714292</v>
      </c>
      <c r="BF122" s="36">
        <v>1.6145840271428571</v>
      </c>
      <c r="BG122" s="36">
        <v>8.0349733899999993</v>
      </c>
      <c r="BH122" s="36">
        <v>43.589417545000003</v>
      </c>
      <c r="BI122" s="36">
        <v>0.54000000000000015</v>
      </c>
      <c r="BJ122" s="36">
        <v>0.65000000000000024</v>
      </c>
      <c r="BK122" s="36">
        <v>0.57000000000000017</v>
      </c>
      <c r="BL122" s="36">
        <v>0.70000000000000029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6.4763093859999996</v>
      </c>
      <c r="E123" s="36">
        <v>101</v>
      </c>
      <c r="F123" s="36">
        <v>53</v>
      </c>
      <c r="G123" s="36">
        <v>47</v>
      </c>
      <c r="H123" s="36">
        <v>1</v>
      </c>
      <c r="I123" s="36">
        <v>459.19836923900954</v>
      </c>
      <c r="J123" s="36">
        <v>1315.3363812418947</v>
      </c>
      <c r="K123" s="36">
        <v>413.74596573898987</v>
      </c>
      <c r="L123" s="36">
        <v>45.452403500019663</v>
      </c>
      <c r="M123" s="36">
        <v>1604.703686480947</v>
      </c>
      <c r="N123" s="36">
        <v>169.83106399995717</v>
      </c>
      <c r="O123" s="36">
        <v>5.1265258600000001</v>
      </c>
      <c r="P123" s="36">
        <v>8.9596932539999994</v>
      </c>
      <c r="Q123" s="36">
        <v>4.6942188140000001</v>
      </c>
      <c r="R123" s="36">
        <v>0.43230704600000003</v>
      </c>
      <c r="S123" s="36">
        <v>8.3958144969999999</v>
      </c>
      <c r="T123" s="36">
        <v>0.56387875700000001</v>
      </c>
      <c r="U123" s="36">
        <v>26.095000000000013</v>
      </c>
      <c r="V123" s="36">
        <v>61.791400000000024</v>
      </c>
      <c r="W123" s="36">
        <v>490.41989509900958</v>
      </c>
      <c r="X123" s="36">
        <v>1386.0874744958949</v>
      </c>
      <c r="Y123" s="36">
        <v>1876.5073695949045</v>
      </c>
      <c r="Z123" s="36">
        <v>20.910771673161754</v>
      </c>
      <c r="AA123" s="36">
        <v>10.078991946463962</v>
      </c>
      <c r="AB123" s="36">
        <v>98.569365135957455</v>
      </c>
      <c r="AC123" s="36">
        <v>6.7736879441128455</v>
      </c>
      <c r="AD123" s="36">
        <v>17.383653575298357</v>
      </c>
      <c r="AE123" s="36">
        <v>183.19459525550934</v>
      </c>
      <c r="AF123" s="36">
        <v>200.57824883080778</v>
      </c>
      <c r="AG123" s="36">
        <v>2.6259343071736616</v>
      </c>
      <c r="AH123" s="36">
        <v>4.467106637490831</v>
      </c>
      <c r="AI123" s="36">
        <v>14.306814501153058</v>
      </c>
      <c r="AJ123" s="36">
        <v>2.2089122144255797</v>
      </c>
      <c r="AK123" s="36">
        <v>1.2168905194783388</v>
      </c>
      <c r="AL123" s="36">
        <v>3.0870198380580147</v>
      </c>
      <c r="AM123" s="36">
        <v>11.608534465712086</v>
      </c>
      <c r="AN123" s="36">
        <v>23.067650732267531</v>
      </c>
      <c r="AO123" s="36">
        <v>200.58842959472042</v>
      </c>
      <c r="AP123" s="36">
        <v>5217.635660125</v>
      </c>
      <c r="AQ123" s="36">
        <v>2809.4961246819998</v>
      </c>
      <c r="AR123" s="36">
        <v>8027.1317848069993</v>
      </c>
      <c r="AS123" s="36">
        <v>327.91402912500001</v>
      </c>
      <c r="AT123" s="36">
        <v>12425.684395762</v>
      </c>
      <c r="AU123" s="36">
        <v>27847.454979630002</v>
      </c>
      <c r="AV123" s="36">
        <v>8261.4840685130002</v>
      </c>
      <c r="AW123" s="36">
        <v>18514.980610751001</v>
      </c>
      <c r="AX123" s="36">
        <v>8092.3769588470004</v>
      </c>
      <c r="AY123" s="36">
        <v>18135.991214820999</v>
      </c>
      <c r="AZ123" s="36">
        <v>58.939867151428579</v>
      </c>
      <c r="BA123" s="36">
        <v>117.87973430285716</v>
      </c>
      <c r="BB123" s="36">
        <v>15.404349101999999</v>
      </c>
      <c r="BC123" s="36">
        <v>1288.665542938</v>
      </c>
      <c r="BD123" s="36">
        <v>2888.0546574159998</v>
      </c>
      <c r="BE123" s="36">
        <v>4.8902695557142861</v>
      </c>
      <c r="BF123" s="36">
        <v>9.7805391114285722</v>
      </c>
      <c r="BG123" s="36">
        <v>19.500446078</v>
      </c>
      <c r="BH123" s="36">
        <v>98.459476508999998</v>
      </c>
      <c r="BI123" s="36">
        <v>1.4400000000000004</v>
      </c>
      <c r="BJ123" s="36">
        <v>2.2199999999999998</v>
      </c>
      <c r="BK123" s="36">
        <v>3.6000000000000005</v>
      </c>
      <c r="BL123" s="36">
        <v>4.319999999999995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5.929503789</v>
      </c>
      <c r="E124" s="36">
        <v>3</v>
      </c>
      <c r="F124" s="36">
        <v>0</v>
      </c>
      <c r="G124" s="36">
        <v>3</v>
      </c>
      <c r="H124" s="36">
        <v>0</v>
      </c>
      <c r="I124" s="36">
        <v>1.2093227042397614</v>
      </c>
      <c r="J124" s="36">
        <v>14.130671456661526</v>
      </c>
      <c r="K124" s="36">
        <v>0.44190070424584815</v>
      </c>
      <c r="L124" s="36">
        <v>0.76742199999391336</v>
      </c>
      <c r="M124" s="36">
        <v>7.6045596609018791</v>
      </c>
      <c r="N124" s="36">
        <v>7.7354344999994087</v>
      </c>
      <c r="O124" s="36">
        <v>5.5384183999999996E-2</v>
      </c>
      <c r="P124" s="36">
        <v>9.7123067000000007E-2</v>
      </c>
      <c r="Q124" s="36">
        <v>4.8787669999999998E-2</v>
      </c>
      <c r="R124" s="36">
        <v>6.5965139999999995E-3</v>
      </c>
      <c r="S124" s="36">
        <v>8.8518918000000002E-2</v>
      </c>
      <c r="T124" s="36">
        <v>8.6041490000000002E-3</v>
      </c>
      <c r="U124" s="36">
        <v>0.25919999999999999</v>
      </c>
      <c r="V124" s="36">
        <v>0.61560000000000004</v>
      </c>
      <c r="W124" s="36">
        <v>1.5239068882397615</v>
      </c>
      <c r="X124" s="36">
        <v>14.843394523661527</v>
      </c>
      <c r="Y124" s="36">
        <v>16.367301411901288</v>
      </c>
      <c r="Z124" s="36">
        <v>0.14845413643578076</v>
      </c>
      <c r="AA124" s="36">
        <v>6.8481102808998495E-2</v>
      </c>
      <c r="AB124" s="36">
        <v>6.8481103000000002E-2</v>
      </c>
      <c r="AC124" s="36">
        <v>3.827060897205985E-3</v>
      </c>
      <c r="AD124" s="36">
        <v>0.11027476452850056</v>
      </c>
      <c r="AE124" s="36">
        <v>0.99247288075650497</v>
      </c>
      <c r="AF124" s="36">
        <v>1.1027476452850056</v>
      </c>
      <c r="AG124" s="36">
        <v>2.6510227490542243E-2</v>
      </c>
      <c r="AH124" s="36">
        <v>4.5097858259773013E-2</v>
      </c>
      <c r="AI124" s="36">
        <v>0.14443503253467843</v>
      </c>
      <c r="AJ124" s="36">
        <v>3.9256965029946939E-3</v>
      </c>
      <c r="AK124" s="36">
        <v>4.7439783649074986E-3</v>
      </c>
      <c r="AL124" s="36">
        <v>1.18650759521935E-2</v>
      </c>
      <c r="AM124" s="36">
        <v>3.426298489074292E-2</v>
      </c>
      <c r="AN124" s="36">
        <v>0.16011660115318108</v>
      </c>
      <c r="AO124" s="36">
        <v>1.1487729892433769</v>
      </c>
      <c r="AP124" s="36">
        <v>180.438930873</v>
      </c>
      <c r="AQ124" s="36">
        <v>97.159424315999999</v>
      </c>
      <c r="AR124" s="36">
        <v>277.59835518900002</v>
      </c>
      <c r="AS124" s="36">
        <v>44.983183789000002</v>
      </c>
      <c r="AT124" s="36">
        <v>726.54219715900001</v>
      </c>
      <c r="AU124" s="36">
        <v>1663.053896315</v>
      </c>
      <c r="AV124" s="36">
        <v>404.00592038000002</v>
      </c>
      <c r="AW124" s="36">
        <v>924.76888837299998</v>
      </c>
      <c r="AX124" s="36">
        <v>390.081154282</v>
      </c>
      <c r="AY124" s="36">
        <v>892.89512163799998</v>
      </c>
      <c r="AZ124" s="36">
        <v>3.90467969</v>
      </c>
      <c r="BA124" s="36">
        <v>7.8093593800000001</v>
      </c>
      <c r="BB124" s="36">
        <v>0.95466660599999997</v>
      </c>
      <c r="BC124" s="36">
        <v>45.354952353999998</v>
      </c>
      <c r="BD124" s="36">
        <v>103.817411467</v>
      </c>
      <c r="BE124" s="36">
        <v>0.30306876285714285</v>
      </c>
      <c r="BF124" s="36">
        <v>0.60613752714285718</v>
      </c>
      <c r="BG124" s="36">
        <v>6.8161500210000003</v>
      </c>
      <c r="BH124" s="36">
        <v>34.411904816000003</v>
      </c>
      <c r="BI124" s="36">
        <v>0.3600000000000001</v>
      </c>
      <c r="BJ124" s="36">
        <v>0.3600000000000001</v>
      </c>
      <c r="BK124" s="36">
        <v>0.24</v>
      </c>
      <c r="BL124" s="36">
        <v>0.24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5.7958409809999996</v>
      </c>
      <c r="E125" s="36">
        <v>0</v>
      </c>
      <c r="F125" s="36" t="s">
        <v>339</v>
      </c>
      <c r="G125" s="36" t="s">
        <v>339</v>
      </c>
      <c r="H125" s="36" t="s">
        <v>339</v>
      </c>
      <c r="I125" s="36">
        <v>0.38422379114673522</v>
      </c>
      <c r="J125" s="36">
        <v>7.7991251285156613</v>
      </c>
      <c r="K125" s="36">
        <v>0.10515929114367265</v>
      </c>
      <c r="L125" s="36">
        <v>0.2790645000030626</v>
      </c>
      <c r="M125" s="36">
        <v>3.0362649196561176</v>
      </c>
      <c r="N125" s="36">
        <v>5.1470840000062781</v>
      </c>
      <c r="O125" s="36">
        <v>2.6981638000000002E-2</v>
      </c>
      <c r="P125" s="36">
        <v>4.3702332999999996E-2</v>
      </c>
      <c r="Q125" s="36">
        <v>2.2632945000000002E-2</v>
      </c>
      <c r="R125" s="36">
        <v>4.3486929999999998E-3</v>
      </c>
      <c r="S125" s="36">
        <v>3.8030123999999998E-2</v>
      </c>
      <c r="T125" s="36">
        <v>5.6722090000000001E-3</v>
      </c>
      <c r="U125" s="36" t="s">
        <v>339</v>
      </c>
      <c r="V125" s="36" t="s">
        <v>339</v>
      </c>
      <c r="W125" s="36">
        <v>0.41120542914673519</v>
      </c>
      <c r="X125" s="36">
        <v>7.842827461515661</v>
      </c>
      <c r="Y125" s="36">
        <v>8.2540328906623959</v>
      </c>
      <c r="Z125" s="36">
        <v>5.6122360542800093E-2</v>
      </c>
      <c r="AA125" s="36">
        <v>2.4626252745029661E-2</v>
      </c>
      <c r="AB125" s="36">
        <v>2.4626253000000001E-2</v>
      </c>
      <c r="AC125" s="36">
        <v>6.8389284406707542E-4</v>
      </c>
      <c r="AD125" s="36">
        <v>4.7539793252508324E-2</v>
      </c>
      <c r="AE125" s="36">
        <v>0.42785813927257493</v>
      </c>
      <c r="AF125" s="36">
        <v>0.47539793252508322</v>
      </c>
      <c r="AG125" s="36" t="s">
        <v>339</v>
      </c>
      <c r="AH125" s="36" t="s">
        <v>339</v>
      </c>
      <c r="AI125" s="36" t="s">
        <v>339</v>
      </c>
      <c r="AJ125" s="36">
        <v>1.4117061523526517E-3</v>
      </c>
      <c r="AK125" s="36">
        <v>1.7059656799152082E-3</v>
      </c>
      <c r="AL125" s="36">
        <v>4.2667589957324876E-3</v>
      </c>
      <c r="AM125" s="36">
        <v>2.0955989964197273E-3</v>
      </c>
      <c r="AN125" s="36">
        <v>4.9245758932423535E-2</v>
      </c>
      <c r="AO125" s="36">
        <v>0.43212489826830741</v>
      </c>
      <c r="AP125" s="36">
        <v>101.138523388</v>
      </c>
      <c r="AQ125" s="36">
        <v>54.459204901</v>
      </c>
      <c r="AR125" s="36">
        <v>155.597728289</v>
      </c>
      <c r="AS125" s="36">
        <v>12.753588838000001</v>
      </c>
      <c r="AT125" s="36">
        <v>326.29680729199998</v>
      </c>
      <c r="AU125" s="36">
        <v>704.787092078</v>
      </c>
      <c r="AV125" s="36">
        <v>192.19973265100001</v>
      </c>
      <c r="AW125" s="36">
        <v>415.14316918100002</v>
      </c>
      <c r="AX125" s="36">
        <v>183.02718430499999</v>
      </c>
      <c r="AY125" s="36">
        <v>395.330858638</v>
      </c>
      <c r="AZ125" s="36">
        <v>1.2635904014285715</v>
      </c>
      <c r="BA125" s="36">
        <v>2.5271808042857145</v>
      </c>
      <c r="BB125" s="36">
        <v>1.180342958</v>
      </c>
      <c r="BC125" s="36">
        <v>42.303140691999999</v>
      </c>
      <c r="BD125" s="36">
        <v>91.372967333999995</v>
      </c>
      <c r="BE125" s="36">
        <v>0.37471205000000002</v>
      </c>
      <c r="BF125" s="36">
        <v>0.74942410000000004</v>
      </c>
      <c r="BG125" s="36">
        <v>4.8616936449999999</v>
      </c>
      <c r="BH125" s="36">
        <v>27.645097413999999</v>
      </c>
      <c r="BI125" s="36">
        <v>0.30000000000000004</v>
      </c>
      <c r="BJ125" s="36">
        <v>0.30000000000000004</v>
      </c>
      <c r="BK125" s="36">
        <v>0.24</v>
      </c>
      <c r="BL125" s="36">
        <v>0.24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5.2173423850000002</v>
      </c>
      <c r="E126" s="36">
        <v>1</v>
      </c>
      <c r="F126" s="36">
        <v>0</v>
      </c>
      <c r="G126" s="36">
        <v>0</v>
      </c>
      <c r="H126" s="36">
        <v>1</v>
      </c>
      <c r="I126" s="36">
        <v>1.9272359004589323E-3</v>
      </c>
      <c r="J126" s="36">
        <v>0.68395212081500123</v>
      </c>
      <c r="K126" s="36">
        <v>1.9272359004589323E-3</v>
      </c>
      <c r="L126" s="36">
        <v>0</v>
      </c>
      <c r="M126" s="36">
        <v>0.28771935671546289</v>
      </c>
      <c r="N126" s="36">
        <v>0.39815999999999729</v>
      </c>
      <c r="O126" s="36">
        <v>1.7587970000000001E-3</v>
      </c>
      <c r="P126" s="36">
        <v>2.7243440000000001E-3</v>
      </c>
      <c r="Q126" s="36">
        <v>1.5879500000000001E-3</v>
      </c>
      <c r="R126" s="36">
        <v>1.7084700000000001E-4</v>
      </c>
      <c r="S126" s="36">
        <v>2.5015000000000003E-3</v>
      </c>
      <c r="T126" s="36">
        <v>2.2284399999999998E-4</v>
      </c>
      <c r="U126" s="36">
        <v>0</v>
      </c>
      <c r="V126" s="36">
        <v>0</v>
      </c>
      <c r="W126" s="36">
        <v>3.6860329004589324E-3</v>
      </c>
      <c r="X126" s="36">
        <v>0.68667646481500122</v>
      </c>
      <c r="Y126" s="36">
        <v>0.6903624977154601</v>
      </c>
      <c r="Z126" s="36">
        <v>1.3251697180264844E-3</v>
      </c>
      <c r="AA126" s="36">
        <v>2.8358631965766758E-4</v>
      </c>
      <c r="AB126" s="36">
        <v>2.8358600000000001E-4</v>
      </c>
      <c r="AC126" s="36">
        <v>1.3036685653398307E-5</v>
      </c>
      <c r="AD126" s="36">
        <v>5.1370571880985112E-3</v>
      </c>
      <c r="AE126" s="36">
        <v>4.6233514692886606E-2</v>
      </c>
      <c r="AF126" s="36">
        <v>5.1370571880985115E-2</v>
      </c>
      <c r="AG126" s="36">
        <v>0</v>
      </c>
      <c r="AH126" s="36">
        <v>0</v>
      </c>
      <c r="AI126" s="36">
        <v>0</v>
      </c>
      <c r="AJ126" s="36">
        <v>1.6256638828395959E-5</v>
      </c>
      <c r="AK126" s="36">
        <v>1.9645212907722264E-5</v>
      </c>
      <c r="AL126" s="36">
        <v>4.9134276195562238E-5</v>
      </c>
      <c r="AM126" s="36">
        <v>2.9293324481794267E-5</v>
      </c>
      <c r="AN126" s="36">
        <v>5.1567024010062334E-3</v>
      </c>
      <c r="AO126" s="36">
        <v>4.6282648969082171E-2</v>
      </c>
      <c r="AP126" s="36">
        <v>2.6850516959999999</v>
      </c>
      <c r="AQ126" s="36">
        <v>1.445797067</v>
      </c>
      <c r="AR126" s="36">
        <v>4.1308487629999995</v>
      </c>
      <c r="AS126" s="36">
        <v>0.44585221600000002</v>
      </c>
      <c r="AT126" s="36">
        <v>11.545019455</v>
      </c>
      <c r="AU126" s="36">
        <v>25.362121459000001</v>
      </c>
      <c r="AV126" s="36">
        <v>12.464373929000001</v>
      </c>
      <c r="AW126" s="36">
        <v>27.381761177000001</v>
      </c>
      <c r="AX126" s="36">
        <v>11.490670103999999</v>
      </c>
      <c r="AY126" s="36">
        <v>25.242726698999999</v>
      </c>
      <c r="AZ126" s="36">
        <v>4.1536641428571427E-2</v>
      </c>
      <c r="BA126" s="36">
        <v>8.3073282857142855E-2</v>
      </c>
      <c r="BB126" s="36">
        <v>0.349075945</v>
      </c>
      <c r="BC126" s="36">
        <v>15.440952362000001</v>
      </c>
      <c r="BD126" s="36">
        <v>33.920714537999999</v>
      </c>
      <c r="BE126" s="36">
        <v>0.11081776</v>
      </c>
      <c r="BF126" s="36">
        <v>0.22163552</v>
      </c>
      <c r="BG126" s="36">
        <v>3.5366165810000001</v>
      </c>
      <c r="BH126" s="36">
        <v>13.128477347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5.531403654</v>
      </c>
      <c r="E127" s="36">
        <v>2</v>
      </c>
      <c r="F127" s="36">
        <v>0</v>
      </c>
      <c r="G127" s="36">
        <v>1</v>
      </c>
      <c r="H127" s="36">
        <v>1</v>
      </c>
      <c r="I127" s="36">
        <v>6.1491755117992894E-4</v>
      </c>
      <c r="J127" s="36">
        <v>0.22256175348308335</v>
      </c>
      <c r="K127" s="36">
        <v>6.1491755117992894E-4</v>
      </c>
      <c r="L127" s="36">
        <v>0</v>
      </c>
      <c r="M127" s="36">
        <v>8.1246671034268109E-2</v>
      </c>
      <c r="N127" s="36">
        <v>0.14192999999999517</v>
      </c>
      <c r="O127" s="36">
        <v>2.6697839000000001E-2</v>
      </c>
      <c r="P127" s="36">
        <v>4.6734742000000003E-2</v>
      </c>
      <c r="Q127" s="36">
        <v>2.3919663000000001E-2</v>
      </c>
      <c r="R127" s="36">
        <v>2.7781759999999998E-3</v>
      </c>
      <c r="S127" s="36">
        <v>4.3111033E-2</v>
      </c>
      <c r="T127" s="36">
        <v>3.6237090000000001E-3</v>
      </c>
      <c r="U127" s="36">
        <v>6.6E-3</v>
      </c>
      <c r="V127" s="36">
        <v>1.5599999999999999E-2</v>
      </c>
      <c r="W127" s="36">
        <v>3.391275655117993E-2</v>
      </c>
      <c r="X127" s="36">
        <v>0.28489649548308338</v>
      </c>
      <c r="Y127" s="36">
        <v>0.3188092520342633</v>
      </c>
      <c r="Z127" s="36">
        <v>5.281902248118434E-4</v>
      </c>
      <c r="AA127" s="36">
        <v>1.130327081097345E-4</v>
      </c>
      <c r="AB127" s="36">
        <v>1.1303269999999999E-4</v>
      </c>
      <c r="AC127" s="36">
        <v>5.8416211713743089E-6</v>
      </c>
      <c r="AD127" s="36">
        <v>2.7235453858323886E-3</v>
      </c>
      <c r="AE127" s="36">
        <v>2.45119084724915E-2</v>
      </c>
      <c r="AF127" s="36">
        <v>2.7235453858323891E-2</v>
      </c>
      <c r="AG127" s="36">
        <v>6.7083385238243538E-4</v>
      </c>
      <c r="AH127" s="36">
        <v>1.1411886224436832E-3</v>
      </c>
      <c r="AI127" s="36">
        <v>3.6548878853939586E-3</v>
      </c>
      <c r="AJ127" s="36">
        <v>6.4796279777503009E-6</v>
      </c>
      <c r="AK127" s="36">
        <v>7.8302576891479076E-6</v>
      </c>
      <c r="AL127" s="36">
        <v>1.9584111701318568E-5</v>
      </c>
      <c r="AM127" s="36">
        <v>6.8315510153156003E-4</v>
      </c>
      <c r="AN127" s="36">
        <v>3.8725642659652192E-3</v>
      </c>
      <c r="AO127" s="36">
        <v>2.8186380469586776E-2</v>
      </c>
      <c r="AP127" s="36">
        <v>5.9561179969999998</v>
      </c>
      <c r="AQ127" s="36">
        <v>3.2071404590000001</v>
      </c>
      <c r="AR127" s="36">
        <v>9.1632584559999994</v>
      </c>
      <c r="AS127" s="36">
        <v>1.253700987</v>
      </c>
      <c r="AT127" s="36">
        <v>6.5684623660000003</v>
      </c>
      <c r="AU127" s="36">
        <v>14.915917961</v>
      </c>
      <c r="AV127" s="36">
        <v>7.6739118670000002</v>
      </c>
      <c r="AW127" s="36">
        <v>17.426215370000001</v>
      </c>
      <c r="AX127" s="36">
        <v>7.0550749189999999</v>
      </c>
      <c r="AY127" s="36">
        <v>16.020936535000001</v>
      </c>
      <c r="AZ127" s="36">
        <v>0.15468649142857144</v>
      </c>
      <c r="BA127" s="36">
        <v>0.3093729842857143</v>
      </c>
      <c r="BB127" s="36">
        <v>1.0490649869999999</v>
      </c>
      <c r="BC127" s="36">
        <v>42.46857705</v>
      </c>
      <c r="BD127" s="36">
        <v>96.439284545999996</v>
      </c>
      <c r="BE127" s="36">
        <v>0.33303650285714292</v>
      </c>
      <c r="BF127" s="36">
        <v>0.66607300714285722</v>
      </c>
      <c r="BG127" s="36">
        <v>5.4160704290000004</v>
      </c>
      <c r="BH127" s="36">
        <v>28.736578441999999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6.4388885360000003</v>
      </c>
      <c r="E128" s="36">
        <v>7</v>
      </c>
      <c r="F128" s="36">
        <v>3</v>
      </c>
      <c r="G128" s="36">
        <v>4</v>
      </c>
      <c r="H128" s="36">
        <v>0</v>
      </c>
      <c r="I128" s="36">
        <v>35.853044757210142</v>
      </c>
      <c r="J128" s="36">
        <v>143.38030434973385</v>
      </c>
      <c r="K128" s="36">
        <v>20.50963275718561</v>
      </c>
      <c r="L128" s="36">
        <v>15.343412000024529</v>
      </c>
      <c r="M128" s="36">
        <v>115.77854010695226</v>
      </c>
      <c r="N128" s="36">
        <v>63.454808999991741</v>
      </c>
      <c r="O128" s="36">
        <v>0.46083924700000001</v>
      </c>
      <c r="P128" s="36">
        <v>0.806484219</v>
      </c>
      <c r="Q128" s="36">
        <v>0.400463507</v>
      </c>
      <c r="R128" s="36">
        <v>6.0375739999999997E-2</v>
      </c>
      <c r="S128" s="36">
        <v>0.72773325300000002</v>
      </c>
      <c r="T128" s="36">
        <v>7.8750966000000006E-2</v>
      </c>
      <c r="U128" s="36">
        <v>0.5393</v>
      </c>
      <c r="V128" s="36">
        <v>1.2788999999999999</v>
      </c>
      <c r="W128" s="36">
        <v>36.853184004210142</v>
      </c>
      <c r="X128" s="36">
        <v>145.46568856873384</v>
      </c>
      <c r="Y128" s="36">
        <v>182.31887257294397</v>
      </c>
      <c r="Z128" s="36">
        <v>2.0737993500690171</v>
      </c>
      <c r="AA128" s="36">
        <v>0.99898644807276982</v>
      </c>
      <c r="AB128" s="36">
        <v>0.99898644800000003</v>
      </c>
      <c r="AC128" s="36">
        <v>0.33801504804452659</v>
      </c>
      <c r="AD128" s="36">
        <v>1.3292516163538199</v>
      </c>
      <c r="AE128" s="36">
        <v>12.379063607067501</v>
      </c>
      <c r="AF128" s="36">
        <v>13.708315223421321</v>
      </c>
      <c r="AG128" s="36">
        <v>5.6189315241335434E-2</v>
      </c>
      <c r="AH128" s="36">
        <v>9.5586421330087865E-2</v>
      </c>
      <c r="AI128" s="36">
        <v>0.30613488993555166</v>
      </c>
      <c r="AJ128" s="36">
        <v>5.7267298545254475E-2</v>
      </c>
      <c r="AK128" s="36">
        <v>6.9204056134256328E-2</v>
      </c>
      <c r="AL128" s="36">
        <v>0.17308497616827229</v>
      </c>
      <c r="AM128" s="36">
        <v>0.45147166183111648</v>
      </c>
      <c r="AN128" s="36">
        <v>1.4940420938181642</v>
      </c>
      <c r="AO128" s="36">
        <v>12.858283473171324</v>
      </c>
      <c r="AP128" s="36">
        <v>588.97961172800001</v>
      </c>
      <c r="AQ128" s="36">
        <v>317.14286785299998</v>
      </c>
      <c r="AR128" s="36">
        <v>906.12247958099999</v>
      </c>
      <c r="AS128" s="36">
        <v>174.62277989500001</v>
      </c>
      <c r="AT128" s="36">
        <v>1682.8800863040001</v>
      </c>
      <c r="AU128" s="36">
        <v>3860.6178845499999</v>
      </c>
      <c r="AV128" s="36">
        <v>1300.6178535839999</v>
      </c>
      <c r="AW128" s="36">
        <v>2983.6876598499998</v>
      </c>
      <c r="AX128" s="36">
        <v>1286.241860931</v>
      </c>
      <c r="AY128" s="36">
        <v>2950.708355623</v>
      </c>
      <c r="AZ128" s="36">
        <v>20.38048029714286</v>
      </c>
      <c r="BA128" s="36">
        <v>40.76096059428572</v>
      </c>
      <c r="BB128" s="36">
        <v>2.5216418169999999</v>
      </c>
      <c r="BC128" s="36">
        <v>128.52858608899999</v>
      </c>
      <c r="BD128" s="36">
        <v>294.85152398700001</v>
      </c>
      <c r="BE128" s="36">
        <v>0.80052121142857147</v>
      </c>
      <c r="BF128" s="36">
        <v>1.6010424228571429</v>
      </c>
      <c r="BG128" s="36">
        <v>12.020328495999999</v>
      </c>
      <c r="BH128" s="36">
        <v>58.590126929999997</v>
      </c>
      <c r="BI128" s="36">
        <v>0.84000000000000019</v>
      </c>
      <c r="BJ128" s="36">
        <v>1.2500000000000004</v>
      </c>
      <c r="BK128" s="36">
        <v>0.54000000000000015</v>
      </c>
      <c r="BL128" s="36">
        <v>1.1200000000000006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7.2058702800000001</v>
      </c>
      <c r="E129" s="36">
        <v>162</v>
      </c>
      <c r="F129" s="36">
        <v>48</v>
      </c>
      <c r="G129" s="36">
        <v>114</v>
      </c>
      <c r="H129" s="36">
        <v>0</v>
      </c>
      <c r="I129" s="36">
        <v>702.41959492280853</v>
      </c>
      <c r="J129" s="36">
        <v>422.4898324256942</v>
      </c>
      <c r="K129" s="36">
        <v>688.00214192280941</v>
      </c>
      <c r="L129" s="36">
        <v>14.417452999999124</v>
      </c>
      <c r="M129" s="36">
        <v>1088.2833103485004</v>
      </c>
      <c r="N129" s="36">
        <v>36.626117000002267</v>
      </c>
      <c r="O129" s="36">
        <v>1.3091867349999999</v>
      </c>
      <c r="P129" s="36">
        <v>1.8906307920000001</v>
      </c>
      <c r="Q129" s="36">
        <v>1.271721485</v>
      </c>
      <c r="R129" s="36">
        <v>3.7465249999999999E-2</v>
      </c>
      <c r="S129" s="36">
        <v>1.8417630740000002</v>
      </c>
      <c r="T129" s="36">
        <v>4.8867718000000004E-2</v>
      </c>
      <c r="U129" s="36">
        <v>23.524199999999986</v>
      </c>
      <c r="V129" s="36">
        <v>55.474499999999971</v>
      </c>
      <c r="W129" s="36">
        <v>727.2529816578085</v>
      </c>
      <c r="X129" s="36">
        <v>479.85496321769421</v>
      </c>
      <c r="Y129" s="36">
        <v>1207.1079448755027</v>
      </c>
      <c r="Z129" s="36">
        <v>18.17656224863871</v>
      </c>
      <c r="AA129" s="36">
        <v>9.9164552463512106</v>
      </c>
      <c r="AB129" s="36">
        <v>9.9164552459999999</v>
      </c>
      <c r="AC129" s="36">
        <v>18.708465022546275</v>
      </c>
      <c r="AD129" s="36">
        <v>1.6099117498685618</v>
      </c>
      <c r="AE129" s="36">
        <v>28.324109188422689</v>
      </c>
      <c r="AF129" s="36">
        <v>29.934020938291251</v>
      </c>
      <c r="AG129" s="36">
        <v>2.2022507760702683</v>
      </c>
      <c r="AH129" s="36">
        <v>3.7463576420505684</v>
      </c>
      <c r="AI129" s="36">
        <v>11.998469745486286</v>
      </c>
      <c r="AJ129" s="36">
        <v>0.56883657687165379</v>
      </c>
      <c r="AK129" s="36">
        <v>0.68695519030406782</v>
      </c>
      <c r="AL129" s="36">
        <v>1.7181308348715949</v>
      </c>
      <c r="AM129" s="36">
        <v>21.479552375488197</v>
      </c>
      <c r="AN129" s="36">
        <v>6.043224582223198</v>
      </c>
      <c r="AO129" s="36">
        <v>42.040709768780566</v>
      </c>
      <c r="AP129" s="36">
        <v>1029.554247495</v>
      </c>
      <c r="AQ129" s="36">
        <v>554.37536403599995</v>
      </c>
      <c r="AR129" s="36">
        <v>1583.9296115309999</v>
      </c>
      <c r="AS129" s="36">
        <v>290.96602915599999</v>
      </c>
      <c r="AT129" s="36">
        <v>1271.3473874050001</v>
      </c>
      <c r="AU129" s="36">
        <v>2674.8514679519999</v>
      </c>
      <c r="AV129" s="36">
        <v>1158.246392451</v>
      </c>
      <c r="AW129" s="36">
        <v>2436.892617857</v>
      </c>
      <c r="AX129" s="36">
        <v>1154.5423601140001</v>
      </c>
      <c r="AY129" s="36">
        <v>2429.0995186340001</v>
      </c>
      <c r="AZ129" s="36">
        <v>74.037550071428583</v>
      </c>
      <c r="BA129" s="36">
        <v>148.07510014285717</v>
      </c>
      <c r="BB129" s="36">
        <v>3.0234826359999998</v>
      </c>
      <c r="BC129" s="36">
        <v>144.514374183</v>
      </c>
      <c r="BD129" s="36">
        <v>304.05103259200001</v>
      </c>
      <c r="BE129" s="36">
        <v>0.95983575714285718</v>
      </c>
      <c r="BF129" s="36">
        <v>1.9196715142857144</v>
      </c>
      <c r="BG129" s="36">
        <v>2.3930307960000001</v>
      </c>
      <c r="BH129" s="36">
        <v>13.224600927999999</v>
      </c>
      <c r="BI129" s="36">
        <v>0.08</v>
      </c>
      <c r="BJ129" s="36">
        <v>0.16</v>
      </c>
      <c r="BK129" s="36">
        <v>1.2400000000000002</v>
      </c>
      <c r="BL129" s="36">
        <v>1.7000000000000006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7.0172043139999998</v>
      </c>
      <c r="E130" s="36">
        <v>24</v>
      </c>
      <c r="F130" s="36">
        <v>7</v>
      </c>
      <c r="G130" s="36">
        <v>17</v>
      </c>
      <c r="H130" s="36">
        <v>0</v>
      </c>
      <c r="I130" s="36">
        <v>712.56106297359509</v>
      </c>
      <c r="J130" s="36">
        <v>413.36710535080476</v>
      </c>
      <c r="K130" s="36">
        <v>697.11724997359511</v>
      </c>
      <c r="L130" s="36">
        <v>15.443812999999935</v>
      </c>
      <c r="M130" s="36">
        <v>1090.6546783244039</v>
      </c>
      <c r="N130" s="36">
        <v>35.273489999996009</v>
      </c>
      <c r="O130" s="36">
        <v>0.71478578599999998</v>
      </c>
      <c r="P130" s="36">
        <v>1.1678850160000001</v>
      </c>
      <c r="Q130" s="36">
        <v>0.70960771</v>
      </c>
      <c r="R130" s="36">
        <v>5.1780760000000002E-3</v>
      </c>
      <c r="S130" s="36">
        <v>1.161131004</v>
      </c>
      <c r="T130" s="36">
        <v>6.7540120000000002E-3</v>
      </c>
      <c r="U130" s="36">
        <v>4.4505999999999997</v>
      </c>
      <c r="V130" s="36">
        <v>10.490700000000002</v>
      </c>
      <c r="W130" s="36">
        <v>717.72644875959509</v>
      </c>
      <c r="X130" s="36">
        <v>425.02569036680478</v>
      </c>
      <c r="Y130" s="36">
        <v>1142.7521391263999</v>
      </c>
      <c r="Z130" s="36">
        <v>18.389830088972854</v>
      </c>
      <c r="AA130" s="36">
        <v>10.31669467991377</v>
      </c>
      <c r="AB130" s="36">
        <v>10.316694679999999</v>
      </c>
      <c r="AC130" s="36">
        <v>15.712444769044378</v>
      </c>
      <c r="AD130" s="36">
        <v>0.95283740364065228</v>
      </c>
      <c r="AE130" s="36">
        <v>17.917330447740884</v>
      </c>
      <c r="AF130" s="36">
        <v>18.870167851381535</v>
      </c>
      <c r="AG130" s="36">
        <v>0.38571762369988477</v>
      </c>
      <c r="AH130" s="36">
        <v>0.65616331388026383</v>
      </c>
      <c r="AI130" s="36">
        <v>2.1014960187786822</v>
      </c>
      <c r="AJ130" s="36">
        <v>0.59180454203510224</v>
      </c>
      <c r="AK130" s="36">
        <v>0.7146814846027858</v>
      </c>
      <c r="AL130" s="36">
        <v>1.7874765532586501</v>
      </c>
      <c r="AM130" s="36">
        <v>16.689966934779367</v>
      </c>
      <c r="AN130" s="36">
        <v>2.3236822021237016</v>
      </c>
      <c r="AO130" s="36">
        <v>21.806303019778216</v>
      </c>
      <c r="AP130" s="36">
        <v>856.66329039699997</v>
      </c>
      <c r="AQ130" s="36">
        <v>461.280233291</v>
      </c>
      <c r="AR130" s="36">
        <v>1317.9435236879999</v>
      </c>
      <c r="AS130" s="36">
        <v>190.866480338</v>
      </c>
      <c r="AT130" s="36">
        <v>1136.6011372349999</v>
      </c>
      <c r="AU130" s="36">
        <v>2212.921353231</v>
      </c>
      <c r="AV130" s="36">
        <v>1050.613557589</v>
      </c>
      <c r="AW130" s="36">
        <v>2045.5066420569999</v>
      </c>
      <c r="AX130" s="36">
        <v>1048.054353409</v>
      </c>
      <c r="AY130" s="36">
        <v>2040.5239639710001</v>
      </c>
      <c r="AZ130" s="36">
        <v>27.466930034285713</v>
      </c>
      <c r="BA130" s="36">
        <v>54.933860070000001</v>
      </c>
      <c r="BB130" s="36">
        <v>6.5592683279999999</v>
      </c>
      <c r="BC130" s="36">
        <v>245.032056743</v>
      </c>
      <c r="BD130" s="36">
        <v>477.06856242600003</v>
      </c>
      <c r="BE130" s="36">
        <v>2.0823074057142859</v>
      </c>
      <c r="BF130" s="36">
        <v>4.1646148114285717</v>
      </c>
      <c r="BG130" s="36">
        <v>2.0788941790000002</v>
      </c>
      <c r="BH130" s="36">
        <v>8.9374280959999997</v>
      </c>
      <c r="BI130" s="36">
        <v>0.1</v>
      </c>
      <c r="BJ130" s="36">
        <v>0.2</v>
      </c>
      <c r="BK130" s="36">
        <v>0.70000000000000018</v>
      </c>
      <c r="BL130" s="36">
        <v>0.9800000000000002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6.9216910409999999</v>
      </c>
      <c r="E131" s="36">
        <v>22</v>
      </c>
      <c r="F131" s="36">
        <v>7</v>
      </c>
      <c r="G131" s="36">
        <v>15</v>
      </c>
      <c r="H131" s="36">
        <v>0</v>
      </c>
      <c r="I131" s="36">
        <v>479.81059557911408</v>
      </c>
      <c r="J131" s="36">
        <v>337.36554230815852</v>
      </c>
      <c r="K131" s="36">
        <v>464.9139685791165</v>
      </c>
      <c r="L131" s="36">
        <v>14.896626999997565</v>
      </c>
      <c r="M131" s="36">
        <v>781.97619188728083</v>
      </c>
      <c r="N131" s="36">
        <v>35.199945999991797</v>
      </c>
      <c r="O131" s="36">
        <v>0.12561889200000001</v>
      </c>
      <c r="P131" s="36">
        <v>0.18865388899999999</v>
      </c>
      <c r="Q131" s="36">
        <v>0.118847918</v>
      </c>
      <c r="R131" s="36">
        <v>6.7709739999999999E-3</v>
      </c>
      <c r="S131" s="36">
        <v>0.179822184</v>
      </c>
      <c r="T131" s="36">
        <v>8.8317050000000005E-3</v>
      </c>
      <c r="U131" s="36">
        <v>3.6883999999999997</v>
      </c>
      <c r="V131" s="36">
        <v>8.6946000000000012</v>
      </c>
      <c r="W131" s="36">
        <v>483.62461447111406</v>
      </c>
      <c r="X131" s="36">
        <v>346.24879619715853</v>
      </c>
      <c r="Y131" s="36">
        <v>829.87341066827253</v>
      </c>
      <c r="Z131" s="36">
        <v>12.907157774315889</v>
      </c>
      <c r="AA131" s="36">
        <v>7.0218050042823306</v>
      </c>
      <c r="AB131" s="36">
        <v>7.021805004</v>
      </c>
      <c r="AC131" s="36">
        <v>13.037864920874764</v>
      </c>
      <c r="AD131" s="36">
        <v>1.6138793133515403</v>
      </c>
      <c r="AE131" s="36">
        <v>29.495208756600583</v>
      </c>
      <c r="AF131" s="36">
        <v>31.109088069952119</v>
      </c>
      <c r="AG131" s="36">
        <v>0.36109449514457176</v>
      </c>
      <c r="AH131" s="36">
        <v>0.61427569288961636</v>
      </c>
      <c r="AI131" s="36">
        <v>1.9673424218221498</v>
      </c>
      <c r="AJ131" s="36">
        <v>0.40279703968217889</v>
      </c>
      <c r="AK131" s="36">
        <v>0.48643041017571237</v>
      </c>
      <c r="AL131" s="36">
        <v>1.2166020412076655</v>
      </c>
      <c r="AM131" s="36">
        <v>13.801756455701515</v>
      </c>
      <c r="AN131" s="36">
        <v>2.714585416416869</v>
      </c>
      <c r="AO131" s="36">
        <v>32.6791532196304</v>
      </c>
      <c r="AP131" s="36">
        <v>975.39996171899998</v>
      </c>
      <c r="AQ131" s="36">
        <v>525.215364002</v>
      </c>
      <c r="AR131" s="36">
        <v>1500.6153257209999</v>
      </c>
      <c r="AS131" s="36">
        <v>179.72035499399999</v>
      </c>
      <c r="AT131" s="36">
        <v>1243.1298826990001</v>
      </c>
      <c r="AU131" s="36">
        <v>2690.0965034740002</v>
      </c>
      <c r="AV131" s="36">
        <v>1163.1086101640001</v>
      </c>
      <c r="AW131" s="36">
        <v>2516.9328232769999</v>
      </c>
      <c r="AX131" s="36">
        <v>1160.865659288</v>
      </c>
      <c r="AY131" s="36">
        <v>2512.079143551</v>
      </c>
      <c r="AZ131" s="36">
        <v>15.731142001428571</v>
      </c>
      <c r="BA131" s="36">
        <v>31.462284002857142</v>
      </c>
      <c r="BB131" s="36">
        <v>5.6208320330000001</v>
      </c>
      <c r="BC131" s="36">
        <v>196.41540241600001</v>
      </c>
      <c r="BD131" s="36">
        <v>425.03715389799999</v>
      </c>
      <c r="BE131" s="36">
        <v>1.7843911214285715</v>
      </c>
      <c r="BF131" s="36">
        <v>3.568782242857143</v>
      </c>
      <c r="BG131" s="36">
        <v>3.4608375429999998</v>
      </c>
      <c r="BH131" s="36">
        <v>11.987709279000001</v>
      </c>
      <c r="BI131" s="36">
        <v>0.02</v>
      </c>
      <c r="BJ131" s="36">
        <v>0.12000000000000001</v>
      </c>
      <c r="BK131" s="36">
        <v>0.68</v>
      </c>
      <c r="BL131" s="36">
        <v>1.3100000000000005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6.2863809450000003</v>
      </c>
      <c r="E132" s="36">
        <v>7</v>
      </c>
      <c r="F132" s="36">
        <v>1</v>
      </c>
      <c r="G132" s="36">
        <v>2</v>
      </c>
      <c r="H132" s="36">
        <v>4</v>
      </c>
      <c r="I132" s="36">
        <v>16.180731257642215</v>
      </c>
      <c r="J132" s="36">
        <v>84.145579819015779</v>
      </c>
      <c r="K132" s="36">
        <v>8.9542777576401154</v>
      </c>
      <c r="L132" s="36">
        <v>7.2264535000020977</v>
      </c>
      <c r="M132" s="36">
        <v>64.25029357666304</v>
      </c>
      <c r="N132" s="36">
        <v>36.076017499994954</v>
      </c>
      <c r="O132" s="36">
        <v>0.27284740400000002</v>
      </c>
      <c r="P132" s="36">
        <v>0.44736446799999996</v>
      </c>
      <c r="Q132" s="36">
        <v>0.20988380400000001</v>
      </c>
      <c r="R132" s="36">
        <v>6.2963599999999995E-2</v>
      </c>
      <c r="S132" s="36">
        <v>0.36523803399999999</v>
      </c>
      <c r="T132" s="36">
        <v>8.2126433999999998E-2</v>
      </c>
      <c r="U132" s="36">
        <v>3.3000000000000002E-2</v>
      </c>
      <c r="V132" s="36">
        <v>7.8E-2</v>
      </c>
      <c r="W132" s="36">
        <v>16.486578661642216</v>
      </c>
      <c r="X132" s="36">
        <v>84.670944287015786</v>
      </c>
      <c r="Y132" s="36">
        <v>101.157522948658</v>
      </c>
      <c r="Z132" s="36">
        <v>1.0689084217021723</v>
      </c>
      <c r="AA132" s="36">
        <v>0.51464260445040866</v>
      </c>
      <c r="AB132" s="36">
        <v>0.51464260399999995</v>
      </c>
      <c r="AC132" s="36">
        <v>0.12681203731080815</v>
      </c>
      <c r="AD132" s="36">
        <v>0.66400850993909555</v>
      </c>
      <c r="AE132" s="36">
        <v>5.9760765894518615</v>
      </c>
      <c r="AF132" s="36">
        <v>6.640085099390955</v>
      </c>
      <c r="AG132" s="36">
        <v>3.1771373554550018E-3</v>
      </c>
      <c r="AH132" s="36">
        <v>5.4047853862912677E-3</v>
      </c>
      <c r="AI132" s="36">
        <v>1.7309920764203113E-2</v>
      </c>
      <c r="AJ132" s="36">
        <v>2.9502040007467513E-2</v>
      </c>
      <c r="AK132" s="36">
        <v>3.5651490295587923E-2</v>
      </c>
      <c r="AL132" s="36">
        <v>8.9167278521998114E-2</v>
      </c>
      <c r="AM132" s="36">
        <v>0.15949121467373065</v>
      </c>
      <c r="AN132" s="36">
        <v>0.70506478562097474</v>
      </c>
      <c r="AO132" s="36">
        <v>6.0825537887380623</v>
      </c>
      <c r="AP132" s="36">
        <v>280.76500657000003</v>
      </c>
      <c r="AQ132" s="36">
        <v>151.18115738399999</v>
      </c>
      <c r="AR132" s="36">
        <v>431.94616395399999</v>
      </c>
      <c r="AS132" s="36">
        <v>76.579234991000007</v>
      </c>
      <c r="AT132" s="36">
        <v>994.64783398099996</v>
      </c>
      <c r="AU132" s="36">
        <v>2090.2624363300001</v>
      </c>
      <c r="AV132" s="36">
        <v>696.30401006099999</v>
      </c>
      <c r="AW132" s="36">
        <v>1463.289886907</v>
      </c>
      <c r="AX132" s="36">
        <v>684.52983906099996</v>
      </c>
      <c r="AY132" s="36">
        <v>1438.5463480169999</v>
      </c>
      <c r="AZ132" s="36">
        <v>9.0226310900000009</v>
      </c>
      <c r="BA132" s="36">
        <v>18.045262180000002</v>
      </c>
      <c r="BB132" s="36">
        <v>0.86521186900000002</v>
      </c>
      <c r="BC132" s="36">
        <v>54.545476350000001</v>
      </c>
      <c r="BD132" s="36">
        <v>114.62786766399999</v>
      </c>
      <c r="BE132" s="36">
        <v>0.2746704342857143</v>
      </c>
      <c r="BF132" s="36">
        <v>0.54934086857142861</v>
      </c>
      <c r="BG132" s="36">
        <v>5.8035527309999999</v>
      </c>
      <c r="BH132" s="36">
        <v>47.335627260999999</v>
      </c>
      <c r="BI132" s="36">
        <v>0.90000000000000013</v>
      </c>
      <c r="BJ132" s="36">
        <v>1.2400000000000002</v>
      </c>
      <c r="BK132" s="36">
        <v>0.54000000000000015</v>
      </c>
      <c r="BL132" s="36">
        <v>0.91000000000000025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4.8472567299999998</v>
      </c>
      <c r="E133" s="36">
        <v>88</v>
      </c>
      <c r="F133" s="36">
        <v>0</v>
      </c>
      <c r="G133" s="36">
        <v>1</v>
      </c>
      <c r="H133" s="36">
        <v>87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1.7344699999999999E-4</v>
      </c>
      <c r="P133" s="36">
        <v>2.6383599999999999E-4</v>
      </c>
      <c r="Q133" s="36">
        <v>1.21803E-4</v>
      </c>
      <c r="R133" s="36">
        <v>5.1644000000000002E-5</v>
      </c>
      <c r="S133" s="36">
        <v>1.96474E-4</v>
      </c>
      <c r="T133" s="36">
        <v>6.7361999999999996E-5</v>
      </c>
      <c r="U133" s="36">
        <v>0.03</v>
      </c>
      <c r="V133" s="36">
        <v>7.1999999999999995E-2</v>
      </c>
      <c r="W133" s="36">
        <v>3.0173446999999999E-2</v>
      </c>
      <c r="X133" s="36">
        <v>7.2263835999999998E-2</v>
      </c>
      <c r="Y133" s="36">
        <v>0.10243728299999999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2.9954523898724997E-3</v>
      </c>
      <c r="AH133" s="36">
        <v>5.0957121115072414E-3</v>
      </c>
      <c r="AI133" s="36">
        <v>1.6320050951719137E-2</v>
      </c>
      <c r="AJ133" s="36">
        <v>0</v>
      </c>
      <c r="AK133" s="36">
        <v>0</v>
      </c>
      <c r="AL133" s="36">
        <v>0</v>
      </c>
      <c r="AM133" s="36">
        <v>2.9954523898724997E-3</v>
      </c>
      <c r="AN133" s="36">
        <v>5.0957121115072414E-3</v>
      </c>
      <c r="AO133" s="36">
        <v>1.6320050951719137E-2</v>
      </c>
      <c r="AP133" s="36">
        <v>0.128598989</v>
      </c>
      <c r="AQ133" s="36">
        <v>6.9245609E-2</v>
      </c>
      <c r="AR133" s="36">
        <v>0.19784459799999998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0.110614423</v>
      </c>
      <c r="BC133" s="36">
        <v>8.4187754859999995</v>
      </c>
      <c r="BD133" s="36">
        <v>18.470781667000001</v>
      </c>
      <c r="BE133" s="36">
        <v>7.9607357142857157E-3</v>
      </c>
      <c r="BF133" s="36">
        <v>1.5921471428571431E-2</v>
      </c>
      <c r="BG133" s="36">
        <v>0.78897126799999995</v>
      </c>
      <c r="BH133" s="36">
        <v>6.463781665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4.7844947099999997</v>
      </c>
      <c r="E134" s="36">
        <v>95</v>
      </c>
      <c r="F134" s="36">
        <v>0</v>
      </c>
      <c r="G134" s="36">
        <v>2</v>
      </c>
      <c r="H134" s="36">
        <v>93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9.2110000000000004E-6</v>
      </c>
      <c r="P134" s="36">
        <v>1.4768999999999999E-5</v>
      </c>
      <c r="Q134" s="36">
        <v>7.486E-6</v>
      </c>
      <c r="R134" s="36">
        <v>1.725E-6</v>
      </c>
      <c r="S134" s="36">
        <v>1.2516999999999999E-5</v>
      </c>
      <c r="T134" s="36">
        <v>2.2519999999999998E-6</v>
      </c>
      <c r="U134" s="36">
        <v>0.17700000000000002</v>
      </c>
      <c r="V134" s="36">
        <v>0.42479999999999996</v>
      </c>
      <c r="W134" s="36">
        <v>0.17700921100000003</v>
      </c>
      <c r="X134" s="36">
        <v>0.42481476899999998</v>
      </c>
      <c r="Y134" s="36">
        <v>0.60182398000000004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1.7827666602337592E-2</v>
      </c>
      <c r="AH134" s="36">
        <v>3.032752479478119E-2</v>
      </c>
      <c r="AI134" s="36">
        <v>9.7130045626528952E-2</v>
      </c>
      <c r="AJ134" s="36">
        <v>0</v>
      </c>
      <c r="AK134" s="36">
        <v>0</v>
      </c>
      <c r="AL134" s="36">
        <v>0</v>
      </c>
      <c r="AM134" s="36">
        <v>1.7827666602337592E-2</v>
      </c>
      <c r="AN134" s="36">
        <v>3.032752479478119E-2</v>
      </c>
      <c r="AO134" s="36">
        <v>9.7130045626528952E-2</v>
      </c>
      <c r="AP134" s="36">
        <v>0.83974485899999995</v>
      </c>
      <c r="AQ134" s="36">
        <v>0.45217030899999999</v>
      </c>
      <c r="AR134" s="36">
        <v>1.2919151680000001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0.25635096000000002</v>
      </c>
      <c r="BC134" s="36">
        <v>6.3953331289999999</v>
      </c>
      <c r="BD134" s="36">
        <v>13.810648253</v>
      </c>
      <c r="BE134" s="36">
        <v>1.8449151428571429E-2</v>
      </c>
      <c r="BF134" s="36">
        <v>3.6898302857142858E-2</v>
      </c>
      <c r="BG134" s="36">
        <v>1.26205525</v>
      </c>
      <c r="BH134" s="36">
        <v>2.6982778679999999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5.0632411609999997</v>
      </c>
      <c r="E135" s="36">
        <v>3</v>
      </c>
      <c r="F135" s="36">
        <v>0</v>
      </c>
      <c r="G135" s="36">
        <v>0</v>
      </c>
      <c r="H135" s="36">
        <v>3</v>
      </c>
      <c r="I135" s="36">
        <v>1.3213256994918632E-4</v>
      </c>
      <c r="J135" s="36">
        <v>7.6581696818279685E-2</v>
      </c>
      <c r="K135" s="36">
        <v>1.3213256994918632E-4</v>
      </c>
      <c r="L135" s="36">
        <v>0</v>
      </c>
      <c r="M135" s="36">
        <v>3.7978829388229801E-2</v>
      </c>
      <c r="N135" s="36">
        <v>3.8734999999999076E-2</v>
      </c>
      <c r="O135" s="36">
        <v>4.2341740000000003E-3</v>
      </c>
      <c r="P135" s="36">
        <v>7.3405960000000004E-3</v>
      </c>
      <c r="Q135" s="36">
        <v>3.9872010000000001E-3</v>
      </c>
      <c r="R135" s="36">
        <v>2.46973E-4</v>
      </c>
      <c r="S135" s="36">
        <v>7.0184560000000002E-3</v>
      </c>
      <c r="T135" s="36">
        <v>3.2214E-4</v>
      </c>
      <c r="U135" s="36">
        <v>0</v>
      </c>
      <c r="V135" s="36">
        <v>0</v>
      </c>
      <c r="W135" s="36">
        <v>4.3663065699491863E-3</v>
      </c>
      <c r="X135" s="36">
        <v>8.392229281827969E-2</v>
      </c>
      <c r="Y135" s="36">
        <v>8.8288599388228875E-2</v>
      </c>
      <c r="Z135" s="36">
        <v>1.2802664459758031E-4</v>
      </c>
      <c r="AA135" s="36">
        <v>2.7397701943882186E-5</v>
      </c>
      <c r="AB135" s="36">
        <v>2.73977E-5</v>
      </c>
      <c r="AC135" s="36">
        <v>1.2964112497754314E-6</v>
      </c>
      <c r="AD135" s="36">
        <v>5.9160493330753458E-4</v>
      </c>
      <c r="AE135" s="36">
        <v>5.3244443997678111E-3</v>
      </c>
      <c r="AF135" s="36">
        <v>5.9160493330753464E-3</v>
      </c>
      <c r="AG135" s="36">
        <v>0</v>
      </c>
      <c r="AH135" s="36">
        <v>0</v>
      </c>
      <c r="AI135" s="36">
        <v>0</v>
      </c>
      <c r="AJ135" s="36">
        <v>1.5705800484816271E-6</v>
      </c>
      <c r="AK135" s="36">
        <v>1.8979556454899124E-6</v>
      </c>
      <c r="AL135" s="36">
        <v>4.7469415236406443E-6</v>
      </c>
      <c r="AM135" s="36">
        <v>2.8669912982570586E-6</v>
      </c>
      <c r="AN135" s="36">
        <v>5.9350288895302446E-4</v>
      </c>
      <c r="AO135" s="36">
        <v>5.3291913412914513E-3</v>
      </c>
      <c r="AP135" s="36">
        <v>5.7006146000000001E-2</v>
      </c>
      <c r="AQ135" s="36">
        <v>3.0695617000000001E-2</v>
      </c>
      <c r="AR135" s="36">
        <v>8.7701763000000002E-2</v>
      </c>
      <c r="AS135" s="36">
        <v>7.7172799999999995E-4</v>
      </c>
      <c r="AT135" s="36">
        <v>2.7608160000000001E-3</v>
      </c>
      <c r="AU135" s="36">
        <v>5.8443599999999998E-3</v>
      </c>
      <c r="AV135" s="36">
        <v>2.1571166999999999E-2</v>
      </c>
      <c r="AW135" s="36">
        <v>4.5663911000000001E-2</v>
      </c>
      <c r="AX135" s="36">
        <v>1.8969861000000001E-2</v>
      </c>
      <c r="AY135" s="36">
        <v>4.0157218000000001E-2</v>
      </c>
      <c r="AZ135" s="36">
        <v>6.3887142857142857E-5</v>
      </c>
      <c r="BA135" s="36">
        <v>1.2777428571428571E-4</v>
      </c>
      <c r="BB135" s="36">
        <v>0.52154804799999999</v>
      </c>
      <c r="BC135" s="36">
        <v>23.257335676</v>
      </c>
      <c r="BD135" s="36">
        <v>49.233353915000002</v>
      </c>
      <c r="BE135" s="36">
        <v>3.7534942857142858E-2</v>
      </c>
      <c r="BF135" s="36">
        <v>7.5069887142857145E-2</v>
      </c>
      <c r="BG135" s="36">
        <v>1.2835330650000001</v>
      </c>
      <c r="BH135" s="36">
        <v>6.5523710919999996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4.662198482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0.19924520200000001</v>
      </c>
      <c r="BC136" s="36">
        <v>6.3662282919999997</v>
      </c>
      <c r="BD136" s="36">
        <v>15.285533654</v>
      </c>
      <c r="BE136" s="36">
        <v>1.4339344285714288E-2</v>
      </c>
      <c r="BF136" s="36">
        <v>2.8678690000000003E-2</v>
      </c>
      <c r="BG136" s="36">
        <v>1.089847292</v>
      </c>
      <c r="BH136" s="36">
        <v>1.9029648649999999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4.1427363880000003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4.7015542689999998</v>
      </c>
      <c r="E138" s="36">
        <v>20</v>
      </c>
      <c r="F138" s="36">
        <v>0</v>
      </c>
      <c r="G138" s="36">
        <v>1</v>
      </c>
      <c r="H138" s="36">
        <v>19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6.0000000000000001E-3</v>
      </c>
      <c r="V138" s="36">
        <v>1.44E-2</v>
      </c>
      <c r="W138" s="36">
        <v>6.0000000000000001E-3</v>
      </c>
      <c r="X138" s="36">
        <v>1.44E-2</v>
      </c>
      <c r="Y138" s="36">
        <v>2.0400000000000001E-2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6.0474631546609332E-4</v>
      </c>
      <c r="AH138" s="36">
        <v>1.0287638469997909E-3</v>
      </c>
      <c r="AI138" s="36">
        <v>3.2948247532290603E-3</v>
      </c>
      <c r="AJ138" s="36">
        <v>0</v>
      </c>
      <c r="AK138" s="36">
        <v>0</v>
      </c>
      <c r="AL138" s="36">
        <v>0</v>
      </c>
      <c r="AM138" s="36">
        <v>6.0474631546609332E-4</v>
      </c>
      <c r="AN138" s="36">
        <v>1.0287638469997909E-3</v>
      </c>
      <c r="AO138" s="36">
        <v>3.2948247532290603E-3</v>
      </c>
      <c r="AP138" s="36">
        <v>2.1591546999999999E-2</v>
      </c>
      <c r="AQ138" s="36">
        <v>1.1626216999999999E-2</v>
      </c>
      <c r="AR138" s="36">
        <v>3.3217763999999997E-2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0.38817259700000001</v>
      </c>
      <c r="BC138" s="36">
        <v>28.838143657</v>
      </c>
      <c r="BD138" s="36">
        <v>64.465287951999997</v>
      </c>
      <c r="BE138" s="36">
        <v>2.793613428571429E-2</v>
      </c>
      <c r="BF138" s="36">
        <v>5.5872270000000009E-2</v>
      </c>
      <c r="BG138" s="36">
        <v>1.2019033349999999</v>
      </c>
      <c r="BH138" s="36">
        <v>10.863033573999999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4.6401073410000002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0.30610240999999999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4.7485623319999997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1.5232087E-2</v>
      </c>
      <c r="BC140" s="36">
        <v>0.31409461999999999</v>
      </c>
      <c r="BD140" s="36">
        <v>0.79656829299999998</v>
      </c>
      <c r="BE140" s="36">
        <v>1.096227142857143E-3</v>
      </c>
      <c r="BF140" s="36">
        <v>2.1924557142857142E-3</v>
      </c>
      <c r="BG140" s="36">
        <v>0.49206255199999999</v>
      </c>
      <c r="BH140" s="36">
        <v>2.1914277769999999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4.0951276940000003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4.0638381920000004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4.8448435610000002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1.2765999999999999E-5</v>
      </c>
      <c r="P143" s="36">
        <v>1.9790999999999997E-5</v>
      </c>
      <c r="Q143" s="36">
        <v>1.1388E-5</v>
      </c>
      <c r="R143" s="36">
        <v>1.378E-6</v>
      </c>
      <c r="S143" s="36">
        <v>1.7993999999999997E-5</v>
      </c>
      <c r="T143" s="36">
        <v>1.7969999999999999E-6</v>
      </c>
      <c r="U143" s="36">
        <v>0</v>
      </c>
      <c r="V143" s="36">
        <v>0</v>
      </c>
      <c r="W143" s="36">
        <v>1.2765999999999999E-5</v>
      </c>
      <c r="X143" s="36">
        <v>1.9790999999999997E-5</v>
      </c>
      <c r="Y143" s="36">
        <v>3.2556999999999993E-5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1.2938E-5</v>
      </c>
      <c r="AQ143" s="36">
        <v>6.9659999999999999E-6</v>
      </c>
      <c r="AR143" s="36">
        <v>1.9904000000000001E-5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4.3946875000000003E-2</v>
      </c>
      <c r="BC143" s="36">
        <v>1.7748993390000001</v>
      </c>
      <c r="BD143" s="36">
        <v>4.2053389819999998</v>
      </c>
      <c r="BE143" s="36">
        <v>3.162782857142857E-3</v>
      </c>
      <c r="BF143" s="36">
        <v>6.3255657142857139E-3</v>
      </c>
      <c r="BG143" s="36">
        <v>0.15537322200000001</v>
      </c>
      <c r="BH143" s="36">
        <v>0.35563476799999999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4.3714317280000001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4.9793854179999997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3.5167689999999999E-3</v>
      </c>
      <c r="P145" s="36">
        <v>5.8336930000000009E-3</v>
      </c>
      <c r="Q145" s="36">
        <v>3.0286969999999999E-3</v>
      </c>
      <c r="R145" s="36">
        <v>4.8807199999999999E-4</v>
      </c>
      <c r="S145" s="36">
        <v>5.1970770000000005E-3</v>
      </c>
      <c r="T145" s="36">
        <v>6.36616E-4</v>
      </c>
      <c r="U145" s="36">
        <v>0</v>
      </c>
      <c r="V145" s="36">
        <v>0</v>
      </c>
      <c r="W145" s="36">
        <v>3.5167689999999999E-3</v>
      </c>
      <c r="X145" s="36">
        <v>5.8336930000000009E-3</v>
      </c>
      <c r="Y145" s="36">
        <v>9.3504620000000004E-3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6.1595720000000003E-3</v>
      </c>
      <c r="AQ145" s="36">
        <v>3.316692E-3</v>
      </c>
      <c r="AR145" s="36">
        <v>9.4762639999999999E-3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0.22861377799999999</v>
      </c>
      <c r="BC145" s="36">
        <v>11.816752565</v>
      </c>
      <c r="BD145" s="36">
        <v>29.03966943</v>
      </c>
      <c r="BE145" s="36">
        <v>1.6452951428571429E-2</v>
      </c>
      <c r="BF145" s="36">
        <v>3.2905904285714285E-2</v>
      </c>
      <c r="BG145" s="36">
        <v>0.57187526700000002</v>
      </c>
      <c r="BH145" s="36">
        <v>6.1613436559999997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4.3372579870000001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4.8773804869999999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2.0772899999999998E-4</v>
      </c>
      <c r="P147" s="36">
        <v>3.5942299999999999E-4</v>
      </c>
      <c r="Q147" s="36">
        <v>1.8683599999999998E-4</v>
      </c>
      <c r="R147" s="36">
        <v>2.0892999999999998E-5</v>
      </c>
      <c r="S147" s="36">
        <v>3.3217000000000001E-4</v>
      </c>
      <c r="T147" s="36">
        <v>2.7252999999999998E-5</v>
      </c>
      <c r="U147" s="36">
        <v>0</v>
      </c>
      <c r="V147" s="36">
        <v>0</v>
      </c>
      <c r="W147" s="36">
        <v>2.0772899999999998E-4</v>
      </c>
      <c r="X147" s="36">
        <v>3.5942299999999999E-4</v>
      </c>
      <c r="Y147" s="36">
        <v>5.6715200000000002E-4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3.5064200000000002E-4</v>
      </c>
      <c r="AQ147" s="36">
        <v>1.8880700000000001E-4</v>
      </c>
      <c r="AR147" s="36">
        <v>5.39449E-4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0.220140904</v>
      </c>
      <c r="BC147" s="36">
        <v>10.278987245</v>
      </c>
      <c r="BD147" s="36">
        <v>23.355837864000002</v>
      </c>
      <c r="BE147" s="36">
        <v>1.5843172857142859E-2</v>
      </c>
      <c r="BF147" s="36">
        <v>3.1686347142857146E-2</v>
      </c>
      <c r="BG147" s="36">
        <v>0.93276540500000005</v>
      </c>
      <c r="BH147" s="36">
        <v>4.3226896239999997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4.457132724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5.1985009160000004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6.994597E-3</v>
      </c>
      <c r="P149" s="36">
        <v>1.2026834E-2</v>
      </c>
      <c r="Q149" s="36">
        <v>6.156145E-3</v>
      </c>
      <c r="R149" s="36">
        <v>8.3845199999999995E-4</v>
      </c>
      <c r="S149" s="36">
        <v>1.0933201E-2</v>
      </c>
      <c r="T149" s="36">
        <v>1.0936330000000001E-3</v>
      </c>
      <c r="U149" s="36">
        <v>0</v>
      </c>
      <c r="V149" s="36">
        <v>0</v>
      </c>
      <c r="W149" s="36">
        <v>6.994597E-3</v>
      </c>
      <c r="X149" s="36">
        <v>1.2026834E-2</v>
      </c>
      <c r="Y149" s="36">
        <v>1.9021430999999998E-2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1.2567557E-2</v>
      </c>
      <c r="AQ149" s="36">
        <v>6.7671459999999999E-3</v>
      </c>
      <c r="AR149" s="36">
        <v>1.9334703000000002E-2</v>
      </c>
      <c r="AS149" s="36">
        <v>5.8198000000000001E-5</v>
      </c>
      <c r="AT149" s="36">
        <v>1.5067E-5</v>
      </c>
      <c r="AU149" s="36">
        <v>3.2910999999999997E-5</v>
      </c>
      <c r="AV149" s="36">
        <v>8.3729500000000005E-4</v>
      </c>
      <c r="AW149" s="36">
        <v>1.8288099999999999E-3</v>
      </c>
      <c r="AX149" s="36">
        <v>7.0487200000000005E-4</v>
      </c>
      <c r="AY149" s="36">
        <v>1.539573E-3</v>
      </c>
      <c r="AZ149" s="36">
        <v>2.7571428571428574E-7</v>
      </c>
      <c r="BA149" s="36">
        <v>5.5285714285714292E-7</v>
      </c>
      <c r="BB149" s="36">
        <v>0.41283892100000003</v>
      </c>
      <c r="BC149" s="36">
        <v>17.039429514999998</v>
      </c>
      <c r="BD149" s="36">
        <v>37.217298429000003</v>
      </c>
      <c r="BE149" s="36">
        <v>2.9711328571428573E-2</v>
      </c>
      <c r="BF149" s="36">
        <v>5.9422658571428574E-2</v>
      </c>
      <c r="BG149" s="36">
        <v>2.3998995270000001</v>
      </c>
      <c r="BH149" s="36">
        <v>6.611960968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4.7040027220000002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5.7287027999999997E-2</v>
      </c>
      <c r="BC150" s="36">
        <v>2.389171959</v>
      </c>
      <c r="BD150" s="36">
        <v>6.2470508459999996</v>
      </c>
      <c r="BE150" s="36">
        <v>4.1228514285714286E-3</v>
      </c>
      <c r="BF150" s="36">
        <v>8.2457028571428573E-3</v>
      </c>
      <c r="BG150" s="36">
        <v>0.35823249699999998</v>
      </c>
      <c r="BH150" s="36">
        <v>5.181984087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4.4019163380000004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</v>
      </c>
      <c r="BC151" s="36">
        <v>0</v>
      </c>
      <c r="BD151" s="36">
        <v>0</v>
      </c>
      <c r="BE151" s="36">
        <v>0</v>
      </c>
      <c r="BF151" s="36">
        <v>0</v>
      </c>
      <c r="BG151" s="36">
        <v>0</v>
      </c>
      <c r="BH151" s="36">
        <v>0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4.3981580999999998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</v>
      </c>
      <c r="BC152" s="36">
        <v>0</v>
      </c>
      <c r="BD152" s="36">
        <v>0</v>
      </c>
      <c r="BE152" s="36">
        <v>0</v>
      </c>
      <c r="BF152" s="36">
        <v>0</v>
      </c>
      <c r="BG152" s="36">
        <v>0</v>
      </c>
      <c r="BH152" s="36">
        <v>0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4.1422973790000004</v>
      </c>
      <c r="E153" s="36">
        <v>0</v>
      </c>
      <c r="F153" s="36" t="s">
        <v>339</v>
      </c>
      <c r="G153" s="36" t="s">
        <v>339</v>
      </c>
      <c r="H153" s="36" t="s">
        <v>339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339</v>
      </c>
      <c r="V153" s="36" t="s">
        <v>339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339</v>
      </c>
      <c r="AH153" s="36" t="s">
        <v>339</v>
      </c>
      <c r="AI153" s="36" t="s">
        <v>339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4.1404761939999997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4.1645456970000003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</v>
      </c>
      <c r="BH155" s="36">
        <v>0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4.6516484269999996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0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4.0967900220000004</v>
      </c>
      <c r="E157" s="36">
        <v>0</v>
      </c>
      <c r="F157" s="36" t="s">
        <v>339</v>
      </c>
      <c r="G157" s="36" t="s">
        <v>339</v>
      </c>
      <c r="H157" s="36" t="s">
        <v>339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339</v>
      </c>
      <c r="V157" s="36" t="s">
        <v>339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339</v>
      </c>
      <c r="AH157" s="36" t="s">
        <v>339</v>
      </c>
      <c r="AI157" s="36" t="s">
        <v>339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4.3658517889999997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</v>
      </c>
      <c r="BH158" s="36">
        <v>0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3.873978234</v>
      </c>
      <c r="E159" s="36">
        <v>0</v>
      </c>
      <c r="F159" s="36" t="s">
        <v>339</v>
      </c>
      <c r="G159" s="36" t="s">
        <v>339</v>
      </c>
      <c r="H159" s="36" t="s">
        <v>339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339</v>
      </c>
      <c r="V159" s="36" t="s">
        <v>339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339</v>
      </c>
      <c r="AH159" s="36" t="s">
        <v>339</v>
      </c>
      <c r="AI159" s="36" t="s">
        <v>339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3.8317888720000002</v>
      </c>
      <c r="E160" s="36">
        <v>0</v>
      </c>
      <c r="F160" s="36" t="s">
        <v>339</v>
      </c>
      <c r="G160" s="36" t="s">
        <v>339</v>
      </c>
      <c r="H160" s="36" t="s">
        <v>339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339</v>
      </c>
      <c r="V160" s="36" t="s">
        <v>339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339</v>
      </c>
      <c r="AH160" s="36" t="s">
        <v>339</v>
      </c>
      <c r="AI160" s="36" t="s">
        <v>339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4.3249248800000002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3.9469193109999998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4.4018238319999998</v>
      </c>
      <c r="E163" s="36">
        <v>16</v>
      </c>
      <c r="F163" s="36">
        <v>0</v>
      </c>
      <c r="G163" s="36">
        <v>0</v>
      </c>
      <c r="H163" s="36">
        <v>16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</v>
      </c>
      <c r="BC163" s="36">
        <v>0</v>
      </c>
      <c r="BD163" s="36">
        <v>0</v>
      </c>
      <c r="BE163" s="36">
        <v>0</v>
      </c>
      <c r="BF163" s="36">
        <v>0</v>
      </c>
      <c r="BG163" s="36">
        <v>0</v>
      </c>
      <c r="BH163" s="36">
        <v>0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4.4006289379999997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</v>
      </c>
      <c r="BC164" s="36">
        <v>0</v>
      </c>
      <c r="BD164" s="36">
        <v>0</v>
      </c>
      <c r="BE164" s="36">
        <v>0</v>
      </c>
      <c r="BF164" s="36">
        <v>0</v>
      </c>
      <c r="BG164" s="36">
        <v>0</v>
      </c>
      <c r="BH164" s="36">
        <v>0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4.3927673570000003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0</v>
      </c>
      <c r="BH165" s="36">
        <v>0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4.3442304690000002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4.4151526580000002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3.9365635349999999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4.3547402159999997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5.1479603249999997</v>
      </c>
      <c r="E185" s="42">
        <f>IF(E4="－","－",SUM(E4:E27))</f>
        <v>539</v>
      </c>
      <c r="F185" s="42">
        <f t="shared" ref="F185:BL185" si="0">IF(F4="－","－",SUM(F4:F27))</f>
        <v>0</v>
      </c>
      <c r="G185" s="42">
        <f t="shared" si="0"/>
        <v>1</v>
      </c>
      <c r="H185" s="42">
        <f t="shared" si="0"/>
        <v>538</v>
      </c>
      <c r="I185" s="42">
        <f t="shared" si="0"/>
        <v>3.5477722533120339E-3</v>
      </c>
      <c r="J185" s="42">
        <f t="shared" si="0"/>
        <v>1.6128373028598089</v>
      </c>
      <c r="K185" s="42">
        <f t="shared" si="0"/>
        <v>3.5477722533120339E-3</v>
      </c>
      <c r="L185" s="42">
        <f t="shared" si="0"/>
        <v>0</v>
      </c>
      <c r="M185" s="42">
        <f t="shared" si="0"/>
        <v>0.697545075113151</v>
      </c>
      <c r="N185" s="42">
        <f t="shared" si="0"/>
        <v>0.91883999999997001</v>
      </c>
      <c r="O185" s="42">
        <f t="shared" si="0"/>
        <v>0.28037727300000004</v>
      </c>
      <c r="P185" s="42">
        <f t="shared" si="0"/>
        <v>0.44543200700000002</v>
      </c>
      <c r="Q185" s="42">
        <f t="shared" si="0"/>
        <v>0.24980491199999999</v>
      </c>
      <c r="R185" s="42">
        <f t="shared" si="0"/>
        <v>3.0572360999999999E-2</v>
      </c>
      <c r="S185" s="42">
        <f t="shared" si="0"/>
        <v>0.40555501000000005</v>
      </c>
      <c r="T185" s="42">
        <f t="shared" si="0"/>
        <v>3.9876996999999997E-2</v>
      </c>
      <c r="U185" s="42">
        <f t="shared" si="0"/>
        <v>6.0000000000000001E-3</v>
      </c>
      <c r="V185" s="42">
        <f t="shared" si="0"/>
        <v>1.44E-2</v>
      </c>
      <c r="W185" s="42">
        <f t="shared" si="0"/>
        <v>0.28992504525331209</v>
      </c>
      <c r="X185" s="42">
        <f t="shared" si="0"/>
        <v>2.0726693098598092</v>
      </c>
      <c r="Y185" s="42">
        <f t="shared" si="0"/>
        <v>2.3625943551131212</v>
      </c>
      <c r="Z185" s="42">
        <f t="shared" si="0"/>
        <v>3.2494735475680505E-3</v>
      </c>
      <c r="AA185" s="42">
        <f t="shared" si="0"/>
        <v>6.9538733917956269E-4</v>
      </c>
      <c r="AB185" s="42">
        <f t="shared" si="0"/>
        <v>6.953873E-4</v>
      </c>
      <c r="AC185" s="42">
        <f t="shared" si="0"/>
        <v>2.6589056651109807E-5</v>
      </c>
      <c r="AD185" s="42">
        <f t="shared" si="0"/>
        <v>1.0280093348317792E-2</v>
      </c>
      <c r="AE185" s="42">
        <f t="shared" si="0"/>
        <v>9.2520840134860144E-2</v>
      </c>
      <c r="AF185" s="42">
        <f t="shared" si="0"/>
        <v>0.10280093348317793</v>
      </c>
      <c r="AG185" s="42">
        <f t="shared" si="0"/>
        <v>6.5535967691595514E-4</v>
      </c>
      <c r="AH185" s="42">
        <f t="shared" si="0"/>
        <v>1.1148647377420846E-3</v>
      </c>
      <c r="AI185" s="42">
        <f t="shared" si="0"/>
        <v>3.5705803087145143E-3</v>
      </c>
      <c r="AJ185" s="42">
        <f t="shared" si="0"/>
        <v>3.986325200098984E-5</v>
      </c>
      <c r="AK185" s="42">
        <f t="shared" si="0"/>
        <v>4.8172447024275302E-5</v>
      </c>
      <c r="AL185" s="42">
        <f t="shared" si="0"/>
        <v>1.2048321024693143E-4</v>
      </c>
      <c r="AM185" s="42">
        <f t="shared" si="0"/>
        <v>7.2181198556805484E-4</v>
      </c>
      <c r="AN185" s="42">
        <f t="shared" si="0"/>
        <v>1.1443130533084154E-2</v>
      </c>
      <c r="AO185" s="42">
        <f t="shared" si="0"/>
        <v>9.6211903653821568E-2</v>
      </c>
      <c r="AP185" s="42">
        <f t="shared" si="0"/>
        <v>7.9909488349999993</v>
      </c>
      <c r="AQ185" s="42">
        <f t="shared" si="0"/>
        <v>4.3028186000000002</v>
      </c>
      <c r="AR185" s="42">
        <f t="shared" si="0"/>
        <v>12.293767434999999</v>
      </c>
      <c r="AS185" s="42">
        <f t="shared" si="0"/>
        <v>1.0879691380000001</v>
      </c>
      <c r="AT185" s="42">
        <f t="shared" si="0"/>
        <v>6.725182341</v>
      </c>
      <c r="AU185" s="42">
        <f t="shared" si="0"/>
        <v>17.135930388999999</v>
      </c>
      <c r="AV185" s="42">
        <f t="shared" si="0"/>
        <v>12.567175749</v>
      </c>
      <c r="AW185" s="42">
        <f t="shared" si="0"/>
        <v>31.699260454000001</v>
      </c>
      <c r="AX185" s="42">
        <f t="shared" si="0"/>
        <v>11.418752182000002</v>
      </c>
      <c r="AY185" s="42">
        <f t="shared" si="0"/>
        <v>28.810949692000001</v>
      </c>
      <c r="AZ185" s="42">
        <f t="shared" si="0"/>
        <v>1.4077398571428574E-2</v>
      </c>
      <c r="BA185" s="42">
        <f t="shared" si="0"/>
        <v>2.8154804285714288E-2</v>
      </c>
      <c r="BB185" s="42">
        <f t="shared" si="0"/>
        <v>11.370255728000002</v>
      </c>
      <c r="BC185" s="42">
        <f t="shared" si="0"/>
        <v>631.46363245199973</v>
      </c>
      <c r="BD185" s="42">
        <f t="shared" si="0"/>
        <v>1489.0166718490002</v>
      </c>
      <c r="BE185" s="42">
        <f t="shared" si="0"/>
        <v>0.963036892857143</v>
      </c>
      <c r="BF185" s="42">
        <f t="shared" si="0"/>
        <v>1.9260737999999995</v>
      </c>
      <c r="BG185" s="42">
        <f t="shared" si="0"/>
        <v>32.624077482999994</v>
      </c>
      <c r="BH185" s="42">
        <f t="shared" si="0"/>
        <v>269.53019125099996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5.1059106940000003</v>
      </c>
      <c r="E186" s="42">
        <f>IF(E28="－","－",SUM(E28:E35))</f>
        <v>627</v>
      </c>
      <c r="F186" s="42">
        <f t="shared" ref="F186:BL186" si="1">IF(F28="－","－",SUM(F28:F35))</f>
        <v>0</v>
      </c>
      <c r="G186" s="42">
        <f t="shared" si="1"/>
        <v>2</v>
      </c>
      <c r="H186" s="42">
        <f t="shared" si="1"/>
        <v>625</v>
      </c>
      <c r="I186" s="42">
        <f t="shared" si="1"/>
        <v>0</v>
      </c>
      <c r="J186" s="42">
        <f t="shared" si="1"/>
        <v>0</v>
      </c>
      <c r="K186" s="42">
        <f t="shared" si="1"/>
        <v>0</v>
      </c>
      <c r="L186" s="42">
        <f t="shared" si="1"/>
        <v>0</v>
      </c>
      <c r="M186" s="42">
        <f t="shared" si="1"/>
        <v>0</v>
      </c>
      <c r="N186" s="42">
        <f t="shared" si="1"/>
        <v>0</v>
      </c>
      <c r="O186" s="42">
        <f t="shared" si="1"/>
        <v>0.26624899299999999</v>
      </c>
      <c r="P186" s="42">
        <f t="shared" si="1"/>
        <v>0.47672079400000006</v>
      </c>
      <c r="Q186" s="42">
        <f t="shared" si="1"/>
        <v>0.25006726499999998</v>
      </c>
      <c r="R186" s="42">
        <f t="shared" si="1"/>
        <v>1.6181727999999999E-2</v>
      </c>
      <c r="S186" s="42">
        <f t="shared" si="1"/>
        <v>0.45561419300000006</v>
      </c>
      <c r="T186" s="42">
        <f t="shared" si="1"/>
        <v>2.1106600999999999E-2</v>
      </c>
      <c r="U186" s="42">
        <f t="shared" si="1"/>
        <v>6.0000000000000001E-3</v>
      </c>
      <c r="V186" s="42">
        <f t="shared" si="1"/>
        <v>1.44E-2</v>
      </c>
      <c r="W186" s="42">
        <f t="shared" si="1"/>
        <v>0.27224899299999999</v>
      </c>
      <c r="X186" s="42">
        <f t="shared" si="1"/>
        <v>0.49112079400000003</v>
      </c>
      <c r="Y186" s="42">
        <f t="shared" si="1"/>
        <v>0.76336978700000002</v>
      </c>
      <c r="Z186" s="42">
        <f t="shared" si="1"/>
        <v>0</v>
      </c>
      <c r="AA186" s="42">
        <f t="shared" si="1"/>
        <v>0</v>
      </c>
      <c r="AB186" s="42">
        <f t="shared" si="1"/>
        <v>0</v>
      </c>
      <c r="AC186" s="42">
        <f t="shared" si="1"/>
        <v>0</v>
      </c>
      <c r="AD186" s="42">
        <f t="shared" si="1"/>
        <v>0</v>
      </c>
      <c r="AE186" s="42">
        <f t="shared" si="1"/>
        <v>0</v>
      </c>
      <c r="AF186" s="42">
        <f t="shared" si="1"/>
        <v>0</v>
      </c>
      <c r="AG186" s="42">
        <f t="shared" si="1"/>
        <v>6.8961651761737886E-4</v>
      </c>
      <c r="AH186" s="42">
        <f t="shared" si="1"/>
        <v>1.1731407426134721E-3</v>
      </c>
      <c r="AI186" s="42">
        <f t="shared" si="1"/>
        <v>3.7572210270188228E-3</v>
      </c>
      <c r="AJ186" s="42">
        <f t="shared" si="1"/>
        <v>0</v>
      </c>
      <c r="AK186" s="42">
        <f t="shared" si="1"/>
        <v>0</v>
      </c>
      <c r="AL186" s="42">
        <f t="shared" si="1"/>
        <v>0</v>
      </c>
      <c r="AM186" s="42">
        <f t="shared" si="1"/>
        <v>6.8961651761737886E-4</v>
      </c>
      <c r="AN186" s="42">
        <f t="shared" si="1"/>
        <v>1.1731407426134721E-3</v>
      </c>
      <c r="AO186" s="42">
        <f t="shared" si="1"/>
        <v>3.7572210270188228E-3</v>
      </c>
      <c r="AP186" s="42">
        <f t="shared" si="1"/>
        <v>1.5830450300000001</v>
      </c>
      <c r="AQ186" s="42">
        <f t="shared" si="1"/>
        <v>0.85240885999999993</v>
      </c>
      <c r="AR186" s="42">
        <f t="shared" si="1"/>
        <v>2.4354538900000002</v>
      </c>
      <c r="AS186" s="42">
        <f t="shared" si="1"/>
        <v>1.1892417000000001E-2</v>
      </c>
      <c r="AT186" s="42">
        <f t="shared" si="1"/>
        <v>7.5073325999999996E-2</v>
      </c>
      <c r="AU186" s="42">
        <f t="shared" si="1"/>
        <v>0.193772009</v>
      </c>
      <c r="AV186" s="42">
        <f t="shared" si="1"/>
        <v>0.208658702</v>
      </c>
      <c r="AW186" s="42">
        <f t="shared" si="1"/>
        <v>0.53856965899999998</v>
      </c>
      <c r="AX186" s="42">
        <f t="shared" si="1"/>
        <v>0.187910138</v>
      </c>
      <c r="AY186" s="42">
        <f t="shared" si="1"/>
        <v>0.48501547299999997</v>
      </c>
      <c r="AZ186" s="42">
        <f t="shared" si="1"/>
        <v>1.253E-5</v>
      </c>
      <c r="BA186" s="42">
        <f t="shared" si="1"/>
        <v>2.5060000000000001E-5</v>
      </c>
      <c r="BB186" s="42">
        <f t="shared" si="1"/>
        <v>15.520853190999999</v>
      </c>
      <c r="BC186" s="42">
        <f t="shared" si="1"/>
        <v>1984.946662114</v>
      </c>
      <c r="BD186" s="42">
        <f t="shared" si="1"/>
        <v>4290.4274397870004</v>
      </c>
      <c r="BE186" s="42">
        <f t="shared" si="1"/>
        <v>0.13720697142857141</v>
      </c>
      <c r="BF186" s="42">
        <f t="shared" si="1"/>
        <v>0.27441394857142853</v>
      </c>
      <c r="BG186" s="42">
        <f t="shared" si="1"/>
        <v>26.087621115999998</v>
      </c>
      <c r="BH186" s="42">
        <f t="shared" si="1"/>
        <v>256.41863275600002</v>
      </c>
      <c r="BI186" s="42">
        <f t="shared" si="1"/>
        <v>0</v>
      </c>
      <c r="BJ186" s="42">
        <f t="shared" si="1"/>
        <v>0</v>
      </c>
      <c r="BK186" s="42">
        <f t="shared" si="1"/>
        <v>0</v>
      </c>
      <c r="BL186" s="42">
        <f t="shared" si="1"/>
        <v>0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4.8221789810000004</v>
      </c>
      <c r="E187" s="42">
        <f>IF(E36="－","－",SUM(E36:E55))</f>
        <v>776</v>
      </c>
      <c r="F187" s="42">
        <f t="shared" ref="F187:BL187" si="2">IF(F36="－","－",SUM(F36:F55))</f>
        <v>0</v>
      </c>
      <c r="G187" s="42">
        <f t="shared" si="2"/>
        <v>7</v>
      </c>
      <c r="H187" s="42">
        <f t="shared" si="2"/>
        <v>769</v>
      </c>
      <c r="I187" s="42">
        <f t="shared" si="2"/>
        <v>0</v>
      </c>
      <c r="J187" s="42">
        <f t="shared" si="2"/>
        <v>0</v>
      </c>
      <c r="K187" s="42">
        <f t="shared" si="2"/>
        <v>0</v>
      </c>
      <c r="L187" s="42">
        <f t="shared" si="2"/>
        <v>0</v>
      </c>
      <c r="M187" s="42">
        <f t="shared" si="2"/>
        <v>0</v>
      </c>
      <c r="N187" s="42">
        <f t="shared" si="2"/>
        <v>0</v>
      </c>
      <c r="O187" s="42">
        <f t="shared" si="2"/>
        <v>2.1107339999999995E-3</v>
      </c>
      <c r="P187" s="42">
        <f t="shared" si="2"/>
        <v>3.4595619999999998E-3</v>
      </c>
      <c r="Q187" s="42">
        <f t="shared" si="2"/>
        <v>1.9539809999999996E-3</v>
      </c>
      <c r="R187" s="42">
        <f t="shared" si="2"/>
        <v>1.5675300000000001E-4</v>
      </c>
      <c r="S187" s="42">
        <f t="shared" si="2"/>
        <v>3.2550989999999996E-3</v>
      </c>
      <c r="T187" s="42">
        <f t="shared" si="2"/>
        <v>2.04463E-4</v>
      </c>
      <c r="U187" s="42">
        <f t="shared" si="2"/>
        <v>0.11099999999999999</v>
      </c>
      <c r="V187" s="42">
        <f t="shared" si="2"/>
        <v>0.26640000000000003</v>
      </c>
      <c r="W187" s="42">
        <f t="shared" si="2"/>
        <v>0.11311073399999999</v>
      </c>
      <c r="X187" s="42">
        <f t="shared" si="2"/>
        <v>0.269859562</v>
      </c>
      <c r="Y187" s="42">
        <f t="shared" si="2"/>
        <v>0.38297029599999999</v>
      </c>
      <c r="Z187" s="42">
        <f t="shared" si="2"/>
        <v>0</v>
      </c>
      <c r="AA187" s="42">
        <f t="shared" si="2"/>
        <v>0</v>
      </c>
      <c r="AB187" s="42">
        <f t="shared" si="2"/>
        <v>0</v>
      </c>
      <c r="AC187" s="42">
        <f t="shared" si="2"/>
        <v>0</v>
      </c>
      <c r="AD187" s="42">
        <f t="shared" si="2"/>
        <v>0</v>
      </c>
      <c r="AE187" s="42">
        <f t="shared" si="2"/>
        <v>0</v>
      </c>
      <c r="AF187" s="42">
        <f t="shared" si="2"/>
        <v>0</v>
      </c>
      <c r="AG187" s="42">
        <f t="shared" si="2"/>
        <v>1.1440221602641904E-2</v>
      </c>
      <c r="AH187" s="42">
        <f t="shared" si="2"/>
        <v>1.9461526404494275E-2</v>
      </c>
      <c r="AI187" s="42">
        <f t="shared" si="2"/>
        <v>6.2329483214393827E-2</v>
      </c>
      <c r="AJ187" s="42">
        <f t="shared" si="2"/>
        <v>0</v>
      </c>
      <c r="AK187" s="42">
        <f t="shared" si="2"/>
        <v>0</v>
      </c>
      <c r="AL187" s="42">
        <f t="shared" si="2"/>
        <v>0</v>
      </c>
      <c r="AM187" s="42">
        <f t="shared" si="2"/>
        <v>1.1440221602641904E-2</v>
      </c>
      <c r="AN187" s="42">
        <f t="shared" si="2"/>
        <v>1.9461526404494275E-2</v>
      </c>
      <c r="AO187" s="42">
        <f t="shared" si="2"/>
        <v>6.2329483214393827E-2</v>
      </c>
      <c r="AP187" s="42">
        <f t="shared" si="2"/>
        <v>0.37900771799999994</v>
      </c>
      <c r="AQ187" s="42">
        <f t="shared" si="2"/>
        <v>0.204081078</v>
      </c>
      <c r="AR187" s="42">
        <f t="shared" si="2"/>
        <v>0.58308879599999985</v>
      </c>
      <c r="AS187" s="42">
        <f t="shared" si="2"/>
        <v>0</v>
      </c>
      <c r="AT187" s="42">
        <f t="shared" si="2"/>
        <v>0</v>
      </c>
      <c r="AU187" s="42">
        <f t="shared" si="2"/>
        <v>0</v>
      </c>
      <c r="AV187" s="42">
        <f t="shared" si="2"/>
        <v>0</v>
      </c>
      <c r="AW187" s="42">
        <f t="shared" si="2"/>
        <v>0</v>
      </c>
      <c r="AX187" s="42">
        <f t="shared" si="2"/>
        <v>0</v>
      </c>
      <c r="AY187" s="42">
        <f t="shared" si="2"/>
        <v>0</v>
      </c>
      <c r="AZ187" s="42">
        <f t="shared" si="2"/>
        <v>0</v>
      </c>
      <c r="BA187" s="42">
        <f t="shared" si="2"/>
        <v>0</v>
      </c>
      <c r="BB187" s="42">
        <f t="shared" si="2"/>
        <v>1.5287057390000001</v>
      </c>
      <c r="BC187" s="42">
        <f t="shared" si="2"/>
        <v>118.68908376799999</v>
      </c>
      <c r="BD187" s="42">
        <f t="shared" si="2"/>
        <v>261.73080262000002</v>
      </c>
      <c r="BE187" s="42">
        <f t="shared" si="2"/>
        <v>0.16734599857142859</v>
      </c>
      <c r="BF187" s="42">
        <f t="shared" si="2"/>
        <v>0.3346920028571429</v>
      </c>
      <c r="BG187" s="42">
        <f t="shared" si="2"/>
        <v>2.5517024990000001</v>
      </c>
      <c r="BH187" s="42">
        <f t="shared" si="2"/>
        <v>19.179874376000001</v>
      </c>
      <c r="BI187" s="42">
        <f t="shared" si="2"/>
        <v>0</v>
      </c>
      <c r="BJ187" s="42">
        <f t="shared" si="2"/>
        <v>0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4.5738719720000001</v>
      </c>
      <c r="E188" s="42">
        <f>IF(E56="－","－",SUM(E56:E66))</f>
        <v>590</v>
      </c>
      <c r="F188" s="42">
        <f t="shared" ref="F188:BL188" si="3">IF(F56="－","－",SUM(F56:F66))</f>
        <v>0</v>
      </c>
      <c r="G188" s="42">
        <f t="shared" si="3"/>
        <v>1</v>
      </c>
      <c r="H188" s="42">
        <f t="shared" si="3"/>
        <v>589</v>
      </c>
      <c r="I188" s="42">
        <f t="shared" si="3"/>
        <v>0</v>
      </c>
      <c r="J188" s="42">
        <f t="shared" si="3"/>
        <v>0</v>
      </c>
      <c r="K188" s="42">
        <f t="shared" si="3"/>
        <v>0</v>
      </c>
      <c r="L188" s="42">
        <f t="shared" si="3"/>
        <v>0</v>
      </c>
      <c r="M188" s="42">
        <f t="shared" si="3"/>
        <v>0</v>
      </c>
      <c r="N188" s="42">
        <f t="shared" si="3"/>
        <v>0</v>
      </c>
      <c r="O188" s="42">
        <f t="shared" si="3"/>
        <v>0</v>
      </c>
      <c r="P188" s="42">
        <f t="shared" si="3"/>
        <v>0</v>
      </c>
      <c r="Q188" s="42">
        <f t="shared" si="3"/>
        <v>0</v>
      </c>
      <c r="R188" s="42">
        <f t="shared" si="3"/>
        <v>0</v>
      </c>
      <c r="S188" s="42">
        <f t="shared" si="3"/>
        <v>0</v>
      </c>
      <c r="T188" s="42">
        <f t="shared" si="3"/>
        <v>0</v>
      </c>
      <c r="U188" s="42">
        <f t="shared" si="3"/>
        <v>3.0000000000000001E-3</v>
      </c>
      <c r="V188" s="42">
        <f t="shared" si="3"/>
        <v>7.1999999999999998E-3</v>
      </c>
      <c r="W188" s="42">
        <f t="shared" si="3"/>
        <v>3.0000000000000001E-3</v>
      </c>
      <c r="X188" s="42">
        <f t="shared" si="3"/>
        <v>7.1999999999999998E-3</v>
      </c>
      <c r="Y188" s="42">
        <f t="shared" si="3"/>
        <v>1.0200000000000001E-2</v>
      </c>
      <c r="Z188" s="42">
        <f t="shared" si="3"/>
        <v>0</v>
      </c>
      <c r="AA188" s="42">
        <f t="shared" si="3"/>
        <v>0</v>
      </c>
      <c r="AB188" s="42">
        <f t="shared" si="3"/>
        <v>0</v>
      </c>
      <c r="AC188" s="42">
        <f t="shared" si="3"/>
        <v>0</v>
      </c>
      <c r="AD188" s="42">
        <f t="shared" si="3"/>
        <v>0</v>
      </c>
      <c r="AE188" s="42">
        <f t="shared" si="3"/>
        <v>0</v>
      </c>
      <c r="AF188" s="42">
        <f t="shared" si="3"/>
        <v>0</v>
      </c>
      <c r="AG188" s="42">
        <f t="shared" si="3"/>
        <v>3.1073940599024433E-4</v>
      </c>
      <c r="AH188" s="42">
        <f t="shared" si="3"/>
        <v>5.2861416191443862E-4</v>
      </c>
      <c r="AI188" s="42">
        <f t="shared" si="3"/>
        <v>1.6929940050502967E-3</v>
      </c>
      <c r="AJ188" s="42">
        <f t="shared" si="3"/>
        <v>0</v>
      </c>
      <c r="AK188" s="42">
        <f t="shared" si="3"/>
        <v>0</v>
      </c>
      <c r="AL188" s="42">
        <f t="shared" si="3"/>
        <v>0</v>
      </c>
      <c r="AM188" s="42">
        <f t="shared" si="3"/>
        <v>3.1073940599024433E-4</v>
      </c>
      <c r="AN188" s="42">
        <f t="shared" si="3"/>
        <v>5.2861416191443862E-4</v>
      </c>
      <c r="AO188" s="42">
        <f t="shared" si="3"/>
        <v>1.6929940050502967E-3</v>
      </c>
      <c r="AP188" s="42">
        <f t="shared" si="3"/>
        <v>1.5627834E-2</v>
      </c>
      <c r="AQ188" s="42">
        <f t="shared" si="3"/>
        <v>8.4149870000000005E-3</v>
      </c>
      <c r="AR188" s="42">
        <f t="shared" si="3"/>
        <v>2.4042820999999999E-2</v>
      </c>
      <c r="AS188" s="42">
        <f t="shared" si="3"/>
        <v>0</v>
      </c>
      <c r="AT188" s="42">
        <f t="shared" si="3"/>
        <v>0</v>
      </c>
      <c r="AU188" s="42">
        <f t="shared" si="3"/>
        <v>0</v>
      </c>
      <c r="AV188" s="42">
        <f t="shared" si="3"/>
        <v>0</v>
      </c>
      <c r="AW188" s="42">
        <f t="shared" si="3"/>
        <v>0</v>
      </c>
      <c r="AX188" s="42">
        <f t="shared" si="3"/>
        <v>0</v>
      </c>
      <c r="AY188" s="42">
        <f t="shared" si="3"/>
        <v>0</v>
      </c>
      <c r="AZ188" s="42">
        <f t="shared" si="3"/>
        <v>0</v>
      </c>
      <c r="BA188" s="42">
        <f t="shared" si="3"/>
        <v>0</v>
      </c>
      <c r="BB188" s="42">
        <f t="shared" si="3"/>
        <v>6.1213513500000003</v>
      </c>
      <c r="BC188" s="42">
        <f t="shared" si="3"/>
        <v>301.168894631</v>
      </c>
      <c r="BD188" s="42">
        <f t="shared" si="3"/>
        <v>669.21676157800005</v>
      </c>
      <c r="BE188" s="42">
        <f t="shared" si="3"/>
        <v>0.27658790571428571</v>
      </c>
      <c r="BF188" s="42">
        <f t="shared" si="3"/>
        <v>0.5531758128571429</v>
      </c>
      <c r="BG188" s="42">
        <f t="shared" si="3"/>
        <v>6.172273788</v>
      </c>
      <c r="BH188" s="42">
        <f t="shared" si="3"/>
        <v>45.604957139</v>
      </c>
      <c r="BI188" s="42">
        <f t="shared" si="3"/>
        <v>0</v>
      </c>
      <c r="BJ188" s="42">
        <f t="shared" si="3"/>
        <v>0</v>
      </c>
      <c r="BK188" s="42">
        <f t="shared" si="3"/>
        <v>0</v>
      </c>
      <c r="BL188" s="42">
        <f t="shared" si="3"/>
        <v>0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4.4349799819999998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0</v>
      </c>
      <c r="H189" s="42">
        <f t="shared" si="4"/>
        <v>302</v>
      </c>
      <c r="I189" s="42">
        <f t="shared" si="4"/>
        <v>0</v>
      </c>
      <c r="J189" s="42">
        <f t="shared" si="4"/>
        <v>0</v>
      </c>
      <c r="K189" s="42">
        <f t="shared" si="4"/>
        <v>0</v>
      </c>
      <c r="L189" s="42">
        <f t="shared" si="4"/>
        <v>0</v>
      </c>
      <c r="M189" s="42">
        <f t="shared" si="4"/>
        <v>0</v>
      </c>
      <c r="N189" s="42">
        <f t="shared" si="4"/>
        <v>0</v>
      </c>
      <c r="O189" s="42">
        <f t="shared" si="4"/>
        <v>0</v>
      </c>
      <c r="P189" s="42">
        <f t="shared" si="4"/>
        <v>0</v>
      </c>
      <c r="Q189" s="42">
        <f t="shared" si="4"/>
        <v>0</v>
      </c>
      <c r="R189" s="42">
        <f t="shared" si="4"/>
        <v>0</v>
      </c>
      <c r="S189" s="42">
        <f t="shared" si="4"/>
        <v>0</v>
      </c>
      <c r="T189" s="42">
        <f t="shared" si="4"/>
        <v>0</v>
      </c>
      <c r="U189" s="42">
        <f t="shared" si="4"/>
        <v>0</v>
      </c>
      <c r="V189" s="42">
        <f t="shared" si="4"/>
        <v>0</v>
      </c>
      <c r="W189" s="42">
        <f t="shared" si="4"/>
        <v>0</v>
      </c>
      <c r="X189" s="42">
        <f t="shared" si="4"/>
        <v>0</v>
      </c>
      <c r="Y189" s="42">
        <f t="shared" si="4"/>
        <v>0</v>
      </c>
      <c r="Z189" s="42">
        <f t="shared" si="4"/>
        <v>0</v>
      </c>
      <c r="AA189" s="42">
        <f t="shared" si="4"/>
        <v>0</v>
      </c>
      <c r="AB189" s="42">
        <f t="shared" si="4"/>
        <v>0</v>
      </c>
      <c r="AC189" s="42">
        <f t="shared" si="4"/>
        <v>0</v>
      </c>
      <c r="AD189" s="42">
        <f t="shared" si="4"/>
        <v>0</v>
      </c>
      <c r="AE189" s="42">
        <f t="shared" si="4"/>
        <v>0</v>
      </c>
      <c r="AF189" s="42">
        <f t="shared" si="4"/>
        <v>0</v>
      </c>
      <c r="AG189" s="42">
        <f t="shared" si="4"/>
        <v>0</v>
      </c>
      <c r="AH189" s="42">
        <f t="shared" si="4"/>
        <v>0</v>
      </c>
      <c r="AI189" s="42">
        <f t="shared" si="4"/>
        <v>0</v>
      </c>
      <c r="AJ189" s="42">
        <f t="shared" si="4"/>
        <v>0</v>
      </c>
      <c r="AK189" s="42">
        <f t="shared" si="4"/>
        <v>0</v>
      </c>
      <c r="AL189" s="42">
        <f t="shared" si="4"/>
        <v>0</v>
      </c>
      <c r="AM189" s="42">
        <f t="shared" si="4"/>
        <v>0</v>
      </c>
      <c r="AN189" s="42">
        <f t="shared" si="4"/>
        <v>0</v>
      </c>
      <c r="AO189" s="42">
        <f t="shared" si="4"/>
        <v>0</v>
      </c>
      <c r="AP189" s="42">
        <f t="shared" si="4"/>
        <v>0</v>
      </c>
      <c r="AQ189" s="42">
        <f t="shared" si="4"/>
        <v>0</v>
      </c>
      <c r="AR189" s="42">
        <f t="shared" si="4"/>
        <v>0</v>
      </c>
      <c r="AS189" s="42">
        <f t="shared" si="4"/>
        <v>0</v>
      </c>
      <c r="AT189" s="42">
        <f t="shared" si="4"/>
        <v>0</v>
      </c>
      <c r="AU189" s="42">
        <f t="shared" si="4"/>
        <v>0</v>
      </c>
      <c r="AV189" s="42">
        <f t="shared" si="4"/>
        <v>0</v>
      </c>
      <c r="AW189" s="42">
        <f t="shared" si="4"/>
        <v>0</v>
      </c>
      <c r="AX189" s="42">
        <f t="shared" si="4"/>
        <v>0</v>
      </c>
      <c r="AY189" s="42">
        <f t="shared" si="4"/>
        <v>0</v>
      </c>
      <c r="AZ189" s="42">
        <f t="shared" si="4"/>
        <v>0</v>
      </c>
      <c r="BA189" s="42">
        <f t="shared" si="4"/>
        <v>0</v>
      </c>
      <c r="BB189" s="42">
        <f t="shared" si="4"/>
        <v>0</v>
      </c>
      <c r="BC189" s="42">
        <f t="shared" si="4"/>
        <v>0</v>
      </c>
      <c r="BD189" s="42">
        <f t="shared" si="4"/>
        <v>0</v>
      </c>
      <c r="BE189" s="42">
        <f t="shared" si="4"/>
        <v>0</v>
      </c>
      <c r="BF189" s="42">
        <f t="shared" si="4"/>
        <v>0</v>
      </c>
      <c r="BG189" s="42">
        <f t="shared" si="4"/>
        <v>0</v>
      </c>
      <c r="BH189" s="42">
        <f t="shared" si="4"/>
        <v>0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4.3771626020000003</v>
      </c>
      <c r="E190" s="42">
        <f>IF(E74="－","－",SUM(E74:E84))</f>
        <v>660</v>
      </c>
      <c r="F190" s="42">
        <f t="shared" ref="F190:BL190" si="5">IF(F74="－","－",SUM(F74:F84))</f>
        <v>0</v>
      </c>
      <c r="G190" s="42">
        <f t="shared" si="5"/>
        <v>0</v>
      </c>
      <c r="H190" s="42">
        <f t="shared" si="5"/>
        <v>660</v>
      </c>
      <c r="I190" s="42">
        <f t="shared" si="5"/>
        <v>0</v>
      </c>
      <c r="J190" s="42">
        <f t="shared" si="5"/>
        <v>0</v>
      </c>
      <c r="K190" s="42">
        <f t="shared" si="5"/>
        <v>0</v>
      </c>
      <c r="L190" s="42">
        <f t="shared" si="5"/>
        <v>0</v>
      </c>
      <c r="M190" s="42">
        <f t="shared" si="5"/>
        <v>0</v>
      </c>
      <c r="N190" s="42">
        <f t="shared" si="5"/>
        <v>0</v>
      </c>
      <c r="O190" s="42">
        <f t="shared" si="5"/>
        <v>0</v>
      </c>
      <c r="P190" s="42">
        <f t="shared" si="5"/>
        <v>0</v>
      </c>
      <c r="Q190" s="42">
        <f t="shared" si="5"/>
        <v>0</v>
      </c>
      <c r="R190" s="42">
        <f t="shared" si="5"/>
        <v>0</v>
      </c>
      <c r="S190" s="42">
        <f t="shared" si="5"/>
        <v>0</v>
      </c>
      <c r="T190" s="42">
        <f t="shared" si="5"/>
        <v>0</v>
      </c>
      <c r="U190" s="42">
        <f t="shared" si="5"/>
        <v>0</v>
      </c>
      <c r="V190" s="42">
        <f t="shared" si="5"/>
        <v>0</v>
      </c>
      <c r="W190" s="42">
        <f t="shared" si="5"/>
        <v>0</v>
      </c>
      <c r="X190" s="42">
        <f t="shared" si="5"/>
        <v>0</v>
      </c>
      <c r="Y190" s="42">
        <f t="shared" si="5"/>
        <v>0</v>
      </c>
      <c r="Z190" s="42">
        <f t="shared" si="5"/>
        <v>0</v>
      </c>
      <c r="AA190" s="42">
        <f t="shared" si="5"/>
        <v>0</v>
      </c>
      <c r="AB190" s="42">
        <f t="shared" si="5"/>
        <v>0</v>
      </c>
      <c r="AC190" s="42">
        <f t="shared" si="5"/>
        <v>0</v>
      </c>
      <c r="AD190" s="42">
        <f t="shared" si="5"/>
        <v>0</v>
      </c>
      <c r="AE190" s="42">
        <f t="shared" si="5"/>
        <v>0</v>
      </c>
      <c r="AF190" s="42">
        <f t="shared" si="5"/>
        <v>0</v>
      </c>
      <c r="AG190" s="42">
        <f t="shared" si="5"/>
        <v>0</v>
      </c>
      <c r="AH190" s="42">
        <f t="shared" si="5"/>
        <v>0</v>
      </c>
      <c r="AI190" s="42">
        <f t="shared" si="5"/>
        <v>0</v>
      </c>
      <c r="AJ190" s="42">
        <f t="shared" si="5"/>
        <v>0</v>
      </c>
      <c r="AK190" s="42">
        <f t="shared" si="5"/>
        <v>0</v>
      </c>
      <c r="AL190" s="42">
        <f t="shared" si="5"/>
        <v>0</v>
      </c>
      <c r="AM190" s="42">
        <f t="shared" si="5"/>
        <v>0</v>
      </c>
      <c r="AN190" s="42">
        <f t="shared" si="5"/>
        <v>0</v>
      </c>
      <c r="AO190" s="42">
        <f t="shared" si="5"/>
        <v>0</v>
      </c>
      <c r="AP190" s="42">
        <f t="shared" si="5"/>
        <v>0</v>
      </c>
      <c r="AQ190" s="42">
        <f t="shared" si="5"/>
        <v>0</v>
      </c>
      <c r="AR190" s="42">
        <f t="shared" si="5"/>
        <v>0</v>
      </c>
      <c r="AS190" s="42">
        <f t="shared" si="5"/>
        <v>0</v>
      </c>
      <c r="AT190" s="42">
        <f t="shared" si="5"/>
        <v>0</v>
      </c>
      <c r="AU190" s="42">
        <f t="shared" si="5"/>
        <v>0</v>
      </c>
      <c r="AV190" s="42">
        <f t="shared" si="5"/>
        <v>0</v>
      </c>
      <c r="AW190" s="42">
        <f t="shared" si="5"/>
        <v>0</v>
      </c>
      <c r="AX190" s="42">
        <f t="shared" si="5"/>
        <v>0</v>
      </c>
      <c r="AY190" s="42">
        <f t="shared" si="5"/>
        <v>0</v>
      </c>
      <c r="AZ190" s="42">
        <f t="shared" si="5"/>
        <v>0</v>
      </c>
      <c r="BA190" s="42">
        <f t="shared" si="5"/>
        <v>0</v>
      </c>
      <c r="BB190" s="42">
        <f t="shared" si="5"/>
        <v>0</v>
      </c>
      <c r="BC190" s="42">
        <f t="shared" si="5"/>
        <v>0</v>
      </c>
      <c r="BD190" s="42">
        <f t="shared" si="5"/>
        <v>0</v>
      </c>
      <c r="BE190" s="42">
        <f t="shared" si="5"/>
        <v>0</v>
      </c>
      <c r="BF190" s="42">
        <f t="shared" si="5"/>
        <v>0</v>
      </c>
      <c r="BG190" s="42">
        <f t="shared" si="5"/>
        <v>0</v>
      </c>
      <c r="BH190" s="42">
        <f t="shared" si="5"/>
        <v>0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4.2969098360000002</v>
      </c>
      <c r="E191" s="42">
        <f>IF(E85="－","－",SUM(E85:E91))</f>
        <v>347</v>
      </c>
      <c r="F191" s="42">
        <f t="shared" ref="F191:BL191" si="6">IF(F85="－","－",SUM(F85:F91))</f>
        <v>0</v>
      </c>
      <c r="G191" s="42">
        <f t="shared" si="6"/>
        <v>0</v>
      </c>
      <c r="H191" s="42">
        <f t="shared" si="6"/>
        <v>347</v>
      </c>
      <c r="I191" s="42">
        <f t="shared" si="6"/>
        <v>0</v>
      </c>
      <c r="J191" s="42">
        <f t="shared" si="6"/>
        <v>0</v>
      </c>
      <c r="K191" s="42">
        <f t="shared" si="6"/>
        <v>0</v>
      </c>
      <c r="L191" s="42">
        <f t="shared" si="6"/>
        <v>0</v>
      </c>
      <c r="M191" s="42">
        <f t="shared" si="6"/>
        <v>0</v>
      </c>
      <c r="N191" s="42">
        <f t="shared" si="6"/>
        <v>0</v>
      </c>
      <c r="O191" s="42">
        <f t="shared" si="6"/>
        <v>0</v>
      </c>
      <c r="P191" s="42">
        <f t="shared" si="6"/>
        <v>0</v>
      </c>
      <c r="Q191" s="42">
        <f t="shared" si="6"/>
        <v>0</v>
      </c>
      <c r="R191" s="42">
        <f t="shared" si="6"/>
        <v>0</v>
      </c>
      <c r="S191" s="42">
        <f t="shared" si="6"/>
        <v>0</v>
      </c>
      <c r="T191" s="42">
        <f t="shared" si="6"/>
        <v>0</v>
      </c>
      <c r="U191" s="42">
        <f t="shared" si="6"/>
        <v>0</v>
      </c>
      <c r="V191" s="42">
        <f t="shared" si="6"/>
        <v>0</v>
      </c>
      <c r="W191" s="42">
        <f t="shared" si="6"/>
        <v>0</v>
      </c>
      <c r="X191" s="42">
        <f t="shared" si="6"/>
        <v>0</v>
      </c>
      <c r="Y191" s="42">
        <f t="shared" si="6"/>
        <v>0</v>
      </c>
      <c r="Z191" s="42">
        <f t="shared" si="6"/>
        <v>0</v>
      </c>
      <c r="AA191" s="42">
        <f t="shared" si="6"/>
        <v>0</v>
      </c>
      <c r="AB191" s="42">
        <f t="shared" si="6"/>
        <v>0</v>
      </c>
      <c r="AC191" s="42">
        <f t="shared" si="6"/>
        <v>0</v>
      </c>
      <c r="AD191" s="42">
        <f t="shared" si="6"/>
        <v>0</v>
      </c>
      <c r="AE191" s="42">
        <f t="shared" si="6"/>
        <v>0</v>
      </c>
      <c r="AF191" s="42">
        <f t="shared" si="6"/>
        <v>0</v>
      </c>
      <c r="AG191" s="42">
        <f t="shared" si="6"/>
        <v>0</v>
      </c>
      <c r="AH191" s="42">
        <f t="shared" si="6"/>
        <v>0</v>
      </c>
      <c r="AI191" s="42">
        <f t="shared" si="6"/>
        <v>0</v>
      </c>
      <c r="AJ191" s="42">
        <f t="shared" si="6"/>
        <v>0</v>
      </c>
      <c r="AK191" s="42">
        <f t="shared" si="6"/>
        <v>0</v>
      </c>
      <c r="AL191" s="42">
        <f t="shared" si="6"/>
        <v>0</v>
      </c>
      <c r="AM191" s="42">
        <f t="shared" si="6"/>
        <v>0</v>
      </c>
      <c r="AN191" s="42">
        <f t="shared" si="6"/>
        <v>0</v>
      </c>
      <c r="AO191" s="42">
        <f t="shared" si="6"/>
        <v>0</v>
      </c>
      <c r="AP191" s="42">
        <f t="shared" si="6"/>
        <v>0</v>
      </c>
      <c r="AQ191" s="42">
        <f t="shared" si="6"/>
        <v>0</v>
      </c>
      <c r="AR191" s="42">
        <f t="shared" si="6"/>
        <v>0</v>
      </c>
      <c r="AS191" s="42">
        <f t="shared" si="6"/>
        <v>0</v>
      </c>
      <c r="AT191" s="42">
        <f t="shared" si="6"/>
        <v>0</v>
      </c>
      <c r="AU191" s="42">
        <f t="shared" si="6"/>
        <v>0</v>
      </c>
      <c r="AV191" s="42">
        <f t="shared" si="6"/>
        <v>0</v>
      </c>
      <c r="AW191" s="42">
        <f t="shared" si="6"/>
        <v>0</v>
      </c>
      <c r="AX191" s="42">
        <f t="shared" si="6"/>
        <v>0</v>
      </c>
      <c r="AY191" s="42">
        <f t="shared" si="6"/>
        <v>0</v>
      </c>
      <c r="AZ191" s="42">
        <f t="shared" si="6"/>
        <v>0</v>
      </c>
      <c r="BA191" s="42">
        <f t="shared" si="6"/>
        <v>0</v>
      </c>
      <c r="BB191" s="42">
        <f t="shared" si="6"/>
        <v>0</v>
      </c>
      <c r="BC191" s="42">
        <f t="shared" si="6"/>
        <v>0</v>
      </c>
      <c r="BD191" s="42">
        <f t="shared" si="6"/>
        <v>0</v>
      </c>
      <c r="BE191" s="42">
        <f t="shared" si="6"/>
        <v>0</v>
      </c>
      <c r="BF191" s="42">
        <f t="shared" si="6"/>
        <v>0</v>
      </c>
      <c r="BG191" s="42">
        <f t="shared" si="6"/>
        <v>0</v>
      </c>
      <c r="BH191" s="42">
        <f t="shared" si="6"/>
        <v>0</v>
      </c>
      <c r="BI191" s="42">
        <f t="shared" si="6"/>
        <v>0</v>
      </c>
      <c r="BJ191" s="42">
        <f t="shared" si="6"/>
        <v>0</v>
      </c>
      <c r="BK191" s="42">
        <f t="shared" si="6"/>
        <v>0</v>
      </c>
      <c r="BL191" s="42">
        <f t="shared" si="6"/>
        <v>0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5.7754533720000003</v>
      </c>
      <c r="E192" s="42">
        <f>IF(E92="－","－",SUM(E92:E114))</f>
        <v>159</v>
      </c>
      <c r="F192" s="42">
        <f t="shared" ref="F192:BL192" si="7">IF(F92="－","－",SUM(F92:F114))</f>
        <v>1</v>
      </c>
      <c r="G192" s="42">
        <f t="shared" si="7"/>
        <v>6</v>
      </c>
      <c r="H192" s="42">
        <f t="shared" si="7"/>
        <v>152</v>
      </c>
      <c r="I192" s="42">
        <f t="shared" si="7"/>
        <v>0.98212948997144289</v>
      </c>
      <c r="J192" s="42">
        <f t="shared" si="7"/>
        <v>22.01667765021288</v>
      </c>
      <c r="K192" s="42">
        <f t="shared" si="7"/>
        <v>0.4442889899759252</v>
      </c>
      <c r="L192" s="42">
        <f t="shared" si="7"/>
        <v>0.53784049999551775</v>
      </c>
      <c r="M192" s="42">
        <f t="shared" si="7"/>
        <v>13.843283640180843</v>
      </c>
      <c r="N192" s="42">
        <f t="shared" si="7"/>
        <v>9.1555235000034827</v>
      </c>
      <c r="O192" s="42">
        <f t="shared" si="7"/>
        <v>0.250185712</v>
      </c>
      <c r="P192" s="42">
        <f t="shared" si="7"/>
        <v>0.393019646</v>
      </c>
      <c r="Q192" s="42">
        <f t="shared" si="7"/>
        <v>0.22249512500000002</v>
      </c>
      <c r="R192" s="42">
        <f t="shared" si="7"/>
        <v>2.7690587000000003E-2</v>
      </c>
      <c r="S192" s="42">
        <f t="shared" si="7"/>
        <v>0.35690148999999993</v>
      </c>
      <c r="T192" s="42">
        <f t="shared" si="7"/>
        <v>3.6118155999999998E-2</v>
      </c>
      <c r="U192" s="42">
        <f t="shared" si="7"/>
        <v>5.8800000000000005E-2</v>
      </c>
      <c r="V192" s="42">
        <f t="shared" si="7"/>
        <v>0.1404</v>
      </c>
      <c r="W192" s="42">
        <f t="shared" si="7"/>
        <v>1.2911152019714429</v>
      </c>
      <c r="X192" s="42">
        <f t="shared" si="7"/>
        <v>22.550097296212879</v>
      </c>
      <c r="Y192" s="42">
        <f t="shared" si="7"/>
        <v>23.841212498184323</v>
      </c>
      <c r="Z192" s="42">
        <f t="shared" si="7"/>
        <v>0.14341098443310232</v>
      </c>
      <c r="AA192" s="42">
        <f t="shared" si="7"/>
        <v>5.5495885378383951E-2</v>
      </c>
      <c r="AB192" s="42">
        <f t="shared" si="7"/>
        <v>5.5495885260000002E-2</v>
      </c>
      <c r="AC192" s="42">
        <f t="shared" si="7"/>
        <v>2.5139274203301899E-3</v>
      </c>
      <c r="AD192" s="42">
        <f t="shared" si="7"/>
        <v>0.13200517255570091</v>
      </c>
      <c r="AE192" s="42">
        <f t="shared" si="7"/>
        <v>1.1880465530013082</v>
      </c>
      <c r="AF192" s="42">
        <f t="shared" si="7"/>
        <v>1.320051725557009</v>
      </c>
      <c r="AG192" s="42">
        <f t="shared" si="7"/>
        <v>5.7997342297333001E-3</v>
      </c>
      <c r="AH192" s="42">
        <f t="shared" si="7"/>
        <v>9.8662145517302118E-3</v>
      </c>
      <c r="AI192" s="42">
        <f t="shared" si="7"/>
        <v>3.1598552010271085E-2</v>
      </c>
      <c r="AJ192" s="42">
        <f t="shared" si="7"/>
        <v>3.1813156166297777E-3</v>
      </c>
      <c r="AK192" s="42">
        <f t="shared" si="7"/>
        <v>3.8444368954575537E-3</v>
      </c>
      <c r="AL192" s="42">
        <f t="shared" si="7"/>
        <v>9.6152495330590042E-3</v>
      </c>
      <c r="AM192" s="42">
        <f t="shared" si="7"/>
        <v>1.1494977266693266E-2</v>
      </c>
      <c r="AN192" s="42">
        <f t="shared" si="7"/>
        <v>0.14571582400288866</v>
      </c>
      <c r="AO192" s="42">
        <f t="shared" si="7"/>
        <v>1.2292603545446383</v>
      </c>
      <c r="AP192" s="42">
        <f t="shared" si="7"/>
        <v>206.69734848600004</v>
      </c>
      <c r="AQ192" s="42">
        <f t="shared" si="7"/>
        <v>111.298572259</v>
      </c>
      <c r="AR192" s="42">
        <f t="shared" si="7"/>
        <v>317.99592074499998</v>
      </c>
      <c r="AS192" s="42">
        <f t="shared" si="7"/>
        <v>22.587557755999999</v>
      </c>
      <c r="AT192" s="42">
        <f t="shared" si="7"/>
        <v>353.21629347799995</v>
      </c>
      <c r="AU192" s="42">
        <f t="shared" si="7"/>
        <v>780.09892703899993</v>
      </c>
      <c r="AV192" s="42">
        <f t="shared" si="7"/>
        <v>280.880758808</v>
      </c>
      <c r="AW192" s="42">
        <f t="shared" si="7"/>
        <v>628.71877742499998</v>
      </c>
      <c r="AX192" s="42">
        <f t="shared" si="7"/>
        <v>262.90406753500002</v>
      </c>
      <c r="AY192" s="42">
        <f t="shared" si="7"/>
        <v>587.84093546100007</v>
      </c>
      <c r="AZ192" s="42">
        <f t="shared" si="7"/>
        <v>0.58189501285714296</v>
      </c>
      <c r="BA192" s="42">
        <f t="shared" si="7"/>
        <v>1.1637900314285716</v>
      </c>
      <c r="BB192" s="42">
        <f t="shared" si="7"/>
        <v>8.213278657</v>
      </c>
      <c r="BC192" s="42">
        <f t="shared" si="7"/>
        <v>497.41552112299996</v>
      </c>
      <c r="BD192" s="42">
        <f t="shared" si="7"/>
        <v>1131.7233959729999</v>
      </c>
      <c r="BE192" s="42">
        <f t="shared" si="7"/>
        <v>0.34224370428571438</v>
      </c>
      <c r="BF192" s="42">
        <f t="shared" si="7"/>
        <v>0.68448741571428584</v>
      </c>
      <c r="BG192" s="42">
        <f t="shared" si="7"/>
        <v>28.895633823000001</v>
      </c>
      <c r="BH192" s="42">
        <f t="shared" si="7"/>
        <v>222.88478734400005</v>
      </c>
      <c r="BI192" s="42">
        <f t="shared" si="7"/>
        <v>0.3600000000000001</v>
      </c>
      <c r="BJ192" s="42">
        <f t="shared" si="7"/>
        <v>0.3600000000000001</v>
      </c>
      <c r="BK192" s="42">
        <f t="shared" si="7"/>
        <v>0.3600000000000001</v>
      </c>
      <c r="BL192" s="42">
        <f t="shared" si="7"/>
        <v>0.3600000000000001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6.1401858730000001</v>
      </c>
      <c r="E193" s="42">
        <f>IF(E115="－","－",SUM(E115:E122))</f>
        <v>264</v>
      </c>
      <c r="F193" s="42">
        <f t="shared" ref="F193:BL193" si="8">IF(F115="－","－",SUM(F115:F122))</f>
        <v>6</v>
      </c>
      <c r="G193" s="42">
        <f t="shared" si="8"/>
        <v>50</v>
      </c>
      <c r="H193" s="42">
        <f t="shared" si="8"/>
        <v>208</v>
      </c>
      <c r="I193" s="42">
        <f t="shared" si="8"/>
        <v>14.351044822054593</v>
      </c>
      <c r="J193" s="42">
        <f t="shared" si="8"/>
        <v>146.42688937826063</v>
      </c>
      <c r="K193" s="42">
        <f t="shared" si="8"/>
        <v>8.6463073220474982</v>
      </c>
      <c r="L193" s="42">
        <f t="shared" si="8"/>
        <v>5.704737500007095</v>
      </c>
      <c r="M193" s="42">
        <f t="shared" si="8"/>
        <v>114.71342320031053</v>
      </c>
      <c r="N193" s="42">
        <f t="shared" si="8"/>
        <v>46.064511000004671</v>
      </c>
      <c r="O193" s="42">
        <f t="shared" si="8"/>
        <v>0.58179695300000001</v>
      </c>
      <c r="P193" s="42">
        <f t="shared" si="8"/>
        <v>0.94350518099999992</v>
      </c>
      <c r="Q193" s="42">
        <f t="shared" si="8"/>
        <v>0.51606387600000003</v>
      </c>
      <c r="R193" s="42">
        <f t="shared" si="8"/>
        <v>6.5733077000000001E-2</v>
      </c>
      <c r="S193" s="42">
        <f t="shared" si="8"/>
        <v>0.85776638199999988</v>
      </c>
      <c r="T193" s="42">
        <f t="shared" si="8"/>
        <v>8.5738799000000004E-2</v>
      </c>
      <c r="U193" s="42">
        <f t="shared" si="8"/>
        <v>1.5525000000000002</v>
      </c>
      <c r="V193" s="42">
        <f t="shared" si="8"/>
        <v>3.6739000000000006</v>
      </c>
      <c r="W193" s="42">
        <f t="shared" si="8"/>
        <v>16.485341775054593</v>
      </c>
      <c r="X193" s="42">
        <f t="shared" si="8"/>
        <v>151.04429455926061</v>
      </c>
      <c r="Y193" s="42">
        <f t="shared" si="8"/>
        <v>167.52963633431523</v>
      </c>
      <c r="Z193" s="42">
        <f t="shared" si="8"/>
        <v>1.382513884150407</v>
      </c>
      <c r="AA193" s="42">
        <f t="shared" si="8"/>
        <v>0.64260087635067031</v>
      </c>
      <c r="AB193" s="42">
        <f t="shared" si="8"/>
        <v>0.64260087509999997</v>
      </c>
      <c r="AC193" s="42">
        <f t="shared" si="8"/>
        <v>0.1296972813706147</v>
      </c>
      <c r="AD193" s="42">
        <f t="shared" si="8"/>
        <v>1.004672207499369</v>
      </c>
      <c r="AE193" s="42">
        <f t="shared" si="8"/>
        <v>9.0420498674943204</v>
      </c>
      <c r="AF193" s="42">
        <f t="shared" si="8"/>
        <v>10.046722074993689</v>
      </c>
      <c r="AG193" s="42">
        <f t="shared" si="8"/>
        <v>0.16067723585946839</v>
      </c>
      <c r="AH193" s="42">
        <f t="shared" si="8"/>
        <v>0.27333598743909548</v>
      </c>
      <c r="AI193" s="42">
        <f t="shared" si="8"/>
        <v>0.87541390571710331</v>
      </c>
      <c r="AJ193" s="42">
        <f t="shared" si="8"/>
        <v>3.6837261557524953E-2</v>
      </c>
      <c r="AK193" s="42">
        <f t="shared" si="8"/>
        <v>4.4515706015205769E-2</v>
      </c>
      <c r="AL193" s="42">
        <f t="shared" si="8"/>
        <v>0.1113374034002856</v>
      </c>
      <c r="AM193" s="42">
        <f t="shared" si="8"/>
        <v>0.32721177878760799</v>
      </c>
      <c r="AN193" s="42">
        <f t="shared" si="8"/>
        <v>1.3225239009536702</v>
      </c>
      <c r="AO193" s="42">
        <f t="shared" si="8"/>
        <v>10.028801176611708</v>
      </c>
      <c r="AP193" s="42">
        <f t="shared" si="8"/>
        <v>734.38201170900004</v>
      </c>
      <c r="AQ193" s="42">
        <f t="shared" si="8"/>
        <v>395.43646784099997</v>
      </c>
      <c r="AR193" s="42">
        <f t="shared" si="8"/>
        <v>1129.8184795500001</v>
      </c>
      <c r="AS193" s="42">
        <f t="shared" si="8"/>
        <v>115.71728839900001</v>
      </c>
      <c r="AT193" s="42">
        <f t="shared" si="8"/>
        <v>3077.1184384509997</v>
      </c>
      <c r="AU193" s="42">
        <f t="shared" si="8"/>
        <v>6999.6177537240001</v>
      </c>
      <c r="AV193" s="42">
        <f t="shared" si="8"/>
        <v>2013.0767314549998</v>
      </c>
      <c r="AW193" s="42">
        <f t="shared" si="8"/>
        <v>4580.9291754819997</v>
      </c>
      <c r="AX193" s="42">
        <f t="shared" si="8"/>
        <v>1953.733258688</v>
      </c>
      <c r="AY193" s="42">
        <f t="shared" si="8"/>
        <v>4446.7099031729995</v>
      </c>
      <c r="AZ193" s="42">
        <f t="shared" si="8"/>
        <v>21.143967474285716</v>
      </c>
      <c r="BA193" s="42">
        <f t="shared" si="8"/>
        <v>42.28793495</v>
      </c>
      <c r="BB193" s="42">
        <f t="shared" si="8"/>
        <v>6.7311749489999997</v>
      </c>
      <c r="BC193" s="42">
        <f t="shared" si="8"/>
        <v>398.51768426699999</v>
      </c>
      <c r="BD193" s="42">
        <f t="shared" si="8"/>
        <v>888.23459185799993</v>
      </c>
      <c r="BE193" s="42">
        <f t="shared" si="8"/>
        <v>4.3708928214285718</v>
      </c>
      <c r="BF193" s="42">
        <f t="shared" si="8"/>
        <v>8.7417856500000006</v>
      </c>
      <c r="BG193" s="42">
        <f t="shared" si="8"/>
        <v>25.989010590999996</v>
      </c>
      <c r="BH193" s="42">
        <f t="shared" si="8"/>
        <v>159.73875612500001</v>
      </c>
      <c r="BI193" s="42">
        <f t="shared" si="8"/>
        <v>0.66000000000000014</v>
      </c>
      <c r="BJ193" s="42">
        <f t="shared" si="8"/>
        <v>0.77000000000000024</v>
      </c>
      <c r="BK193" s="42">
        <f t="shared" si="8"/>
        <v>0.81000000000000016</v>
      </c>
      <c r="BL193" s="42">
        <f t="shared" si="8"/>
        <v>0.94000000000000028</v>
      </c>
    </row>
    <row r="194" spans="1:64" s="37" customFormat="1" x14ac:dyDescent="0.2">
      <c r="A194" s="7"/>
      <c r="B194" s="37">
        <v>10</v>
      </c>
      <c r="C194" s="7" t="s">
        <v>3</v>
      </c>
      <c r="D194" s="42">
        <f>IF(D123="－","－",MAX(D123:D132))</f>
        <v>7.2058702800000001</v>
      </c>
      <c r="E194" s="42">
        <f>IF(E123="－","－",SUM(E123:E132))</f>
        <v>329</v>
      </c>
      <c r="F194" s="42">
        <f t="shared" ref="F194:BL194" si="9">IF(F123="－","－",SUM(F123:F132))</f>
        <v>119</v>
      </c>
      <c r="G194" s="42">
        <f t="shared" si="9"/>
        <v>203</v>
      </c>
      <c r="H194" s="42">
        <f t="shared" si="9"/>
        <v>7</v>
      </c>
      <c r="I194" s="42">
        <f t="shared" si="9"/>
        <v>2407.6194873782179</v>
      </c>
      <c r="J194" s="42">
        <f t="shared" si="9"/>
        <v>2738.9210559547773</v>
      </c>
      <c r="K194" s="42">
        <f t="shared" si="9"/>
        <v>2293.7928388781779</v>
      </c>
      <c r="L194" s="42">
        <f t="shared" si="9"/>
        <v>113.82664850003988</v>
      </c>
      <c r="M194" s="42">
        <f t="shared" si="9"/>
        <v>4756.6564913330558</v>
      </c>
      <c r="N194" s="42">
        <f t="shared" si="9"/>
        <v>389.88405199993969</v>
      </c>
      <c r="O194" s="42">
        <f t="shared" si="9"/>
        <v>8.1206263819999993</v>
      </c>
      <c r="P194" s="42">
        <f t="shared" si="9"/>
        <v>13.650996123999999</v>
      </c>
      <c r="Q194" s="42">
        <f t="shared" si="9"/>
        <v>7.5016714660000012</v>
      </c>
      <c r="R194" s="42">
        <f t="shared" si="9"/>
        <v>0.61895491600000008</v>
      </c>
      <c r="S194" s="42">
        <f t="shared" si="9"/>
        <v>12.843663621000001</v>
      </c>
      <c r="T194" s="42">
        <f t="shared" si="9"/>
        <v>0.80733250299999992</v>
      </c>
      <c r="U194" s="42">
        <f t="shared" si="9"/>
        <v>58.596300000000006</v>
      </c>
      <c r="V194" s="42">
        <f t="shared" si="9"/>
        <v>138.4393</v>
      </c>
      <c r="W194" s="42">
        <f t="shared" si="9"/>
        <v>2474.336413760218</v>
      </c>
      <c r="X194" s="42">
        <f t="shared" si="9"/>
        <v>2891.0113520787768</v>
      </c>
      <c r="Y194" s="42">
        <f t="shared" si="9"/>
        <v>5365.3477658389947</v>
      </c>
      <c r="Z194" s="42">
        <f t="shared" si="9"/>
        <v>73.73345941378183</v>
      </c>
      <c r="AA194" s="42">
        <f t="shared" si="9"/>
        <v>38.941079904116243</v>
      </c>
      <c r="AB194" s="42">
        <f t="shared" si="9"/>
        <v>127.43145309265743</v>
      </c>
      <c r="AC194" s="42">
        <f t="shared" si="9"/>
        <v>54.701819573981702</v>
      </c>
      <c r="AD194" s="42">
        <f t="shared" si="9"/>
        <v>23.719217328806966</v>
      </c>
      <c r="AE194" s="42">
        <f t="shared" si="9"/>
        <v>278.77746028798731</v>
      </c>
      <c r="AF194" s="42">
        <f t="shared" si="9"/>
        <v>302.49667761679433</v>
      </c>
      <c r="AG194" s="42">
        <f t="shared" si="9"/>
        <v>5.6615447160281027</v>
      </c>
      <c r="AH194" s="42">
        <f t="shared" si="9"/>
        <v>9.6311335399098752</v>
      </c>
      <c r="AI194" s="42">
        <f t="shared" si="9"/>
        <v>30.845657418360002</v>
      </c>
      <c r="AJ194" s="42">
        <f t="shared" si="9"/>
        <v>3.8644798504893898</v>
      </c>
      <c r="AK194" s="42">
        <f t="shared" si="9"/>
        <v>3.2162905705061684</v>
      </c>
      <c r="AL194" s="42">
        <f t="shared" si="9"/>
        <v>8.087682075422018</v>
      </c>
      <c r="AM194" s="42">
        <f t="shared" si="9"/>
        <v>64.227844140499187</v>
      </c>
      <c r="AN194" s="42">
        <f t="shared" si="9"/>
        <v>36.566641439223005</v>
      </c>
      <c r="AO194" s="42">
        <f t="shared" si="9"/>
        <v>317.71079978176931</v>
      </c>
      <c r="AP194" s="42">
        <f t="shared" si="9"/>
        <v>9239.2164019880001</v>
      </c>
      <c r="AQ194" s="42">
        <f t="shared" si="9"/>
        <v>4974.9626779909986</v>
      </c>
      <c r="AR194" s="42">
        <f t="shared" si="9"/>
        <v>14214.179079978998</v>
      </c>
      <c r="AS194" s="42">
        <f t="shared" si="9"/>
        <v>1300.105234329</v>
      </c>
      <c r="AT194" s="42">
        <f t="shared" si="9"/>
        <v>19825.243209657998</v>
      </c>
      <c r="AU194" s="42">
        <f t="shared" si="9"/>
        <v>43784.323652980005</v>
      </c>
      <c r="AV194" s="42">
        <f t="shared" si="9"/>
        <v>14246.718431188998</v>
      </c>
      <c r="AW194" s="42">
        <f t="shared" si="9"/>
        <v>31346.010274799999</v>
      </c>
      <c r="AX194" s="42">
        <f t="shared" si="9"/>
        <v>14018.265115260001</v>
      </c>
      <c r="AY194" s="42">
        <f t="shared" si="9"/>
        <v>30836.438188127002</v>
      </c>
      <c r="AZ194" s="42">
        <f t="shared" si="9"/>
        <v>210.94309387000004</v>
      </c>
      <c r="BA194" s="42">
        <f t="shared" si="9"/>
        <v>421.88618774428579</v>
      </c>
      <c r="BB194" s="42">
        <f t="shared" si="9"/>
        <v>37.527936281000002</v>
      </c>
      <c r="BC194" s="42">
        <f t="shared" si="9"/>
        <v>2203.2690611770004</v>
      </c>
      <c r="BD194" s="42">
        <f t="shared" si="9"/>
        <v>4829.241175868</v>
      </c>
      <c r="BE194" s="42">
        <f t="shared" si="9"/>
        <v>11.913630561428571</v>
      </c>
      <c r="BF194" s="42">
        <f t="shared" si="9"/>
        <v>23.827261125714287</v>
      </c>
      <c r="BG194" s="42">
        <f t="shared" si="9"/>
        <v>65.887620498999993</v>
      </c>
      <c r="BH194" s="42">
        <f t="shared" si="9"/>
        <v>342.45702702199998</v>
      </c>
      <c r="BI194" s="42">
        <f t="shared" si="9"/>
        <v>4.0400000000000009</v>
      </c>
      <c r="BJ194" s="42">
        <f t="shared" si="9"/>
        <v>5.8500000000000014</v>
      </c>
      <c r="BK194" s="42">
        <f t="shared" si="9"/>
        <v>7.7800000000000011</v>
      </c>
      <c r="BL194" s="42">
        <f t="shared" si="9"/>
        <v>10.819999999999999</v>
      </c>
    </row>
    <row r="195" spans="1:64" s="37" customFormat="1" x14ac:dyDescent="0.2">
      <c r="A195" s="7"/>
      <c r="B195" s="37">
        <v>11</v>
      </c>
      <c r="C195" s="7" t="s">
        <v>14</v>
      </c>
      <c r="D195" s="42">
        <f>IF(D133="－","－",MAX(D133:D150))</f>
        <v>5.1985009160000004</v>
      </c>
      <c r="E195" s="42">
        <f>IF(E133="－","－",SUM(E133:E150))</f>
        <v>314</v>
      </c>
      <c r="F195" s="42">
        <f t="shared" ref="F195:BL195" si="10">IF(F133="－","－",SUM(F133:F150))</f>
        <v>0</v>
      </c>
      <c r="G195" s="42">
        <f t="shared" si="10"/>
        <v>4</v>
      </c>
      <c r="H195" s="42">
        <f t="shared" si="10"/>
        <v>310</v>
      </c>
      <c r="I195" s="42">
        <f t="shared" si="10"/>
        <v>1.3213256994918632E-4</v>
      </c>
      <c r="J195" s="42">
        <f t="shared" si="10"/>
        <v>7.6581696818279685E-2</v>
      </c>
      <c r="K195" s="42">
        <f t="shared" si="10"/>
        <v>1.3213256994918632E-4</v>
      </c>
      <c r="L195" s="42">
        <f t="shared" si="10"/>
        <v>0</v>
      </c>
      <c r="M195" s="42">
        <f t="shared" si="10"/>
        <v>3.7978829388229801E-2</v>
      </c>
      <c r="N195" s="42">
        <f t="shared" si="10"/>
        <v>3.8734999999999076E-2</v>
      </c>
      <c r="O195" s="42">
        <f t="shared" si="10"/>
        <v>1.5148693E-2</v>
      </c>
      <c r="P195" s="42">
        <f t="shared" si="10"/>
        <v>2.5858942000000003E-2</v>
      </c>
      <c r="Q195" s="42">
        <f t="shared" si="10"/>
        <v>1.3499555999999999E-2</v>
      </c>
      <c r="R195" s="42">
        <f t="shared" si="10"/>
        <v>1.649137E-3</v>
      </c>
      <c r="S195" s="42">
        <f t="shared" si="10"/>
        <v>2.3707889000000003E-2</v>
      </c>
      <c r="T195" s="42">
        <f t="shared" si="10"/>
        <v>2.151053E-3</v>
      </c>
      <c r="U195" s="42">
        <f t="shared" si="10"/>
        <v>0.21300000000000002</v>
      </c>
      <c r="V195" s="42">
        <f t="shared" si="10"/>
        <v>0.51119999999999999</v>
      </c>
      <c r="W195" s="42">
        <f t="shared" si="10"/>
        <v>0.22828082556994919</v>
      </c>
      <c r="X195" s="42">
        <f t="shared" si="10"/>
        <v>0.61364063881827979</v>
      </c>
      <c r="Y195" s="42">
        <f t="shared" si="10"/>
        <v>0.8419214643882289</v>
      </c>
      <c r="Z195" s="42">
        <f t="shared" si="10"/>
        <v>1.2802664459758031E-4</v>
      </c>
      <c r="AA195" s="42">
        <f t="shared" si="10"/>
        <v>2.7397701943882186E-5</v>
      </c>
      <c r="AB195" s="42">
        <f t="shared" si="10"/>
        <v>2.73977E-5</v>
      </c>
      <c r="AC195" s="42">
        <f t="shared" si="10"/>
        <v>1.2964112497754314E-6</v>
      </c>
      <c r="AD195" s="42">
        <f t="shared" si="10"/>
        <v>5.9160493330753458E-4</v>
      </c>
      <c r="AE195" s="42">
        <f t="shared" si="10"/>
        <v>5.3244443997678111E-3</v>
      </c>
      <c r="AF195" s="42">
        <f t="shared" si="10"/>
        <v>5.9160493330753464E-3</v>
      </c>
      <c r="AG195" s="42">
        <f t="shared" si="10"/>
        <v>2.1427865307676187E-2</v>
      </c>
      <c r="AH195" s="42">
        <f t="shared" si="10"/>
        <v>3.6452000753288222E-2</v>
      </c>
      <c r="AI195" s="42">
        <f t="shared" si="10"/>
        <v>0.11674492133147715</v>
      </c>
      <c r="AJ195" s="42">
        <f t="shared" si="10"/>
        <v>1.5705800484816271E-6</v>
      </c>
      <c r="AK195" s="42">
        <f t="shared" si="10"/>
        <v>1.8979556454899124E-6</v>
      </c>
      <c r="AL195" s="42">
        <f t="shared" si="10"/>
        <v>4.7469415236406443E-6</v>
      </c>
      <c r="AM195" s="42">
        <f t="shared" si="10"/>
        <v>2.1430732298974443E-2</v>
      </c>
      <c r="AN195" s="42">
        <f t="shared" si="10"/>
        <v>3.7045503642241247E-2</v>
      </c>
      <c r="AO195" s="42">
        <f t="shared" si="10"/>
        <v>0.1220741126727686</v>
      </c>
      <c r="AP195" s="42">
        <f t="shared" si="10"/>
        <v>1.0660322499999999</v>
      </c>
      <c r="AQ195" s="42">
        <f t="shared" si="10"/>
        <v>0.57401736299999995</v>
      </c>
      <c r="AR195" s="42">
        <f t="shared" si="10"/>
        <v>1.640049613</v>
      </c>
      <c r="AS195" s="42">
        <f t="shared" si="10"/>
        <v>8.2992599999999993E-4</v>
      </c>
      <c r="AT195" s="42">
        <f t="shared" si="10"/>
        <v>2.7758830000000003E-3</v>
      </c>
      <c r="AU195" s="42">
        <f t="shared" si="10"/>
        <v>5.8772709999999999E-3</v>
      </c>
      <c r="AV195" s="42">
        <f t="shared" si="10"/>
        <v>2.2408461999999997E-2</v>
      </c>
      <c r="AW195" s="42">
        <f t="shared" si="10"/>
        <v>4.7492721000000002E-2</v>
      </c>
      <c r="AX195" s="42">
        <f t="shared" si="10"/>
        <v>1.9674733E-2</v>
      </c>
      <c r="AY195" s="42">
        <f t="shared" si="10"/>
        <v>4.1696791000000004E-2</v>
      </c>
      <c r="AZ195" s="42">
        <f t="shared" si="10"/>
        <v>6.4162857142857139E-5</v>
      </c>
      <c r="BA195" s="42">
        <f t="shared" si="10"/>
        <v>1.2832714285714286E-4</v>
      </c>
      <c r="BB195" s="42">
        <f t="shared" si="10"/>
        <v>2.4539908230000003</v>
      </c>
      <c r="BC195" s="42">
        <f t="shared" si="10"/>
        <v>116.88915148299999</v>
      </c>
      <c r="BD195" s="42">
        <f t="shared" si="10"/>
        <v>262.12736928499999</v>
      </c>
      <c r="BE195" s="42">
        <f t="shared" si="10"/>
        <v>0.17660962285714291</v>
      </c>
      <c r="BF195" s="42">
        <f t="shared" si="10"/>
        <v>0.35321925571428581</v>
      </c>
      <c r="BG195" s="42">
        <f t="shared" si="10"/>
        <v>10.53651868</v>
      </c>
      <c r="BH195" s="42">
        <f t="shared" si="10"/>
        <v>53.611572354000003</v>
      </c>
      <c r="BI195" s="42">
        <f t="shared" si="10"/>
        <v>0</v>
      </c>
      <c r="BJ195" s="42">
        <f t="shared" si="10"/>
        <v>0</v>
      </c>
      <c r="BK195" s="42">
        <f t="shared" si="10"/>
        <v>0</v>
      </c>
      <c r="BL195" s="42">
        <f t="shared" si="10"/>
        <v>0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4.6516484269999996</v>
      </c>
      <c r="E196" s="42">
        <f>IF(E151="－","－",SUM(E151:E169))</f>
        <v>179</v>
      </c>
      <c r="F196" s="42">
        <f t="shared" ref="F196:BL196" si="11">IF(F151="－","－",SUM(F151:F169))</f>
        <v>0</v>
      </c>
      <c r="G196" s="42">
        <f t="shared" si="11"/>
        <v>0</v>
      </c>
      <c r="H196" s="42">
        <f t="shared" si="11"/>
        <v>179</v>
      </c>
      <c r="I196" s="42">
        <f t="shared" si="11"/>
        <v>0</v>
      </c>
      <c r="J196" s="42">
        <f t="shared" si="11"/>
        <v>0</v>
      </c>
      <c r="K196" s="42">
        <f t="shared" si="11"/>
        <v>0</v>
      </c>
      <c r="L196" s="42">
        <f t="shared" si="11"/>
        <v>0</v>
      </c>
      <c r="M196" s="42">
        <f t="shared" si="11"/>
        <v>0</v>
      </c>
      <c r="N196" s="42">
        <f t="shared" si="11"/>
        <v>0</v>
      </c>
      <c r="O196" s="42">
        <f t="shared" si="11"/>
        <v>0</v>
      </c>
      <c r="P196" s="42">
        <f t="shared" si="11"/>
        <v>0</v>
      </c>
      <c r="Q196" s="42">
        <f t="shared" si="11"/>
        <v>0</v>
      </c>
      <c r="R196" s="42">
        <f t="shared" si="11"/>
        <v>0</v>
      </c>
      <c r="S196" s="42">
        <f t="shared" si="11"/>
        <v>0</v>
      </c>
      <c r="T196" s="42">
        <f t="shared" si="11"/>
        <v>0</v>
      </c>
      <c r="U196" s="42">
        <f t="shared" si="11"/>
        <v>0</v>
      </c>
      <c r="V196" s="42">
        <f t="shared" si="11"/>
        <v>0</v>
      </c>
      <c r="W196" s="42">
        <f t="shared" si="11"/>
        <v>0</v>
      </c>
      <c r="X196" s="42">
        <f t="shared" si="11"/>
        <v>0</v>
      </c>
      <c r="Y196" s="42">
        <f t="shared" si="11"/>
        <v>0</v>
      </c>
      <c r="Z196" s="42">
        <f t="shared" si="11"/>
        <v>0</v>
      </c>
      <c r="AA196" s="42">
        <f t="shared" si="11"/>
        <v>0</v>
      </c>
      <c r="AB196" s="42">
        <f t="shared" si="11"/>
        <v>0</v>
      </c>
      <c r="AC196" s="42">
        <f t="shared" si="11"/>
        <v>0</v>
      </c>
      <c r="AD196" s="42">
        <f t="shared" si="11"/>
        <v>0</v>
      </c>
      <c r="AE196" s="42">
        <f t="shared" si="11"/>
        <v>0</v>
      </c>
      <c r="AF196" s="42">
        <f t="shared" si="11"/>
        <v>0</v>
      </c>
      <c r="AG196" s="42">
        <f t="shared" si="11"/>
        <v>0</v>
      </c>
      <c r="AH196" s="42">
        <f t="shared" si="11"/>
        <v>0</v>
      </c>
      <c r="AI196" s="42">
        <f t="shared" si="11"/>
        <v>0</v>
      </c>
      <c r="AJ196" s="42">
        <f t="shared" si="11"/>
        <v>0</v>
      </c>
      <c r="AK196" s="42">
        <f t="shared" si="11"/>
        <v>0</v>
      </c>
      <c r="AL196" s="42">
        <f t="shared" si="11"/>
        <v>0</v>
      </c>
      <c r="AM196" s="42">
        <f t="shared" si="11"/>
        <v>0</v>
      </c>
      <c r="AN196" s="42">
        <f t="shared" si="11"/>
        <v>0</v>
      </c>
      <c r="AO196" s="42">
        <f t="shared" si="11"/>
        <v>0</v>
      </c>
      <c r="AP196" s="42">
        <f t="shared" si="11"/>
        <v>0</v>
      </c>
      <c r="AQ196" s="42">
        <f t="shared" si="11"/>
        <v>0</v>
      </c>
      <c r="AR196" s="42">
        <f t="shared" si="11"/>
        <v>0</v>
      </c>
      <c r="AS196" s="42">
        <f t="shared" si="11"/>
        <v>0</v>
      </c>
      <c r="AT196" s="42">
        <f t="shared" si="11"/>
        <v>0</v>
      </c>
      <c r="AU196" s="42">
        <f t="shared" si="11"/>
        <v>0</v>
      </c>
      <c r="AV196" s="42">
        <f t="shared" si="11"/>
        <v>0</v>
      </c>
      <c r="AW196" s="42">
        <f t="shared" si="11"/>
        <v>0</v>
      </c>
      <c r="AX196" s="42">
        <f t="shared" si="11"/>
        <v>0</v>
      </c>
      <c r="AY196" s="42">
        <f t="shared" si="11"/>
        <v>0</v>
      </c>
      <c r="AZ196" s="42">
        <f t="shared" si="11"/>
        <v>0</v>
      </c>
      <c r="BA196" s="42">
        <f t="shared" si="11"/>
        <v>0</v>
      </c>
      <c r="BB196" s="42">
        <f t="shared" si="11"/>
        <v>0</v>
      </c>
      <c r="BC196" s="42">
        <f t="shared" si="11"/>
        <v>0</v>
      </c>
      <c r="BD196" s="42">
        <f t="shared" si="11"/>
        <v>0</v>
      </c>
      <c r="BE196" s="42">
        <f t="shared" si="11"/>
        <v>0</v>
      </c>
      <c r="BF196" s="42">
        <f t="shared" si="11"/>
        <v>0</v>
      </c>
      <c r="BG196" s="42">
        <f t="shared" si="11"/>
        <v>0</v>
      </c>
      <c r="BH196" s="42">
        <f t="shared" si="11"/>
        <v>0</v>
      </c>
      <c r="BI196" s="42">
        <f t="shared" si="11"/>
        <v>0</v>
      </c>
      <c r="BJ196" s="42">
        <f t="shared" si="11"/>
        <v>0</v>
      </c>
      <c r="BK196" s="42">
        <f t="shared" si="11"/>
        <v>0</v>
      </c>
      <c r="BL196" s="42">
        <f t="shared" si="11"/>
        <v>0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7.2058702800000001</v>
      </c>
      <c r="E199" s="42">
        <f>SUM(E185:E198)</f>
        <v>5086</v>
      </c>
      <c r="F199" s="42">
        <f t="shared" ref="F199:AY199" si="14">SUM(F185:F198)</f>
        <v>126</v>
      </c>
      <c r="G199" s="42">
        <f t="shared" si="14"/>
        <v>274</v>
      </c>
      <c r="H199" s="42">
        <f t="shared" si="14"/>
        <v>4686</v>
      </c>
      <c r="I199" s="42">
        <f t="shared" si="14"/>
        <v>2422.956341595067</v>
      </c>
      <c r="J199" s="42">
        <f t="shared" si="14"/>
        <v>2909.054041982929</v>
      </c>
      <c r="K199" s="42">
        <f t="shared" si="14"/>
        <v>2302.8871150950245</v>
      </c>
      <c r="L199" s="42">
        <f t="shared" si="14"/>
        <v>120.06922650004249</v>
      </c>
      <c r="M199" s="42">
        <f t="shared" si="14"/>
        <v>4885.9487220780484</v>
      </c>
      <c r="N199" s="42">
        <f t="shared" si="14"/>
        <v>446.06166149994777</v>
      </c>
      <c r="O199" s="42">
        <f t="shared" si="14"/>
        <v>9.5164947399999988</v>
      </c>
      <c r="P199" s="42">
        <f t="shared" si="14"/>
        <v>15.938992255999999</v>
      </c>
      <c r="Q199" s="42">
        <f t="shared" si="14"/>
        <v>8.7555561810000011</v>
      </c>
      <c r="R199" s="42">
        <f t="shared" si="14"/>
        <v>0.76093855900000007</v>
      </c>
      <c r="S199" s="42">
        <f t="shared" si="14"/>
        <v>14.946463684000001</v>
      </c>
      <c r="T199" s="42">
        <f t="shared" si="14"/>
        <v>0.99252857199999989</v>
      </c>
      <c r="U199" s="42">
        <f t="shared" si="14"/>
        <v>60.546600000000005</v>
      </c>
      <c r="V199" s="42">
        <f t="shared" si="14"/>
        <v>143.06720000000001</v>
      </c>
      <c r="W199" s="42">
        <f t="shared" si="14"/>
        <v>2493.0194363350674</v>
      </c>
      <c r="X199" s="42">
        <f t="shared" si="14"/>
        <v>3068.0602342389284</v>
      </c>
      <c r="Y199" s="42">
        <f t="shared" si="14"/>
        <v>5561.0796705739958</v>
      </c>
      <c r="Z199" s="42">
        <f t="shared" si="14"/>
        <v>75.262761782557504</v>
      </c>
      <c r="AA199" s="42">
        <f t="shared" si="14"/>
        <v>39.639899450886418</v>
      </c>
      <c r="AB199" s="42">
        <f t="shared" si="14"/>
        <v>128.13027263801743</v>
      </c>
      <c r="AC199" s="42">
        <f t="shared" si="14"/>
        <v>54.834058668240544</v>
      </c>
      <c r="AD199" s="42">
        <f t="shared" si="14"/>
        <v>24.866766407143661</v>
      </c>
      <c r="AE199" s="42">
        <f t="shared" si="14"/>
        <v>289.10540199301755</v>
      </c>
      <c r="AF199" s="42">
        <f t="shared" si="14"/>
        <v>313.97216840016125</v>
      </c>
      <c r="AG199" s="42">
        <f t="shared" si="14"/>
        <v>5.8625454886281458</v>
      </c>
      <c r="AH199" s="42">
        <f t="shared" si="14"/>
        <v>9.9730658887007522</v>
      </c>
      <c r="AI199" s="42">
        <f t="shared" si="14"/>
        <v>31.940765075974031</v>
      </c>
      <c r="AJ199" s="42">
        <f t="shared" si="14"/>
        <v>3.9045398614955942</v>
      </c>
      <c r="AK199" s="42">
        <f t="shared" si="14"/>
        <v>3.2647007838195017</v>
      </c>
      <c r="AL199" s="42">
        <f t="shared" si="14"/>
        <v>8.2087599585071338</v>
      </c>
      <c r="AM199" s="42">
        <f t="shared" si="14"/>
        <v>64.60114401836428</v>
      </c>
      <c r="AN199" s="42">
        <f t="shared" si="14"/>
        <v>38.104533079663909</v>
      </c>
      <c r="AO199" s="42">
        <f t="shared" si="14"/>
        <v>329.2549270274987</v>
      </c>
      <c r="AP199" s="42">
        <f t="shared" si="14"/>
        <v>10191.33042385</v>
      </c>
      <c r="AQ199" s="42">
        <f t="shared" si="14"/>
        <v>5487.6394589789988</v>
      </c>
      <c r="AR199" s="42">
        <f t="shared" si="14"/>
        <v>15678.969882828998</v>
      </c>
      <c r="AS199" s="42">
        <f t="shared" si="14"/>
        <v>1439.5107719650002</v>
      </c>
      <c r="AT199" s="42">
        <f t="shared" si="14"/>
        <v>23262.380973136998</v>
      </c>
      <c r="AU199" s="42">
        <f t="shared" si="14"/>
        <v>51581.375913412005</v>
      </c>
      <c r="AV199" s="42">
        <f t="shared" si="14"/>
        <v>16553.474164364998</v>
      </c>
      <c r="AW199" s="42">
        <f t="shared" si="14"/>
        <v>36587.943550541</v>
      </c>
      <c r="AX199" s="42">
        <f t="shared" si="14"/>
        <v>16246.528778536</v>
      </c>
      <c r="AY199" s="42">
        <f t="shared" si="14"/>
        <v>35900.326688717003</v>
      </c>
      <c r="AZ199" s="52">
        <f>MAX(AZ185:AZ198)</f>
        <v>210.94309387000004</v>
      </c>
      <c r="BA199" s="52">
        <f>MAX(BA185:BA198)</f>
        <v>421.88618774428579</v>
      </c>
      <c r="BB199" s="42">
        <f t="shared" ref="BB199:BD199" si="15">SUM(BB185:BB198)</f>
        <v>89.467546717999994</v>
      </c>
      <c r="BC199" s="42">
        <f t="shared" si="15"/>
        <v>6252.359691015</v>
      </c>
      <c r="BD199" s="42">
        <f t="shared" si="15"/>
        <v>13821.718208818002</v>
      </c>
      <c r="BE199" s="52">
        <f>MAX(BE185:BE198)</f>
        <v>11.913630561428571</v>
      </c>
      <c r="BF199" s="52">
        <f>MAX(BF185:BF198)</f>
        <v>23.827261125714287</v>
      </c>
      <c r="BG199" s="42">
        <f t="shared" ref="BG199:BL199" si="16">SUM(BG185:BG198)</f>
        <v>198.74445847899997</v>
      </c>
      <c r="BH199" s="42">
        <f t="shared" si="16"/>
        <v>1369.425798367</v>
      </c>
      <c r="BI199" s="42">
        <f t="shared" si="16"/>
        <v>5.0600000000000014</v>
      </c>
      <c r="BJ199" s="42">
        <f t="shared" si="16"/>
        <v>6.9800000000000022</v>
      </c>
      <c r="BK199" s="42">
        <f t="shared" si="16"/>
        <v>8.9500000000000011</v>
      </c>
      <c r="BL199" s="42">
        <f t="shared" si="16"/>
        <v>12.12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359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北西沖No_5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北西沖No_5（PT3）</v>
      </c>
    </row>
    <row r="204" spans="1:64" s="37" customFormat="1" x14ac:dyDescent="0.2">
      <c r="A204" s="7" t="s">
        <v>331</v>
      </c>
      <c r="B204" s="37">
        <f ca="1">VLOOKUP(B203,$B$207:$C$260,2,0)</f>
        <v>52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380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329</v>
      </c>
      <c r="F2" s="13"/>
      <c r="G2" s="13"/>
      <c r="H2" s="14"/>
      <c r="I2" s="12" t="s">
        <v>38</v>
      </c>
      <c r="J2" s="14"/>
      <c r="O2" s="12" t="s">
        <v>340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344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345</v>
      </c>
      <c r="Q3" s="45" t="s">
        <v>346</v>
      </c>
      <c r="R3" s="46" t="s">
        <v>347</v>
      </c>
      <c r="S3" s="46" t="s">
        <v>348</v>
      </c>
      <c r="T3" s="47" t="s">
        <v>349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350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351</v>
      </c>
      <c r="AI3" s="26" t="s">
        <v>352</v>
      </c>
      <c r="AJ3" s="27" t="s">
        <v>353</v>
      </c>
      <c r="AK3" s="27" t="s">
        <v>354</v>
      </c>
      <c r="AL3" s="27" t="s">
        <v>355</v>
      </c>
      <c r="AM3" s="28" t="s">
        <v>356</v>
      </c>
      <c r="AN3" s="28" t="s">
        <v>357</v>
      </c>
      <c r="AO3" s="28" t="s">
        <v>358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4.6078776069999998</v>
      </c>
      <c r="E4" s="36">
        <v>191</v>
      </c>
      <c r="F4" s="36">
        <v>0</v>
      </c>
      <c r="G4" s="36">
        <v>5</v>
      </c>
      <c r="H4" s="36">
        <v>186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0.15000000000000002</v>
      </c>
      <c r="V4" s="36">
        <v>0.36</v>
      </c>
      <c r="W4" s="36">
        <v>0.15000000000000002</v>
      </c>
      <c r="X4" s="36">
        <v>0.36</v>
      </c>
      <c r="Y4" s="36">
        <v>0.51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2.3598779767671454E-2</v>
      </c>
      <c r="AH4" s="36">
        <v>4.014505063925719E-2</v>
      </c>
      <c r="AI4" s="36">
        <v>0.12857266218248586</v>
      </c>
      <c r="AJ4" s="36">
        <v>0</v>
      </c>
      <c r="AK4" s="36">
        <v>0</v>
      </c>
      <c r="AL4" s="36">
        <v>0</v>
      </c>
      <c r="AM4" s="36">
        <v>2.3598779767671454E-2</v>
      </c>
      <c r="AN4" s="36">
        <v>4.014505063925719E-2</v>
      </c>
      <c r="AO4" s="36">
        <v>0.12857266218248586</v>
      </c>
      <c r="AP4" s="36">
        <v>0.57096876799999996</v>
      </c>
      <c r="AQ4" s="36">
        <v>0.30744472099999998</v>
      </c>
      <c r="AR4" s="36">
        <v>0.87841348899999994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9.5106459999999993E-3</v>
      </c>
      <c r="BC4" s="36">
        <v>0.32891422300000001</v>
      </c>
      <c r="BD4" s="36">
        <v>0.63518491200000005</v>
      </c>
      <c r="BE4" s="36">
        <v>8.0553142857142863E-4</v>
      </c>
      <c r="BF4" s="36">
        <v>1.6110628571428573E-3</v>
      </c>
      <c r="BG4" s="36">
        <v>0.14105187599999999</v>
      </c>
      <c r="BH4" s="36">
        <v>0.31282094199999999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5.3965483460000003</v>
      </c>
      <c r="E5" s="36">
        <v>19</v>
      </c>
      <c r="F5" s="36">
        <v>1</v>
      </c>
      <c r="G5" s="36">
        <v>1</v>
      </c>
      <c r="H5" s="36">
        <v>17</v>
      </c>
      <c r="I5" s="36">
        <v>0.1398198301457502</v>
      </c>
      <c r="J5" s="36">
        <v>22.751674432782035</v>
      </c>
      <c r="K5" s="36">
        <v>0.1398198301457502</v>
      </c>
      <c r="L5" s="36">
        <v>0</v>
      </c>
      <c r="M5" s="36">
        <v>9.3197292629058861</v>
      </c>
      <c r="N5" s="36">
        <v>13.571765000021902</v>
      </c>
      <c r="O5" s="36">
        <v>0.45797656499999995</v>
      </c>
      <c r="P5" s="36">
        <v>0.81322931599999992</v>
      </c>
      <c r="Q5" s="36">
        <v>0.42226110699999997</v>
      </c>
      <c r="R5" s="36">
        <v>3.5715458000000005E-2</v>
      </c>
      <c r="S5" s="36">
        <v>0.76664393599999991</v>
      </c>
      <c r="T5" s="36">
        <v>4.6585379999999996E-2</v>
      </c>
      <c r="U5" s="36">
        <v>9.7899999999999987E-2</v>
      </c>
      <c r="V5" s="36">
        <v>0.2326</v>
      </c>
      <c r="W5" s="36">
        <v>0.6956963951457501</v>
      </c>
      <c r="X5" s="36">
        <v>23.797503748782038</v>
      </c>
      <c r="Y5" s="36">
        <v>24.493200143927787</v>
      </c>
      <c r="Z5" s="36">
        <v>6.7512601044803456E-3</v>
      </c>
      <c r="AA5" s="36">
        <v>1.4447696623587926E-3</v>
      </c>
      <c r="AB5" s="36">
        <v>1.4447700000000002E-3</v>
      </c>
      <c r="AC5" s="36">
        <v>2.8173162959402153E-3</v>
      </c>
      <c r="AD5" s="36">
        <v>0.28599195558941792</v>
      </c>
      <c r="AE5" s="36">
        <v>2.5739276003047609</v>
      </c>
      <c r="AF5" s="36">
        <v>2.8599195558941792</v>
      </c>
      <c r="AG5" s="36">
        <v>1.8987347882495682E-2</v>
      </c>
      <c r="AH5" s="36">
        <v>3.2300315938038629E-2</v>
      </c>
      <c r="AI5" s="36">
        <v>0.10344830915290751</v>
      </c>
      <c r="AJ5" s="36">
        <v>1.4443205815377303E-4</v>
      </c>
      <c r="AK5" s="36">
        <v>1.7453783424006955E-4</v>
      </c>
      <c r="AL5" s="36">
        <v>4.3653332719829224E-4</v>
      </c>
      <c r="AM5" s="36">
        <v>2.1949096236589673E-2</v>
      </c>
      <c r="AN5" s="36">
        <v>0.31846680936169663</v>
      </c>
      <c r="AO5" s="36">
        <v>2.6778124427848669</v>
      </c>
      <c r="AP5" s="36">
        <v>350.33023846399999</v>
      </c>
      <c r="AQ5" s="36">
        <v>188.639359173</v>
      </c>
      <c r="AR5" s="36">
        <v>538.96959763699999</v>
      </c>
      <c r="AS5" s="36">
        <v>18.341169511</v>
      </c>
      <c r="AT5" s="36">
        <v>993.05427337699996</v>
      </c>
      <c r="AU5" s="36">
        <v>2355.4311794179998</v>
      </c>
      <c r="AV5" s="36">
        <v>751.94282390299998</v>
      </c>
      <c r="AW5" s="36">
        <v>1783.537536713</v>
      </c>
      <c r="AX5" s="36">
        <v>700.712121454</v>
      </c>
      <c r="AY5" s="36">
        <v>1662.0231370199999</v>
      </c>
      <c r="AZ5" s="36">
        <v>0.45482155142857145</v>
      </c>
      <c r="BA5" s="36">
        <v>0.90964310285714289</v>
      </c>
      <c r="BB5" s="36">
        <v>7.438579711</v>
      </c>
      <c r="BC5" s="36">
        <v>512.33716389799997</v>
      </c>
      <c r="BD5" s="36">
        <v>1215.2154847649999</v>
      </c>
      <c r="BE5" s="36">
        <v>0.63003216000000006</v>
      </c>
      <c r="BF5" s="36">
        <v>1.2600643214285716</v>
      </c>
      <c r="BG5" s="36">
        <v>14.566036083</v>
      </c>
      <c r="BH5" s="36">
        <v>120.937674692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5.2682479229999997</v>
      </c>
      <c r="E6" s="36">
        <v>8</v>
      </c>
      <c r="F6" s="36">
        <v>0</v>
      </c>
      <c r="G6" s="36">
        <v>2</v>
      </c>
      <c r="H6" s="36">
        <v>6</v>
      </c>
      <c r="I6" s="36">
        <v>1.0960173051795054E-2</v>
      </c>
      <c r="J6" s="36">
        <v>2.9368598580408269</v>
      </c>
      <c r="K6" s="36">
        <v>1.0960173051795054E-2</v>
      </c>
      <c r="L6" s="36">
        <v>0</v>
      </c>
      <c r="M6" s="36">
        <v>1.2214485959878258</v>
      </c>
      <c r="N6" s="36">
        <v>1.7263714351047958</v>
      </c>
      <c r="O6" s="36">
        <v>4.7100997999999998E-2</v>
      </c>
      <c r="P6" s="36">
        <v>6.6727716999999992E-2</v>
      </c>
      <c r="Q6" s="36">
        <v>4.1661019000000001E-2</v>
      </c>
      <c r="R6" s="36">
        <v>5.4399790000000002E-3</v>
      </c>
      <c r="S6" s="36">
        <v>5.9632092999999997E-2</v>
      </c>
      <c r="T6" s="36">
        <v>7.095624E-3</v>
      </c>
      <c r="U6" s="36">
        <v>6.0000000000000001E-3</v>
      </c>
      <c r="V6" s="36">
        <v>1.44E-2</v>
      </c>
      <c r="W6" s="36">
        <v>6.4061171051795054E-2</v>
      </c>
      <c r="X6" s="36">
        <v>3.0179875750408272</v>
      </c>
      <c r="Y6" s="36">
        <v>3.0820487460926222</v>
      </c>
      <c r="Z6" s="36">
        <v>6.7136388971613498E-4</v>
      </c>
      <c r="AA6" s="36">
        <v>1.4367187239925288E-4</v>
      </c>
      <c r="AB6" s="36">
        <v>1.4367199999999999E-4</v>
      </c>
      <c r="AC6" s="36">
        <v>9.4760625195750971E-5</v>
      </c>
      <c r="AD6" s="36">
        <v>1.8849042752327246E-2</v>
      </c>
      <c r="AE6" s="36">
        <v>0.16964138477094517</v>
      </c>
      <c r="AF6" s="36">
        <v>0.18849042752327241</v>
      </c>
      <c r="AG6" s="36">
        <v>1.1377061079386407E-3</v>
      </c>
      <c r="AH6" s="36">
        <v>1.9354080916657338E-3</v>
      </c>
      <c r="AI6" s="36">
        <v>6.1985367260105262E-3</v>
      </c>
      <c r="AJ6" s="36">
        <v>1.4663778583431039E-5</v>
      </c>
      <c r="AK6" s="36">
        <v>1.7720332926387921E-5</v>
      </c>
      <c r="AL6" s="36">
        <v>4.4319994716891518E-5</v>
      </c>
      <c r="AM6" s="36">
        <v>1.2471305117178228E-3</v>
      </c>
      <c r="AN6" s="36">
        <v>2.0802171176919366E-2</v>
      </c>
      <c r="AO6" s="36">
        <v>0.17588424149167259</v>
      </c>
      <c r="AP6" s="36">
        <v>29.538832832000001</v>
      </c>
      <c r="AQ6" s="36">
        <v>15.905525371</v>
      </c>
      <c r="AR6" s="36">
        <v>45.444358203</v>
      </c>
      <c r="AS6" s="36">
        <v>2.413576774</v>
      </c>
      <c r="AT6" s="36">
        <v>22.881519567000002</v>
      </c>
      <c r="AU6" s="36">
        <v>51.696138777999998</v>
      </c>
      <c r="AV6" s="36">
        <v>25.877131090999999</v>
      </c>
      <c r="AW6" s="36">
        <v>58.464113632</v>
      </c>
      <c r="AX6" s="36">
        <v>23.813098233000002</v>
      </c>
      <c r="AY6" s="36">
        <v>53.800851268000002</v>
      </c>
      <c r="AZ6" s="36">
        <v>4.2101682857142858E-2</v>
      </c>
      <c r="BA6" s="36">
        <v>8.4203367142857144E-2</v>
      </c>
      <c r="BB6" s="36">
        <v>1.334409357</v>
      </c>
      <c r="BC6" s="36">
        <v>61.024397716000003</v>
      </c>
      <c r="BD6" s="36">
        <v>137.87221272100001</v>
      </c>
      <c r="BE6" s="36">
        <v>0.11302168428571428</v>
      </c>
      <c r="BF6" s="36">
        <v>0.22604336857142857</v>
      </c>
      <c r="BG6" s="36">
        <v>5.2391650470000002</v>
      </c>
      <c r="BH6" s="36">
        <v>44.823703180999999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4.4149774800000001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4.5371653140000001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2.0175940999999999E-2</v>
      </c>
      <c r="BC8" s="36">
        <v>0.30247537200000002</v>
      </c>
      <c r="BD8" s="36">
        <v>0.63352510699999998</v>
      </c>
      <c r="BE8" s="36">
        <v>1.70886E-3</v>
      </c>
      <c r="BF8" s="36">
        <v>3.41772E-3</v>
      </c>
      <c r="BG8" s="36">
        <v>4.4505999999999999E-3</v>
      </c>
      <c r="BH8" s="36">
        <v>0.38202436000000001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5.1681532560000001</v>
      </c>
      <c r="E9" s="36">
        <v>40</v>
      </c>
      <c r="F9" s="36">
        <v>0</v>
      </c>
      <c r="G9" s="36">
        <v>9</v>
      </c>
      <c r="H9" s="36">
        <v>31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1.2788461000000001E-2</v>
      </c>
      <c r="P9" s="36">
        <v>2.2872121000000002E-2</v>
      </c>
      <c r="Q9" s="36">
        <v>1.1901153000000001E-2</v>
      </c>
      <c r="R9" s="36">
        <v>8.8730800000000006E-4</v>
      </c>
      <c r="S9" s="36">
        <v>2.1714763000000002E-2</v>
      </c>
      <c r="T9" s="36">
        <v>1.157358E-3</v>
      </c>
      <c r="U9" s="36">
        <v>4.200000000000001E-2</v>
      </c>
      <c r="V9" s="36">
        <v>0.10079999999999999</v>
      </c>
      <c r="W9" s="36">
        <v>5.4788461000000011E-2</v>
      </c>
      <c r="X9" s="36">
        <v>0.123672121</v>
      </c>
      <c r="Y9" s="36">
        <v>0.17846058200000001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7.196030891637676E-3</v>
      </c>
      <c r="AH9" s="36">
        <v>1.2241523815659494E-2</v>
      </c>
      <c r="AI9" s="36">
        <v>3.9205961409612154E-2</v>
      </c>
      <c r="AJ9" s="36">
        <v>0</v>
      </c>
      <c r="AK9" s="36">
        <v>0</v>
      </c>
      <c r="AL9" s="36">
        <v>0</v>
      </c>
      <c r="AM9" s="36">
        <v>7.196030891637676E-3</v>
      </c>
      <c r="AN9" s="36">
        <v>1.2241523815659494E-2</v>
      </c>
      <c r="AO9" s="36">
        <v>3.9205961409612154E-2</v>
      </c>
      <c r="AP9" s="36">
        <v>0.31988912899999999</v>
      </c>
      <c r="AQ9" s="36">
        <v>0.17224799199999999</v>
      </c>
      <c r="AR9" s="36">
        <v>0.49213712099999996</v>
      </c>
      <c r="AS9" s="36">
        <v>2.5400513E-2</v>
      </c>
      <c r="AT9" s="36">
        <v>0.32733664499999998</v>
      </c>
      <c r="AU9" s="36">
        <v>0.67398498500000004</v>
      </c>
      <c r="AV9" s="36">
        <v>0.85019704500000004</v>
      </c>
      <c r="AW9" s="36">
        <v>1.7505526819999999</v>
      </c>
      <c r="AX9" s="36">
        <v>0.76698509100000001</v>
      </c>
      <c r="AY9" s="36">
        <v>1.5792195659999999</v>
      </c>
      <c r="AZ9" s="36">
        <v>1.1057471428571428E-3</v>
      </c>
      <c r="BA9" s="36">
        <v>2.2114942857142856E-3</v>
      </c>
      <c r="BB9" s="36">
        <v>0.62469162099999997</v>
      </c>
      <c r="BC9" s="36">
        <v>26.985972656000001</v>
      </c>
      <c r="BD9" s="36">
        <v>55.56402138</v>
      </c>
      <c r="BE9" s="36">
        <v>5.2910074285714287E-2</v>
      </c>
      <c r="BF9" s="36">
        <v>0.10582015</v>
      </c>
      <c r="BG9" s="36">
        <v>2.4329381040000002</v>
      </c>
      <c r="BH9" s="36">
        <v>5.8357178259999998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5.0663394999999998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4.0062515999999992E-2</v>
      </c>
      <c r="P10" s="36">
        <v>6.3920467999999994E-2</v>
      </c>
      <c r="Q10" s="36">
        <v>3.6336587999999996E-2</v>
      </c>
      <c r="R10" s="36">
        <v>3.7259279999999999E-3</v>
      </c>
      <c r="S10" s="36">
        <v>5.9060561999999997E-2</v>
      </c>
      <c r="T10" s="36">
        <v>4.8599060000000006E-3</v>
      </c>
      <c r="U10" s="36" t="s">
        <v>339</v>
      </c>
      <c r="V10" s="36" t="s">
        <v>339</v>
      </c>
      <c r="W10" s="36">
        <v>4.0062515999999992E-2</v>
      </c>
      <c r="X10" s="36">
        <v>6.3920467999999994E-2</v>
      </c>
      <c r="Y10" s="36">
        <v>0.10398298399999999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0.232581801</v>
      </c>
      <c r="AQ10" s="36">
        <v>0.12523635399999999</v>
      </c>
      <c r="AR10" s="36">
        <v>0.35781815500000003</v>
      </c>
      <c r="AS10" s="36">
        <v>1.3471060999999999E-2</v>
      </c>
      <c r="AT10" s="36">
        <v>0.18960491300000001</v>
      </c>
      <c r="AU10" s="36">
        <v>0.41793887499999999</v>
      </c>
      <c r="AV10" s="36">
        <v>0.72339406399999995</v>
      </c>
      <c r="AW10" s="36">
        <v>1.5945499329999999</v>
      </c>
      <c r="AX10" s="36">
        <v>0.64697412600000004</v>
      </c>
      <c r="AY10" s="36">
        <v>1.4261003809999999</v>
      </c>
      <c r="AZ10" s="36">
        <v>2.5631857142857146E-4</v>
      </c>
      <c r="BA10" s="36">
        <v>5.1263714285714292E-4</v>
      </c>
      <c r="BB10" s="36">
        <v>1.8730900699999999</v>
      </c>
      <c r="BC10" s="36">
        <v>112.098820973</v>
      </c>
      <c r="BD10" s="36">
        <v>247.09515386199999</v>
      </c>
      <c r="BE10" s="36">
        <v>0.15864681428571428</v>
      </c>
      <c r="BF10" s="36">
        <v>0.31729362999999999</v>
      </c>
      <c r="BG10" s="36">
        <v>1.160369105</v>
      </c>
      <c r="BH10" s="36">
        <v>16.003498706999999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5.1143040859999997</v>
      </c>
      <c r="E11" s="36">
        <v>8</v>
      </c>
      <c r="F11" s="36">
        <v>0</v>
      </c>
      <c r="G11" s="36">
        <v>0</v>
      </c>
      <c r="H11" s="36">
        <v>8</v>
      </c>
      <c r="I11" s="36">
        <v>1.4868027299219113E-4</v>
      </c>
      <c r="J11" s="36">
        <v>7.6427617059340536E-2</v>
      </c>
      <c r="K11" s="36">
        <v>1.4868027299219113E-4</v>
      </c>
      <c r="L11" s="36">
        <v>0</v>
      </c>
      <c r="M11" s="36">
        <v>2.7316297332334115E-2</v>
      </c>
      <c r="N11" s="36">
        <v>4.925999999999861E-2</v>
      </c>
      <c r="O11" s="36">
        <v>1.7809453999999999E-2</v>
      </c>
      <c r="P11" s="36">
        <v>2.7392455999999999E-2</v>
      </c>
      <c r="Q11" s="36">
        <v>1.4406413999999999E-2</v>
      </c>
      <c r="R11" s="36">
        <v>3.40304E-3</v>
      </c>
      <c r="S11" s="36">
        <v>2.2953708E-2</v>
      </c>
      <c r="T11" s="36">
        <v>4.4387480000000002E-3</v>
      </c>
      <c r="U11" s="36">
        <v>0</v>
      </c>
      <c r="V11" s="36">
        <v>0</v>
      </c>
      <c r="W11" s="36">
        <v>1.7958134272992188E-2</v>
      </c>
      <c r="X11" s="36">
        <v>0.10382007305934053</v>
      </c>
      <c r="Y11" s="36">
        <v>0.12177820733233272</v>
      </c>
      <c r="Z11" s="36">
        <v>1.5384817980137302E-5</v>
      </c>
      <c r="AA11" s="36">
        <v>3.2923510477493819E-6</v>
      </c>
      <c r="AB11" s="36">
        <v>3.2923499999999999E-6</v>
      </c>
      <c r="AC11" s="36">
        <v>2.4568163992783115E-6</v>
      </c>
      <c r="AD11" s="36">
        <v>1.0833218469039176E-3</v>
      </c>
      <c r="AE11" s="36">
        <v>9.7498966221352592E-3</v>
      </c>
      <c r="AF11" s="36">
        <v>1.0833218469039178E-2</v>
      </c>
      <c r="AG11" s="36">
        <v>0</v>
      </c>
      <c r="AH11" s="36">
        <v>0</v>
      </c>
      <c r="AI11" s="36">
        <v>0</v>
      </c>
      <c r="AJ11" s="36">
        <v>3.3603131730023256E-7</v>
      </c>
      <c r="AK11" s="36">
        <v>4.0607451772226516E-7</v>
      </c>
      <c r="AL11" s="36">
        <v>1.0156254148766481E-6</v>
      </c>
      <c r="AM11" s="36">
        <v>2.7928477165785443E-6</v>
      </c>
      <c r="AN11" s="36">
        <v>1.0837279214216398E-3</v>
      </c>
      <c r="AO11" s="36">
        <v>9.7509122475501354E-3</v>
      </c>
      <c r="AP11" s="36">
        <v>0.23776116899999999</v>
      </c>
      <c r="AQ11" s="36">
        <v>0.12802524400000001</v>
      </c>
      <c r="AR11" s="36">
        <v>0.36578641300000003</v>
      </c>
      <c r="AS11" s="36">
        <v>1.4962344000000001E-2</v>
      </c>
      <c r="AT11" s="36">
        <v>3.6416292000000003E-2</v>
      </c>
      <c r="AU11" s="36">
        <v>8.0000427999999998E-2</v>
      </c>
      <c r="AV11" s="36">
        <v>0.13424033399999999</v>
      </c>
      <c r="AW11" s="36">
        <v>0.29490328500000001</v>
      </c>
      <c r="AX11" s="36">
        <v>0.120000513</v>
      </c>
      <c r="AY11" s="36">
        <v>0.26362080999999998</v>
      </c>
      <c r="AZ11" s="36">
        <v>4.827371428571429E-4</v>
      </c>
      <c r="BA11" s="36">
        <v>9.654742857142858E-4</v>
      </c>
      <c r="BB11" s="36">
        <v>0.49708495600000002</v>
      </c>
      <c r="BC11" s="36">
        <v>20.898501155000002</v>
      </c>
      <c r="BD11" s="36">
        <v>45.910468758999997</v>
      </c>
      <c r="BE11" s="36">
        <v>4.2102057142857148E-2</v>
      </c>
      <c r="BF11" s="36">
        <v>8.4204114285714296E-2</v>
      </c>
      <c r="BG11" s="36">
        <v>0.73332626700000003</v>
      </c>
      <c r="BH11" s="36">
        <v>8.9781889410000009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4.4256965849999998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4.9884089439999997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2.8164351000000001E-2</v>
      </c>
      <c r="P13" s="36">
        <v>4.4897626999999996E-2</v>
      </c>
      <c r="Q13" s="36">
        <v>2.4453568000000002E-2</v>
      </c>
      <c r="R13" s="36">
        <v>3.7107830000000001E-3</v>
      </c>
      <c r="S13" s="36">
        <v>4.0057474999999995E-2</v>
      </c>
      <c r="T13" s="36">
        <v>4.8401520000000003E-3</v>
      </c>
      <c r="U13" s="36">
        <v>0</v>
      </c>
      <c r="V13" s="36">
        <v>0</v>
      </c>
      <c r="W13" s="36">
        <v>2.8164351000000001E-2</v>
      </c>
      <c r="X13" s="36">
        <v>4.4897626999999996E-2</v>
      </c>
      <c r="Y13" s="36">
        <v>7.3061978E-2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3.7099378000000002E-2</v>
      </c>
      <c r="AQ13" s="36">
        <v>1.9976588E-2</v>
      </c>
      <c r="AR13" s="36">
        <v>5.7075966000000006E-2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1.509737994</v>
      </c>
      <c r="BC13" s="36">
        <v>87.390575437999999</v>
      </c>
      <c r="BD13" s="36">
        <v>194.39307058200001</v>
      </c>
      <c r="BE13" s="36">
        <v>0.12787165285714289</v>
      </c>
      <c r="BF13" s="36">
        <v>0.2557433071428572</v>
      </c>
      <c r="BG13" s="36">
        <v>3.5108761319999999</v>
      </c>
      <c r="BH13" s="36">
        <v>21.256397065000002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5.4540130339999999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8.9469796584110278E-2</v>
      </c>
      <c r="J14" s="36">
        <v>15.387974090079606</v>
      </c>
      <c r="K14" s="36">
        <v>8.9469796584110278E-2</v>
      </c>
      <c r="L14" s="36">
        <v>0</v>
      </c>
      <c r="M14" s="36">
        <v>5.3254423867002707</v>
      </c>
      <c r="N14" s="36">
        <v>10.152001499963445</v>
      </c>
      <c r="O14" s="36">
        <v>9.5774186000000011E-2</v>
      </c>
      <c r="P14" s="36">
        <v>0.15242044599999999</v>
      </c>
      <c r="Q14" s="36">
        <v>7.7620295000000006E-2</v>
      </c>
      <c r="R14" s="36">
        <v>1.8153891000000002E-2</v>
      </c>
      <c r="S14" s="36">
        <v>0.128741458</v>
      </c>
      <c r="T14" s="36">
        <v>2.3678987999999998E-2</v>
      </c>
      <c r="U14" s="36" t="s">
        <v>339</v>
      </c>
      <c r="V14" s="36" t="s">
        <v>339</v>
      </c>
      <c r="W14" s="36">
        <v>0.18524398258411029</v>
      </c>
      <c r="X14" s="36">
        <v>15.540394536079607</v>
      </c>
      <c r="Y14" s="36">
        <v>15.725638518663716</v>
      </c>
      <c r="Z14" s="36">
        <v>3.5994346816670426E-3</v>
      </c>
      <c r="AA14" s="36">
        <v>7.7027902187674717E-4</v>
      </c>
      <c r="AB14" s="36">
        <v>7.7027900000000002E-4</v>
      </c>
      <c r="AC14" s="36">
        <v>6.9504067578655048E-4</v>
      </c>
      <c r="AD14" s="36">
        <v>7.7413726431858773E-2</v>
      </c>
      <c r="AE14" s="36">
        <v>0.69672353788672869</v>
      </c>
      <c r="AF14" s="36">
        <v>0.77413726431858765</v>
      </c>
      <c r="AG14" s="36" t="s">
        <v>339</v>
      </c>
      <c r="AH14" s="36" t="s">
        <v>339</v>
      </c>
      <c r="AI14" s="36" t="s">
        <v>339</v>
      </c>
      <c r="AJ14" s="36">
        <v>7.8617968034631156E-5</v>
      </c>
      <c r="AK14" s="36">
        <v>9.5005292097313069E-5</v>
      </c>
      <c r="AL14" s="36">
        <v>2.3761596699797095E-4</v>
      </c>
      <c r="AM14" s="36">
        <v>7.7365864382118168E-4</v>
      </c>
      <c r="AN14" s="36">
        <v>7.7508731723956087E-2</v>
      </c>
      <c r="AO14" s="36">
        <v>0.6969611538537267</v>
      </c>
      <c r="AP14" s="36">
        <v>125.962315097</v>
      </c>
      <c r="AQ14" s="36">
        <v>67.825861974999995</v>
      </c>
      <c r="AR14" s="36">
        <v>193.788177072</v>
      </c>
      <c r="AS14" s="36">
        <v>9.8941960479999995</v>
      </c>
      <c r="AT14" s="36">
        <v>484.66105388699998</v>
      </c>
      <c r="AU14" s="36">
        <v>1347.532239531</v>
      </c>
      <c r="AV14" s="36">
        <v>286.75338386200002</v>
      </c>
      <c r="AW14" s="36">
        <v>797.27765713899998</v>
      </c>
      <c r="AX14" s="36">
        <v>270.04314658200002</v>
      </c>
      <c r="AY14" s="36">
        <v>750.81718071800003</v>
      </c>
      <c r="AZ14" s="36">
        <v>0.41411647714285715</v>
      </c>
      <c r="BA14" s="36">
        <v>0.82823295428571431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35.866809377000003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5.167012658</v>
      </c>
      <c r="E15" s="36">
        <v>2</v>
      </c>
      <c r="F15" s="36">
        <v>0</v>
      </c>
      <c r="G15" s="36">
        <v>0</v>
      </c>
      <c r="H15" s="36">
        <v>2</v>
      </c>
      <c r="I15" s="36">
        <v>7.8088361912061763E-4</v>
      </c>
      <c r="J15" s="36">
        <v>0.36843571326546393</v>
      </c>
      <c r="K15" s="36">
        <v>7.8088361912061763E-4</v>
      </c>
      <c r="L15" s="36">
        <v>0</v>
      </c>
      <c r="M15" s="36">
        <v>7.344159688459008E-2</v>
      </c>
      <c r="N15" s="36">
        <v>0.29577499999999446</v>
      </c>
      <c r="O15" s="36">
        <v>1.1235859000000001E-2</v>
      </c>
      <c r="P15" s="36">
        <v>1.8598468999999999E-2</v>
      </c>
      <c r="Q15" s="36">
        <v>8.7294790000000001E-3</v>
      </c>
      <c r="R15" s="36">
        <v>2.5063799999999999E-3</v>
      </c>
      <c r="S15" s="36">
        <v>1.5329277000000001E-2</v>
      </c>
      <c r="T15" s="36">
        <v>3.2691920000000002E-3</v>
      </c>
      <c r="U15" s="36">
        <v>0</v>
      </c>
      <c r="V15" s="36">
        <v>0</v>
      </c>
      <c r="W15" s="36">
        <v>1.2016742619120618E-2</v>
      </c>
      <c r="X15" s="36">
        <v>0.38703418226546393</v>
      </c>
      <c r="Y15" s="36">
        <v>0.39905092488458455</v>
      </c>
      <c r="Z15" s="36">
        <v>6.6666733877977717E-5</v>
      </c>
      <c r="AA15" s="36">
        <v>1.426668104988723E-5</v>
      </c>
      <c r="AB15" s="36">
        <v>1.42667E-5</v>
      </c>
      <c r="AC15" s="36">
        <v>1.161385711169959E-5</v>
      </c>
      <c r="AD15" s="36">
        <v>6.867893059114406E-3</v>
      </c>
      <c r="AE15" s="36">
        <v>6.1811037532029635E-2</v>
      </c>
      <c r="AF15" s="36">
        <v>6.8678930591144036E-2</v>
      </c>
      <c r="AG15" s="36">
        <v>0</v>
      </c>
      <c r="AH15" s="36">
        <v>0</v>
      </c>
      <c r="AI15" s="36">
        <v>0</v>
      </c>
      <c r="AJ15" s="36">
        <v>1.4561203986596907E-6</v>
      </c>
      <c r="AK15" s="36">
        <v>1.7596377426422585E-6</v>
      </c>
      <c r="AL15" s="36">
        <v>4.400997192406845E-6</v>
      </c>
      <c r="AM15" s="36">
        <v>1.3069977510359281E-5</v>
      </c>
      <c r="AN15" s="36">
        <v>6.8696526968570482E-3</v>
      </c>
      <c r="AO15" s="36">
        <v>6.1815438529222042E-2</v>
      </c>
      <c r="AP15" s="36">
        <v>0.94761392</v>
      </c>
      <c r="AQ15" s="36">
        <v>0.51025364900000003</v>
      </c>
      <c r="AR15" s="36">
        <v>1.457867569</v>
      </c>
      <c r="AS15" s="36">
        <v>9.9364449999999993E-2</v>
      </c>
      <c r="AT15" s="36">
        <v>1.91617492</v>
      </c>
      <c r="AU15" s="36">
        <v>4.3291902929999999</v>
      </c>
      <c r="AV15" s="36">
        <v>3.3746545430000001</v>
      </c>
      <c r="AW15" s="36">
        <v>7.6243152639999998</v>
      </c>
      <c r="AX15" s="36">
        <v>3.0722035010000002</v>
      </c>
      <c r="AY15" s="36">
        <v>6.9409913660000004</v>
      </c>
      <c r="AZ15" s="36">
        <v>1.9285385714285716E-3</v>
      </c>
      <c r="BA15" s="36">
        <v>3.8570785714285715E-3</v>
      </c>
      <c r="BB15" s="36">
        <v>0.87529882800000003</v>
      </c>
      <c r="BC15" s="36">
        <v>23.362740694999999</v>
      </c>
      <c r="BD15" s="36">
        <v>52.783151039000003</v>
      </c>
      <c r="BE15" s="36">
        <v>7.4135981428571432E-2</v>
      </c>
      <c r="BF15" s="36">
        <v>0.14827196285714286</v>
      </c>
      <c r="BG15" s="36">
        <v>1.719975773</v>
      </c>
      <c r="BH15" s="36">
        <v>10.591969275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4.4049138900000004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5.2380170960000001</v>
      </c>
      <c r="E17" s="36">
        <v>3</v>
      </c>
      <c r="F17" s="36">
        <v>0</v>
      </c>
      <c r="G17" s="36">
        <v>1</v>
      </c>
      <c r="H17" s="36">
        <v>2</v>
      </c>
      <c r="I17" s="36">
        <v>5.2242424229690162E-3</v>
      </c>
      <c r="J17" s="36">
        <v>1.4071350205054263</v>
      </c>
      <c r="K17" s="36">
        <v>5.2242424229690162E-3</v>
      </c>
      <c r="L17" s="36">
        <v>0</v>
      </c>
      <c r="M17" s="36">
        <v>0.42230226292722239</v>
      </c>
      <c r="N17" s="36">
        <v>0.9900570000011728</v>
      </c>
      <c r="O17" s="36">
        <v>1.4501884999999999E-2</v>
      </c>
      <c r="P17" s="36">
        <v>2.1935180000000002E-2</v>
      </c>
      <c r="Q17" s="36">
        <v>1.2596794E-2</v>
      </c>
      <c r="R17" s="36">
        <v>1.9050909999999998E-3</v>
      </c>
      <c r="S17" s="36">
        <v>1.9450279000000001E-2</v>
      </c>
      <c r="T17" s="36">
        <v>2.4849009999999999E-3</v>
      </c>
      <c r="U17" s="36">
        <v>3.0000000000000001E-3</v>
      </c>
      <c r="V17" s="36">
        <v>7.1999999999999998E-3</v>
      </c>
      <c r="W17" s="36">
        <v>2.2726127422969016E-2</v>
      </c>
      <c r="X17" s="36">
        <v>1.4362702005054264</v>
      </c>
      <c r="Y17" s="36">
        <v>1.4589963279283955</v>
      </c>
      <c r="Z17" s="36">
        <v>3.3009484409157443E-4</v>
      </c>
      <c r="AA17" s="36">
        <v>7.0640296635596906E-5</v>
      </c>
      <c r="AB17" s="36">
        <v>7.0640299999999995E-5</v>
      </c>
      <c r="AC17" s="36">
        <v>5.7801589701502111E-5</v>
      </c>
      <c r="AD17" s="36">
        <v>1.5381693740271778E-2</v>
      </c>
      <c r="AE17" s="36">
        <v>0.138435243662446</v>
      </c>
      <c r="AF17" s="36">
        <v>0.15381693740271779</v>
      </c>
      <c r="AG17" s="36">
        <v>6.2714714632872289E-4</v>
      </c>
      <c r="AH17" s="36">
        <v>1.0668710075477125E-3</v>
      </c>
      <c r="AI17" s="36">
        <v>3.4168706593082146E-3</v>
      </c>
      <c r="AJ17" s="36">
        <v>7.2098510375518203E-6</v>
      </c>
      <c r="AK17" s="36">
        <v>8.7126902529366942E-6</v>
      </c>
      <c r="AL17" s="36">
        <v>2.1791147355084022E-5</v>
      </c>
      <c r="AM17" s="36">
        <v>6.9215858706777689E-4</v>
      </c>
      <c r="AN17" s="36">
        <v>1.6457277438072425E-2</v>
      </c>
      <c r="AO17" s="36">
        <v>0.1418739054691093</v>
      </c>
      <c r="AP17" s="36">
        <v>11.852939829</v>
      </c>
      <c r="AQ17" s="36">
        <v>6.3823522150000001</v>
      </c>
      <c r="AR17" s="36">
        <v>18.235292044000001</v>
      </c>
      <c r="AS17" s="36">
        <v>1.625168205</v>
      </c>
      <c r="AT17" s="36">
        <v>48.182112064999998</v>
      </c>
      <c r="AU17" s="36">
        <v>124.016008816</v>
      </c>
      <c r="AV17" s="36">
        <v>39.211827751000001</v>
      </c>
      <c r="AW17" s="36">
        <v>100.927380883</v>
      </c>
      <c r="AX17" s="36">
        <v>36.437199606</v>
      </c>
      <c r="AY17" s="36">
        <v>93.785761436000001</v>
      </c>
      <c r="AZ17" s="36">
        <v>2.2205184285714288E-2</v>
      </c>
      <c r="BA17" s="36">
        <v>4.4410368571428577E-2</v>
      </c>
      <c r="BB17" s="36">
        <v>0.74175960699999999</v>
      </c>
      <c r="BC17" s="36">
        <v>30.416495403999999</v>
      </c>
      <c r="BD17" s="36">
        <v>78.289062071000004</v>
      </c>
      <c r="BE17" s="36">
        <v>6.2825488571428584E-2</v>
      </c>
      <c r="BF17" s="36">
        <v>0.12565097714285717</v>
      </c>
      <c r="BG17" s="36">
        <v>2.2186117240000001</v>
      </c>
      <c r="BH17" s="36">
        <v>12.637097739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5.4932683659999997</v>
      </c>
      <c r="E18" s="36">
        <v>1</v>
      </c>
      <c r="F18" s="36">
        <v>0</v>
      </c>
      <c r="G18" s="36">
        <v>1</v>
      </c>
      <c r="H18" s="36">
        <v>0</v>
      </c>
      <c r="I18" s="36">
        <v>5.5087363485190749E-2</v>
      </c>
      <c r="J18" s="36">
        <v>6.5666904698904869</v>
      </c>
      <c r="K18" s="36">
        <v>5.4016363485848401E-2</v>
      </c>
      <c r="L18" s="36">
        <v>1.070999999342348E-3</v>
      </c>
      <c r="M18" s="36">
        <v>3.2421513333749683</v>
      </c>
      <c r="N18" s="36">
        <v>3.3796265000007093</v>
      </c>
      <c r="O18" s="36">
        <v>0.11077880500000001</v>
      </c>
      <c r="P18" s="36">
        <v>0.18803102399999999</v>
      </c>
      <c r="Q18" s="36">
        <v>0.101886875</v>
      </c>
      <c r="R18" s="36">
        <v>8.8919299999999993E-3</v>
      </c>
      <c r="S18" s="36">
        <v>0.176432854</v>
      </c>
      <c r="T18" s="36">
        <v>1.159817E-2</v>
      </c>
      <c r="U18" s="36">
        <v>0</v>
      </c>
      <c r="V18" s="36">
        <v>0</v>
      </c>
      <c r="W18" s="36">
        <v>0.16586616848519076</v>
      </c>
      <c r="X18" s="36">
        <v>6.7547214938904867</v>
      </c>
      <c r="Y18" s="36">
        <v>6.9205876623756772</v>
      </c>
      <c r="Z18" s="36">
        <v>2.1780247830314246E-3</v>
      </c>
      <c r="AA18" s="36">
        <v>4.6609730356872496E-4</v>
      </c>
      <c r="AB18" s="36">
        <v>4.6609700000000001E-4</v>
      </c>
      <c r="AC18" s="36">
        <v>9.2340406519080247E-4</v>
      </c>
      <c r="AD18" s="36">
        <v>0.12661777152082501</v>
      </c>
      <c r="AE18" s="36">
        <v>1.1395599436874251</v>
      </c>
      <c r="AF18" s="36">
        <v>1.2661777152082496</v>
      </c>
      <c r="AG18" s="36">
        <v>0</v>
      </c>
      <c r="AH18" s="36">
        <v>0</v>
      </c>
      <c r="AI18" s="36">
        <v>0</v>
      </c>
      <c r="AJ18" s="36">
        <v>4.75718525976322E-5</v>
      </c>
      <c r="AK18" s="36">
        <v>5.7487847430192602E-5</v>
      </c>
      <c r="AL18" s="36">
        <v>1.437817847427403E-4</v>
      </c>
      <c r="AM18" s="36">
        <v>9.7097591778843467E-4</v>
      </c>
      <c r="AN18" s="36">
        <v>0.12667525936825522</v>
      </c>
      <c r="AO18" s="36">
        <v>1.1397037254721678</v>
      </c>
      <c r="AP18" s="36">
        <v>98.753729762000006</v>
      </c>
      <c r="AQ18" s="36">
        <v>53.175085256000003</v>
      </c>
      <c r="AR18" s="36">
        <v>151.92881501800002</v>
      </c>
      <c r="AS18" s="36">
        <v>9.1931815990000008</v>
      </c>
      <c r="AT18" s="36">
        <v>270.99671502000001</v>
      </c>
      <c r="AU18" s="36">
        <v>709.76228772599995</v>
      </c>
      <c r="AV18" s="36">
        <v>191.43343258900001</v>
      </c>
      <c r="AW18" s="36">
        <v>501.37962392499998</v>
      </c>
      <c r="AX18" s="36">
        <v>178.851087823</v>
      </c>
      <c r="AY18" s="36">
        <v>468.42544658200001</v>
      </c>
      <c r="AZ18" s="36">
        <v>0.20560174000000001</v>
      </c>
      <c r="BA18" s="36">
        <v>0.41120348142857144</v>
      </c>
      <c r="BB18" s="36">
        <v>1.2097735009999999</v>
      </c>
      <c r="BC18" s="36">
        <v>71.227252824999994</v>
      </c>
      <c r="BD18" s="36">
        <v>186.54992888000001</v>
      </c>
      <c r="BE18" s="36">
        <v>0.10246528714285716</v>
      </c>
      <c r="BF18" s="36">
        <v>0.20493057571428575</v>
      </c>
      <c r="BG18" s="36">
        <v>5.295807108</v>
      </c>
      <c r="BH18" s="36">
        <v>51.721741717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5.2358274810000003</v>
      </c>
      <c r="E19" s="36">
        <v>6</v>
      </c>
      <c r="F19" s="36">
        <v>0</v>
      </c>
      <c r="G19" s="36">
        <v>0</v>
      </c>
      <c r="H19" s="36">
        <v>6</v>
      </c>
      <c r="I19" s="36">
        <v>3.773616668350049E-3</v>
      </c>
      <c r="J19" s="36">
        <v>1.3895712307020205</v>
      </c>
      <c r="K19" s="36">
        <v>3.773616668350049E-3</v>
      </c>
      <c r="L19" s="36">
        <v>0</v>
      </c>
      <c r="M19" s="36">
        <v>0.48940484737028594</v>
      </c>
      <c r="N19" s="36">
        <v>0.90394000000008445</v>
      </c>
      <c r="O19" s="36">
        <v>0.184805513</v>
      </c>
      <c r="P19" s="36">
        <v>0.31333920700000006</v>
      </c>
      <c r="Q19" s="36">
        <v>0.17173622099999999</v>
      </c>
      <c r="R19" s="36">
        <v>1.3069292E-2</v>
      </c>
      <c r="S19" s="36">
        <v>0.29629230300000003</v>
      </c>
      <c r="T19" s="36">
        <v>1.7046904000000002E-2</v>
      </c>
      <c r="U19" s="36">
        <v>0</v>
      </c>
      <c r="V19" s="36">
        <v>0</v>
      </c>
      <c r="W19" s="36">
        <v>0.18857912966835005</v>
      </c>
      <c r="X19" s="36">
        <v>1.7029104377020206</v>
      </c>
      <c r="Y19" s="36">
        <v>1.8914895673703707</v>
      </c>
      <c r="Z19" s="36">
        <v>3.0139670034704723E-4</v>
      </c>
      <c r="AA19" s="36">
        <v>6.4498893874268093E-5</v>
      </c>
      <c r="AB19" s="36">
        <v>6.44989E-5</v>
      </c>
      <c r="AC19" s="36">
        <v>7.1733889833593554E-5</v>
      </c>
      <c r="AD19" s="36">
        <v>1.9604951036287201E-2</v>
      </c>
      <c r="AE19" s="36">
        <v>0.17644455932658479</v>
      </c>
      <c r="AF19" s="36">
        <v>0.19604951036287199</v>
      </c>
      <c r="AG19" s="36">
        <v>0</v>
      </c>
      <c r="AH19" s="36">
        <v>0</v>
      </c>
      <c r="AI19" s="36">
        <v>0</v>
      </c>
      <c r="AJ19" s="36">
        <v>6.5830334962613468E-6</v>
      </c>
      <c r="AK19" s="36">
        <v>7.9552173101634426E-6</v>
      </c>
      <c r="AL19" s="36">
        <v>1.9896645882602834E-5</v>
      </c>
      <c r="AM19" s="36">
        <v>7.8316923329854903E-5</v>
      </c>
      <c r="AN19" s="36">
        <v>1.9612906253597365E-2</v>
      </c>
      <c r="AO19" s="36">
        <v>0.1764644559724674</v>
      </c>
      <c r="AP19" s="36">
        <v>15.33227812</v>
      </c>
      <c r="AQ19" s="36">
        <v>8.2558420649999995</v>
      </c>
      <c r="AR19" s="36">
        <v>23.588120185000001</v>
      </c>
      <c r="AS19" s="36">
        <v>1.3388293870000001</v>
      </c>
      <c r="AT19" s="36">
        <v>33.097386663999998</v>
      </c>
      <c r="AU19" s="36">
        <v>77.957755272</v>
      </c>
      <c r="AV19" s="36">
        <v>36.490429159999998</v>
      </c>
      <c r="AW19" s="36">
        <v>85.949745070000006</v>
      </c>
      <c r="AX19" s="36">
        <v>33.604297203000002</v>
      </c>
      <c r="AY19" s="36">
        <v>79.151734970999996</v>
      </c>
      <c r="AZ19" s="36">
        <v>2.2331390000000003E-2</v>
      </c>
      <c r="BA19" s="36">
        <v>4.4662780000000006E-2</v>
      </c>
      <c r="BB19" s="36">
        <v>1.3564135770000001</v>
      </c>
      <c r="BC19" s="36">
        <v>77.366523615000006</v>
      </c>
      <c r="BD19" s="36">
        <v>182.22950879499999</v>
      </c>
      <c r="BE19" s="36">
        <v>0.11488539571428572</v>
      </c>
      <c r="BF19" s="36">
        <v>0.22977079142857143</v>
      </c>
      <c r="BG19" s="36">
        <v>1.663815942</v>
      </c>
      <c r="BH19" s="36">
        <v>23.684417324000002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5.3356648829999997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3.6561524300588789E-3</v>
      </c>
      <c r="J20" s="36">
        <v>0.9007060447623233</v>
      </c>
      <c r="K20" s="36">
        <v>3.6561524300588789E-3</v>
      </c>
      <c r="L20" s="36">
        <v>0</v>
      </c>
      <c r="M20" s="36">
        <v>0.46556019719127184</v>
      </c>
      <c r="N20" s="36">
        <v>0.43880200000111036</v>
      </c>
      <c r="O20" s="36">
        <v>3.7043376999999995E-2</v>
      </c>
      <c r="P20" s="36">
        <v>5.6784395999999994E-2</v>
      </c>
      <c r="Q20" s="36">
        <v>3.5080769999999997E-2</v>
      </c>
      <c r="R20" s="36">
        <v>1.9626069999999999E-3</v>
      </c>
      <c r="S20" s="36">
        <v>5.4224471999999996E-2</v>
      </c>
      <c r="T20" s="36">
        <v>2.5599240000000003E-3</v>
      </c>
      <c r="U20" s="36" t="s">
        <v>339</v>
      </c>
      <c r="V20" s="36" t="s">
        <v>339</v>
      </c>
      <c r="W20" s="36">
        <v>4.0699529430058876E-2</v>
      </c>
      <c r="X20" s="36">
        <v>0.95749044076232326</v>
      </c>
      <c r="Y20" s="36">
        <v>0.99818997019238209</v>
      </c>
      <c r="Z20" s="36">
        <v>2.0640096378870672E-4</v>
      </c>
      <c r="AA20" s="36">
        <v>4.4169806250783221E-5</v>
      </c>
      <c r="AB20" s="36">
        <v>4.4169799999999998E-5</v>
      </c>
      <c r="AC20" s="36">
        <v>2.9348545170735264E-5</v>
      </c>
      <c r="AD20" s="36">
        <v>3.9087244241429852E-3</v>
      </c>
      <c r="AE20" s="36">
        <v>3.5178519817286862E-2</v>
      </c>
      <c r="AF20" s="36">
        <v>3.9087244241429835E-2</v>
      </c>
      <c r="AG20" s="36" t="s">
        <v>339</v>
      </c>
      <c r="AH20" s="36" t="s">
        <v>339</v>
      </c>
      <c r="AI20" s="36" t="s">
        <v>339</v>
      </c>
      <c r="AJ20" s="36">
        <v>4.5081586340722917E-6</v>
      </c>
      <c r="AK20" s="36">
        <v>5.4478503904168476E-6</v>
      </c>
      <c r="AL20" s="36">
        <v>1.3625517168593428E-5</v>
      </c>
      <c r="AM20" s="36">
        <v>3.3856703804807554E-5</v>
      </c>
      <c r="AN20" s="36">
        <v>3.9141722745334017E-3</v>
      </c>
      <c r="AO20" s="36">
        <v>3.5192145334455457E-2</v>
      </c>
      <c r="AP20" s="36">
        <v>5.5005469859999998</v>
      </c>
      <c r="AQ20" s="36">
        <v>2.9618329920000002</v>
      </c>
      <c r="AR20" s="36">
        <v>8.4623799779999995</v>
      </c>
      <c r="AS20" s="36">
        <v>0.48563843099999998</v>
      </c>
      <c r="AT20" s="36">
        <v>9.3935684380000009</v>
      </c>
      <c r="AU20" s="36">
        <v>21.660389074000001</v>
      </c>
      <c r="AV20" s="36">
        <v>10.010709429</v>
      </c>
      <c r="AW20" s="36">
        <v>23.083438692000001</v>
      </c>
      <c r="AX20" s="36">
        <v>9.2210815850000003</v>
      </c>
      <c r="AY20" s="36">
        <v>21.262656052000001</v>
      </c>
      <c r="AZ20" s="36">
        <v>1.1021315714285714E-2</v>
      </c>
      <c r="BA20" s="36">
        <v>2.2042631428571428E-2</v>
      </c>
      <c r="BB20" s="36">
        <v>0.34931414500000002</v>
      </c>
      <c r="BC20" s="36">
        <v>19.902664000000001</v>
      </c>
      <c r="BD20" s="36">
        <v>45.893043593999998</v>
      </c>
      <c r="BE20" s="36">
        <v>2.9586177142857144E-2</v>
      </c>
      <c r="BF20" s="36">
        <v>5.9172355714285717E-2</v>
      </c>
      <c r="BG20" s="36">
        <v>1.701464863</v>
      </c>
      <c r="BH20" s="36">
        <v>11.582009751999999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5.1769274259999998</v>
      </c>
      <c r="E21" s="36">
        <v>3</v>
      </c>
      <c r="F21" s="36">
        <v>0</v>
      </c>
      <c r="G21" s="36">
        <v>0</v>
      </c>
      <c r="H21" s="36">
        <v>3</v>
      </c>
      <c r="I21" s="36">
        <v>1.9898568263035305E-6</v>
      </c>
      <c r="J21" s="36">
        <v>9.2017397917834836E-4</v>
      </c>
      <c r="K21" s="36">
        <v>1.9898568263035305E-6</v>
      </c>
      <c r="L21" s="36">
        <v>0</v>
      </c>
      <c r="M21" s="36">
        <v>9.2216383600465194E-4</v>
      </c>
      <c r="N21" s="36">
        <v>0</v>
      </c>
      <c r="O21" s="36">
        <v>2.0000454000000001E-2</v>
      </c>
      <c r="P21" s="36">
        <v>3.0833784999999996E-2</v>
      </c>
      <c r="Q21" s="36">
        <v>1.7492994000000001E-2</v>
      </c>
      <c r="R21" s="36">
        <v>2.50746E-3</v>
      </c>
      <c r="S21" s="36">
        <v>2.7563184999999997E-2</v>
      </c>
      <c r="T21" s="36">
        <v>3.2705999999999998E-3</v>
      </c>
      <c r="U21" s="36">
        <v>0</v>
      </c>
      <c r="V21" s="36">
        <v>0</v>
      </c>
      <c r="W21" s="36">
        <v>2.0002443856826306E-2</v>
      </c>
      <c r="X21" s="36">
        <v>3.1753958979178341E-2</v>
      </c>
      <c r="Y21" s="36">
        <v>5.1756402836004647E-2</v>
      </c>
      <c r="Z21" s="36">
        <v>2.1634650523187191E-7</v>
      </c>
      <c r="AA21" s="36">
        <v>4.6298152119620584E-8</v>
      </c>
      <c r="AB21" s="36">
        <v>4.62982E-8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4.7253922379545391E-9</v>
      </c>
      <c r="AK21" s="36">
        <v>5.7103647049703024E-9</v>
      </c>
      <c r="AL21" s="36">
        <v>1.4282086832518423E-8</v>
      </c>
      <c r="AM21" s="36">
        <v>4.7253922379545391E-9</v>
      </c>
      <c r="AN21" s="36">
        <v>5.7103647049703024E-9</v>
      </c>
      <c r="AO21" s="36">
        <v>1.4282086832518423E-8</v>
      </c>
      <c r="AP21" s="36">
        <v>0.54967648899999999</v>
      </c>
      <c r="AQ21" s="36">
        <v>0.29597964799999998</v>
      </c>
      <c r="AR21" s="36">
        <v>0.84565613699999997</v>
      </c>
      <c r="AS21" s="36">
        <v>0.111111405</v>
      </c>
      <c r="AT21" s="36">
        <v>0.38069444299999999</v>
      </c>
      <c r="AU21" s="36">
        <v>0.89865452999999995</v>
      </c>
      <c r="AV21" s="36">
        <v>1.0343217300000001</v>
      </c>
      <c r="AW21" s="36">
        <v>2.4415851740000001</v>
      </c>
      <c r="AX21" s="36">
        <v>0.93205721200000002</v>
      </c>
      <c r="AY21" s="36">
        <v>2.2001829829999999</v>
      </c>
      <c r="AZ21" s="36">
        <v>2.7489757142857142E-3</v>
      </c>
      <c r="BA21" s="36">
        <v>5.4979514285714284E-3</v>
      </c>
      <c r="BB21" s="36">
        <v>0.23546047000000001</v>
      </c>
      <c r="BC21" s="36">
        <v>6.2907665020000003</v>
      </c>
      <c r="BD21" s="36">
        <v>14.849772342</v>
      </c>
      <c r="BE21" s="36">
        <v>1.9943008571428573E-2</v>
      </c>
      <c r="BF21" s="36">
        <v>3.9886018571428573E-2</v>
      </c>
      <c r="BG21" s="36">
        <v>0.671826798</v>
      </c>
      <c r="BH21" s="36">
        <v>9.1780876199999994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5.1232392190000002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3.2633133000000002E-2</v>
      </c>
      <c r="P22" s="36">
        <v>5.6187669999999995E-2</v>
      </c>
      <c r="Q22" s="36">
        <v>2.9244747000000001E-2</v>
      </c>
      <c r="R22" s="36">
        <v>3.3883860000000002E-3</v>
      </c>
      <c r="S22" s="36">
        <v>5.1768035999999996E-2</v>
      </c>
      <c r="T22" s="36">
        <v>4.4196340000000004E-3</v>
      </c>
      <c r="U22" s="36">
        <v>0</v>
      </c>
      <c r="V22" s="36">
        <v>0</v>
      </c>
      <c r="W22" s="36">
        <v>3.2633133000000002E-2</v>
      </c>
      <c r="X22" s="36">
        <v>5.6187669999999995E-2</v>
      </c>
      <c r="Y22" s="36">
        <v>8.8820803000000004E-2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0.72024007300000004</v>
      </c>
      <c r="AQ22" s="36">
        <v>0.387821578</v>
      </c>
      <c r="AR22" s="36">
        <v>1.1080616510000001</v>
      </c>
      <c r="AS22" s="36">
        <v>0.131350778</v>
      </c>
      <c r="AT22" s="36">
        <v>0.55975624899999998</v>
      </c>
      <c r="AU22" s="36">
        <v>1.4293775660000001</v>
      </c>
      <c r="AV22" s="36">
        <v>1.7244862249999999</v>
      </c>
      <c r="AW22" s="36">
        <v>4.4035987539999999</v>
      </c>
      <c r="AX22" s="36">
        <v>1.548806379</v>
      </c>
      <c r="AY22" s="36">
        <v>3.954987719</v>
      </c>
      <c r="AZ22" s="36">
        <v>6.624510000000001E-3</v>
      </c>
      <c r="BA22" s="36">
        <v>1.3249020000000002E-2</v>
      </c>
      <c r="BB22" s="36">
        <v>0.76632137300000003</v>
      </c>
      <c r="BC22" s="36">
        <v>36.278766013000002</v>
      </c>
      <c r="BD22" s="36">
        <v>92.640420356000007</v>
      </c>
      <c r="BE22" s="36">
        <v>6.4905818571428575E-2</v>
      </c>
      <c r="BF22" s="36">
        <v>0.12981163857142858</v>
      </c>
      <c r="BG22" s="36">
        <v>1.705068923</v>
      </c>
      <c r="BH22" s="36">
        <v>15.792739662000001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5.0268519840000003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1.5454926000000001E-2</v>
      </c>
      <c r="P23" s="36">
        <v>2.3774489000000003E-2</v>
      </c>
      <c r="Q23" s="36">
        <v>1.3775973E-2</v>
      </c>
      <c r="R23" s="36">
        <v>1.6789530000000002E-3</v>
      </c>
      <c r="S23" s="36">
        <v>2.1584550000000001E-2</v>
      </c>
      <c r="T23" s="36">
        <v>2.1899390000000001E-3</v>
      </c>
      <c r="U23" s="36" t="s">
        <v>339</v>
      </c>
      <c r="V23" s="36" t="s">
        <v>339</v>
      </c>
      <c r="W23" s="36">
        <v>1.5454926000000001E-2</v>
      </c>
      <c r="X23" s="36">
        <v>2.3774489000000003E-2</v>
      </c>
      <c r="Y23" s="36">
        <v>3.9229415000000004E-2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339</v>
      </c>
      <c r="AH23" s="36" t="s">
        <v>339</v>
      </c>
      <c r="AI23" s="36" t="s">
        <v>339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2.0227893E-2</v>
      </c>
      <c r="AQ23" s="36">
        <v>1.0891942E-2</v>
      </c>
      <c r="AR23" s="36">
        <v>3.1119834999999998E-2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0.220387956</v>
      </c>
      <c r="BC23" s="36">
        <v>11.960462633000001</v>
      </c>
      <c r="BD23" s="36">
        <v>30.12</v>
      </c>
      <c r="BE23" s="36">
        <v>1.8666398571428572E-2</v>
      </c>
      <c r="BF23" s="36">
        <v>3.7332798571428571E-2</v>
      </c>
      <c r="BG23" s="36">
        <v>0.98208671599999997</v>
      </c>
      <c r="BH23" s="36">
        <v>12.288145073999999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4.9915589599999999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4.0650119999999998E-3</v>
      </c>
      <c r="P24" s="36">
        <v>5.8251869999999999E-3</v>
      </c>
      <c r="Q24" s="36">
        <v>3.6280560000000002E-3</v>
      </c>
      <c r="R24" s="36">
        <v>4.3695600000000001E-4</v>
      </c>
      <c r="S24" s="36">
        <v>5.2552440000000001E-3</v>
      </c>
      <c r="T24" s="36">
        <v>5.6994300000000006E-4</v>
      </c>
      <c r="U24" s="36" t="s">
        <v>339</v>
      </c>
      <c r="V24" s="36" t="s">
        <v>339</v>
      </c>
      <c r="W24" s="36">
        <v>4.0650119999999998E-3</v>
      </c>
      <c r="X24" s="36">
        <v>5.8251869999999999E-3</v>
      </c>
      <c r="Y24" s="36">
        <v>9.8901989999999988E-3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339</v>
      </c>
      <c r="AH24" s="36" t="s">
        <v>339</v>
      </c>
      <c r="AI24" s="36" t="s">
        <v>339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5.7306370000000002E-3</v>
      </c>
      <c r="AQ24" s="36">
        <v>3.0857269999999999E-3</v>
      </c>
      <c r="AR24" s="36">
        <v>8.8163640000000001E-3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0.13425693599999999</v>
      </c>
      <c r="BC24" s="36">
        <v>9.4702765180000004</v>
      </c>
      <c r="BD24" s="36">
        <v>23.926348277999999</v>
      </c>
      <c r="BE24" s="36">
        <v>1.1371281428571431E-2</v>
      </c>
      <c r="BF24" s="36">
        <v>2.2742562857142861E-2</v>
      </c>
      <c r="BG24" s="36">
        <v>1.0501606210000001</v>
      </c>
      <c r="BH24" s="36">
        <v>6.3605397129999997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5.0317730359999997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1.0795699000000001E-2</v>
      </c>
      <c r="P25" s="36">
        <v>1.7614237000000001E-2</v>
      </c>
      <c r="Q25" s="36">
        <v>1.0158932000000001E-2</v>
      </c>
      <c r="R25" s="36">
        <v>6.36767E-4</v>
      </c>
      <c r="S25" s="36">
        <v>1.6783671E-2</v>
      </c>
      <c r="T25" s="36">
        <v>8.3056600000000003E-4</v>
      </c>
      <c r="U25" s="36">
        <v>0</v>
      </c>
      <c r="V25" s="36">
        <v>0</v>
      </c>
      <c r="W25" s="36">
        <v>1.0795699000000001E-2</v>
      </c>
      <c r="X25" s="36">
        <v>1.7614237000000001E-2</v>
      </c>
      <c r="Y25" s="36">
        <v>2.8409936000000004E-2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3.0058576E-2</v>
      </c>
      <c r="AQ25" s="36">
        <v>1.6185386999999999E-2</v>
      </c>
      <c r="AR25" s="36">
        <v>4.6243962999999999E-2</v>
      </c>
      <c r="AS25" s="36">
        <v>1.669E-6</v>
      </c>
      <c r="AT25" s="36">
        <v>6E-9</v>
      </c>
      <c r="AU25" s="36">
        <v>1.6000000000000001E-8</v>
      </c>
      <c r="AV25" s="36">
        <v>1.5600000000000001E-6</v>
      </c>
      <c r="AW25" s="36">
        <v>3.9439999999999998E-6</v>
      </c>
      <c r="AX25" s="36">
        <v>1.271E-6</v>
      </c>
      <c r="AY25" s="36">
        <v>3.2119999999999999E-6</v>
      </c>
      <c r="AZ25" s="36">
        <v>3.4571428571428575E-7</v>
      </c>
      <c r="BA25" s="36">
        <v>6.9285714285714295E-7</v>
      </c>
      <c r="BB25" s="36">
        <v>3.5615066000000001E-2</v>
      </c>
      <c r="BC25" s="36">
        <v>1.7371824929999999</v>
      </c>
      <c r="BD25" s="36">
        <v>4.389619476</v>
      </c>
      <c r="BE25" s="36">
        <v>3.0165214285714291E-3</v>
      </c>
      <c r="BF25" s="36">
        <v>6.0330428571428582E-3</v>
      </c>
      <c r="BG25" s="36">
        <v>0.37628647799999998</v>
      </c>
      <c r="BH25" s="36">
        <v>4.321389162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4.9956088510000001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9.8545590000000006E-3</v>
      </c>
      <c r="P26" s="36">
        <v>1.4304351999999999E-2</v>
      </c>
      <c r="Q26" s="36">
        <v>8.7413370000000001E-3</v>
      </c>
      <c r="R26" s="36">
        <v>1.1132220000000001E-3</v>
      </c>
      <c r="S26" s="36">
        <v>1.2852321999999999E-2</v>
      </c>
      <c r="T26" s="36">
        <v>1.45203E-3</v>
      </c>
      <c r="U26" s="36" t="s">
        <v>339</v>
      </c>
      <c r="V26" s="36" t="s">
        <v>339</v>
      </c>
      <c r="W26" s="36">
        <v>9.8545590000000006E-3</v>
      </c>
      <c r="X26" s="36">
        <v>1.4304351999999999E-2</v>
      </c>
      <c r="Y26" s="36">
        <v>2.4158910999999998E-2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339</v>
      </c>
      <c r="AH26" s="36" t="s">
        <v>339</v>
      </c>
      <c r="AI26" s="36" t="s">
        <v>339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9.7537360000000007E-3</v>
      </c>
      <c r="AQ26" s="36">
        <v>5.2520120000000003E-3</v>
      </c>
      <c r="AR26" s="36">
        <v>1.5005748000000001E-2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0.14491944600000001</v>
      </c>
      <c r="BC26" s="36">
        <v>5.9940675719999996</v>
      </c>
      <c r="BD26" s="36">
        <v>15.744716819000001</v>
      </c>
      <c r="BE26" s="36">
        <v>1.2274374285714285E-2</v>
      </c>
      <c r="BF26" s="36">
        <v>2.454874857142857E-2</v>
      </c>
      <c r="BG26" s="36">
        <v>1.2928858080000001</v>
      </c>
      <c r="BH26" s="36">
        <v>4.5143130109999996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4.9784781300000001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1.1106079999999999E-3</v>
      </c>
      <c r="P27" s="36">
        <v>1.8084450000000001E-3</v>
      </c>
      <c r="Q27" s="36">
        <v>1.0212819999999999E-3</v>
      </c>
      <c r="R27" s="36">
        <v>8.9325999999999991E-5</v>
      </c>
      <c r="S27" s="36">
        <v>1.6919330000000001E-3</v>
      </c>
      <c r="T27" s="36">
        <v>1.16512E-4</v>
      </c>
      <c r="U27" s="36" t="s">
        <v>339</v>
      </c>
      <c r="V27" s="36" t="s">
        <v>339</v>
      </c>
      <c r="W27" s="36">
        <v>1.1106079999999999E-3</v>
      </c>
      <c r="X27" s="36">
        <v>1.8084450000000001E-3</v>
      </c>
      <c r="Y27" s="36">
        <v>2.919053E-3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3.0295299999999999E-3</v>
      </c>
      <c r="AQ27" s="36">
        <v>1.6312849999999999E-3</v>
      </c>
      <c r="AR27" s="36">
        <v>4.6608149999999996E-3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0.102128516</v>
      </c>
      <c r="BC27" s="36">
        <v>4.036200912</v>
      </c>
      <c r="BD27" s="36">
        <v>9.6591633600000009</v>
      </c>
      <c r="BE27" s="36">
        <v>8.6500714285714288E-3</v>
      </c>
      <c r="BF27" s="36">
        <v>1.7300142857142858E-2</v>
      </c>
      <c r="BG27" s="36">
        <v>0.65732380800000001</v>
      </c>
      <c r="BH27" s="36">
        <v>2.8322691849999999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5.628271185</v>
      </c>
      <c r="E28" s="36">
        <v>519</v>
      </c>
      <c r="F28" s="36">
        <v>11</v>
      </c>
      <c r="G28" s="36">
        <v>73</v>
      </c>
      <c r="H28" s="36">
        <v>435</v>
      </c>
      <c r="I28" s="36">
        <v>21.396576864571195</v>
      </c>
      <c r="J28" s="36">
        <v>596.0097276238954</v>
      </c>
      <c r="K28" s="36">
        <v>14.468419864617807</v>
      </c>
      <c r="L28" s="36">
        <v>6.928156999953389</v>
      </c>
      <c r="M28" s="36">
        <v>456.39362048843469</v>
      </c>
      <c r="N28" s="36">
        <v>161.01268400003192</v>
      </c>
      <c r="O28" s="36">
        <v>3.9060036760000001</v>
      </c>
      <c r="P28" s="36">
        <v>6.9881818829999993</v>
      </c>
      <c r="Q28" s="36">
        <v>3.6745327040000002</v>
      </c>
      <c r="R28" s="36">
        <v>0.231470972</v>
      </c>
      <c r="S28" s="36">
        <v>6.6862632229999992</v>
      </c>
      <c r="T28" s="36">
        <v>0.30191866000000001</v>
      </c>
      <c r="U28" s="36">
        <v>4.3069500000000005</v>
      </c>
      <c r="V28" s="36">
        <v>10.1913</v>
      </c>
      <c r="W28" s="36">
        <v>29.609530540571196</v>
      </c>
      <c r="X28" s="36">
        <v>613.18920950689539</v>
      </c>
      <c r="Y28" s="36">
        <v>642.79874004746659</v>
      </c>
      <c r="Z28" s="36">
        <v>0.48709674277096576</v>
      </c>
      <c r="AA28" s="36">
        <v>0.1446757153198564</v>
      </c>
      <c r="AB28" s="36">
        <v>0.14467571500000001</v>
      </c>
      <c r="AC28" s="36">
        <v>0.43206304717656241</v>
      </c>
      <c r="AD28" s="36">
        <v>17.711193834453137</v>
      </c>
      <c r="AE28" s="36">
        <v>159.40074451007783</v>
      </c>
      <c r="AF28" s="36">
        <v>177.11193834453113</v>
      </c>
      <c r="AG28" s="36">
        <v>0.74753835116845613</v>
      </c>
      <c r="AH28" s="36">
        <v>1.271674436470478</v>
      </c>
      <c r="AI28" s="36">
        <v>4.0727951546419359</v>
      </c>
      <c r="AJ28" s="36">
        <v>1.4590183546214486E-2</v>
      </c>
      <c r="AK28" s="36">
        <v>1.7631397556745743E-2</v>
      </c>
      <c r="AL28" s="36">
        <v>4.4097560119919783E-2</v>
      </c>
      <c r="AM28" s="36">
        <v>1.1941915818912332</v>
      </c>
      <c r="AN28" s="36">
        <v>19.000499668480359</v>
      </c>
      <c r="AO28" s="36">
        <v>163.51763722483969</v>
      </c>
      <c r="AP28" s="36">
        <v>7854.1895561729998</v>
      </c>
      <c r="AQ28" s="36">
        <v>4229.1789917850001</v>
      </c>
      <c r="AR28" s="36">
        <v>12083.368547958</v>
      </c>
      <c r="AS28" s="36">
        <v>68.428576802999999</v>
      </c>
      <c r="AT28" s="36">
        <v>30349.022917736002</v>
      </c>
      <c r="AU28" s="36">
        <v>64155.896365558998</v>
      </c>
      <c r="AV28" s="36">
        <v>21292.473031862999</v>
      </c>
      <c r="AW28" s="36">
        <v>45010.928256288003</v>
      </c>
      <c r="AX28" s="36">
        <v>19890.705350062999</v>
      </c>
      <c r="AY28" s="36">
        <v>42047.680893564</v>
      </c>
      <c r="AZ28" s="36">
        <v>0.31827655714285719</v>
      </c>
      <c r="BA28" s="36">
        <v>0.63655311571428574</v>
      </c>
      <c r="BB28" s="36">
        <v>67.030789197000004</v>
      </c>
      <c r="BC28" s="36">
        <v>10702.463337335999</v>
      </c>
      <c r="BD28" s="36">
        <v>22624.324037961</v>
      </c>
      <c r="BE28" s="36">
        <v>0.59256355285714291</v>
      </c>
      <c r="BF28" s="36">
        <v>1.1851271071428571</v>
      </c>
      <c r="BG28" s="36">
        <v>35.788112824999999</v>
      </c>
      <c r="BH28" s="36">
        <v>527.47983830099997</v>
      </c>
      <c r="BI28" s="36">
        <v>0.54000000000000026</v>
      </c>
      <c r="BJ28" s="36">
        <v>0.54000000000000026</v>
      </c>
      <c r="BK28" s="36">
        <v>1.5900000000000012</v>
      </c>
      <c r="BL28" s="36">
        <v>1.5900000000000012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5.4876820100000003</v>
      </c>
      <c r="E29" s="36">
        <v>2</v>
      </c>
      <c r="F29" s="36">
        <v>1</v>
      </c>
      <c r="G29" s="36">
        <v>0</v>
      </c>
      <c r="H29" s="36">
        <v>1</v>
      </c>
      <c r="I29" s="36">
        <v>0.3177564089270743</v>
      </c>
      <c r="J29" s="36">
        <v>39.86386501816601</v>
      </c>
      <c r="K29" s="36">
        <v>0.28693540894600006</v>
      </c>
      <c r="L29" s="36">
        <v>3.0820999981074237E-2</v>
      </c>
      <c r="M29" s="36">
        <v>13.970688427132737</v>
      </c>
      <c r="N29" s="36">
        <v>26.210932999960345</v>
      </c>
      <c r="O29" s="36">
        <v>0.44174724899999995</v>
      </c>
      <c r="P29" s="36">
        <v>0.74891686400000002</v>
      </c>
      <c r="Q29" s="36">
        <v>0.36910460699999997</v>
      </c>
      <c r="R29" s="36">
        <v>7.2642641999999993E-2</v>
      </c>
      <c r="S29" s="36">
        <v>0.65416559200000002</v>
      </c>
      <c r="T29" s="36">
        <v>9.4751271999999997E-2</v>
      </c>
      <c r="U29" s="36">
        <v>6.4899999999999999E-2</v>
      </c>
      <c r="V29" s="36">
        <v>0.15340000000000001</v>
      </c>
      <c r="W29" s="36">
        <v>0.82440365792707415</v>
      </c>
      <c r="X29" s="36">
        <v>40.766181882166009</v>
      </c>
      <c r="Y29" s="36">
        <v>41.59058554009308</v>
      </c>
      <c r="Z29" s="36">
        <v>1.210014181011974E-2</v>
      </c>
      <c r="AA29" s="36">
        <v>2.5894303473656226E-3</v>
      </c>
      <c r="AB29" s="36">
        <v>2.5894300000000002E-3</v>
      </c>
      <c r="AC29" s="36">
        <v>4.9962193215880302E-3</v>
      </c>
      <c r="AD29" s="36">
        <v>0.50715404272426723</v>
      </c>
      <c r="AE29" s="36">
        <v>4.5643863845184045</v>
      </c>
      <c r="AF29" s="36">
        <v>5.0715404272426721</v>
      </c>
      <c r="AG29" s="36">
        <v>1.2546309418055117E-2</v>
      </c>
      <c r="AH29" s="36">
        <v>2.1343147056001811E-2</v>
      </c>
      <c r="AI29" s="36">
        <v>6.8355754760438231E-2</v>
      </c>
      <c r="AJ29" s="36">
        <v>2.661024797935372E-4</v>
      </c>
      <c r="AK29" s="36">
        <v>3.2156954005060993E-4</v>
      </c>
      <c r="AL29" s="36">
        <v>8.0427158876531109E-4</v>
      </c>
      <c r="AM29" s="36">
        <v>1.7808631219436682E-2</v>
      </c>
      <c r="AN29" s="36">
        <v>0.52881875932031963</v>
      </c>
      <c r="AO29" s="36">
        <v>4.6335464108676083</v>
      </c>
      <c r="AP29" s="36">
        <v>1030.929217767</v>
      </c>
      <c r="AQ29" s="36">
        <v>555.11573264399999</v>
      </c>
      <c r="AR29" s="36">
        <v>1586.0449504109999</v>
      </c>
      <c r="AS29" s="36">
        <v>24.957553762</v>
      </c>
      <c r="AT29" s="36">
        <v>3063.5827058989998</v>
      </c>
      <c r="AU29" s="36">
        <v>7273.7459780569998</v>
      </c>
      <c r="AV29" s="36">
        <v>1809.322026194</v>
      </c>
      <c r="AW29" s="36">
        <v>4295.8033369559998</v>
      </c>
      <c r="AX29" s="36">
        <v>1706.521301107</v>
      </c>
      <c r="AY29" s="36">
        <v>4051.7275497410001</v>
      </c>
      <c r="AZ29" s="36">
        <v>3.619379857142857E-2</v>
      </c>
      <c r="BA29" s="36">
        <v>7.2387598571428569E-2</v>
      </c>
      <c r="BB29" s="36">
        <v>10.224269129</v>
      </c>
      <c r="BC29" s="36">
        <v>946.98009203000004</v>
      </c>
      <c r="BD29" s="36">
        <v>2248.3782214990001</v>
      </c>
      <c r="BE29" s="36">
        <v>9.0384274285714286E-2</v>
      </c>
      <c r="BF29" s="36">
        <v>0.18076854857142857</v>
      </c>
      <c r="BG29" s="36">
        <v>14.941357803000001</v>
      </c>
      <c r="BH29" s="36">
        <v>80.247774089999993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5.47203105</v>
      </c>
      <c r="E30" s="36">
        <v>16</v>
      </c>
      <c r="F30" s="36">
        <v>3</v>
      </c>
      <c r="G30" s="36">
        <v>6</v>
      </c>
      <c r="H30" s="36">
        <v>7</v>
      </c>
      <c r="I30" s="36">
        <v>3.228247989749901E-4</v>
      </c>
      <c r="J30" s="36">
        <v>1.6377029382550412</v>
      </c>
      <c r="K30" s="36">
        <v>3.228247989749901E-4</v>
      </c>
      <c r="L30" s="36">
        <v>0</v>
      </c>
      <c r="M30" s="36">
        <v>6.7521763053120312E-2</v>
      </c>
      <c r="N30" s="36">
        <v>1.5705040000008959</v>
      </c>
      <c r="O30" s="36">
        <v>1.4658487E-2</v>
      </c>
      <c r="P30" s="36">
        <v>2.4813184000000002E-2</v>
      </c>
      <c r="Q30" s="36">
        <v>1.3545890999999999E-2</v>
      </c>
      <c r="R30" s="36">
        <v>1.112596E-3</v>
      </c>
      <c r="S30" s="36">
        <v>2.3361971000000002E-2</v>
      </c>
      <c r="T30" s="36">
        <v>1.451213E-3</v>
      </c>
      <c r="U30" s="36">
        <v>1.3251500000000001</v>
      </c>
      <c r="V30" s="36">
        <v>3.1360999999999994</v>
      </c>
      <c r="W30" s="36">
        <v>1.340131311798975</v>
      </c>
      <c r="X30" s="36">
        <v>4.7986161222550408</v>
      </c>
      <c r="Y30" s="36">
        <v>6.1387474340540162</v>
      </c>
      <c r="Z30" s="36">
        <v>6.7405864274882994E-5</v>
      </c>
      <c r="AA30" s="36">
        <v>1.4424854954824963E-5</v>
      </c>
      <c r="AB30" s="36">
        <v>1.44249E-5</v>
      </c>
      <c r="AC30" s="36">
        <v>7.9233848685379455E-6</v>
      </c>
      <c r="AD30" s="36">
        <v>8.7052874522599827E-2</v>
      </c>
      <c r="AE30" s="36">
        <v>0.78347587070339852</v>
      </c>
      <c r="AF30" s="36">
        <v>0.87052874522599832</v>
      </c>
      <c r="AG30" s="36">
        <v>0.25056578648878081</v>
      </c>
      <c r="AH30" s="36">
        <v>0.42624984368206387</v>
      </c>
      <c r="AI30" s="36">
        <v>1.3651515263871505</v>
      </c>
      <c r="AJ30" s="36">
        <v>1.442041290767458E-6</v>
      </c>
      <c r="AK30" s="36">
        <v>1.7426239506146856E-6</v>
      </c>
      <c r="AL30" s="36">
        <v>4.3584443139756809E-6</v>
      </c>
      <c r="AM30" s="36">
        <v>0.25057515191494012</v>
      </c>
      <c r="AN30" s="36">
        <v>0.51330446082861425</v>
      </c>
      <c r="AO30" s="36">
        <v>2.1486317555348631</v>
      </c>
      <c r="AP30" s="36">
        <v>25.504682272</v>
      </c>
      <c r="AQ30" s="36">
        <v>13.733290454</v>
      </c>
      <c r="AR30" s="36">
        <v>39.237972726000002</v>
      </c>
      <c r="AS30" s="36">
        <v>0.69605569</v>
      </c>
      <c r="AT30" s="36">
        <v>9.5553560130000008</v>
      </c>
      <c r="AU30" s="36">
        <v>22.189671142000002</v>
      </c>
      <c r="AV30" s="36">
        <v>25.211468234000002</v>
      </c>
      <c r="AW30" s="36">
        <v>58.546660989000003</v>
      </c>
      <c r="AX30" s="36">
        <v>22.704253810000001</v>
      </c>
      <c r="AY30" s="36">
        <v>52.724349031999999</v>
      </c>
      <c r="AZ30" s="36">
        <v>2.1864457142857143E-3</v>
      </c>
      <c r="BA30" s="36">
        <v>4.3728928571428573E-3</v>
      </c>
      <c r="BB30" s="36">
        <v>9.7938117600000005</v>
      </c>
      <c r="BC30" s="36">
        <v>800.32401516599998</v>
      </c>
      <c r="BD30" s="36">
        <v>1858.531139916</v>
      </c>
      <c r="BE30" s="36">
        <v>8.6578957142857155E-2</v>
      </c>
      <c r="BF30" s="36">
        <v>0.17315791571428574</v>
      </c>
      <c r="BG30" s="36">
        <v>10.731201075</v>
      </c>
      <c r="BH30" s="36">
        <v>51.013334903000001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5.4264460640000003</v>
      </c>
      <c r="E31" s="36">
        <v>10</v>
      </c>
      <c r="F31" s="36">
        <v>1</v>
      </c>
      <c r="G31" s="36">
        <v>5</v>
      </c>
      <c r="H31" s="36">
        <v>4</v>
      </c>
      <c r="I31" s="36">
        <v>2.1311331173431659E-3</v>
      </c>
      <c r="J31" s="36">
        <v>8.0386025413490181</v>
      </c>
      <c r="K31" s="36">
        <v>2.1311331173431659E-3</v>
      </c>
      <c r="L31" s="36">
        <v>0</v>
      </c>
      <c r="M31" s="36">
        <v>0.21086267446162568</v>
      </c>
      <c r="N31" s="36">
        <v>7.8298710000047365</v>
      </c>
      <c r="O31" s="36">
        <v>2.7318011E-2</v>
      </c>
      <c r="P31" s="36">
        <v>4.0701779E-2</v>
      </c>
      <c r="Q31" s="36">
        <v>1.9300911E-2</v>
      </c>
      <c r="R31" s="36">
        <v>8.0170999999999992E-3</v>
      </c>
      <c r="S31" s="36">
        <v>3.0244691000000001E-2</v>
      </c>
      <c r="T31" s="36">
        <v>1.0457088E-2</v>
      </c>
      <c r="U31" s="36">
        <v>6.8449999999999997E-2</v>
      </c>
      <c r="V31" s="36">
        <v>0.16190000000000002</v>
      </c>
      <c r="W31" s="36">
        <v>9.7899144117343156E-2</v>
      </c>
      <c r="X31" s="36">
        <v>8.2412043203490182</v>
      </c>
      <c r="Y31" s="36">
        <v>8.339103464466362</v>
      </c>
      <c r="Z31" s="36">
        <v>2.5990105491574696E-4</v>
      </c>
      <c r="AA31" s="36">
        <v>5.5618825751969862E-5</v>
      </c>
      <c r="AB31" s="36">
        <v>5.5618799999999997E-5</v>
      </c>
      <c r="AC31" s="36">
        <v>2.0127128260801091E-5</v>
      </c>
      <c r="AD31" s="36">
        <v>0.14300477185438307</v>
      </c>
      <c r="AE31" s="36">
        <v>1.2870429466894471</v>
      </c>
      <c r="AF31" s="36">
        <v>1.4300477185438305</v>
      </c>
      <c r="AG31" s="36">
        <v>1.3375116595832336E-2</v>
      </c>
      <c r="AH31" s="36">
        <v>2.2753071910151561E-2</v>
      </c>
      <c r="AI31" s="36">
        <v>7.2871324901431347E-2</v>
      </c>
      <c r="AJ31" s="36">
        <v>5.560149889630923E-6</v>
      </c>
      <c r="AK31" s="36">
        <v>6.7191213099881502E-6</v>
      </c>
      <c r="AL31" s="36">
        <v>1.6805069193557709E-5</v>
      </c>
      <c r="AM31" s="36">
        <v>1.3400803873982767E-2</v>
      </c>
      <c r="AN31" s="36">
        <v>0.1657645628858446</v>
      </c>
      <c r="AO31" s="36">
        <v>1.3599310766600721</v>
      </c>
      <c r="AP31" s="36">
        <v>135.19394568199999</v>
      </c>
      <c r="AQ31" s="36">
        <v>72.796739982000005</v>
      </c>
      <c r="AR31" s="36">
        <v>207.99068566400001</v>
      </c>
      <c r="AS31" s="36">
        <v>4.0034626209999997</v>
      </c>
      <c r="AT31" s="36">
        <v>75.619085290000001</v>
      </c>
      <c r="AU31" s="36">
        <v>183.78243313199999</v>
      </c>
      <c r="AV31" s="36">
        <v>87.882826287</v>
      </c>
      <c r="AW31" s="36">
        <v>213.58787379500001</v>
      </c>
      <c r="AX31" s="36">
        <v>80.702192963000002</v>
      </c>
      <c r="AY31" s="36">
        <v>196.13627068900001</v>
      </c>
      <c r="AZ31" s="36">
        <v>6.5402314285714289E-3</v>
      </c>
      <c r="BA31" s="36">
        <v>1.3080464285714286E-2</v>
      </c>
      <c r="BB31" s="36">
        <v>7.4345591259999999</v>
      </c>
      <c r="BC31" s="36">
        <v>600.049288488</v>
      </c>
      <c r="BD31" s="36">
        <v>1458.342398794</v>
      </c>
      <c r="BE31" s="36">
        <v>6.5722764285714289E-2</v>
      </c>
      <c r="BF31" s="36">
        <v>0.13144552857142858</v>
      </c>
      <c r="BG31" s="36">
        <v>5.7700946760000003</v>
      </c>
      <c r="BH31" s="36">
        <v>36.859177987000002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5.4264469750000002</v>
      </c>
      <c r="E32" s="36">
        <v>18</v>
      </c>
      <c r="F32" s="36">
        <v>1</v>
      </c>
      <c r="G32" s="36">
        <v>3</v>
      </c>
      <c r="H32" s="36">
        <v>14</v>
      </c>
      <c r="I32" s="36">
        <v>2.5788568948215011E-2</v>
      </c>
      <c r="J32" s="36">
        <v>3.1601850660804969</v>
      </c>
      <c r="K32" s="36">
        <v>2.5431568948434229E-2</v>
      </c>
      <c r="L32" s="36">
        <v>3.5699999978078267E-4</v>
      </c>
      <c r="M32" s="36">
        <v>1.4896106350320066</v>
      </c>
      <c r="N32" s="36">
        <v>1.6963629999967056</v>
      </c>
      <c r="O32" s="36">
        <v>4.2408148E-2</v>
      </c>
      <c r="P32" s="36">
        <v>7.7523731999999984E-2</v>
      </c>
      <c r="Q32" s="36">
        <v>3.9671299E-2</v>
      </c>
      <c r="R32" s="36">
        <v>2.736849E-3</v>
      </c>
      <c r="S32" s="36">
        <v>7.3953928999999988E-2</v>
      </c>
      <c r="T32" s="36">
        <v>3.5698029999999999E-3</v>
      </c>
      <c r="U32" s="36">
        <v>3.5450000000000002E-2</v>
      </c>
      <c r="V32" s="36">
        <v>8.3900000000000002E-2</v>
      </c>
      <c r="W32" s="36">
        <v>0.10364671694821501</v>
      </c>
      <c r="X32" s="36">
        <v>3.3216087980804967</v>
      </c>
      <c r="Y32" s="36">
        <v>3.4252555150287116</v>
      </c>
      <c r="Z32" s="36">
        <v>1.2365327675867845E-3</v>
      </c>
      <c r="AA32" s="36">
        <v>2.6461801226357161E-4</v>
      </c>
      <c r="AB32" s="36">
        <v>2.6461799999999999E-4</v>
      </c>
      <c r="AC32" s="36">
        <v>6.0033657630349378E-4</v>
      </c>
      <c r="AD32" s="36">
        <v>5.9225520374017959E-2</v>
      </c>
      <c r="AE32" s="36">
        <v>0.53302968336616163</v>
      </c>
      <c r="AF32" s="36">
        <v>0.59225520374017948</v>
      </c>
      <c r="AG32" s="36">
        <v>7.2453138776098569E-3</v>
      </c>
      <c r="AH32" s="36">
        <v>1.2325361538922516E-2</v>
      </c>
      <c r="AI32" s="36">
        <v>3.9474468712495089E-2</v>
      </c>
      <c r="AJ32" s="36">
        <v>2.6453568640358629E-5</v>
      </c>
      <c r="AK32" s="36">
        <v>3.1967616036420139E-5</v>
      </c>
      <c r="AL32" s="36">
        <v>7.9953609208772104E-5</v>
      </c>
      <c r="AM32" s="36">
        <v>7.8721040225537085E-3</v>
      </c>
      <c r="AN32" s="36">
        <v>7.1582849528976894E-2</v>
      </c>
      <c r="AO32" s="36">
        <v>0.57258410568786544</v>
      </c>
      <c r="AP32" s="36">
        <v>103.13505121</v>
      </c>
      <c r="AQ32" s="36">
        <v>55.534258344000001</v>
      </c>
      <c r="AR32" s="36">
        <v>158.66930955399999</v>
      </c>
      <c r="AS32" s="36">
        <v>3.1109464080000002</v>
      </c>
      <c r="AT32" s="36">
        <v>665.64392188399995</v>
      </c>
      <c r="AU32" s="36">
        <v>1695.1418510359999</v>
      </c>
      <c r="AV32" s="36">
        <v>381.02119583199999</v>
      </c>
      <c r="AW32" s="36">
        <v>970.31604128200001</v>
      </c>
      <c r="AX32" s="36">
        <v>360.46170524500002</v>
      </c>
      <c r="AY32" s="36">
        <v>917.95883980600001</v>
      </c>
      <c r="AZ32" s="36">
        <v>5.1714042857142857E-3</v>
      </c>
      <c r="BA32" s="36">
        <v>1.0342810000000001E-2</v>
      </c>
      <c r="BB32" s="36">
        <v>3.910931658</v>
      </c>
      <c r="BC32" s="36">
        <v>308.850275651</v>
      </c>
      <c r="BD32" s="36">
        <v>786.52416216500001</v>
      </c>
      <c r="BE32" s="36">
        <v>3.4573298571428573E-2</v>
      </c>
      <c r="BF32" s="36">
        <v>6.9146598571428575E-2</v>
      </c>
      <c r="BG32" s="36">
        <v>3.2550305370000001</v>
      </c>
      <c r="BH32" s="36">
        <v>25.392376908999999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5.5251791179999996</v>
      </c>
      <c r="E33" s="36">
        <v>24</v>
      </c>
      <c r="F33" s="36">
        <v>0</v>
      </c>
      <c r="G33" s="36">
        <v>3</v>
      </c>
      <c r="H33" s="36">
        <v>21</v>
      </c>
      <c r="I33" s="36">
        <v>0.10102933316180965</v>
      </c>
      <c r="J33" s="36">
        <v>18.698816280699095</v>
      </c>
      <c r="K33" s="36">
        <v>7.9897333159769171E-2</v>
      </c>
      <c r="L33" s="36">
        <v>2.1132000002040477E-2</v>
      </c>
      <c r="M33" s="36">
        <v>5.1656286138483569</v>
      </c>
      <c r="N33" s="36">
        <v>13.634217000012548</v>
      </c>
      <c r="O33" s="36">
        <v>0.47141531299999995</v>
      </c>
      <c r="P33" s="36">
        <v>0.83869350699999989</v>
      </c>
      <c r="Q33" s="36">
        <v>0.40410004399999994</v>
      </c>
      <c r="R33" s="36">
        <v>6.7315268999999997E-2</v>
      </c>
      <c r="S33" s="36">
        <v>0.75089098099999996</v>
      </c>
      <c r="T33" s="36">
        <v>8.7802525999999992E-2</v>
      </c>
      <c r="U33" s="36">
        <v>1.2E-2</v>
      </c>
      <c r="V33" s="36">
        <v>2.8799999999999999E-2</v>
      </c>
      <c r="W33" s="36">
        <v>0.58444464616180958</v>
      </c>
      <c r="X33" s="36">
        <v>19.566309787699094</v>
      </c>
      <c r="Y33" s="36">
        <v>20.150754433860904</v>
      </c>
      <c r="Z33" s="36">
        <v>4.6611988798403855E-3</v>
      </c>
      <c r="AA33" s="36">
        <v>1.1824396568490272E-3</v>
      </c>
      <c r="AB33" s="36">
        <v>1.182439544E-3</v>
      </c>
      <c r="AC33" s="36">
        <v>1.7745467990155461E-3</v>
      </c>
      <c r="AD33" s="36">
        <v>0.27253186674662405</v>
      </c>
      <c r="AE33" s="36">
        <v>2.4527868007196147</v>
      </c>
      <c r="AF33" s="36">
        <v>2.7253186674662393</v>
      </c>
      <c r="AG33" s="36">
        <v>2.5155161960801666E-3</v>
      </c>
      <c r="AH33" s="36">
        <v>4.2792689312628118E-3</v>
      </c>
      <c r="AI33" s="36">
        <v>1.3705226171747114E-2</v>
      </c>
      <c r="AJ33" s="36">
        <v>1.1820717275575122E-4</v>
      </c>
      <c r="AK33" s="36">
        <v>1.4284656874767292E-4</v>
      </c>
      <c r="AL33" s="36">
        <v>3.5727089318933209E-4</v>
      </c>
      <c r="AM33" s="36">
        <v>4.4082701678514642E-3</v>
      </c>
      <c r="AN33" s="36">
        <v>0.27695398224663453</v>
      </c>
      <c r="AO33" s="36">
        <v>2.4668492977845511</v>
      </c>
      <c r="AP33" s="36">
        <v>259.79419393799998</v>
      </c>
      <c r="AQ33" s="36">
        <v>139.88918135099999</v>
      </c>
      <c r="AR33" s="36">
        <v>399.68337528899997</v>
      </c>
      <c r="AS33" s="36">
        <v>10.659147545</v>
      </c>
      <c r="AT33" s="36">
        <v>1257.1942590799999</v>
      </c>
      <c r="AU33" s="36">
        <v>3244.9482141429999</v>
      </c>
      <c r="AV33" s="36">
        <v>805.39752676299997</v>
      </c>
      <c r="AW33" s="36">
        <v>2078.8141906219998</v>
      </c>
      <c r="AX33" s="36">
        <v>757.53111256600005</v>
      </c>
      <c r="AY33" s="36">
        <v>1955.2660323770001</v>
      </c>
      <c r="AZ33" s="36">
        <v>2.2796397142857146E-2</v>
      </c>
      <c r="BA33" s="36">
        <v>4.5592795714285719E-2</v>
      </c>
      <c r="BB33" s="36">
        <v>6.9574294659999998</v>
      </c>
      <c r="BC33" s="36">
        <v>539.76116482299994</v>
      </c>
      <c r="BD33" s="36">
        <v>1393.179307976</v>
      </c>
      <c r="BE33" s="36">
        <v>6.1504857142857146E-2</v>
      </c>
      <c r="BF33" s="36">
        <v>0.12300971428571429</v>
      </c>
      <c r="BG33" s="36">
        <v>8.3710580990000008</v>
      </c>
      <c r="BH33" s="36">
        <v>63.613729421000002</v>
      </c>
      <c r="BI33" s="36">
        <v>0.03</v>
      </c>
      <c r="BJ33" s="36">
        <v>0.03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5.4696374079999996</v>
      </c>
      <c r="E34" s="36">
        <v>38</v>
      </c>
      <c r="F34" s="36">
        <v>1</v>
      </c>
      <c r="G34" s="36">
        <v>7</v>
      </c>
      <c r="H34" s="36">
        <v>30</v>
      </c>
      <c r="I34" s="36">
        <v>0.10698665437007573</v>
      </c>
      <c r="J34" s="36">
        <v>13.521613201418578</v>
      </c>
      <c r="K34" s="36">
        <v>9.1297654378081711E-2</v>
      </c>
      <c r="L34" s="36">
        <v>1.5688999991994024E-2</v>
      </c>
      <c r="M34" s="36">
        <v>5.0943393557805754</v>
      </c>
      <c r="N34" s="36">
        <v>8.5342605000080791</v>
      </c>
      <c r="O34" s="36">
        <v>0.26412685999999996</v>
      </c>
      <c r="P34" s="36">
        <v>0.44973883000000003</v>
      </c>
      <c r="Q34" s="36">
        <v>0.24076091499999999</v>
      </c>
      <c r="R34" s="36">
        <v>2.3365944999999999E-2</v>
      </c>
      <c r="S34" s="36">
        <v>0.41926151100000003</v>
      </c>
      <c r="T34" s="36">
        <v>3.0477319000000003E-2</v>
      </c>
      <c r="U34" s="36">
        <v>7.0249999999999993E-2</v>
      </c>
      <c r="V34" s="36">
        <v>0.16670000000000001</v>
      </c>
      <c r="W34" s="36">
        <v>0.44136351437007565</v>
      </c>
      <c r="X34" s="36">
        <v>14.138052031418578</v>
      </c>
      <c r="Y34" s="36">
        <v>14.579415545788654</v>
      </c>
      <c r="Z34" s="36">
        <v>4.315998717273185E-3</v>
      </c>
      <c r="AA34" s="36">
        <v>9.2362372549646145E-4</v>
      </c>
      <c r="AB34" s="36">
        <v>9.2362399999999995E-4</v>
      </c>
      <c r="AC34" s="36">
        <v>1.4893846695238342E-3</v>
      </c>
      <c r="AD34" s="36">
        <v>0.15904709949075124</v>
      </c>
      <c r="AE34" s="36">
        <v>1.4314238954167608</v>
      </c>
      <c r="AF34" s="36">
        <v>1.5904709949075122</v>
      </c>
      <c r="AG34" s="36">
        <v>1.4149218287710789E-2</v>
      </c>
      <c r="AH34" s="36">
        <v>2.406993455840456E-2</v>
      </c>
      <c r="AI34" s="36">
        <v>7.7088844464079459E-2</v>
      </c>
      <c r="AJ34" s="36">
        <v>9.4269014354587521E-5</v>
      </c>
      <c r="AK34" s="36">
        <v>1.1391868129351661E-4</v>
      </c>
      <c r="AL34" s="36">
        <v>2.8491989253573565E-4</v>
      </c>
      <c r="AM34" s="36">
        <v>1.5732871971589211E-2</v>
      </c>
      <c r="AN34" s="36">
        <v>0.18323095273044931</v>
      </c>
      <c r="AO34" s="36">
        <v>1.5087976597733759</v>
      </c>
      <c r="AP34" s="36">
        <v>251.129056346</v>
      </c>
      <c r="AQ34" s="36">
        <v>135.22333803199999</v>
      </c>
      <c r="AR34" s="36">
        <v>386.35239437799999</v>
      </c>
      <c r="AS34" s="36">
        <v>13.087036628</v>
      </c>
      <c r="AT34" s="36">
        <v>1219.327661968</v>
      </c>
      <c r="AU34" s="36">
        <v>3029.3342265169999</v>
      </c>
      <c r="AV34" s="36">
        <v>699.09472850300006</v>
      </c>
      <c r="AW34" s="36">
        <v>1736.851918223</v>
      </c>
      <c r="AX34" s="36">
        <v>660.88180096500002</v>
      </c>
      <c r="AY34" s="36">
        <v>1641.9145745579999</v>
      </c>
      <c r="AZ34" s="36">
        <v>3.205149571428572E-2</v>
      </c>
      <c r="BA34" s="36">
        <v>6.4102992857142868E-2</v>
      </c>
      <c r="BB34" s="36">
        <v>2.3834379069999998</v>
      </c>
      <c r="BC34" s="36">
        <v>139.59419342999999</v>
      </c>
      <c r="BD34" s="36">
        <v>346.812002361</v>
      </c>
      <c r="BE34" s="36">
        <v>2.1069994285714287E-2</v>
      </c>
      <c r="BF34" s="36">
        <v>4.2139990000000002E-2</v>
      </c>
      <c r="BG34" s="36">
        <v>10.441290718999999</v>
      </c>
      <c r="BH34" s="36">
        <v>51.610553670000002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5.4186670389999998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4.0989511241586105E-2</v>
      </c>
      <c r="J35" s="36">
        <v>5.7106883821076906</v>
      </c>
      <c r="K35" s="36">
        <v>4.0989511241586105E-2</v>
      </c>
      <c r="L35" s="36">
        <v>0</v>
      </c>
      <c r="M35" s="36">
        <v>2.3970723933403351</v>
      </c>
      <c r="N35" s="36">
        <v>3.3546055000089412</v>
      </c>
      <c r="O35" s="36">
        <v>9.4628144999999997E-2</v>
      </c>
      <c r="P35" s="36">
        <v>0.15431328999999999</v>
      </c>
      <c r="Q35" s="36">
        <v>8.5168567000000001E-2</v>
      </c>
      <c r="R35" s="36">
        <v>9.4595779999999997E-3</v>
      </c>
      <c r="S35" s="36">
        <v>0.141974711</v>
      </c>
      <c r="T35" s="36">
        <v>1.2338579000000001E-2</v>
      </c>
      <c r="U35" s="36" t="s">
        <v>339</v>
      </c>
      <c r="V35" s="36" t="s">
        <v>339</v>
      </c>
      <c r="W35" s="36">
        <v>0.13561765624158612</v>
      </c>
      <c r="X35" s="36">
        <v>5.8650016721076907</v>
      </c>
      <c r="Y35" s="36">
        <v>6.000619328349277</v>
      </c>
      <c r="Z35" s="36">
        <v>1.6782037751724599E-3</v>
      </c>
      <c r="AA35" s="36">
        <v>3.5913560788690646E-4</v>
      </c>
      <c r="AB35" s="36">
        <v>3.5913600000000003E-4</v>
      </c>
      <c r="AC35" s="36">
        <v>4.322684487090393E-4</v>
      </c>
      <c r="AD35" s="36">
        <v>2.4969583773659283E-2</v>
      </c>
      <c r="AE35" s="36">
        <v>0.22472625396293358</v>
      </c>
      <c r="AF35" s="36">
        <v>0.24969583773659282</v>
      </c>
      <c r="AG35" s="36" t="s">
        <v>339</v>
      </c>
      <c r="AH35" s="36" t="s">
        <v>339</v>
      </c>
      <c r="AI35" s="36" t="s">
        <v>339</v>
      </c>
      <c r="AJ35" s="36">
        <v>3.665495563048599E-5</v>
      </c>
      <c r="AK35" s="36">
        <v>4.4295405408508639E-5</v>
      </c>
      <c r="AL35" s="36">
        <v>1.1078641365503058E-4</v>
      </c>
      <c r="AM35" s="36">
        <v>4.6892340433952529E-4</v>
      </c>
      <c r="AN35" s="36">
        <v>2.5013879179067791E-2</v>
      </c>
      <c r="AO35" s="36">
        <v>0.22483704037658861</v>
      </c>
      <c r="AP35" s="36">
        <v>26.933204108999998</v>
      </c>
      <c r="AQ35" s="36">
        <v>14.502494520000001</v>
      </c>
      <c r="AR35" s="36">
        <v>41.435698629000001</v>
      </c>
      <c r="AS35" s="36">
        <v>2.911077685</v>
      </c>
      <c r="AT35" s="36">
        <v>65.244871830999998</v>
      </c>
      <c r="AU35" s="36">
        <v>186.12726251199999</v>
      </c>
      <c r="AV35" s="36">
        <v>48.040492444000002</v>
      </c>
      <c r="AW35" s="36">
        <v>137.04748123900001</v>
      </c>
      <c r="AX35" s="36">
        <v>44.804137550999997</v>
      </c>
      <c r="AY35" s="36">
        <v>127.81497208</v>
      </c>
      <c r="AZ35" s="36">
        <v>5.8259942857142866E-3</v>
      </c>
      <c r="BA35" s="36">
        <v>1.1651990000000001E-2</v>
      </c>
      <c r="BB35" s="36">
        <v>0.27093424500000002</v>
      </c>
      <c r="BC35" s="36">
        <v>14.222069911</v>
      </c>
      <c r="BD35" s="36">
        <v>40.572000000000003</v>
      </c>
      <c r="BE35" s="36">
        <v>2.3951042857142859E-3</v>
      </c>
      <c r="BF35" s="36">
        <v>4.7902085714285718E-3</v>
      </c>
      <c r="BG35" s="36">
        <v>2.3715941210000002</v>
      </c>
      <c r="BH35" s="36">
        <v>25.364095181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5.6535471690000003</v>
      </c>
      <c r="E36" s="36">
        <v>401</v>
      </c>
      <c r="F36" s="36">
        <v>18</v>
      </c>
      <c r="G36" s="36">
        <v>102</v>
      </c>
      <c r="H36" s="36">
        <v>281</v>
      </c>
      <c r="I36" s="36">
        <v>3.50378493647584E-2</v>
      </c>
      <c r="J36" s="36">
        <v>5.8258639217640011</v>
      </c>
      <c r="K36" s="36">
        <v>3.50378493647584E-2</v>
      </c>
      <c r="L36" s="36">
        <v>0</v>
      </c>
      <c r="M36" s="36">
        <v>2.4174667711193205</v>
      </c>
      <c r="N36" s="36">
        <v>3.4434350000094383</v>
      </c>
      <c r="O36" s="36">
        <v>0.24228322300000002</v>
      </c>
      <c r="P36" s="36">
        <v>0.36118647400000004</v>
      </c>
      <c r="Q36" s="36">
        <v>0.19077292800000001</v>
      </c>
      <c r="R36" s="36">
        <v>5.1510295000000005E-2</v>
      </c>
      <c r="S36" s="36">
        <v>0.29399913300000002</v>
      </c>
      <c r="T36" s="36">
        <v>6.7187340999999998E-2</v>
      </c>
      <c r="U36" s="36">
        <v>9.3624000000000027</v>
      </c>
      <c r="V36" s="36">
        <v>22.211000000000006</v>
      </c>
      <c r="W36" s="36">
        <v>9.6397210723647611</v>
      </c>
      <c r="X36" s="36">
        <v>28.398050395764006</v>
      </c>
      <c r="Y36" s="36">
        <v>38.037771468128767</v>
      </c>
      <c r="Z36" s="36">
        <v>1.6324158821892335E-3</v>
      </c>
      <c r="AA36" s="36">
        <v>3.4933699878849582E-4</v>
      </c>
      <c r="AB36" s="36">
        <v>3.4933700000000002E-4</v>
      </c>
      <c r="AC36" s="36">
        <v>5.5877681560562772E-4</v>
      </c>
      <c r="AD36" s="36">
        <v>5.4347822935739386E-2</v>
      </c>
      <c r="AE36" s="36">
        <v>0.48913040642165445</v>
      </c>
      <c r="AF36" s="36">
        <v>0.54347822935739398</v>
      </c>
      <c r="AG36" s="36">
        <v>1.7156570292444093</v>
      </c>
      <c r="AH36" s="36">
        <v>2.9185889692893445</v>
      </c>
      <c r="AI36" s="36">
        <v>9.3473727800212565</v>
      </c>
      <c r="AJ36" s="36">
        <v>3.5899577120684971E-5</v>
      </c>
      <c r="AK36" s="36">
        <v>4.3382573930424811E-5</v>
      </c>
      <c r="AL36" s="36">
        <v>1.0850334784277137E-4</v>
      </c>
      <c r="AM36" s="36">
        <v>1.7162517056371356</v>
      </c>
      <c r="AN36" s="36">
        <v>2.9729801747990146</v>
      </c>
      <c r="AO36" s="36">
        <v>9.8366116897907538</v>
      </c>
      <c r="AP36" s="36">
        <v>77.265526030999993</v>
      </c>
      <c r="AQ36" s="36">
        <v>41.604514016000003</v>
      </c>
      <c r="AR36" s="36">
        <v>118.870040047</v>
      </c>
      <c r="AS36" s="36">
        <v>1.2027811930000001</v>
      </c>
      <c r="AT36" s="36">
        <v>99.075550432</v>
      </c>
      <c r="AU36" s="36">
        <v>218.81479063399999</v>
      </c>
      <c r="AV36" s="36">
        <v>97.863824980000004</v>
      </c>
      <c r="AW36" s="36">
        <v>216.13861624</v>
      </c>
      <c r="AX36" s="36">
        <v>90.341834618999997</v>
      </c>
      <c r="AY36" s="36">
        <v>199.52581178</v>
      </c>
      <c r="AZ36" s="36">
        <v>4.6235405714285721E-2</v>
      </c>
      <c r="BA36" s="36">
        <v>9.2470811428571442E-2</v>
      </c>
      <c r="BB36" s="36">
        <v>3.9626290019999999</v>
      </c>
      <c r="BC36" s="36">
        <v>327.49745245700001</v>
      </c>
      <c r="BD36" s="36">
        <v>723.29940312799999</v>
      </c>
      <c r="BE36" s="36">
        <v>0.43378532999999997</v>
      </c>
      <c r="BF36" s="36">
        <v>0.86757066142857153</v>
      </c>
      <c r="BG36" s="36">
        <v>5.5342879219999999</v>
      </c>
      <c r="BH36" s="36">
        <v>34.019017875000003</v>
      </c>
      <c r="BI36" s="36">
        <v>0</v>
      </c>
      <c r="BJ36" s="36">
        <v>0</v>
      </c>
      <c r="BK36" s="36">
        <v>0.03</v>
      </c>
      <c r="BL36" s="36">
        <v>0.03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6.164441064</v>
      </c>
      <c r="E37" s="36">
        <v>49</v>
      </c>
      <c r="F37" s="36">
        <v>16</v>
      </c>
      <c r="G37" s="36">
        <v>29</v>
      </c>
      <c r="H37" s="36">
        <v>4</v>
      </c>
      <c r="I37" s="36">
        <v>1.7131568106316333</v>
      </c>
      <c r="J37" s="36">
        <v>19.094018995538281</v>
      </c>
      <c r="K37" s="36">
        <v>1.1166603106344926</v>
      </c>
      <c r="L37" s="36">
        <v>0.59649649999714072</v>
      </c>
      <c r="M37" s="36">
        <v>16.774865806171928</v>
      </c>
      <c r="N37" s="36">
        <v>4.0323099999979899</v>
      </c>
      <c r="O37" s="36">
        <v>3.3484317999999999E-2</v>
      </c>
      <c r="P37" s="36">
        <v>5.7403482999999998E-2</v>
      </c>
      <c r="Q37" s="36">
        <v>3.1607759999999999E-2</v>
      </c>
      <c r="R37" s="36">
        <v>1.876558E-3</v>
      </c>
      <c r="S37" s="36">
        <v>5.4955799E-2</v>
      </c>
      <c r="T37" s="36">
        <v>2.4476840000000003E-3</v>
      </c>
      <c r="U37" s="36">
        <v>6.0562499999999968</v>
      </c>
      <c r="V37" s="36">
        <v>14.370899999999999</v>
      </c>
      <c r="W37" s="36">
        <v>7.8028911286316305</v>
      </c>
      <c r="X37" s="36">
        <v>33.522322478538285</v>
      </c>
      <c r="Y37" s="36">
        <v>41.325213607169914</v>
      </c>
      <c r="Z37" s="36">
        <v>1.9062519669269709E-2</v>
      </c>
      <c r="AA37" s="36">
        <v>9.1034168996645057E-3</v>
      </c>
      <c r="AB37" s="36">
        <v>9.1034170000000008E-3</v>
      </c>
      <c r="AC37" s="36">
        <v>1.5206719891199165E-2</v>
      </c>
      <c r="AD37" s="36">
        <v>0.27480865229295309</v>
      </c>
      <c r="AE37" s="36">
        <v>2.4732778706365774</v>
      </c>
      <c r="AF37" s="36">
        <v>2.7480865229295306</v>
      </c>
      <c r="AG37" s="36">
        <v>1.1545255106693626</v>
      </c>
      <c r="AH37" s="36">
        <v>1.9640204089547766</v>
      </c>
      <c r="AI37" s="36">
        <v>6.2901734719227296</v>
      </c>
      <c r="AJ37" s="36">
        <v>9.2913366904256263E-4</v>
      </c>
      <c r="AK37" s="36">
        <v>1.1228045827143744E-3</v>
      </c>
      <c r="AL37" s="36">
        <v>2.8082256344010002E-3</v>
      </c>
      <c r="AM37" s="36">
        <v>1.1706613642296042</v>
      </c>
      <c r="AN37" s="36">
        <v>2.2399518658304438</v>
      </c>
      <c r="AO37" s="36">
        <v>8.7662595681937088</v>
      </c>
      <c r="AP37" s="36">
        <v>145.10426559499999</v>
      </c>
      <c r="AQ37" s="36">
        <v>78.133066088999996</v>
      </c>
      <c r="AR37" s="36">
        <v>223.23733168399997</v>
      </c>
      <c r="AS37" s="36">
        <v>0.90437104800000001</v>
      </c>
      <c r="AT37" s="36">
        <v>179.87651557800001</v>
      </c>
      <c r="AU37" s="36">
        <v>405.14927525500002</v>
      </c>
      <c r="AV37" s="36">
        <v>105.55017619</v>
      </c>
      <c r="AW37" s="36">
        <v>237.73852439300001</v>
      </c>
      <c r="AX37" s="36">
        <v>102.487907947</v>
      </c>
      <c r="AY37" s="36">
        <v>230.84114951699999</v>
      </c>
      <c r="AZ37" s="36">
        <v>4.8840358571428578E-2</v>
      </c>
      <c r="BA37" s="36">
        <v>9.7680718571428585E-2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3.322059297</v>
      </c>
      <c r="BH37" s="36">
        <v>8.9344673720000003</v>
      </c>
      <c r="BI37" s="36">
        <v>0.09</v>
      </c>
      <c r="BJ37" s="36">
        <v>0.09</v>
      </c>
      <c r="BK37" s="36">
        <v>0.21</v>
      </c>
      <c r="BL37" s="36">
        <v>0.25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6.1789868429999997</v>
      </c>
      <c r="E38" s="36">
        <v>46</v>
      </c>
      <c r="F38" s="36">
        <v>16</v>
      </c>
      <c r="G38" s="36">
        <v>16</v>
      </c>
      <c r="H38" s="36">
        <v>14</v>
      </c>
      <c r="I38" s="36">
        <v>3.8005342360654071</v>
      </c>
      <c r="J38" s="36">
        <v>32.214900380951633</v>
      </c>
      <c r="K38" s="36">
        <v>2.8712142360641888</v>
      </c>
      <c r="L38" s="36">
        <v>0.92932000000121828</v>
      </c>
      <c r="M38" s="36">
        <v>28.927511617015529</v>
      </c>
      <c r="N38" s="36">
        <v>7.0879230000015161</v>
      </c>
      <c r="O38" s="36">
        <v>0.161534707</v>
      </c>
      <c r="P38" s="36">
        <v>0.25201749400000001</v>
      </c>
      <c r="Q38" s="36">
        <v>0.150141934</v>
      </c>
      <c r="R38" s="36">
        <v>1.1392773E-2</v>
      </c>
      <c r="S38" s="36">
        <v>0.23715735500000001</v>
      </c>
      <c r="T38" s="36">
        <v>1.4860139E-2</v>
      </c>
      <c r="U38" s="36">
        <v>2.6222499999999989</v>
      </c>
      <c r="V38" s="36">
        <v>6.2109999999999994</v>
      </c>
      <c r="W38" s="36">
        <v>6.5843189430654059</v>
      </c>
      <c r="X38" s="36">
        <v>38.677917874951632</v>
      </c>
      <c r="Y38" s="36">
        <v>45.262236818017037</v>
      </c>
      <c r="Z38" s="36">
        <v>3.5324611184628735E-2</v>
      </c>
      <c r="AA38" s="36">
        <v>1.5638831173690661E-2</v>
      </c>
      <c r="AB38" s="36">
        <v>1.5638830999999999E-2</v>
      </c>
      <c r="AC38" s="36">
        <v>2.7611814540471527E-2</v>
      </c>
      <c r="AD38" s="36">
        <v>0.29911065909402146</v>
      </c>
      <c r="AE38" s="36">
        <v>2.691995931846193</v>
      </c>
      <c r="AF38" s="36">
        <v>2.9911065909402144</v>
      </c>
      <c r="AG38" s="36">
        <v>0.46623199180494346</v>
      </c>
      <c r="AH38" s="36">
        <v>0.79313028490955928</v>
      </c>
      <c r="AI38" s="36">
        <v>2.5401605070752096</v>
      </c>
      <c r="AJ38" s="36">
        <v>1.5961659609608496E-3</v>
      </c>
      <c r="AK38" s="36">
        <v>1.9288747417695595E-3</v>
      </c>
      <c r="AL38" s="36">
        <v>4.8242726996099404E-3</v>
      </c>
      <c r="AM38" s="36">
        <v>0.49543997230637582</v>
      </c>
      <c r="AN38" s="36">
        <v>1.0941698187453504</v>
      </c>
      <c r="AO38" s="36">
        <v>5.2369807116210119</v>
      </c>
      <c r="AP38" s="36">
        <v>272.89652982299998</v>
      </c>
      <c r="AQ38" s="36">
        <v>146.94428528899999</v>
      </c>
      <c r="AR38" s="36">
        <v>419.84081511199997</v>
      </c>
      <c r="AS38" s="36">
        <v>20.941296478999998</v>
      </c>
      <c r="AT38" s="36">
        <v>954.21610274900002</v>
      </c>
      <c r="AU38" s="36">
        <v>1920.297458109</v>
      </c>
      <c r="AV38" s="36">
        <v>547.38597977999996</v>
      </c>
      <c r="AW38" s="36">
        <v>1101.5784606320001</v>
      </c>
      <c r="AX38" s="36">
        <v>529.47904551199997</v>
      </c>
      <c r="AY38" s="36">
        <v>1065.5419273370001</v>
      </c>
      <c r="AZ38" s="36">
        <v>0.50056157428571435</v>
      </c>
      <c r="BA38" s="36">
        <v>1.00112315</v>
      </c>
      <c r="BB38" s="36">
        <v>0.82979729999999996</v>
      </c>
      <c r="BC38" s="36">
        <v>49.311073421000003</v>
      </c>
      <c r="BD38" s="36">
        <v>99.235308095999997</v>
      </c>
      <c r="BE38" s="36">
        <v>9.0837142857142866E-2</v>
      </c>
      <c r="BF38" s="36">
        <v>0.18167428571428573</v>
      </c>
      <c r="BG38" s="36">
        <v>2.101942722</v>
      </c>
      <c r="BH38" s="36">
        <v>7.4090102250000003</v>
      </c>
      <c r="BI38" s="36">
        <v>0.03</v>
      </c>
      <c r="BJ38" s="36">
        <v>0.13</v>
      </c>
      <c r="BK38" s="36">
        <v>0.69000000000000006</v>
      </c>
      <c r="BL38" s="36">
        <v>0.79000000000000015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6.1548689269999999</v>
      </c>
      <c r="E39" s="36">
        <v>2</v>
      </c>
      <c r="F39" s="36">
        <v>1</v>
      </c>
      <c r="G39" s="36">
        <v>1</v>
      </c>
      <c r="H39" s="36">
        <v>0</v>
      </c>
      <c r="I39" s="36">
        <v>1.0684551528852262</v>
      </c>
      <c r="J39" s="36">
        <v>13.730545271416732</v>
      </c>
      <c r="K39" s="36">
        <v>0.50349265288842382</v>
      </c>
      <c r="L39" s="36">
        <v>0.56496249999680237</v>
      </c>
      <c r="M39" s="36">
        <v>10.186440424301798</v>
      </c>
      <c r="N39" s="36">
        <v>4.6125600000001592</v>
      </c>
      <c r="O39" s="36">
        <v>2.4010339999999998E-2</v>
      </c>
      <c r="P39" s="36">
        <v>4.0099837000000006E-2</v>
      </c>
      <c r="Q39" s="36">
        <v>2.2177852999999997E-2</v>
      </c>
      <c r="R39" s="36">
        <v>1.832487E-3</v>
      </c>
      <c r="S39" s="36">
        <v>3.7709636000000005E-2</v>
      </c>
      <c r="T39" s="36">
        <v>2.3902009999999998E-3</v>
      </c>
      <c r="U39" s="36">
        <v>6.6E-3</v>
      </c>
      <c r="V39" s="36">
        <v>1.5599999999999999E-2</v>
      </c>
      <c r="W39" s="36">
        <v>1.0990654928852261</v>
      </c>
      <c r="X39" s="36">
        <v>13.786245108416731</v>
      </c>
      <c r="Y39" s="36">
        <v>14.885310601301956</v>
      </c>
      <c r="Z39" s="36">
        <v>1.4707868964198907E-2</v>
      </c>
      <c r="AA39" s="36">
        <v>6.9924272205223407E-3</v>
      </c>
      <c r="AB39" s="36">
        <v>6.9924269999999998E-3</v>
      </c>
      <c r="AC39" s="36">
        <v>1.0572454265076085E-2</v>
      </c>
      <c r="AD39" s="36">
        <v>0.23594211037058105</v>
      </c>
      <c r="AE39" s="36">
        <v>2.1234789933352296</v>
      </c>
      <c r="AF39" s="36">
        <v>2.3594211037058104</v>
      </c>
      <c r="AG39" s="36">
        <v>1.2556664203005664E-3</v>
      </c>
      <c r="AH39" s="36">
        <v>2.1360762092469403E-3</v>
      </c>
      <c r="AI39" s="36">
        <v>6.8412170485341196E-3</v>
      </c>
      <c r="AJ39" s="36">
        <v>7.1367699749800889E-4</v>
      </c>
      <c r="AK39" s="36">
        <v>8.6243759677225832E-4</v>
      </c>
      <c r="AL39" s="36">
        <v>2.1570266140810289E-3</v>
      </c>
      <c r="AM39" s="36">
        <v>1.254179768287466E-2</v>
      </c>
      <c r="AN39" s="36">
        <v>0.23894062417660025</v>
      </c>
      <c r="AO39" s="36">
        <v>2.1324772369978446</v>
      </c>
      <c r="AP39" s="36">
        <v>181.69011249600001</v>
      </c>
      <c r="AQ39" s="36">
        <v>97.833137497999999</v>
      </c>
      <c r="AR39" s="36">
        <v>279.52324999400003</v>
      </c>
      <c r="AS39" s="36">
        <v>6.9257335529999997</v>
      </c>
      <c r="AT39" s="36">
        <v>873.30291211199994</v>
      </c>
      <c r="AU39" s="36">
        <v>1799.095856532</v>
      </c>
      <c r="AV39" s="36">
        <v>491.39281435200002</v>
      </c>
      <c r="AW39" s="36">
        <v>1012.320884277</v>
      </c>
      <c r="AX39" s="36">
        <v>475.50485444700001</v>
      </c>
      <c r="AY39" s="36">
        <v>979.59001571199997</v>
      </c>
      <c r="AZ39" s="36">
        <v>0.19438026571428574</v>
      </c>
      <c r="BA39" s="36">
        <v>0.38876053285714285</v>
      </c>
      <c r="BB39" s="36">
        <v>0.84404251399999997</v>
      </c>
      <c r="BC39" s="36">
        <v>51.669854094999998</v>
      </c>
      <c r="BD39" s="36">
        <v>106.445334282</v>
      </c>
      <c r="BE39" s="36">
        <v>9.239655285714285E-2</v>
      </c>
      <c r="BF39" s="36">
        <v>0.1847931057142857</v>
      </c>
      <c r="BG39" s="36">
        <v>6.5233085229999999</v>
      </c>
      <c r="BH39" s="36">
        <v>23.345087499000002</v>
      </c>
      <c r="BI39" s="36">
        <v>0.42000000000000015</v>
      </c>
      <c r="BJ39" s="36">
        <v>0.42000000000000015</v>
      </c>
      <c r="BK39" s="36">
        <v>0.51000000000000023</v>
      </c>
      <c r="BL39" s="36">
        <v>0.57000000000000028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6.0605703960000001</v>
      </c>
      <c r="E40" s="36">
        <v>16</v>
      </c>
      <c r="F40" s="36">
        <v>6</v>
      </c>
      <c r="G40" s="36">
        <v>6</v>
      </c>
      <c r="H40" s="36">
        <v>4</v>
      </c>
      <c r="I40" s="36">
        <v>1.9847356635391789</v>
      </c>
      <c r="J40" s="36">
        <v>26.992633696044877</v>
      </c>
      <c r="K40" s="36">
        <v>1.3357951635429681</v>
      </c>
      <c r="L40" s="36">
        <v>0.64894049999621062</v>
      </c>
      <c r="M40" s="36">
        <v>21.509186359600537</v>
      </c>
      <c r="N40" s="36">
        <v>7.4681829999835188</v>
      </c>
      <c r="O40" s="36">
        <v>0.20204766099999999</v>
      </c>
      <c r="P40" s="36">
        <v>0.31618709499999997</v>
      </c>
      <c r="Q40" s="36">
        <v>0.187310276</v>
      </c>
      <c r="R40" s="36">
        <v>1.4737385E-2</v>
      </c>
      <c r="S40" s="36">
        <v>0.29696441799999995</v>
      </c>
      <c r="T40" s="36">
        <v>1.9222677000000001E-2</v>
      </c>
      <c r="U40" s="36">
        <v>1.00075</v>
      </c>
      <c r="V40" s="36">
        <v>2.3679000000000001</v>
      </c>
      <c r="W40" s="36">
        <v>3.1875333245391788</v>
      </c>
      <c r="X40" s="36">
        <v>29.676720791044875</v>
      </c>
      <c r="Y40" s="36">
        <v>32.864254115584053</v>
      </c>
      <c r="Z40" s="36">
        <v>2.504751141705262E-2</v>
      </c>
      <c r="AA40" s="36">
        <v>1.1002251599423866E-2</v>
      </c>
      <c r="AB40" s="36">
        <v>1.1002252000000001E-2</v>
      </c>
      <c r="AC40" s="36">
        <v>1.5709403763204809E-2</v>
      </c>
      <c r="AD40" s="36">
        <v>0.2754358599021946</v>
      </c>
      <c r="AE40" s="36">
        <v>2.4789227391197524</v>
      </c>
      <c r="AF40" s="36">
        <v>2.7543585990219461</v>
      </c>
      <c r="AG40" s="36">
        <v>0.19716771619033849</v>
      </c>
      <c r="AH40" s="36">
        <v>0.335411747082415</v>
      </c>
      <c r="AI40" s="36">
        <v>1.0742241088990858</v>
      </c>
      <c r="AJ40" s="36">
        <v>1.1229368797363373E-3</v>
      </c>
      <c r="AK40" s="36">
        <v>1.3570046242832102E-3</v>
      </c>
      <c r="AL40" s="36">
        <v>3.3939789973962162E-3</v>
      </c>
      <c r="AM40" s="36">
        <v>0.21400005683327963</v>
      </c>
      <c r="AN40" s="36">
        <v>0.61220461160889283</v>
      </c>
      <c r="AO40" s="36">
        <v>3.5565408270162342</v>
      </c>
      <c r="AP40" s="36">
        <v>313.17609251699997</v>
      </c>
      <c r="AQ40" s="36">
        <v>168.63328058600001</v>
      </c>
      <c r="AR40" s="36">
        <v>481.80937310299998</v>
      </c>
      <c r="AS40" s="36">
        <v>45.415462247000001</v>
      </c>
      <c r="AT40" s="36">
        <v>1066.412390362</v>
      </c>
      <c r="AU40" s="36">
        <v>2553.2615074219998</v>
      </c>
      <c r="AV40" s="36">
        <v>626.62227723599995</v>
      </c>
      <c r="AW40" s="36">
        <v>1500.2925271879999</v>
      </c>
      <c r="AX40" s="36">
        <v>605.95643707399995</v>
      </c>
      <c r="AY40" s="36">
        <v>1450.813268806</v>
      </c>
      <c r="AZ40" s="36">
        <v>1.3756359285714288</v>
      </c>
      <c r="BA40" s="36">
        <v>2.7512718571428576</v>
      </c>
      <c r="BB40" s="36">
        <v>0.99174777700000005</v>
      </c>
      <c r="BC40" s="36">
        <v>47.981078768000003</v>
      </c>
      <c r="BD40" s="36">
        <v>114.878861697</v>
      </c>
      <c r="BE40" s="36">
        <v>0.10856571142857142</v>
      </c>
      <c r="BF40" s="36">
        <v>0.21713142285714285</v>
      </c>
      <c r="BG40" s="36">
        <v>4.0193519579999997</v>
      </c>
      <c r="BH40" s="36">
        <v>45.703176915999997</v>
      </c>
      <c r="BI40" s="36">
        <v>0.63000000000000012</v>
      </c>
      <c r="BJ40" s="36">
        <v>0.68000000000000016</v>
      </c>
      <c r="BK40" s="36">
        <v>0.75000000000000033</v>
      </c>
      <c r="BL40" s="36">
        <v>0.78000000000000036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5.4774831339999999</v>
      </c>
      <c r="E41" s="36">
        <v>8</v>
      </c>
      <c r="F41" s="36">
        <v>1</v>
      </c>
      <c r="G41" s="36">
        <v>2</v>
      </c>
      <c r="H41" s="36">
        <v>5</v>
      </c>
      <c r="I41" s="36">
        <v>2.4398721058875965E-2</v>
      </c>
      <c r="J41" s="36">
        <v>3.2209496435325118</v>
      </c>
      <c r="K41" s="36">
        <v>2.4398721058875965E-2</v>
      </c>
      <c r="L41" s="36">
        <v>0</v>
      </c>
      <c r="M41" s="36">
        <v>1.6929298645920052</v>
      </c>
      <c r="N41" s="36">
        <v>1.5524184999993824</v>
      </c>
      <c r="O41" s="36">
        <v>1.3342670000000001E-3</v>
      </c>
      <c r="P41" s="36">
        <v>2.1673629999999998E-3</v>
      </c>
      <c r="Q41" s="36">
        <v>1.2485770000000001E-3</v>
      </c>
      <c r="R41" s="36">
        <v>8.5690000000000001E-5</v>
      </c>
      <c r="S41" s="36">
        <v>2.055594E-3</v>
      </c>
      <c r="T41" s="36">
        <v>1.1176900000000001E-4</v>
      </c>
      <c r="U41" s="36">
        <v>7.8099999999999989E-2</v>
      </c>
      <c r="V41" s="36">
        <v>0.18460000000000001</v>
      </c>
      <c r="W41" s="36">
        <v>0.10383298805887595</v>
      </c>
      <c r="X41" s="36">
        <v>3.4077170065325117</v>
      </c>
      <c r="Y41" s="36">
        <v>3.5115499945913875</v>
      </c>
      <c r="Z41" s="36">
        <v>1.1587876986994404E-3</v>
      </c>
      <c r="AA41" s="36">
        <v>2.4798056752168022E-4</v>
      </c>
      <c r="AB41" s="36">
        <v>2.4798099999999998E-4</v>
      </c>
      <c r="AC41" s="36">
        <v>3.1338459725067561E-4</v>
      </c>
      <c r="AD41" s="36">
        <v>4.2726349174159121E-2</v>
      </c>
      <c r="AE41" s="36">
        <v>0.38453714256743216</v>
      </c>
      <c r="AF41" s="36">
        <v>0.42726349174159134</v>
      </c>
      <c r="AG41" s="36">
        <v>1.4524882803202422E-2</v>
      </c>
      <c r="AH41" s="36">
        <v>2.470899603303401E-2</v>
      </c>
      <c r="AI41" s="36">
        <v>7.9135568376068374E-2</v>
      </c>
      <c r="AJ41" s="36">
        <v>2.5310001092066141E-5</v>
      </c>
      <c r="AK41" s="36">
        <v>3.0585680434730519E-5</v>
      </c>
      <c r="AL41" s="36">
        <v>7.6497275808017385E-5</v>
      </c>
      <c r="AM41" s="36">
        <v>1.4863577401545165E-2</v>
      </c>
      <c r="AN41" s="36">
        <v>6.7465930887627867E-2</v>
      </c>
      <c r="AO41" s="36">
        <v>0.46374920821930854</v>
      </c>
      <c r="AP41" s="36">
        <v>50.035478617000003</v>
      </c>
      <c r="AQ41" s="36">
        <v>26.942180793999999</v>
      </c>
      <c r="AR41" s="36">
        <v>76.977659411000005</v>
      </c>
      <c r="AS41" s="36">
        <v>6.1042570639999996</v>
      </c>
      <c r="AT41" s="36">
        <v>211.86491090800001</v>
      </c>
      <c r="AU41" s="36">
        <v>490.46055435099998</v>
      </c>
      <c r="AV41" s="36">
        <v>137.85983919700001</v>
      </c>
      <c r="AW41" s="36">
        <v>319.14115870099999</v>
      </c>
      <c r="AX41" s="36">
        <v>129.22041376000001</v>
      </c>
      <c r="AY41" s="36">
        <v>299.141162614</v>
      </c>
      <c r="AZ41" s="36">
        <v>0.16570021714285715</v>
      </c>
      <c r="BA41" s="36">
        <v>0.33140043571428573</v>
      </c>
      <c r="BB41" s="36">
        <v>0.50581379100000001</v>
      </c>
      <c r="BC41" s="36">
        <v>29.114648683999999</v>
      </c>
      <c r="BD41" s="36">
        <v>67.399489005000007</v>
      </c>
      <c r="BE41" s="36">
        <v>5.5370967142857143E-2</v>
      </c>
      <c r="BF41" s="36">
        <v>0.11074193428571429</v>
      </c>
      <c r="BG41" s="36">
        <v>2.1517163720000001</v>
      </c>
      <c r="BH41" s="36">
        <v>12.465819335000001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5.4496857370000003</v>
      </c>
      <c r="E42" s="36">
        <v>2</v>
      </c>
      <c r="F42" s="36">
        <v>0</v>
      </c>
      <c r="G42" s="36">
        <v>2</v>
      </c>
      <c r="H42" s="36">
        <v>0</v>
      </c>
      <c r="I42" s="36">
        <v>1.5093064579980123E-2</v>
      </c>
      <c r="J42" s="36">
        <v>2.3884074272360736</v>
      </c>
      <c r="K42" s="36">
        <v>1.5093064579980123E-2</v>
      </c>
      <c r="L42" s="36">
        <v>0</v>
      </c>
      <c r="M42" s="36">
        <v>1.0622184918103237</v>
      </c>
      <c r="N42" s="36">
        <v>1.3412820000057304</v>
      </c>
      <c r="O42" s="36">
        <v>3.4542200000000001E-4</v>
      </c>
      <c r="P42" s="36">
        <v>4.9718799999999997E-4</v>
      </c>
      <c r="Q42" s="36">
        <v>3.0847700000000004E-4</v>
      </c>
      <c r="R42" s="36">
        <v>3.6944999999999999E-5</v>
      </c>
      <c r="S42" s="36">
        <v>4.4899899999999995E-4</v>
      </c>
      <c r="T42" s="36">
        <v>4.8188999999999996E-5</v>
      </c>
      <c r="U42" s="36">
        <v>1.32E-2</v>
      </c>
      <c r="V42" s="36">
        <v>3.1199999999999999E-2</v>
      </c>
      <c r="W42" s="36">
        <v>2.8638486579980124E-2</v>
      </c>
      <c r="X42" s="36">
        <v>2.4201046152360739</v>
      </c>
      <c r="Y42" s="36">
        <v>2.4487431018160541</v>
      </c>
      <c r="Z42" s="36">
        <v>7.1059600769020977E-4</v>
      </c>
      <c r="AA42" s="36">
        <v>1.5206754564570487E-4</v>
      </c>
      <c r="AB42" s="36">
        <v>1.5206799999999999E-4</v>
      </c>
      <c r="AC42" s="36">
        <v>1.1161275581333515E-4</v>
      </c>
      <c r="AD42" s="36">
        <v>1.7757863284108451E-2</v>
      </c>
      <c r="AE42" s="36">
        <v>0.15982076955697602</v>
      </c>
      <c r="AF42" s="36">
        <v>0.17757863284108444</v>
      </c>
      <c r="AG42" s="36">
        <v>2.6396441013811253E-3</v>
      </c>
      <c r="AH42" s="36">
        <v>4.4904290460276615E-3</v>
      </c>
      <c r="AI42" s="36">
        <v>1.438150924200751E-2</v>
      </c>
      <c r="AJ42" s="36">
        <v>1.5520710240169815E-5</v>
      </c>
      <c r="AK42" s="36">
        <v>1.8755885541023708E-5</v>
      </c>
      <c r="AL42" s="36">
        <v>4.6909996078625337E-5</v>
      </c>
      <c r="AM42" s="36">
        <v>2.7667775674346303E-3</v>
      </c>
      <c r="AN42" s="36">
        <v>2.2267048215677137E-2</v>
      </c>
      <c r="AO42" s="36">
        <v>0.17424918879506215</v>
      </c>
      <c r="AP42" s="36">
        <v>20.79839058</v>
      </c>
      <c r="AQ42" s="36">
        <v>11.199133389</v>
      </c>
      <c r="AR42" s="36">
        <v>31.997523969</v>
      </c>
      <c r="AS42" s="36">
        <v>2.544384135</v>
      </c>
      <c r="AT42" s="36">
        <v>33.810851147999998</v>
      </c>
      <c r="AU42" s="36">
        <v>81.631291082999994</v>
      </c>
      <c r="AV42" s="36">
        <v>21.772355791999999</v>
      </c>
      <c r="AW42" s="36">
        <v>52.566127528000003</v>
      </c>
      <c r="AX42" s="36">
        <v>20.471141077999999</v>
      </c>
      <c r="AY42" s="36">
        <v>49.424537373</v>
      </c>
      <c r="AZ42" s="36">
        <v>7.9229350000000004E-2</v>
      </c>
      <c r="BA42" s="36">
        <v>0.15845870000000001</v>
      </c>
      <c r="BB42" s="36">
        <v>0.119947612</v>
      </c>
      <c r="BC42" s="36">
        <v>6.82787334</v>
      </c>
      <c r="BD42" s="36">
        <v>16.484888643000001</v>
      </c>
      <c r="BE42" s="36">
        <v>1.3130552857142859E-2</v>
      </c>
      <c r="BF42" s="36">
        <v>2.6261107142857145E-2</v>
      </c>
      <c r="BG42" s="36">
        <v>1.586218959</v>
      </c>
      <c r="BH42" s="36">
        <v>10.154604874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5.4570545470000003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4.8947548199292307E-3</v>
      </c>
      <c r="J43" s="36">
        <v>1.0246931769806531</v>
      </c>
      <c r="K43" s="36">
        <v>4.8947548199292307E-3</v>
      </c>
      <c r="L43" s="36">
        <v>0</v>
      </c>
      <c r="M43" s="36">
        <v>0.37748093179851283</v>
      </c>
      <c r="N43" s="36">
        <v>0.65210700000206945</v>
      </c>
      <c r="O43" s="36">
        <v>2.6448000000000002E-5</v>
      </c>
      <c r="P43" s="36">
        <v>4.0991000000000001E-5</v>
      </c>
      <c r="Q43" s="36">
        <v>2.2580999999999999E-5</v>
      </c>
      <c r="R43" s="36">
        <v>3.8670000000000004E-6</v>
      </c>
      <c r="S43" s="36">
        <v>3.5947E-5</v>
      </c>
      <c r="T43" s="36">
        <v>5.0439999999999995E-6</v>
      </c>
      <c r="U43" s="36" t="s">
        <v>339</v>
      </c>
      <c r="V43" s="36" t="s">
        <v>339</v>
      </c>
      <c r="W43" s="36">
        <v>4.9212028199292308E-3</v>
      </c>
      <c r="X43" s="36">
        <v>1.0247341679806532</v>
      </c>
      <c r="Y43" s="36">
        <v>1.0296553708005824</v>
      </c>
      <c r="Z43" s="36">
        <v>2.847724412509998E-4</v>
      </c>
      <c r="AA43" s="36">
        <v>6.0941302427713946E-5</v>
      </c>
      <c r="AB43" s="36">
        <v>6.0941299999999999E-5</v>
      </c>
      <c r="AC43" s="36">
        <v>8.141919811215491E-5</v>
      </c>
      <c r="AD43" s="36">
        <v>7.984409871634986E-3</v>
      </c>
      <c r="AE43" s="36">
        <v>7.1859688844714831E-2</v>
      </c>
      <c r="AF43" s="36">
        <v>7.9844098716349829E-2</v>
      </c>
      <c r="AG43" s="36" t="s">
        <v>339</v>
      </c>
      <c r="AH43" s="36" t="s">
        <v>339</v>
      </c>
      <c r="AI43" s="36" t="s">
        <v>339</v>
      </c>
      <c r="AJ43" s="36">
        <v>6.2199296298968107E-6</v>
      </c>
      <c r="AK43" s="36">
        <v>7.5164271741667429E-6</v>
      </c>
      <c r="AL43" s="36">
        <v>1.8799196044048258E-5</v>
      </c>
      <c r="AM43" s="36">
        <v>8.7639127742051724E-5</v>
      </c>
      <c r="AN43" s="36">
        <v>7.9919262988091527E-3</v>
      </c>
      <c r="AO43" s="36">
        <v>7.1878488040758873E-2</v>
      </c>
      <c r="AP43" s="36">
        <v>17.405733379000001</v>
      </c>
      <c r="AQ43" s="36">
        <v>9.3723179729999995</v>
      </c>
      <c r="AR43" s="36">
        <v>26.778051351999999</v>
      </c>
      <c r="AS43" s="36">
        <v>2.1740684610000001</v>
      </c>
      <c r="AT43" s="36">
        <v>67.520703898999997</v>
      </c>
      <c r="AU43" s="36">
        <v>149.75647607100001</v>
      </c>
      <c r="AV43" s="36">
        <v>47.466770482999998</v>
      </c>
      <c r="AW43" s="36">
        <v>105.27817199099999</v>
      </c>
      <c r="AX43" s="36">
        <v>44.339496197999999</v>
      </c>
      <c r="AY43" s="36">
        <v>98.342083508000002</v>
      </c>
      <c r="AZ43" s="36">
        <v>6.7846825714285713E-2</v>
      </c>
      <c r="BA43" s="36">
        <v>0.13569365142857143</v>
      </c>
      <c r="BB43" s="36">
        <v>0.39971557800000002</v>
      </c>
      <c r="BC43" s="36">
        <v>14.882043218</v>
      </c>
      <c r="BD43" s="36">
        <v>33.007392107999998</v>
      </c>
      <c r="BE43" s="36">
        <v>4.3756494285714292E-2</v>
      </c>
      <c r="BF43" s="36">
        <v>8.7512988571428585E-2</v>
      </c>
      <c r="BG43" s="36">
        <v>0.83632532900000001</v>
      </c>
      <c r="BH43" s="36">
        <v>7.6859381349999998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5.3729349969999998</v>
      </c>
      <c r="E44" s="36">
        <v>11</v>
      </c>
      <c r="F44" s="36">
        <v>9</v>
      </c>
      <c r="G44" s="36">
        <v>2</v>
      </c>
      <c r="H44" s="36">
        <v>0</v>
      </c>
      <c r="I44" s="36">
        <v>3.6091998881812638E-3</v>
      </c>
      <c r="J44" s="36">
        <v>0.70962099910856902</v>
      </c>
      <c r="K44" s="36">
        <v>3.6091998881812638E-3</v>
      </c>
      <c r="L44" s="36">
        <v>0</v>
      </c>
      <c r="M44" s="36">
        <v>0.42077719899654642</v>
      </c>
      <c r="N44" s="36">
        <v>0.29245300000020391</v>
      </c>
      <c r="O44" s="36">
        <v>1.6345469999999999E-3</v>
      </c>
      <c r="P44" s="36">
        <v>2.4876770000000002E-3</v>
      </c>
      <c r="Q44" s="36">
        <v>1.5290339999999999E-3</v>
      </c>
      <c r="R44" s="36">
        <v>1.05513E-4</v>
      </c>
      <c r="S44" s="36">
        <v>2.3500500000000002E-3</v>
      </c>
      <c r="T44" s="36">
        <v>1.37627E-4</v>
      </c>
      <c r="U44" s="36">
        <v>1.6266</v>
      </c>
      <c r="V44" s="36">
        <v>3.8448000000000007</v>
      </c>
      <c r="W44" s="36">
        <v>1.6318437468881812</v>
      </c>
      <c r="X44" s="36">
        <v>4.55690867610857</v>
      </c>
      <c r="Y44" s="36">
        <v>6.1887524229967514</v>
      </c>
      <c r="Z44" s="36">
        <v>2.4157240113953455E-4</v>
      </c>
      <c r="AA44" s="36">
        <v>5.1696493843860392E-5</v>
      </c>
      <c r="AB44" s="36">
        <v>5.1696500000000002E-5</v>
      </c>
      <c r="AC44" s="36">
        <v>5.0949376995503279E-5</v>
      </c>
      <c r="AD44" s="36">
        <v>6.2275750874082672E-3</v>
      </c>
      <c r="AE44" s="36">
        <v>5.6048175786674405E-2</v>
      </c>
      <c r="AF44" s="36">
        <v>6.2275750874082679E-2</v>
      </c>
      <c r="AG44" s="36">
        <v>0.26578244025237396</v>
      </c>
      <c r="AH44" s="36">
        <v>0.45213564548679708</v>
      </c>
      <c r="AI44" s="36">
        <v>1.4480560537887959</v>
      </c>
      <c r="AJ44" s="36">
        <v>5.2763658161532034E-6</v>
      </c>
      <c r="AK44" s="36">
        <v>6.3761845810527675E-6</v>
      </c>
      <c r="AL44" s="36">
        <v>1.5947356526545064E-5</v>
      </c>
      <c r="AM44" s="36">
        <v>0.26583866599518563</v>
      </c>
      <c r="AN44" s="36">
        <v>0.45836959675878641</v>
      </c>
      <c r="AO44" s="36">
        <v>1.5041201769319967</v>
      </c>
      <c r="AP44" s="36">
        <v>15.952734793999999</v>
      </c>
      <c r="AQ44" s="36">
        <v>8.5899341190000005</v>
      </c>
      <c r="AR44" s="36">
        <v>24.542668913</v>
      </c>
      <c r="AS44" s="36">
        <v>0.46908966499999999</v>
      </c>
      <c r="AT44" s="36">
        <v>21.457425486999998</v>
      </c>
      <c r="AU44" s="36">
        <v>43.039811024000002</v>
      </c>
      <c r="AV44" s="36">
        <v>20.600014975000001</v>
      </c>
      <c r="AW44" s="36">
        <v>41.319996760999999</v>
      </c>
      <c r="AX44" s="36">
        <v>19.052048083999999</v>
      </c>
      <c r="AY44" s="36">
        <v>38.215048195000001</v>
      </c>
      <c r="AZ44" s="36">
        <v>1.2826232857142857E-2</v>
      </c>
      <c r="BA44" s="36">
        <v>2.5652467142857141E-2</v>
      </c>
      <c r="BB44" s="36">
        <v>0.35944396899999997</v>
      </c>
      <c r="BC44" s="36">
        <v>21.087098299000001</v>
      </c>
      <c r="BD44" s="36">
        <v>42.296999999999997</v>
      </c>
      <c r="BE44" s="36">
        <v>3.9347998571428573E-2</v>
      </c>
      <c r="BF44" s="36">
        <v>7.8695997142857146E-2</v>
      </c>
      <c r="BG44" s="36">
        <v>3.39804678</v>
      </c>
      <c r="BH44" s="36">
        <v>11.325837109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5.7014934070000001</v>
      </c>
      <c r="E45" s="36">
        <v>3</v>
      </c>
      <c r="F45" s="36">
        <v>1</v>
      </c>
      <c r="G45" s="36">
        <v>1</v>
      </c>
      <c r="H45" s="36">
        <v>1</v>
      </c>
      <c r="I45" s="36">
        <v>2.1920720690236227E-2</v>
      </c>
      <c r="J45" s="36">
        <v>3.2808260580026776</v>
      </c>
      <c r="K45" s="36">
        <v>2.1920720690236227E-2</v>
      </c>
      <c r="L45" s="36">
        <v>0</v>
      </c>
      <c r="M45" s="36">
        <v>1.4730937786904101</v>
      </c>
      <c r="N45" s="36">
        <v>1.8296530000025037</v>
      </c>
      <c r="O45" s="36">
        <v>1.3336927E-2</v>
      </c>
      <c r="P45" s="36">
        <v>2.2516497E-2</v>
      </c>
      <c r="Q45" s="36">
        <v>1.1807608000000001E-2</v>
      </c>
      <c r="R45" s="36">
        <v>1.5293189999999999E-3</v>
      </c>
      <c r="S45" s="36">
        <v>2.0521733E-2</v>
      </c>
      <c r="T45" s="36">
        <v>1.994764E-3</v>
      </c>
      <c r="U45" s="36">
        <v>6.6E-3</v>
      </c>
      <c r="V45" s="36">
        <v>1.5599999999999999E-2</v>
      </c>
      <c r="W45" s="36">
        <v>4.1857647690236227E-2</v>
      </c>
      <c r="X45" s="36">
        <v>3.3189425550026774</v>
      </c>
      <c r="Y45" s="36">
        <v>3.3608002026929138</v>
      </c>
      <c r="Z45" s="36">
        <v>9.9887337564979204E-4</v>
      </c>
      <c r="AA45" s="36">
        <v>2.137589023890555E-4</v>
      </c>
      <c r="AB45" s="36">
        <v>2.13759E-4</v>
      </c>
      <c r="AC45" s="36">
        <v>2.5614979638570587E-4</v>
      </c>
      <c r="AD45" s="36">
        <v>3.0519925522407454E-2</v>
      </c>
      <c r="AE45" s="36">
        <v>0.27467932970166714</v>
      </c>
      <c r="AF45" s="36">
        <v>0.30519925522407454</v>
      </c>
      <c r="AG45" s="36">
        <v>1.1449286324786321E-3</v>
      </c>
      <c r="AH45" s="36">
        <v>1.947694685136064E-3</v>
      </c>
      <c r="AI45" s="36">
        <v>6.2378870321249617E-3</v>
      </c>
      <c r="AJ45" s="36">
        <v>2.1817157457379463E-5</v>
      </c>
      <c r="AK45" s="36">
        <v>2.6364779818000417E-5</v>
      </c>
      <c r="AL45" s="36">
        <v>6.5940459871707889E-5</v>
      </c>
      <c r="AM45" s="36">
        <v>1.4228955863217175E-3</v>
      </c>
      <c r="AN45" s="36">
        <v>3.2493984987361522E-2</v>
      </c>
      <c r="AO45" s="36">
        <v>0.28098315719366379</v>
      </c>
      <c r="AP45" s="36">
        <v>46.293134848000001</v>
      </c>
      <c r="AQ45" s="36">
        <v>24.92707261</v>
      </c>
      <c r="AR45" s="36">
        <v>71.220207458000004</v>
      </c>
      <c r="AS45" s="36">
        <v>3.9172450429999999</v>
      </c>
      <c r="AT45" s="36">
        <v>271.07229316299998</v>
      </c>
      <c r="AU45" s="36">
        <v>564.92901626900004</v>
      </c>
      <c r="AV45" s="36">
        <v>156.73056060499999</v>
      </c>
      <c r="AW45" s="36">
        <v>326.63478952000003</v>
      </c>
      <c r="AX45" s="36">
        <v>147.97107083</v>
      </c>
      <c r="AY45" s="36">
        <v>308.37954888299998</v>
      </c>
      <c r="AZ45" s="36">
        <v>5.7845427142857148E-2</v>
      </c>
      <c r="BA45" s="36">
        <v>0.1156908542857143</v>
      </c>
      <c r="BB45" s="36">
        <v>0.43874988300000001</v>
      </c>
      <c r="BC45" s="36">
        <v>31.750820756</v>
      </c>
      <c r="BD45" s="36">
        <v>66.170392136000004</v>
      </c>
      <c r="BE45" s="36">
        <v>4.8029542857142858E-2</v>
      </c>
      <c r="BF45" s="36">
        <v>9.6059087142857144E-2</v>
      </c>
      <c r="BG45" s="36">
        <v>1.758719763</v>
      </c>
      <c r="BH45" s="36">
        <v>12.625601065</v>
      </c>
      <c r="BI45" s="36">
        <v>0.03</v>
      </c>
      <c r="BJ45" s="36">
        <v>0.03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5.7871953449999998</v>
      </c>
      <c r="E46" s="36">
        <v>6</v>
      </c>
      <c r="F46" s="36">
        <v>3</v>
      </c>
      <c r="G46" s="36">
        <v>1</v>
      </c>
      <c r="H46" s="36">
        <v>2</v>
      </c>
      <c r="I46" s="36">
        <v>9.3748868495191093</v>
      </c>
      <c r="J46" s="36">
        <v>96.868632739060885</v>
      </c>
      <c r="K46" s="36">
        <v>5.0840458495106784</v>
      </c>
      <c r="L46" s="36">
        <v>4.2908410000084309</v>
      </c>
      <c r="M46" s="36">
        <v>72.219271088582119</v>
      </c>
      <c r="N46" s="36">
        <v>34.024248499997881</v>
      </c>
      <c r="O46" s="36">
        <v>0.15284438099999997</v>
      </c>
      <c r="P46" s="36">
        <v>0.258254498</v>
      </c>
      <c r="Q46" s="36">
        <v>0.13281848499999999</v>
      </c>
      <c r="R46" s="36">
        <v>2.0025896000000001E-2</v>
      </c>
      <c r="S46" s="36">
        <v>0.23213376399999999</v>
      </c>
      <c r="T46" s="36">
        <v>2.6120734E-2</v>
      </c>
      <c r="U46" s="36">
        <v>0.44024999999999997</v>
      </c>
      <c r="V46" s="36">
        <v>1.0422</v>
      </c>
      <c r="W46" s="36">
        <v>9.9679812305191096</v>
      </c>
      <c r="X46" s="36">
        <v>98.169087237060879</v>
      </c>
      <c r="Y46" s="36">
        <v>108.13706846757999</v>
      </c>
      <c r="Z46" s="36">
        <v>0.10292024134423242</v>
      </c>
      <c r="AA46" s="36">
        <v>4.8938932570725693E-2</v>
      </c>
      <c r="AB46" s="36">
        <v>4.8938932999999997E-2</v>
      </c>
      <c r="AC46" s="36">
        <v>8.7770019823525156E-2</v>
      </c>
      <c r="AD46" s="36">
        <v>1.8385187553331614</v>
      </c>
      <c r="AE46" s="36">
        <v>16.546668797998457</v>
      </c>
      <c r="AF46" s="36">
        <v>18.385187553331615</v>
      </c>
      <c r="AG46" s="36">
        <v>7.6518764797204111E-2</v>
      </c>
      <c r="AH46" s="36">
        <v>0.13016985275846213</v>
      </c>
      <c r="AI46" s="36">
        <v>0.41689533923993966</v>
      </c>
      <c r="AJ46" s="36">
        <v>4.9949167724265943E-3</v>
      </c>
      <c r="AK46" s="36">
        <v>6.0360695599851908E-3</v>
      </c>
      <c r="AL46" s="36">
        <v>1.5096701180538363E-2</v>
      </c>
      <c r="AM46" s="36">
        <v>0.16928370139315585</v>
      </c>
      <c r="AN46" s="36">
        <v>1.9747246776516088</v>
      </c>
      <c r="AO46" s="36">
        <v>16.978660838418936</v>
      </c>
      <c r="AP46" s="36">
        <v>787.47614857400004</v>
      </c>
      <c r="AQ46" s="36">
        <v>424.025618463</v>
      </c>
      <c r="AR46" s="36">
        <v>1211.501767037</v>
      </c>
      <c r="AS46" s="36">
        <v>23.406246210999999</v>
      </c>
      <c r="AT46" s="36">
        <v>3912.645682333</v>
      </c>
      <c r="AU46" s="36">
        <v>8374.4540035579994</v>
      </c>
      <c r="AV46" s="36">
        <v>2268.4928186990001</v>
      </c>
      <c r="AW46" s="36">
        <v>4855.3818336730001</v>
      </c>
      <c r="AX46" s="36">
        <v>2196.0061476229998</v>
      </c>
      <c r="AY46" s="36">
        <v>4700.2345645149999</v>
      </c>
      <c r="AZ46" s="36">
        <v>0.75288327714285719</v>
      </c>
      <c r="BA46" s="36">
        <v>1.5057665542857144</v>
      </c>
      <c r="BB46" s="36">
        <v>3.4122852180000001</v>
      </c>
      <c r="BC46" s="36">
        <v>286.59647655399999</v>
      </c>
      <c r="BD46" s="36">
        <v>613.41843993800001</v>
      </c>
      <c r="BE46" s="36">
        <v>0.37353970571428574</v>
      </c>
      <c r="BF46" s="36">
        <v>0.74707941285714297</v>
      </c>
      <c r="BG46" s="36">
        <v>4.3962924279999998</v>
      </c>
      <c r="BH46" s="36">
        <v>26.965588801999999</v>
      </c>
      <c r="BI46" s="36">
        <v>0.30000000000000004</v>
      </c>
      <c r="BJ46" s="36">
        <v>0.30000000000000004</v>
      </c>
      <c r="BK46" s="36">
        <v>0.15</v>
      </c>
      <c r="BL46" s="36">
        <v>0.15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5.919282022</v>
      </c>
      <c r="E47" s="36">
        <v>6</v>
      </c>
      <c r="F47" s="36">
        <v>4</v>
      </c>
      <c r="G47" s="36">
        <v>2</v>
      </c>
      <c r="H47" s="36">
        <v>0</v>
      </c>
      <c r="I47" s="36">
        <v>2.8344250845571803</v>
      </c>
      <c r="J47" s="36">
        <v>42.780501434100714</v>
      </c>
      <c r="K47" s="36">
        <v>1.2294820845680476</v>
      </c>
      <c r="L47" s="36">
        <v>1.6049429999891327</v>
      </c>
      <c r="M47" s="36">
        <v>29.413568518665393</v>
      </c>
      <c r="N47" s="36">
        <v>16.201357999992503</v>
      </c>
      <c r="O47" s="36">
        <v>0.20672718000000001</v>
      </c>
      <c r="P47" s="36">
        <v>0.31846646700000003</v>
      </c>
      <c r="Q47" s="36">
        <v>0.18492515900000001</v>
      </c>
      <c r="R47" s="36">
        <v>2.1802021000000001E-2</v>
      </c>
      <c r="S47" s="36">
        <v>0.29002904800000001</v>
      </c>
      <c r="T47" s="36">
        <v>2.8437419000000002E-2</v>
      </c>
      <c r="U47" s="36">
        <v>0.16074999999999998</v>
      </c>
      <c r="V47" s="36">
        <v>0.38059999999999999</v>
      </c>
      <c r="W47" s="36">
        <v>3.2019022645571806</v>
      </c>
      <c r="X47" s="36">
        <v>43.479567901100715</v>
      </c>
      <c r="Y47" s="36">
        <v>46.681470165657899</v>
      </c>
      <c r="Z47" s="36">
        <v>4.1347794739041183E-2</v>
      </c>
      <c r="AA47" s="36">
        <v>1.8150829303477608E-2</v>
      </c>
      <c r="AB47" s="36">
        <v>1.8150829E-2</v>
      </c>
      <c r="AC47" s="36">
        <v>1.366670360084952E-2</v>
      </c>
      <c r="AD47" s="36">
        <v>0.33694349023016457</v>
      </c>
      <c r="AE47" s="36">
        <v>3.0324914120714817</v>
      </c>
      <c r="AF47" s="36">
        <v>3.3694349023016459</v>
      </c>
      <c r="AG47" s="36">
        <v>3.0370210725893819E-2</v>
      </c>
      <c r="AH47" s="36">
        <v>5.1664266522210178E-2</v>
      </c>
      <c r="AI47" s="36">
        <v>0.16546528602383528</v>
      </c>
      <c r="AJ47" s="36">
        <v>1.8525512121585043E-3</v>
      </c>
      <c r="AK47" s="36">
        <v>2.2387015756023215E-3</v>
      </c>
      <c r="AL47" s="36">
        <v>5.5991748245113968E-3</v>
      </c>
      <c r="AM47" s="36">
        <v>4.5889465538901844E-2</v>
      </c>
      <c r="AN47" s="36">
        <v>0.39084645832797704</v>
      </c>
      <c r="AO47" s="36">
        <v>3.2035558729198286</v>
      </c>
      <c r="AP47" s="36">
        <v>279.40246892099998</v>
      </c>
      <c r="AQ47" s="36">
        <v>150.44748326499999</v>
      </c>
      <c r="AR47" s="36">
        <v>429.849952186</v>
      </c>
      <c r="AS47" s="36">
        <v>19.640816668999999</v>
      </c>
      <c r="AT47" s="36">
        <v>1366.3389783109999</v>
      </c>
      <c r="AU47" s="36">
        <v>3232.1997335729998</v>
      </c>
      <c r="AV47" s="36">
        <v>776.38337113499995</v>
      </c>
      <c r="AW47" s="36">
        <v>1836.605824153</v>
      </c>
      <c r="AX47" s="36">
        <v>749.250186009</v>
      </c>
      <c r="AY47" s="36">
        <v>1772.4197948230001</v>
      </c>
      <c r="AZ47" s="36">
        <v>0.71186720571428574</v>
      </c>
      <c r="BA47" s="36">
        <v>1.4237344114285715</v>
      </c>
      <c r="BB47" s="36">
        <v>2.0826093399999999</v>
      </c>
      <c r="BC47" s="36">
        <v>93.119661416</v>
      </c>
      <c r="BD47" s="36">
        <v>220.283070012</v>
      </c>
      <c r="BE47" s="36">
        <v>0.22798131714285716</v>
      </c>
      <c r="BF47" s="36">
        <v>0.45596263571428575</v>
      </c>
      <c r="BG47" s="36">
        <v>6.0788856090000003</v>
      </c>
      <c r="BH47" s="36">
        <v>33.129275950999997</v>
      </c>
      <c r="BI47" s="36">
        <v>0.21</v>
      </c>
      <c r="BJ47" s="36">
        <v>0.21</v>
      </c>
      <c r="BK47" s="36">
        <v>0.66000000000000036</v>
      </c>
      <c r="BL47" s="36">
        <v>0.66000000000000036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5.9545232779999999</v>
      </c>
      <c r="E48" s="36">
        <v>13</v>
      </c>
      <c r="F48" s="36">
        <v>2</v>
      </c>
      <c r="G48" s="36">
        <v>6</v>
      </c>
      <c r="H48" s="36">
        <v>5</v>
      </c>
      <c r="I48" s="36">
        <v>6.4738096297519636</v>
      </c>
      <c r="J48" s="36">
        <v>99.487085617799863</v>
      </c>
      <c r="K48" s="36">
        <v>4.3574016297612754</v>
      </c>
      <c r="L48" s="36">
        <v>2.1164079999906886</v>
      </c>
      <c r="M48" s="36">
        <v>87.809763247546073</v>
      </c>
      <c r="N48" s="36">
        <v>18.151132000005767</v>
      </c>
      <c r="O48" s="36">
        <v>1.1988167410000001</v>
      </c>
      <c r="P48" s="36">
        <v>1.871940307</v>
      </c>
      <c r="Q48" s="36">
        <v>1.140649604</v>
      </c>
      <c r="R48" s="36">
        <v>5.8167136999999994E-2</v>
      </c>
      <c r="S48" s="36">
        <v>1.796070128</v>
      </c>
      <c r="T48" s="36">
        <v>7.5870178999999996E-2</v>
      </c>
      <c r="U48" s="36">
        <v>1.7802500000000001</v>
      </c>
      <c r="V48" s="36">
        <v>4.2233000000000001</v>
      </c>
      <c r="W48" s="36">
        <v>9.4528763707519641</v>
      </c>
      <c r="X48" s="36">
        <v>105.58232592479986</v>
      </c>
      <c r="Y48" s="36">
        <v>115.03520229555183</v>
      </c>
      <c r="Z48" s="36">
        <v>8.8992975568430999E-2</v>
      </c>
      <c r="AA48" s="36">
        <v>4.2370990556309857E-2</v>
      </c>
      <c r="AB48" s="36">
        <v>4.2370990999999997E-2</v>
      </c>
      <c r="AC48" s="36">
        <v>6.1232389832725588E-2</v>
      </c>
      <c r="AD48" s="36">
        <v>1.2226429100032461</v>
      </c>
      <c r="AE48" s="36">
        <v>11.003786190029214</v>
      </c>
      <c r="AF48" s="36">
        <v>12.226429100032462</v>
      </c>
      <c r="AG48" s="36">
        <v>0.31165139730583419</v>
      </c>
      <c r="AH48" s="36">
        <v>0.5301655954168214</v>
      </c>
      <c r="AI48" s="36">
        <v>1.6979627853214416</v>
      </c>
      <c r="AJ48" s="36">
        <v>4.3245645069405819E-3</v>
      </c>
      <c r="AK48" s="36">
        <v>5.225987436250531E-3</v>
      </c>
      <c r="AL48" s="36">
        <v>1.3070619865175246E-2</v>
      </c>
      <c r="AM48" s="36">
        <v>0.37720835164550037</v>
      </c>
      <c r="AN48" s="36">
        <v>1.7580344928563181</v>
      </c>
      <c r="AO48" s="36">
        <v>12.714819595215831</v>
      </c>
      <c r="AP48" s="36">
        <v>929.77443670499997</v>
      </c>
      <c r="AQ48" s="36">
        <v>500.64777361</v>
      </c>
      <c r="AR48" s="36">
        <v>1430.422210315</v>
      </c>
      <c r="AS48" s="36">
        <v>24.811439764999999</v>
      </c>
      <c r="AT48" s="36">
        <v>4278.802394933</v>
      </c>
      <c r="AU48" s="36">
        <v>9221.5118200310008</v>
      </c>
      <c r="AV48" s="36">
        <v>2407.7302629989999</v>
      </c>
      <c r="AW48" s="36">
        <v>5189.0484837490003</v>
      </c>
      <c r="AX48" s="36">
        <v>2329.3972973929999</v>
      </c>
      <c r="AY48" s="36">
        <v>5020.2282622120001</v>
      </c>
      <c r="AZ48" s="36">
        <v>1.0599169671428572</v>
      </c>
      <c r="BA48" s="36">
        <v>2.1198339342857144</v>
      </c>
      <c r="BB48" s="36">
        <v>3.2336588420000001</v>
      </c>
      <c r="BC48" s="36">
        <v>289.25246870400002</v>
      </c>
      <c r="BD48" s="36">
        <v>623.38589467999998</v>
      </c>
      <c r="BE48" s="36">
        <v>0.35398564142857147</v>
      </c>
      <c r="BF48" s="36">
        <v>0.70797128428571432</v>
      </c>
      <c r="BG48" s="36">
        <v>1.3417918559999999</v>
      </c>
      <c r="BH48" s="36">
        <v>11.326363425</v>
      </c>
      <c r="BI48" s="36">
        <v>0.09</v>
      </c>
      <c r="BJ48" s="36">
        <v>0.09</v>
      </c>
      <c r="BK48" s="36">
        <v>0.4800000000000002</v>
      </c>
      <c r="BL48" s="36">
        <v>0.4800000000000002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5.7975480209999999</v>
      </c>
      <c r="E49" s="36">
        <v>57</v>
      </c>
      <c r="F49" s="36">
        <v>22</v>
      </c>
      <c r="G49" s="36">
        <v>18</v>
      </c>
      <c r="H49" s="36">
        <v>17</v>
      </c>
      <c r="I49" s="36">
        <v>2.6949392869254967E-3</v>
      </c>
      <c r="J49" s="36">
        <v>0.53929770260593934</v>
      </c>
      <c r="K49" s="36">
        <v>2.6949392869254967E-3</v>
      </c>
      <c r="L49" s="36">
        <v>0</v>
      </c>
      <c r="M49" s="36">
        <v>0.2996016418890512</v>
      </c>
      <c r="N49" s="36">
        <v>0.24239100000381375</v>
      </c>
      <c r="O49" s="36">
        <v>4.4504644000000003E-2</v>
      </c>
      <c r="P49" s="36">
        <v>6.5731485000000006E-2</v>
      </c>
      <c r="Q49" s="36">
        <v>3.4388368000000002E-2</v>
      </c>
      <c r="R49" s="36">
        <v>1.0116276E-2</v>
      </c>
      <c r="S49" s="36">
        <v>5.2536342999999999E-2</v>
      </c>
      <c r="T49" s="36">
        <v>1.3195142E-2</v>
      </c>
      <c r="U49" s="36">
        <v>5.1779499999999992</v>
      </c>
      <c r="V49" s="36">
        <v>12.261799999999997</v>
      </c>
      <c r="W49" s="36">
        <v>5.2251495832869246</v>
      </c>
      <c r="X49" s="36">
        <v>12.866829187605937</v>
      </c>
      <c r="Y49" s="36">
        <v>18.091978770892862</v>
      </c>
      <c r="Z49" s="36">
        <v>1.7653237949352349E-4</v>
      </c>
      <c r="AA49" s="36">
        <v>3.7777929211614013E-5</v>
      </c>
      <c r="AB49" s="36">
        <v>3.7777900000000003E-5</v>
      </c>
      <c r="AC49" s="36">
        <v>4.6569701807123396E-5</v>
      </c>
      <c r="AD49" s="36">
        <v>6.3086012547708681E-3</v>
      </c>
      <c r="AE49" s="36">
        <v>5.677741129293782E-2</v>
      </c>
      <c r="AF49" s="36">
        <v>6.3086012547708681E-2</v>
      </c>
      <c r="AG49" s="36">
        <v>0.90439926709401697</v>
      </c>
      <c r="AH49" s="36">
        <v>1.5385182934472932</v>
      </c>
      <c r="AI49" s="36">
        <v>4.927416696581199</v>
      </c>
      <c r="AJ49" s="36">
        <v>3.8557739917799807E-6</v>
      </c>
      <c r="AK49" s="36">
        <v>4.6594810767567125E-6</v>
      </c>
      <c r="AL49" s="36">
        <v>1.1653741358199624E-5</v>
      </c>
      <c r="AM49" s="36">
        <v>0.90444969256981589</v>
      </c>
      <c r="AN49" s="36">
        <v>1.5448315541831408</v>
      </c>
      <c r="AO49" s="36">
        <v>4.9842057616154953</v>
      </c>
      <c r="AP49" s="36">
        <v>27.852736450999998</v>
      </c>
      <c r="AQ49" s="36">
        <v>14.997627319999999</v>
      </c>
      <c r="AR49" s="36">
        <v>42.850363770999998</v>
      </c>
      <c r="AS49" s="36">
        <v>0.73146697299999996</v>
      </c>
      <c r="AT49" s="36">
        <v>46.543743829999997</v>
      </c>
      <c r="AU49" s="36">
        <v>97.462927737000001</v>
      </c>
      <c r="AV49" s="36">
        <v>35.509017516</v>
      </c>
      <c r="AW49" s="36">
        <v>74.356133036000003</v>
      </c>
      <c r="AX49" s="36">
        <v>33.071612621</v>
      </c>
      <c r="AY49" s="36">
        <v>69.252190001000002</v>
      </c>
      <c r="AZ49" s="36">
        <v>2.9223724285714289E-2</v>
      </c>
      <c r="BA49" s="36">
        <v>5.8447448571428577E-2</v>
      </c>
      <c r="BB49" s="36">
        <v>0.55931377000000004</v>
      </c>
      <c r="BC49" s="36">
        <v>20.816484791000001</v>
      </c>
      <c r="BD49" s="36">
        <v>43.589865920000001</v>
      </c>
      <c r="BE49" s="36">
        <v>6.1227560000000007E-2</v>
      </c>
      <c r="BF49" s="36">
        <v>0.12245512142857144</v>
      </c>
      <c r="BG49" s="36">
        <v>0.64705974700000002</v>
      </c>
      <c r="BH49" s="36">
        <v>2.69328112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5.5674692969999997</v>
      </c>
      <c r="E50" s="36">
        <v>40</v>
      </c>
      <c r="F50" s="36">
        <v>4</v>
      </c>
      <c r="G50" s="36">
        <v>7</v>
      </c>
      <c r="H50" s="36">
        <v>29</v>
      </c>
      <c r="I50" s="36">
        <v>2.0821733105112024E-4</v>
      </c>
      <c r="J50" s="36">
        <v>3.852454466111549E-2</v>
      </c>
      <c r="K50" s="36">
        <v>2.0821733105112024E-4</v>
      </c>
      <c r="L50" s="36">
        <v>0</v>
      </c>
      <c r="M50" s="36">
        <v>2.8732761992167712E-2</v>
      </c>
      <c r="N50" s="36">
        <v>9.9999999999988987E-3</v>
      </c>
      <c r="O50" s="36">
        <v>6.0748170000000006E-3</v>
      </c>
      <c r="P50" s="36">
        <v>8.6640599999999995E-3</v>
      </c>
      <c r="Q50" s="36">
        <v>6.0376860000000004E-3</v>
      </c>
      <c r="R50" s="36">
        <v>3.7131000000000001E-5</v>
      </c>
      <c r="S50" s="36">
        <v>8.6156280000000002E-3</v>
      </c>
      <c r="T50" s="36">
        <v>4.8432E-5</v>
      </c>
      <c r="U50" s="36">
        <v>0.92080000000000006</v>
      </c>
      <c r="V50" s="36">
        <v>2.1808000000000001</v>
      </c>
      <c r="W50" s="36">
        <v>0.92708303433105121</v>
      </c>
      <c r="X50" s="36">
        <v>2.2279886046611157</v>
      </c>
      <c r="Y50" s="36">
        <v>3.1550716389921671</v>
      </c>
      <c r="Z50" s="36">
        <v>2.2128458585907105E-5</v>
      </c>
      <c r="AA50" s="36">
        <v>4.73549013738412E-6</v>
      </c>
      <c r="AB50" s="36">
        <v>4.73549E-6</v>
      </c>
      <c r="AC50" s="36">
        <v>3.373823471293601E-6</v>
      </c>
      <c r="AD50" s="36">
        <v>3.9528715906234134E-4</v>
      </c>
      <c r="AE50" s="36">
        <v>3.5575844315610728E-3</v>
      </c>
      <c r="AF50" s="36">
        <v>3.9528715906234141E-3</v>
      </c>
      <c r="AG50" s="36">
        <v>0.17324202265951102</v>
      </c>
      <c r="AH50" s="36">
        <v>0.29471056728284639</v>
      </c>
      <c r="AI50" s="36">
        <v>0.94387033035181878</v>
      </c>
      <c r="AJ50" s="36">
        <v>4.833243557829758E-7</v>
      </c>
      <c r="AK50" s="36">
        <v>5.8406968212025133E-7</v>
      </c>
      <c r="AL50" s="36">
        <v>1.4608058061549405E-6</v>
      </c>
      <c r="AM50" s="36">
        <v>0.1732458798073381</v>
      </c>
      <c r="AN50" s="36">
        <v>0.29510643851159085</v>
      </c>
      <c r="AO50" s="36">
        <v>0.94742937558918605</v>
      </c>
      <c r="AP50" s="36">
        <v>8.2088882289999994</v>
      </c>
      <c r="AQ50" s="36">
        <v>4.4201705850000002</v>
      </c>
      <c r="AR50" s="36">
        <v>12.629058814</v>
      </c>
      <c r="AS50" s="36">
        <v>0.451534188</v>
      </c>
      <c r="AT50" s="36">
        <v>19.271643749999999</v>
      </c>
      <c r="AU50" s="36">
        <v>41.159911544000003</v>
      </c>
      <c r="AV50" s="36">
        <v>15.356765562</v>
      </c>
      <c r="AW50" s="36">
        <v>32.798609206999998</v>
      </c>
      <c r="AX50" s="36">
        <v>14.28300312</v>
      </c>
      <c r="AY50" s="36">
        <v>30.505293301999998</v>
      </c>
      <c r="AZ50" s="36">
        <v>1.5587850000000002E-2</v>
      </c>
      <c r="BA50" s="36">
        <v>3.1175701428571432E-2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0.950203935</v>
      </c>
      <c r="BH50" s="36">
        <v>3.4596313379999999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5.6907769610000001</v>
      </c>
      <c r="E51" s="36">
        <v>55</v>
      </c>
      <c r="F51" s="36">
        <v>5</v>
      </c>
      <c r="G51" s="36">
        <v>13</v>
      </c>
      <c r="H51" s="36">
        <v>37</v>
      </c>
      <c r="I51" s="36">
        <v>4.5974433288944745E-4</v>
      </c>
      <c r="J51" s="36">
        <v>0.11457752459183441</v>
      </c>
      <c r="K51" s="36">
        <v>4.5974433288944745E-4</v>
      </c>
      <c r="L51" s="36">
        <v>0</v>
      </c>
      <c r="M51" s="36">
        <v>5.0457268924727239E-2</v>
      </c>
      <c r="N51" s="36">
        <v>6.4579999999996626E-2</v>
      </c>
      <c r="O51" s="36">
        <v>1.2180033E-2</v>
      </c>
      <c r="P51" s="36">
        <v>2.0954804999999996E-2</v>
      </c>
      <c r="Q51" s="36">
        <v>1.1727308000000001E-2</v>
      </c>
      <c r="R51" s="36">
        <v>4.5272500000000001E-4</v>
      </c>
      <c r="S51" s="36">
        <v>2.0364293999999998E-2</v>
      </c>
      <c r="T51" s="36">
        <v>5.9051099999999994E-4</v>
      </c>
      <c r="U51" s="36">
        <v>0.80764999999999998</v>
      </c>
      <c r="V51" s="36">
        <v>1.9127000000000003</v>
      </c>
      <c r="W51" s="36">
        <v>0.82028977733288944</v>
      </c>
      <c r="X51" s="36">
        <v>2.0482323295918348</v>
      </c>
      <c r="Y51" s="36">
        <v>2.8685221069247242</v>
      </c>
      <c r="Z51" s="36">
        <v>3.954380121297634E-5</v>
      </c>
      <c r="AA51" s="36">
        <v>8.4623734595769345E-6</v>
      </c>
      <c r="AB51" s="36">
        <v>8.4623700000000001E-6</v>
      </c>
      <c r="AC51" s="36">
        <v>5.077681518616926E-6</v>
      </c>
      <c r="AD51" s="36">
        <v>4.8343428129155822E-4</v>
      </c>
      <c r="AE51" s="36">
        <v>4.3509085316240249E-3</v>
      </c>
      <c r="AF51" s="36">
        <v>4.8343428129155822E-3</v>
      </c>
      <c r="AG51" s="36">
        <v>0.13716183781051094</v>
      </c>
      <c r="AH51" s="36">
        <v>0.23333278156270831</v>
      </c>
      <c r="AI51" s="36">
        <v>0.74729553014002537</v>
      </c>
      <c r="AJ51" s="36">
        <v>8.6370566269745644E-7</v>
      </c>
      <c r="AK51" s="36">
        <v>1.0437386111857383E-6</v>
      </c>
      <c r="AL51" s="36">
        <v>2.6104752052757757E-6</v>
      </c>
      <c r="AM51" s="36">
        <v>0.13716777919769224</v>
      </c>
      <c r="AN51" s="36">
        <v>0.23381725958261104</v>
      </c>
      <c r="AO51" s="36">
        <v>0.7516490491468546</v>
      </c>
      <c r="AP51" s="36">
        <v>9.5029488499999992</v>
      </c>
      <c r="AQ51" s="36">
        <v>5.1169724570000001</v>
      </c>
      <c r="AR51" s="36">
        <v>14.619921306999998</v>
      </c>
      <c r="AS51" s="36">
        <v>0.62214646500000004</v>
      </c>
      <c r="AT51" s="36">
        <v>55.130982697</v>
      </c>
      <c r="AU51" s="36">
        <v>117.728597635</v>
      </c>
      <c r="AV51" s="36">
        <v>41.277837828000003</v>
      </c>
      <c r="AW51" s="36">
        <v>88.146115363999996</v>
      </c>
      <c r="AX51" s="36">
        <v>38.479578009999997</v>
      </c>
      <c r="AY51" s="36">
        <v>82.170615053000006</v>
      </c>
      <c r="AZ51" s="36">
        <v>1.7461398571428574E-2</v>
      </c>
      <c r="BA51" s="36">
        <v>3.4922797142857148E-2</v>
      </c>
      <c r="BB51" s="36">
        <v>0.15135088899999999</v>
      </c>
      <c r="BC51" s="36">
        <v>6.2911701469999999</v>
      </c>
      <c r="BD51" s="36">
        <v>13.434381225999999</v>
      </c>
      <c r="BE51" s="36">
        <v>1.6568241428571429E-2</v>
      </c>
      <c r="BF51" s="36">
        <v>3.3136482857142859E-2</v>
      </c>
      <c r="BG51" s="36">
        <v>1.5640861349999999</v>
      </c>
      <c r="BH51" s="36">
        <v>6.1907959789999998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5.6520506340000001</v>
      </c>
      <c r="E52" s="36">
        <v>23</v>
      </c>
      <c r="F52" s="36">
        <v>3</v>
      </c>
      <c r="G52" s="36">
        <v>8</v>
      </c>
      <c r="H52" s="36">
        <v>12</v>
      </c>
      <c r="I52" s="36">
        <v>0.23994247241518707</v>
      </c>
      <c r="J52" s="36">
        <v>4.866551637423969</v>
      </c>
      <c r="K52" s="36">
        <v>0.1765784724153176</v>
      </c>
      <c r="L52" s="36">
        <v>6.3363999999869483E-2</v>
      </c>
      <c r="M52" s="36">
        <v>4.3788141098388236</v>
      </c>
      <c r="N52" s="36">
        <v>0.72768000000033295</v>
      </c>
      <c r="O52" s="36">
        <v>3.7255687000000003E-2</v>
      </c>
      <c r="P52" s="36">
        <v>6.3701937E-2</v>
      </c>
      <c r="Q52" s="36">
        <v>3.6110752000000003E-2</v>
      </c>
      <c r="R52" s="36">
        <v>1.1449350000000001E-3</v>
      </c>
      <c r="S52" s="36">
        <v>6.2208543999999998E-2</v>
      </c>
      <c r="T52" s="36">
        <v>1.493393E-3</v>
      </c>
      <c r="U52" s="36">
        <v>3.9288499999999993</v>
      </c>
      <c r="V52" s="36">
        <v>9.3034999999999961</v>
      </c>
      <c r="W52" s="36">
        <v>4.2060481594151859</v>
      </c>
      <c r="X52" s="36">
        <v>14.233753574423964</v>
      </c>
      <c r="Y52" s="36">
        <v>18.43980173383915</v>
      </c>
      <c r="Z52" s="36">
        <v>4.0090638494855741E-3</v>
      </c>
      <c r="AA52" s="36">
        <v>1.8476209826758783E-3</v>
      </c>
      <c r="AB52" s="36">
        <v>1.847621E-3</v>
      </c>
      <c r="AC52" s="36">
        <v>2.6722862041099319E-3</v>
      </c>
      <c r="AD52" s="36">
        <v>4.6302380010782143E-2</v>
      </c>
      <c r="AE52" s="36">
        <v>0.41672142009703922</v>
      </c>
      <c r="AF52" s="36">
        <v>0.46302380010782135</v>
      </c>
      <c r="AG52" s="36">
        <v>0.70851608036098712</v>
      </c>
      <c r="AH52" s="36">
        <v>1.2052917229129441</v>
      </c>
      <c r="AI52" s="36">
        <v>3.860191058518482</v>
      </c>
      <c r="AJ52" s="36">
        <v>1.8857609869568826E-4</v>
      </c>
      <c r="AK52" s="36">
        <v>2.2788336796164722E-4</v>
      </c>
      <c r="AL52" s="36">
        <v>5.6995484825726533E-4</v>
      </c>
      <c r="AM52" s="36">
        <v>0.71137694266379281</v>
      </c>
      <c r="AN52" s="36">
        <v>1.2518219862916879</v>
      </c>
      <c r="AO52" s="36">
        <v>4.2774824334637778</v>
      </c>
      <c r="AP52" s="36">
        <v>111.23053718</v>
      </c>
      <c r="AQ52" s="36">
        <v>59.893366174000001</v>
      </c>
      <c r="AR52" s="36">
        <v>171.12390335399999</v>
      </c>
      <c r="AS52" s="36">
        <v>3.6205147059999998</v>
      </c>
      <c r="AT52" s="36">
        <v>478.653948087</v>
      </c>
      <c r="AU52" s="36">
        <v>1052.7890618219999</v>
      </c>
      <c r="AV52" s="36">
        <v>269.91089265900001</v>
      </c>
      <c r="AW52" s="36">
        <v>593.66320197200002</v>
      </c>
      <c r="AX52" s="36">
        <v>258.24498166000001</v>
      </c>
      <c r="AY52" s="36">
        <v>568.00428169199995</v>
      </c>
      <c r="AZ52" s="36">
        <v>0.11531001</v>
      </c>
      <c r="BA52" s="36">
        <v>0.23062002000000001</v>
      </c>
      <c r="BB52" s="36">
        <v>0.84744135399999998</v>
      </c>
      <c r="BC52" s="36">
        <v>43.372038564999997</v>
      </c>
      <c r="BD52" s="36">
        <v>95.395865787999995</v>
      </c>
      <c r="BE52" s="36">
        <v>9.276862000000001E-2</v>
      </c>
      <c r="BF52" s="36">
        <v>0.18553724142857145</v>
      </c>
      <c r="BG52" s="36">
        <v>0.55093688299999999</v>
      </c>
      <c r="BH52" s="36">
        <v>7.0317638139999996</v>
      </c>
      <c r="BI52" s="36">
        <v>0</v>
      </c>
      <c r="BJ52" s="36">
        <v>0</v>
      </c>
      <c r="BK52" s="36">
        <v>0.21</v>
      </c>
      <c r="BL52" s="36">
        <v>0.21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5.6996481550000002</v>
      </c>
      <c r="E53" s="36">
        <v>3</v>
      </c>
      <c r="F53" s="36">
        <v>2</v>
      </c>
      <c r="G53" s="36">
        <v>0</v>
      </c>
      <c r="H53" s="36">
        <v>1</v>
      </c>
      <c r="I53" s="36">
        <v>0.49611922740142195</v>
      </c>
      <c r="J53" s="36">
        <v>9.8094699321229584</v>
      </c>
      <c r="K53" s="36">
        <v>0.24586322740440331</v>
      </c>
      <c r="L53" s="36">
        <v>0.25025599999701864</v>
      </c>
      <c r="M53" s="36">
        <v>6.2246341595231627</v>
      </c>
      <c r="N53" s="36">
        <v>4.080955000001218</v>
      </c>
      <c r="O53" s="36">
        <v>5.9079451999999998E-2</v>
      </c>
      <c r="P53" s="36">
        <v>9.3932877999999997E-2</v>
      </c>
      <c r="Q53" s="36">
        <v>5.3354434999999999E-2</v>
      </c>
      <c r="R53" s="36">
        <v>5.7250169999999998E-3</v>
      </c>
      <c r="S53" s="36">
        <v>8.6465463999999992E-2</v>
      </c>
      <c r="T53" s="36">
        <v>7.4674140000000003E-3</v>
      </c>
      <c r="U53" s="36">
        <v>0.51919999999999999</v>
      </c>
      <c r="V53" s="36">
        <v>1.2272000000000001</v>
      </c>
      <c r="W53" s="36">
        <v>1.074398679401422</v>
      </c>
      <c r="X53" s="36">
        <v>11.130602810122959</v>
      </c>
      <c r="Y53" s="36">
        <v>12.205001489524381</v>
      </c>
      <c r="Z53" s="36">
        <v>7.6409524449831713E-3</v>
      </c>
      <c r="AA53" s="36">
        <v>3.301545950801068E-3</v>
      </c>
      <c r="AB53" s="36">
        <v>3.3015459999999998E-3</v>
      </c>
      <c r="AC53" s="36">
        <v>1.9986742819959533E-3</v>
      </c>
      <c r="AD53" s="36">
        <v>8.0972041113052229E-2</v>
      </c>
      <c r="AE53" s="36">
        <v>0.72874837001747017</v>
      </c>
      <c r="AF53" s="36">
        <v>0.80972041113052251</v>
      </c>
      <c r="AG53" s="36">
        <v>0.10466542783702863</v>
      </c>
      <c r="AH53" s="36">
        <v>0.1780515324124165</v>
      </c>
      <c r="AI53" s="36">
        <v>0.57024612407760433</v>
      </c>
      <c r="AJ53" s="36">
        <v>3.369699003946756E-4</v>
      </c>
      <c r="AK53" s="36">
        <v>4.0720874138164943E-4</v>
      </c>
      <c r="AL53" s="36">
        <v>1.018462200551077E-3</v>
      </c>
      <c r="AM53" s="36">
        <v>0.10700107201941926</v>
      </c>
      <c r="AN53" s="36">
        <v>0.2594307822668504</v>
      </c>
      <c r="AO53" s="36">
        <v>1.3000129562956257</v>
      </c>
      <c r="AP53" s="36">
        <v>51.52954896</v>
      </c>
      <c r="AQ53" s="36">
        <v>27.746680209000001</v>
      </c>
      <c r="AR53" s="36">
        <v>79.276229169000004</v>
      </c>
      <c r="AS53" s="36">
        <v>3.7595828710000001</v>
      </c>
      <c r="AT53" s="36">
        <v>317.19457080900003</v>
      </c>
      <c r="AU53" s="36">
        <v>737.611781608</v>
      </c>
      <c r="AV53" s="36">
        <v>179.12645846199999</v>
      </c>
      <c r="AW53" s="36">
        <v>416.54491696500003</v>
      </c>
      <c r="AX53" s="36">
        <v>170.98625143300001</v>
      </c>
      <c r="AY53" s="36">
        <v>397.61548638199997</v>
      </c>
      <c r="AZ53" s="36">
        <v>0.10551787857142858</v>
      </c>
      <c r="BA53" s="36">
        <v>0.21103575857142859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1.282395022</v>
      </c>
      <c r="BH53" s="36">
        <v>8.9144872450000001</v>
      </c>
      <c r="BI53" s="36">
        <v>0.03</v>
      </c>
      <c r="BJ53" s="36">
        <v>0.03</v>
      </c>
      <c r="BK53" s="36">
        <v>0.06</v>
      </c>
      <c r="BL53" s="36">
        <v>0.06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5.7031503509999997</v>
      </c>
      <c r="E54" s="36">
        <v>31</v>
      </c>
      <c r="F54" s="36">
        <v>5</v>
      </c>
      <c r="G54" s="36">
        <v>8</v>
      </c>
      <c r="H54" s="36">
        <v>18</v>
      </c>
      <c r="I54" s="36">
        <v>1.7939284051929119</v>
      </c>
      <c r="J54" s="36">
        <v>43.597099499548293</v>
      </c>
      <c r="K54" s="36">
        <v>1.0007699052031931</v>
      </c>
      <c r="L54" s="36">
        <v>0.79315849998971866</v>
      </c>
      <c r="M54" s="36">
        <v>32.392350404749095</v>
      </c>
      <c r="N54" s="36">
        <v>12.998677499992114</v>
      </c>
      <c r="O54" s="36">
        <v>0.47923088699999999</v>
      </c>
      <c r="P54" s="36">
        <v>0.7799030480000001</v>
      </c>
      <c r="Q54" s="36">
        <v>0.445788454</v>
      </c>
      <c r="R54" s="36">
        <v>3.3442433000000001E-2</v>
      </c>
      <c r="S54" s="36">
        <v>0.7362824830000001</v>
      </c>
      <c r="T54" s="36">
        <v>4.3620565E-2</v>
      </c>
      <c r="U54" s="36">
        <v>1.3870499999999997</v>
      </c>
      <c r="V54" s="36">
        <v>3.2848999999999999</v>
      </c>
      <c r="W54" s="36">
        <v>3.6602092921929117</v>
      </c>
      <c r="X54" s="36">
        <v>47.661902547548294</v>
      </c>
      <c r="Y54" s="36">
        <v>51.322111839741204</v>
      </c>
      <c r="Z54" s="36">
        <v>3.3709821571210691E-2</v>
      </c>
      <c r="AA54" s="36">
        <v>1.2107247107861723E-2</v>
      </c>
      <c r="AB54" s="36">
        <v>1.2107247E-2</v>
      </c>
      <c r="AC54" s="36">
        <v>1.1934029491862605E-2</v>
      </c>
      <c r="AD54" s="36">
        <v>0.43390028412076931</v>
      </c>
      <c r="AE54" s="36">
        <v>3.9051025570869222</v>
      </c>
      <c r="AF54" s="36">
        <v>4.3390028412076926</v>
      </c>
      <c r="AG54" s="36">
        <v>0.25838051855298605</v>
      </c>
      <c r="AH54" s="36">
        <v>0.43954387064186146</v>
      </c>
      <c r="AI54" s="36">
        <v>1.4077283424610969</v>
      </c>
      <c r="AJ54" s="36">
        <v>1.2357173929039001E-3</v>
      </c>
      <c r="AK54" s="36">
        <v>1.493293388148083E-3</v>
      </c>
      <c r="AL54" s="36">
        <v>3.7348482869042038E-3</v>
      </c>
      <c r="AM54" s="36">
        <v>0.27155026543775257</v>
      </c>
      <c r="AN54" s="36">
        <v>0.8749374481507789</v>
      </c>
      <c r="AO54" s="36">
        <v>5.3165657478349235</v>
      </c>
      <c r="AP54" s="36">
        <v>472.62639537400003</v>
      </c>
      <c r="AQ54" s="36">
        <v>254.49113596999999</v>
      </c>
      <c r="AR54" s="36">
        <v>727.11753134399999</v>
      </c>
      <c r="AS54" s="36">
        <v>14.518072543000001</v>
      </c>
      <c r="AT54" s="36">
        <v>2504.8325273989999</v>
      </c>
      <c r="AU54" s="36">
        <v>5695.1043880679999</v>
      </c>
      <c r="AV54" s="36">
        <v>1370.177583876</v>
      </c>
      <c r="AW54" s="36">
        <v>3115.299839413</v>
      </c>
      <c r="AX54" s="36">
        <v>1305.5901381199999</v>
      </c>
      <c r="AY54" s="36">
        <v>2968.4508019159998</v>
      </c>
      <c r="AZ54" s="36">
        <v>0.46350896714285722</v>
      </c>
      <c r="BA54" s="36">
        <v>0.92701793571428581</v>
      </c>
      <c r="BB54" s="36">
        <v>3.6547258989999998</v>
      </c>
      <c r="BC54" s="36">
        <v>264.724150296</v>
      </c>
      <c r="BD54" s="36">
        <v>601.88920955399999</v>
      </c>
      <c r="BE54" s="36">
        <v>0.40007946285714291</v>
      </c>
      <c r="BF54" s="36">
        <v>0.80015892571428582</v>
      </c>
      <c r="BG54" s="36">
        <v>1.8207564329999999</v>
      </c>
      <c r="BH54" s="36">
        <v>22.448325410999999</v>
      </c>
      <c r="BI54" s="36">
        <v>0.06</v>
      </c>
      <c r="BJ54" s="36">
        <v>0.06</v>
      </c>
      <c r="BK54" s="36">
        <v>0.66000000000000036</v>
      </c>
      <c r="BL54" s="36">
        <v>0.66000000000000036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5.4134971199999997</v>
      </c>
      <c r="E55" s="36">
        <v>4</v>
      </c>
      <c r="F55" s="36">
        <v>1</v>
      </c>
      <c r="G55" s="36">
        <v>1</v>
      </c>
      <c r="H55" s="36">
        <v>2</v>
      </c>
      <c r="I55" s="36">
        <v>1.9016149530352079E-3</v>
      </c>
      <c r="J55" s="36">
        <v>0.79532279146012475</v>
      </c>
      <c r="K55" s="36">
        <v>1.9016149530352079E-3</v>
      </c>
      <c r="L55" s="36">
        <v>0</v>
      </c>
      <c r="M55" s="36">
        <v>0.18026140641285832</v>
      </c>
      <c r="N55" s="36">
        <v>0.61696300000030169</v>
      </c>
      <c r="O55" s="36">
        <v>6.1873799999999997E-4</v>
      </c>
      <c r="P55" s="36">
        <v>1.0014949999999998E-3</v>
      </c>
      <c r="Q55" s="36">
        <v>4.9690100000000001E-4</v>
      </c>
      <c r="R55" s="36">
        <v>1.2183699999999999E-4</v>
      </c>
      <c r="S55" s="36">
        <v>8.4257599999999994E-4</v>
      </c>
      <c r="T55" s="36">
        <v>1.5891899999999999E-4</v>
      </c>
      <c r="U55" s="36">
        <v>3.245E-2</v>
      </c>
      <c r="V55" s="36">
        <v>7.6700000000000004E-2</v>
      </c>
      <c r="W55" s="36">
        <v>3.4970352953035209E-2</v>
      </c>
      <c r="X55" s="36">
        <v>0.87302428646012475</v>
      </c>
      <c r="Y55" s="36">
        <v>0.90799463941315994</v>
      </c>
      <c r="Z55" s="36">
        <v>1.238898119119022E-4</v>
      </c>
      <c r="AA55" s="36">
        <v>2.6512419749147071E-5</v>
      </c>
      <c r="AB55" s="36">
        <v>2.65124E-5</v>
      </c>
      <c r="AC55" s="36">
        <v>1.5929686982899738E-5</v>
      </c>
      <c r="AD55" s="36">
        <v>9.095178135982979E-3</v>
      </c>
      <c r="AE55" s="36">
        <v>8.185660322384683E-2</v>
      </c>
      <c r="AF55" s="36">
        <v>9.0951781359829814E-2</v>
      </c>
      <c r="AG55" s="36">
        <v>5.2399626016596942E-3</v>
      </c>
      <c r="AH55" s="36">
        <v>8.9139593683406296E-3</v>
      </c>
      <c r="AI55" s="36">
        <v>2.8548761760766608E-2</v>
      </c>
      <c r="AJ55" s="36">
        <v>2.7059688966212168E-6</v>
      </c>
      <c r="AK55" s="36">
        <v>3.2700077584885513E-6</v>
      </c>
      <c r="AL55" s="36">
        <v>8.1785555148679963E-6</v>
      </c>
      <c r="AM55" s="36">
        <v>5.2585982575392154E-3</v>
      </c>
      <c r="AN55" s="36">
        <v>1.8012407512082097E-2</v>
      </c>
      <c r="AO55" s="36">
        <v>0.11041354354012831</v>
      </c>
      <c r="AP55" s="36">
        <v>5.7586129699999997</v>
      </c>
      <c r="AQ55" s="36">
        <v>3.1007915989999999</v>
      </c>
      <c r="AR55" s="36">
        <v>8.8594045689999987</v>
      </c>
      <c r="AS55" s="36">
        <v>0.80416773399999997</v>
      </c>
      <c r="AT55" s="36">
        <v>31.682193568999999</v>
      </c>
      <c r="AU55" s="36">
        <v>63.928309679999998</v>
      </c>
      <c r="AV55" s="36">
        <v>22.529602003000001</v>
      </c>
      <c r="AW55" s="36">
        <v>45.460216342000002</v>
      </c>
      <c r="AX55" s="36">
        <v>21.034945638</v>
      </c>
      <c r="AY55" s="36">
        <v>42.444299694000001</v>
      </c>
      <c r="AZ55" s="36">
        <v>6.9129714285714287E-3</v>
      </c>
      <c r="BA55" s="36">
        <v>1.3825942857142857E-2</v>
      </c>
      <c r="BB55" s="36">
        <v>0.40606250599999999</v>
      </c>
      <c r="BC55" s="36">
        <v>9.417664899</v>
      </c>
      <c r="BD55" s="36">
        <v>19.002958138</v>
      </c>
      <c r="BE55" s="36">
        <v>4.4451285714285714E-2</v>
      </c>
      <c r="BF55" s="36">
        <v>8.890257285714287E-2</v>
      </c>
      <c r="BG55" s="36">
        <v>2.2728757640000001</v>
      </c>
      <c r="BH55" s="36">
        <v>7.6529495699999996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5.7513428940000004</v>
      </c>
      <c r="E56" s="36">
        <v>318</v>
      </c>
      <c r="F56" s="36">
        <v>15</v>
      </c>
      <c r="G56" s="36">
        <v>107</v>
      </c>
      <c r="H56" s="36">
        <v>196</v>
      </c>
      <c r="I56" s="36">
        <v>5.3985936834880075</v>
      </c>
      <c r="J56" s="36">
        <v>66.503708455034655</v>
      </c>
      <c r="K56" s="36">
        <v>0.20701918351905202</v>
      </c>
      <c r="L56" s="36">
        <v>5.1915744999689553</v>
      </c>
      <c r="M56" s="36">
        <v>8.7848496384690939</v>
      </c>
      <c r="N56" s="36">
        <v>63.11745250005356</v>
      </c>
      <c r="O56" s="36">
        <v>0.95231399699999997</v>
      </c>
      <c r="P56" s="36">
        <v>1.518434974</v>
      </c>
      <c r="Q56" s="36">
        <v>0.69457064499999999</v>
      </c>
      <c r="R56" s="36">
        <v>0.25774335199999998</v>
      </c>
      <c r="S56" s="36">
        <v>1.182247992</v>
      </c>
      <c r="T56" s="36">
        <v>0.33618698200000002</v>
      </c>
      <c r="U56" s="36">
        <v>34.064399999999999</v>
      </c>
      <c r="V56" s="36">
        <v>80.815800000000024</v>
      </c>
      <c r="W56" s="36">
        <v>40.415307680488006</v>
      </c>
      <c r="X56" s="36">
        <v>148.83794342903468</v>
      </c>
      <c r="Y56" s="36">
        <v>189.25325110952269</v>
      </c>
      <c r="Z56" s="36">
        <v>7.9899603077492692E-2</v>
      </c>
      <c r="AA56" s="36">
        <v>3.545271703014001E-2</v>
      </c>
      <c r="AB56" s="36">
        <v>3.5452717000000002E-2</v>
      </c>
      <c r="AC56" s="36">
        <v>1.3879628461181626E-2</v>
      </c>
      <c r="AD56" s="36">
        <v>1.621062770601716</v>
      </c>
      <c r="AE56" s="36">
        <v>14.589564935415449</v>
      </c>
      <c r="AF56" s="36">
        <v>16.210627706017164</v>
      </c>
      <c r="AG56" s="36">
        <v>5.5774962777510888</v>
      </c>
      <c r="AH56" s="36">
        <v>9.4881545874386273</v>
      </c>
      <c r="AI56" s="36">
        <v>30.387738340850778</v>
      </c>
      <c r="AJ56" s="36">
        <v>3.5441688878911264E-3</v>
      </c>
      <c r="AK56" s="36">
        <v>4.2829242323041703E-3</v>
      </c>
      <c r="AL56" s="36">
        <v>1.071194204629765E-2</v>
      </c>
      <c r="AM56" s="36">
        <v>5.5949200751001618</v>
      </c>
      <c r="AN56" s="36">
        <v>11.113500282272648</v>
      </c>
      <c r="AO56" s="36">
        <v>44.988015218312526</v>
      </c>
      <c r="AP56" s="36">
        <v>955.61681016700004</v>
      </c>
      <c r="AQ56" s="36">
        <v>514.56289778200005</v>
      </c>
      <c r="AR56" s="36">
        <v>1470.1797079490002</v>
      </c>
      <c r="AS56" s="36">
        <v>14.073809418</v>
      </c>
      <c r="AT56" s="36">
        <v>3682.489228254</v>
      </c>
      <c r="AU56" s="36">
        <v>7557.6944646760003</v>
      </c>
      <c r="AV56" s="36">
        <v>2354.6570582429999</v>
      </c>
      <c r="AW56" s="36">
        <v>4832.5405757480003</v>
      </c>
      <c r="AX56" s="36">
        <v>2210.0656508540001</v>
      </c>
      <c r="AY56" s="36">
        <v>4535.7908470920001</v>
      </c>
      <c r="AZ56" s="36">
        <v>0.24335728714285718</v>
      </c>
      <c r="BA56" s="36">
        <v>0.48671457428571435</v>
      </c>
      <c r="BB56" s="36">
        <v>16.591126111000001</v>
      </c>
      <c r="BC56" s="36">
        <v>1365.1067558079999</v>
      </c>
      <c r="BD56" s="36">
        <v>2801.6537544520002</v>
      </c>
      <c r="BE56" s="36">
        <v>0.74965552000000013</v>
      </c>
      <c r="BF56" s="36">
        <v>1.4993110414285715</v>
      </c>
      <c r="BG56" s="36">
        <v>7.9836925250000004</v>
      </c>
      <c r="BH56" s="36">
        <v>48.343326558000001</v>
      </c>
      <c r="BI56" s="36">
        <v>0</v>
      </c>
      <c r="BJ56" s="36">
        <v>0</v>
      </c>
      <c r="BK56" s="36">
        <v>0.30000000000000004</v>
      </c>
      <c r="BL56" s="36">
        <v>0.30000000000000004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5.556727124</v>
      </c>
      <c r="E57" s="36">
        <v>22</v>
      </c>
      <c r="F57" s="36">
        <v>2</v>
      </c>
      <c r="G57" s="36">
        <v>11</v>
      </c>
      <c r="H57" s="36">
        <v>9</v>
      </c>
      <c r="I57" s="36">
        <v>1.6817862985360179</v>
      </c>
      <c r="J57" s="36">
        <v>40.539750763459487</v>
      </c>
      <c r="K57" s="36">
        <v>0.10761929854650135</v>
      </c>
      <c r="L57" s="36">
        <v>1.5741669999895165</v>
      </c>
      <c r="M57" s="36">
        <v>6.2714085619583386</v>
      </c>
      <c r="N57" s="36">
        <v>35.950128500037167</v>
      </c>
      <c r="O57" s="36">
        <v>1.0357281730000001</v>
      </c>
      <c r="P57" s="36">
        <v>1.8748370049999998</v>
      </c>
      <c r="Q57" s="36">
        <v>0.97144251400000003</v>
      </c>
      <c r="R57" s="36">
        <v>6.4285658999999995E-2</v>
      </c>
      <c r="S57" s="36">
        <v>1.7909861439999999</v>
      </c>
      <c r="T57" s="36">
        <v>8.3850860999999999E-2</v>
      </c>
      <c r="U57" s="36">
        <v>0.54220000000000002</v>
      </c>
      <c r="V57" s="36">
        <v>1.2820999999999998</v>
      </c>
      <c r="W57" s="36">
        <v>3.259714471536018</v>
      </c>
      <c r="X57" s="36">
        <v>43.696687768459483</v>
      </c>
      <c r="Y57" s="36">
        <v>46.956402239995498</v>
      </c>
      <c r="Z57" s="36">
        <v>4.0193391858036963E-2</v>
      </c>
      <c r="AA57" s="36">
        <v>1.447024608616722E-2</v>
      </c>
      <c r="AB57" s="36">
        <v>1.4470246000000001E-2</v>
      </c>
      <c r="AC57" s="36">
        <v>2.5960869450238036E-3</v>
      </c>
      <c r="AD57" s="36">
        <v>1.8018796398900714</v>
      </c>
      <c r="AE57" s="36">
        <v>16.21691675901064</v>
      </c>
      <c r="AF57" s="36">
        <v>18.018796398900722</v>
      </c>
      <c r="AG57" s="36">
        <v>9.8517585537989658E-2</v>
      </c>
      <c r="AH57" s="36">
        <v>0.16759313401864906</v>
      </c>
      <c r="AI57" s="36">
        <v>0.53675098327594362</v>
      </c>
      <c r="AJ57" s="36">
        <v>1.4870331863965191E-3</v>
      </c>
      <c r="AK57" s="36">
        <v>1.7969940684394552E-3</v>
      </c>
      <c r="AL57" s="36">
        <v>4.4944284032566572E-3</v>
      </c>
      <c r="AM57" s="36">
        <v>0.10260070566940999</v>
      </c>
      <c r="AN57" s="36">
        <v>1.9712697679771598</v>
      </c>
      <c r="AO57" s="36">
        <v>16.75816217068984</v>
      </c>
      <c r="AP57" s="36">
        <v>1092.6452452240001</v>
      </c>
      <c r="AQ57" s="36">
        <v>588.34743973599996</v>
      </c>
      <c r="AR57" s="36">
        <v>1680.9926849600001</v>
      </c>
      <c r="AS57" s="36">
        <v>25.382510676999999</v>
      </c>
      <c r="AT57" s="36">
        <v>3889.7967953460002</v>
      </c>
      <c r="AU57" s="36">
        <v>8643.3800468110003</v>
      </c>
      <c r="AV57" s="36">
        <v>2866.315807083</v>
      </c>
      <c r="AW57" s="36">
        <v>6369.1390985879998</v>
      </c>
      <c r="AX57" s="36">
        <v>2672.844466649</v>
      </c>
      <c r="AY57" s="36">
        <v>5939.2332676369997</v>
      </c>
      <c r="AZ57" s="36">
        <v>0.71680959285714296</v>
      </c>
      <c r="BA57" s="36">
        <v>1.4336191857142859</v>
      </c>
      <c r="BB57" s="36">
        <v>30.788049477000001</v>
      </c>
      <c r="BC57" s="36">
        <v>1609.1123884829999</v>
      </c>
      <c r="BD57" s="36">
        <v>3575.5517944630001</v>
      </c>
      <c r="BE57" s="36">
        <v>1.3911310842857145</v>
      </c>
      <c r="BF57" s="36">
        <v>2.7822621700000001</v>
      </c>
      <c r="BG57" s="36">
        <v>22.939855587</v>
      </c>
      <c r="BH57" s="36">
        <v>152.75402179700001</v>
      </c>
      <c r="BI57" s="36">
        <v>0.15</v>
      </c>
      <c r="BJ57" s="36">
        <v>0.15</v>
      </c>
      <c r="BK57" s="36">
        <v>0.39000000000000012</v>
      </c>
      <c r="BL57" s="36">
        <v>0.39000000000000012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5.7229349530000002</v>
      </c>
      <c r="E58" s="36">
        <v>61</v>
      </c>
      <c r="F58" s="36">
        <v>6</v>
      </c>
      <c r="G58" s="36">
        <v>22</v>
      </c>
      <c r="H58" s="36">
        <v>33</v>
      </c>
      <c r="I58" s="36">
        <v>3.5347886595709457</v>
      </c>
      <c r="J58" s="36">
        <v>40.122791190882928</v>
      </c>
      <c r="K58" s="36">
        <v>0.37827265957810069</v>
      </c>
      <c r="L58" s="36">
        <v>3.1565159999928452</v>
      </c>
      <c r="M58" s="36">
        <v>14.371973350444023</v>
      </c>
      <c r="N58" s="36">
        <v>29.285606500009852</v>
      </c>
      <c r="O58" s="36">
        <v>0.84239828700000008</v>
      </c>
      <c r="P58" s="36">
        <v>1.5429877080000001</v>
      </c>
      <c r="Q58" s="36">
        <v>0.81248676100000006</v>
      </c>
      <c r="R58" s="36">
        <v>2.9911526000000001E-2</v>
      </c>
      <c r="S58" s="36">
        <v>1.5039726740000001</v>
      </c>
      <c r="T58" s="36">
        <v>3.9015034000000004E-2</v>
      </c>
      <c r="U58" s="36">
        <v>4.8223000000000011</v>
      </c>
      <c r="V58" s="36">
        <v>11.4415</v>
      </c>
      <c r="W58" s="36">
        <v>9.1994869465709463</v>
      </c>
      <c r="X58" s="36">
        <v>53.107278898882925</v>
      </c>
      <c r="Y58" s="36">
        <v>62.306765845453867</v>
      </c>
      <c r="Z58" s="36">
        <v>6.6260132925691911E-2</v>
      </c>
      <c r="AA58" s="36">
        <v>3.1127288500107375E-2</v>
      </c>
      <c r="AB58" s="36">
        <v>3.1127288999999999E-2</v>
      </c>
      <c r="AC58" s="36">
        <v>7.5453391964347546E-3</v>
      </c>
      <c r="AD58" s="36">
        <v>1.352274559782074</v>
      </c>
      <c r="AE58" s="36">
        <v>12.170471038038668</v>
      </c>
      <c r="AF58" s="36">
        <v>13.522745597820741</v>
      </c>
      <c r="AG58" s="36">
        <v>0.89236474223988516</v>
      </c>
      <c r="AH58" s="36">
        <v>1.5180457684080806</v>
      </c>
      <c r="AI58" s="36">
        <v>4.8618492853069597</v>
      </c>
      <c r="AJ58" s="36">
        <v>3.1117606373593652E-3</v>
      </c>
      <c r="AK58" s="36">
        <v>3.7603837343139317E-3</v>
      </c>
      <c r="AL58" s="36">
        <v>9.4050257368527863E-3</v>
      </c>
      <c r="AM58" s="36">
        <v>0.9030218420736793</v>
      </c>
      <c r="AN58" s="36">
        <v>2.8740807119244685</v>
      </c>
      <c r="AO58" s="36">
        <v>17.041725349082483</v>
      </c>
      <c r="AP58" s="36">
        <v>889.39007841099999</v>
      </c>
      <c r="AQ58" s="36">
        <v>478.90234991300002</v>
      </c>
      <c r="AR58" s="36">
        <v>1368.292428324</v>
      </c>
      <c r="AS58" s="36">
        <v>16.075157061999999</v>
      </c>
      <c r="AT58" s="36">
        <v>4148.8804915119999</v>
      </c>
      <c r="AU58" s="36">
        <v>9465.4947819810004</v>
      </c>
      <c r="AV58" s="36">
        <v>2380.6457030669999</v>
      </c>
      <c r="AW58" s="36">
        <v>5431.3421478950004</v>
      </c>
      <c r="AX58" s="36">
        <v>2251.41386066</v>
      </c>
      <c r="AY58" s="36">
        <v>5136.5051834489996</v>
      </c>
      <c r="AZ58" s="36">
        <v>0.27946019</v>
      </c>
      <c r="BA58" s="36">
        <v>0.55892037999999999</v>
      </c>
      <c r="BB58" s="36">
        <v>10.932100124</v>
      </c>
      <c r="BC58" s="36">
        <v>943.25940167700003</v>
      </c>
      <c r="BD58" s="36">
        <v>2152.006297337</v>
      </c>
      <c r="BE58" s="36">
        <v>0.49395738142857148</v>
      </c>
      <c r="BF58" s="36">
        <v>0.98791476285714297</v>
      </c>
      <c r="BG58" s="36">
        <v>6.5037111669999996</v>
      </c>
      <c r="BH58" s="36">
        <v>41.366977847000001</v>
      </c>
      <c r="BI58" s="36">
        <v>0.24</v>
      </c>
      <c r="BJ58" s="36">
        <v>0.24</v>
      </c>
      <c r="BK58" s="36">
        <v>0.72000000000000042</v>
      </c>
      <c r="BL58" s="36">
        <v>0.72000000000000042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5.905497081</v>
      </c>
      <c r="E59" s="36">
        <v>58</v>
      </c>
      <c r="F59" s="36">
        <v>19</v>
      </c>
      <c r="G59" s="36">
        <v>26</v>
      </c>
      <c r="H59" s="36">
        <v>13</v>
      </c>
      <c r="I59" s="36">
        <v>5.1088720044569413</v>
      </c>
      <c r="J59" s="36">
        <v>53.933263462210263</v>
      </c>
      <c r="K59" s="36">
        <v>1.1639190044522336</v>
      </c>
      <c r="L59" s="36">
        <v>3.9449530000047082</v>
      </c>
      <c r="M59" s="36">
        <v>23.787728466660948</v>
      </c>
      <c r="N59" s="36">
        <v>35.25440700000626</v>
      </c>
      <c r="O59" s="36">
        <v>0.58982673900000004</v>
      </c>
      <c r="P59" s="36">
        <v>0.99596032899999998</v>
      </c>
      <c r="Q59" s="36">
        <v>0.55976519499999999</v>
      </c>
      <c r="R59" s="36">
        <v>3.0061544000000003E-2</v>
      </c>
      <c r="S59" s="36">
        <v>0.956749619</v>
      </c>
      <c r="T59" s="36">
        <v>3.9210709999999996E-2</v>
      </c>
      <c r="U59" s="36">
        <v>1.7924999999999998</v>
      </c>
      <c r="V59" s="36">
        <v>4.2545000000000019</v>
      </c>
      <c r="W59" s="36">
        <v>7.4911987434569411</v>
      </c>
      <c r="X59" s="36">
        <v>59.183723791210262</v>
      </c>
      <c r="Y59" s="36">
        <v>66.674922534667203</v>
      </c>
      <c r="Z59" s="36">
        <v>6.9998633704135851E-2</v>
      </c>
      <c r="AA59" s="36">
        <v>3.3228816839902767E-2</v>
      </c>
      <c r="AB59" s="36">
        <v>3.3228817209999997E-2</v>
      </c>
      <c r="AC59" s="36">
        <v>2.0851416247049614E-2</v>
      </c>
      <c r="AD59" s="36">
        <v>0.91880766179273443</v>
      </c>
      <c r="AE59" s="36">
        <v>8.26926895613461</v>
      </c>
      <c r="AF59" s="36">
        <v>9.1880766179273401</v>
      </c>
      <c r="AG59" s="36">
        <v>0.33790668280797209</v>
      </c>
      <c r="AH59" s="36">
        <v>0.57482975925953839</v>
      </c>
      <c r="AI59" s="36">
        <v>1.8410088235744697</v>
      </c>
      <c r="AJ59" s="36">
        <v>3.3914751541965979E-3</v>
      </c>
      <c r="AK59" s="36">
        <v>4.0984026373356575E-3</v>
      </c>
      <c r="AL59" s="36">
        <v>1.0250438521046228E-2</v>
      </c>
      <c r="AM59" s="36">
        <v>0.36214957420921828</v>
      </c>
      <c r="AN59" s="36">
        <v>1.4977358236896083</v>
      </c>
      <c r="AO59" s="36">
        <v>10.120528218230126</v>
      </c>
      <c r="AP59" s="36">
        <v>1332.8329774809999</v>
      </c>
      <c r="AQ59" s="36">
        <v>717.67929556599995</v>
      </c>
      <c r="AR59" s="36">
        <v>2050.5122730469998</v>
      </c>
      <c r="AS59" s="36">
        <v>34.823286785999997</v>
      </c>
      <c r="AT59" s="36">
        <v>6285.7432729479997</v>
      </c>
      <c r="AU59" s="36">
        <v>14200.817910952001</v>
      </c>
      <c r="AV59" s="36">
        <v>3506.6287295940001</v>
      </c>
      <c r="AW59" s="36">
        <v>7922.2128406989996</v>
      </c>
      <c r="AX59" s="36">
        <v>3367.8383675109999</v>
      </c>
      <c r="AY59" s="36">
        <v>7608.6561817390002</v>
      </c>
      <c r="AZ59" s="36">
        <v>0.40628338857142859</v>
      </c>
      <c r="BA59" s="36">
        <v>0.81256677857142856</v>
      </c>
      <c r="BB59" s="36">
        <v>5.7852656729999996</v>
      </c>
      <c r="BC59" s="36">
        <v>468.86586260000001</v>
      </c>
      <c r="BD59" s="36">
        <v>1059.2667327189999</v>
      </c>
      <c r="BE59" s="36">
        <v>0.26140216857142862</v>
      </c>
      <c r="BF59" s="36">
        <v>0.52280433714285723</v>
      </c>
      <c r="BG59" s="36">
        <v>7.5374956329999998</v>
      </c>
      <c r="BH59" s="36">
        <v>49.021669420000002</v>
      </c>
      <c r="BI59" s="36">
        <v>0.12</v>
      </c>
      <c r="BJ59" s="36">
        <v>0.12</v>
      </c>
      <c r="BK59" s="36">
        <v>0.72000000000000042</v>
      </c>
      <c r="BL59" s="36">
        <v>0.72000000000000042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5.969418439</v>
      </c>
      <c r="E60" s="36">
        <v>18</v>
      </c>
      <c r="F60" s="36">
        <v>4</v>
      </c>
      <c r="G60" s="36">
        <v>10</v>
      </c>
      <c r="H60" s="36">
        <v>4</v>
      </c>
      <c r="I60" s="36">
        <v>0.1134032265234034</v>
      </c>
      <c r="J60" s="36">
        <v>5.891386653464032</v>
      </c>
      <c r="K60" s="36">
        <v>9.0556226524754702E-2</v>
      </c>
      <c r="L60" s="36">
        <v>2.2846999998648698E-2</v>
      </c>
      <c r="M60" s="36">
        <v>4.3032323799895522</v>
      </c>
      <c r="N60" s="36">
        <v>1.7015574999978833</v>
      </c>
      <c r="O60" s="36">
        <v>6.2946506999999999E-2</v>
      </c>
      <c r="P60" s="36">
        <v>0.10021450799999999</v>
      </c>
      <c r="Q60" s="36">
        <v>6.0719219000000005E-2</v>
      </c>
      <c r="R60" s="36">
        <v>2.227288E-3</v>
      </c>
      <c r="S60" s="36">
        <v>9.7309348999999989E-2</v>
      </c>
      <c r="T60" s="36">
        <v>2.905159E-3</v>
      </c>
      <c r="U60" s="36">
        <v>1.4546000000000003</v>
      </c>
      <c r="V60" s="36">
        <v>3.4545999999999997</v>
      </c>
      <c r="W60" s="36">
        <v>1.6309497335234038</v>
      </c>
      <c r="X60" s="36">
        <v>9.4462011614640318</v>
      </c>
      <c r="Y60" s="36">
        <v>11.077150894987435</v>
      </c>
      <c r="Z60" s="36">
        <v>3.1615354261203942E-3</v>
      </c>
      <c r="AA60" s="36">
        <v>6.7656858118976429E-4</v>
      </c>
      <c r="AB60" s="36">
        <v>6.7656900000000002E-4</v>
      </c>
      <c r="AC60" s="36">
        <v>1.3600561107282923E-3</v>
      </c>
      <c r="AD60" s="36">
        <v>5.8538405698319654E-2</v>
      </c>
      <c r="AE60" s="36">
        <v>0.52684565128487681</v>
      </c>
      <c r="AF60" s="36">
        <v>0.58538405698319651</v>
      </c>
      <c r="AG60" s="36">
        <v>0.26925056579086204</v>
      </c>
      <c r="AH60" s="36">
        <v>0.45803544525342055</v>
      </c>
      <c r="AI60" s="36">
        <v>1.4669513584467657</v>
      </c>
      <c r="AJ60" s="36">
        <v>6.9053524781918744E-5</v>
      </c>
      <c r="AK60" s="36">
        <v>8.3447212593082518E-5</v>
      </c>
      <c r="AL60" s="36">
        <v>2.0870826956966273E-4</v>
      </c>
      <c r="AM60" s="36">
        <v>0.27067967542637228</v>
      </c>
      <c r="AN60" s="36">
        <v>0.51665729816433337</v>
      </c>
      <c r="AO60" s="36">
        <v>1.9940057180012121</v>
      </c>
      <c r="AP60" s="36">
        <v>173.57230289399999</v>
      </c>
      <c r="AQ60" s="36">
        <v>93.462009249999994</v>
      </c>
      <c r="AR60" s="36">
        <v>267.03431214399995</v>
      </c>
      <c r="AS60" s="36">
        <v>12.136577119</v>
      </c>
      <c r="AT60" s="36">
        <v>714.95699162999995</v>
      </c>
      <c r="AU60" s="36">
        <v>1526.920058767</v>
      </c>
      <c r="AV60" s="36">
        <v>402.16788000299999</v>
      </c>
      <c r="AW60" s="36">
        <v>858.90229783999996</v>
      </c>
      <c r="AX60" s="36">
        <v>385.91063700799998</v>
      </c>
      <c r="AY60" s="36">
        <v>824.18201295699998</v>
      </c>
      <c r="AZ60" s="36">
        <v>0.22973697142857144</v>
      </c>
      <c r="BA60" s="36">
        <v>0.45947394285714288</v>
      </c>
      <c r="BB60" s="36">
        <v>0.66349893000000004</v>
      </c>
      <c r="BC60" s="36">
        <v>33.877984922000003</v>
      </c>
      <c r="BD60" s="36">
        <v>72.352568524000006</v>
      </c>
      <c r="BE60" s="36">
        <v>2.9979618571428574E-2</v>
      </c>
      <c r="BF60" s="36">
        <v>5.9959237142857148E-2</v>
      </c>
      <c r="BG60" s="36">
        <v>5.5488452920000002</v>
      </c>
      <c r="BH60" s="36">
        <v>23.399294455</v>
      </c>
      <c r="BI60" s="36">
        <v>0.24</v>
      </c>
      <c r="BJ60" s="36">
        <v>0.24</v>
      </c>
      <c r="BK60" s="36">
        <v>0.09</v>
      </c>
      <c r="BL60" s="36">
        <v>0.09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5.7750319250000004</v>
      </c>
      <c r="E61" s="36">
        <v>8</v>
      </c>
      <c r="F61" s="36">
        <v>1</v>
      </c>
      <c r="G61" s="36">
        <v>6</v>
      </c>
      <c r="H61" s="36">
        <v>1</v>
      </c>
      <c r="I61" s="36">
        <v>3.8612604489771395E-4</v>
      </c>
      <c r="J61" s="36">
        <v>0.46651142528184725</v>
      </c>
      <c r="K61" s="36">
        <v>3.8612604489771395E-4</v>
      </c>
      <c r="L61" s="36">
        <v>0</v>
      </c>
      <c r="M61" s="36">
        <v>3.3072551326004888E-2</v>
      </c>
      <c r="N61" s="36">
        <v>0.43382500000074009</v>
      </c>
      <c r="O61" s="36">
        <v>2.6981740000000002E-3</v>
      </c>
      <c r="P61" s="36">
        <v>4.6762979999999997E-3</v>
      </c>
      <c r="Q61" s="36">
        <v>2.449241E-3</v>
      </c>
      <c r="R61" s="36">
        <v>2.4893300000000001E-4</v>
      </c>
      <c r="S61" s="36">
        <v>4.3516019999999996E-3</v>
      </c>
      <c r="T61" s="36">
        <v>3.2469599999999997E-4</v>
      </c>
      <c r="U61" s="36">
        <v>0.12739999999999999</v>
      </c>
      <c r="V61" s="36">
        <v>0.30219999999999997</v>
      </c>
      <c r="W61" s="36">
        <v>0.13048430004489769</v>
      </c>
      <c r="X61" s="36">
        <v>0.77338772328184724</v>
      </c>
      <c r="Y61" s="36">
        <v>0.90387202332674499</v>
      </c>
      <c r="Z61" s="36">
        <v>3.4609343682902558E-5</v>
      </c>
      <c r="AA61" s="36">
        <v>7.4063995481411457E-6</v>
      </c>
      <c r="AB61" s="36">
        <v>7.4063999999999999E-6</v>
      </c>
      <c r="AC61" s="36">
        <v>6.8013792857621814E-6</v>
      </c>
      <c r="AD61" s="36">
        <v>1.2895832924450665E-2</v>
      </c>
      <c r="AE61" s="36">
        <v>0.11606249632005597</v>
      </c>
      <c r="AF61" s="36">
        <v>0.12895832924450662</v>
      </c>
      <c r="AG61" s="36">
        <v>2.6667413560881748E-2</v>
      </c>
      <c r="AH61" s="36">
        <v>4.536525525299423E-2</v>
      </c>
      <c r="AI61" s="36">
        <v>0.14529142560756264</v>
      </c>
      <c r="AJ61" s="36">
        <v>7.5592884974332824E-7</v>
      </c>
      <c r="AK61" s="36">
        <v>9.1349653228186084E-7</v>
      </c>
      <c r="AL61" s="36">
        <v>2.2847291669301278E-6</v>
      </c>
      <c r="AM61" s="36">
        <v>2.6674970869017253E-2</v>
      </c>
      <c r="AN61" s="36">
        <v>5.8262001673977173E-2</v>
      </c>
      <c r="AO61" s="36">
        <v>0.26135620665678555</v>
      </c>
      <c r="AP61" s="36">
        <v>23.314492442999999</v>
      </c>
      <c r="AQ61" s="36">
        <v>12.553957469</v>
      </c>
      <c r="AR61" s="36">
        <v>35.868449912000003</v>
      </c>
      <c r="AS61" s="36">
        <v>3.0010499629999998</v>
      </c>
      <c r="AT61" s="36">
        <v>82.172626684999997</v>
      </c>
      <c r="AU61" s="36">
        <v>186.700543396</v>
      </c>
      <c r="AV61" s="36">
        <v>46.901574044</v>
      </c>
      <c r="AW61" s="36">
        <v>106.562850836</v>
      </c>
      <c r="AX61" s="36">
        <v>44.456615300000003</v>
      </c>
      <c r="AY61" s="36">
        <v>101.007775568</v>
      </c>
      <c r="AZ61" s="36">
        <v>4.0676087142857142E-2</v>
      </c>
      <c r="BA61" s="36">
        <v>8.1352174285714285E-2</v>
      </c>
      <c r="BB61" s="36">
        <v>0.56662625099999997</v>
      </c>
      <c r="BC61" s="36">
        <v>19.758653185</v>
      </c>
      <c r="BD61" s="36">
        <v>44.892702536000002</v>
      </c>
      <c r="BE61" s="36">
        <v>2.560251142857143E-2</v>
      </c>
      <c r="BF61" s="36">
        <v>5.120502285714286E-2</v>
      </c>
      <c r="BG61" s="36">
        <v>3.2974772400000001</v>
      </c>
      <c r="BH61" s="36">
        <v>10.505790566</v>
      </c>
      <c r="BI61" s="36">
        <v>0</v>
      </c>
      <c r="BJ61" s="36">
        <v>0</v>
      </c>
      <c r="BK61" s="36">
        <v>0.03</v>
      </c>
      <c r="BL61" s="36">
        <v>0.03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5.6563292360000004</v>
      </c>
      <c r="E62" s="36">
        <v>35</v>
      </c>
      <c r="F62" s="36">
        <v>13</v>
      </c>
      <c r="G62" s="36">
        <v>16</v>
      </c>
      <c r="H62" s="36">
        <v>6</v>
      </c>
      <c r="I62" s="36">
        <v>0.5555142781145882</v>
      </c>
      <c r="J62" s="36">
        <v>31.643307364893413</v>
      </c>
      <c r="K62" s="36">
        <v>1.9027778147143591E-2</v>
      </c>
      <c r="L62" s="36">
        <v>0.53648649996744457</v>
      </c>
      <c r="M62" s="36">
        <v>1.2041186430484845</v>
      </c>
      <c r="N62" s="36">
        <v>30.994702999959522</v>
      </c>
      <c r="O62" s="36">
        <v>0.27106411600000002</v>
      </c>
      <c r="P62" s="36">
        <v>0.47305619700000001</v>
      </c>
      <c r="Q62" s="36">
        <v>0.22243162299999999</v>
      </c>
      <c r="R62" s="36">
        <v>4.8632492999999999E-2</v>
      </c>
      <c r="S62" s="36">
        <v>0.40962251</v>
      </c>
      <c r="T62" s="36">
        <v>6.3433687000000002E-2</v>
      </c>
      <c r="U62" s="36">
        <v>3.4276000000000004</v>
      </c>
      <c r="V62" s="36">
        <v>8.1391999999999989</v>
      </c>
      <c r="W62" s="36">
        <v>4.2541783941145885</v>
      </c>
      <c r="X62" s="36">
        <v>40.25556356189341</v>
      </c>
      <c r="Y62" s="36">
        <v>44.509741956008</v>
      </c>
      <c r="Z62" s="36">
        <v>1.1940121465538581E-2</v>
      </c>
      <c r="AA62" s="36">
        <v>3.8754141554832016E-3</v>
      </c>
      <c r="AB62" s="36">
        <v>3.8754140000000002E-3</v>
      </c>
      <c r="AC62" s="36">
        <v>2.1827233455019908E-4</v>
      </c>
      <c r="AD62" s="36">
        <v>0.46888134608481147</v>
      </c>
      <c r="AE62" s="36">
        <v>4.2199321147633038</v>
      </c>
      <c r="AF62" s="36">
        <v>4.6888134608481167</v>
      </c>
      <c r="AG62" s="36">
        <v>0.62735567299462325</v>
      </c>
      <c r="AH62" s="36">
        <v>1.0672257425655658</v>
      </c>
      <c r="AI62" s="36">
        <v>3.4180067701086339</v>
      </c>
      <c r="AJ62" s="36">
        <v>3.9554132200709418E-4</v>
      </c>
      <c r="AK62" s="36">
        <v>4.7798893526633393E-4</v>
      </c>
      <c r="AL62" s="36">
        <v>1.1954892254981307E-3</v>
      </c>
      <c r="AM62" s="36">
        <v>0.62796948665118058</v>
      </c>
      <c r="AN62" s="36">
        <v>1.5365850775856436</v>
      </c>
      <c r="AO62" s="36">
        <v>7.639134374097436</v>
      </c>
      <c r="AP62" s="36">
        <v>612.33549303400002</v>
      </c>
      <c r="AQ62" s="36">
        <v>329.71911163300001</v>
      </c>
      <c r="AR62" s="36">
        <v>942.05460466700004</v>
      </c>
      <c r="AS62" s="36">
        <v>32.222889895000002</v>
      </c>
      <c r="AT62" s="36">
        <v>2393.8241307329999</v>
      </c>
      <c r="AU62" s="36">
        <v>5270.9836349360003</v>
      </c>
      <c r="AV62" s="36">
        <v>1294.882994865</v>
      </c>
      <c r="AW62" s="36">
        <v>2851.2149190360001</v>
      </c>
      <c r="AX62" s="36">
        <v>1232.4350505479999</v>
      </c>
      <c r="AY62" s="36">
        <v>2713.7102091850002</v>
      </c>
      <c r="AZ62" s="36">
        <v>0.39700820571428574</v>
      </c>
      <c r="BA62" s="36">
        <v>0.79401641285714286</v>
      </c>
      <c r="BB62" s="36">
        <v>3.61594711</v>
      </c>
      <c r="BC62" s="36">
        <v>203.62779252000001</v>
      </c>
      <c r="BD62" s="36">
        <v>448.36993169700003</v>
      </c>
      <c r="BE62" s="36">
        <v>0.16338340714285715</v>
      </c>
      <c r="BF62" s="36">
        <v>0.3267668142857143</v>
      </c>
      <c r="BG62" s="36">
        <v>9.9167915729999994</v>
      </c>
      <c r="BH62" s="36">
        <v>41.348857901000002</v>
      </c>
      <c r="BI62" s="36">
        <v>0.09</v>
      </c>
      <c r="BJ62" s="36">
        <v>0.09</v>
      </c>
      <c r="BK62" s="36">
        <v>0.54000000000000026</v>
      </c>
      <c r="BL62" s="36">
        <v>0.54000000000000026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5.3946500899999998</v>
      </c>
      <c r="E63" s="36">
        <v>28</v>
      </c>
      <c r="F63" s="36">
        <v>0</v>
      </c>
      <c r="G63" s="36">
        <v>8</v>
      </c>
      <c r="H63" s="36">
        <v>20</v>
      </c>
      <c r="I63" s="36">
        <v>1.7344327689010285E-3</v>
      </c>
      <c r="J63" s="36">
        <v>3.6180768404402368</v>
      </c>
      <c r="K63" s="36">
        <v>1.7344327689010285E-3</v>
      </c>
      <c r="L63" s="36">
        <v>0</v>
      </c>
      <c r="M63" s="36">
        <v>0.18198527320931923</v>
      </c>
      <c r="N63" s="36">
        <v>3.4378259999998186</v>
      </c>
      <c r="O63" s="36">
        <v>4.7973862999999999E-2</v>
      </c>
      <c r="P63" s="36">
        <v>7.7153073000000003E-2</v>
      </c>
      <c r="Q63" s="36">
        <v>4.1311874999999998E-2</v>
      </c>
      <c r="R63" s="36">
        <v>6.6619879999999998E-3</v>
      </c>
      <c r="S63" s="36">
        <v>6.8463521999999999E-2</v>
      </c>
      <c r="T63" s="36">
        <v>8.6895510000000002E-3</v>
      </c>
      <c r="U63" s="36">
        <v>4.4400000000000002E-2</v>
      </c>
      <c r="V63" s="36">
        <v>0.1056</v>
      </c>
      <c r="W63" s="36">
        <v>9.4108295768901035E-2</v>
      </c>
      <c r="X63" s="36">
        <v>3.8008299134402366</v>
      </c>
      <c r="Y63" s="36">
        <v>3.8949382092091378</v>
      </c>
      <c r="Z63" s="36">
        <v>1.6077148731060177E-4</v>
      </c>
      <c r="AA63" s="36">
        <v>3.4405098284468773E-5</v>
      </c>
      <c r="AB63" s="36">
        <v>3.44051E-5</v>
      </c>
      <c r="AC63" s="36">
        <v>1.2015027396263371E-5</v>
      </c>
      <c r="AD63" s="36">
        <v>2.0043665560234073E-2</v>
      </c>
      <c r="AE63" s="36">
        <v>0.18039299004210665</v>
      </c>
      <c r="AF63" s="36">
        <v>0.2004366556023407</v>
      </c>
      <c r="AG63" s="36">
        <v>8.7584841628959263E-3</v>
      </c>
      <c r="AH63" s="36">
        <v>1.4899490300098822E-2</v>
      </c>
      <c r="AI63" s="36">
        <v>4.7718637853019191E-2</v>
      </c>
      <c r="AJ63" s="36">
        <v>3.5115316035191394E-6</v>
      </c>
      <c r="AK63" s="36">
        <v>4.2434839520969229E-6</v>
      </c>
      <c r="AL63" s="36">
        <v>1.0613298695877587E-5</v>
      </c>
      <c r="AM63" s="36">
        <v>8.7740107218957086E-3</v>
      </c>
      <c r="AN63" s="36">
        <v>3.4947399344284986E-2</v>
      </c>
      <c r="AO63" s="36">
        <v>0.22812224119382171</v>
      </c>
      <c r="AP63" s="36">
        <v>49.273298812</v>
      </c>
      <c r="AQ63" s="36">
        <v>26.531776282999999</v>
      </c>
      <c r="AR63" s="36">
        <v>75.805075095000007</v>
      </c>
      <c r="AS63" s="36">
        <v>5.5576627729999997</v>
      </c>
      <c r="AT63" s="36">
        <v>144.10207620099999</v>
      </c>
      <c r="AU63" s="36">
        <v>347.51445816199998</v>
      </c>
      <c r="AV63" s="36">
        <v>96.350180537</v>
      </c>
      <c r="AW63" s="36">
        <v>232.35668538499999</v>
      </c>
      <c r="AX63" s="36">
        <v>90.232550949</v>
      </c>
      <c r="AY63" s="36">
        <v>217.603499398</v>
      </c>
      <c r="AZ63" s="36">
        <v>5.6977270000000003E-2</v>
      </c>
      <c r="BA63" s="36">
        <v>0.11395454000000001</v>
      </c>
      <c r="BB63" s="36">
        <v>0.45501170400000002</v>
      </c>
      <c r="BC63" s="36">
        <v>16.900700960000002</v>
      </c>
      <c r="BD63" s="36">
        <v>40.757483110000003</v>
      </c>
      <c r="BE63" s="36">
        <v>2.0559305714285714E-2</v>
      </c>
      <c r="BF63" s="36">
        <v>4.1118611428571428E-2</v>
      </c>
      <c r="BG63" s="36">
        <v>4.2955260219999998</v>
      </c>
      <c r="BH63" s="36">
        <v>25.847290568999998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5.7695181150000003</v>
      </c>
      <c r="E64" s="36">
        <v>16</v>
      </c>
      <c r="F64" s="36">
        <v>3</v>
      </c>
      <c r="G64" s="36">
        <v>5</v>
      </c>
      <c r="H64" s="36">
        <v>8</v>
      </c>
      <c r="I64" s="36">
        <v>0.34481797825241345</v>
      </c>
      <c r="J64" s="36">
        <v>6.3403755084361499</v>
      </c>
      <c r="K64" s="36">
        <v>5.6988478251454172E-2</v>
      </c>
      <c r="L64" s="36">
        <v>0.28782950000095925</v>
      </c>
      <c r="M64" s="36">
        <v>2.1762754866796019</v>
      </c>
      <c r="N64" s="36">
        <v>4.5089180000089613</v>
      </c>
      <c r="O64" s="36">
        <v>7.3504908000000008E-2</v>
      </c>
      <c r="P64" s="36">
        <v>0.12810174500000002</v>
      </c>
      <c r="Q64" s="36">
        <v>6.9308384000000001E-2</v>
      </c>
      <c r="R64" s="36">
        <v>4.1965240000000001E-3</v>
      </c>
      <c r="S64" s="36">
        <v>0.12262801800000001</v>
      </c>
      <c r="T64" s="36">
        <v>5.4737270000000003E-3</v>
      </c>
      <c r="U64" s="36">
        <v>0.1532</v>
      </c>
      <c r="V64" s="36">
        <v>0.3634</v>
      </c>
      <c r="W64" s="36">
        <v>0.57152288625241343</v>
      </c>
      <c r="X64" s="36">
        <v>6.8318772534361507</v>
      </c>
      <c r="Y64" s="36">
        <v>7.4034001396885643</v>
      </c>
      <c r="Z64" s="36">
        <v>7.7264240943233529E-3</v>
      </c>
      <c r="AA64" s="36">
        <v>3.0289819894911011E-3</v>
      </c>
      <c r="AB64" s="36">
        <v>3.0289819999999999E-3</v>
      </c>
      <c r="AC64" s="36">
        <v>6.4864369888108144E-4</v>
      </c>
      <c r="AD64" s="36">
        <v>0.14206633312263758</v>
      </c>
      <c r="AE64" s="36">
        <v>1.2785969981037388</v>
      </c>
      <c r="AF64" s="36">
        <v>1.4206633312263761</v>
      </c>
      <c r="AG64" s="36">
        <v>2.762823244184643E-2</v>
      </c>
      <c r="AH64" s="36">
        <v>4.6999751740152557E-2</v>
      </c>
      <c r="AI64" s="36">
        <v>0.15052623192454262</v>
      </c>
      <c r="AJ64" s="36">
        <v>3.0915085320746031E-4</v>
      </c>
      <c r="AK64" s="36">
        <v>3.7359102308060258E-4</v>
      </c>
      <c r="AL64" s="36">
        <v>9.3438155129433372E-4</v>
      </c>
      <c r="AM64" s="36">
        <v>2.8586026993934973E-2</v>
      </c>
      <c r="AN64" s="36">
        <v>0.18943967588587074</v>
      </c>
      <c r="AO64" s="36">
        <v>1.4300576115795758</v>
      </c>
      <c r="AP64" s="36">
        <v>355.11763026199998</v>
      </c>
      <c r="AQ64" s="36">
        <v>191.21718552499999</v>
      </c>
      <c r="AR64" s="36">
        <v>546.33481578700003</v>
      </c>
      <c r="AS64" s="36">
        <v>27.594719763000001</v>
      </c>
      <c r="AT64" s="36">
        <v>1999.164377392</v>
      </c>
      <c r="AU64" s="36">
        <v>4258.4631560620001</v>
      </c>
      <c r="AV64" s="36">
        <v>1140.434332345</v>
      </c>
      <c r="AW64" s="36">
        <v>2429.2637669629999</v>
      </c>
      <c r="AX64" s="36">
        <v>1099.3398203249999</v>
      </c>
      <c r="AY64" s="36">
        <v>2341.7274606269998</v>
      </c>
      <c r="AZ64" s="36">
        <v>0.35416831571428575</v>
      </c>
      <c r="BA64" s="36">
        <v>0.70833663285714288</v>
      </c>
      <c r="BB64" s="36">
        <v>2.9638170979999998</v>
      </c>
      <c r="BC64" s="36">
        <v>128.209612564</v>
      </c>
      <c r="BD64" s="36">
        <v>273.102060806</v>
      </c>
      <c r="BE64" s="36">
        <v>0.13391748285714286</v>
      </c>
      <c r="BF64" s="36">
        <v>0.26783496571428572</v>
      </c>
      <c r="BG64" s="36">
        <v>3.4411572800000001</v>
      </c>
      <c r="BH64" s="36">
        <v>17.515900716000001</v>
      </c>
      <c r="BI64" s="36">
        <v>0.12</v>
      </c>
      <c r="BJ64" s="36">
        <v>0.12</v>
      </c>
      <c r="BK64" s="36">
        <v>0.45000000000000018</v>
      </c>
      <c r="BL64" s="36">
        <v>0.45000000000000018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5.3450429350000004</v>
      </c>
      <c r="E65" s="36">
        <v>5</v>
      </c>
      <c r="F65" s="36">
        <v>0</v>
      </c>
      <c r="G65" s="36">
        <v>1</v>
      </c>
      <c r="H65" s="36">
        <v>4</v>
      </c>
      <c r="I65" s="36">
        <v>8.4417114879357985E-6</v>
      </c>
      <c r="J65" s="36">
        <v>9.887974233195139E-2</v>
      </c>
      <c r="K65" s="36">
        <v>8.4417114879357985E-6</v>
      </c>
      <c r="L65" s="36">
        <v>0</v>
      </c>
      <c r="M65" s="36">
        <v>3.7681840434353178E-3</v>
      </c>
      <c r="N65" s="36">
        <v>9.5120000000004007E-2</v>
      </c>
      <c r="O65" s="36">
        <v>7.2918699999999996E-4</v>
      </c>
      <c r="P65" s="36">
        <v>1.27535E-3</v>
      </c>
      <c r="Q65" s="36">
        <v>6.6618299999999999E-4</v>
      </c>
      <c r="R65" s="36">
        <v>6.3003999999999995E-5</v>
      </c>
      <c r="S65" s="36">
        <v>1.1931719999999999E-3</v>
      </c>
      <c r="T65" s="36">
        <v>8.2177999999999998E-5</v>
      </c>
      <c r="U65" s="36">
        <v>3.0000000000000001E-3</v>
      </c>
      <c r="V65" s="36">
        <v>7.1999999999999998E-3</v>
      </c>
      <c r="W65" s="36">
        <v>3.7376287114879361E-3</v>
      </c>
      <c r="X65" s="36">
        <v>0.10735509233195138</v>
      </c>
      <c r="Y65" s="36">
        <v>0.11109272104343931</v>
      </c>
      <c r="Z65" s="36">
        <v>2.126297002375913E-6</v>
      </c>
      <c r="AA65" s="36">
        <v>4.5502755850844529E-7</v>
      </c>
      <c r="AB65" s="36">
        <v>4.5502800000000002E-7</v>
      </c>
      <c r="AC65" s="36">
        <v>1.2656653895054973E-7</v>
      </c>
      <c r="AD65" s="36">
        <v>2.2625394655826944E-3</v>
      </c>
      <c r="AE65" s="36">
        <v>2.0362855190244257E-2</v>
      </c>
      <c r="AF65" s="36">
        <v>2.2625394655826945E-2</v>
      </c>
      <c r="AG65" s="36">
        <v>5.5843490677543438E-4</v>
      </c>
      <c r="AH65" s="36">
        <v>9.4998122072142868E-4</v>
      </c>
      <c r="AI65" s="36">
        <v>3.0425074231213321E-3</v>
      </c>
      <c r="AJ65" s="36">
        <v>4.6442103132561923E-8</v>
      </c>
      <c r="AK65" s="36">
        <v>5.6122610187290797E-8</v>
      </c>
      <c r="AL65" s="36">
        <v>1.403672152962144E-7</v>
      </c>
      <c r="AM65" s="36">
        <v>5.5860791541751753E-4</v>
      </c>
      <c r="AN65" s="36">
        <v>3.2125768089143101E-3</v>
      </c>
      <c r="AO65" s="36">
        <v>2.3405502980580885E-2</v>
      </c>
      <c r="AP65" s="36">
        <v>0.87771162000000003</v>
      </c>
      <c r="AQ65" s="36">
        <v>0.47261394899999998</v>
      </c>
      <c r="AR65" s="36">
        <v>1.350325569</v>
      </c>
      <c r="AS65" s="36">
        <v>0.14643648100000001</v>
      </c>
      <c r="AT65" s="36">
        <v>3.5877050769999999</v>
      </c>
      <c r="AU65" s="36">
        <v>8.0809699389999992</v>
      </c>
      <c r="AV65" s="36">
        <v>4.1215784219999998</v>
      </c>
      <c r="AW65" s="36">
        <v>9.2834696870000002</v>
      </c>
      <c r="AX65" s="36">
        <v>3.7894180820000001</v>
      </c>
      <c r="AY65" s="36">
        <v>8.5353096050000001</v>
      </c>
      <c r="AZ65" s="36">
        <v>2.1739557142857143E-3</v>
      </c>
      <c r="BA65" s="36">
        <v>4.3479128571428573E-3</v>
      </c>
      <c r="BB65" s="36">
        <v>0.56300424500000001</v>
      </c>
      <c r="BC65" s="36">
        <v>33.989192803999998</v>
      </c>
      <c r="BD65" s="36">
        <v>76.557475984000007</v>
      </c>
      <c r="BE65" s="36">
        <v>2.5438854285714286E-2</v>
      </c>
      <c r="BF65" s="36">
        <v>5.0877708571428572E-2</v>
      </c>
      <c r="BG65" s="36">
        <v>2.5005867579999999</v>
      </c>
      <c r="BH65" s="36">
        <v>16.84405683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5.3275625499999997</v>
      </c>
      <c r="E66" s="36">
        <v>21</v>
      </c>
      <c r="F66" s="36">
        <v>1</v>
      </c>
      <c r="G66" s="36">
        <v>4</v>
      </c>
      <c r="H66" s="36">
        <v>16</v>
      </c>
      <c r="I66" s="36">
        <v>1.5418075601254118E-3</v>
      </c>
      <c r="J66" s="36">
        <v>1.5616168853473491</v>
      </c>
      <c r="K66" s="36">
        <v>1.5418075601254118E-3</v>
      </c>
      <c r="L66" s="36">
        <v>0</v>
      </c>
      <c r="M66" s="36">
        <v>0.14279269290374663</v>
      </c>
      <c r="N66" s="36">
        <v>1.4203660000037279</v>
      </c>
      <c r="O66" s="36">
        <v>2.7384635000000001E-2</v>
      </c>
      <c r="P66" s="36">
        <v>4.6911116000000003E-2</v>
      </c>
      <c r="Q66" s="36">
        <v>2.47491E-2</v>
      </c>
      <c r="R66" s="36">
        <v>2.635535E-3</v>
      </c>
      <c r="S66" s="36">
        <v>4.3473461000000005E-2</v>
      </c>
      <c r="T66" s="36">
        <v>3.4376549999999995E-3</v>
      </c>
      <c r="U66" s="36">
        <v>5.5250000000000007E-2</v>
      </c>
      <c r="V66" s="36">
        <v>0.13070000000000001</v>
      </c>
      <c r="W66" s="36">
        <v>8.4176442560125422E-2</v>
      </c>
      <c r="X66" s="36">
        <v>1.7392280013473491</v>
      </c>
      <c r="Y66" s="36">
        <v>1.8234044439074746</v>
      </c>
      <c r="Z66" s="36">
        <v>1.3417027575247668E-4</v>
      </c>
      <c r="AA66" s="36">
        <v>2.8712439011030002E-5</v>
      </c>
      <c r="AB66" s="36">
        <v>2.87124E-5</v>
      </c>
      <c r="AC66" s="36">
        <v>3.1263098785811991E-5</v>
      </c>
      <c r="AD66" s="36">
        <v>4.6727513688305876E-2</v>
      </c>
      <c r="AE66" s="36">
        <v>0.42054762319475286</v>
      </c>
      <c r="AF66" s="36">
        <v>0.46727513688305861</v>
      </c>
      <c r="AG66" s="36">
        <v>1.034007912972524E-2</v>
      </c>
      <c r="AH66" s="36">
        <v>1.7590019668957881E-2</v>
      </c>
      <c r="AI66" s="36">
        <v>5.6335603534365092E-2</v>
      </c>
      <c r="AJ66" s="36">
        <v>2.9305103026261509E-6</v>
      </c>
      <c r="AK66" s="36">
        <v>3.5413531315470003E-6</v>
      </c>
      <c r="AL66" s="36">
        <v>8.8572123747791906E-6</v>
      </c>
      <c r="AM66" s="36">
        <v>1.0374272738813677E-2</v>
      </c>
      <c r="AN66" s="36">
        <v>6.4321074710395304E-2</v>
      </c>
      <c r="AO66" s="36">
        <v>0.47689208394149274</v>
      </c>
      <c r="AP66" s="36">
        <v>24.516544450000001</v>
      </c>
      <c r="AQ66" s="36">
        <v>13.201216241999999</v>
      </c>
      <c r="AR66" s="36">
        <v>37.717760691999999</v>
      </c>
      <c r="AS66" s="36">
        <v>2.2286584060000001</v>
      </c>
      <c r="AT66" s="36">
        <v>139.25399335099999</v>
      </c>
      <c r="AU66" s="36">
        <v>319.41817728299998</v>
      </c>
      <c r="AV66" s="36">
        <v>101.849346041</v>
      </c>
      <c r="AW66" s="36">
        <v>233.62010443700001</v>
      </c>
      <c r="AX66" s="36">
        <v>95.008357086000004</v>
      </c>
      <c r="AY66" s="36">
        <v>217.92837330500001</v>
      </c>
      <c r="AZ66" s="36">
        <v>2.8796567142857145E-2</v>
      </c>
      <c r="BA66" s="36">
        <v>5.7593135714285718E-2</v>
      </c>
      <c r="BB66" s="36">
        <v>0.83208835299999995</v>
      </c>
      <c r="BC66" s="36">
        <v>43.628753885999998</v>
      </c>
      <c r="BD66" s="36">
        <v>100.07481084200001</v>
      </c>
      <c r="BE66" s="36">
        <v>3.7597184285714284E-2</v>
      </c>
      <c r="BF66" s="36">
        <v>7.5194368571428569E-2</v>
      </c>
      <c r="BG66" s="36">
        <v>5.5445008319999998</v>
      </c>
      <c r="BH66" s="36">
        <v>29.732831757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5.3279657919999996</v>
      </c>
      <c r="E67" s="36">
        <v>33</v>
      </c>
      <c r="F67" s="36">
        <v>0</v>
      </c>
      <c r="G67" s="36">
        <v>6</v>
      </c>
      <c r="H67" s="36">
        <v>27</v>
      </c>
      <c r="I67" s="36">
        <v>2.4732896476448525E-5</v>
      </c>
      <c r="J67" s="36">
        <v>0.18960666494214748</v>
      </c>
      <c r="K67" s="36">
        <v>2.4732896476448525E-5</v>
      </c>
      <c r="L67" s="36">
        <v>0</v>
      </c>
      <c r="M67" s="36">
        <v>4.5213978386279205E-3</v>
      </c>
      <c r="N67" s="36">
        <v>0.185109999999996</v>
      </c>
      <c r="O67" s="36">
        <v>3.1613796999999999E-2</v>
      </c>
      <c r="P67" s="36">
        <v>5.3982259999999997E-2</v>
      </c>
      <c r="Q67" s="36">
        <v>2.7992406000000001E-2</v>
      </c>
      <c r="R67" s="36">
        <v>3.6213909999999998E-3</v>
      </c>
      <c r="S67" s="36">
        <v>4.9258706999999999E-2</v>
      </c>
      <c r="T67" s="36">
        <v>4.7235530000000001E-3</v>
      </c>
      <c r="U67" s="36">
        <v>0.1158</v>
      </c>
      <c r="V67" s="36">
        <v>0.2772</v>
      </c>
      <c r="W67" s="36">
        <v>0.14743852989647643</v>
      </c>
      <c r="X67" s="36">
        <v>0.52078892494214746</v>
      </c>
      <c r="Y67" s="36">
        <v>0.66822745483862389</v>
      </c>
      <c r="Z67" s="36">
        <v>5.1401848845871812E-6</v>
      </c>
      <c r="AA67" s="36">
        <v>1.0999995653016569E-6</v>
      </c>
      <c r="AB67" s="36">
        <v>1.1000000000000001E-6</v>
      </c>
      <c r="AC67" s="36">
        <v>2.5160312340106682E-7</v>
      </c>
      <c r="AD67" s="36">
        <v>3.2326768743743345E-3</v>
      </c>
      <c r="AE67" s="36">
        <v>2.909409186936901E-2</v>
      </c>
      <c r="AF67" s="36">
        <v>3.2326768743743343E-2</v>
      </c>
      <c r="AG67" s="36">
        <v>2.0777186823455786E-2</v>
      </c>
      <c r="AH67" s="36">
        <v>3.5345099423809839E-2</v>
      </c>
      <c r="AI67" s="36">
        <v>0.11319984545193153</v>
      </c>
      <c r="AJ67" s="36">
        <v>1.1227070300249242E-7</v>
      </c>
      <c r="AK67" s="36">
        <v>1.3567268652922433E-7</v>
      </c>
      <c r="AL67" s="36">
        <v>3.3932842995559798E-7</v>
      </c>
      <c r="AM67" s="36">
        <v>2.0777550697282189E-2</v>
      </c>
      <c r="AN67" s="36">
        <v>3.8577911970870703E-2</v>
      </c>
      <c r="AO67" s="36">
        <v>0.14229427664973049</v>
      </c>
      <c r="AP67" s="36">
        <v>3.3793834079999998</v>
      </c>
      <c r="AQ67" s="36">
        <v>1.819667989</v>
      </c>
      <c r="AR67" s="36">
        <v>5.1990513969999999</v>
      </c>
      <c r="AS67" s="36">
        <v>0.40787869100000002</v>
      </c>
      <c r="AT67" s="36">
        <v>12.794026843999999</v>
      </c>
      <c r="AU67" s="36">
        <v>27.894858727999999</v>
      </c>
      <c r="AV67" s="36">
        <v>13.910938028</v>
      </c>
      <c r="AW67" s="36">
        <v>30.330063848999998</v>
      </c>
      <c r="AX67" s="36">
        <v>12.811864165999999</v>
      </c>
      <c r="AY67" s="36">
        <v>27.933749501000001</v>
      </c>
      <c r="AZ67" s="36">
        <v>2.6493547142857145E-2</v>
      </c>
      <c r="BA67" s="36">
        <v>5.2987094285714291E-2</v>
      </c>
      <c r="BB67" s="36">
        <v>0.95136621300000002</v>
      </c>
      <c r="BC67" s="36">
        <v>53.438606497999999</v>
      </c>
      <c r="BD67" s="36">
        <v>116.512369177</v>
      </c>
      <c r="BE67" s="36">
        <v>0.34553252285714287</v>
      </c>
      <c r="BF67" s="36">
        <v>0.69106504571428573</v>
      </c>
      <c r="BG67" s="36">
        <v>2.4225378420000001</v>
      </c>
      <c r="BH67" s="36">
        <v>14.997817174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5.137484454</v>
      </c>
      <c r="E68" s="36">
        <v>19</v>
      </c>
      <c r="F68" s="36">
        <v>0</v>
      </c>
      <c r="G68" s="36">
        <v>2</v>
      </c>
      <c r="H68" s="36">
        <v>17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4.2679079999999999E-3</v>
      </c>
      <c r="P68" s="36">
        <v>7.4024040000000004E-3</v>
      </c>
      <c r="Q68" s="36">
        <v>3.9028240000000001E-3</v>
      </c>
      <c r="R68" s="36">
        <v>3.65084E-4</v>
      </c>
      <c r="S68" s="36">
        <v>6.9262070000000002E-3</v>
      </c>
      <c r="T68" s="36">
        <v>4.7619699999999998E-4</v>
      </c>
      <c r="U68" s="36">
        <v>4.4999999999999998E-2</v>
      </c>
      <c r="V68" s="36">
        <v>0.10799999999999998</v>
      </c>
      <c r="W68" s="36">
        <v>4.9267907999999999E-2</v>
      </c>
      <c r="X68" s="36">
        <v>0.11540240399999999</v>
      </c>
      <c r="Y68" s="36">
        <v>0.16467031199999999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8.3584851384105111E-3</v>
      </c>
      <c r="AH68" s="36">
        <v>1.4219032189479949E-2</v>
      </c>
      <c r="AI68" s="36">
        <v>4.553933282306416E-2</v>
      </c>
      <c r="AJ68" s="36">
        <v>0</v>
      </c>
      <c r="AK68" s="36">
        <v>0</v>
      </c>
      <c r="AL68" s="36">
        <v>0</v>
      </c>
      <c r="AM68" s="36">
        <v>8.3584851384105111E-3</v>
      </c>
      <c r="AN68" s="36">
        <v>1.4219032189479949E-2</v>
      </c>
      <c r="AO68" s="36">
        <v>4.553933282306416E-2</v>
      </c>
      <c r="AP68" s="36">
        <v>0.16559933299999999</v>
      </c>
      <c r="AQ68" s="36">
        <v>8.9168870999999997E-2</v>
      </c>
      <c r="AR68" s="36">
        <v>0.254768204</v>
      </c>
      <c r="AS68" s="36">
        <v>1.7302249999999999E-3</v>
      </c>
      <c r="AT68" s="36">
        <v>3.6167119999999998E-3</v>
      </c>
      <c r="AU68" s="36">
        <v>8.0784789999999995E-3</v>
      </c>
      <c r="AV68" s="36">
        <v>3.0456842000000001E-2</v>
      </c>
      <c r="AW68" s="36">
        <v>6.8030006000000004E-2</v>
      </c>
      <c r="AX68" s="36">
        <v>2.6763566999999999E-2</v>
      </c>
      <c r="AY68" s="36">
        <v>5.9780512000000001E-2</v>
      </c>
      <c r="AZ68" s="36">
        <v>4.4364285714285717E-5</v>
      </c>
      <c r="BA68" s="36">
        <v>8.8728571428571434E-5</v>
      </c>
      <c r="BB68" s="36">
        <v>0.43299316700000001</v>
      </c>
      <c r="BC68" s="36">
        <v>13.924048571</v>
      </c>
      <c r="BD68" s="36">
        <v>31.101487916</v>
      </c>
      <c r="BE68" s="36">
        <v>0.15726144</v>
      </c>
      <c r="BF68" s="36">
        <v>0.31452288142857143</v>
      </c>
      <c r="BG68" s="36">
        <v>1.2362998590000001</v>
      </c>
      <c r="BH68" s="36">
        <v>5.6129587870000002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5.1816657279999996</v>
      </c>
      <c r="E69" s="36">
        <v>20</v>
      </c>
      <c r="F69" s="36">
        <v>1</v>
      </c>
      <c r="G69" s="36">
        <v>4</v>
      </c>
      <c r="H69" s="36">
        <v>15</v>
      </c>
      <c r="I69" s="36">
        <v>1.8558392211653505E-6</v>
      </c>
      <c r="J69" s="36">
        <v>1.734788826840444E-2</v>
      </c>
      <c r="K69" s="36">
        <v>1.8558392211653505E-6</v>
      </c>
      <c r="L69" s="36">
        <v>0</v>
      </c>
      <c r="M69" s="36">
        <v>3.4974410762602303E-4</v>
      </c>
      <c r="N69" s="36">
        <v>1.6999999999999585E-2</v>
      </c>
      <c r="O69" s="36">
        <v>2.911385E-2</v>
      </c>
      <c r="P69" s="36">
        <v>4.9495990000000004E-2</v>
      </c>
      <c r="Q69" s="36">
        <v>2.6784932000000001E-2</v>
      </c>
      <c r="R69" s="36">
        <v>2.3289180000000001E-3</v>
      </c>
      <c r="S69" s="36">
        <v>4.6458271000000002E-2</v>
      </c>
      <c r="T69" s="36">
        <v>3.0377190000000004E-3</v>
      </c>
      <c r="U69" s="36">
        <v>5.0450000000000002E-2</v>
      </c>
      <c r="V69" s="36">
        <v>0.11990000000000001</v>
      </c>
      <c r="W69" s="36">
        <v>7.9565705839221165E-2</v>
      </c>
      <c r="X69" s="36">
        <v>0.18674387826840444</v>
      </c>
      <c r="Y69" s="36">
        <v>0.26630958410762562</v>
      </c>
      <c r="Z69" s="36">
        <v>5.5071092895044552E-7</v>
      </c>
      <c r="AA69" s="36">
        <v>1.1785213879539532E-7</v>
      </c>
      <c r="AB69" s="36">
        <v>1.17852E-7</v>
      </c>
      <c r="AC69" s="36">
        <v>5.0087840224863432E-8</v>
      </c>
      <c r="AD69" s="36">
        <v>7.348538686695401E-4</v>
      </c>
      <c r="AE69" s="36">
        <v>6.6136848180258596E-3</v>
      </c>
      <c r="AF69" s="36">
        <v>7.3485386866954001E-3</v>
      </c>
      <c r="AG69" s="36">
        <v>9.700531839217456E-3</v>
      </c>
      <c r="AH69" s="36">
        <v>1.6502054163266479E-2</v>
      </c>
      <c r="AI69" s="36">
        <v>5.2851173468839927E-2</v>
      </c>
      <c r="AJ69" s="36">
        <v>1.2028478991136122E-8</v>
      </c>
      <c r="AK69" s="36">
        <v>1.4535724957129223E-8</v>
      </c>
      <c r="AL69" s="36">
        <v>3.6355031024661024E-8</v>
      </c>
      <c r="AM69" s="36">
        <v>9.700593955536671E-3</v>
      </c>
      <c r="AN69" s="36">
        <v>1.7236922567660976E-2</v>
      </c>
      <c r="AO69" s="36">
        <v>5.9464894641896811E-2</v>
      </c>
      <c r="AP69" s="36">
        <v>0.36273829200000002</v>
      </c>
      <c r="AQ69" s="36">
        <v>0.195320619</v>
      </c>
      <c r="AR69" s="36">
        <v>0.55805891100000005</v>
      </c>
      <c r="AS69" s="36">
        <v>3.0366903000000001E-2</v>
      </c>
      <c r="AT69" s="36">
        <v>1.0665339629999999</v>
      </c>
      <c r="AU69" s="36">
        <v>2.498313129</v>
      </c>
      <c r="AV69" s="36">
        <v>1.8885697969999999</v>
      </c>
      <c r="AW69" s="36">
        <v>4.4238991759999999</v>
      </c>
      <c r="AX69" s="36">
        <v>1.718341246</v>
      </c>
      <c r="AY69" s="36">
        <v>4.0251456069999998</v>
      </c>
      <c r="AZ69" s="36">
        <v>3.2977528571428573E-3</v>
      </c>
      <c r="BA69" s="36">
        <v>6.5955071428571424E-3</v>
      </c>
      <c r="BB69" s="36">
        <v>0.32988264699999997</v>
      </c>
      <c r="BC69" s="36">
        <v>20.646480653000001</v>
      </c>
      <c r="BD69" s="36">
        <v>48.363554725</v>
      </c>
      <c r="BE69" s="36">
        <v>0.11981209857142858</v>
      </c>
      <c r="BF69" s="36">
        <v>0.23962419857142858</v>
      </c>
      <c r="BG69" s="36">
        <v>1.245761578</v>
      </c>
      <c r="BH69" s="36">
        <v>6.7622079279999996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5.1567337579999997</v>
      </c>
      <c r="E70" s="36">
        <v>77</v>
      </c>
      <c r="F70" s="36">
        <v>0</v>
      </c>
      <c r="G70" s="36">
        <v>8</v>
      </c>
      <c r="H70" s="36">
        <v>69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1.6814912000000001E-2</v>
      </c>
      <c r="P70" s="36">
        <v>2.7098793000000003E-2</v>
      </c>
      <c r="Q70" s="36">
        <v>1.5119231E-2</v>
      </c>
      <c r="R70" s="36">
        <v>1.6956809999999999E-3</v>
      </c>
      <c r="S70" s="36">
        <v>2.4887035000000002E-2</v>
      </c>
      <c r="T70" s="36">
        <v>2.2117579999999999E-3</v>
      </c>
      <c r="U70" s="36">
        <v>0.46799999999999997</v>
      </c>
      <c r="V70" s="36">
        <v>1.1232</v>
      </c>
      <c r="W70" s="36">
        <v>0.48481491199999999</v>
      </c>
      <c r="X70" s="36">
        <v>1.1502987929999999</v>
      </c>
      <c r="Y70" s="36">
        <v>1.635113705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8.479506951871657E-2</v>
      </c>
      <c r="AH70" s="36">
        <v>0.14424908377896611</v>
      </c>
      <c r="AI70" s="36">
        <v>0.46198693048128336</v>
      </c>
      <c r="AJ70" s="36">
        <v>0</v>
      </c>
      <c r="AK70" s="36">
        <v>0</v>
      </c>
      <c r="AL70" s="36">
        <v>0</v>
      </c>
      <c r="AM70" s="36">
        <v>8.479506951871657E-2</v>
      </c>
      <c r="AN70" s="36">
        <v>0.14424908377896611</v>
      </c>
      <c r="AO70" s="36">
        <v>0.46198693048128336</v>
      </c>
      <c r="AP70" s="36">
        <v>2.0840870809999998</v>
      </c>
      <c r="AQ70" s="36">
        <v>1.1222007359999999</v>
      </c>
      <c r="AR70" s="36">
        <v>3.2062878169999998</v>
      </c>
      <c r="AS70" s="36">
        <v>2.5993134000000001E-2</v>
      </c>
      <c r="AT70" s="36">
        <v>0.62749051600000005</v>
      </c>
      <c r="AU70" s="36">
        <v>1.3709885159999999</v>
      </c>
      <c r="AV70" s="36">
        <v>1.2268375</v>
      </c>
      <c r="AW70" s="36">
        <v>2.6804869230000001</v>
      </c>
      <c r="AX70" s="36">
        <v>1.1146671889999999</v>
      </c>
      <c r="AY70" s="36">
        <v>2.4354087830000002</v>
      </c>
      <c r="AZ70" s="36">
        <v>1.4130957142857144E-3</v>
      </c>
      <c r="BA70" s="36">
        <v>2.8261914285714288E-3</v>
      </c>
      <c r="BB70" s="36">
        <v>0.508939272</v>
      </c>
      <c r="BC70" s="36">
        <v>33.899296182</v>
      </c>
      <c r="BD70" s="36">
        <v>74.065734113000005</v>
      </c>
      <c r="BE70" s="36">
        <v>0.18484477142857142</v>
      </c>
      <c r="BF70" s="36">
        <v>0.36968954428571432</v>
      </c>
      <c r="BG70" s="36">
        <v>1.3837323800000001</v>
      </c>
      <c r="BH70" s="36">
        <v>10.18828613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4.8782660729999998</v>
      </c>
      <c r="E71" s="36">
        <v>32</v>
      </c>
      <c r="F71" s="36">
        <v>0</v>
      </c>
      <c r="G71" s="36">
        <v>2</v>
      </c>
      <c r="H71" s="36">
        <v>30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2.8876800000000001E-4</v>
      </c>
      <c r="P71" s="36">
        <v>4.9373899999999998E-4</v>
      </c>
      <c r="Q71" s="36">
        <v>2.7563400000000002E-4</v>
      </c>
      <c r="R71" s="36">
        <v>1.3134E-5</v>
      </c>
      <c r="S71" s="36">
        <v>4.7660699999999999E-4</v>
      </c>
      <c r="T71" s="36">
        <v>1.7131999999999998E-5</v>
      </c>
      <c r="U71" s="36">
        <v>9.3000000000000013E-2</v>
      </c>
      <c r="V71" s="36">
        <v>0.22320000000000001</v>
      </c>
      <c r="W71" s="36">
        <v>9.3288768000000008E-2</v>
      </c>
      <c r="X71" s="36">
        <v>0.223693739</v>
      </c>
      <c r="Y71" s="36">
        <v>0.31698250700000002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1.7260478159797289E-2</v>
      </c>
      <c r="AH71" s="36">
        <v>2.9362652501724124E-2</v>
      </c>
      <c r="AI71" s="36">
        <v>9.4039846525792115E-2</v>
      </c>
      <c r="AJ71" s="36">
        <v>0</v>
      </c>
      <c r="AK71" s="36">
        <v>0</v>
      </c>
      <c r="AL71" s="36">
        <v>0</v>
      </c>
      <c r="AM71" s="36">
        <v>1.7260478159797289E-2</v>
      </c>
      <c r="AN71" s="36">
        <v>2.9362652501724124E-2</v>
      </c>
      <c r="AO71" s="36">
        <v>9.4039846525792115E-2</v>
      </c>
      <c r="AP71" s="36">
        <v>0.26505298300000002</v>
      </c>
      <c r="AQ71" s="36">
        <v>0.14272083699999999</v>
      </c>
      <c r="AR71" s="36">
        <v>0.40777382000000001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0.29041760999999999</v>
      </c>
      <c r="BC71" s="36">
        <v>13.522549806000001</v>
      </c>
      <c r="BD71" s="36">
        <v>30.991990002000001</v>
      </c>
      <c r="BE71" s="36">
        <v>0.10547855000000002</v>
      </c>
      <c r="BF71" s="36">
        <v>0.21095710142857146</v>
      </c>
      <c r="BG71" s="36">
        <v>0.242372111</v>
      </c>
      <c r="BH71" s="36">
        <v>3.4113273789999998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5.0324061670000004</v>
      </c>
      <c r="E72" s="36">
        <v>49</v>
      </c>
      <c r="F72" s="36">
        <v>0</v>
      </c>
      <c r="G72" s="36">
        <v>1</v>
      </c>
      <c r="H72" s="36">
        <v>48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9.2999999999999999E-2</v>
      </c>
      <c r="V72" s="36">
        <v>0.22319999999999998</v>
      </c>
      <c r="W72" s="36">
        <v>9.2999999999999999E-2</v>
      </c>
      <c r="X72" s="36">
        <v>0.22319999999999998</v>
      </c>
      <c r="Y72" s="36">
        <v>0.31619999999999998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1.9795107311974206E-2</v>
      </c>
      <c r="AH72" s="36">
        <v>3.3674435427266461E-2</v>
      </c>
      <c r="AI72" s="36">
        <v>0.10784920535489394</v>
      </c>
      <c r="AJ72" s="36">
        <v>0</v>
      </c>
      <c r="AK72" s="36">
        <v>0</v>
      </c>
      <c r="AL72" s="36">
        <v>0</v>
      </c>
      <c r="AM72" s="36">
        <v>1.9795107311974206E-2</v>
      </c>
      <c r="AN72" s="36">
        <v>3.3674435427266461E-2</v>
      </c>
      <c r="AO72" s="36">
        <v>0.10784920535489394</v>
      </c>
      <c r="AP72" s="36">
        <v>0.15564911300000001</v>
      </c>
      <c r="AQ72" s="36">
        <v>8.3811061000000006E-2</v>
      </c>
      <c r="AR72" s="36">
        <v>0.23946017400000003</v>
      </c>
      <c r="AS72" s="36">
        <v>2.3523000000000002E-5</v>
      </c>
      <c r="AT72" s="36">
        <v>3.709E-6</v>
      </c>
      <c r="AU72" s="36">
        <v>9.7219999999999994E-6</v>
      </c>
      <c r="AV72" s="36">
        <v>1.9835400000000001E-4</v>
      </c>
      <c r="AW72" s="36">
        <v>5.1984100000000005E-4</v>
      </c>
      <c r="AX72" s="36">
        <v>1.6712899999999999E-4</v>
      </c>
      <c r="AY72" s="36">
        <v>4.3800799999999998E-4</v>
      </c>
      <c r="AZ72" s="36">
        <v>4.4800000000000003E-6</v>
      </c>
      <c r="BA72" s="36">
        <v>8.9614285714285723E-6</v>
      </c>
      <c r="BB72" s="36">
        <v>2.1790929000000001E-2</v>
      </c>
      <c r="BC72" s="36">
        <v>3.1301926920000001</v>
      </c>
      <c r="BD72" s="36">
        <v>8.2035318420000003</v>
      </c>
      <c r="BE72" s="36">
        <v>7.9143800000000004E-3</v>
      </c>
      <c r="BF72" s="36">
        <v>1.5828761428571432E-2</v>
      </c>
      <c r="BG72" s="36">
        <v>0.36768668700000001</v>
      </c>
      <c r="BH72" s="36">
        <v>0.83416884199999997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5.1115067989999998</v>
      </c>
      <c r="E73" s="36">
        <v>72</v>
      </c>
      <c r="F73" s="36">
        <v>0</v>
      </c>
      <c r="G73" s="36">
        <v>10</v>
      </c>
      <c r="H73" s="36">
        <v>62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1.5791694000000002E-2</v>
      </c>
      <c r="P73" s="36">
        <v>2.5230292999999997E-2</v>
      </c>
      <c r="Q73" s="36">
        <v>1.4983515000000001E-2</v>
      </c>
      <c r="R73" s="36">
        <v>8.0817900000000002E-4</v>
      </c>
      <c r="S73" s="36">
        <v>2.4176145999999999E-2</v>
      </c>
      <c r="T73" s="36">
        <v>1.0541469999999999E-3</v>
      </c>
      <c r="U73" s="36">
        <v>0.09</v>
      </c>
      <c r="V73" s="36">
        <v>0.21600000000000003</v>
      </c>
      <c r="W73" s="36">
        <v>0.10579169399999999</v>
      </c>
      <c r="X73" s="36">
        <v>0.24123029300000001</v>
      </c>
      <c r="Y73" s="36">
        <v>0.34702198699999998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1.6627659694821745E-2</v>
      </c>
      <c r="AH73" s="36">
        <v>2.828613373371975E-2</v>
      </c>
      <c r="AI73" s="36">
        <v>9.0592076957994372E-2</v>
      </c>
      <c r="AJ73" s="36">
        <v>0</v>
      </c>
      <c r="AK73" s="36">
        <v>0</v>
      </c>
      <c r="AL73" s="36">
        <v>0</v>
      </c>
      <c r="AM73" s="36">
        <v>1.6627659694821745E-2</v>
      </c>
      <c r="AN73" s="36">
        <v>2.828613373371975E-2</v>
      </c>
      <c r="AO73" s="36">
        <v>9.0592076957994372E-2</v>
      </c>
      <c r="AP73" s="36">
        <v>0.41567612599999998</v>
      </c>
      <c r="AQ73" s="36">
        <v>0.22382560600000001</v>
      </c>
      <c r="AR73" s="36">
        <v>0.63950173200000004</v>
      </c>
      <c r="AS73" s="36">
        <v>2.0544650000000001E-3</v>
      </c>
      <c r="AT73" s="36">
        <v>1.631469E-3</v>
      </c>
      <c r="AU73" s="36">
        <v>3.6427270000000001E-3</v>
      </c>
      <c r="AV73" s="36">
        <v>1.8588540000000001E-2</v>
      </c>
      <c r="AW73" s="36">
        <v>4.1504292999999998E-2</v>
      </c>
      <c r="AX73" s="36">
        <v>1.6195734E-2</v>
      </c>
      <c r="AY73" s="36">
        <v>3.6161661999999997E-2</v>
      </c>
      <c r="AZ73" s="36">
        <v>3.4158285714285718E-4</v>
      </c>
      <c r="BA73" s="36">
        <v>6.8316714285714293E-4</v>
      </c>
      <c r="BB73" s="36">
        <v>1.130436558</v>
      </c>
      <c r="BC73" s="36">
        <v>69.91413575</v>
      </c>
      <c r="BD73" s="36">
        <v>156.10353260799999</v>
      </c>
      <c r="BE73" s="36">
        <v>0.41057017857142858</v>
      </c>
      <c r="BF73" s="36">
        <v>0.82114035714285716</v>
      </c>
      <c r="BG73" s="36">
        <v>1.6942482190000001</v>
      </c>
      <c r="BH73" s="36">
        <v>19.833474243000001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5.829755875</v>
      </c>
      <c r="E74" s="36">
        <v>311</v>
      </c>
      <c r="F74" s="36">
        <v>16</v>
      </c>
      <c r="G74" s="36">
        <v>74</v>
      </c>
      <c r="H74" s="36">
        <v>221</v>
      </c>
      <c r="I74" s="36">
        <v>1.9224777300599054</v>
      </c>
      <c r="J74" s="36">
        <v>65.876097153719243</v>
      </c>
      <c r="K74" s="36">
        <v>0.31942023012173087</v>
      </c>
      <c r="L74" s="36">
        <v>1.6030574999381746</v>
      </c>
      <c r="M74" s="36">
        <v>17.084330883813134</v>
      </c>
      <c r="N74" s="36">
        <v>50.714243999966016</v>
      </c>
      <c r="O74" s="36">
        <v>4.2537743399999997</v>
      </c>
      <c r="P74" s="36">
        <v>6.6401194099999996</v>
      </c>
      <c r="Q74" s="36">
        <v>3.978782979</v>
      </c>
      <c r="R74" s="36">
        <v>0.27499136099999999</v>
      </c>
      <c r="S74" s="36">
        <v>6.2814350239999994</v>
      </c>
      <c r="T74" s="36">
        <v>0.35868438599999997</v>
      </c>
      <c r="U74" s="36">
        <v>11.355800000000004</v>
      </c>
      <c r="V74" s="36">
        <v>26.887099999999979</v>
      </c>
      <c r="W74" s="36">
        <v>17.532052070059908</v>
      </c>
      <c r="X74" s="36">
        <v>99.403316563719216</v>
      </c>
      <c r="Y74" s="36">
        <v>116.93536863377912</v>
      </c>
      <c r="Z74" s="36">
        <v>4.2764364042821704E-2</v>
      </c>
      <c r="AA74" s="36">
        <v>1.3043486402239958E-2</v>
      </c>
      <c r="AB74" s="36">
        <v>1.3043486058000001E-2</v>
      </c>
      <c r="AC74" s="36">
        <v>7.6266238940300088E-3</v>
      </c>
      <c r="AD74" s="36">
        <v>1.4509569359610355</v>
      </c>
      <c r="AE74" s="36">
        <v>13.058612423649313</v>
      </c>
      <c r="AF74" s="36">
        <v>14.509569359610344</v>
      </c>
      <c r="AG74" s="36">
        <v>2.0054132538106249</v>
      </c>
      <c r="AH74" s="36">
        <v>3.4115076041835932</v>
      </c>
      <c r="AI74" s="36">
        <v>10.926044624209617</v>
      </c>
      <c r="AJ74" s="36">
        <v>1.3404123630267062E-3</v>
      </c>
      <c r="AK74" s="36">
        <v>1.6198112373486066E-3</v>
      </c>
      <c r="AL74" s="36">
        <v>4.051279723686619E-3</v>
      </c>
      <c r="AM74" s="36">
        <v>2.0143802900676815</v>
      </c>
      <c r="AN74" s="36">
        <v>4.8640843513819769</v>
      </c>
      <c r="AO74" s="36">
        <v>23.988708327582618</v>
      </c>
      <c r="AP74" s="36">
        <v>1402.386187223</v>
      </c>
      <c r="AQ74" s="36">
        <v>755.13102388899995</v>
      </c>
      <c r="AR74" s="36">
        <v>2157.517211112</v>
      </c>
      <c r="AS74" s="36">
        <v>20.442580656000001</v>
      </c>
      <c r="AT74" s="36">
        <v>4126.0574233509997</v>
      </c>
      <c r="AU74" s="36">
        <v>8835.0093953310006</v>
      </c>
      <c r="AV74" s="36">
        <v>3240.1250523079998</v>
      </c>
      <c r="AW74" s="36">
        <v>6937.9876094749998</v>
      </c>
      <c r="AX74" s="36">
        <v>3015.9142346489998</v>
      </c>
      <c r="AY74" s="36">
        <v>6457.8913632760004</v>
      </c>
      <c r="AZ74" s="36">
        <v>1.2761848214285716</v>
      </c>
      <c r="BA74" s="36">
        <v>2.5523696428571432</v>
      </c>
      <c r="BB74" s="36">
        <v>41.618713323000001</v>
      </c>
      <c r="BC74" s="36">
        <v>2936.9906892270001</v>
      </c>
      <c r="BD74" s="36">
        <v>6288.8946204370004</v>
      </c>
      <c r="BE74" s="36">
        <v>2.4500812385714288</v>
      </c>
      <c r="BF74" s="36">
        <v>4.9001624785714286</v>
      </c>
      <c r="BG74" s="36">
        <v>12.140849184</v>
      </c>
      <c r="BH74" s="36">
        <v>96.663213178999996</v>
      </c>
      <c r="BI74" s="36">
        <v>0.15</v>
      </c>
      <c r="BJ74" s="36">
        <v>0.15</v>
      </c>
      <c r="BK74" s="36">
        <v>0.24</v>
      </c>
      <c r="BL74" s="36">
        <v>0.24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5.837159829</v>
      </c>
      <c r="E75" s="36">
        <v>30</v>
      </c>
      <c r="F75" s="36">
        <v>5</v>
      </c>
      <c r="G75" s="36">
        <v>19</v>
      </c>
      <c r="H75" s="36">
        <v>6</v>
      </c>
      <c r="I75" s="36">
        <v>11.083061922522891</v>
      </c>
      <c r="J75" s="36">
        <v>100.7697866310119</v>
      </c>
      <c r="K75" s="36">
        <v>2.1777679225230187</v>
      </c>
      <c r="L75" s="36">
        <v>8.9052939999998717</v>
      </c>
      <c r="M75" s="36">
        <v>43.912024553555298</v>
      </c>
      <c r="N75" s="36">
        <v>67.940823999979486</v>
      </c>
      <c r="O75" s="36">
        <v>1.6658334750000001</v>
      </c>
      <c r="P75" s="36">
        <v>2.8651549750000003</v>
      </c>
      <c r="Q75" s="36">
        <v>1.5633291570000001</v>
      </c>
      <c r="R75" s="36">
        <v>0.10250431800000001</v>
      </c>
      <c r="S75" s="36">
        <v>2.7314536890000003</v>
      </c>
      <c r="T75" s="36">
        <v>0.133701286</v>
      </c>
      <c r="U75" s="36">
        <v>1.5621499999999995</v>
      </c>
      <c r="V75" s="36">
        <v>3.6989999999999998</v>
      </c>
      <c r="W75" s="36">
        <v>14.311045397522889</v>
      </c>
      <c r="X75" s="36">
        <v>107.33394160601189</v>
      </c>
      <c r="Y75" s="36">
        <v>121.64498700353478</v>
      </c>
      <c r="Z75" s="36">
        <v>0.1589661080190522</v>
      </c>
      <c r="AA75" s="36">
        <v>7.4404595362352416E-2</v>
      </c>
      <c r="AB75" s="36">
        <v>7.440459499999999E-2</v>
      </c>
      <c r="AC75" s="36">
        <v>2.4427040307546062E-2</v>
      </c>
      <c r="AD75" s="36">
        <v>1.0830526585455802</v>
      </c>
      <c r="AE75" s="36">
        <v>9.7474739269102244</v>
      </c>
      <c r="AF75" s="36">
        <v>10.8305265854558</v>
      </c>
      <c r="AG75" s="36">
        <v>0.32318123027531287</v>
      </c>
      <c r="AH75" s="36">
        <v>0.54977956414650908</v>
      </c>
      <c r="AI75" s="36">
        <v>1.7607804959827384</v>
      </c>
      <c r="AJ75" s="36">
        <v>7.5940510847152783E-3</v>
      </c>
      <c r="AK75" s="36">
        <v>9.1769739034262623E-3</v>
      </c>
      <c r="AL75" s="36">
        <v>2.2952358548029208E-2</v>
      </c>
      <c r="AM75" s="36">
        <v>0.35520232166757421</v>
      </c>
      <c r="AN75" s="36">
        <v>1.6420091965955155</v>
      </c>
      <c r="AO75" s="36">
        <v>11.531206781440991</v>
      </c>
      <c r="AP75" s="36">
        <v>1760.4995383820001</v>
      </c>
      <c r="AQ75" s="36">
        <v>947.96128989800002</v>
      </c>
      <c r="AR75" s="36">
        <v>2708.46082828</v>
      </c>
      <c r="AS75" s="36">
        <v>47.861124554</v>
      </c>
      <c r="AT75" s="36">
        <v>6249.5427928199997</v>
      </c>
      <c r="AU75" s="36">
        <v>15902.83613548</v>
      </c>
      <c r="AV75" s="36">
        <v>3421.1804932529999</v>
      </c>
      <c r="AW75" s="36">
        <v>8705.6724912120008</v>
      </c>
      <c r="AX75" s="36">
        <v>3267.7512942439998</v>
      </c>
      <c r="AY75" s="36">
        <v>8315.250424971</v>
      </c>
      <c r="AZ75" s="36">
        <v>0.89551497714285733</v>
      </c>
      <c r="BA75" s="36">
        <v>1.7910299557142857</v>
      </c>
      <c r="BB75" s="36">
        <v>8.0701645610000003</v>
      </c>
      <c r="BC75" s="36">
        <v>666.31333749700002</v>
      </c>
      <c r="BD75" s="36">
        <v>1695.5275245529999</v>
      </c>
      <c r="BE75" s="36">
        <v>0.47508818000000003</v>
      </c>
      <c r="BF75" s="36">
        <v>0.95017636000000005</v>
      </c>
      <c r="BG75" s="36">
        <v>13.114074521999999</v>
      </c>
      <c r="BH75" s="36">
        <v>63.253189204999998</v>
      </c>
      <c r="BI75" s="36">
        <v>0.15</v>
      </c>
      <c r="BJ75" s="36">
        <v>0.15</v>
      </c>
      <c r="BK75" s="36">
        <v>0.63000000000000034</v>
      </c>
      <c r="BL75" s="36">
        <v>0.63000000000000034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5.969269379</v>
      </c>
      <c r="E76" s="36">
        <v>113</v>
      </c>
      <c r="F76" s="36">
        <v>17</v>
      </c>
      <c r="G76" s="36">
        <v>40</v>
      </c>
      <c r="H76" s="36">
        <v>56</v>
      </c>
      <c r="I76" s="36">
        <v>0.64302666884479298</v>
      </c>
      <c r="J76" s="36">
        <v>11.08864431954321</v>
      </c>
      <c r="K76" s="36">
        <v>0.14615566884977327</v>
      </c>
      <c r="L76" s="36">
        <v>0.49687099999501971</v>
      </c>
      <c r="M76" s="36">
        <v>5.3363154883821071</v>
      </c>
      <c r="N76" s="36">
        <v>6.3953555000058957</v>
      </c>
      <c r="O76" s="36">
        <v>0.439405512</v>
      </c>
      <c r="P76" s="36">
        <v>0.768374899</v>
      </c>
      <c r="Q76" s="36">
        <v>0.42983447899999999</v>
      </c>
      <c r="R76" s="36">
        <v>9.5710329999999996E-3</v>
      </c>
      <c r="S76" s="36">
        <v>0.75589094300000004</v>
      </c>
      <c r="T76" s="36">
        <v>1.2483956000000001E-2</v>
      </c>
      <c r="U76" s="36">
        <v>14.960100000000002</v>
      </c>
      <c r="V76" s="36">
        <v>35.519399999999976</v>
      </c>
      <c r="W76" s="36">
        <v>16.042532180844795</v>
      </c>
      <c r="X76" s="36">
        <v>47.376419218543184</v>
      </c>
      <c r="Y76" s="36">
        <v>63.418951399387979</v>
      </c>
      <c r="Z76" s="36">
        <v>1.4830609348867442E-2</v>
      </c>
      <c r="AA76" s="36">
        <v>5.9511053241968264E-3</v>
      </c>
      <c r="AB76" s="36">
        <v>5.9511049999999999E-3</v>
      </c>
      <c r="AC76" s="36">
        <v>1.0963663575814283E-3</v>
      </c>
      <c r="AD76" s="36">
        <v>0.16748701139270547</v>
      </c>
      <c r="AE76" s="36">
        <v>1.5073831025343489</v>
      </c>
      <c r="AF76" s="36">
        <v>1.6748701139270545</v>
      </c>
      <c r="AG76" s="36">
        <v>2.6264797612062099</v>
      </c>
      <c r="AH76" s="36">
        <v>4.4680345363048115</v>
      </c>
      <c r="AI76" s="36">
        <v>14.309786285192454</v>
      </c>
      <c r="AJ76" s="36">
        <v>6.0739522000680449E-4</v>
      </c>
      <c r="AK76" s="36">
        <v>7.3400218469772671E-4</v>
      </c>
      <c r="AL76" s="36">
        <v>1.8357991965008262E-3</v>
      </c>
      <c r="AM76" s="36">
        <v>2.6281835227837984</v>
      </c>
      <c r="AN76" s="36">
        <v>4.6362555498822147</v>
      </c>
      <c r="AO76" s="36">
        <v>15.819005186923304</v>
      </c>
      <c r="AP76" s="36">
        <v>303.37406617099998</v>
      </c>
      <c r="AQ76" s="36">
        <v>163.3552664</v>
      </c>
      <c r="AR76" s="36">
        <v>466.72933257099999</v>
      </c>
      <c r="AS76" s="36">
        <v>11.090654165</v>
      </c>
      <c r="AT76" s="36">
        <v>1411.922814603</v>
      </c>
      <c r="AU76" s="36">
        <v>3051.955721845</v>
      </c>
      <c r="AV76" s="36">
        <v>771.438524906</v>
      </c>
      <c r="AW76" s="36">
        <v>1667.5105719569999</v>
      </c>
      <c r="AX76" s="36">
        <v>737.45750738300001</v>
      </c>
      <c r="AY76" s="36">
        <v>1594.0585675059999</v>
      </c>
      <c r="AZ76" s="36">
        <v>0.13557498142857144</v>
      </c>
      <c r="BA76" s="36">
        <v>0.27114996428571431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2.5486030350000002</v>
      </c>
      <c r="BH76" s="36">
        <v>10.197199542</v>
      </c>
      <c r="BI76" s="36">
        <v>0.03</v>
      </c>
      <c r="BJ76" s="36">
        <v>0.03</v>
      </c>
      <c r="BK76" s="36">
        <v>0.42000000000000015</v>
      </c>
      <c r="BL76" s="36">
        <v>0.42000000000000015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5.9277746609999999</v>
      </c>
      <c r="E77" s="36">
        <v>64</v>
      </c>
      <c r="F77" s="36">
        <v>9</v>
      </c>
      <c r="G77" s="36">
        <v>25</v>
      </c>
      <c r="H77" s="36">
        <v>30</v>
      </c>
      <c r="I77" s="36">
        <v>0.1410247804123726</v>
      </c>
      <c r="J77" s="36">
        <v>3.3427293837977139</v>
      </c>
      <c r="K77" s="36">
        <v>4.4240780415712624E-2</v>
      </c>
      <c r="L77" s="36">
        <v>9.6783999996659986E-2</v>
      </c>
      <c r="M77" s="36">
        <v>1.6115111642124491</v>
      </c>
      <c r="N77" s="36">
        <v>1.8722429999976375</v>
      </c>
      <c r="O77" s="36">
        <v>0.41617989999999999</v>
      </c>
      <c r="P77" s="36">
        <v>0.73446645600000005</v>
      </c>
      <c r="Q77" s="36">
        <v>0.40666518299999999</v>
      </c>
      <c r="R77" s="36">
        <v>9.5147169999999989E-3</v>
      </c>
      <c r="S77" s="36">
        <v>0.72205595600000005</v>
      </c>
      <c r="T77" s="36">
        <v>1.24105E-2</v>
      </c>
      <c r="U77" s="36">
        <v>13.962499999999999</v>
      </c>
      <c r="V77" s="36">
        <v>33.15079999999999</v>
      </c>
      <c r="W77" s="36">
        <v>14.519704680412371</v>
      </c>
      <c r="X77" s="36">
        <v>37.2279958397977</v>
      </c>
      <c r="Y77" s="36">
        <v>51.747700520210074</v>
      </c>
      <c r="Z77" s="36">
        <v>3.8489338117820219E-3</v>
      </c>
      <c r="AA77" s="36">
        <v>1.3697894415201878E-3</v>
      </c>
      <c r="AB77" s="36">
        <v>1.3697889999999999E-3</v>
      </c>
      <c r="AC77" s="36">
        <v>5.1630740885729733E-4</v>
      </c>
      <c r="AD77" s="36">
        <v>3.0213650913961776E-2</v>
      </c>
      <c r="AE77" s="36">
        <v>0.27192285822565587</v>
      </c>
      <c r="AF77" s="36">
        <v>0.3021365091396177</v>
      </c>
      <c r="AG77" s="36">
        <v>2.585850227235897</v>
      </c>
      <c r="AH77" s="36">
        <v>4.3989176279415245</v>
      </c>
      <c r="AI77" s="36">
        <v>14.088425375974877</v>
      </c>
      <c r="AJ77" s="36">
        <v>1.3980652181412419E-4</v>
      </c>
      <c r="AK77" s="36">
        <v>1.6894813964379965E-4</v>
      </c>
      <c r="AL77" s="36">
        <v>4.2255304612768044E-4</v>
      </c>
      <c r="AM77" s="36">
        <v>2.5865063411665683</v>
      </c>
      <c r="AN77" s="36">
        <v>4.4293002269951298</v>
      </c>
      <c r="AO77" s="36">
        <v>14.360770787246661</v>
      </c>
      <c r="AP77" s="36">
        <v>163.20333112700001</v>
      </c>
      <c r="AQ77" s="36">
        <v>87.878716760000003</v>
      </c>
      <c r="AR77" s="36">
        <v>251.08204788700002</v>
      </c>
      <c r="AS77" s="36">
        <v>5.2771593399999999</v>
      </c>
      <c r="AT77" s="36">
        <v>776.134159856</v>
      </c>
      <c r="AU77" s="36">
        <v>1784.2938216120001</v>
      </c>
      <c r="AV77" s="36">
        <v>419.24782991900003</v>
      </c>
      <c r="AW77" s="36">
        <v>963.82990382399998</v>
      </c>
      <c r="AX77" s="36">
        <v>401.56666479199998</v>
      </c>
      <c r="AY77" s="36">
        <v>923.18178481699999</v>
      </c>
      <c r="AZ77" s="36">
        <v>0.11330222571428573</v>
      </c>
      <c r="BA77" s="36">
        <v>0.2266044528571429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1.9142714320000001</v>
      </c>
      <c r="BH77" s="36">
        <v>8.9829151970000005</v>
      </c>
      <c r="BI77" s="36">
        <v>0.03</v>
      </c>
      <c r="BJ77" s="36">
        <v>0.03</v>
      </c>
      <c r="BK77" s="36">
        <v>0.30000000000000004</v>
      </c>
      <c r="BL77" s="36">
        <v>0.30000000000000004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5.8909746419999998</v>
      </c>
      <c r="E78" s="36">
        <v>11</v>
      </c>
      <c r="F78" s="36">
        <v>3</v>
      </c>
      <c r="G78" s="36">
        <v>3</v>
      </c>
      <c r="H78" s="36">
        <v>5</v>
      </c>
      <c r="I78" s="36">
        <v>1.2109862811727452</v>
      </c>
      <c r="J78" s="36">
        <v>10.670949230740328</v>
      </c>
      <c r="K78" s="36">
        <v>0.171658781175478</v>
      </c>
      <c r="L78" s="36">
        <v>1.0393274999972673</v>
      </c>
      <c r="M78" s="36">
        <v>4.1659710119125428</v>
      </c>
      <c r="N78" s="36">
        <v>7.7159645000005321</v>
      </c>
      <c r="O78" s="36">
        <v>0.18092284900000002</v>
      </c>
      <c r="P78" s="36">
        <v>0.31665240500000003</v>
      </c>
      <c r="Q78" s="36">
        <v>0.17072927000000002</v>
      </c>
      <c r="R78" s="36">
        <v>1.0193579000000001E-2</v>
      </c>
      <c r="S78" s="36">
        <v>0.30335643200000001</v>
      </c>
      <c r="T78" s="36">
        <v>1.3295972999999999E-2</v>
      </c>
      <c r="U78" s="36">
        <v>0.83920000000000006</v>
      </c>
      <c r="V78" s="36">
        <v>1.9841</v>
      </c>
      <c r="W78" s="36">
        <v>2.2311091301727455</v>
      </c>
      <c r="X78" s="36">
        <v>12.971701635740327</v>
      </c>
      <c r="Y78" s="36">
        <v>15.202810765913073</v>
      </c>
      <c r="Z78" s="36">
        <v>1.8013064689819041E-2</v>
      </c>
      <c r="AA78" s="36">
        <v>8.658126426466602E-3</v>
      </c>
      <c r="AB78" s="36">
        <v>8.6581260000000004E-3</v>
      </c>
      <c r="AC78" s="36">
        <v>3.5435944648889699E-3</v>
      </c>
      <c r="AD78" s="36">
        <v>0.24042772100913079</v>
      </c>
      <c r="AE78" s="36">
        <v>2.1638494890821769</v>
      </c>
      <c r="AF78" s="36">
        <v>2.4042772100913075</v>
      </c>
      <c r="AG78" s="36">
        <v>0.16790487111842853</v>
      </c>
      <c r="AH78" s="36">
        <v>0.28563127500606234</v>
      </c>
      <c r="AI78" s="36">
        <v>0.91479205643833483</v>
      </c>
      <c r="AJ78" s="36">
        <v>8.8368535758442837E-4</v>
      </c>
      <c r="AK78" s="36">
        <v>1.0678829224804788E-3</v>
      </c>
      <c r="AL78" s="36">
        <v>2.6708620926706741E-3</v>
      </c>
      <c r="AM78" s="36">
        <v>0.17233215094090193</v>
      </c>
      <c r="AN78" s="36">
        <v>0.52712687893767363</v>
      </c>
      <c r="AO78" s="36">
        <v>3.0813124076131824</v>
      </c>
      <c r="AP78" s="36">
        <v>427.631620752</v>
      </c>
      <c r="AQ78" s="36">
        <v>230.26318040500001</v>
      </c>
      <c r="AR78" s="36">
        <v>657.89480115700007</v>
      </c>
      <c r="AS78" s="36">
        <v>29.121643413000001</v>
      </c>
      <c r="AT78" s="36">
        <v>1403.877662353</v>
      </c>
      <c r="AU78" s="36">
        <v>3476.8017081140001</v>
      </c>
      <c r="AV78" s="36">
        <v>859.66163888899996</v>
      </c>
      <c r="AW78" s="36">
        <v>2129.0124735519998</v>
      </c>
      <c r="AX78" s="36">
        <v>837.25272754499997</v>
      </c>
      <c r="AY78" s="36">
        <v>2073.5152295060002</v>
      </c>
      <c r="AZ78" s="36">
        <v>0.29574943142857146</v>
      </c>
      <c r="BA78" s="36">
        <v>0.5914988642857143</v>
      </c>
      <c r="BB78" s="36">
        <v>1.4718183840000001</v>
      </c>
      <c r="BC78" s="36">
        <v>68.237589360000001</v>
      </c>
      <c r="BD78" s="36">
        <v>168.99518640900001</v>
      </c>
      <c r="BE78" s="36">
        <v>8.6645508571428567E-2</v>
      </c>
      <c r="BF78" s="36">
        <v>0.17329101857142856</v>
      </c>
      <c r="BG78" s="36">
        <v>1.989137779</v>
      </c>
      <c r="BH78" s="36">
        <v>15.790501176999999</v>
      </c>
      <c r="BI78" s="36">
        <v>0.18</v>
      </c>
      <c r="BJ78" s="36">
        <v>0.18</v>
      </c>
      <c r="BK78" s="36">
        <v>0.51000000000000023</v>
      </c>
      <c r="BL78" s="36">
        <v>0.51000000000000023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5.8698039099999999</v>
      </c>
      <c r="E79" s="36">
        <v>14</v>
      </c>
      <c r="F79" s="36">
        <v>1</v>
      </c>
      <c r="G79" s="36">
        <v>10</v>
      </c>
      <c r="H79" s="36">
        <v>3</v>
      </c>
      <c r="I79" s="36">
        <v>0.21623834218220134</v>
      </c>
      <c r="J79" s="36">
        <v>3.2807816597875945</v>
      </c>
      <c r="K79" s="36">
        <v>5.4009842183736542E-2</v>
      </c>
      <c r="L79" s="36">
        <v>0.16222849999846478</v>
      </c>
      <c r="M79" s="36">
        <v>1.7187830019687722</v>
      </c>
      <c r="N79" s="36">
        <v>1.7782370000010237</v>
      </c>
      <c r="O79" s="36">
        <v>0.18801978699999999</v>
      </c>
      <c r="P79" s="36">
        <v>0.32546959199999997</v>
      </c>
      <c r="Q79" s="36">
        <v>0.18234352700000001</v>
      </c>
      <c r="R79" s="36">
        <v>5.6762600000000007E-3</v>
      </c>
      <c r="S79" s="36">
        <v>0.31806577399999997</v>
      </c>
      <c r="T79" s="36">
        <v>7.4038179999999995E-3</v>
      </c>
      <c r="U79" s="36">
        <v>0.21719999999999995</v>
      </c>
      <c r="V79" s="36">
        <v>0.5151</v>
      </c>
      <c r="W79" s="36">
        <v>0.62145812918220122</v>
      </c>
      <c r="X79" s="36">
        <v>4.121351251787595</v>
      </c>
      <c r="Y79" s="36">
        <v>4.7428093809697964</v>
      </c>
      <c r="Z79" s="36">
        <v>4.5417439651199501E-3</v>
      </c>
      <c r="AA79" s="36">
        <v>1.9721042599654382E-3</v>
      </c>
      <c r="AB79" s="36">
        <v>1.9721040000000001E-3</v>
      </c>
      <c r="AC79" s="36">
        <v>9.02638904144076E-4</v>
      </c>
      <c r="AD79" s="36">
        <v>5.744690728566812E-2</v>
      </c>
      <c r="AE79" s="36">
        <v>0.51702216557101299</v>
      </c>
      <c r="AF79" s="36">
        <v>0.57446907285668125</v>
      </c>
      <c r="AG79" s="36">
        <v>3.9748552676427289E-2</v>
      </c>
      <c r="AH79" s="36">
        <v>6.7618227541508494E-2</v>
      </c>
      <c r="AI79" s="36">
        <v>0.21656108009915562</v>
      </c>
      <c r="AJ79" s="36">
        <v>2.0128136589318986E-4</v>
      </c>
      <c r="AK79" s="36">
        <v>2.432369525409358E-4</v>
      </c>
      <c r="AL79" s="36">
        <v>6.08355412753777E-4</v>
      </c>
      <c r="AM79" s="36">
        <v>4.0852472946464553E-2</v>
      </c>
      <c r="AN79" s="36">
        <v>0.12530837177971757</v>
      </c>
      <c r="AO79" s="36">
        <v>0.73419160108292236</v>
      </c>
      <c r="AP79" s="36">
        <v>150.938331608</v>
      </c>
      <c r="AQ79" s="36">
        <v>81.274486249999995</v>
      </c>
      <c r="AR79" s="36">
        <v>232.21281785799999</v>
      </c>
      <c r="AS79" s="36">
        <v>7.3157884910000002</v>
      </c>
      <c r="AT79" s="36">
        <v>751.29741890399998</v>
      </c>
      <c r="AU79" s="36">
        <v>1678.0708785259999</v>
      </c>
      <c r="AV79" s="36">
        <v>403.732513885</v>
      </c>
      <c r="AW79" s="36">
        <v>901.76241421500004</v>
      </c>
      <c r="AX79" s="36">
        <v>384.90798579699998</v>
      </c>
      <c r="AY79" s="36">
        <v>859.716625701</v>
      </c>
      <c r="AZ79" s="36">
        <v>9.3695622857142863E-2</v>
      </c>
      <c r="BA79" s="36">
        <v>0.18739124571428573</v>
      </c>
      <c r="BB79" s="36">
        <v>0.57599973699999996</v>
      </c>
      <c r="BC79" s="36">
        <v>56.787132849999999</v>
      </c>
      <c r="BD79" s="36">
        <v>126.837696382</v>
      </c>
      <c r="BE79" s="36">
        <v>3.3908931428571432E-2</v>
      </c>
      <c r="BF79" s="36">
        <v>6.7817864285714291E-2</v>
      </c>
      <c r="BG79" s="36">
        <v>3.081842016</v>
      </c>
      <c r="BH79" s="36">
        <v>10.134331535999999</v>
      </c>
      <c r="BI79" s="36">
        <v>0.12</v>
      </c>
      <c r="BJ79" s="36">
        <v>0.12</v>
      </c>
      <c r="BK79" s="36">
        <v>0.09</v>
      </c>
      <c r="BL79" s="36">
        <v>0.09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5.7919483239999998</v>
      </c>
      <c r="E80" s="36">
        <v>11</v>
      </c>
      <c r="F80" s="36">
        <v>4</v>
      </c>
      <c r="G80" s="36">
        <v>3</v>
      </c>
      <c r="H80" s="36">
        <v>4</v>
      </c>
      <c r="I80" s="36">
        <v>0.69695141831388863</v>
      </c>
      <c r="J80" s="36">
        <v>14.347560947374406</v>
      </c>
      <c r="K80" s="36">
        <v>0.13072691832180039</v>
      </c>
      <c r="L80" s="36">
        <v>0.56622449999208824</v>
      </c>
      <c r="M80" s="36">
        <v>2.9634933656903675</v>
      </c>
      <c r="N80" s="36">
        <v>12.081018999997926</v>
      </c>
      <c r="O80" s="36">
        <v>5.9492375E-2</v>
      </c>
      <c r="P80" s="36">
        <v>9.9536107999999998E-2</v>
      </c>
      <c r="Q80" s="36">
        <v>5.3782583000000002E-2</v>
      </c>
      <c r="R80" s="36">
        <v>5.709792E-3</v>
      </c>
      <c r="S80" s="36">
        <v>9.2088552000000004E-2</v>
      </c>
      <c r="T80" s="36">
        <v>7.4475560000000001E-3</v>
      </c>
      <c r="U80" s="36">
        <v>0.42380000000000007</v>
      </c>
      <c r="V80" s="36">
        <v>1.0059999999999998</v>
      </c>
      <c r="W80" s="36">
        <v>1.1802437933138887</v>
      </c>
      <c r="X80" s="36">
        <v>15.453097055374407</v>
      </c>
      <c r="Y80" s="36">
        <v>16.633340848688295</v>
      </c>
      <c r="Z80" s="36">
        <v>1.0697885694488478E-2</v>
      </c>
      <c r="AA80" s="36">
        <v>3.9080247845975462E-3</v>
      </c>
      <c r="AB80" s="36">
        <v>3.9080249999999999E-3</v>
      </c>
      <c r="AC80" s="36">
        <v>1.3727545940693652E-3</v>
      </c>
      <c r="AD80" s="36">
        <v>0.13398697144588695</v>
      </c>
      <c r="AE80" s="36">
        <v>1.2058827430129822</v>
      </c>
      <c r="AF80" s="36">
        <v>1.3398697144588694</v>
      </c>
      <c r="AG80" s="36">
        <v>8.7988101864866039E-2</v>
      </c>
      <c r="AH80" s="36">
        <v>0.14968090891954225</v>
      </c>
      <c r="AI80" s="36">
        <v>0.47938345153961515</v>
      </c>
      <c r="AJ80" s="36">
        <v>3.9886974009438274E-4</v>
      </c>
      <c r="AK80" s="36">
        <v>4.8201113706670159E-4</v>
      </c>
      <c r="AL80" s="36">
        <v>1.2055490795247507E-3</v>
      </c>
      <c r="AM80" s="36">
        <v>8.9759726199029791E-2</v>
      </c>
      <c r="AN80" s="36">
        <v>0.28414989150249592</v>
      </c>
      <c r="AO80" s="36">
        <v>1.6864717436321222</v>
      </c>
      <c r="AP80" s="36">
        <v>290.49390519000002</v>
      </c>
      <c r="AQ80" s="36">
        <v>156.41979510199999</v>
      </c>
      <c r="AR80" s="36">
        <v>446.91370029200004</v>
      </c>
      <c r="AS80" s="36">
        <v>11.332039404</v>
      </c>
      <c r="AT80" s="36">
        <v>451.619578494</v>
      </c>
      <c r="AU80" s="36">
        <v>1135.040582416</v>
      </c>
      <c r="AV80" s="36">
        <v>285.79023973099999</v>
      </c>
      <c r="AW80" s="36">
        <v>718.26717795299999</v>
      </c>
      <c r="AX80" s="36">
        <v>270.28964250500002</v>
      </c>
      <c r="AY80" s="36">
        <v>679.31003849199999</v>
      </c>
      <c r="AZ80" s="36">
        <v>0.18031411000000003</v>
      </c>
      <c r="BA80" s="36">
        <v>0.36062822000000005</v>
      </c>
      <c r="BB80" s="36">
        <v>3.7117923780000002</v>
      </c>
      <c r="BC80" s="36">
        <v>224.74996619300001</v>
      </c>
      <c r="BD80" s="36">
        <v>564.85667290200001</v>
      </c>
      <c r="BE80" s="36">
        <v>0.21851211000000004</v>
      </c>
      <c r="BF80" s="36">
        <v>0.43702422000000007</v>
      </c>
      <c r="BG80" s="36">
        <v>3.9276280589999999</v>
      </c>
      <c r="BH80" s="36">
        <v>21.763249893000001</v>
      </c>
      <c r="BI80" s="36">
        <v>0.09</v>
      </c>
      <c r="BJ80" s="36">
        <v>0.09</v>
      </c>
      <c r="BK80" s="36">
        <v>0.39000000000000012</v>
      </c>
      <c r="BL80" s="36">
        <v>0.39000000000000012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5.4229428540000004</v>
      </c>
      <c r="E81" s="36">
        <v>11</v>
      </c>
      <c r="F81" s="36">
        <v>2</v>
      </c>
      <c r="G81" s="36">
        <v>1</v>
      </c>
      <c r="H81" s="36">
        <v>8</v>
      </c>
      <c r="I81" s="36">
        <v>2.7540265084656621E-3</v>
      </c>
      <c r="J81" s="36">
        <v>4.2999547186088947</v>
      </c>
      <c r="K81" s="36">
        <v>2.7540265084656621E-3</v>
      </c>
      <c r="L81" s="36">
        <v>0</v>
      </c>
      <c r="M81" s="36">
        <v>0.26134524510672369</v>
      </c>
      <c r="N81" s="36">
        <v>4.0413635000106369</v>
      </c>
      <c r="O81" s="36">
        <v>9.0935870000000002E-3</v>
      </c>
      <c r="P81" s="36">
        <v>1.5760899000000002E-2</v>
      </c>
      <c r="Q81" s="36">
        <v>8.3595449999999995E-3</v>
      </c>
      <c r="R81" s="36">
        <v>7.3404199999999996E-4</v>
      </c>
      <c r="S81" s="36">
        <v>1.4803454000000001E-2</v>
      </c>
      <c r="T81" s="36">
        <v>9.5744500000000002E-4</v>
      </c>
      <c r="U81" s="36">
        <v>0.18259999999999998</v>
      </c>
      <c r="V81" s="36">
        <v>0.43159999999999998</v>
      </c>
      <c r="W81" s="36">
        <v>0.19444761350846565</v>
      </c>
      <c r="X81" s="36">
        <v>4.7473156176088942</v>
      </c>
      <c r="Y81" s="36">
        <v>4.9417632311173598</v>
      </c>
      <c r="Z81" s="36">
        <v>2.4977404725401301E-4</v>
      </c>
      <c r="AA81" s="36">
        <v>5.3451646112358772E-5</v>
      </c>
      <c r="AB81" s="36">
        <v>5.3451600000000002E-5</v>
      </c>
      <c r="AC81" s="36">
        <v>2.8364557343246599E-5</v>
      </c>
      <c r="AD81" s="36">
        <v>4.7010968865567888E-2</v>
      </c>
      <c r="AE81" s="36">
        <v>0.42309871979011099</v>
      </c>
      <c r="AF81" s="36">
        <v>0.47010968865567898</v>
      </c>
      <c r="AG81" s="36">
        <v>4.1160050042097204E-2</v>
      </c>
      <c r="AH81" s="36">
        <v>7.0019395473912491E-2</v>
      </c>
      <c r="AI81" s="36">
        <v>0.22425130712590891</v>
      </c>
      <c r="AJ81" s="36">
        <v>5.4554988260073221E-6</v>
      </c>
      <c r="AK81" s="36">
        <v>6.5926565193504429E-6</v>
      </c>
      <c r="AL81" s="36">
        <v>1.6488770460558764E-5</v>
      </c>
      <c r="AM81" s="36">
        <v>4.1193870098266458E-2</v>
      </c>
      <c r="AN81" s="36">
        <v>0.11703695699599974</v>
      </c>
      <c r="AO81" s="36">
        <v>0.64736651568648051</v>
      </c>
      <c r="AP81" s="36">
        <v>78.149009616000001</v>
      </c>
      <c r="AQ81" s="36">
        <v>42.080235946999998</v>
      </c>
      <c r="AR81" s="36">
        <v>120.22924556300001</v>
      </c>
      <c r="AS81" s="36">
        <v>3.9656800310000002</v>
      </c>
      <c r="AT81" s="36">
        <v>287.29334219399999</v>
      </c>
      <c r="AU81" s="36">
        <v>773.79967258199997</v>
      </c>
      <c r="AV81" s="36">
        <v>166.50241283</v>
      </c>
      <c r="AW81" s="36">
        <v>448.459792171</v>
      </c>
      <c r="AX81" s="36">
        <v>156.987220057</v>
      </c>
      <c r="AY81" s="36">
        <v>422.83144660400001</v>
      </c>
      <c r="AZ81" s="36">
        <v>4.8795158571428576E-2</v>
      </c>
      <c r="BA81" s="36">
        <v>9.7590317142857153E-2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1.288425054</v>
      </c>
      <c r="BH81" s="36">
        <v>5.0647773950000001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5.9163967289999997</v>
      </c>
      <c r="E82" s="36">
        <v>36</v>
      </c>
      <c r="F82" s="36">
        <v>15</v>
      </c>
      <c r="G82" s="36">
        <v>17</v>
      </c>
      <c r="H82" s="36">
        <v>4</v>
      </c>
      <c r="I82" s="36">
        <v>1.3456792993870577</v>
      </c>
      <c r="J82" s="36">
        <v>20.896326540823999</v>
      </c>
      <c r="K82" s="36">
        <v>0.18366929939241186</v>
      </c>
      <c r="L82" s="36">
        <v>1.1620099999946458</v>
      </c>
      <c r="M82" s="36">
        <v>5.9763053402157293</v>
      </c>
      <c r="N82" s="36">
        <v>16.265700499995329</v>
      </c>
      <c r="O82" s="36">
        <v>0.51932076400000005</v>
      </c>
      <c r="P82" s="36">
        <v>0.903860098</v>
      </c>
      <c r="Q82" s="36">
        <v>0.48917500900000005</v>
      </c>
      <c r="R82" s="36">
        <v>3.0145755000000003E-2</v>
      </c>
      <c r="S82" s="36">
        <v>0.86453954600000005</v>
      </c>
      <c r="T82" s="36">
        <v>3.9320552000000002E-2</v>
      </c>
      <c r="U82" s="36">
        <v>2.4600500000000003</v>
      </c>
      <c r="V82" s="36">
        <v>5.8409000000000013</v>
      </c>
      <c r="W82" s="36">
        <v>4.3250500633870583</v>
      </c>
      <c r="X82" s="36">
        <v>27.641086638824</v>
      </c>
      <c r="Y82" s="36">
        <v>31.96613670221106</v>
      </c>
      <c r="Z82" s="36">
        <v>2.4724966242435056E-2</v>
      </c>
      <c r="AA82" s="36">
        <v>9.5724686362484365E-3</v>
      </c>
      <c r="AB82" s="36">
        <v>9.5724690000000001E-3</v>
      </c>
      <c r="AC82" s="36">
        <v>2.367074315576749E-3</v>
      </c>
      <c r="AD82" s="36">
        <v>0.34823989017144097</v>
      </c>
      <c r="AE82" s="36">
        <v>3.1341590115429687</v>
      </c>
      <c r="AF82" s="36">
        <v>3.4823989017144097</v>
      </c>
      <c r="AG82" s="36">
        <v>0.49144945974164034</v>
      </c>
      <c r="AH82" s="36">
        <v>0.83602896599727328</v>
      </c>
      <c r="AI82" s="36">
        <v>2.6775522289372136</v>
      </c>
      <c r="AJ82" s="36">
        <v>9.7700711290175436E-4</v>
      </c>
      <c r="AK82" s="36">
        <v>1.1806568963161068E-3</v>
      </c>
      <c r="AL82" s="36">
        <v>2.9529189786987571E-3</v>
      </c>
      <c r="AM82" s="36">
        <v>0.49479354117011887</v>
      </c>
      <c r="AN82" s="36">
        <v>1.1854495130650304</v>
      </c>
      <c r="AO82" s="36">
        <v>5.8146641594588813</v>
      </c>
      <c r="AP82" s="36">
        <v>845.62373150899998</v>
      </c>
      <c r="AQ82" s="36">
        <v>455.335855428</v>
      </c>
      <c r="AR82" s="36">
        <v>1300.959586937</v>
      </c>
      <c r="AS82" s="36">
        <v>24.0468248</v>
      </c>
      <c r="AT82" s="36">
        <v>1937.906531198</v>
      </c>
      <c r="AU82" s="36">
        <v>4749.0048393469997</v>
      </c>
      <c r="AV82" s="36">
        <v>1066.661868117</v>
      </c>
      <c r="AW82" s="36">
        <v>2613.9456635719998</v>
      </c>
      <c r="AX82" s="36">
        <v>1020.581252448</v>
      </c>
      <c r="AY82" s="36">
        <v>2501.0211941580001</v>
      </c>
      <c r="AZ82" s="36">
        <v>0.4075002571428572</v>
      </c>
      <c r="BA82" s="36">
        <v>0.81500051428571441</v>
      </c>
      <c r="BB82" s="36">
        <v>2.3947798840000001</v>
      </c>
      <c r="BC82" s="36">
        <v>160.97575430200001</v>
      </c>
      <c r="BD82" s="36">
        <v>394.48478236400001</v>
      </c>
      <c r="BE82" s="36">
        <v>0.14097997714285715</v>
      </c>
      <c r="BF82" s="36">
        <v>0.2819599542857143</v>
      </c>
      <c r="BG82" s="36">
        <v>6.4191165139999997</v>
      </c>
      <c r="BH82" s="36">
        <v>22.799602969999999</v>
      </c>
      <c r="BI82" s="36">
        <v>0.03</v>
      </c>
      <c r="BJ82" s="36">
        <v>0.03</v>
      </c>
      <c r="BK82" s="36">
        <v>0.30000000000000004</v>
      </c>
      <c r="BL82" s="36">
        <v>0.30000000000000004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6.219634353</v>
      </c>
      <c r="E83" s="36">
        <v>45</v>
      </c>
      <c r="F83" s="36">
        <v>19</v>
      </c>
      <c r="G83" s="36">
        <v>23</v>
      </c>
      <c r="H83" s="36">
        <v>3</v>
      </c>
      <c r="I83" s="36">
        <v>41.388237228410873</v>
      </c>
      <c r="J83" s="36">
        <v>237.82321592200051</v>
      </c>
      <c r="K83" s="36">
        <v>26.771011228401314</v>
      </c>
      <c r="L83" s="36">
        <v>14.617226000009556</v>
      </c>
      <c r="M83" s="36">
        <v>202.63877765038208</v>
      </c>
      <c r="N83" s="36">
        <v>76.57267550002932</v>
      </c>
      <c r="O83" s="36">
        <v>0.74921422800000004</v>
      </c>
      <c r="P83" s="36">
        <v>1.2628580819999999</v>
      </c>
      <c r="Q83" s="36">
        <v>0.69972135099999999</v>
      </c>
      <c r="R83" s="36">
        <v>4.9492877000000005E-2</v>
      </c>
      <c r="S83" s="36">
        <v>1.198302156</v>
      </c>
      <c r="T83" s="36">
        <v>6.4555926E-2</v>
      </c>
      <c r="U83" s="36">
        <v>9.7866999999999997</v>
      </c>
      <c r="V83" s="36">
        <v>23.187799999999999</v>
      </c>
      <c r="W83" s="36">
        <v>51.924151456410868</v>
      </c>
      <c r="X83" s="36">
        <v>262.2738740040005</v>
      </c>
      <c r="Y83" s="36">
        <v>314.19802546041137</v>
      </c>
      <c r="Z83" s="36">
        <v>0.32639627698379642</v>
      </c>
      <c r="AA83" s="36">
        <v>0.15573850735269343</v>
      </c>
      <c r="AB83" s="36">
        <v>0.155738508</v>
      </c>
      <c r="AC83" s="36">
        <v>0.50886198354681367</v>
      </c>
      <c r="AD83" s="36">
        <v>3.5194880426282311</v>
      </c>
      <c r="AE83" s="36">
        <v>31.675392383654081</v>
      </c>
      <c r="AF83" s="36">
        <v>35.194880426282317</v>
      </c>
      <c r="AG83" s="36">
        <v>1.8625842943115947</v>
      </c>
      <c r="AH83" s="36">
        <v>3.1685342018174265</v>
      </c>
      <c r="AI83" s="36">
        <v>10.147873051766625</v>
      </c>
      <c r="AJ83" s="36">
        <v>1.589533848085042E-2</v>
      </c>
      <c r="AK83" s="36">
        <v>1.9208601614920991E-2</v>
      </c>
      <c r="AL83" s="36">
        <v>4.8042275821152121E-2</v>
      </c>
      <c r="AM83" s="36">
        <v>2.3873416163392589</v>
      </c>
      <c r="AN83" s="36">
        <v>6.707230846060579</v>
      </c>
      <c r="AO83" s="36">
        <v>41.871307711241862</v>
      </c>
      <c r="AP83" s="36">
        <v>1983.423947409</v>
      </c>
      <c r="AQ83" s="36">
        <v>1067.997510143</v>
      </c>
      <c r="AR83" s="36">
        <v>3051.421457552</v>
      </c>
      <c r="AS83" s="36">
        <v>100.02989872000001</v>
      </c>
      <c r="AT83" s="36">
        <v>6038.4234182270002</v>
      </c>
      <c r="AU83" s="36">
        <v>13966.212011658001</v>
      </c>
      <c r="AV83" s="36">
        <v>4001.6790663910001</v>
      </c>
      <c r="AW83" s="36">
        <v>9255.4453990639995</v>
      </c>
      <c r="AX83" s="36">
        <v>3919.5607352960001</v>
      </c>
      <c r="AY83" s="36">
        <v>9065.5146932030002</v>
      </c>
      <c r="AZ83" s="36">
        <v>1.1993091157142859</v>
      </c>
      <c r="BA83" s="36">
        <v>2.3986182314285718</v>
      </c>
      <c r="BB83" s="36">
        <v>5.9543699950000004</v>
      </c>
      <c r="BC83" s="36">
        <v>422.30798812400002</v>
      </c>
      <c r="BD83" s="36">
        <v>976.75212350300001</v>
      </c>
      <c r="BE83" s="36">
        <v>0.3505319842857143</v>
      </c>
      <c r="BF83" s="36">
        <v>0.70106397000000009</v>
      </c>
      <c r="BG83" s="36">
        <v>19.517588844999999</v>
      </c>
      <c r="BH83" s="36">
        <v>44.919847412000003</v>
      </c>
      <c r="BI83" s="36">
        <v>0.54000000000000026</v>
      </c>
      <c r="BJ83" s="36">
        <v>0.8300000000000004</v>
      </c>
      <c r="BK83" s="36">
        <v>1.9200000000000008</v>
      </c>
      <c r="BL83" s="36">
        <v>2.5099999999999993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6.1620930549999997</v>
      </c>
      <c r="E84" s="36">
        <v>14</v>
      </c>
      <c r="F84" s="36">
        <v>9</v>
      </c>
      <c r="G84" s="36">
        <v>4</v>
      </c>
      <c r="H84" s="36">
        <v>1</v>
      </c>
      <c r="I84" s="36">
        <v>54.041883571603933</v>
      </c>
      <c r="J84" s="36">
        <v>290.28858770124015</v>
      </c>
      <c r="K84" s="36">
        <v>43.714681571583597</v>
      </c>
      <c r="L84" s="36">
        <v>10.327202000020334</v>
      </c>
      <c r="M84" s="36">
        <v>293.59528027283443</v>
      </c>
      <c r="N84" s="36">
        <v>50.735191000009635</v>
      </c>
      <c r="O84" s="36">
        <v>0.74054633999999997</v>
      </c>
      <c r="P84" s="36">
        <v>1.2086584849999999</v>
      </c>
      <c r="Q84" s="36">
        <v>0.69866846900000001</v>
      </c>
      <c r="R84" s="36">
        <v>4.1877870999999997E-2</v>
      </c>
      <c r="S84" s="36">
        <v>1.154035175</v>
      </c>
      <c r="T84" s="36">
        <v>5.4623310000000001E-2</v>
      </c>
      <c r="U84" s="36">
        <v>3.1744000000000003</v>
      </c>
      <c r="V84" s="36">
        <v>7.5042</v>
      </c>
      <c r="W84" s="36">
        <v>57.956829911603933</v>
      </c>
      <c r="X84" s="36">
        <v>299.00144618624017</v>
      </c>
      <c r="Y84" s="36">
        <v>356.95827609784408</v>
      </c>
      <c r="Z84" s="36">
        <v>0.37579104799976282</v>
      </c>
      <c r="AA84" s="36">
        <v>0.18103559747869999</v>
      </c>
      <c r="AB84" s="36">
        <v>0.18103559699999999</v>
      </c>
      <c r="AC84" s="36">
        <v>0.5878308592193785</v>
      </c>
      <c r="AD84" s="36">
        <v>3.5780684247076846</v>
      </c>
      <c r="AE84" s="36">
        <v>32.202615822369168</v>
      </c>
      <c r="AF84" s="36">
        <v>35.780684247076834</v>
      </c>
      <c r="AG84" s="36">
        <v>0.56401610811800695</v>
      </c>
      <c r="AH84" s="36">
        <v>0.95947567817775892</v>
      </c>
      <c r="AI84" s="36">
        <v>3.072915347677418</v>
      </c>
      <c r="AJ84" s="36">
        <v>1.8477270697718963E-2</v>
      </c>
      <c r="AK84" s="36">
        <v>2.2328714365829071E-2</v>
      </c>
      <c r="AL84" s="36">
        <v>5.5845931723713056E-2</v>
      </c>
      <c r="AM84" s="36">
        <v>1.1703242380351044</v>
      </c>
      <c r="AN84" s="36">
        <v>4.5598728172512732</v>
      </c>
      <c r="AO84" s="36">
        <v>35.3313771017703</v>
      </c>
      <c r="AP84" s="36">
        <v>855.89063446199998</v>
      </c>
      <c r="AQ84" s="36">
        <v>460.86418778699999</v>
      </c>
      <c r="AR84" s="36">
        <v>1316.754822249</v>
      </c>
      <c r="AS84" s="36">
        <v>71.891493988999997</v>
      </c>
      <c r="AT84" s="36">
        <v>2652.1265050950001</v>
      </c>
      <c r="AU84" s="36">
        <v>5561.9948818339999</v>
      </c>
      <c r="AV84" s="36">
        <v>1910.3445824380001</v>
      </c>
      <c r="AW84" s="36">
        <v>4006.3423707910001</v>
      </c>
      <c r="AX84" s="36">
        <v>1881.7924721290001</v>
      </c>
      <c r="AY84" s="36">
        <v>3946.4633676230001</v>
      </c>
      <c r="AZ84" s="36">
        <v>4.3521372228571433</v>
      </c>
      <c r="BA84" s="36">
        <v>8.7042744457142867</v>
      </c>
      <c r="BB84" s="36">
        <v>3.5263478579999998</v>
      </c>
      <c r="BC84" s="36">
        <v>195.90530145299999</v>
      </c>
      <c r="BD84" s="36">
        <v>410.84928713300002</v>
      </c>
      <c r="BE84" s="36">
        <v>0.20759504571428572</v>
      </c>
      <c r="BF84" s="36">
        <v>0.41519009285714292</v>
      </c>
      <c r="BG84" s="36">
        <v>14.557779191</v>
      </c>
      <c r="BH84" s="36">
        <v>28.819783326</v>
      </c>
      <c r="BI84" s="36">
        <v>0.66000000000000014</v>
      </c>
      <c r="BJ84" s="36">
        <v>1.0600000000000003</v>
      </c>
      <c r="BK84" s="36">
        <v>1.5300000000000005</v>
      </c>
      <c r="BL84" s="36">
        <v>2.0100000000000002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6.1502004230000002</v>
      </c>
      <c r="E85" s="36">
        <v>87</v>
      </c>
      <c r="F85" s="36">
        <v>17</v>
      </c>
      <c r="G85" s="36">
        <v>29</v>
      </c>
      <c r="H85" s="36">
        <v>41</v>
      </c>
      <c r="I85" s="36">
        <v>4.6414917648048881</v>
      </c>
      <c r="J85" s="36">
        <v>31.677429032025081</v>
      </c>
      <c r="K85" s="36">
        <v>2.0855872648089631</v>
      </c>
      <c r="L85" s="36">
        <v>2.5559044999959246</v>
      </c>
      <c r="M85" s="36">
        <v>20.895218296825746</v>
      </c>
      <c r="N85" s="36">
        <v>15.423702500004222</v>
      </c>
      <c r="O85" s="36">
        <v>0.57641610700000001</v>
      </c>
      <c r="P85" s="36">
        <v>0.97501227899999998</v>
      </c>
      <c r="Q85" s="36">
        <v>0.53694929700000005</v>
      </c>
      <c r="R85" s="36">
        <v>3.9466810000000005E-2</v>
      </c>
      <c r="S85" s="36">
        <v>0.92353383099999997</v>
      </c>
      <c r="T85" s="36">
        <v>5.1478448000000003E-2</v>
      </c>
      <c r="U85" s="36">
        <v>6.3243500000000008</v>
      </c>
      <c r="V85" s="36">
        <v>15.002399999999998</v>
      </c>
      <c r="W85" s="36">
        <v>11.542257871804889</v>
      </c>
      <c r="X85" s="36">
        <v>47.654841311025081</v>
      </c>
      <c r="Y85" s="36">
        <v>59.197099182829973</v>
      </c>
      <c r="Z85" s="36">
        <v>4.9599436256671348E-2</v>
      </c>
      <c r="AA85" s="36">
        <v>2.2712680068511158E-2</v>
      </c>
      <c r="AB85" s="36">
        <v>2.2712679999999999E-2</v>
      </c>
      <c r="AC85" s="36">
        <v>2.4170576001705329E-2</v>
      </c>
      <c r="AD85" s="36">
        <v>0.38778054806872186</v>
      </c>
      <c r="AE85" s="36">
        <v>3.4934970289851965</v>
      </c>
      <c r="AF85" s="36">
        <v>3.8812775770539187</v>
      </c>
      <c r="AG85" s="36">
        <v>1.1395260094322965</v>
      </c>
      <c r="AH85" s="36">
        <v>1.9385040160457452</v>
      </c>
      <c r="AI85" s="36">
        <v>6.2084520513897479</v>
      </c>
      <c r="AJ85" s="36">
        <v>2.3181532339579545E-3</v>
      </c>
      <c r="AK85" s="36">
        <v>2.8013548307987113E-3</v>
      </c>
      <c r="AL85" s="36">
        <v>7.0064164040762825E-3</v>
      </c>
      <c r="AM85" s="36">
        <v>1.1660147386679598</v>
      </c>
      <c r="AN85" s="36">
        <v>2.3290859189452657</v>
      </c>
      <c r="AO85" s="36">
        <v>9.708955496779021</v>
      </c>
      <c r="AP85" s="36">
        <v>730.69549606700002</v>
      </c>
      <c r="AQ85" s="36">
        <v>393.45142095900002</v>
      </c>
      <c r="AR85" s="36">
        <v>1124.146917026</v>
      </c>
      <c r="AS85" s="36">
        <v>31.209734473000001</v>
      </c>
      <c r="AT85" s="36">
        <v>2049.5383082640001</v>
      </c>
      <c r="AU85" s="36">
        <v>4370.6833687239996</v>
      </c>
      <c r="AV85" s="36">
        <v>1215.7891512250001</v>
      </c>
      <c r="AW85" s="36">
        <v>2592.6958289620002</v>
      </c>
      <c r="AX85" s="36">
        <v>1176.7568993929999</v>
      </c>
      <c r="AY85" s="36">
        <v>2509.4587344229999</v>
      </c>
      <c r="AZ85" s="36">
        <v>8.1644639885714287</v>
      </c>
      <c r="BA85" s="36">
        <v>16.328927978571429</v>
      </c>
      <c r="BB85" s="36">
        <v>0.58463997099999998</v>
      </c>
      <c r="BC85" s="36">
        <v>65.584812718999999</v>
      </c>
      <c r="BD85" s="36">
        <v>139.860986758</v>
      </c>
      <c r="BE85" s="36">
        <v>0.37963634428571436</v>
      </c>
      <c r="BF85" s="36">
        <v>0.75927269000000008</v>
      </c>
      <c r="BG85" s="36">
        <v>1.441916065</v>
      </c>
      <c r="BH85" s="36">
        <v>23.565808432000001</v>
      </c>
      <c r="BI85" s="36">
        <v>0.51000000000000012</v>
      </c>
      <c r="BJ85" s="36">
        <v>0.60000000000000009</v>
      </c>
      <c r="BK85" s="36">
        <v>2.3699999999999997</v>
      </c>
      <c r="BL85" s="36">
        <v>2.6599999999999979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6.1302265650000001</v>
      </c>
      <c r="E86" s="36">
        <v>40</v>
      </c>
      <c r="F86" s="36">
        <v>6</v>
      </c>
      <c r="G86" s="36">
        <v>18</v>
      </c>
      <c r="H86" s="36">
        <v>16</v>
      </c>
      <c r="I86" s="36">
        <v>5.5899800950299054</v>
      </c>
      <c r="J86" s="36">
        <v>38.470943488826904</v>
      </c>
      <c r="K86" s="36">
        <v>2.1419180950277479</v>
      </c>
      <c r="L86" s="36">
        <v>3.4480620000021576</v>
      </c>
      <c r="M86" s="36">
        <v>24.67512208385633</v>
      </c>
      <c r="N86" s="36">
        <v>19.385801500000483</v>
      </c>
      <c r="O86" s="36">
        <v>0.370877173</v>
      </c>
      <c r="P86" s="36">
        <v>0.64379934500000002</v>
      </c>
      <c r="Q86" s="36">
        <v>0.35439912699999998</v>
      </c>
      <c r="R86" s="36">
        <v>1.6478046E-2</v>
      </c>
      <c r="S86" s="36">
        <v>0.62230624200000006</v>
      </c>
      <c r="T86" s="36">
        <v>2.1493103E-2</v>
      </c>
      <c r="U86" s="36">
        <v>3.5239000000000003</v>
      </c>
      <c r="V86" s="36">
        <v>8.3614999999999995</v>
      </c>
      <c r="W86" s="36">
        <v>9.4847572680299059</v>
      </c>
      <c r="X86" s="36">
        <v>47.476242833826902</v>
      </c>
      <c r="Y86" s="36">
        <v>56.961000101856811</v>
      </c>
      <c r="Z86" s="36">
        <v>5.9944993618920292E-2</v>
      </c>
      <c r="AA86" s="36">
        <v>2.8775697552750303E-2</v>
      </c>
      <c r="AB86" s="36">
        <v>2.8775697999999999E-2</v>
      </c>
      <c r="AC86" s="36">
        <v>4.4956177706234543E-2</v>
      </c>
      <c r="AD86" s="36">
        <v>0.79312944756084491</v>
      </c>
      <c r="AE86" s="36">
        <v>7.1858275045721474</v>
      </c>
      <c r="AF86" s="36">
        <v>7.9789569521329922</v>
      </c>
      <c r="AG86" s="36">
        <v>0.65847878643593083</v>
      </c>
      <c r="AH86" s="36">
        <v>1.1201708091093996</v>
      </c>
      <c r="AI86" s="36">
        <v>3.5875740778233469</v>
      </c>
      <c r="AJ86" s="36">
        <v>2.9369707803478741E-3</v>
      </c>
      <c r="AK86" s="36">
        <v>3.5491602312851147E-3</v>
      </c>
      <c r="AL86" s="36">
        <v>8.8767385665603996E-3</v>
      </c>
      <c r="AM86" s="36">
        <v>0.70637193492251316</v>
      </c>
      <c r="AN86" s="36">
        <v>1.9168494169015298</v>
      </c>
      <c r="AO86" s="36">
        <v>10.782278320962053</v>
      </c>
      <c r="AP86" s="36">
        <v>597.44067310100002</v>
      </c>
      <c r="AQ86" s="36">
        <v>321.69882397700002</v>
      </c>
      <c r="AR86" s="36">
        <v>919.13949707799998</v>
      </c>
      <c r="AS86" s="36">
        <v>34.849283677999999</v>
      </c>
      <c r="AT86" s="36">
        <v>1822.062155435</v>
      </c>
      <c r="AU86" s="36">
        <v>4226.6776325290002</v>
      </c>
      <c r="AV86" s="36">
        <v>1302.781324565</v>
      </c>
      <c r="AW86" s="36">
        <v>3022.0904749000001</v>
      </c>
      <c r="AX86" s="36">
        <v>1281.4255635110001</v>
      </c>
      <c r="AY86" s="36">
        <v>2972.551046565</v>
      </c>
      <c r="AZ86" s="36">
        <v>4.1544723014285712</v>
      </c>
      <c r="BA86" s="36">
        <v>8.3089446042857151</v>
      </c>
      <c r="BB86" s="36">
        <v>2.585985607</v>
      </c>
      <c r="BC86" s="36">
        <v>117.95971729199999</v>
      </c>
      <c r="BD86" s="36">
        <v>273.63374906299998</v>
      </c>
      <c r="BE86" s="36">
        <v>1.679211432857143</v>
      </c>
      <c r="BF86" s="36">
        <v>3.3584228657142861</v>
      </c>
      <c r="BG86" s="36">
        <v>5.0806662280000001</v>
      </c>
      <c r="BH86" s="36">
        <v>18.163369507999999</v>
      </c>
      <c r="BI86" s="36">
        <v>0.39</v>
      </c>
      <c r="BJ86" s="36">
        <v>0.55000000000000016</v>
      </c>
      <c r="BK86" s="36">
        <v>0.60000000000000009</v>
      </c>
      <c r="BL86" s="36">
        <v>0.82000000000000017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6.1270676990000004</v>
      </c>
      <c r="E87" s="36">
        <v>12</v>
      </c>
      <c r="F87" s="36">
        <v>7</v>
      </c>
      <c r="G87" s="36">
        <v>5</v>
      </c>
      <c r="H87" s="36">
        <v>0</v>
      </c>
      <c r="I87" s="36">
        <v>2.4851740872283852</v>
      </c>
      <c r="J87" s="36">
        <v>16.175948533036454</v>
      </c>
      <c r="K87" s="36">
        <v>0.82921408722790124</v>
      </c>
      <c r="L87" s="36">
        <v>1.6559600000004842</v>
      </c>
      <c r="M87" s="36">
        <v>9.2028361202657987</v>
      </c>
      <c r="N87" s="36">
        <v>9.4582864999990406</v>
      </c>
      <c r="O87" s="36">
        <v>0.36716945300000003</v>
      </c>
      <c r="P87" s="36">
        <v>0.64983193999999989</v>
      </c>
      <c r="Q87" s="36">
        <v>0.34243460600000003</v>
      </c>
      <c r="R87" s="36">
        <v>2.4734846999999997E-2</v>
      </c>
      <c r="S87" s="36">
        <v>0.6175690949999999</v>
      </c>
      <c r="T87" s="36">
        <v>3.2262844999999998E-2</v>
      </c>
      <c r="U87" s="36">
        <v>0.8933500000000002</v>
      </c>
      <c r="V87" s="36">
        <v>2.1147</v>
      </c>
      <c r="W87" s="36">
        <v>3.7456935402283853</v>
      </c>
      <c r="X87" s="36">
        <v>18.940480473036452</v>
      </c>
      <c r="Y87" s="36">
        <v>22.686174013264836</v>
      </c>
      <c r="Z87" s="36">
        <v>2.6565935497746579E-2</v>
      </c>
      <c r="AA87" s="36">
        <v>1.2625669442864838E-2</v>
      </c>
      <c r="AB87" s="36">
        <v>1.2625669000000001E-2</v>
      </c>
      <c r="AC87" s="36">
        <v>1.7348852904067128E-2</v>
      </c>
      <c r="AD87" s="36">
        <v>0.30592446784463634</v>
      </c>
      <c r="AE87" s="36">
        <v>2.7533202106017267</v>
      </c>
      <c r="AF87" s="36">
        <v>3.0592446784463632</v>
      </c>
      <c r="AG87" s="36">
        <v>0.16717988387301194</v>
      </c>
      <c r="AH87" s="36">
        <v>0.28439796337018131</v>
      </c>
      <c r="AI87" s="36">
        <v>0.91084212592882374</v>
      </c>
      <c r="AJ87" s="36">
        <v>1.2886297617682528E-3</v>
      </c>
      <c r="AK87" s="36">
        <v>1.557234938598859E-3</v>
      </c>
      <c r="AL87" s="36">
        <v>3.8947713080991499E-3</v>
      </c>
      <c r="AM87" s="36">
        <v>0.18581736653884731</v>
      </c>
      <c r="AN87" s="36">
        <v>0.59187966615341647</v>
      </c>
      <c r="AO87" s="36">
        <v>3.6680571078386492</v>
      </c>
      <c r="AP87" s="36">
        <v>285.04806438999998</v>
      </c>
      <c r="AQ87" s="36">
        <v>153.48741928600001</v>
      </c>
      <c r="AR87" s="36">
        <v>438.53548367600001</v>
      </c>
      <c r="AS87" s="36">
        <v>39.098617863999998</v>
      </c>
      <c r="AT87" s="36">
        <v>1294.6683426960001</v>
      </c>
      <c r="AU87" s="36">
        <v>3000.8637517080001</v>
      </c>
      <c r="AV87" s="36">
        <v>887.55362439999999</v>
      </c>
      <c r="AW87" s="36">
        <v>2057.2276399470002</v>
      </c>
      <c r="AX87" s="36">
        <v>870.24082205000002</v>
      </c>
      <c r="AY87" s="36">
        <v>2017.0989372510001</v>
      </c>
      <c r="AZ87" s="36">
        <v>8.2498064228571444</v>
      </c>
      <c r="BA87" s="36">
        <v>16.499612845714289</v>
      </c>
      <c r="BB87" s="36">
        <v>1.87974573</v>
      </c>
      <c r="BC87" s="36">
        <v>97.450571480999997</v>
      </c>
      <c r="BD87" s="36">
        <v>225.877066657</v>
      </c>
      <c r="BE87" s="36">
        <v>1.2206141100000001</v>
      </c>
      <c r="BF87" s="36">
        <v>2.4412282200000002</v>
      </c>
      <c r="BG87" s="36">
        <v>7.1923269779999996</v>
      </c>
      <c r="BH87" s="36">
        <v>19.653402375999999</v>
      </c>
      <c r="BI87" s="36">
        <v>0.27</v>
      </c>
      <c r="BJ87" s="36">
        <v>0.30000000000000004</v>
      </c>
      <c r="BK87" s="36">
        <v>0.15</v>
      </c>
      <c r="BL87" s="36">
        <v>0.15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6.064546505</v>
      </c>
      <c r="E88" s="36">
        <v>36</v>
      </c>
      <c r="F88" s="36">
        <v>8</v>
      </c>
      <c r="G88" s="36">
        <v>20</v>
      </c>
      <c r="H88" s="36">
        <v>8</v>
      </c>
      <c r="I88" s="36">
        <v>0.8212614944329244</v>
      </c>
      <c r="J88" s="36">
        <v>9.5534246690766373</v>
      </c>
      <c r="K88" s="36">
        <v>0.22135749443505198</v>
      </c>
      <c r="L88" s="36">
        <v>0.59990399999787236</v>
      </c>
      <c r="M88" s="36">
        <v>5.5982166635094179</v>
      </c>
      <c r="N88" s="36">
        <v>4.7764695000001449</v>
      </c>
      <c r="O88" s="36">
        <v>0.40975193399999998</v>
      </c>
      <c r="P88" s="36">
        <v>0.72282586999999998</v>
      </c>
      <c r="Q88" s="36">
        <v>0.39940151899999998</v>
      </c>
      <c r="R88" s="36">
        <v>1.0350415E-2</v>
      </c>
      <c r="S88" s="36">
        <v>0.70932532699999995</v>
      </c>
      <c r="T88" s="36">
        <v>1.3500543E-2</v>
      </c>
      <c r="U88" s="36">
        <v>7.0049999999999981</v>
      </c>
      <c r="V88" s="36">
        <v>16.579999999999998</v>
      </c>
      <c r="W88" s="36">
        <v>8.2360134284329227</v>
      </c>
      <c r="X88" s="36">
        <v>26.856250539076633</v>
      </c>
      <c r="Y88" s="36">
        <v>35.092263967509552</v>
      </c>
      <c r="Z88" s="36">
        <v>1.4871969191865845E-2</v>
      </c>
      <c r="AA88" s="36">
        <v>6.8645710685543548E-3</v>
      </c>
      <c r="AB88" s="36">
        <v>6.8645709999999999E-3</v>
      </c>
      <c r="AC88" s="36">
        <v>3.0788587919574287E-3</v>
      </c>
      <c r="AD88" s="36">
        <v>0.12376152006335754</v>
      </c>
      <c r="AE88" s="36">
        <v>1.1138536805702179</v>
      </c>
      <c r="AF88" s="36">
        <v>1.2376152006335754</v>
      </c>
      <c r="AG88" s="36">
        <v>1.3140150909983435</v>
      </c>
      <c r="AH88" s="36">
        <v>2.2353360168707455</v>
      </c>
      <c r="AI88" s="36">
        <v>7.1591167026806319</v>
      </c>
      <c r="AJ88" s="36">
        <v>7.0062746567438761E-4</v>
      </c>
      <c r="AK88" s="36">
        <v>8.4666799040054906E-4</v>
      </c>
      <c r="AL88" s="36">
        <v>2.1175855452261172E-3</v>
      </c>
      <c r="AM88" s="36">
        <v>1.3177945772559754</v>
      </c>
      <c r="AN88" s="36">
        <v>2.3599442049245036</v>
      </c>
      <c r="AO88" s="36">
        <v>8.2750879687960772</v>
      </c>
      <c r="AP88" s="36">
        <v>321.087788209</v>
      </c>
      <c r="AQ88" s="36">
        <v>172.89342442</v>
      </c>
      <c r="AR88" s="36">
        <v>493.98121262899997</v>
      </c>
      <c r="AS88" s="36">
        <v>17.49066749</v>
      </c>
      <c r="AT88" s="36">
        <v>1286.5729686469999</v>
      </c>
      <c r="AU88" s="36">
        <v>3003.3870053689998</v>
      </c>
      <c r="AV88" s="36">
        <v>803.67508035900005</v>
      </c>
      <c r="AW88" s="36">
        <v>1876.106020964</v>
      </c>
      <c r="AX88" s="36">
        <v>783.75852636000002</v>
      </c>
      <c r="AY88" s="36">
        <v>1829.612645983</v>
      </c>
      <c r="AZ88" s="36">
        <v>2.7376199600000004</v>
      </c>
      <c r="BA88" s="36">
        <v>5.4752399214285719</v>
      </c>
      <c r="BB88" s="36">
        <v>1.5110732520000001</v>
      </c>
      <c r="BC88" s="36">
        <v>70.661595469999995</v>
      </c>
      <c r="BD88" s="36">
        <v>164.95303631100001</v>
      </c>
      <c r="BE88" s="36">
        <v>0.98121639714285724</v>
      </c>
      <c r="BF88" s="36">
        <v>1.9624327942857145</v>
      </c>
      <c r="BG88" s="36">
        <v>1.364563067</v>
      </c>
      <c r="BH88" s="36">
        <v>13.519920806</v>
      </c>
      <c r="BI88" s="36">
        <v>0.18</v>
      </c>
      <c r="BJ88" s="36">
        <v>0.21999999999999997</v>
      </c>
      <c r="BK88" s="36">
        <v>0.15</v>
      </c>
      <c r="BL88" s="36">
        <v>0.15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6.8500566249999997</v>
      </c>
      <c r="E89" s="36">
        <v>66</v>
      </c>
      <c r="F89" s="36">
        <v>18</v>
      </c>
      <c r="G89" s="36">
        <v>48</v>
      </c>
      <c r="H89" s="36">
        <v>0</v>
      </c>
      <c r="I89" s="36">
        <v>189.44517835050516</v>
      </c>
      <c r="J89" s="36">
        <v>308.91657315234875</v>
      </c>
      <c r="K89" s="36">
        <v>179.20868985051362</v>
      </c>
      <c r="L89" s="36">
        <v>10.236488499991548</v>
      </c>
      <c r="M89" s="36">
        <v>467.04515600286845</v>
      </c>
      <c r="N89" s="36">
        <v>31.316595499985478</v>
      </c>
      <c r="O89" s="36">
        <v>2.5099368559999999</v>
      </c>
      <c r="P89" s="36">
        <v>4.5629225849999999</v>
      </c>
      <c r="Q89" s="36">
        <v>2.4194135459999999</v>
      </c>
      <c r="R89" s="36">
        <v>9.0523309999999996E-2</v>
      </c>
      <c r="S89" s="36">
        <v>4.4448487009999997</v>
      </c>
      <c r="T89" s="36">
        <v>0.11807388399999999</v>
      </c>
      <c r="U89" s="36">
        <v>13.32</v>
      </c>
      <c r="V89" s="36">
        <v>31.462799999999991</v>
      </c>
      <c r="W89" s="36">
        <v>205.27511520650515</v>
      </c>
      <c r="X89" s="36">
        <v>344.94229573734879</v>
      </c>
      <c r="Y89" s="36">
        <v>550.21741094385391</v>
      </c>
      <c r="Z89" s="36">
        <v>0.76036286473650871</v>
      </c>
      <c r="AA89" s="36">
        <v>0.38881134333861989</v>
      </c>
      <c r="AB89" s="36">
        <v>0.38881134299999998</v>
      </c>
      <c r="AC89" s="36">
        <v>3.4168425513759462</v>
      </c>
      <c r="AD89" s="36">
        <v>3.5997175883346122</v>
      </c>
      <c r="AE89" s="36">
        <v>55.590153611521032</v>
      </c>
      <c r="AF89" s="36">
        <v>59.189871199855631</v>
      </c>
      <c r="AG89" s="36">
        <v>2.3447957882923545</v>
      </c>
      <c r="AH89" s="36">
        <v>3.9888480076697483</v>
      </c>
      <c r="AI89" s="36">
        <v>12.77509429483419</v>
      </c>
      <c r="AJ89" s="36">
        <v>3.9684065808888537E-2</v>
      </c>
      <c r="AK89" s="36">
        <v>4.7955526779859731E-2</v>
      </c>
      <c r="AL89" s="36">
        <v>0.11994067506283405</v>
      </c>
      <c r="AM89" s="36">
        <v>5.8013224054771886</v>
      </c>
      <c r="AN89" s="36">
        <v>7.6365211227842202</v>
      </c>
      <c r="AO89" s="36">
        <v>68.485188581418058</v>
      </c>
      <c r="AP89" s="36">
        <v>734.99364550400003</v>
      </c>
      <c r="AQ89" s="36">
        <v>395.765809117</v>
      </c>
      <c r="AR89" s="36">
        <v>1130.759454621</v>
      </c>
      <c r="AS89" s="36">
        <v>65.226493716999997</v>
      </c>
      <c r="AT89" s="36">
        <v>1215.3522510969999</v>
      </c>
      <c r="AU89" s="36">
        <v>2567.7339011879999</v>
      </c>
      <c r="AV89" s="36">
        <v>1133.766108909</v>
      </c>
      <c r="AW89" s="36">
        <v>2395.3628844929999</v>
      </c>
      <c r="AX89" s="36">
        <v>1131.443883913</v>
      </c>
      <c r="AY89" s="36">
        <v>2390.4566066269999</v>
      </c>
      <c r="AZ89" s="36">
        <v>12.081612645714287</v>
      </c>
      <c r="BA89" s="36">
        <v>24.163225292857145</v>
      </c>
      <c r="BB89" s="36">
        <v>2.8136279329999998</v>
      </c>
      <c r="BC89" s="36">
        <v>159.796430945</v>
      </c>
      <c r="BD89" s="36">
        <v>337.609703405</v>
      </c>
      <c r="BE89" s="36">
        <v>1.8270311242857145</v>
      </c>
      <c r="BF89" s="36">
        <v>3.6540622500000004</v>
      </c>
      <c r="BG89" s="36">
        <v>6.8534501690000003</v>
      </c>
      <c r="BH89" s="36">
        <v>12.185078935</v>
      </c>
      <c r="BI89" s="36">
        <v>0.33999999999999997</v>
      </c>
      <c r="BJ89" s="36">
        <v>0.73000000000000009</v>
      </c>
      <c r="BK89" s="36">
        <v>0.33999999999999997</v>
      </c>
      <c r="BL89" s="36">
        <v>0.84000000000000008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6.428416715</v>
      </c>
      <c r="E90" s="36">
        <v>13</v>
      </c>
      <c r="F90" s="36">
        <v>10</v>
      </c>
      <c r="G90" s="36">
        <v>3</v>
      </c>
      <c r="H90" s="36">
        <v>0</v>
      </c>
      <c r="I90" s="36">
        <v>160.56315554516493</v>
      </c>
      <c r="J90" s="36">
        <v>507.33782733788269</v>
      </c>
      <c r="K90" s="36">
        <v>140.66028504514031</v>
      </c>
      <c r="L90" s="36">
        <v>19.902870500024612</v>
      </c>
      <c r="M90" s="36">
        <v>590.19505638304361</v>
      </c>
      <c r="N90" s="36">
        <v>77.705926500003969</v>
      </c>
      <c r="O90" s="36">
        <v>0.63340029799999997</v>
      </c>
      <c r="P90" s="36">
        <v>1.011066724</v>
      </c>
      <c r="Q90" s="36">
        <v>0.58731542000000003</v>
      </c>
      <c r="R90" s="36">
        <v>4.6084877999999996E-2</v>
      </c>
      <c r="S90" s="36">
        <v>0.95095601399999996</v>
      </c>
      <c r="T90" s="36">
        <v>6.0110709999999998E-2</v>
      </c>
      <c r="U90" s="36">
        <v>1.3005999999999998</v>
      </c>
      <c r="V90" s="36">
        <v>3.0832999999999995</v>
      </c>
      <c r="W90" s="36">
        <v>162.49715584316493</v>
      </c>
      <c r="X90" s="36">
        <v>511.43219406188268</v>
      </c>
      <c r="Y90" s="36">
        <v>673.92934990504762</v>
      </c>
      <c r="Z90" s="36">
        <v>0.82221303344350094</v>
      </c>
      <c r="AA90" s="36">
        <v>0.3961983381105646</v>
      </c>
      <c r="AB90" s="36">
        <v>0.39619833799999998</v>
      </c>
      <c r="AC90" s="36">
        <v>1.6206224172619037</v>
      </c>
      <c r="AD90" s="36">
        <v>4.8827712733188733</v>
      </c>
      <c r="AE90" s="36">
        <v>47.67156581379195</v>
      </c>
      <c r="AF90" s="36">
        <v>52.554337087110824</v>
      </c>
      <c r="AG90" s="36">
        <v>0.26740650860069581</v>
      </c>
      <c r="AH90" s="36">
        <v>0.45489842842417216</v>
      </c>
      <c r="AI90" s="36">
        <v>1.4569044261693083</v>
      </c>
      <c r="AJ90" s="36">
        <v>4.0437729114260759E-2</v>
      </c>
      <c r="AK90" s="36">
        <v>4.8866629922612419E-2</v>
      </c>
      <c r="AL90" s="36">
        <v>0.12221941816777937</v>
      </c>
      <c r="AM90" s="36">
        <v>1.9284666549768603</v>
      </c>
      <c r="AN90" s="36">
        <v>5.386536331665658</v>
      </c>
      <c r="AO90" s="36">
        <v>49.250689658129041</v>
      </c>
      <c r="AP90" s="36">
        <v>987.84631893100004</v>
      </c>
      <c r="AQ90" s="36">
        <v>531.91724865499998</v>
      </c>
      <c r="AR90" s="36">
        <v>1519.7635675860001</v>
      </c>
      <c r="AS90" s="36">
        <v>242.66512057</v>
      </c>
      <c r="AT90" s="36">
        <v>2231.6763588650001</v>
      </c>
      <c r="AU90" s="36">
        <v>5506.2541062219998</v>
      </c>
      <c r="AV90" s="36">
        <v>1871.2768989480001</v>
      </c>
      <c r="AW90" s="36">
        <v>4617.0342163559999</v>
      </c>
      <c r="AX90" s="36">
        <v>1858.483557779</v>
      </c>
      <c r="AY90" s="36">
        <v>4585.4689819670002</v>
      </c>
      <c r="AZ90" s="36">
        <v>152.17497127285716</v>
      </c>
      <c r="BA90" s="36">
        <v>304.34994254714286</v>
      </c>
      <c r="BB90" s="36">
        <v>3.2302355619999998</v>
      </c>
      <c r="BC90" s="36">
        <v>172.646383386</v>
      </c>
      <c r="BD90" s="36">
        <v>425.97344084700001</v>
      </c>
      <c r="BE90" s="36">
        <v>2.09755556</v>
      </c>
      <c r="BF90" s="36">
        <v>4.19511112</v>
      </c>
      <c r="BG90" s="36">
        <v>5.2123881609999998</v>
      </c>
      <c r="BH90" s="36">
        <v>50.435361979</v>
      </c>
      <c r="BI90" s="36">
        <v>2.2500000000000009</v>
      </c>
      <c r="BJ90" s="36">
        <v>2.759999999999998</v>
      </c>
      <c r="BK90" s="36">
        <v>1.0200000000000002</v>
      </c>
      <c r="BL90" s="36">
        <v>1.3300000000000005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6.5266209589999997</v>
      </c>
      <c r="E91" s="36">
        <v>93</v>
      </c>
      <c r="F91" s="36">
        <v>22</v>
      </c>
      <c r="G91" s="36">
        <v>71</v>
      </c>
      <c r="H91" s="36">
        <v>0</v>
      </c>
      <c r="I91" s="36">
        <v>352.31094645309992</v>
      </c>
      <c r="J91" s="36">
        <v>786.1672844119048</v>
      </c>
      <c r="K91" s="36">
        <v>316.2696679531137</v>
      </c>
      <c r="L91" s="36">
        <v>36.041278499986234</v>
      </c>
      <c r="M91" s="36">
        <v>1011.1182953650028</v>
      </c>
      <c r="N91" s="36">
        <v>127.35993550000191</v>
      </c>
      <c r="O91" s="36">
        <v>2.559308948</v>
      </c>
      <c r="P91" s="36">
        <v>4.3376957840000001</v>
      </c>
      <c r="Q91" s="36">
        <v>2.4141496170000001</v>
      </c>
      <c r="R91" s="36">
        <v>0.145159331</v>
      </c>
      <c r="S91" s="36">
        <v>4.1483575259999999</v>
      </c>
      <c r="T91" s="36">
        <v>0.18933825800000001</v>
      </c>
      <c r="U91" s="36">
        <v>11.4732</v>
      </c>
      <c r="V91" s="36">
        <v>27.192900000000005</v>
      </c>
      <c r="W91" s="36">
        <v>366.34345540109996</v>
      </c>
      <c r="X91" s="36">
        <v>817.69788019590476</v>
      </c>
      <c r="Y91" s="36">
        <v>1184.0413355970047</v>
      </c>
      <c r="Z91" s="36">
        <v>1.5438198259167677</v>
      </c>
      <c r="AA91" s="36">
        <v>0.7441211560918819</v>
      </c>
      <c r="AB91" s="36">
        <v>0.74412115599999995</v>
      </c>
      <c r="AC91" s="36">
        <v>5.0564839665150316</v>
      </c>
      <c r="AD91" s="36">
        <v>7.1008928298436391</v>
      </c>
      <c r="AE91" s="36">
        <v>98.27371128123383</v>
      </c>
      <c r="AF91" s="36">
        <v>105.37460411107747</v>
      </c>
      <c r="AG91" s="36">
        <v>2.0908572565209638</v>
      </c>
      <c r="AH91" s="36">
        <v>3.5568606202885364</v>
      </c>
      <c r="AI91" s="36">
        <v>11.391567121734907</v>
      </c>
      <c r="AJ91" s="36">
        <v>7.5948285196951459E-2</v>
      </c>
      <c r="AK91" s="36">
        <v>9.1779014852501825E-2</v>
      </c>
      <c r="AL91" s="36">
        <v>0.22954678505656778</v>
      </c>
      <c r="AM91" s="36">
        <v>7.2232895082329476</v>
      </c>
      <c r="AN91" s="36">
        <v>10.749532464984679</v>
      </c>
      <c r="AO91" s="36">
        <v>109.89482518802531</v>
      </c>
      <c r="AP91" s="36">
        <v>1608.4463039110001</v>
      </c>
      <c r="AQ91" s="36">
        <v>866.08647133600005</v>
      </c>
      <c r="AR91" s="36">
        <v>2474.5327752470002</v>
      </c>
      <c r="AS91" s="36">
        <v>318.902786628</v>
      </c>
      <c r="AT91" s="36">
        <v>3800.2751925289999</v>
      </c>
      <c r="AU91" s="36">
        <v>8438.3487187749997</v>
      </c>
      <c r="AV91" s="36">
        <v>3091.2135717249998</v>
      </c>
      <c r="AW91" s="36">
        <v>6863.9076806080002</v>
      </c>
      <c r="AX91" s="36">
        <v>3065.3054465390001</v>
      </c>
      <c r="AY91" s="36">
        <v>6806.3797954190004</v>
      </c>
      <c r="AZ91" s="36">
        <v>59.213234148571431</v>
      </c>
      <c r="BA91" s="36">
        <v>118.42646829857144</v>
      </c>
      <c r="BB91" s="36">
        <v>4.6113712729999996</v>
      </c>
      <c r="BC91" s="36">
        <v>276.93855382300001</v>
      </c>
      <c r="BD91" s="36">
        <v>614.93022805999999</v>
      </c>
      <c r="BE91" s="36">
        <v>2.9943969300000002</v>
      </c>
      <c r="BF91" s="36">
        <v>5.9887938614285723</v>
      </c>
      <c r="BG91" s="36">
        <v>8.5128937120000003</v>
      </c>
      <c r="BH91" s="36">
        <v>55.248151282000002</v>
      </c>
      <c r="BI91" s="36">
        <v>2.0400000000000005</v>
      </c>
      <c r="BJ91" s="36">
        <v>2.609999999999999</v>
      </c>
      <c r="BK91" s="36">
        <v>4.0699999999999994</v>
      </c>
      <c r="BL91" s="36">
        <v>4.7100000000000009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4.8574080769999997</v>
      </c>
      <c r="E92" s="36">
        <v>49</v>
      </c>
      <c r="F92" s="36">
        <v>0</v>
      </c>
      <c r="G92" s="36">
        <v>0</v>
      </c>
      <c r="H92" s="36">
        <v>49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2.5430000000000002E-5</v>
      </c>
      <c r="P92" s="36">
        <v>3.6641999999999999E-5</v>
      </c>
      <c r="Q92" s="36">
        <v>2.3277000000000001E-5</v>
      </c>
      <c r="R92" s="36">
        <v>2.153E-6</v>
      </c>
      <c r="S92" s="36">
        <v>3.3834000000000002E-5</v>
      </c>
      <c r="T92" s="36">
        <v>2.8080000000000001E-6</v>
      </c>
      <c r="U92" s="36">
        <v>0</v>
      </c>
      <c r="V92" s="36">
        <v>0</v>
      </c>
      <c r="W92" s="36">
        <v>2.5430000000000002E-5</v>
      </c>
      <c r="X92" s="36">
        <v>3.6641999999999999E-5</v>
      </c>
      <c r="Y92" s="36">
        <v>6.2071999999999998E-5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8.0338000000000002E-5</v>
      </c>
      <c r="AQ92" s="36">
        <v>4.3259E-5</v>
      </c>
      <c r="AR92" s="36">
        <v>1.23597E-4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6.8617020000000001E-2</v>
      </c>
      <c r="BH92" s="36">
        <v>0.155552626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4.6866846229999997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1.122142634</v>
      </c>
      <c r="BC93" s="36">
        <v>59.754420273000001</v>
      </c>
      <c r="BD93" s="36">
        <v>139.82850296000001</v>
      </c>
      <c r="BE93" s="36">
        <v>4.6759189999999999E-2</v>
      </c>
      <c r="BF93" s="36">
        <v>9.3518379999999998E-2</v>
      </c>
      <c r="BG93" s="36">
        <v>1.399947643</v>
      </c>
      <c r="BH93" s="36">
        <v>14.69519079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4.6708098600000003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7.5888865999999999E-2</v>
      </c>
      <c r="BC94" s="36">
        <v>7.1450573669999997</v>
      </c>
      <c r="BD94" s="36">
        <v>15.730308000000001</v>
      </c>
      <c r="BE94" s="36">
        <v>3.162255714285714E-3</v>
      </c>
      <c r="BF94" s="36">
        <v>6.324511428571428E-3</v>
      </c>
      <c r="BG94" s="36">
        <v>0.915198289</v>
      </c>
      <c r="BH94" s="36">
        <v>8.3802712800000005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4.9727538730000003</v>
      </c>
      <c r="E95" s="36">
        <v>8</v>
      </c>
      <c r="F95" s="36">
        <v>0</v>
      </c>
      <c r="G95" s="36">
        <v>0</v>
      </c>
      <c r="H95" s="36">
        <v>8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5.3323829999999996E-3</v>
      </c>
      <c r="P95" s="36">
        <v>9.3301930000000005E-3</v>
      </c>
      <c r="Q95" s="36">
        <v>4.9373669999999998E-3</v>
      </c>
      <c r="R95" s="36">
        <v>3.9501599999999999E-4</v>
      </c>
      <c r="S95" s="36">
        <v>8.8149550000000011E-3</v>
      </c>
      <c r="T95" s="36">
        <v>5.15238E-4</v>
      </c>
      <c r="U95" s="36">
        <v>0</v>
      </c>
      <c r="V95" s="36">
        <v>0</v>
      </c>
      <c r="W95" s="36">
        <v>5.3323829999999996E-3</v>
      </c>
      <c r="X95" s="36">
        <v>9.3301930000000005E-3</v>
      </c>
      <c r="Y95" s="36">
        <v>1.4662576E-2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1.5719126999999999E-2</v>
      </c>
      <c r="AQ95" s="36">
        <v>8.4641449999999993E-3</v>
      </c>
      <c r="AR95" s="36">
        <v>2.4183271999999999E-2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0.77749820000000003</v>
      </c>
      <c r="BC95" s="36">
        <v>65.887282194999997</v>
      </c>
      <c r="BD95" s="36">
        <v>153.98768937</v>
      </c>
      <c r="BE95" s="36">
        <v>3.2398007142857149E-2</v>
      </c>
      <c r="BF95" s="36">
        <v>6.4796015714285726E-2</v>
      </c>
      <c r="BG95" s="36">
        <v>0.43648660700000003</v>
      </c>
      <c r="BH95" s="36">
        <v>13.791506997999999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4.7712565649999998</v>
      </c>
      <c r="E96" s="36">
        <v>3</v>
      </c>
      <c r="F96" s="36">
        <v>0</v>
      </c>
      <c r="G96" s="36">
        <v>0</v>
      </c>
      <c r="H96" s="36">
        <v>3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2.1349599999999998E-4</v>
      </c>
      <c r="P96" s="36">
        <v>3.8391599999999999E-4</v>
      </c>
      <c r="Q96" s="36">
        <v>1.8760899999999999E-4</v>
      </c>
      <c r="R96" s="36">
        <v>2.5887000000000001E-5</v>
      </c>
      <c r="S96" s="36">
        <v>3.5014999999999997E-4</v>
      </c>
      <c r="T96" s="36">
        <v>3.3766000000000002E-5</v>
      </c>
      <c r="U96" s="36">
        <v>0</v>
      </c>
      <c r="V96" s="36">
        <v>0</v>
      </c>
      <c r="W96" s="36">
        <v>2.1349599999999998E-4</v>
      </c>
      <c r="X96" s="36">
        <v>3.8391599999999999E-4</v>
      </c>
      <c r="Y96" s="36">
        <v>5.9741199999999996E-4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2.6239299999999998E-4</v>
      </c>
      <c r="AQ96" s="36">
        <v>1.4128799999999999E-4</v>
      </c>
      <c r="AR96" s="36">
        <v>4.0368099999999997E-4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3.8100510999999997E-2</v>
      </c>
      <c r="BC96" s="36">
        <v>3.0396711409999999</v>
      </c>
      <c r="BD96" s="36">
        <v>7.9908535399999998</v>
      </c>
      <c r="BE96" s="36">
        <v>1.5876314285714287E-3</v>
      </c>
      <c r="BF96" s="36">
        <v>3.1752628571428574E-3</v>
      </c>
      <c r="BG96" s="36">
        <v>0.10632073</v>
      </c>
      <c r="BH96" s="36">
        <v>1.759445454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4.3323035140000004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4.7182806670000002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4.2663822590000002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4.6893721140000002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4.658910702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4.6720315259999996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4.4069417590000004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4.9300352500000004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9.3258920000000006E-3</v>
      </c>
      <c r="P104" s="36">
        <v>1.5761685000000001E-2</v>
      </c>
      <c r="Q104" s="36">
        <v>8.8518480000000007E-3</v>
      </c>
      <c r="R104" s="36">
        <v>4.7404400000000002E-4</v>
      </c>
      <c r="S104" s="36">
        <v>1.5143367E-2</v>
      </c>
      <c r="T104" s="36">
        <v>6.1831799999999997E-4</v>
      </c>
      <c r="U104" s="36">
        <v>0</v>
      </c>
      <c r="V104" s="36">
        <v>0</v>
      </c>
      <c r="W104" s="36">
        <v>9.3258920000000006E-3</v>
      </c>
      <c r="X104" s="36">
        <v>1.5761685000000001E-2</v>
      </c>
      <c r="Y104" s="36">
        <v>2.5087577E-2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1.7004886E-2</v>
      </c>
      <c r="AQ104" s="36">
        <v>9.1564769999999997E-3</v>
      </c>
      <c r="AR104" s="36">
        <v>2.6161363E-2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2.2299709000000001E-2</v>
      </c>
      <c r="BC104" s="36">
        <v>1.410551342</v>
      </c>
      <c r="BD104" s="36">
        <v>3.5049379759999999</v>
      </c>
      <c r="BE104" s="36">
        <v>9.2921857142857145E-4</v>
      </c>
      <c r="BF104" s="36">
        <v>1.8584371428571429E-3</v>
      </c>
      <c r="BG104" s="36">
        <v>1.4718468E-2</v>
      </c>
      <c r="BH104" s="36">
        <v>0.61292178900000005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4.9205893569999999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1.7112540000000002E-3</v>
      </c>
      <c r="P105" s="36">
        <v>2.6893049999999999E-3</v>
      </c>
      <c r="Q105" s="36">
        <v>1.6085170000000001E-3</v>
      </c>
      <c r="R105" s="36">
        <v>1.02737E-4</v>
      </c>
      <c r="S105" s="36">
        <v>2.5552999999999999E-3</v>
      </c>
      <c r="T105" s="36">
        <v>1.34005E-4</v>
      </c>
      <c r="U105" s="36" t="s">
        <v>339</v>
      </c>
      <c r="V105" s="36" t="s">
        <v>339</v>
      </c>
      <c r="W105" s="36">
        <v>1.7112540000000002E-3</v>
      </c>
      <c r="X105" s="36">
        <v>2.6893049999999999E-3</v>
      </c>
      <c r="Y105" s="36">
        <v>4.4005590000000001E-3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339</v>
      </c>
      <c r="AH105" s="36" t="s">
        <v>339</v>
      </c>
      <c r="AI105" s="36" t="s">
        <v>339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5.0694010000000003E-3</v>
      </c>
      <c r="AQ105" s="36">
        <v>2.7296769999999998E-3</v>
      </c>
      <c r="AR105" s="36">
        <v>7.7990780000000001E-3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0.18906282499999999</v>
      </c>
      <c r="BC105" s="36">
        <v>15.201763311000001</v>
      </c>
      <c r="BD105" s="36">
        <v>40.998694991999997</v>
      </c>
      <c r="BE105" s="36">
        <v>7.8781642857142856E-3</v>
      </c>
      <c r="BF105" s="36">
        <v>1.5756328571428571E-2</v>
      </c>
      <c r="BG105" s="36">
        <v>0.47406363800000001</v>
      </c>
      <c r="BH105" s="36">
        <v>9.7837867169999999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4.7895373909999996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0.177188754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4.3468529929999997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4.7538957479999997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 t="s">
        <v>339</v>
      </c>
      <c r="V108" s="36" t="s">
        <v>339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0.35555648200000001</v>
      </c>
      <c r="BH108" s="36">
        <v>3.958993848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4.7066920320000003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 t="s">
        <v>339</v>
      </c>
      <c r="V109" s="36" t="s">
        <v>339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6.8605871428571441E-3</v>
      </c>
      <c r="BF109" s="36">
        <v>1.3721174285714288E-2</v>
      </c>
      <c r="BG109" s="36">
        <v>0.25733602100000003</v>
      </c>
      <c r="BH109" s="36">
        <v>8.8316179310000003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4.0735741000000001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4.6046562609999997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339</v>
      </c>
      <c r="V111" s="36" t="s">
        <v>339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2.4148744E-2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4.1631204420000003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4.6253344209999998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0.128758499</v>
      </c>
      <c r="BC113" s="36">
        <v>6.049114232</v>
      </c>
      <c r="BD113" s="36">
        <v>12.171189271999999</v>
      </c>
      <c r="BE113" s="36">
        <v>5.3653100000000007E-3</v>
      </c>
      <c r="BF113" s="36">
        <v>1.0730620000000001E-2</v>
      </c>
      <c r="BG113" s="36">
        <v>0.82896468599999995</v>
      </c>
      <c r="BH113" s="36">
        <v>6.2078596810000004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4.7636013950000002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8.4875277999999998E-2</v>
      </c>
      <c r="BC114" s="36">
        <v>5.1821847999999999</v>
      </c>
      <c r="BD114" s="36">
        <v>10.965396187</v>
      </c>
      <c r="BE114" s="36">
        <v>3.5367142857142858E-3</v>
      </c>
      <c r="BF114" s="36">
        <v>7.0734300000000012E-3</v>
      </c>
      <c r="BG114" s="36">
        <v>0.71496125399999999</v>
      </c>
      <c r="BH114" s="36">
        <v>2.7602782010000002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4.9353434619999996</v>
      </c>
      <c r="E115" s="36">
        <v>102</v>
      </c>
      <c r="F115" s="36">
        <v>0</v>
      </c>
      <c r="G115" s="36">
        <v>5</v>
      </c>
      <c r="H115" s="36">
        <v>97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5.8222150000000004E-3</v>
      </c>
      <c r="P115" s="36">
        <v>9.1956580000000007E-3</v>
      </c>
      <c r="Q115" s="36">
        <v>5.3958870000000003E-3</v>
      </c>
      <c r="R115" s="36">
        <v>4.2632800000000002E-4</v>
      </c>
      <c r="S115" s="36">
        <v>8.6395770000000007E-3</v>
      </c>
      <c r="T115" s="36">
        <v>5.5608100000000004E-4</v>
      </c>
      <c r="U115" s="36">
        <v>2.0999999999999998E-2</v>
      </c>
      <c r="V115" s="36">
        <v>5.04E-2</v>
      </c>
      <c r="W115" s="36">
        <v>2.6822214999999996E-2</v>
      </c>
      <c r="X115" s="36">
        <v>5.9595658000000003E-2</v>
      </c>
      <c r="Y115" s="36">
        <v>8.6417873000000006E-2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3.7231517589316394E-3</v>
      </c>
      <c r="AH115" s="36">
        <v>6.3336374749641683E-3</v>
      </c>
      <c r="AI115" s="36">
        <v>2.0284757859006866E-2</v>
      </c>
      <c r="AJ115" s="36">
        <v>0</v>
      </c>
      <c r="AK115" s="36">
        <v>0</v>
      </c>
      <c r="AL115" s="36">
        <v>0</v>
      </c>
      <c r="AM115" s="36">
        <v>3.7231517589316394E-3</v>
      </c>
      <c r="AN115" s="36">
        <v>6.3336374749641683E-3</v>
      </c>
      <c r="AO115" s="36">
        <v>2.0284757859006866E-2</v>
      </c>
      <c r="AP115" s="36">
        <v>0.107205074</v>
      </c>
      <c r="AQ115" s="36">
        <v>5.7725809000000003E-2</v>
      </c>
      <c r="AR115" s="36">
        <v>0.164930883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0.62263944699999996</v>
      </c>
      <c r="BC115" s="36">
        <v>56.365560072000001</v>
      </c>
      <c r="BD115" s="36">
        <v>120.67735424200001</v>
      </c>
      <c r="BE115" s="36">
        <v>0.40431132857142854</v>
      </c>
      <c r="BF115" s="36">
        <v>0.80862265857142868</v>
      </c>
      <c r="BG115" s="36">
        <v>1.785647137</v>
      </c>
      <c r="BH115" s="36">
        <v>6.553046996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4.9443824200000002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2.2791059999999999E-3</v>
      </c>
      <c r="P116" s="36">
        <v>3.0973449999999996E-3</v>
      </c>
      <c r="Q116" s="36">
        <v>2.16154E-3</v>
      </c>
      <c r="R116" s="36">
        <v>1.1756600000000001E-4</v>
      </c>
      <c r="S116" s="36">
        <v>2.9439979999999998E-3</v>
      </c>
      <c r="T116" s="36">
        <v>1.5334700000000002E-4</v>
      </c>
      <c r="U116" s="36">
        <v>0</v>
      </c>
      <c r="V116" s="36">
        <v>0</v>
      </c>
      <c r="W116" s="36">
        <v>2.2791059999999999E-3</v>
      </c>
      <c r="X116" s="36">
        <v>3.0973449999999996E-3</v>
      </c>
      <c r="Y116" s="36">
        <v>5.3764509999999991E-3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2.3139419999999998E-3</v>
      </c>
      <c r="AQ116" s="36">
        <v>1.245969E-3</v>
      </c>
      <c r="AR116" s="36">
        <v>3.5599109999999998E-3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0.17549026700000001</v>
      </c>
      <c r="BC116" s="36">
        <v>12.954509892000001</v>
      </c>
      <c r="BD116" s="36">
        <v>28.940174983999999</v>
      </c>
      <c r="BE116" s="36">
        <v>0.11395471857142858</v>
      </c>
      <c r="BF116" s="36">
        <v>0.22790943714285716</v>
      </c>
      <c r="BG116" s="36">
        <v>0.60916706899999995</v>
      </c>
      <c r="BH116" s="36">
        <v>2.4045513559999998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4.992306578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5.112230000000001E-4</v>
      </c>
      <c r="P117" s="36">
        <v>8.9330400000000004E-4</v>
      </c>
      <c r="Q117" s="36">
        <v>4.8023300000000005E-4</v>
      </c>
      <c r="R117" s="36">
        <v>3.099E-5</v>
      </c>
      <c r="S117" s="36">
        <v>8.52881E-4</v>
      </c>
      <c r="T117" s="36">
        <v>4.0423000000000002E-5</v>
      </c>
      <c r="U117" s="36">
        <v>0</v>
      </c>
      <c r="V117" s="36">
        <v>0</v>
      </c>
      <c r="W117" s="36">
        <v>5.112230000000001E-4</v>
      </c>
      <c r="X117" s="36">
        <v>8.9330400000000004E-4</v>
      </c>
      <c r="Y117" s="36">
        <v>1.404527E-3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7.1157600000000001E-4</v>
      </c>
      <c r="AQ117" s="36">
        <v>3.83156E-4</v>
      </c>
      <c r="AR117" s="36">
        <v>1.094732E-3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0.160644801</v>
      </c>
      <c r="BC117" s="36">
        <v>7.5439832630000003</v>
      </c>
      <c r="BD117" s="36">
        <v>17.461241047000001</v>
      </c>
      <c r="BE117" s="36">
        <v>0.10431480571428572</v>
      </c>
      <c r="BF117" s="36">
        <v>0.20862961285714288</v>
      </c>
      <c r="BG117" s="36">
        <v>0.63944966299999995</v>
      </c>
      <c r="BH117" s="36">
        <v>3.1581588420000002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4.9223448310000002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7.6537000000000003E-4</v>
      </c>
      <c r="P118" s="36">
        <v>1.085709E-3</v>
      </c>
      <c r="Q118" s="36">
        <v>6.8857200000000003E-4</v>
      </c>
      <c r="R118" s="36">
        <v>7.6798000000000006E-5</v>
      </c>
      <c r="S118" s="36">
        <v>9.85538E-4</v>
      </c>
      <c r="T118" s="36">
        <v>1.00171E-4</v>
      </c>
      <c r="U118" s="36">
        <v>0</v>
      </c>
      <c r="V118" s="36">
        <v>0</v>
      </c>
      <c r="W118" s="36">
        <v>7.6537000000000003E-4</v>
      </c>
      <c r="X118" s="36">
        <v>1.085709E-3</v>
      </c>
      <c r="Y118" s="36">
        <v>1.851079E-3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1.415487E-3</v>
      </c>
      <c r="AQ118" s="36">
        <v>7.6218499999999997E-4</v>
      </c>
      <c r="AR118" s="36">
        <v>2.1776719999999999E-3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1.7917059999999999E-2</v>
      </c>
      <c r="BC118" s="36">
        <v>0.435238664</v>
      </c>
      <c r="BD118" s="36">
        <v>1.0302848010000001</v>
      </c>
      <c r="BE118" s="36">
        <v>1.1634454285714288E-2</v>
      </c>
      <c r="BF118" s="36">
        <v>2.3268908571428576E-2</v>
      </c>
      <c r="BG118" s="36">
        <v>0.31684855099999998</v>
      </c>
      <c r="BH118" s="36">
        <v>1.4357279780000001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4.7164199179999997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0.250854256</v>
      </c>
      <c r="BC119" s="36">
        <v>11.627921809</v>
      </c>
      <c r="BD119" s="36">
        <v>25.638101332000002</v>
      </c>
      <c r="BE119" s="36">
        <v>0.16289237285714286</v>
      </c>
      <c r="BF119" s="36">
        <v>0.32578474714285716</v>
      </c>
      <c r="BG119" s="36">
        <v>0.196684736</v>
      </c>
      <c r="BH119" s="36">
        <v>2.0606254480000001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4.6948513800000002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6.1868237E-2</v>
      </c>
      <c r="BC120" s="36">
        <v>2.5176315109999998</v>
      </c>
      <c r="BD120" s="36">
        <v>5.5659832539999998</v>
      </c>
      <c r="BE120" s="36">
        <v>4.0174180000000004E-2</v>
      </c>
      <c r="BF120" s="36">
        <v>8.0348360000000008E-2</v>
      </c>
      <c r="BG120" s="36">
        <v>9.8313317999999997E-2</v>
      </c>
      <c r="BH120" s="36">
        <v>0.40555408700000001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4.7358792369999998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339</v>
      </c>
      <c r="V121" s="36" t="s">
        <v>339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339</v>
      </c>
      <c r="AH121" s="36" t="s">
        <v>339</v>
      </c>
      <c r="AI121" s="36" t="s">
        <v>339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0.12840365100000001</v>
      </c>
      <c r="BC121" s="36">
        <v>8.6421568959999995</v>
      </c>
      <c r="BD121" s="36">
        <v>19.881610753</v>
      </c>
      <c r="BE121" s="36">
        <v>8.3378994285714284E-2</v>
      </c>
      <c r="BF121" s="36">
        <v>0.16675798857142857</v>
      </c>
      <c r="BG121" s="36">
        <v>0.69782087000000004</v>
      </c>
      <c r="BH121" s="36">
        <v>2.951874364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4.7023583389999999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339</v>
      </c>
      <c r="V122" s="36" t="s">
        <v>339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339</v>
      </c>
      <c r="AH122" s="36" t="s">
        <v>339</v>
      </c>
      <c r="AI122" s="36" t="s">
        <v>339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0.10909439999999999</v>
      </c>
      <c r="BC122" s="36">
        <v>4.9715308460000003</v>
      </c>
      <c r="BD122" s="36">
        <v>11.395801860000001</v>
      </c>
      <c r="BE122" s="36">
        <v>7.0840518571428576E-2</v>
      </c>
      <c r="BF122" s="36">
        <v>0.14168103857142858</v>
      </c>
      <c r="BG122" s="36">
        <v>2.2665513320000001</v>
      </c>
      <c r="BH122" s="36">
        <v>8.9908834540000004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4.640503829</v>
      </c>
      <c r="E123" s="36">
        <v>101</v>
      </c>
      <c r="F123" s="36">
        <v>0</v>
      </c>
      <c r="G123" s="36">
        <v>1</v>
      </c>
      <c r="H123" s="36">
        <v>100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6.0000000000000001E-3</v>
      </c>
      <c r="V123" s="36">
        <v>1.44E-2</v>
      </c>
      <c r="W123" s="36">
        <v>6.0000000000000001E-3</v>
      </c>
      <c r="X123" s="36">
        <v>1.44E-2</v>
      </c>
      <c r="Y123" s="36">
        <v>2.0400000000000001E-2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1.0966853249001667E-3</v>
      </c>
      <c r="AH123" s="36">
        <v>1.8656256101749963E-3</v>
      </c>
      <c r="AI123" s="36">
        <v>5.9750441839388395E-3</v>
      </c>
      <c r="AJ123" s="36">
        <v>0</v>
      </c>
      <c r="AK123" s="36">
        <v>0</v>
      </c>
      <c r="AL123" s="36">
        <v>0</v>
      </c>
      <c r="AM123" s="36">
        <v>1.0966853249001667E-3</v>
      </c>
      <c r="AN123" s="36">
        <v>1.8656256101749963E-3</v>
      </c>
      <c r="AO123" s="36">
        <v>5.9750441839388395E-3</v>
      </c>
      <c r="AP123" s="36">
        <v>2.2677367E-2</v>
      </c>
      <c r="AQ123" s="36">
        <v>1.2210889000000001E-2</v>
      </c>
      <c r="AR123" s="36">
        <v>3.4888255999999999E-2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0.39400035799999999</v>
      </c>
      <c r="BC123" s="36">
        <v>37.890235027999999</v>
      </c>
      <c r="BD123" s="36">
        <v>84.916579279999993</v>
      </c>
      <c r="BE123" s="36">
        <v>0.12507947857142859</v>
      </c>
      <c r="BF123" s="36">
        <v>0.25015895714285719</v>
      </c>
      <c r="BG123" s="36">
        <v>1.942954952</v>
      </c>
      <c r="BH123" s="36">
        <v>7.7675779399999998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4.6521287439999996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2.4097071000000001E-2</v>
      </c>
      <c r="BC124" s="36">
        <v>1.2905996980000001</v>
      </c>
      <c r="BD124" s="36">
        <v>2.9541805910000001</v>
      </c>
      <c r="BE124" s="36">
        <v>7.649862857142857E-3</v>
      </c>
      <c r="BF124" s="36">
        <v>1.5299727142857145E-2</v>
      </c>
      <c r="BG124" s="36">
        <v>0.52881407199999997</v>
      </c>
      <c r="BH124" s="36">
        <v>5.1862285180000001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4.6461898320000001</v>
      </c>
      <c r="E125" s="36">
        <v>0</v>
      </c>
      <c r="F125" s="36" t="s">
        <v>339</v>
      </c>
      <c r="G125" s="36" t="s">
        <v>339</v>
      </c>
      <c r="H125" s="36" t="s">
        <v>339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339</v>
      </c>
      <c r="V125" s="36" t="s">
        <v>339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339</v>
      </c>
      <c r="AH125" s="36" t="s">
        <v>339</v>
      </c>
      <c r="AI125" s="36" t="s">
        <v>339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0.10570815</v>
      </c>
      <c r="BC125" s="36">
        <v>1.9582684109999999</v>
      </c>
      <c r="BD125" s="36">
        <v>4.2297756770000001</v>
      </c>
      <c r="BE125" s="36">
        <v>3.3558142857142856E-2</v>
      </c>
      <c r="BF125" s="36">
        <v>6.7116285714285712E-2</v>
      </c>
      <c r="BG125" s="36">
        <v>0.88512821399999997</v>
      </c>
      <c r="BH125" s="36">
        <v>5.7111739559999997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4.0984027770000004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4.6503547520000001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0.348021519</v>
      </c>
      <c r="BH127" s="36">
        <v>0.89125555199999995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4.7044913279999996</v>
      </c>
      <c r="E128" s="36">
        <v>7</v>
      </c>
      <c r="F128" s="36">
        <v>0</v>
      </c>
      <c r="G128" s="36">
        <v>1</v>
      </c>
      <c r="H128" s="36">
        <v>6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3.0000000000000001E-3</v>
      </c>
      <c r="V128" s="36">
        <v>7.1999999999999998E-3</v>
      </c>
      <c r="W128" s="36">
        <v>3.0000000000000001E-3</v>
      </c>
      <c r="X128" s="36">
        <v>7.1999999999999998E-3</v>
      </c>
      <c r="Y128" s="36">
        <v>1.0200000000000001E-2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5.6715522916493796E-4</v>
      </c>
      <c r="AH128" s="36">
        <v>9.6481579214265306E-4</v>
      </c>
      <c r="AI128" s="36">
        <v>3.0900181451055239E-3</v>
      </c>
      <c r="AJ128" s="36">
        <v>0</v>
      </c>
      <c r="AK128" s="36">
        <v>0</v>
      </c>
      <c r="AL128" s="36">
        <v>0</v>
      </c>
      <c r="AM128" s="36">
        <v>5.6715522916493796E-4</v>
      </c>
      <c r="AN128" s="36">
        <v>9.6481579214265306E-4</v>
      </c>
      <c r="AO128" s="36">
        <v>3.0900181451055239E-3</v>
      </c>
      <c r="AP128" s="36">
        <v>1.1125436000000001E-2</v>
      </c>
      <c r="AQ128" s="36">
        <v>5.990619E-3</v>
      </c>
      <c r="AR128" s="36">
        <v>1.7116055000000002E-2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0.16942328000000001</v>
      </c>
      <c r="BC128" s="36">
        <v>8.7249454469999996</v>
      </c>
      <c r="BD128" s="36">
        <v>20.015496474999999</v>
      </c>
      <c r="BE128" s="36">
        <v>5.3785167142857152E-2</v>
      </c>
      <c r="BF128" s="36">
        <v>0.10757033571428573</v>
      </c>
      <c r="BG128" s="36">
        <v>0.659604572</v>
      </c>
      <c r="BH128" s="36">
        <v>10.292220277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4.4608792709999996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4.5542297349999998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1.430176E-2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4.7862864380000003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5.3059999999999997E-6</v>
      </c>
      <c r="P131" s="36">
        <v>5.8560000000000003E-6</v>
      </c>
      <c r="Q131" s="36">
        <v>5.3059999999999997E-6</v>
      </c>
      <c r="R131" s="36">
        <v>0</v>
      </c>
      <c r="S131" s="36">
        <v>5.8560000000000003E-6</v>
      </c>
      <c r="T131" s="36">
        <v>0</v>
      </c>
      <c r="U131" s="36">
        <v>0</v>
      </c>
      <c r="V131" s="36">
        <v>0</v>
      </c>
      <c r="W131" s="36">
        <v>5.3059999999999997E-6</v>
      </c>
      <c r="X131" s="36">
        <v>5.8560000000000003E-6</v>
      </c>
      <c r="Y131" s="36">
        <v>1.1161999999999999E-5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9.1349999999999998E-6</v>
      </c>
      <c r="AQ131" s="36">
        <v>4.9189999999999998E-6</v>
      </c>
      <c r="AR131" s="36">
        <v>1.4054E-5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3.6706259999999998E-2</v>
      </c>
      <c r="BH131" s="36">
        <v>5.5605474000000002E-2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4.7178375429999999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0.10022268300000001</v>
      </c>
      <c r="BC132" s="36">
        <v>5.8123182760000001</v>
      </c>
      <c r="BD132" s="36">
        <v>12.214645371</v>
      </c>
      <c r="BE132" s="36">
        <v>3.181672428571429E-2</v>
      </c>
      <c r="BF132" s="36">
        <v>6.363344857142858E-2</v>
      </c>
      <c r="BG132" s="36">
        <v>0.97994893900000002</v>
      </c>
      <c r="BH132" s="36">
        <v>8.8665486609999995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5.4932683659999997</v>
      </c>
      <c r="E185" s="42">
        <f>IF(E4="－","－",SUM(E4:E27))</f>
        <v>539</v>
      </c>
      <c r="F185" s="42">
        <f t="shared" ref="F185:BL185" si="0">IF(F4="－","－",SUM(F4:F27))</f>
        <v>1</v>
      </c>
      <c r="G185" s="42">
        <f t="shared" si="0"/>
        <v>19</v>
      </c>
      <c r="H185" s="42">
        <f t="shared" si="0"/>
        <v>519</v>
      </c>
      <c r="I185" s="42">
        <f t="shared" si="0"/>
        <v>0.30892272853716335</v>
      </c>
      <c r="J185" s="42">
        <f t="shared" si="0"/>
        <v>51.786394651066701</v>
      </c>
      <c r="K185" s="42">
        <f t="shared" si="0"/>
        <v>0.307851728537821</v>
      </c>
      <c r="L185" s="42">
        <f t="shared" si="0"/>
        <v>1.070999999342348E-3</v>
      </c>
      <c r="M185" s="42">
        <f t="shared" si="0"/>
        <v>20.587718944510662</v>
      </c>
      <c r="N185" s="42">
        <f t="shared" si="0"/>
        <v>31.507598435093215</v>
      </c>
      <c r="O185" s="42">
        <f t="shared" si="0"/>
        <v>1.1519563610000005</v>
      </c>
      <c r="P185" s="42">
        <f t="shared" si="0"/>
        <v>1.9404965920000001</v>
      </c>
      <c r="Q185" s="42">
        <f t="shared" si="0"/>
        <v>1.0427336039999997</v>
      </c>
      <c r="R185" s="42">
        <f t="shared" si="0"/>
        <v>0.10922275700000002</v>
      </c>
      <c r="S185" s="42">
        <f t="shared" si="0"/>
        <v>1.7980321209999999</v>
      </c>
      <c r="T185" s="42">
        <f t="shared" si="0"/>
        <v>0.14246447100000001</v>
      </c>
      <c r="U185" s="42">
        <f t="shared" si="0"/>
        <v>0.29890000000000005</v>
      </c>
      <c r="V185" s="42">
        <f t="shared" si="0"/>
        <v>0.71499999999999997</v>
      </c>
      <c r="W185" s="42">
        <f t="shared" si="0"/>
        <v>1.7597790895371641</v>
      </c>
      <c r="X185" s="42">
        <f t="shared" si="0"/>
        <v>54.441891243066713</v>
      </c>
      <c r="Y185" s="42">
        <f t="shared" si="0"/>
        <v>56.201670332603882</v>
      </c>
      <c r="Z185" s="42">
        <f t="shared" si="0"/>
        <v>1.4120243865485623E-2</v>
      </c>
      <c r="AA185" s="42">
        <f t="shared" si="0"/>
        <v>3.0217321872139224E-3</v>
      </c>
      <c r="AB185" s="42">
        <f t="shared" si="0"/>
        <v>3.0217323481999997E-3</v>
      </c>
      <c r="AC185" s="42">
        <f t="shared" si="0"/>
        <v>4.7034763603301267E-3</v>
      </c>
      <c r="AD185" s="42">
        <f t="shared" si="0"/>
        <v>0.55571908040114926</v>
      </c>
      <c r="AE185" s="42">
        <f t="shared" si="0"/>
        <v>5.0014717236103436</v>
      </c>
      <c r="AF185" s="42">
        <f t="shared" si="0"/>
        <v>5.5571908040114923</v>
      </c>
      <c r="AG185" s="42">
        <f t="shared" si="0"/>
        <v>5.154701179607217E-2</v>
      </c>
      <c r="AH185" s="42">
        <f t="shared" si="0"/>
        <v>8.7689169492168748E-2</v>
      </c>
      <c r="AI185" s="42">
        <f t="shared" si="0"/>
        <v>0.28084234013032428</v>
      </c>
      <c r="AJ185" s="42">
        <f t="shared" si="0"/>
        <v>3.0538357764555075E-4</v>
      </c>
      <c r="AK185" s="42">
        <f t="shared" si="0"/>
        <v>3.6903848727254959E-4</v>
      </c>
      <c r="AL185" s="42">
        <f t="shared" si="0"/>
        <v>9.2299528875629136E-4</v>
      </c>
      <c r="AM185" s="42">
        <f t="shared" si="0"/>
        <v>5.6555871734047851E-2</v>
      </c>
      <c r="AN185" s="42">
        <f t="shared" si="0"/>
        <v>0.64377728838059056</v>
      </c>
      <c r="AO185" s="42">
        <f t="shared" si="0"/>
        <v>5.2832370590294229</v>
      </c>
      <c r="AP185" s="42">
        <f t="shared" si="0"/>
        <v>640.95551218900005</v>
      </c>
      <c r="AQ185" s="42">
        <f t="shared" si="0"/>
        <v>345.12989117400002</v>
      </c>
      <c r="AR185" s="42">
        <f t="shared" si="0"/>
        <v>986.08540336299984</v>
      </c>
      <c r="AS185" s="42">
        <f t="shared" si="0"/>
        <v>43.687422174999995</v>
      </c>
      <c r="AT185" s="42">
        <f t="shared" si="0"/>
        <v>1865.6766124860001</v>
      </c>
      <c r="AU185" s="42">
        <f t="shared" si="0"/>
        <v>4695.8851453079997</v>
      </c>
      <c r="AV185" s="42">
        <f t="shared" si="0"/>
        <v>1349.5610332860001</v>
      </c>
      <c r="AW185" s="42">
        <f t="shared" si="0"/>
        <v>3368.7290050900001</v>
      </c>
      <c r="AX185" s="42">
        <f t="shared" si="0"/>
        <v>1259.7690605790003</v>
      </c>
      <c r="AY185" s="42">
        <f t="shared" si="0"/>
        <v>3145.6318740840002</v>
      </c>
      <c r="AZ185" s="42">
        <f t="shared" si="0"/>
        <v>1.1853465142857142</v>
      </c>
      <c r="BA185" s="42">
        <f t="shared" si="0"/>
        <v>2.370693034285714</v>
      </c>
      <c r="BB185" s="42">
        <f t="shared" si="0"/>
        <v>20.786951257000002</v>
      </c>
      <c r="BC185" s="42">
        <f t="shared" si="0"/>
        <v>1177.8871790529995</v>
      </c>
      <c r="BD185" s="42">
        <f t="shared" si="0"/>
        <v>2796.9808570980013</v>
      </c>
      <c r="BE185" s="42">
        <f t="shared" si="0"/>
        <v>1.7606113299999997</v>
      </c>
      <c r="BF185" s="42">
        <f t="shared" si="0"/>
        <v>3.5212226728571427</v>
      </c>
      <c r="BG185" s="42">
        <f t="shared" si="0"/>
        <v>48.291245812999996</v>
      </c>
      <c r="BH185" s="42">
        <f t="shared" si="0"/>
        <v>419.90155432499995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5.628271185</v>
      </c>
      <c r="E186" s="42">
        <f>IF(E28="－","－",SUM(E28:E35))</f>
        <v>627</v>
      </c>
      <c r="F186" s="42">
        <f t="shared" ref="F186:BL186" si="1">IF(F28="－","－",SUM(F28:F35))</f>
        <v>18</v>
      </c>
      <c r="G186" s="42">
        <f t="shared" si="1"/>
        <v>97</v>
      </c>
      <c r="H186" s="42">
        <f t="shared" si="1"/>
        <v>512</v>
      </c>
      <c r="I186" s="42">
        <f t="shared" si="1"/>
        <v>21.991581299136271</v>
      </c>
      <c r="J186" s="42">
        <f t="shared" si="1"/>
        <v>686.64120105197162</v>
      </c>
      <c r="K186" s="42">
        <f t="shared" si="1"/>
        <v>14.995425299207996</v>
      </c>
      <c r="L186" s="42">
        <f t="shared" si="1"/>
        <v>6.9961559999282787</v>
      </c>
      <c r="M186" s="42">
        <f t="shared" si="1"/>
        <v>484.78934435108346</v>
      </c>
      <c r="N186" s="42">
        <f t="shared" si="1"/>
        <v>223.84343800002418</v>
      </c>
      <c r="O186" s="42">
        <f t="shared" si="1"/>
        <v>5.2623058889999994</v>
      </c>
      <c r="P186" s="42">
        <f t="shared" si="1"/>
        <v>9.3228830689999977</v>
      </c>
      <c r="Q186" s="42">
        <f t="shared" si="1"/>
        <v>4.8461849380000004</v>
      </c>
      <c r="R186" s="42">
        <f t="shared" si="1"/>
        <v>0.41612095100000002</v>
      </c>
      <c r="S186" s="42">
        <f t="shared" si="1"/>
        <v>8.7801166089999985</v>
      </c>
      <c r="T186" s="42">
        <f t="shared" si="1"/>
        <v>0.54276646000000006</v>
      </c>
      <c r="U186" s="42">
        <f t="shared" si="1"/>
        <v>5.8831499999999997</v>
      </c>
      <c r="V186" s="42">
        <f t="shared" si="1"/>
        <v>13.922099999999999</v>
      </c>
      <c r="W186" s="42">
        <f t="shared" si="1"/>
        <v>33.137037188136269</v>
      </c>
      <c r="X186" s="42">
        <f t="shared" si="1"/>
        <v>709.88618412097139</v>
      </c>
      <c r="Y186" s="42">
        <f t="shared" si="1"/>
        <v>743.02322130910773</v>
      </c>
      <c r="Z186" s="42">
        <f t="shared" si="1"/>
        <v>0.51141612564014904</v>
      </c>
      <c r="AA186" s="42">
        <f t="shared" si="1"/>
        <v>0.15006500635042477</v>
      </c>
      <c r="AB186" s="42">
        <f t="shared" si="1"/>
        <v>0.15006500624400002</v>
      </c>
      <c r="AC186" s="42">
        <f t="shared" si="1"/>
        <v>0.44138385350483167</v>
      </c>
      <c r="AD186" s="42">
        <f t="shared" si="1"/>
        <v>18.964179593939441</v>
      </c>
      <c r="AE186" s="42">
        <f t="shared" si="1"/>
        <v>170.67761634545454</v>
      </c>
      <c r="AF186" s="42">
        <f t="shared" si="1"/>
        <v>189.64179593939414</v>
      </c>
      <c r="AG186" s="42">
        <f t="shared" si="1"/>
        <v>1.0479356120325249</v>
      </c>
      <c r="AH186" s="42">
        <f t="shared" si="1"/>
        <v>1.782695064147285</v>
      </c>
      <c r="AI186" s="42">
        <f t="shared" si="1"/>
        <v>5.709442300039278</v>
      </c>
      <c r="AJ186" s="42">
        <f t="shared" si="1"/>
        <v>1.5138872928569604E-2</v>
      </c>
      <c r="AK186" s="42">
        <f t="shared" si="1"/>
        <v>1.8294457113543074E-2</v>
      </c>
      <c r="AL186" s="42">
        <f t="shared" si="1"/>
        <v>4.5755926030781498E-2</v>
      </c>
      <c r="AM186" s="42">
        <f t="shared" si="1"/>
        <v>1.5044583384659269</v>
      </c>
      <c r="AN186" s="42">
        <f t="shared" si="1"/>
        <v>20.765169115200266</v>
      </c>
      <c r="AO186" s="42">
        <f t="shared" si="1"/>
        <v>176.43281457152463</v>
      </c>
      <c r="AP186" s="42">
        <f t="shared" si="1"/>
        <v>9686.8089074969994</v>
      </c>
      <c r="AQ186" s="42">
        <f t="shared" si="1"/>
        <v>5215.9740271119999</v>
      </c>
      <c r="AR186" s="42">
        <f t="shared" si="1"/>
        <v>14902.782934609</v>
      </c>
      <c r="AS186" s="42">
        <f t="shared" si="1"/>
        <v>127.853857142</v>
      </c>
      <c r="AT186" s="42">
        <f t="shared" si="1"/>
        <v>36705.190779700999</v>
      </c>
      <c r="AU186" s="42">
        <f t="shared" si="1"/>
        <v>79791.166002098005</v>
      </c>
      <c r="AV186" s="42">
        <f t="shared" si="1"/>
        <v>25148.443296120004</v>
      </c>
      <c r="AW186" s="42">
        <f t="shared" si="1"/>
        <v>54501.895759393999</v>
      </c>
      <c r="AX186" s="42">
        <f t="shared" si="1"/>
        <v>23524.311854269999</v>
      </c>
      <c r="AY186" s="42">
        <f t="shared" si="1"/>
        <v>50991.22348184701</v>
      </c>
      <c r="AZ186" s="42">
        <f t="shared" si="1"/>
        <v>0.42904232428571432</v>
      </c>
      <c r="BA186" s="42">
        <f t="shared" si="1"/>
        <v>0.85808466000000005</v>
      </c>
      <c r="BB186" s="42">
        <f t="shared" si="1"/>
        <v>108.006162488</v>
      </c>
      <c r="BC186" s="42">
        <f t="shared" si="1"/>
        <v>14052.244436835001</v>
      </c>
      <c r="BD186" s="42">
        <f t="shared" si="1"/>
        <v>30756.663270671994</v>
      </c>
      <c r="BE186" s="42">
        <f t="shared" si="1"/>
        <v>0.95479280285714296</v>
      </c>
      <c r="BF186" s="42">
        <f t="shared" si="1"/>
        <v>1.9095856114285714</v>
      </c>
      <c r="BG186" s="42">
        <f t="shared" si="1"/>
        <v>91.669739854999989</v>
      </c>
      <c r="BH186" s="42">
        <f t="shared" si="1"/>
        <v>861.58088046199987</v>
      </c>
      <c r="BI186" s="42">
        <f t="shared" si="1"/>
        <v>0.57000000000000028</v>
      </c>
      <c r="BJ186" s="42">
        <f t="shared" si="1"/>
        <v>0.57000000000000028</v>
      </c>
      <c r="BK186" s="42">
        <f t="shared" si="1"/>
        <v>1.5900000000000012</v>
      </c>
      <c r="BL186" s="42">
        <f t="shared" si="1"/>
        <v>1.5900000000000012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6.1789868429999997</v>
      </c>
      <c r="E187" s="42">
        <f>IF(E36="－","－",SUM(E36:E55))</f>
        <v>776</v>
      </c>
      <c r="F187" s="42">
        <f t="shared" ref="F187:BL187" si="2">IF(F36="－","－",SUM(F36:F55))</f>
        <v>119</v>
      </c>
      <c r="G187" s="42">
        <f t="shared" si="2"/>
        <v>225</v>
      </c>
      <c r="H187" s="42">
        <f t="shared" si="2"/>
        <v>432</v>
      </c>
      <c r="I187" s="42">
        <f t="shared" si="2"/>
        <v>29.890212358265082</v>
      </c>
      <c r="J187" s="42">
        <f t="shared" si="2"/>
        <v>407.37952299395175</v>
      </c>
      <c r="K187" s="42">
        <f t="shared" si="2"/>
        <v>18.031522358298847</v>
      </c>
      <c r="L187" s="42">
        <f t="shared" si="2"/>
        <v>11.858689999966231</v>
      </c>
      <c r="M187" s="42">
        <f t="shared" si="2"/>
        <v>317.83942585222036</v>
      </c>
      <c r="N187" s="42">
        <f t="shared" si="2"/>
        <v>119.43030949999643</v>
      </c>
      <c r="O187" s="42">
        <f t="shared" si="2"/>
        <v>2.8773704199999997</v>
      </c>
      <c r="P187" s="42">
        <f t="shared" si="2"/>
        <v>4.5371550789999997</v>
      </c>
      <c r="Q187" s="42">
        <f t="shared" si="2"/>
        <v>2.6432241800000003</v>
      </c>
      <c r="R187" s="42">
        <f t="shared" si="2"/>
        <v>0.23414624000000001</v>
      </c>
      <c r="S187" s="42">
        <f t="shared" si="2"/>
        <v>4.2317469360000004</v>
      </c>
      <c r="T187" s="42">
        <f t="shared" si="2"/>
        <v>0.30540814299999997</v>
      </c>
      <c r="U187" s="42">
        <f t="shared" si="2"/>
        <v>35.927949999999989</v>
      </c>
      <c r="V187" s="42">
        <f t="shared" si="2"/>
        <v>85.146299999999997</v>
      </c>
      <c r="W187" s="42">
        <f t="shared" si="2"/>
        <v>68.69553277826509</v>
      </c>
      <c r="X187" s="42">
        <f t="shared" si="2"/>
        <v>497.06297807295175</v>
      </c>
      <c r="Y187" s="42">
        <f t="shared" si="2"/>
        <v>565.75851085121678</v>
      </c>
      <c r="Z187" s="42">
        <f t="shared" si="2"/>
        <v>0.37815247301035748</v>
      </c>
      <c r="AA187" s="42">
        <f t="shared" si="2"/>
        <v>0.17060736338832747</v>
      </c>
      <c r="AB187" s="42">
        <f t="shared" si="2"/>
        <v>0.17060736495999995</v>
      </c>
      <c r="AC187" s="42">
        <f t="shared" si="2"/>
        <v>0.24981773912896324</v>
      </c>
      <c r="AD187" s="42">
        <f t="shared" si="2"/>
        <v>5.2204235891774919</v>
      </c>
      <c r="AE187" s="42">
        <f t="shared" si="2"/>
        <v>46.983812302597435</v>
      </c>
      <c r="AF187" s="42">
        <f t="shared" si="2"/>
        <v>52.204235891774907</v>
      </c>
      <c r="AG187" s="42">
        <f t="shared" si="2"/>
        <v>6.5290752998644228</v>
      </c>
      <c r="AH187" s="42">
        <f t="shared" si="2"/>
        <v>11.106932694022243</v>
      </c>
      <c r="AI187" s="42">
        <f t="shared" si="2"/>
        <v>35.572203357882017</v>
      </c>
      <c r="AJ187" s="42">
        <f t="shared" si="2"/>
        <v>1.741316190502094E-2</v>
      </c>
      <c r="AK187" s="42">
        <f t="shared" si="2"/>
        <v>2.1042804443476774E-2</v>
      </c>
      <c r="AL187" s="42">
        <f t="shared" si="2"/>
        <v>5.2629766361481943E-2</v>
      </c>
      <c r="AM187" s="42">
        <f t="shared" si="2"/>
        <v>6.7963062008984068</v>
      </c>
      <c r="AN187" s="42">
        <f t="shared" si="2"/>
        <v>16.348399087643209</v>
      </c>
      <c r="AO187" s="42">
        <f t="shared" si="2"/>
        <v>82.608645426840937</v>
      </c>
      <c r="AP187" s="42">
        <f t="shared" si="2"/>
        <v>3823.9807208939992</v>
      </c>
      <c r="AQ187" s="42">
        <f t="shared" si="2"/>
        <v>2059.0665420150003</v>
      </c>
      <c r="AR187" s="42">
        <f t="shared" si="2"/>
        <v>5883.0472629089991</v>
      </c>
      <c r="AS187" s="42">
        <f t="shared" si="2"/>
        <v>182.96467701299997</v>
      </c>
      <c r="AT187" s="42">
        <f t="shared" si="2"/>
        <v>16789.706321555997</v>
      </c>
      <c r="AU187" s="42">
        <f t="shared" si="2"/>
        <v>36860.386572005998</v>
      </c>
      <c r="AV187" s="42">
        <f t="shared" si="2"/>
        <v>9639.7392243289996</v>
      </c>
      <c r="AW187" s="42">
        <f t="shared" si="2"/>
        <v>21160.314431104998</v>
      </c>
      <c r="AX187" s="42">
        <f t="shared" si="2"/>
        <v>9281.1683911759992</v>
      </c>
      <c r="AY187" s="42">
        <f t="shared" si="2"/>
        <v>20371.140143314999</v>
      </c>
      <c r="AZ187" s="42">
        <f t="shared" si="2"/>
        <v>5.8272918357142851</v>
      </c>
      <c r="BA187" s="42">
        <f t="shared" si="2"/>
        <v>11.654583682857142</v>
      </c>
      <c r="BB187" s="42">
        <f t="shared" si="2"/>
        <v>22.799335243999998</v>
      </c>
      <c r="BC187" s="42">
        <f t="shared" si="2"/>
        <v>1593.7120584100003</v>
      </c>
      <c r="BD187" s="42">
        <f t="shared" si="2"/>
        <v>3499.6177543509998</v>
      </c>
      <c r="BE187" s="42">
        <f t="shared" si="2"/>
        <v>2.4958221271428576</v>
      </c>
      <c r="BF187" s="42">
        <f t="shared" si="2"/>
        <v>4.9916442671428589</v>
      </c>
      <c r="BG187" s="42">
        <f t="shared" si="2"/>
        <v>52.137261436999999</v>
      </c>
      <c r="BH187" s="42">
        <f t="shared" si="2"/>
        <v>303.48102305999993</v>
      </c>
      <c r="BI187" s="42">
        <f t="shared" si="2"/>
        <v>1.8900000000000006</v>
      </c>
      <c r="BJ187" s="42">
        <f t="shared" si="2"/>
        <v>2.0400000000000005</v>
      </c>
      <c r="BK187" s="42">
        <f t="shared" si="2"/>
        <v>4.4100000000000019</v>
      </c>
      <c r="BL187" s="42">
        <f t="shared" si="2"/>
        <v>4.6400000000000023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5.969418439</v>
      </c>
      <c r="E188" s="42">
        <f>IF(E56="－","－",SUM(E56:E66))</f>
        <v>590</v>
      </c>
      <c r="F188" s="42">
        <f t="shared" ref="F188:BL188" si="3">IF(F56="－","－",SUM(F56:F66))</f>
        <v>64</v>
      </c>
      <c r="G188" s="42">
        <f t="shared" si="3"/>
        <v>216</v>
      </c>
      <c r="H188" s="42">
        <f t="shared" si="3"/>
        <v>310</v>
      </c>
      <c r="I188" s="42">
        <f t="shared" si="3"/>
        <v>16.741446937027732</v>
      </c>
      <c r="J188" s="42">
        <f t="shared" si="3"/>
        <v>250.71966829178234</v>
      </c>
      <c r="K188" s="42">
        <f t="shared" si="3"/>
        <v>2.0270734371046522</v>
      </c>
      <c r="L188" s="42">
        <f t="shared" si="3"/>
        <v>14.714373499923077</v>
      </c>
      <c r="M188" s="42">
        <f t="shared" si="3"/>
        <v>61.26120522873255</v>
      </c>
      <c r="N188" s="42">
        <f t="shared" si="3"/>
        <v>206.19991000007749</v>
      </c>
      <c r="O188" s="42">
        <f t="shared" si="3"/>
        <v>3.9065685860000006</v>
      </c>
      <c r="P188" s="42">
        <f t="shared" si="3"/>
        <v>6.7636083029999998</v>
      </c>
      <c r="Q188" s="42">
        <f t="shared" si="3"/>
        <v>3.4599007399999997</v>
      </c>
      <c r="R188" s="42">
        <f t="shared" si="3"/>
        <v>0.44666784599999998</v>
      </c>
      <c r="S188" s="42">
        <f t="shared" si="3"/>
        <v>6.1809980629999997</v>
      </c>
      <c r="T188" s="42">
        <f t="shared" si="3"/>
        <v>0.58261024000000006</v>
      </c>
      <c r="U188" s="42">
        <f t="shared" si="3"/>
        <v>46.486849999999997</v>
      </c>
      <c r="V188" s="42">
        <f t="shared" si="3"/>
        <v>110.29680000000003</v>
      </c>
      <c r="W188" s="42">
        <f t="shared" si="3"/>
        <v>67.134865523027727</v>
      </c>
      <c r="X188" s="42">
        <f t="shared" si="3"/>
        <v>367.78007659478237</v>
      </c>
      <c r="Y188" s="42">
        <f t="shared" si="3"/>
        <v>434.91494211781009</v>
      </c>
      <c r="Z188" s="42">
        <f t="shared" si="3"/>
        <v>0.27951151995508805</v>
      </c>
      <c r="AA188" s="42">
        <f t="shared" si="3"/>
        <v>0.12193101214688359</v>
      </c>
      <c r="AB188" s="42">
        <f t="shared" si="3"/>
        <v>0.12193101313800001</v>
      </c>
      <c r="AC188" s="42">
        <f t="shared" si="3"/>
        <v>4.7149649065856163E-2</v>
      </c>
      <c r="AD188" s="42">
        <f t="shared" si="3"/>
        <v>6.4454402686109376</v>
      </c>
      <c r="AE188" s="42">
        <f t="shared" si="3"/>
        <v>58.008962417498445</v>
      </c>
      <c r="AF188" s="42">
        <f t="shared" si="3"/>
        <v>64.454402686109376</v>
      </c>
      <c r="AG188" s="42">
        <f t="shared" si="3"/>
        <v>7.876844171324545</v>
      </c>
      <c r="AH188" s="42">
        <f t="shared" si="3"/>
        <v>13.399688935126806</v>
      </c>
      <c r="AI188" s="42">
        <f t="shared" si="3"/>
        <v>42.915219967906161</v>
      </c>
      <c r="AJ188" s="42">
        <f t="shared" si="3"/>
        <v>1.2315427978699103E-2</v>
      </c>
      <c r="AK188" s="42">
        <f t="shared" si="3"/>
        <v>1.4882486299559346E-2</v>
      </c>
      <c r="AL188" s="42">
        <f t="shared" si="3"/>
        <v>3.722230936126833E-2</v>
      </c>
      <c r="AM188" s="42">
        <f t="shared" si="3"/>
        <v>7.9363092483691009</v>
      </c>
      <c r="AN188" s="42">
        <f t="shared" si="3"/>
        <v>19.860011690037307</v>
      </c>
      <c r="AO188" s="42">
        <f t="shared" si="3"/>
        <v>100.96140469476587</v>
      </c>
      <c r="AP188" s="42">
        <f t="shared" si="3"/>
        <v>5509.4925847979994</v>
      </c>
      <c r="AQ188" s="42">
        <f t="shared" si="3"/>
        <v>2966.6498533479999</v>
      </c>
      <c r="AR188" s="42">
        <f t="shared" si="3"/>
        <v>8476.1424381459983</v>
      </c>
      <c r="AS188" s="42">
        <f t="shared" si="3"/>
        <v>173.24275834299999</v>
      </c>
      <c r="AT188" s="42">
        <f t="shared" si="3"/>
        <v>23483.971689128997</v>
      </c>
      <c r="AU188" s="42">
        <f t="shared" si="3"/>
        <v>51785.468202964999</v>
      </c>
      <c r="AV188" s="42">
        <f t="shared" si="3"/>
        <v>14194.955184244001</v>
      </c>
      <c r="AW188" s="42">
        <f t="shared" si="3"/>
        <v>31276.438757113996</v>
      </c>
      <c r="AX188" s="42">
        <f t="shared" si="3"/>
        <v>13453.334794972001</v>
      </c>
      <c r="AY188" s="42">
        <f t="shared" si="3"/>
        <v>29644.880120561997</v>
      </c>
      <c r="AZ188" s="42">
        <f t="shared" si="3"/>
        <v>2.7554478314285715</v>
      </c>
      <c r="BA188" s="42">
        <f t="shared" si="3"/>
        <v>5.51089567</v>
      </c>
      <c r="BB188" s="42">
        <f t="shared" si="3"/>
        <v>73.75653507600002</v>
      </c>
      <c r="BC188" s="42">
        <f t="shared" si="3"/>
        <v>4866.3370994089992</v>
      </c>
      <c r="BD188" s="42">
        <f t="shared" si="3"/>
        <v>10644.58561247</v>
      </c>
      <c r="BE188" s="42">
        <f t="shared" si="3"/>
        <v>3.3326245185714298</v>
      </c>
      <c r="BF188" s="42">
        <f t="shared" si="3"/>
        <v>6.6652490400000017</v>
      </c>
      <c r="BG188" s="42">
        <f t="shared" si="3"/>
        <v>79.509639908999986</v>
      </c>
      <c r="BH188" s="42">
        <f t="shared" si="3"/>
        <v>456.68001841599994</v>
      </c>
      <c r="BI188" s="42">
        <f t="shared" si="3"/>
        <v>0.96</v>
      </c>
      <c r="BJ188" s="42">
        <f t="shared" si="3"/>
        <v>0.96</v>
      </c>
      <c r="BK188" s="42">
        <f t="shared" si="3"/>
        <v>3.2400000000000011</v>
      </c>
      <c r="BL188" s="42">
        <f t="shared" si="3"/>
        <v>3.2400000000000011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5.3279657919999996</v>
      </c>
      <c r="E189" s="42">
        <f>IF(E67="－","－",SUM(E67:E73))</f>
        <v>302</v>
      </c>
      <c r="F189" s="42">
        <f t="shared" ref="F189:BL189" si="4">IF(F67="－","－",SUM(F67:F73))</f>
        <v>1</v>
      </c>
      <c r="G189" s="42">
        <f t="shared" si="4"/>
        <v>33</v>
      </c>
      <c r="H189" s="42">
        <f t="shared" si="4"/>
        <v>268</v>
      </c>
      <c r="I189" s="42">
        <f t="shared" si="4"/>
        <v>2.6588735697613876E-5</v>
      </c>
      <c r="J189" s="42">
        <f t="shared" si="4"/>
        <v>0.20695455321055192</v>
      </c>
      <c r="K189" s="42">
        <f t="shared" si="4"/>
        <v>2.6588735697613876E-5</v>
      </c>
      <c r="L189" s="42">
        <f t="shared" si="4"/>
        <v>0</v>
      </c>
      <c r="M189" s="42">
        <f t="shared" si="4"/>
        <v>4.871141946253944E-3</v>
      </c>
      <c r="N189" s="42">
        <f t="shared" si="4"/>
        <v>0.20210999999999557</v>
      </c>
      <c r="O189" s="42">
        <f t="shared" si="4"/>
        <v>9.7890928999999988E-2</v>
      </c>
      <c r="P189" s="42">
        <f t="shared" si="4"/>
        <v>0.16370347899999999</v>
      </c>
      <c r="Q189" s="42">
        <f t="shared" si="4"/>
        <v>8.9058542000000004E-2</v>
      </c>
      <c r="R189" s="42">
        <f t="shared" si="4"/>
        <v>8.8323870000000006E-3</v>
      </c>
      <c r="S189" s="42">
        <f t="shared" si="4"/>
        <v>0.152182973</v>
      </c>
      <c r="T189" s="42">
        <f t="shared" si="4"/>
        <v>1.1520506E-2</v>
      </c>
      <c r="U189" s="42">
        <f t="shared" si="4"/>
        <v>0.95524999999999982</v>
      </c>
      <c r="V189" s="42">
        <f t="shared" si="4"/>
        <v>2.2907000000000002</v>
      </c>
      <c r="W189" s="42">
        <f t="shared" si="4"/>
        <v>1.0531675177356976</v>
      </c>
      <c r="X189" s="42">
        <f t="shared" si="4"/>
        <v>2.6613580322105519</v>
      </c>
      <c r="Y189" s="42">
        <f t="shared" si="4"/>
        <v>3.7145255499462495</v>
      </c>
      <c r="Z189" s="42">
        <f t="shared" si="4"/>
        <v>5.690895813537627E-6</v>
      </c>
      <c r="AA189" s="42">
        <f t="shared" si="4"/>
        <v>1.2178517040970521E-6</v>
      </c>
      <c r="AB189" s="42">
        <f t="shared" si="4"/>
        <v>1.217852E-6</v>
      </c>
      <c r="AC189" s="42">
        <f t="shared" si="4"/>
        <v>3.0169096362593024E-7</v>
      </c>
      <c r="AD189" s="42">
        <f t="shared" si="4"/>
        <v>3.9675307430438751E-3</v>
      </c>
      <c r="AE189" s="42">
        <f t="shared" si="4"/>
        <v>3.5707776687394867E-2</v>
      </c>
      <c r="AF189" s="42">
        <f t="shared" si="4"/>
        <v>3.9675307430438747E-2</v>
      </c>
      <c r="AG189" s="42">
        <f t="shared" si="4"/>
        <v>0.17731451848639357</v>
      </c>
      <c r="AH189" s="42">
        <f t="shared" si="4"/>
        <v>0.30163849121823272</v>
      </c>
      <c r="AI189" s="42">
        <f t="shared" si="4"/>
        <v>0.9660584110637993</v>
      </c>
      <c r="AJ189" s="42">
        <f t="shared" si="4"/>
        <v>1.2429918199362853E-7</v>
      </c>
      <c r="AK189" s="42">
        <f t="shared" si="4"/>
        <v>1.5020841148635356E-7</v>
      </c>
      <c r="AL189" s="42">
        <f t="shared" si="4"/>
        <v>3.7568346098025899E-7</v>
      </c>
      <c r="AM189" s="42">
        <f t="shared" si="4"/>
        <v>0.17731494447653917</v>
      </c>
      <c r="AN189" s="42">
        <f t="shared" si="4"/>
        <v>0.30560617216968805</v>
      </c>
      <c r="AO189" s="42">
        <f t="shared" si="4"/>
        <v>1.0017665634346553</v>
      </c>
      <c r="AP189" s="42">
        <f t="shared" si="4"/>
        <v>6.8281863359999999</v>
      </c>
      <c r="AQ189" s="42">
        <f t="shared" si="4"/>
        <v>3.6767157190000002</v>
      </c>
      <c r="AR189" s="42">
        <f t="shared" si="4"/>
        <v>10.504902054999997</v>
      </c>
      <c r="AS189" s="42">
        <f t="shared" si="4"/>
        <v>0.46804694099999999</v>
      </c>
      <c r="AT189" s="42">
        <f t="shared" si="4"/>
        <v>14.493303212999997</v>
      </c>
      <c r="AU189" s="42">
        <f t="shared" si="4"/>
        <v>31.775891301000001</v>
      </c>
      <c r="AV189" s="42">
        <f t="shared" si="4"/>
        <v>17.075589060999999</v>
      </c>
      <c r="AW189" s="42">
        <f t="shared" si="4"/>
        <v>37.544504087999997</v>
      </c>
      <c r="AX189" s="42">
        <f t="shared" si="4"/>
        <v>15.687999030999999</v>
      </c>
      <c r="AY189" s="42">
        <f t="shared" si="4"/>
        <v>34.490684073000004</v>
      </c>
      <c r="AZ189" s="42">
        <f t="shared" si="4"/>
        <v>3.1594822857142858E-2</v>
      </c>
      <c r="BA189" s="42">
        <f t="shared" si="4"/>
        <v>6.318965E-2</v>
      </c>
      <c r="BB189" s="42">
        <f t="shared" si="4"/>
        <v>3.6658263959999999</v>
      </c>
      <c r="BC189" s="42">
        <f t="shared" si="4"/>
        <v>208.47531015200002</v>
      </c>
      <c r="BD189" s="42">
        <f t="shared" si="4"/>
        <v>465.34220038300009</v>
      </c>
      <c r="BE189" s="42">
        <f t="shared" si="4"/>
        <v>1.3314139414285715</v>
      </c>
      <c r="BF189" s="42">
        <f t="shared" si="4"/>
        <v>2.66282789</v>
      </c>
      <c r="BG189" s="42">
        <f t="shared" si="4"/>
        <v>8.592638676</v>
      </c>
      <c r="BH189" s="42">
        <f t="shared" si="4"/>
        <v>61.640240482999999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6.219634353</v>
      </c>
      <c r="E190" s="42">
        <f>IF(E74="－","－",SUM(E74:E84))</f>
        <v>660</v>
      </c>
      <c r="F190" s="42">
        <f t="shared" ref="F190:BL190" si="5">IF(F74="－","－",SUM(F74:F84))</f>
        <v>100</v>
      </c>
      <c r="G190" s="42">
        <f t="shared" si="5"/>
        <v>219</v>
      </c>
      <c r="H190" s="42">
        <f t="shared" si="5"/>
        <v>341</v>
      </c>
      <c r="I190" s="42">
        <f t="shared" si="5"/>
        <v>112.69232126941912</v>
      </c>
      <c r="J190" s="42">
        <f t="shared" si="5"/>
        <v>762.68463420864805</v>
      </c>
      <c r="K190" s="42">
        <f t="shared" si="5"/>
        <v>73.716096269477035</v>
      </c>
      <c r="L190" s="42">
        <f t="shared" si="5"/>
        <v>38.976224999942083</v>
      </c>
      <c r="M190" s="42">
        <f t="shared" si="5"/>
        <v>579.26413797807368</v>
      </c>
      <c r="N190" s="42">
        <f t="shared" si="5"/>
        <v>296.11281749999341</v>
      </c>
      <c r="O190" s="42">
        <f t="shared" si="5"/>
        <v>9.2218031569999983</v>
      </c>
      <c r="P190" s="42">
        <f t="shared" si="5"/>
        <v>15.140911408999997</v>
      </c>
      <c r="Q190" s="42">
        <f t="shared" si="5"/>
        <v>8.6813915520000009</v>
      </c>
      <c r="R190" s="42">
        <f t="shared" si="5"/>
        <v>0.54041160499999996</v>
      </c>
      <c r="S190" s="42">
        <f t="shared" si="5"/>
        <v>14.436026701000001</v>
      </c>
      <c r="T190" s="42">
        <f t="shared" si="5"/>
        <v>0.7048847079999998</v>
      </c>
      <c r="U190" s="42">
        <f t="shared" si="5"/>
        <v>58.924500000000002</v>
      </c>
      <c r="V190" s="42">
        <f t="shared" si="5"/>
        <v>139.72599999999994</v>
      </c>
      <c r="W190" s="42">
        <f t="shared" si="5"/>
        <v>180.83862442641913</v>
      </c>
      <c r="X190" s="42">
        <f t="shared" si="5"/>
        <v>917.55154561764789</v>
      </c>
      <c r="Y190" s="42">
        <f t="shared" si="5"/>
        <v>1098.390170044067</v>
      </c>
      <c r="Z190" s="42">
        <f t="shared" si="5"/>
        <v>0.98082477484519903</v>
      </c>
      <c r="AA190" s="42">
        <f t="shared" si="5"/>
        <v>0.45570725711509319</v>
      </c>
      <c r="AB190" s="42">
        <f t="shared" si="5"/>
        <v>0.45570725565799997</v>
      </c>
      <c r="AC190" s="42">
        <f t="shared" si="5"/>
        <v>1.1385736075702293</v>
      </c>
      <c r="AD190" s="42">
        <f t="shared" si="5"/>
        <v>10.656379182926893</v>
      </c>
      <c r="AE190" s="42">
        <f t="shared" si="5"/>
        <v>95.907412646342053</v>
      </c>
      <c r="AF190" s="42">
        <f t="shared" si="5"/>
        <v>106.56379182926892</v>
      </c>
      <c r="AG190" s="42">
        <f t="shared" si="5"/>
        <v>10.795775910401105</v>
      </c>
      <c r="AH190" s="42">
        <f t="shared" si="5"/>
        <v>18.365227985509925</v>
      </c>
      <c r="AI190" s="42">
        <f t="shared" si="5"/>
        <v>58.81836530494396</v>
      </c>
      <c r="AJ190" s="42">
        <f t="shared" si="5"/>
        <v>4.6520573443432058E-2</v>
      </c>
      <c r="AK190" s="42">
        <f t="shared" si="5"/>
        <v>5.6217432010790033E-2</v>
      </c>
      <c r="AL190" s="42">
        <f t="shared" si="5"/>
        <v>0.14060437239331802</v>
      </c>
      <c r="AM190" s="42">
        <f t="shared" si="5"/>
        <v>11.980870091414765</v>
      </c>
      <c r="AN190" s="42">
        <f t="shared" si="5"/>
        <v>29.077824600447606</v>
      </c>
      <c r="AO190" s="42">
        <f t="shared" si="5"/>
        <v>154.86638232367935</v>
      </c>
      <c r="AP190" s="42">
        <f t="shared" si="5"/>
        <v>8261.6143034489996</v>
      </c>
      <c r="AQ190" s="42">
        <f t="shared" si="5"/>
        <v>4448.561548009</v>
      </c>
      <c r="AR190" s="42">
        <f t="shared" si="5"/>
        <v>12710.175851458</v>
      </c>
      <c r="AS190" s="42">
        <f t="shared" si="5"/>
        <v>332.37488756300002</v>
      </c>
      <c r="AT190" s="42">
        <f t="shared" si="5"/>
        <v>26086.201647094997</v>
      </c>
      <c r="AU190" s="42">
        <f t="shared" si="5"/>
        <v>60915.019648744994</v>
      </c>
      <c r="AV190" s="42">
        <f t="shared" si="5"/>
        <v>16546.364222666998</v>
      </c>
      <c r="AW190" s="42">
        <f t="shared" si="5"/>
        <v>38348.235867786003</v>
      </c>
      <c r="AX190" s="42">
        <f t="shared" si="5"/>
        <v>15894.061736845</v>
      </c>
      <c r="AY190" s="42">
        <f t="shared" si="5"/>
        <v>36838.754735857001</v>
      </c>
      <c r="AZ190" s="42">
        <f t="shared" si="5"/>
        <v>8.998077924285715</v>
      </c>
      <c r="BA190" s="42">
        <f t="shared" si="5"/>
        <v>17.996155854285718</v>
      </c>
      <c r="BB190" s="42">
        <f t="shared" si="5"/>
        <v>67.323986120000001</v>
      </c>
      <c r="BC190" s="42">
        <f t="shared" si="5"/>
        <v>4732.2677590060002</v>
      </c>
      <c r="BD190" s="42">
        <f t="shared" si="5"/>
        <v>10627.197893683</v>
      </c>
      <c r="BE190" s="42">
        <f t="shared" si="5"/>
        <v>3.9633429757142857</v>
      </c>
      <c r="BF190" s="42">
        <f t="shared" si="5"/>
        <v>7.9266859585714293</v>
      </c>
      <c r="BG190" s="42">
        <f t="shared" si="5"/>
        <v>80.499315630999988</v>
      </c>
      <c r="BH190" s="42">
        <f t="shared" si="5"/>
        <v>328.38861083199998</v>
      </c>
      <c r="BI190" s="42">
        <f t="shared" si="5"/>
        <v>1.9800000000000004</v>
      </c>
      <c r="BJ190" s="42">
        <f t="shared" si="5"/>
        <v>2.6700000000000008</v>
      </c>
      <c r="BK190" s="42">
        <f t="shared" si="5"/>
        <v>6.3300000000000018</v>
      </c>
      <c r="BL190" s="42">
        <f t="shared" si="5"/>
        <v>7.4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6.8500566249999997</v>
      </c>
      <c r="E191" s="42">
        <f>IF(E85="－","－",SUM(E85:E91))</f>
        <v>347</v>
      </c>
      <c r="F191" s="42">
        <f t="shared" ref="F191:BL191" si="6">IF(F85="－","－",SUM(F85:F91))</f>
        <v>88</v>
      </c>
      <c r="G191" s="42">
        <f t="shared" si="6"/>
        <v>194</v>
      </c>
      <c r="H191" s="42">
        <f t="shared" si="6"/>
        <v>65</v>
      </c>
      <c r="I191" s="42">
        <f t="shared" si="6"/>
        <v>715.85718779026615</v>
      </c>
      <c r="J191" s="42">
        <f t="shared" si="6"/>
        <v>1698.2994306251012</v>
      </c>
      <c r="K191" s="42">
        <f t="shared" si="6"/>
        <v>641.41671979026728</v>
      </c>
      <c r="L191" s="42">
        <f t="shared" si="6"/>
        <v>74.44046799999883</v>
      </c>
      <c r="M191" s="42">
        <f t="shared" si="6"/>
        <v>2128.7299009153721</v>
      </c>
      <c r="N191" s="42">
        <f t="shared" si="6"/>
        <v>285.42671749999522</v>
      </c>
      <c r="O191" s="42">
        <f t="shared" si="6"/>
        <v>7.4268607689999993</v>
      </c>
      <c r="P191" s="42">
        <f t="shared" si="6"/>
        <v>12.903154527000002</v>
      </c>
      <c r="Q191" s="42">
        <f t="shared" si="6"/>
        <v>7.0540631320000013</v>
      </c>
      <c r="R191" s="42">
        <f t="shared" si="6"/>
        <v>0.37279763700000002</v>
      </c>
      <c r="S191" s="42">
        <f t="shared" si="6"/>
        <v>12.416896736</v>
      </c>
      <c r="T191" s="42">
        <f t="shared" si="6"/>
        <v>0.48625779099999999</v>
      </c>
      <c r="U191" s="42">
        <f t="shared" si="6"/>
        <v>43.840399999999995</v>
      </c>
      <c r="V191" s="42">
        <f t="shared" si="6"/>
        <v>103.79759999999999</v>
      </c>
      <c r="W191" s="42">
        <f t="shared" si="6"/>
        <v>767.12444855926617</v>
      </c>
      <c r="X191" s="42">
        <f t="shared" si="6"/>
        <v>1815.0001851521013</v>
      </c>
      <c r="Y191" s="42">
        <f t="shared" si="6"/>
        <v>2582.1246337113671</v>
      </c>
      <c r="Z191" s="42">
        <f t="shared" si="6"/>
        <v>3.2773780586619816</v>
      </c>
      <c r="AA191" s="42">
        <f t="shared" si="6"/>
        <v>1.600109455673747</v>
      </c>
      <c r="AB191" s="42">
        <f t="shared" si="6"/>
        <v>1.6001094549999999</v>
      </c>
      <c r="AC191" s="42">
        <f t="shared" si="6"/>
        <v>10.183503400556846</v>
      </c>
      <c r="AD191" s="42">
        <f t="shared" si="6"/>
        <v>17.193977675034688</v>
      </c>
      <c r="AE191" s="42">
        <f t="shared" si="6"/>
        <v>216.0819291312761</v>
      </c>
      <c r="AF191" s="42">
        <f t="shared" si="6"/>
        <v>233.27590680631079</v>
      </c>
      <c r="AG191" s="42">
        <f t="shared" si="6"/>
        <v>7.9822593241535973</v>
      </c>
      <c r="AH191" s="42">
        <f t="shared" si="6"/>
        <v>13.579015861778529</v>
      </c>
      <c r="AI191" s="42">
        <f t="shared" si="6"/>
        <v>43.489550800560956</v>
      </c>
      <c r="AJ191" s="42">
        <f t="shared" si="6"/>
        <v>0.16331446136184924</v>
      </c>
      <c r="AK191" s="42">
        <f t="shared" si="6"/>
        <v>0.1973555895460572</v>
      </c>
      <c r="AL191" s="42">
        <f t="shared" si="6"/>
        <v>0.49360239011114315</v>
      </c>
      <c r="AM191" s="42">
        <f t="shared" si="6"/>
        <v>18.329077186072293</v>
      </c>
      <c r="AN191" s="42">
        <f t="shared" si="6"/>
        <v>30.97034912635927</v>
      </c>
      <c r="AO191" s="42">
        <f t="shared" si="6"/>
        <v>260.06508232194818</v>
      </c>
      <c r="AP191" s="42">
        <f t="shared" si="6"/>
        <v>5265.5582901130001</v>
      </c>
      <c r="AQ191" s="42">
        <f t="shared" si="6"/>
        <v>2835.3006177500001</v>
      </c>
      <c r="AR191" s="42">
        <f t="shared" si="6"/>
        <v>8100.8589078630002</v>
      </c>
      <c r="AS191" s="42">
        <f t="shared" si="6"/>
        <v>749.44270441999993</v>
      </c>
      <c r="AT191" s="42">
        <f t="shared" si="6"/>
        <v>13700.145577533</v>
      </c>
      <c r="AU191" s="42">
        <f t="shared" si="6"/>
        <v>31113.948484515</v>
      </c>
      <c r="AV191" s="42">
        <f t="shared" si="6"/>
        <v>10306.055760130999</v>
      </c>
      <c r="AW191" s="42">
        <f t="shared" si="6"/>
        <v>23424.424746230001</v>
      </c>
      <c r="AX191" s="42">
        <f t="shared" si="6"/>
        <v>10167.414699545001</v>
      </c>
      <c r="AY191" s="42">
        <f t="shared" si="6"/>
        <v>23111.026748234999</v>
      </c>
      <c r="AZ191" s="42">
        <f t="shared" si="6"/>
        <v>246.77618074000003</v>
      </c>
      <c r="BA191" s="42">
        <f t="shared" si="6"/>
        <v>493.55236148857142</v>
      </c>
      <c r="BB191" s="42">
        <f t="shared" si="6"/>
        <v>17.216679327999998</v>
      </c>
      <c r="BC191" s="42">
        <f t="shared" si="6"/>
        <v>961.03806511599998</v>
      </c>
      <c r="BD191" s="42">
        <f t="shared" si="6"/>
        <v>2182.8382111010001</v>
      </c>
      <c r="BE191" s="42">
        <f t="shared" si="6"/>
        <v>11.17966189857143</v>
      </c>
      <c r="BF191" s="42">
        <f t="shared" si="6"/>
        <v>22.359323801428577</v>
      </c>
      <c r="BG191" s="42">
        <f t="shared" si="6"/>
        <v>35.658204380000001</v>
      </c>
      <c r="BH191" s="42">
        <f t="shared" si="6"/>
        <v>192.771093318</v>
      </c>
      <c r="BI191" s="42">
        <f t="shared" si="6"/>
        <v>5.9800000000000013</v>
      </c>
      <c r="BJ191" s="42">
        <f t="shared" si="6"/>
        <v>7.7699999999999978</v>
      </c>
      <c r="BK191" s="42">
        <f t="shared" si="6"/>
        <v>8.6999999999999993</v>
      </c>
      <c r="BL191" s="42">
        <f t="shared" si="6"/>
        <v>10.66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4.9727538730000003</v>
      </c>
      <c r="E192" s="42">
        <f>IF(E92="－","－",SUM(E92:E114))</f>
        <v>159</v>
      </c>
      <c r="F192" s="42">
        <f t="shared" ref="F192:BL192" si="7">IF(F92="－","－",SUM(F92:F114))</f>
        <v>0</v>
      </c>
      <c r="G192" s="42">
        <f t="shared" si="7"/>
        <v>0</v>
      </c>
      <c r="H192" s="42">
        <f t="shared" si="7"/>
        <v>159</v>
      </c>
      <c r="I192" s="42">
        <f t="shared" si="7"/>
        <v>0</v>
      </c>
      <c r="J192" s="42">
        <f t="shared" si="7"/>
        <v>0</v>
      </c>
      <c r="K192" s="42">
        <f t="shared" si="7"/>
        <v>0</v>
      </c>
      <c r="L192" s="42">
        <f t="shared" si="7"/>
        <v>0</v>
      </c>
      <c r="M192" s="42">
        <f t="shared" si="7"/>
        <v>0</v>
      </c>
      <c r="N192" s="42">
        <f t="shared" si="7"/>
        <v>0</v>
      </c>
      <c r="O192" s="42">
        <f t="shared" si="7"/>
        <v>1.6608454999999998E-2</v>
      </c>
      <c r="P192" s="42">
        <f t="shared" si="7"/>
        <v>2.8201740999999999E-2</v>
      </c>
      <c r="Q192" s="42">
        <f t="shared" si="7"/>
        <v>1.5608618000000001E-2</v>
      </c>
      <c r="R192" s="42">
        <f t="shared" si="7"/>
        <v>9.9983700000000016E-4</v>
      </c>
      <c r="S192" s="42">
        <f t="shared" si="7"/>
        <v>2.6897606000000001E-2</v>
      </c>
      <c r="T192" s="42">
        <f t="shared" si="7"/>
        <v>1.3041349999999999E-3</v>
      </c>
      <c r="U192" s="42">
        <f t="shared" si="7"/>
        <v>0</v>
      </c>
      <c r="V192" s="42">
        <f t="shared" si="7"/>
        <v>0</v>
      </c>
      <c r="W192" s="42">
        <f t="shared" si="7"/>
        <v>1.6608454999999998E-2</v>
      </c>
      <c r="X192" s="42">
        <f t="shared" si="7"/>
        <v>2.8201740999999999E-2</v>
      </c>
      <c r="Y192" s="42">
        <f t="shared" si="7"/>
        <v>4.4810195999999997E-2</v>
      </c>
      <c r="Z192" s="42">
        <f t="shared" si="7"/>
        <v>0</v>
      </c>
      <c r="AA192" s="42">
        <f t="shared" si="7"/>
        <v>0</v>
      </c>
      <c r="AB192" s="42">
        <f t="shared" si="7"/>
        <v>0</v>
      </c>
      <c r="AC192" s="42">
        <f t="shared" si="7"/>
        <v>0</v>
      </c>
      <c r="AD192" s="42">
        <f t="shared" si="7"/>
        <v>0</v>
      </c>
      <c r="AE192" s="42">
        <f t="shared" si="7"/>
        <v>0</v>
      </c>
      <c r="AF192" s="42">
        <f t="shared" si="7"/>
        <v>0</v>
      </c>
      <c r="AG192" s="42">
        <f t="shared" si="7"/>
        <v>0</v>
      </c>
      <c r="AH192" s="42">
        <f t="shared" si="7"/>
        <v>0</v>
      </c>
      <c r="AI192" s="42">
        <f t="shared" si="7"/>
        <v>0</v>
      </c>
      <c r="AJ192" s="42">
        <f t="shared" si="7"/>
        <v>0</v>
      </c>
      <c r="AK192" s="42">
        <f t="shared" si="7"/>
        <v>0</v>
      </c>
      <c r="AL192" s="42">
        <f t="shared" si="7"/>
        <v>0</v>
      </c>
      <c r="AM192" s="42">
        <f t="shared" si="7"/>
        <v>0</v>
      </c>
      <c r="AN192" s="42">
        <f t="shared" si="7"/>
        <v>0</v>
      </c>
      <c r="AO192" s="42">
        <f t="shared" si="7"/>
        <v>0</v>
      </c>
      <c r="AP192" s="42">
        <f t="shared" si="7"/>
        <v>3.8136144999999996E-2</v>
      </c>
      <c r="AQ192" s="42">
        <f t="shared" si="7"/>
        <v>2.0534845999999999E-2</v>
      </c>
      <c r="AR192" s="42">
        <f t="shared" si="7"/>
        <v>5.8670990999999999E-2</v>
      </c>
      <c r="AS192" s="42">
        <f t="shared" si="7"/>
        <v>0</v>
      </c>
      <c r="AT192" s="42">
        <f t="shared" si="7"/>
        <v>0</v>
      </c>
      <c r="AU192" s="42">
        <f t="shared" si="7"/>
        <v>0</v>
      </c>
      <c r="AV192" s="42">
        <f t="shared" si="7"/>
        <v>0</v>
      </c>
      <c r="AW192" s="42">
        <f t="shared" si="7"/>
        <v>0</v>
      </c>
      <c r="AX192" s="42">
        <f t="shared" si="7"/>
        <v>0</v>
      </c>
      <c r="AY192" s="42">
        <f t="shared" si="7"/>
        <v>0</v>
      </c>
      <c r="AZ192" s="42">
        <f t="shared" si="7"/>
        <v>0</v>
      </c>
      <c r="BA192" s="42">
        <f t="shared" si="7"/>
        <v>0</v>
      </c>
      <c r="BB192" s="42">
        <f t="shared" si="7"/>
        <v>2.6032691920000004</v>
      </c>
      <c r="BC192" s="42">
        <f t="shared" si="7"/>
        <v>171.05621012899999</v>
      </c>
      <c r="BD192" s="42">
        <f t="shared" si="7"/>
        <v>404.03335744999998</v>
      </c>
      <c r="BE192" s="42">
        <f t="shared" si="7"/>
        <v>0.10847707857142859</v>
      </c>
      <c r="BF192" s="42">
        <f t="shared" si="7"/>
        <v>0.21695416000000003</v>
      </c>
      <c r="BG192" s="42">
        <f t="shared" si="7"/>
        <v>5.5844360980000012</v>
      </c>
      <c r="BH192" s="42">
        <f t="shared" si="7"/>
        <v>71.180506223000009</v>
      </c>
      <c r="BI192" s="42">
        <f t="shared" si="7"/>
        <v>0</v>
      </c>
      <c r="BJ192" s="42">
        <f t="shared" si="7"/>
        <v>0</v>
      </c>
      <c r="BK192" s="42">
        <f t="shared" si="7"/>
        <v>0</v>
      </c>
      <c r="BL192" s="42">
        <f t="shared" si="7"/>
        <v>0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4.992306578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5</v>
      </c>
      <c r="H193" s="42">
        <f t="shared" si="8"/>
        <v>259</v>
      </c>
      <c r="I193" s="42">
        <f t="shared" si="8"/>
        <v>0</v>
      </c>
      <c r="J193" s="42">
        <f t="shared" si="8"/>
        <v>0</v>
      </c>
      <c r="K193" s="42">
        <f t="shared" si="8"/>
        <v>0</v>
      </c>
      <c r="L193" s="42">
        <f t="shared" si="8"/>
        <v>0</v>
      </c>
      <c r="M193" s="42">
        <f t="shared" si="8"/>
        <v>0</v>
      </c>
      <c r="N193" s="42">
        <f t="shared" si="8"/>
        <v>0</v>
      </c>
      <c r="O193" s="42">
        <f t="shared" si="8"/>
        <v>9.3779139999999993E-3</v>
      </c>
      <c r="P193" s="42">
        <f t="shared" si="8"/>
        <v>1.4272016E-2</v>
      </c>
      <c r="Q193" s="42">
        <f t="shared" si="8"/>
        <v>8.7262320000000004E-3</v>
      </c>
      <c r="R193" s="42">
        <f t="shared" si="8"/>
        <v>6.5168200000000011E-4</v>
      </c>
      <c r="S193" s="42">
        <f t="shared" si="8"/>
        <v>1.3421994E-2</v>
      </c>
      <c r="T193" s="42">
        <f t="shared" si="8"/>
        <v>8.5002200000000008E-4</v>
      </c>
      <c r="U193" s="42">
        <f t="shared" si="8"/>
        <v>2.0999999999999998E-2</v>
      </c>
      <c r="V193" s="42">
        <f t="shared" si="8"/>
        <v>5.04E-2</v>
      </c>
      <c r="W193" s="42">
        <f t="shared" si="8"/>
        <v>3.0377913999999999E-2</v>
      </c>
      <c r="X193" s="42">
        <f t="shared" si="8"/>
        <v>6.4672015999999999E-2</v>
      </c>
      <c r="Y193" s="42">
        <f t="shared" si="8"/>
        <v>9.5049930000000019E-2</v>
      </c>
      <c r="Z193" s="42">
        <f t="shared" si="8"/>
        <v>0</v>
      </c>
      <c r="AA193" s="42">
        <f t="shared" si="8"/>
        <v>0</v>
      </c>
      <c r="AB193" s="42">
        <f t="shared" si="8"/>
        <v>0</v>
      </c>
      <c r="AC193" s="42">
        <f t="shared" si="8"/>
        <v>0</v>
      </c>
      <c r="AD193" s="42">
        <f t="shared" si="8"/>
        <v>0</v>
      </c>
      <c r="AE193" s="42">
        <f t="shared" si="8"/>
        <v>0</v>
      </c>
      <c r="AF193" s="42">
        <f t="shared" si="8"/>
        <v>0</v>
      </c>
      <c r="AG193" s="42">
        <f t="shared" si="8"/>
        <v>3.7231517589316394E-3</v>
      </c>
      <c r="AH193" s="42">
        <f t="shared" si="8"/>
        <v>6.3336374749641683E-3</v>
      </c>
      <c r="AI193" s="42">
        <f t="shared" si="8"/>
        <v>2.0284757859006866E-2</v>
      </c>
      <c r="AJ193" s="42">
        <f t="shared" si="8"/>
        <v>0</v>
      </c>
      <c r="AK193" s="42">
        <f t="shared" si="8"/>
        <v>0</v>
      </c>
      <c r="AL193" s="42">
        <f t="shared" si="8"/>
        <v>0</v>
      </c>
      <c r="AM193" s="42">
        <f t="shared" si="8"/>
        <v>3.7231517589316394E-3</v>
      </c>
      <c r="AN193" s="42">
        <f t="shared" si="8"/>
        <v>6.3336374749641683E-3</v>
      </c>
      <c r="AO193" s="42">
        <f t="shared" si="8"/>
        <v>2.0284757859006866E-2</v>
      </c>
      <c r="AP193" s="42">
        <f t="shared" si="8"/>
        <v>0.11164607900000001</v>
      </c>
      <c r="AQ193" s="42">
        <f t="shared" si="8"/>
        <v>6.0117119000000004E-2</v>
      </c>
      <c r="AR193" s="42">
        <f t="shared" si="8"/>
        <v>0.17176319799999998</v>
      </c>
      <c r="AS193" s="42">
        <f t="shared" si="8"/>
        <v>0</v>
      </c>
      <c r="AT193" s="42">
        <f t="shared" si="8"/>
        <v>0</v>
      </c>
      <c r="AU193" s="42">
        <f t="shared" si="8"/>
        <v>0</v>
      </c>
      <c r="AV193" s="42">
        <f t="shared" si="8"/>
        <v>0</v>
      </c>
      <c r="AW193" s="42">
        <f t="shared" si="8"/>
        <v>0</v>
      </c>
      <c r="AX193" s="42">
        <f t="shared" si="8"/>
        <v>0</v>
      </c>
      <c r="AY193" s="42">
        <f t="shared" si="8"/>
        <v>0</v>
      </c>
      <c r="AZ193" s="42">
        <f t="shared" si="8"/>
        <v>0</v>
      </c>
      <c r="BA193" s="42">
        <f t="shared" si="8"/>
        <v>0</v>
      </c>
      <c r="BB193" s="42">
        <f t="shared" si="8"/>
        <v>1.5269121190000001</v>
      </c>
      <c r="BC193" s="42">
        <f t="shared" si="8"/>
        <v>105.058532953</v>
      </c>
      <c r="BD193" s="42">
        <f t="shared" si="8"/>
        <v>230.59055227300001</v>
      </c>
      <c r="BE193" s="42">
        <f t="shared" si="8"/>
        <v>0.9915013728571429</v>
      </c>
      <c r="BF193" s="42">
        <f t="shared" si="8"/>
        <v>1.9830027514285717</v>
      </c>
      <c r="BG193" s="42">
        <f t="shared" si="8"/>
        <v>6.6104826760000002</v>
      </c>
      <c r="BH193" s="42">
        <f t="shared" si="8"/>
        <v>27.960422524999998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>
        <f>IF(D123="－","－",MAX(D123:D132))</f>
        <v>4.7862864380000003</v>
      </c>
      <c r="E194" s="42">
        <f>IF(E123="－","－",SUM(E123:E132))</f>
        <v>329</v>
      </c>
      <c r="F194" s="42">
        <f t="shared" ref="F194:BL194" si="9">IF(F123="－","－",SUM(F123:F132))</f>
        <v>0</v>
      </c>
      <c r="G194" s="42">
        <f t="shared" si="9"/>
        <v>2</v>
      </c>
      <c r="H194" s="42">
        <f t="shared" si="9"/>
        <v>327</v>
      </c>
      <c r="I194" s="42">
        <f t="shared" si="9"/>
        <v>0</v>
      </c>
      <c r="J194" s="42">
        <f t="shared" si="9"/>
        <v>0</v>
      </c>
      <c r="K194" s="42">
        <f t="shared" si="9"/>
        <v>0</v>
      </c>
      <c r="L194" s="42">
        <f t="shared" si="9"/>
        <v>0</v>
      </c>
      <c r="M194" s="42">
        <f t="shared" si="9"/>
        <v>0</v>
      </c>
      <c r="N194" s="42">
        <f t="shared" si="9"/>
        <v>0</v>
      </c>
      <c r="O194" s="42">
        <f t="shared" si="9"/>
        <v>5.3059999999999997E-6</v>
      </c>
      <c r="P194" s="42">
        <f t="shared" si="9"/>
        <v>5.8560000000000003E-6</v>
      </c>
      <c r="Q194" s="42">
        <f t="shared" si="9"/>
        <v>5.3059999999999997E-6</v>
      </c>
      <c r="R194" s="42">
        <f t="shared" si="9"/>
        <v>0</v>
      </c>
      <c r="S194" s="42">
        <f t="shared" si="9"/>
        <v>5.8560000000000003E-6</v>
      </c>
      <c r="T194" s="42">
        <f t="shared" si="9"/>
        <v>0</v>
      </c>
      <c r="U194" s="42">
        <f t="shared" si="9"/>
        <v>9.0000000000000011E-3</v>
      </c>
      <c r="V194" s="42">
        <f t="shared" si="9"/>
        <v>2.1600000000000001E-2</v>
      </c>
      <c r="W194" s="42">
        <f t="shared" si="9"/>
        <v>9.0053060000000011E-3</v>
      </c>
      <c r="X194" s="42">
        <f t="shared" si="9"/>
        <v>2.1605856E-2</v>
      </c>
      <c r="Y194" s="42">
        <f t="shared" si="9"/>
        <v>3.0611162000000001E-2</v>
      </c>
      <c r="Z194" s="42">
        <f t="shared" si="9"/>
        <v>0</v>
      </c>
      <c r="AA194" s="42">
        <f t="shared" si="9"/>
        <v>0</v>
      </c>
      <c r="AB194" s="42">
        <f t="shared" si="9"/>
        <v>0</v>
      </c>
      <c r="AC194" s="42">
        <f t="shared" si="9"/>
        <v>0</v>
      </c>
      <c r="AD194" s="42">
        <f t="shared" si="9"/>
        <v>0</v>
      </c>
      <c r="AE194" s="42">
        <f t="shared" si="9"/>
        <v>0</v>
      </c>
      <c r="AF194" s="42">
        <f t="shared" si="9"/>
        <v>0</v>
      </c>
      <c r="AG194" s="42">
        <f t="shared" si="9"/>
        <v>1.6638405540651048E-3</v>
      </c>
      <c r="AH194" s="42">
        <f t="shared" si="9"/>
        <v>2.8304414023176492E-3</v>
      </c>
      <c r="AI194" s="42">
        <f t="shared" si="9"/>
        <v>9.0650623290443634E-3</v>
      </c>
      <c r="AJ194" s="42">
        <f t="shared" si="9"/>
        <v>0</v>
      </c>
      <c r="AK194" s="42">
        <f t="shared" si="9"/>
        <v>0</v>
      </c>
      <c r="AL194" s="42">
        <f t="shared" si="9"/>
        <v>0</v>
      </c>
      <c r="AM194" s="42">
        <f t="shared" si="9"/>
        <v>1.6638405540651048E-3</v>
      </c>
      <c r="AN194" s="42">
        <f t="shared" si="9"/>
        <v>2.8304414023176492E-3</v>
      </c>
      <c r="AO194" s="42">
        <f t="shared" si="9"/>
        <v>9.0650623290443634E-3</v>
      </c>
      <c r="AP194" s="42">
        <f t="shared" si="9"/>
        <v>3.3811938E-2</v>
      </c>
      <c r="AQ194" s="42">
        <f t="shared" si="9"/>
        <v>1.8206427000000001E-2</v>
      </c>
      <c r="AR194" s="42">
        <f t="shared" si="9"/>
        <v>5.2018364999999997E-2</v>
      </c>
      <c r="AS194" s="42">
        <f t="shared" si="9"/>
        <v>0</v>
      </c>
      <c r="AT194" s="42">
        <f t="shared" si="9"/>
        <v>0</v>
      </c>
      <c r="AU194" s="42">
        <f t="shared" si="9"/>
        <v>0</v>
      </c>
      <c r="AV194" s="42">
        <f t="shared" si="9"/>
        <v>0</v>
      </c>
      <c r="AW194" s="42">
        <f t="shared" si="9"/>
        <v>0</v>
      </c>
      <c r="AX194" s="42">
        <f t="shared" si="9"/>
        <v>0</v>
      </c>
      <c r="AY194" s="42">
        <f t="shared" si="9"/>
        <v>0</v>
      </c>
      <c r="AZ194" s="42">
        <f t="shared" si="9"/>
        <v>0</v>
      </c>
      <c r="BA194" s="42">
        <f t="shared" si="9"/>
        <v>0</v>
      </c>
      <c r="BB194" s="42">
        <f t="shared" si="9"/>
        <v>0.79345154200000001</v>
      </c>
      <c r="BC194" s="42">
        <f t="shared" si="9"/>
        <v>55.676366860000002</v>
      </c>
      <c r="BD194" s="42">
        <f t="shared" si="9"/>
        <v>124.33067739400001</v>
      </c>
      <c r="BE194" s="42">
        <f t="shared" si="9"/>
        <v>0.25188937571428577</v>
      </c>
      <c r="BF194" s="42">
        <f t="shared" si="9"/>
        <v>0.50377875428571439</v>
      </c>
      <c r="BG194" s="42">
        <f t="shared" si="9"/>
        <v>5.3811785279999995</v>
      </c>
      <c r="BH194" s="42">
        <f t="shared" si="9"/>
        <v>38.784912137999996</v>
      </c>
      <c r="BI194" s="42">
        <f t="shared" si="9"/>
        <v>0</v>
      </c>
      <c r="BJ194" s="42">
        <f t="shared" si="9"/>
        <v>0</v>
      </c>
      <c r="BK194" s="42">
        <f t="shared" si="9"/>
        <v>0</v>
      </c>
      <c r="BL194" s="42">
        <f t="shared" si="9"/>
        <v>0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6.8500566249999997</v>
      </c>
      <c r="E199" s="42">
        <f>SUM(E185:E198)</f>
        <v>4593</v>
      </c>
      <c r="F199" s="42">
        <f t="shared" ref="F199:AY199" si="14">SUM(F185:F198)</f>
        <v>391</v>
      </c>
      <c r="G199" s="42">
        <f t="shared" si="14"/>
        <v>1010</v>
      </c>
      <c r="H199" s="42">
        <f t="shared" si="14"/>
        <v>3192</v>
      </c>
      <c r="I199" s="42">
        <f t="shared" si="14"/>
        <v>897.48169897138723</v>
      </c>
      <c r="J199" s="42">
        <f t="shared" si="14"/>
        <v>3857.7178063757324</v>
      </c>
      <c r="K199" s="42">
        <f t="shared" si="14"/>
        <v>750.49471547162932</v>
      </c>
      <c r="L199" s="42">
        <f t="shared" si="14"/>
        <v>146.98698349975786</v>
      </c>
      <c r="M199" s="42">
        <f t="shared" si="14"/>
        <v>3592.4766044119392</v>
      </c>
      <c r="N199" s="42">
        <f t="shared" si="14"/>
        <v>1162.72290093518</v>
      </c>
      <c r="O199" s="42">
        <f t="shared" si="14"/>
        <v>29.970747785999997</v>
      </c>
      <c r="P199" s="42">
        <f t="shared" si="14"/>
        <v>50.814392070999986</v>
      </c>
      <c r="Q199" s="42">
        <f t="shared" si="14"/>
        <v>27.840896844000007</v>
      </c>
      <c r="R199" s="42">
        <f t="shared" si="14"/>
        <v>2.1298509420000005</v>
      </c>
      <c r="S199" s="42">
        <f t="shared" si="14"/>
        <v>48.036325594999994</v>
      </c>
      <c r="T199" s="42">
        <f t="shared" si="14"/>
        <v>2.7780664759999993</v>
      </c>
      <c r="U199" s="42">
        <f t="shared" si="14"/>
        <v>192.34699999999995</v>
      </c>
      <c r="V199" s="42">
        <f t="shared" si="14"/>
        <v>455.9665</v>
      </c>
      <c r="W199" s="42">
        <f t="shared" si="14"/>
        <v>1119.7994467573874</v>
      </c>
      <c r="X199" s="42">
        <f t="shared" si="14"/>
        <v>4364.4986984467314</v>
      </c>
      <c r="Y199" s="42">
        <f t="shared" si="14"/>
        <v>5484.2981452041186</v>
      </c>
      <c r="Z199" s="42">
        <f t="shared" si="14"/>
        <v>5.4414088868740738</v>
      </c>
      <c r="AA199" s="42">
        <f t="shared" si="14"/>
        <v>2.501443044713394</v>
      </c>
      <c r="AB199" s="42">
        <f t="shared" si="14"/>
        <v>2.5014430452002001</v>
      </c>
      <c r="AC199" s="42">
        <f t="shared" si="14"/>
        <v>12.06513202787802</v>
      </c>
      <c r="AD199" s="42">
        <f t="shared" si="14"/>
        <v>59.040086920833645</v>
      </c>
      <c r="AE199" s="42">
        <f t="shared" si="14"/>
        <v>592.69691234346624</v>
      </c>
      <c r="AF199" s="42">
        <f t="shared" si="14"/>
        <v>651.73699926430004</v>
      </c>
      <c r="AG199" s="42">
        <f t="shared" si="14"/>
        <v>34.466138840371663</v>
      </c>
      <c r="AH199" s="42">
        <f t="shared" si="14"/>
        <v>58.632052280172466</v>
      </c>
      <c r="AI199" s="42">
        <f t="shared" si="14"/>
        <v>187.78103230271455</v>
      </c>
      <c r="AJ199" s="42">
        <f t="shared" si="14"/>
        <v>0.2550080054943985</v>
      </c>
      <c r="AK199" s="42">
        <f t="shared" si="14"/>
        <v>0.30816195810911046</v>
      </c>
      <c r="AL199" s="42">
        <f t="shared" si="14"/>
        <v>0.77073813523021018</v>
      </c>
      <c r="AM199" s="42">
        <f t="shared" si="14"/>
        <v>46.786278873744081</v>
      </c>
      <c r="AN199" s="42">
        <f t="shared" si="14"/>
        <v>117.98030115911523</v>
      </c>
      <c r="AO199" s="42">
        <f t="shared" si="14"/>
        <v>781.24868278141105</v>
      </c>
      <c r="AP199" s="42">
        <f t="shared" si="14"/>
        <v>33195.422099437994</v>
      </c>
      <c r="AQ199" s="42">
        <f t="shared" si="14"/>
        <v>17874.458053519003</v>
      </c>
      <c r="AR199" s="42">
        <f t="shared" si="14"/>
        <v>51069.880152956997</v>
      </c>
      <c r="AS199" s="42">
        <f t="shared" si="14"/>
        <v>1610.0343535970001</v>
      </c>
      <c r="AT199" s="42">
        <f t="shared" si="14"/>
        <v>118645.385930713</v>
      </c>
      <c r="AU199" s="42">
        <f t="shared" si="14"/>
        <v>265193.64994693798</v>
      </c>
      <c r="AV199" s="42">
        <f t="shared" si="14"/>
        <v>77202.194309838014</v>
      </c>
      <c r="AW199" s="42">
        <f t="shared" si="14"/>
        <v>172117.58307080698</v>
      </c>
      <c r="AX199" s="42">
        <f t="shared" si="14"/>
        <v>73595.748536418003</v>
      </c>
      <c r="AY199" s="42">
        <f t="shared" si="14"/>
        <v>164137.14778797299</v>
      </c>
      <c r="AZ199" s="52">
        <f>MAX(AZ185:AZ198)</f>
        <v>246.77618074000003</v>
      </c>
      <c r="BA199" s="52">
        <f>MAX(BA185:BA198)</f>
        <v>493.55236148857142</v>
      </c>
      <c r="BB199" s="42">
        <f t="shared" ref="BB199:BD199" si="15">SUM(BB185:BB198)</f>
        <v>318.47910876200001</v>
      </c>
      <c r="BC199" s="42">
        <f t="shared" si="15"/>
        <v>27923.753017923005</v>
      </c>
      <c r="BD199" s="42">
        <f t="shared" si="15"/>
        <v>61732.180386874985</v>
      </c>
      <c r="BE199" s="52">
        <f>MAX(BE185:BE198)</f>
        <v>11.17966189857143</v>
      </c>
      <c r="BF199" s="52">
        <f>MAX(BF185:BF198)</f>
        <v>22.359323801428577</v>
      </c>
      <c r="BG199" s="42">
        <f t="shared" ref="BG199:BL199" si="16">SUM(BG185:BG198)</f>
        <v>413.93414300299997</v>
      </c>
      <c r="BH199" s="42">
        <f t="shared" si="16"/>
        <v>2762.3692617819997</v>
      </c>
      <c r="BI199" s="42">
        <f t="shared" si="16"/>
        <v>11.380000000000003</v>
      </c>
      <c r="BJ199" s="42">
        <f t="shared" si="16"/>
        <v>14.01</v>
      </c>
      <c r="BK199" s="42">
        <f t="shared" si="16"/>
        <v>24.270000000000007</v>
      </c>
      <c r="BL199" s="42">
        <f t="shared" si="16"/>
        <v>27.530000000000005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359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南西沖No_2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南西沖No_2（PT1）</v>
      </c>
    </row>
    <row r="204" spans="1:64" s="37" customFormat="1" x14ac:dyDescent="0.2">
      <c r="A204" s="7" t="s">
        <v>331</v>
      </c>
      <c r="B204" s="37">
        <f ca="1">VLOOKUP(B203,$B$207:$C$260,2,0)</f>
        <v>53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9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329</v>
      </c>
      <c r="F2" s="13"/>
      <c r="G2" s="13"/>
      <c r="H2" s="14"/>
      <c r="I2" s="12" t="s">
        <v>38</v>
      </c>
      <c r="J2" s="14"/>
      <c r="O2" s="12" t="s">
        <v>340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344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345</v>
      </c>
      <c r="Q3" s="45" t="s">
        <v>346</v>
      </c>
      <c r="R3" s="46" t="s">
        <v>347</v>
      </c>
      <c r="S3" s="46" t="s">
        <v>348</v>
      </c>
      <c r="T3" s="47" t="s">
        <v>349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350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351</v>
      </c>
      <c r="AI3" s="26" t="s">
        <v>352</v>
      </c>
      <c r="AJ3" s="27" t="s">
        <v>353</v>
      </c>
      <c r="AK3" s="27" t="s">
        <v>354</v>
      </c>
      <c r="AL3" s="27" t="s">
        <v>355</v>
      </c>
      <c r="AM3" s="28" t="s">
        <v>356</v>
      </c>
      <c r="AN3" s="28" t="s">
        <v>357</v>
      </c>
      <c r="AO3" s="28" t="s">
        <v>358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4.6078776069999998</v>
      </c>
      <c r="E4" s="36">
        <v>191</v>
      </c>
      <c r="F4" s="36">
        <v>0</v>
      </c>
      <c r="G4" s="36">
        <v>5</v>
      </c>
      <c r="H4" s="36">
        <v>186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0.15000000000000002</v>
      </c>
      <c r="V4" s="36">
        <v>0.36</v>
      </c>
      <c r="W4" s="36">
        <v>0.15000000000000002</v>
      </c>
      <c r="X4" s="36">
        <v>0.36</v>
      </c>
      <c r="Y4" s="36">
        <v>0.51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9.0172179533313038E-3</v>
      </c>
      <c r="AH4" s="36">
        <v>1.533963513900038E-2</v>
      </c>
      <c r="AI4" s="36">
        <v>4.912829091814986E-2</v>
      </c>
      <c r="AJ4" s="36">
        <v>0</v>
      </c>
      <c r="AK4" s="36">
        <v>0</v>
      </c>
      <c r="AL4" s="36">
        <v>0</v>
      </c>
      <c r="AM4" s="36">
        <v>9.0172179533313038E-3</v>
      </c>
      <c r="AN4" s="36">
        <v>1.533963513900038E-2</v>
      </c>
      <c r="AO4" s="36">
        <v>4.912829091814986E-2</v>
      </c>
      <c r="AP4" s="36">
        <v>0.57096876799999996</v>
      </c>
      <c r="AQ4" s="36">
        <v>0.30744472099999998</v>
      </c>
      <c r="AR4" s="36">
        <v>0.87841348899999994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9.5106459999999993E-3</v>
      </c>
      <c r="BC4" s="36">
        <v>0.32891422300000001</v>
      </c>
      <c r="BD4" s="36">
        <v>0.63518491200000005</v>
      </c>
      <c r="BE4" s="36">
        <v>5.6387199999999998E-4</v>
      </c>
      <c r="BF4" s="36">
        <v>1.127744E-3</v>
      </c>
      <c r="BG4" s="36">
        <v>0.14105187599999999</v>
      </c>
      <c r="BH4" s="36">
        <v>0.31282094199999999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5.3965483460000003</v>
      </c>
      <c r="E5" s="36">
        <v>19</v>
      </c>
      <c r="F5" s="36">
        <v>1</v>
      </c>
      <c r="G5" s="36">
        <v>1</v>
      </c>
      <c r="H5" s="36">
        <v>17</v>
      </c>
      <c r="I5" s="36">
        <v>6.6236371436382939E-3</v>
      </c>
      <c r="J5" s="36">
        <v>14.301704473019862</v>
      </c>
      <c r="K5" s="36">
        <v>6.6236371436382939E-3</v>
      </c>
      <c r="L5" s="36">
        <v>0</v>
      </c>
      <c r="M5" s="36">
        <v>0.73656311014159903</v>
      </c>
      <c r="N5" s="36">
        <v>13.571765000021902</v>
      </c>
      <c r="O5" s="36">
        <v>0.45797656499999995</v>
      </c>
      <c r="P5" s="36">
        <v>0.81322931599999992</v>
      </c>
      <c r="Q5" s="36">
        <v>0.42226110699999997</v>
      </c>
      <c r="R5" s="36">
        <v>3.5715458000000005E-2</v>
      </c>
      <c r="S5" s="36">
        <v>0.76664393599999991</v>
      </c>
      <c r="T5" s="36">
        <v>4.6585379999999996E-2</v>
      </c>
      <c r="U5" s="36">
        <v>9.7899999999999987E-2</v>
      </c>
      <c r="V5" s="36">
        <v>0.2326</v>
      </c>
      <c r="W5" s="36">
        <v>0.56250020214363827</v>
      </c>
      <c r="X5" s="36">
        <v>15.347533789019861</v>
      </c>
      <c r="Y5" s="36">
        <v>15.9100339911635</v>
      </c>
      <c r="Z5" s="36">
        <v>2.4544762095069623E-4</v>
      </c>
      <c r="AA5" s="36">
        <v>5.2525790883448985E-5</v>
      </c>
      <c r="AB5" s="36">
        <v>5.2525809999999992E-5</v>
      </c>
      <c r="AC5" s="36">
        <v>6.1185349642421045E-5</v>
      </c>
      <c r="AD5" s="36">
        <v>0.16021198059656269</v>
      </c>
      <c r="AE5" s="36">
        <v>1.4419078253690647</v>
      </c>
      <c r="AF5" s="36">
        <v>1.6021198059656272</v>
      </c>
      <c r="AG5" s="36">
        <v>7.4633500461528677E-3</v>
      </c>
      <c r="AH5" s="36">
        <v>1.2696273641731315E-2</v>
      </c>
      <c r="AI5" s="36">
        <v>4.0662389906625969E-2</v>
      </c>
      <c r="AJ5" s="36">
        <v>2.1885025446339392E-6</v>
      </c>
      <c r="AK5" s="36">
        <v>2.6446794378756001E-6</v>
      </c>
      <c r="AL5" s="36">
        <v>6.6145584962443787E-6</v>
      </c>
      <c r="AM5" s="36">
        <v>7.5267238983399223E-3</v>
      </c>
      <c r="AN5" s="36">
        <v>0.17291089891773187</v>
      </c>
      <c r="AO5" s="36">
        <v>1.482576829834187</v>
      </c>
      <c r="AP5" s="36">
        <v>342.249533611</v>
      </c>
      <c r="AQ5" s="36">
        <v>184.28821040599999</v>
      </c>
      <c r="AR5" s="36">
        <v>526.53774401700002</v>
      </c>
      <c r="AS5" s="36">
        <v>18.341169511</v>
      </c>
      <c r="AT5" s="36">
        <v>993.05427337699996</v>
      </c>
      <c r="AU5" s="36">
        <v>2355.4311794179998</v>
      </c>
      <c r="AV5" s="36">
        <v>751.94282390299998</v>
      </c>
      <c r="AW5" s="36">
        <v>1783.537536713</v>
      </c>
      <c r="AX5" s="36">
        <v>700.712121454</v>
      </c>
      <c r="AY5" s="36">
        <v>1662.0231370199999</v>
      </c>
      <c r="AZ5" s="36">
        <v>0.31837508599999997</v>
      </c>
      <c r="BA5" s="36">
        <v>0.63675017199999995</v>
      </c>
      <c r="BB5" s="36">
        <v>7.438579711</v>
      </c>
      <c r="BC5" s="36">
        <v>512.33716389799997</v>
      </c>
      <c r="BD5" s="36">
        <v>1215.2154847649999</v>
      </c>
      <c r="BE5" s="36">
        <v>0.44102251199999998</v>
      </c>
      <c r="BF5" s="36">
        <v>0.88204502500000004</v>
      </c>
      <c r="BG5" s="36">
        <v>14.566036083</v>
      </c>
      <c r="BH5" s="36">
        <v>120.937674692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5.2682479229999997</v>
      </c>
      <c r="E6" s="36">
        <v>8</v>
      </c>
      <c r="F6" s="36">
        <v>0</v>
      </c>
      <c r="G6" s="36">
        <v>2</v>
      </c>
      <c r="H6" s="36">
        <v>6</v>
      </c>
      <c r="I6" s="36">
        <v>1.1714547263843571E-3</v>
      </c>
      <c r="J6" s="36">
        <v>1.9067079639071651</v>
      </c>
      <c r="K6" s="36">
        <v>1.1714547263843571E-3</v>
      </c>
      <c r="L6" s="36">
        <v>0</v>
      </c>
      <c r="M6" s="36">
        <v>0.18150798352875352</v>
      </c>
      <c r="N6" s="36">
        <v>1.7263714351047958</v>
      </c>
      <c r="O6" s="36">
        <v>4.7100997999999998E-2</v>
      </c>
      <c r="P6" s="36">
        <v>6.6727716999999992E-2</v>
      </c>
      <c r="Q6" s="36">
        <v>4.1661019000000001E-2</v>
      </c>
      <c r="R6" s="36">
        <v>5.4399790000000002E-3</v>
      </c>
      <c r="S6" s="36">
        <v>5.9632092999999997E-2</v>
      </c>
      <c r="T6" s="36">
        <v>7.095624E-3</v>
      </c>
      <c r="U6" s="36">
        <v>6.0000000000000001E-3</v>
      </c>
      <c r="V6" s="36">
        <v>1.44E-2</v>
      </c>
      <c r="W6" s="36">
        <v>5.4272452726384354E-2</v>
      </c>
      <c r="X6" s="36">
        <v>1.9878356809071651</v>
      </c>
      <c r="Y6" s="36">
        <v>2.0421081336335494</v>
      </c>
      <c r="Z6" s="36">
        <v>4.5193656777905762E-5</v>
      </c>
      <c r="AA6" s="36">
        <v>9.6714425504718336E-6</v>
      </c>
      <c r="AB6" s="36">
        <v>9.6714399999999997E-6</v>
      </c>
      <c r="AC6" s="36">
        <v>3.8966791140972061E-6</v>
      </c>
      <c r="AD6" s="36">
        <v>5.9481334225651022E-3</v>
      </c>
      <c r="AE6" s="36">
        <v>5.3533200803085906E-2</v>
      </c>
      <c r="AF6" s="36">
        <v>5.9481334225651016E-2</v>
      </c>
      <c r="AG6" s="36">
        <v>4.347234917702385E-4</v>
      </c>
      <c r="AH6" s="36">
        <v>7.3952961818385399E-4</v>
      </c>
      <c r="AI6" s="36">
        <v>2.368493506886127E-3</v>
      </c>
      <c r="AJ6" s="36">
        <v>3.7913299883506856E-7</v>
      </c>
      <c r="AK6" s="36">
        <v>4.581604205568491E-7</v>
      </c>
      <c r="AL6" s="36">
        <v>1.1458964965793912E-6</v>
      </c>
      <c r="AM6" s="36">
        <v>4.3899930388317077E-4</v>
      </c>
      <c r="AN6" s="36">
        <v>6.6881212011695133E-3</v>
      </c>
      <c r="AO6" s="36">
        <v>5.5902840206468615E-2</v>
      </c>
      <c r="AP6" s="36">
        <v>29.178440094999999</v>
      </c>
      <c r="AQ6" s="36">
        <v>15.711467743</v>
      </c>
      <c r="AR6" s="36">
        <v>44.889907837999999</v>
      </c>
      <c r="AS6" s="36">
        <v>2.413576774</v>
      </c>
      <c r="AT6" s="36">
        <v>22.881519567000002</v>
      </c>
      <c r="AU6" s="36">
        <v>51.696138777999998</v>
      </c>
      <c r="AV6" s="36">
        <v>25.877131090999999</v>
      </c>
      <c r="AW6" s="36">
        <v>58.464113632</v>
      </c>
      <c r="AX6" s="36">
        <v>23.813098233000002</v>
      </c>
      <c r="AY6" s="36">
        <v>53.800851268000002</v>
      </c>
      <c r="AZ6" s="36">
        <v>2.9471178000000001E-2</v>
      </c>
      <c r="BA6" s="36">
        <v>5.8942357000000001E-2</v>
      </c>
      <c r="BB6" s="36">
        <v>1.334409357</v>
      </c>
      <c r="BC6" s="36">
        <v>61.024397716000003</v>
      </c>
      <c r="BD6" s="36">
        <v>137.87221272100001</v>
      </c>
      <c r="BE6" s="36">
        <v>7.9115178999999994E-2</v>
      </c>
      <c r="BF6" s="36">
        <v>0.15823035799999999</v>
      </c>
      <c r="BG6" s="36">
        <v>5.2391650470000002</v>
      </c>
      <c r="BH6" s="36">
        <v>44.823703180999999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4.4149774800000001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4.5371653140000001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2.0175940999999999E-2</v>
      </c>
      <c r="BC8" s="36">
        <v>0.30247537200000002</v>
      </c>
      <c r="BD8" s="36">
        <v>0.63352510699999998</v>
      </c>
      <c r="BE8" s="36">
        <v>1.1962019999999999E-3</v>
      </c>
      <c r="BF8" s="36">
        <v>2.3924039999999999E-3</v>
      </c>
      <c r="BG8" s="36">
        <v>4.4505999999999999E-3</v>
      </c>
      <c r="BH8" s="36">
        <v>0.38202436000000001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5.1681532560000001</v>
      </c>
      <c r="E9" s="36">
        <v>40</v>
      </c>
      <c r="F9" s="36">
        <v>0</v>
      </c>
      <c r="G9" s="36">
        <v>9</v>
      </c>
      <c r="H9" s="36">
        <v>31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1.2788461000000001E-2</v>
      </c>
      <c r="P9" s="36">
        <v>2.2872121000000002E-2</v>
      </c>
      <c r="Q9" s="36">
        <v>1.1901153000000001E-2</v>
      </c>
      <c r="R9" s="36">
        <v>8.8730800000000006E-4</v>
      </c>
      <c r="S9" s="36">
        <v>2.1714763000000002E-2</v>
      </c>
      <c r="T9" s="36">
        <v>1.157358E-3</v>
      </c>
      <c r="U9" s="36">
        <v>4.200000000000001E-2</v>
      </c>
      <c r="V9" s="36">
        <v>0.10079999999999999</v>
      </c>
      <c r="W9" s="36">
        <v>5.4788461000000011E-2</v>
      </c>
      <c r="X9" s="36">
        <v>0.123672121</v>
      </c>
      <c r="Y9" s="36">
        <v>0.17846058200000001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2.7496412775415541E-3</v>
      </c>
      <c r="AH9" s="36">
        <v>4.6775506790362074E-3</v>
      </c>
      <c r="AI9" s="36">
        <v>1.4980804201778122E-2</v>
      </c>
      <c r="AJ9" s="36">
        <v>0</v>
      </c>
      <c r="AK9" s="36">
        <v>0</v>
      </c>
      <c r="AL9" s="36">
        <v>0</v>
      </c>
      <c r="AM9" s="36">
        <v>2.7496412775415541E-3</v>
      </c>
      <c r="AN9" s="36">
        <v>4.6775506790362074E-3</v>
      </c>
      <c r="AO9" s="36">
        <v>1.4980804201778122E-2</v>
      </c>
      <c r="AP9" s="36">
        <v>0.31988912899999999</v>
      </c>
      <c r="AQ9" s="36">
        <v>0.17224799199999999</v>
      </c>
      <c r="AR9" s="36">
        <v>0.49213712099999996</v>
      </c>
      <c r="AS9" s="36">
        <v>2.5400513E-2</v>
      </c>
      <c r="AT9" s="36">
        <v>0.32733664499999998</v>
      </c>
      <c r="AU9" s="36">
        <v>0.67398498500000004</v>
      </c>
      <c r="AV9" s="36">
        <v>0.85019704500000004</v>
      </c>
      <c r="AW9" s="36">
        <v>1.7505526819999999</v>
      </c>
      <c r="AX9" s="36">
        <v>0.76698509100000001</v>
      </c>
      <c r="AY9" s="36">
        <v>1.5792195659999999</v>
      </c>
      <c r="AZ9" s="36">
        <v>7.7402299999999999E-4</v>
      </c>
      <c r="BA9" s="36">
        <v>1.548046E-3</v>
      </c>
      <c r="BB9" s="36">
        <v>0.62469162099999997</v>
      </c>
      <c r="BC9" s="36">
        <v>26.985972656000001</v>
      </c>
      <c r="BD9" s="36">
        <v>55.56402138</v>
      </c>
      <c r="BE9" s="36">
        <v>3.7037052000000001E-2</v>
      </c>
      <c r="BF9" s="36">
        <v>7.4074105000000001E-2</v>
      </c>
      <c r="BG9" s="36">
        <v>2.4329381040000002</v>
      </c>
      <c r="BH9" s="36">
        <v>5.8357178259999998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5.0663394999999998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4.0062515999999992E-2</v>
      </c>
      <c r="P10" s="36">
        <v>6.3920467999999994E-2</v>
      </c>
      <c r="Q10" s="36">
        <v>3.6336587999999996E-2</v>
      </c>
      <c r="R10" s="36">
        <v>3.7259279999999999E-3</v>
      </c>
      <c r="S10" s="36">
        <v>5.9060561999999997E-2</v>
      </c>
      <c r="T10" s="36">
        <v>4.8599060000000006E-3</v>
      </c>
      <c r="U10" s="36" t="s">
        <v>339</v>
      </c>
      <c r="V10" s="36" t="s">
        <v>339</v>
      </c>
      <c r="W10" s="36">
        <v>4.0062515999999992E-2</v>
      </c>
      <c r="X10" s="36">
        <v>6.3920467999999994E-2</v>
      </c>
      <c r="Y10" s="36">
        <v>0.10398298399999999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0.232581801</v>
      </c>
      <c r="AQ10" s="36">
        <v>0.12523635399999999</v>
      </c>
      <c r="AR10" s="36">
        <v>0.35781815500000003</v>
      </c>
      <c r="AS10" s="36">
        <v>1.3471060999999999E-2</v>
      </c>
      <c r="AT10" s="36">
        <v>0.18960491300000001</v>
      </c>
      <c r="AU10" s="36">
        <v>0.41793887499999999</v>
      </c>
      <c r="AV10" s="36">
        <v>0.72339406399999995</v>
      </c>
      <c r="AW10" s="36">
        <v>1.5945499329999999</v>
      </c>
      <c r="AX10" s="36">
        <v>0.64697412600000004</v>
      </c>
      <c r="AY10" s="36">
        <v>1.4261003809999999</v>
      </c>
      <c r="AZ10" s="36">
        <v>1.7942300000000001E-4</v>
      </c>
      <c r="BA10" s="36">
        <v>3.5884600000000001E-4</v>
      </c>
      <c r="BB10" s="36">
        <v>1.8730900699999999</v>
      </c>
      <c r="BC10" s="36">
        <v>112.098820973</v>
      </c>
      <c r="BD10" s="36">
        <v>247.09515386199999</v>
      </c>
      <c r="BE10" s="36">
        <v>0.11105277</v>
      </c>
      <c r="BF10" s="36">
        <v>0.22210554099999999</v>
      </c>
      <c r="BG10" s="36">
        <v>1.160369105</v>
      </c>
      <c r="BH10" s="36">
        <v>16.003498706999999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5.1143040859999997</v>
      </c>
      <c r="E11" s="36">
        <v>8</v>
      </c>
      <c r="F11" s="36">
        <v>0</v>
      </c>
      <c r="G11" s="36">
        <v>0</v>
      </c>
      <c r="H11" s="36">
        <v>8</v>
      </c>
      <c r="I11" s="36">
        <v>9.9757277757618863E-6</v>
      </c>
      <c r="J11" s="36">
        <v>5.2011155808696523E-2</v>
      </c>
      <c r="K11" s="36">
        <v>9.9757277757618863E-6</v>
      </c>
      <c r="L11" s="36">
        <v>0</v>
      </c>
      <c r="M11" s="36">
        <v>2.7611315364736702E-3</v>
      </c>
      <c r="N11" s="36">
        <v>4.925999999999861E-2</v>
      </c>
      <c r="O11" s="36">
        <v>1.7809453999999999E-2</v>
      </c>
      <c r="P11" s="36">
        <v>2.7392455999999999E-2</v>
      </c>
      <c r="Q11" s="36">
        <v>1.4406413999999999E-2</v>
      </c>
      <c r="R11" s="36">
        <v>3.40304E-3</v>
      </c>
      <c r="S11" s="36">
        <v>2.2953708E-2</v>
      </c>
      <c r="T11" s="36">
        <v>4.4387480000000002E-3</v>
      </c>
      <c r="U11" s="36">
        <v>0</v>
      </c>
      <c r="V11" s="36">
        <v>0</v>
      </c>
      <c r="W11" s="36">
        <v>1.7819429727775761E-2</v>
      </c>
      <c r="X11" s="36">
        <v>7.9403611808696525E-2</v>
      </c>
      <c r="Y11" s="36">
        <v>9.7223041536472293E-2</v>
      </c>
      <c r="Z11" s="36">
        <v>7.7811986404522983E-7</v>
      </c>
      <c r="AA11" s="36">
        <v>1.6651765090567914E-7</v>
      </c>
      <c r="AB11" s="36">
        <v>1.6651800000000001E-7</v>
      </c>
      <c r="AC11" s="36">
        <v>1.3156154657725559E-7</v>
      </c>
      <c r="AD11" s="36">
        <v>8.2340668978351681E-4</v>
      </c>
      <c r="AE11" s="36">
        <v>7.4106602080516518E-3</v>
      </c>
      <c r="AF11" s="36">
        <v>8.2340668978351673E-3</v>
      </c>
      <c r="AG11" s="36">
        <v>0</v>
      </c>
      <c r="AH11" s="36">
        <v>0</v>
      </c>
      <c r="AI11" s="36">
        <v>0</v>
      </c>
      <c r="AJ11" s="36">
        <v>6.5277216939791752E-9</v>
      </c>
      <c r="AK11" s="36">
        <v>7.8883761787578083E-9</v>
      </c>
      <c r="AL11" s="36">
        <v>1.9729470773473968E-8</v>
      </c>
      <c r="AM11" s="36">
        <v>1.3808926827123478E-7</v>
      </c>
      <c r="AN11" s="36">
        <v>8.2341457815969553E-4</v>
      </c>
      <c r="AO11" s="36">
        <v>7.410679937522425E-3</v>
      </c>
      <c r="AP11" s="36">
        <v>0.21475946800000001</v>
      </c>
      <c r="AQ11" s="36">
        <v>0.115639714</v>
      </c>
      <c r="AR11" s="36">
        <v>0.33039918200000001</v>
      </c>
      <c r="AS11" s="36">
        <v>1.4962344000000001E-2</v>
      </c>
      <c r="AT11" s="36">
        <v>3.6416292000000003E-2</v>
      </c>
      <c r="AU11" s="36">
        <v>8.0000427999999998E-2</v>
      </c>
      <c r="AV11" s="36">
        <v>0.13424033399999999</v>
      </c>
      <c r="AW11" s="36">
        <v>0.29490328500000001</v>
      </c>
      <c r="AX11" s="36">
        <v>0.120000513</v>
      </c>
      <c r="AY11" s="36">
        <v>0.26362080999999998</v>
      </c>
      <c r="AZ11" s="36">
        <v>3.3791600000000001E-4</v>
      </c>
      <c r="BA11" s="36">
        <v>6.7583200000000002E-4</v>
      </c>
      <c r="BB11" s="36">
        <v>0.49708495600000002</v>
      </c>
      <c r="BC11" s="36">
        <v>20.898501155000002</v>
      </c>
      <c r="BD11" s="36">
        <v>45.910468758999997</v>
      </c>
      <c r="BE11" s="36">
        <v>2.9471440000000002E-2</v>
      </c>
      <c r="BF11" s="36">
        <v>5.8942880000000003E-2</v>
      </c>
      <c r="BG11" s="36">
        <v>0.73332626700000003</v>
      </c>
      <c r="BH11" s="36">
        <v>8.9781889410000009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4.4256965849999998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4.9884089439999997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2.8164351000000001E-2</v>
      </c>
      <c r="P13" s="36">
        <v>4.4897626999999996E-2</v>
      </c>
      <c r="Q13" s="36">
        <v>2.4453568000000002E-2</v>
      </c>
      <c r="R13" s="36">
        <v>3.7107830000000001E-3</v>
      </c>
      <c r="S13" s="36">
        <v>4.0057474999999995E-2</v>
      </c>
      <c r="T13" s="36">
        <v>4.8401520000000003E-3</v>
      </c>
      <c r="U13" s="36">
        <v>0</v>
      </c>
      <c r="V13" s="36">
        <v>0</v>
      </c>
      <c r="W13" s="36">
        <v>2.8164351000000001E-2</v>
      </c>
      <c r="X13" s="36">
        <v>4.4897626999999996E-2</v>
      </c>
      <c r="Y13" s="36">
        <v>7.3061978E-2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3.7099378000000002E-2</v>
      </c>
      <c r="AQ13" s="36">
        <v>1.9976588E-2</v>
      </c>
      <c r="AR13" s="36">
        <v>5.7075966000000006E-2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1.509737994</v>
      </c>
      <c r="BC13" s="36">
        <v>87.390575437999999</v>
      </c>
      <c r="BD13" s="36">
        <v>194.39307058200001</v>
      </c>
      <c r="BE13" s="36">
        <v>8.9510157000000007E-2</v>
      </c>
      <c r="BF13" s="36">
        <v>0.17902031500000001</v>
      </c>
      <c r="BG13" s="36">
        <v>3.5108761319999999</v>
      </c>
      <c r="BH13" s="36">
        <v>21.256397065000002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5.4540130339999999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8.354635653501228E-3</v>
      </c>
      <c r="J14" s="36">
        <v>10.868901782372157</v>
      </c>
      <c r="K14" s="36">
        <v>8.354635653501228E-3</v>
      </c>
      <c r="L14" s="36">
        <v>0</v>
      </c>
      <c r="M14" s="36">
        <v>0.72525491806221365</v>
      </c>
      <c r="N14" s="36">
        <v>10.152001499963445</v>
      </c>
      <c r="O14" s="36">
        <v>9.5774186000000011E-2</v>
      </c>
      <c r="P14" s="36">
        <v>0.15242044599999999</v>
      </c>
      <c r="Q14" s="36">
        <v>7.7620295000000006E-2</v>
      </c>
      <c r="R14" s="36">
        <v>1.8153891000000002E-2</v>
      </c>
      <c r="S14" s="36">
        <v>0.128741458</v>
      </c>
      <c r="T14" s="36">
        <v>2.3678987999999998E-2</v>
      </c>
      <c r="U14" s="36" t="s">
        <v>339</v>
      </c>
      <c r="V14" s="36" t="s">
        <v>339</v>
      </c>
      <c r="W14" s="36">
        <v>0.10412882165350124</v>
      </c>
      <c r="X14" s="36">
        <v>11.021322228372158</v>
      </c>
      <c r="Y14" s="36">
        <v>11.12545105002566</v>
      </c>
      <c r="Z14" s="36">
        <v>2.2835231951927164E-4</v>
      </c>
      <c r="AA14" s="36">
        <v>4.8867396377124135E-5</v>
      </c>
      <c r="AB14" s="36">
        <v>4.8867399999999999E-5</v>
      </c>
      <c r="AC14" s="36">
        <v>2.8551500842176927E-5</v>
      </c>
      <c r="AD14" s="36">
        <v>3.0926979009873616E-2</v>
      </c>
      <c r="AE14" s="36">
        <v>0.27834281108886261</v>
      </c>
      <c r="AF14" s="36">
        <v>0.30926979009873623</v>
      </c>
      <c r="AG14" s="36" t="s">
        <v>339</v>
      </c>
      <c r="AH14" s="36" t="s">
        <v>339</v>
      </c>
      <c r="AI14" s="36" t="s">
        <v>339</v>
      </c>
      <c r="AJ14" s="36">
        <v>1.915665496272828E-6</v>
      </c>
      <c r="AK14" s="36">
        <v>2.3149715590976906E-6</v>
      </c>
      <c r="AL14" s="36">
        <v>5.7899322600299163E-6</v>
      </c>
      <c r="AM14" s="36">
        <v>3.0467166338449753E-5</v>
      </c>
      <c r="AN14" s="36">
        <v>3.0929293981432713E-2</v>
      </c>
      <c r="AO14" s="36">
        <v>0.27834860102112263</v>
      </c>
      <c r="AP14" s="36">
        <v>124.194182772</v>
      </c>
      <c r="AQ14" s="36">
        <v>66.873790722999999</v>
      </c>
      <c r="AR14" s="36">
        <v>191.06797349499999</v>
      </c>
      <c r="AS14" s="36">
        <v>9.8941960479999995</v>
      </c>
      <c r="AT14" s="36">
        <v>484.66105388699998</v>
      </c>
      <c r="AU14" s="36">
        <v>1347.532239531</v>
      </c>
      <c r="AV14" s="36">
        <v>286.75338386200002</v>
      </c>
      <c r="AW14" s="36">
        <v>797.27765713899998</v>
      </c>
      <c r="AX14" s="36">
        <v>270.04314658200002</v>
      </c>
      <c r="AY14" s="36">
        <v>750.81718071800003</v>
      </c>
      <c r="AZ14" s="36">
        <v>0.289881534</v>
      </c>
      <c r="BA14" s="36">
        <v>0.57976306799999999</v>
      </c>
      <c r="BB14" s="36">
        <v>1.3080215399999999</v>
      </c>
      <c r="BC14" s="36">
        <v>58.476958439999997</v>
      </c>
      <c r="BD14" s="36">
        <v>162.58699999999999</v>
      </c>
      <c r="BE14" s="36">
        <v>7.7550683999999995E-2</v>
      </c>
      <c r="BF14" s="36">
        <v>0.15510136799999999</v>
      </c>
      <c r="BG14" s="36">
        <v>1.167718037</v>
      </c>
      <c r="BH14" s="36">
        <v>35.866809377000003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5.167012658</v>
      </c>
      <c r="E15" s="36">
        <v>2</v>
      </c>
      <c r="F15" s="36">
        <v>0</v>
      </c>
      <c r="G15" s="36">
        <v>0</v>
      </c>
      <c r="H15" s="36">
        <v>2</v>
      </c>
      <c r="I15" s="36">
        <v>3.8534817444096632E-5</v>
      </c>
      <c r="J15" s="36">
        <v>0.30043253053858987</v>
      </c>
      <c r="K15" s="36">
        <v>3.8534817444096632E-5</v>
      </c>
      <c r="L15" s="36">
        <v>0</v>
      </c>
      <c r="M15" s="36">
        <v>4.6960653560394932E-3</v>
      </c>
      <c r="N15" s="36">
        <v>0.29577499999999446</v>
      </c>
      <c r="O15" s="36">
        <v>1.1235859000000001E-2</v>
      </c>
      <c r="P15" s="36">
        <v>1.8598468999999999E-2</v>
      </c>
      <c r="Q15" s="36">
        <v>8.7294790000000001E-3</v>
      </c>
      <c r="R15" s="36">
        <v>2.5063799999999999E-3</v>
      </c>
      <c r="S15" s="36">
        <v>1.5329277000000001E-2</v>
      </c>
      <c r="T15" s="36">
        <v>3.2691920000000002E-3</v>
      </c>
      <c r="U15" s="36">
        <v>0</v>
      </c>
      <c r="V15" s="36">
        <v>0</v>
      </c>
      <c r="W15" s="36">
        <v>1.1274393817444097E-2</v>
      </c>
      <c r="X15" s="36">
        <v>0.31903099953858988</v>
      </c>
      <c r="Y15" s="36">
        <v>0.33030539335603398</v>
      </c>
      <c r="Z15" s="36">
        <v>2.3033685586095197E-6</v>
      </c>
      <c r="AA15" s="36">
        <v>4.9292087154243713E-7</v>
      </c>
      <c r="AB15" s="36">
        <v>4.9292100000000002E-7</v>
      </c>
      <c r="AC15" s="36">
        <v>2.3145918131362271E-7</v>
      </c>
      <c r="AD15" s="36">
        <v>3.2855830085421816E-3</v>
      </c>
      <c r="AE15" s="36">
        <v>2.9570247076879635E-2</v>
      </c>
      <c r="AF15" s="36">
        <v>3.2855830085421818E-2</v>
      </c>
      <c r="AG15" s="36">
        <v>0</v>
      </c>
      <c r="AH15" s="36">
        <v>0</v>
      </c>
      <c r="AI15" s="36">
        <v>0</v>
      </c>
      <c r="AJ15" s="36">
        <v>1.9323142874151196E-8</v>
      </c>
      <c r="AK15" s="36">
        <v>2.3350906655193294E-8</v>
      </c>
      <c r="AL15" s="36">
        <v>5.8402517824688991E-8</v>
      </c>
      <c r="AM15" s="36">
        <v>2.507823241877739E-7</v>
      </c>
      <c r="AN15" s="36">
        <v>3.285606359448837E-3</v>
      </c>
      <c r="AO15" s="36">
        <v>2.9570305479397461E-2</v>
      </c>
      <c r="AP15" s="36">
        <v>0.89020596699999999</v>
      </c>
      <c r="AQ15" s="36">
        <v>0.479341674</v>
      </c>
      <c r="AR15" s="36">
        <v>1.369547641</v>
      </c>
      <c r="AS15" s="36">
        <v>9.9364449999999993E-2</v>
      </c>
      <c r="AT15" s="36">
        <v>1.91617492</v>
      </c>
      <c r="AU15" s="36">
        <v>4.3291902929999999</v>
      </c>
      <c r="AV15" s="36">
        <v>3.3746545430000001</v>
      </c>
      <c r="AW15" s="36">
        <v>7.6243152639999998</v>
      </c>
      <c r="AX15" s="36">
        <v>3.0722035010000002</v>
      </c>
      <c r="AY15" s="36">
        <v>6.9409913660000004</v>
      </c>
      <c r="AZ15" s="36">
        <v>1.349977E-3</v>
      </c>
      <c r="BA15" s="36">
        <v>2.699955E-3</v>
      </c>
      <c r="BB15" s="36">
        <v>0.87529882800000003</v>
      </c>
      <c r="BC15" s="36">
        <v>23.362740694999999</v>
      </c>
      <c r="BD15" s="36">
        <v>52.783151039000003</v>
      </c>
      <c r="BE15" s="36">
        <v>5.1895187000000002E-2</v>
      </c>
      <c r="BF15" s="36">
        <v>0.103790374</v>
      </c>
      <c r="BG15" s="36">
        <v>1.719975773</v>
      </c>
      <c r="BH15" s="36">
        <v>10.591969275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4.4049138900000004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5.2380170960000001</v>
      </c>
      <c r="E17" s="36">
        <v>3</v>
      </c>
      <c r="F17" s="36">
        <v>0</v>
      </c>
      <c r="G17" s="36">
        <v>1</v>
      </c>
      <c r="H17" s="36">
        <v>2</v>
      </c>
      <c r="I17" s="36">
        <v>5.9883732908072183E-4</v>
      </c>
      <c r="J17" s="36">
        <v>1.0469879277767236</v>
      </c>
      <c r="K17" s="36">
        <v>5.9883732908072183E-4</v>
      </c>
      <c r="L17" s="36">
        <v>0</v>
      </c>
      <c r="M17" s="36">
        <v>5.752976510463137E-2</v>
      </c>
      <c r="N17" s="36">
        <v>0.9900570000011728</v>
      </c>
      <c r="O17" s="36">
        <v>1.4501884999999999E-2</v>
      </c>
      <c r="P17" s="36">
        <v>2.1935180000000002E-2</v>
      </c>
      <c r="Q17" s="36">
        <v>1.2596794E-2</v>
      </c>
      <c r="R17" s="36">
        <v>1.9050909999999998E-3</v>
      </c>
      <c r="S17" s="36">
        <v>1.9450279000000001E-2</v>
      </c>
      <c r="T17" s="36">
        <v>2.4849009999999999E-3</v>
      </c>
      <c r="U17" s="36">
        <v>3.0000000000000001E-3</v>
      </c>
      <c r="V17" s="36">
        <v>7.1999999999999998E-3</v>
      </c>
      <c r="W17" s="36">
        <v>1.8100722329080721E-2</v>
      </c>
      <c r="X17" s="36">
        <v>1.0761231077767237</v>
      </c>
      <c r="Y17" s="36">
        <v>1.0942238301058045</v>
      </c>
      <c r="Z17" s="36">
        <v>2.4315840014825402E-5</v>
      </c>
      <c r="AA17" s="36">
        <v>5.2035897631726353E-6</v>
      </c>
      <c r="AB17" s="36">
        <v>5.2035899999999998E-6</v>
      </c>
      <c r="AC17" s="36">
        <v>3.8488451447722219E-6</v>
      </c>
      <c r="AD17" s="36">
        <v>7.6124218185289975E-3</v>
      </c>
      <c r="AE17" s="36">
        <v>6.8511796366760955E-2</v>
      </c>
      <c r="AF17" s="36">
        <v>7.6124218185289957E-2</v>
      </c>
      <c r="AG17" s="36">
        <v>2.3963622538665939E-4</v>
      </c>
      <c r="AH17" s="36">
        <v>4.07657027094547E-4</v>
      </c>
      <c r="AI17" s="36">
        <v>1.3056042624514546E-3</v>
      </c>
      <c r="AJ17" s="36">
        <v>2.0398748081032135E-7</v>
      </c>
      <c r="AK17" s="36">
        <v>2.4650713676612938E-7</v>
      </c>
      <c r="AL17" s="36">
        <v>6.16534409626235E-7</v>
      </c>
      <c r="AM17" s="36">
        <v>2.4368905801224193E-4</v>
      </c>
      <c r="AN17" s="36">
        <v>8.0203253527603106E-3</v>
      </c>
      <c r="AO17" s="36">
        <v>6.9818017163622029E-2</v>
      </c>
      <c r="AP17" s="36">
        <v>11.654860892</v>
      </c>
      <c r="AQ17" s="36">
        <v>6.275694326</v>
      </c>
      <c r="AR17" s="36">
        <v>17.930555218000002</v>
      </c>
      <c r="AS17" s="36">
        <v>1.625168205</v>
      </c>
      <c r="AT17" s="36">
        <v>48.182112064999998</v>
      </c>
      <c r="AU17" s="36">
        <v>124.016008816</v>
      </c>
      <c r="AV17" s="36">
        <v>39.211827751000001</v>
      </c>
      <c r="AW17" s="36">
        <v>100.927380883</v>
      </c>
      <c r="AX17" s="36">
        <v>36.437199606</v>
      </c>
      <c r="AY17" s="36">
        <v>93.785761436000001</v>
      </c>
      <c r="AZ17" s="36">
        <v>1.5543629E-2</v>
      </c>
      <c r="BA17" s="36">
        <v>3.1087258E-2</v>
      </c>
      <c r="BB17" s="36">
        <v>0.74175960699999999</v>
      </c>
      <c r="BC17" s="36">
        <v>30.416495403999999</v>
      </c>
      <c r="BD17" s="36">
        <v>78.289062071000004</v>
      </c>
      <c r="BE17" s="36">
        <v>4.3977842000000003E-2</v>
      </c>
      <c r="BF17" s="36">
        <v>8.7955684000000006E-2</v>
      </c>
      <c r="BG17" s="36">
        <v>2.2186117240000001</v>
      </c>
      <c r="BH17" s="36">
        <v>12.637097739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5.4932683659999997</v>
      </c>
      <c r="E18" s="36">
        <v>1</v>
      </c>
      <c r="F18" s="36">
        <v>0</v>
      </c>
      <c r="G18" s="36">
        <v>1</v>
      </c>
      <c r="H18" s="36">
        <v>0</v>
      </c>
      <c r="I18" s="36">
        <v>5.6947024606268711E-3</v>
      </c>
      <c r="J18" s="36">
        <v>3.7645236585153672</v>
      </c>
      <c r="K18" s="36">
        <v>4.6237024612845231E-3</v>
      </c>
      <c r="L18" s="36">
        <v>1.070999999342348E-3</v>
      </c>
      <c r="M18" s="36">
        <v>0.39059186097528514</v>
      </c>
      <c r="N18" s="36">
        <v>3.3796265000007093</v>
      </c>
      <c r="O18" s="36">
        <v>0.11077880500000001</v>
      </c>
      <c r="P18" s="36">
        <v>0.18803102399999999</v>
      </c>
      <c r="Q18" s="36">
        <v>0.101886875</v>
      </c>
      <c r="R18" s="36">
        <v>8.8919299999999993E-3</v>
      </c>
      <c r="S18" s="36">
        <v>0.176432854</v>
      </c>
      <c r="T18" s="36">
        <v>1.159817E-2</v>
      </c>
      <c r="U18" s="36">
        <v>0</v>
      </c>
      <c r="V18" s="36">
        <v>0</v>
      </c>
      <c r="W18" s="36">
        <v>0.11647350746062687</v>
      </c>
      <c r="X18" s="36">
        <v>3.952554682515367</v>
      </c>
      <c r="Y18" s="36">
        <v>4.0690281899759935</v>
      </c>
      <c r="Z18" s="36">
        <v>1.3380210165273864E-4</v>
      </c>
      <c r="AA18" s="36">
        <v>2.8633649753686061E-5</v>
      </c>
      <c r="AB18" s="36">
        <v>2.86336E-5</v>
      </c>
      <c r="AC18" s="36">
        <v>3.0284894066961674E-5</v>
      </c>
      <c r="AD18" s="36">
        <v>4.5150649777761613E-2</v>
      </c>
      <c r="AE18" s="36">
        <v>0.40635584799985458</v>
      </c>
      <c r="AF18" s="36">
        <v>0.45150649777761609</v>
      </c>
      <c r="AG18" s="36">
        <v>0</v>
      </c>
      <c r="AH18" s="36">
        <v>0</v>
      </c>
      <c r="AI18" s="36">
        <v>0</v>
      </c>
      <c r="AJ18" s="36">
        <v>1.1224742784367038E-6</v>
      </c>
      <c r="AK18" s="36">
        <v>1.3564455983862378E-6</v>
      </c>
      <c r="AL18" s="36">
        <v>3.3925808281347611E-6</v>
      </c>
      <c r="AM18" s="36">
        <v>3.1407368345398378E-5</v>
      </c>
      <c r="AN18" s="36">
        <v>4.5152006223359999E-2</v>
      </c>
      <c r="AO18" s="36">
        <v>0.40635924058068273</v>
      </c>
      <c r="AP18" s="36">
        <v>96.272665602999993</v>
      </c>
      <c r="AQ18" s="36">
        <v>51.839127632</v>
      </c>
      <c r="AR18" s="36">
        <v>148.11179323499999</v>
      </c>
      <c r="AS18" s="36">
        <v>9.1931815990000008</v>
      </c>
      <c r="AT18" s="36">
        <v>270.99671502000001</v>
      </c>
      <c r="AU18" s="36">
        <v>709.76228772599995</v>
      </c>
      <c r="AV18" s="36">
        <v>191.43343258900001</v>
      </c>
      <c r="AW18" s="36">
        <v>501.37962392499998</v>
      </c>
      <c r="AX18" s="36">
        <v>178.851087823</v>
      </c>
      <c r="AY18" s="36">
        <v>468.42544658200001</v>
      </c>
      <c r="AZ18" s="36">
        <v>0.14392121799999999</v>
      </c>
      <c r="BA18" s="36">
        <v>0.28784243700000001</v>
      </c>
      <c r="BB18" s="36">
        <v>1.2097735009999999</v>
      </c>
      <c r="BC18" s="36">
        <v>71.227252824999994</v>
      </c>
      <c r="BD18" s="36">
        <v>186.54992888000001</v>
      </c>
      <c r="BE18" s="36">
        <v>7.1725701000000003E-2</v>
      </c>
      <c r="BF18" s="36">
        <v>0.14345140300000001</v>
      </c>
      <c r="BG18" s="36">
        <v>5.295807108</v>
      </c>
      <c r="BH18" s="36">
        <v>51.721741717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5.2358274810000003</v>
      </c>
      <c r="E19" s="36">
        <v>6</v>
      </c>
      <c r="F19" s="36">
        <v>0</v>
      </c>
      <c r="G19" s="36">
        <v>0</v>
      </c>
      <c r="H19" s="36">
        <v>6</v>
      </c>
      <c r="I19" s="36">
        <v>2.7343971378004386E-4</v>
      </c>
      <c r="J19" s="36">
        <v>0.95696484332219844</v>
      </c>
      <c r="K19" s="36">
        <v>2.7343971378004386E-4</v>
      </c>
      <c r="L19" s="36">
        <v>0</v>
      </c>
      <c r="M19" s="36">
        <v>5.3298283035894033E-2</v>
      </c>
      <c r="N19" s="36">
        <v>0.90394000000008445</v>
      </c>
      <c r="O19" s="36">
        <v>0.184805513</v>
      </c>
      <c r="P19" s="36">
        <v>0.31333920700000006</v>
      </c>
      <c r="Q19" s="36">
        <v>0.17173622099999999</v>
      </c>
      <c r="R19" s="36">
        <v>1.3069292E-2</v>
      </c>
      <c r="S19" s="36">
        <v>0.29629230300000003</v>
      </c>
      <c r="T19" s="36">
        <v>1.7046904000000002E-2</v>
      </c>
      <c r="U19" s="36">
        <v>0</v>
      </c>
      <c r="V19" s="36">
        <v>0</v>
      </c>
      <c r="W19" s="36">
        <v>0.18507895271378005</v>
      </c>
      <c r="X19" s="36">
        <v>1.2703040503221985</v>
      </c>
      <c r="Y19" s="36">
        <v>1.4553830030359785</v>
      </c>
      <c r="Z19" s="36">
        <v>1.5856599348073211E-5</v>
      </c>
      <c r="AA19" s="36">
        <v>3.3933122604876671E-6</v>
      </c>
      <c r="AB19" s="36">
        <v>3.39331E-6</v>
      </c>
      <c r="AC19" s="36">
        <v>2.3626765805195764E-6</v>
      </c>
      <c r="AD19" s="36">
        <v>1.027882008690132E-2</v>
      </c>
      <c r="AE19" s="36">
        <v>9.2509380782111877E-2</v>
      </c>
      <c r="AF19" s="36">
        <v>0.10278820086901322</v>
      </c>
      <c r="AG19" s="36">
        <v>0</v>
      </c>
      <c r="AH19" s="36">
        <v>0</v>
      </c>
      <c r="AI19" s="36">
        <v>0</v>
      </c>
      <c r="AJ19" s="36">
        <v>1.330221555711483E-7</v>
      </c>
      <c r="AK19" s="36">
        <v>1.6074962329081935E-7</v>
      </c>
      <c r="AL19" s="36">
        <v>4.020478895394909E-7</v>
      </c>
      <c r="AM19" s="36">
        <v>2.4956987360907246E-6</v>
      </c>
      <c r="AN19" s="36">
        <v>1.0278980836524612E-2</v>
      </c>
      <c r="AO19" s="36">
        <v>9.2509782830001414E-2</v>
      </c>
      <c r="AP19" s="36">
        <v>15.012536048999999</v>
      </c>
      <c r="AQ19" s="36">
        <v>8.0836732569999992</v>
      </c>
      <c r="AR19" s="36">
        <v>23.096209305999999</v>
      </c>
      <c r="AS19" s="36">
        <v>1.3388293870000001</v>
      </c>
      <c r="AT19" s="36">
        <v>33.097386663999998</v>
      </c>
      <c r="AU19" s="36">
        <v>77.957755272</v>
      </c>
      <c r="AV19" s="36">
        <v>36.490429159999998</v>
      </c>
      <c r="AW19" s="36">
        <v>85.949745070000006</v>
      </c>
      <c r="AX19" s="36">
        <v>33.604297203000002</v>
      </c>
      <c r="AY19" s="36">
        <v>79.151734970999996</v>
      </c>
      <c r="AZ19" s="36">
        <v>1.5631973E-2</v>
      </c>
      <c r="BA19" s="36">
        <v>3.1263946000000001E-2</v>
      </c>
      <c r="BB19" s="36">
        <v>1.3564135770000001</v>
      </c>
      <c r="BC19" s="36">
        <v>77.366523615000006</v>
      </c>
      <c r="BD19" s="36">
        <v>182.22950879499999</v>
      </c>
      <c r="BE19" s="36">
        <v>8.0419776999999998E-2</v>
      </c>
      <c r="BF19" s="36">
        <v>0.160839554</v>
      </c>
      <c r="BG19" s="36">
        <v>1.663815942</v>
      </c>
      <c r="BH19" s="36">
        <v>23.684417324000002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5.3356648829999997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4.2310134412978245E-4</v>
      </c>
      <c r="J20" s="36">
        <v>0.51291312457470617</v>
      </c>
      <c r="K20" s="36">
        <v>4.2310134412978245E-4</v>
      </c>
      <c r="L20" s="36">
        <v>0</v>
      </c>
      <c r="M20" s="36">
        <v>7.4534225917725669E-2</v>
      </c>
      <c r="N20" s="36">
        <v>0.43880200000111036</v>
      </c>
      <c r="O20" s="36">
        <v>3.7043376999999995E-2</v>
      </c>
      <c r="P20" s="36">
        <v>5.6784395999999994E-2</v>
      </c>
      <c r="Q20" s="36">
        <v>3.5080769999999997E-2</v>
      </c>
      <c r="R20" s="36">
        <v>1.9626069999999999E-3</v>
      </c>
      <c r="S20" s="36">
        <v>5.4224471999999996E-2</v>
      </c>
      <c r="T20" s="36">
        <v>2.5599240000000003E-3</v>
      </c>
      <c r="U20" s="36" t="s">
        <v>339</v>
      </c>
      <c r="V20" s="36" t="s">
        <v>339</v>
      </c>
      <c r="W20" s="36">
        <v>3.7466478344129778E-2</v>
      </c>
      <c r="X20" s="36">
        <v>0.56969752057470613</v>
      </c>
      <c r="Y20" s="36">
        <v>0.60716399891883588</v>
      </c>
      <c r="Z20" s="36">
        <v>1.5247677665575952E-5</v>
      </c>
      <c r="AA20" s="36">
        <v>3.2630030204332538E-6</v>
      </c>
      <c r="AB20" s="36">
        <v>3.2629999999999999E-6</v>
      </c>
      <c r="AC20" s="36">
        <v>1.073354761273492E-6</v>
      </c>
      <c r="AD20" s="36">
        <v>9.6584835381333047E-4</v>
      </c>
      <c r="AE20" s="36">
        <v>8.6926351843199731E-3</v>
      </c>
      <c r="AF20" s="36">
        <v>9.6584835381333042E-3</v>
      </c>
      <c r="AG20" s="36" t="s">
        <v>339</v>
      </c>
      <c r="AH20" s="36" t="s">
        <v>339</v>
      </c>
      <c r="AI20" s="36" t="s">
        <v>339</v>
      </c>
      <c r="AJ20" s="36">
        <v>1.2791383446506714E-7</v>
      </c>
      <c r="AK20" s="36">
        <v>1.5457651107559975E-7</v>
      </c>
      <c r="AL20" s="36">
        <v>3.8660843352577831E-7</v>
      </c>
      <c r="AM20" s="36">
        <v>1.2012685957385591E-6</v>
      </c>
      <c r="AN20" s="36">
        <v>9.6600293032440604E-4</v>
      </c>
      <c r="AO20" s="36">
        <v>8.6930217927534987E-3</v>
      </c>
      <c r="AP20" s="36">
        <v>5.3599168879999999</v>
      </c>
      <c r="AQ20" s="36">
        <v>2.886109093</v>
      </c>
      <c r="AR20" s="36">
        <v>8.2460259809999989</v>
      </c>
      <c r="AS20" s="36">
        <v>0.48563843099999998</v>
      </c>
      <c r="AT20" s="36">
        <v>9.3935684380000009</v>
      </c>
      <c r="AU20" s="36">
        <v>21.660389074000001</v>
      </c>
      <c r="AV20" s="36">
        <v>10.010709429</v>
      </c>
      <c r="AW20" s="36">
        <v>23.083438692000001</v>
      </c>
      <c r="AX20" s="36">
        <v>9.2210815850000003</v>
      </c>
      <c r="AY20" s="36">
        <v>21.262656052000001</v>
      </c>
      <c r="AZ20" s="36">
        <v>7.7149209999999996E-3</v>
      </c>
      <c r="BA20" s="36">
        <v>1.5429841999999999E-2</v>
      </c>
      <c r="BB20" s="36">
        <v>0.34931414500000002</v>
      </c>
      <c r="BC20" s="36">
        <v>19.902664000000001</v>
      </c>
      <c r="BD20" s="36">
        <v>45.893043593999998</v>
      </c>
      <c r="BE20" s="36">
        <v>2.0710323999999999E-2</v>
      </c>
      <c r="BF20" s="36">
        <v>4.1420648999999997E-2</v>
      </c>
      <c r="BG20" s="36">
        <v>1.701464863</v>
      </c>
      <c r="BH20" s="36">
        <v>11.582009751999999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5.1769274259999998</v>
      </c>
      <c r="E21" s="36">
        <v>3</v>
      </c>
      <c r="F21" s="36">
        <v>0</v>
      </c>
      <c r="G21" s="36">
        <v>0</v>
      </c>
      <c r="H21" s="36">
        <v>3</v>
      </c>
      <c r="I21" s="36">
        <v>4.4443204673503388E-7</v>
      </c>
      <c r="J21" s="36">
        <v>1.8933898088397023E-4</v>
      </c>
      <c r="K21" s="36">
        <v>4.4443204673503388E-7</v>
      </c>
      <c r="L21" s="36">
        <v>0</v>
      </c>
      <c r="M21" s="36">
        <v>1.8978341293070526E-4</v>
      </c>
      <c r="N21" s="36">
        <v>0</v>
      </c>
      <c r="O21" s="36">
        <v>2.0000454000000001E-2</v>
      </c>
      <c r="P21" s="36">
        <v>3.0833784999999996E-2</v>
      </c>
      <c r="Q21" s="36">
        <v>1.7492994000000001E-2</v>
      </c>
      <c r="R21" s="36">
        <v>2.50746E-3</v>
      </c>
      <c r="S21" s="36">
        <v>2.7563184999999997E-2</v>
      </c>
      <c r="T21" s="36">
        <v>3.2705999999999998E-3</v>
      </c>
      <c r="U21" s="36">
        <v>0</v>
      </c>
      <c r="V21" s="36">
        <v>0</v>
      </c>
      <c r="W21" s="36">
        <v>2.0000898432046735E-2</v>
      </c>
      <c r="X21" s="36">
        <v>3.1023123980883964E-2</v>
      </c>
      <c r="Y21" s="36">
        <v>5.1024022412930699E-2</v>
      </c>
      <c r="Z21" s="36">
        <v>2.6154638296427292E-8</v>
      </c>
      <c r="AA21" s="36">
        <v>5.5970925954354397E-9</v>
      </c>
      <c r="AB21" s="36">
        <v>5.5970900000000002E-9</v>
      </c>
      <c r="AC21" s="36">
        <v>1.2771404434791974E-9</v>
      </c>
      <c r="AD21" s="36">
        <v>3.458610448109463E-7</v>
      </c>
      <c r="AE21" s="36">
        <v>3.1127494032985165E-6</v>
      </c>
      <c r="AF21" s="36">
        <v>3.4586104481094629E-6</v>
      </c>
      <c r="AG21" s="36">
        <v>0</v>
      </c>
      <c r="AH21" s="36">
        <v>0</v>
      </c>
      <c r="AI21" s="36">
        <v>0</v>
      </c>
      <c r="AJ21" s="36">
        <v>2.1941319146370903E-10</v>
      </c>
      <c r="AK21" s="36">
        <v>2.6514822077110908E-10</v>
      </c>
      <c r="AL21" s="36">
        <v>6.6315727772074735E-10</v>
      </c>
      <c r="AM21" s="36">
        <v>1.4965536349429065E-9</v>
      </c>
      <c r="AN21" s="36">
        <v>3.4612619303171741E-7</v>
      </c>
      <c r="AO21" s="36">
        <v>3.1134125605762373E-6</v>
      </c>
      <c r="AP21" s="36">
        <v>0.54918774999999997</v>
      </c>
      <c r="AQ21" s="36">
        <v>0.29571648099999998</v>
      </c>
      <c r="AR21" s="36">
        <v>0.84490423099999989</v>
      </c>
      <c r="AS21" s="36">
        <v>0.111111405</v>
      </c>
      <c r="AT21" s="36">
        <v>0.38069444299999999</v>
      </c>
      <c r="AU21" s="36">
        <v>0.89865452999999995</v>
      </c>
      <c r="AV21" s="36">
        <v>1.0343217300000001</v>
      </c>
      <c r="AW21" s="36">
        <v>2.4415851740000001</v>
      </c>
      <c r="AX21" s="36">
        <v>0.93205721200000002</v>
      </c>
      <c r="AY21" s="36">
        <v>2.2001829829999999</v>
      </c>
      <c r="AZ21" s="36">
        <v>1.9242829999999999E-3</v>
      </c>
      <c r="BA21" s="36">
        <v>3.8485659999999999E-3</v>
      </c>
      <c r="BB21" s="36">
        <v>0.23546047000000001</v>
      </c>
      <c r="BC21" s="36">
        <v>6.2907665020000003</v>
      </c>
      <c r="BD21" s="36">
        <v>14.849772342</v>
      </c>
      <c r="BE21" s="36">
        <v>1.3960106E-2</v>
      </c>
      <c r="BF21" s="36">
        <v>2.7920212999999999E-2</v>
      </c>
      <c r="BG21" s="36">
        <v>0.671826798</v>
      </c>
      <c r="BH21" s="36">
        <v>9.1780876199999994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5.1232392190000002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3.2633133000000002E-2</v>
      </c>
      <c r="P22" s="36">
        <v>5.6187669999999995E-2</v>
      </c>
      <c r="Q22" s="36">
        <v>2.9244747000000001E-2</v>
      </c>
      <c r="R22" s="36">
        <v>3.3883860000000002E-3</v>
      </c>
      <c r="S22" s="36">
        <v>5.1768035999999996E-2</v>
      </c>
      <c r="T22" s="36">
        <v>4.4196340000000004E-3</v>
      </c>
      <c r="U22" s="36">
        <v>0</v>
      </c>
      <c r="V22" s="36">
        <v>0</v>
      </c>
      <c r="W22" s="36">
        <v>3.2633133000000002E-2</v>
      </c>
      <c r="X22" s="36">
        <v>5.6187669999999995E-2</v>
      </c>
      <c r="Y22" s="36">
        <v>8.8820803000000004E-2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0.72024007300000004</v>
      </c>
      <c r="AQ22" s="36">
        <v>0.387821578</v>
      </c>
      <c r="AR22" s="36">
        <v>1.1080616510000001</v>
      </c>
      <c r="AS22" s="36">
        <v>0.131350778</v>
      </c>
      <c r="AT22" s="36">
        <v>0.55975624899999998</v>
      </c>
      <c r="AU22" s="36">
        <v>1.4293775660000001</v>
      </c>
      <c r="AV22" s="36">
        <v>1.7244862249999999</v>
      </c>
      <c r="AW22" s="36">
        <v>4.4035987539999999</v>
      </c>
      <c r="AX22" s="36">
        <v>1.548806379</v>
      </c>
      <c r="AY22" s="36">
        <v>3.954987719</v>
      </c>
      <c r="AZ22" s="36">
        <v>4.6371570000000003E-3</v>
      </c>
      <c r="BA22" s="36">
        <v>9.2743140000000005E-3</v>
      </c>
      <c r="BB22" s="36">
        <v>0.76632137300000003</v>
      </c>
      <c r="BC22" s="36">
        <v>36.278766013000002</v>
      </c>
      <c r="BD22" s="36">
        <v>92.640420356000007</v>
      </c>
      <c r="BE22" s="36">
        <v>4.5434072999999998E-2</v>
      </c>
      <c r="BF22" s="36">
        <v>9.0868146999999996E-2</v>
      </c>
      <c r="BG22" s="36">
        <v>1.705068923</v>
      </c>
      <c r="BH22" s="36">
        <v>15.792739662000001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5.0268519840000003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1.5454926000000001E-2</v>
      </c>
      <c r="P23" s="36">
        <v>2.3774489000000003E-2</v>
      </c>
      <c r="Q23" s="36">
        <v>1.3775973E-2</v>
      </c>
      <c r="R23" s="36">
        <v>1.6789530000000002E-3</v>
      </c>
      <c r="S23" s="36">
        <v>2.1584550000000001E-2</v>
      </c>
      <c r="T23" s="36">
        <v>2.1899390000000001E-3</v>
      </c>
      <c r="U23" s="36" t="s">
        <v>339</v>
      </c>
      <c r="V23" s="36" t="s">
        <v>339</v>
      </c>
      <c r="W23" s="36">
        <v>1.5454926000000001E-2</v>
      </c>
      <c r="X23" s="36">
        <v>2.3774489000000003E-2</v>
      </c>
      <c r="Y23" s="36">
        <v>3.9229415000000004E-2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339</v>
      </c>
      <c r="AH23" s="36" t="s">
        <v>339</v>
      </c>
      <c r="AI23" s="36" t="s">
        <v>339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2.0227893E-2</v>
      </c>
      <c r="AQ23" s="36">
        <v>1.0891942E-2</v>
      </c>
      <c r="AR23" s="36">
        <v>3.1119834999999998E-2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0.220387956</v>
      </c>
      <c r="BC23" s="36">
        <v>11.960462633000001</v>
      </c>
      <c r="BD23" s="36">
        <v>30.12</v>
      </c>
      <c r="BE23" s="36">
        <v>1.3066479000000001E-2</v>
      </c>
      <c r="BF23" s="36">
        <v>2.6132959000000001E-2</v>
      </c>
      <c r="BG23" s="36">
        <v>0.98208671599999997</v>
      </c>
      <c r="BH23" s="36">
        <v>12.288145073999999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4.9915589599999999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4.0650119999999998E-3</v>
      </c>
      <c r="P24" s="36">
        <v>5.8251869999999999E-3</v>
      </c>
      <c r="Q24" s="36">
        <v>3.6280560000000002E-3</v>
      </c>
      <c r="R24" s="36">
        <v>4.3695600000000001E-4</v>
      </c>
      <c r="S24" s="36">
        <v>5.2552440000000001E-3</v>
      </c>
      <c r="T24" s="36">
        <v>5.6994300000000006E-4</v>
      </c>
      <c r="U24" s="36" t="s">
        <v>339</v>
      </c>
      <c r="V24" s="36" t="s">
        <v>339</v>
      </c>
      <c r="W24" s="36">
        <v>4.0650119999999998E-3</v>
      </c>
      <c r="X24" s="36">
        <v>5.8251869999999999E-3</v>
      </c>
      <c r="Y24" s="36">
        <v>9.8901989999999988E-3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339</v>
      </c>
      <c r="AH24" s="36" t="s">
        <v>339</v>
      </c>
      <c r="AI24" s="36" t="s">
        <v>339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5.7306370000000002E-3</v>
      </c>
      <c r="AQ24" s="36">
        <v>3.0857269999999999E-3</v>
      </c>
      <c r="AR24" s="36">
        <v>8.8163640000000001E-3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0.13425693599999999</v>
      </c>
      <c r="BC24" s="36">
        <v>9.4702765180000004</v>
      </c>
      <c r="BD24" s="36">
        <v>23.926348277999999</v>
      </c>
      <c r="BE24" s="36">
        <v>7.9598970000000005E-3</v>
      </c>
      <c r="BF24" s="36">
        <v>1.5919794000000001E-2</v>
      </c>
      <c r="BG24" s="36">
        <v>1.0501606210000001</v>
      </c>
      <c r="BH24" s="36">
        <v>6.3605397129999997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5.0317730359999997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1.0795699000000001E-2</v>
      </c>
      <c r="P25" s="36">
        <v>1.7614237000000001E-2</v>
      </c>
      <c r="Q25" s="36">
        <v>1.0158932000000001E-2</v>
      </c>
      <c r="R25" s="36">
        <v>6.36767E-4</v>
      </c>
      <c r="S25" s="36">
        <v>1.6783671E-2</v>
      </c>
      <c r="T25" s="36">
        <v>8.3056600000000003E-4</v>
      </c>
      <c r="U25" s="36">
        <v>0</v>
      </c>
      <c r="V25" s="36">
        <v>0</v>
      </c>
      <c r="W25" s="36">
        <v>1.0795699000000001E-2</v>
      </c>
      <c r="X25" s="36">
        <v>1.7614237000000001E-2</v>
      </c>
      <c r="Y25" s="36">
        <v>2.8409936000000004E-2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3.0058576E-2</v>
      </c>
      <c r="AQ25" s="36">
        <v>1.6185386999999999E-2</v>
      </c>
      <c r="AR25" s="36">
        <v>4.6243962999999999E-2</v>
      </c>
      <c r="AS25" s="36">
        <v>1.669E-6</v>
      </c>
      <c r="AT25" s="36">
        <v>6E-9</v>
      </c>
      <c r="AU25" s="36">
        <v>1.6000000000000001E-8</v>
      </c>
      <c r="AV25" s="36">
        <v>1.5600000000000001E-6</v>
      </c>
      <c r="AW25" s="36">
        <v>3.9439999999999998E-6</v>
      </c>
      <c r="AX25" s="36">
        <v>1.271E-6</v>
      </c>
      <c r="AY25" s="36">
        <v>3.2119999999999999E-6</v>
      </c>
      <c r="AZ25" s="36">
        <v>2.4200000000000002E-7</v>
      </c>
      <c r="BA25" s="36">
        <v>4.8500000000000002E-7</v>
      </c>
      <c r="BB25" s="36">
        <v>3.5615066000000001E-2</v>
      </c>
      <c r="BC25" s="36">
        <v>1.7371824929999999</v>
      </c>
      <c r="BD25" s="36">
        <v>4.389619476</v>
      </c>
      <c r="BE25" s="36">
        <v>2.1115650000000001E-3</v>
      </c>
      <c r="BF25" s="36">
        <v>4.2231300000000003E-3</v>
      </c>
      <c r="BG25" s="36">
        <v>0.37628647799999998</v>
      </c>
      <c r="BH25" s="36">
        <v>4.321389162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4.9956088510000001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9.8545590000000006E-3</v>
      </c>
      <c r="P26" s="36">
        <v>1.4304351999999999E-2</v>
      </c>
      <c r="Q26" s="36">
        <v>8.7413370000000001E-3</v>
      </c>
      <c r="R26" s="36">
        <v>1.1132220000000001E-3</v>
      </c>
      <c r="S26" s="36">
        <v>1.2852321999999999E-2</v>
      </c>
      <c r="T26" s="36">
        <v>1.45203E-3</v>
      </c>
      <c r="U26" s="36" t="s">
        <v>339</v>
      </c>
      <c r="V26" s="36" t="s">
        <v>339</v>
      </c>
      <c r="W26" s="36">
        <v>9.8545590000000006E-3</v>
      </c>
      <c r="X26" s="36">
        <v>1.4304351999999999E-2</v>
      </c>
      <c r="Y26" s="36">
        <v>2.4158910999999998E-2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339</v>
      </c>
      <c r="AH26" s="36" t="s">
        <v>339</v>
      </c>
      <c r="AI26" s="36" t="s">
        <v>339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9.7537360000000007E-3</v>
      </c>
      <c r="AQ26" s="36">
        <v>5.2520120000000003E-3</v>
      </c>
      <c r="AR26" s="36">
        <v>1.5005748000000001E-2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0.14491944600000001</v>
      </c>
      <c r="BC26" s="36">
        <v>5.9940675719999996</v>
      </c>
      <c r="BD26" s="36">
        <v>15.744716819000001</v>
      </c>
      <c r="BE26" s="36">
        <v>8.5920619999999993E-3</v>
      </c>
      <c r="BF26" s="36">
        <v>1.7184123999999999E-2</v>
      </c>
      <c r="BG26" s="36">
        <v>1.2928858080000001</v>
      </c>
      <c r="BH26" s="36">
        <v>4.5143130109999996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4.9784781300000001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1.1106079999999999E-3</v>
      </c>
      <c r="P27" s="36">
        <v>1.8084450000000001E-3</v>
      </c>
      <c r="Q27" s="36">
        <v>1.0212819999999999E-3</v>
      </c>
      <c r="R27" s="36">
        <v>8.9325999999999991E-5</v>
      </c>
      <c r="S27" s="36">
        <v>1.6919330000000001E-3</v>
      </c>
      <c r="T27" s="36">
        <v>1.16512E-4</v>
      </c>
      <c r="U27" s="36" t="s">
        <v>339</v>
      </c>
      <c r="V27" s="36" t="s">
        <v>339</v>
      </c>
      <c r="W27" s="36">
        <v>1.1106079999999999E-3</v>
      </c>
      <c r="X27" s="36">
        <v>1.8084450000000001E-3</v>
      </c>
      <c r="Y27" s="36">
        <v>2.919053E-3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3.0295299999999999E-3</v>
      </c>
      <c r="AQ27" s="36">
        <v>1.6312849999999999E-3</v>
      </c>
      <c r="AR27" s="36">
        <v>4.6608149999999996E-3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0.102128516</v>
      </c>
      <c r="BC27" s="36">
        <v>4.036200912</v>
      </c>
      <c r="BD27" s="36">
        <v>9.6591633600000009</v>
      </c>
      <c r="BE27" s="36">
        <v>6.0550500000000002E-3</v>
      </c>
      <c r="BF27" s="36">
        <v>1.21101E-2</v>
      </c>
      <c r="BG27" s="36">
        <v>0.65732380800000001</v>
      </c>
      <c r="BH27" s="36">
        <v>2.8322691849999999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5.628271185</v>
      </c>
      <c r="E28" s="36">
        <v>519</v>
      </c>
      <c r="F28" s="36">
        <v>11</v>
      </c>
      <c r="G28" s="36">
        <v>73</v>
      </c>
      <c r="H28" s="36">
        <v>435</v>
      </c>
      <c r="I28" s="36">
        <v>7.9210497812677181</v>
      </c>
      <c r="J28" s="36">
        <v>203.81134075514618</v>
      </c>
      <c r="K28" s="36">
        <v>0.99289278131432945</v>
      </c>
      <c r="L28" s="36">
        <v>6.928156999953389</v>
      </c>
      <c r="M28" s="36">
        <v>50.719706536381985</v>
      </c>
      <c r="N28" s="36">
        <v>161.01268400003192</v>
      </c>
      <c r="O28" s="36">
        <v>3.9060036760000001</v>
      </c>
      <c r="P28" s="36">
        <v>6.9881818829999993</v>
      </c>
      <c r="Q28" s="36">
        <v>3.6745327040000002</v>
      </c>
      <c r="R28" s="36">
        <v>0.231470972</v>
      </c>
      <c r="S28" s="36">
        <v>6.6862632229999992</v>
      </c>
      <c r="T28" s="36">
        <v>0.30191866000000001</v>
      </c>
      <c r="U28" s="36">
        <v>4.3069500000000005</v>
      </c>
      <c r="V28" s="36">
        <v>10.1913</v>
      </c>
      <c r="W28" s="36">
        <v>16.134003457267717</v>
      </c>
      <c r="X28" s="36">
        <v>220.9908226381462</v>
      </c>
      <c r="Y28" s="36">
        <v>237.12482609541391</v>
      </c>
      <c r="Z28" s="36">
        <v>6.9722682219415757E-2</v>
      </c>
      <c r="AA28" s="36">
        <v>2.0623525889188848E-2</v>
      </c>
      <c r="AB28" s="36">
        <v>2.0623526E-2</v>
      </c>
      <c r="AC28" s="36">
        <v>1.6638809848782736E-2</v>
      </c>
      <c r="AD28" s="36">
        <v>6.848290324640125</v>
      </c>
      <c r="AE28" s="36">
        <v>61.634612921761025</v>
      </c>
      <c r="AF28" s="36">
        <v>68.482903246401108</v>
      </c>
      <c r="AG28" s="36">
        <v>0.26936220961106366</v>
      </c>
      <c r="AH28" s="36">
        <v>0.45822536807399372</v>
      </c>
      <c r="AI28" s="36">
        <v>1.4675596247775209</v>
      </c>
      <c r="AJ28" s="36">
        <v>7.5314756781268925E-4</v>
      </c>
      <c r="AK28" s="36">
        <v>9.1013551305254268E-4</v>
      </c>
      <c r="AL28" s="36">
        <v>2.2763229843202671E-3</v>
      </c>
      <c r="AM28" s="36">
        <v>0.2867541670276591</v>
      </c>
      <c r="AN28" s="36">
        <v>7.3074258282271716</v>
      </c>
      <c r="AO28" s="36">
        <v>63.104448869522869</v>
      </c>
      <c r="AP28" s="36">
        <v>7161.637167977</v>
      </c>
      <c r="AQ28" s="36">
        <v>3856.2661673719999</v>
      </c>
      <c r="AR28" s="36">
        <v>11017.903335348999</v>
      </c>
      <c r="AS28" s="36">
        <v>68.428576802999999</v>
      </c>
      <c r="AT28" s="36">
        <v>30349.022917736002</v>
      </c>
      <c r="AU28" s="36">
        <v>64155.896365558998</v>
      </c>
      <c r="AV28" s="36">
        <v>21292.473031862999</v>
      </c>
      <c r="AW28" s="36">
        <v>45010.928256288003</v>
      </c>
      <c r="AX28" s="36">
        <v>19890.705350062999</v>
      </c>
      <c r="AY28" s="36">
        <v>42047.680893564</v>
      </c>
      <c r="AZ28" s="36">
        <v>0.22279359000000001</v>
      </c>
      <c r="BA28" s="36">
        <v>0.445587181</v>
      </c>
      <c r="BB28" s="36">
        <v>67.030789197000004</v>
      </c>
      <c r="BC28" s="36">
        <v>10702.463337335999</v>
      </c>
      <c r="BD28" s="36">
        <v>22624.324037961</v>
      </c>
      <c r="BE28" s="36">
        <v>0.41479448699999999</v>
      </c>
      <c r="BF28" s="36">
        <v>0.82958897499999995</v>
      </c>
      <c r="BG28" s="36">
        <v>35.788112824999999</v>
      </c>
      <c r="BH28" s="36">
        <v>527.47983830099997</v>
      </c>
      <c r="BI28" s="36">
        <v>0.54000000000000026</v>
      </c>
      <c r="BJ28" s="36">
        <v>0.54000000000000026</v>
      </c>
      <c r="BK28" s="36">
        <v>1.5900000000000012</v>
      </c>
      <c r="BL28" s="36">
        <v>1.5900000000000012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5.4876820100000003</v>
      </c>
      <c r="E29" s="36">
        <v>2</v>
      </c>
      <c r="F29" s="36">
        <v>1</v>
      </c>
      <c r="G29" s="36">
        <v>0</v>
      </c>
      <c r="H29" s="36">
        <v>1</v>
      </c>
      <c r="I29" s="36">
        <v>5.5691247946768635E-2</v>
      </c>
      <c r="J29" s="36">
        <v>27.813818377075631</v>
      </c>
      <c r="K29" s="36">
        <v>2.4870247965694398E-2</v>
      </c>
      <c r="L29" s="36">
        <v>3.0820999981074237E-2</v>
      </c>
      <c r="M29" s="36">
        <v>1.6585766250620524</v>
      </c>
      <c r="N29" s="36">
        <v>26.210932999960345</v>
      </c>
      <c r="O29" s="36">
        <v>0.44174724899999995</v>
      </c>
      <c r="P29" s="36">
        <v>0.74891686400000002</v>
      </c>
      <c r="Q29" s="36">
        <v>0.36910460699999997</v>
      </c>
      <c r="R29" s="36">
        <v>7.2642641999999993E-2</v>
      </c>
      <c r="S29" s="36">
        <v>0.65416559200000002</v>
      </c>
      <c r="T29" s="36">
        <v>9.4751271999999997E-2</v>
      </c>
      <c r="U29" s="36">
        <v>6.4899999999999999E-2</v>
      </c>
      <c r="V29" s="36">
        <v>0.15340000000000001</v>
      </c>
      <c r="W29" s="36">
        <v>0.56233849694676852</v>
      </c>
      <c r="X29" s="36">
        <v>28.716135241075634</v>
      </c>
      <c r="Y29" s="36">
        <v>29.278473738022402</v>
      </c>
      <c r="Z29" s="36">
        <v>9.5699443335241544E-4</v>
      </c>
      <c r="AA29" s="36">
        <v>2.0479680873741689E-4</v>
      </c>
      <c r="AB29" s="36">
        <v>2.04797E-4</v>
      </c>
      <c r="AC29" s="36">
        <v>1.4911949688719406E-4</v>
      </c>
      <c r="AD29" s="36">
        <v>0.20652937653170755</v>
      </c>
      <c r="AE29" s="36">
        <v>1.858764388785368</v>
      </c>
      <c r="AF29" s="36">
        <v>2.0652937653170751</v>
      </c>
      <c r="AG29" s="36">
        <v>4.6051104433320134E-3</v>
      </c>
      <c r="AH29" s="36">
        <v>7.8339809840590573E-3</v>
      </c>
      <c r="AI29" s="36">
        <v>2.5089912070567523E-2</v>
      </c>
      <c r="AJ29" s="36">
        <v>7.7648468494598709E-6</v>
      </c>
      <c r="AK29" s="36">
        <v>9.383370767089734E-6</v>
      </c>
      <c r="AL29" s="36">
        <v>2.3468573900480415E-5</v>
      </c>
      <c r="AM29" s="36">
        <v>4.7619947870686675E-3</v>
      </c>
      <c r="AN29" s="36">
        <v>0.21437274088653369</v>
      </c>
      <c r="AO29" s="36">
        <v>1.8838777694298359</v>
      </c>
      <c r="AP29" s="36">
        <v>1020.0782089</v>
      </c>
      <c r="AQ29" s="36">
        <v>549.27288171500004</v>
      </c>
      <c r="AR29" s="36">
        <v>1569.351090615</v>
      </c>
      <c r="AS29" s="36">
        <v>24.957553762</v>
      </c>
      <c r="AT29" s="36">
        <v>3063.5827058989998</v>
      </c>
      <c r="AU29" s="36">
        <v>7273.7459780569998</v>
      </c>
      <c r="AV29" s="36">
        <v>1809.322026194</v>
      </c>
      <c r="AW29" s="36">
        <v>4295.8033369559998</v>
      </c>
      <c r="AX29" s="36">
        <v>1706.521301107</v>
      </c>
      <c r="AY29" s="36">
        <v>4051.7275497410001</v>
      </c>
      <c r="AZ29" s="36">
        <v>2.5335659E-2</v>
      </c>
      <c r="BA29" s="36">
        <v>5.0671318999999999E-2</v>
      </c>
      <c r="BB29" s="36">
        <v>10.224269129</v>
      </c>
      <c r="BC29" s="36">
        <v>946.98009203000004</v>
      </c>
      <c r="BD29" s="36">
        <v>2248.3782214990001</v>
      </c>
      <c r="BE29" s="36">
        <v>6.3268991999999996E-2</v>
      </c>
      <c r="BF29" s="36">
        <v>0.12653798399999999</v>
      </c>
      <c r="BG29" s="36">
        <v>14.941357803000001</v>
      </c>
      <c r="BH29" s="36">
        <v>80.247774089999993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5.47203105</v>
      </c>
      <c r="E30" s="36">
        <v>16</v>
      </c>
      <c r="F30" s="36">
        <v>3</v>
      </c>
      <c r="G30" s="36">
        <v>6</v>
      </c>
      <c r="H30" s="36">
        <v>7</v>
      </c>
      <c r="I30" s="36">
        <v>3.228247989749901E-4</v>
      </c>
      <c r="J30" s="36">
        <v>1.6377029382550412</v>
      </c>
      <c r="K30" s="36">
        <v>3.228247989749901E-4</v>
      </c>
      <c r="L30" s="36">
        <v>0</v>
      </c>
      <c r="M30" s="36">
        <v>6.7521763053120312E-2</v>
      </c>
      <c r="N30" s="36">
        <v>1.5705040000008959</v>
      </c>
      <c r="O30" s="36">
        <v>1.4658487E-2</v>
      </c>
      <c r="P30" s="36">
        <v>2.4813184000000002E-2</v>
      </c>
      <c r="Q30" s="36">
        <v>1.3545890999999999E-2</v>
      </c>
      <c r="R30" s="36">
        <v>1.112596E-3</v>
      </c>
      <c r="S30" s="36">
        <v>2.3361971000000002E-2</v>
      </c>
      <c r="T30" s="36">
        <v>1.451213E-3</v>
      </c>
      <c r="U30" s="36">
        <v>1.3251500000000001</v>
      </c>
      <c r="V30" s="36">
        <v>3.1360999999999994</v>
      </c>
      <c r="W30" s="36">
        <v>1.340131311798975</v>
      </c>
      <c r="X30" s="36">
        <v>4.7986161222550408</v>
      </c>
      <c r="Y30" s="36">
        <v>6.1387474340540162</v>
      </c>
      <c r="Z30" s="36">
        <v>2.4341006543707755E-5</v>
      </c>
      <c r="AA30" s="36">
        <v>5.2089754003534577E-6</v>
      </c>
      <c r="AB30" s="36">
        <v>5.2089799999999999E-6</v>
      </c>
      <c r="AC30" s="36">
        <v>4.8580330896281274E-6</v>
      </c>
      <c r="AD30" s="36">
        <v>6.0473313626631497E-2</v>
      </c>
      <c r="AE30" s="36">
        <v>0.54425982263968309</v>
      </c>
      <c r="AF30" s="36">
        <v>0.60473313626631464</v>
      </c>
      <c r="AG30" s="36">
        <v>0.10393243233779011</v>
      </c>
      <c r="AH30" s="36">
        <v>0.17680459754014868</v>
      </c>
      <c r="AI30" s="36">
        <v>0.56625256239209776</v>
      </c>
      <c r="AJ30" s="36">
        <v>2.1703360662019862E-7</v>
      </c>
      <c r="AK30" s="36">
        <v>2.6227262936650093E-7</v>
      </c>
      <c r="AL30" s="36">
        <v>6.5596518960425455E-7</v>
      </c>
      <c r="AM30" s="36">
        <v>0.10393750740448635</v>
      </c>
      <c r="AN30" s="36">
        <v>0.23727817343940955</v>
      </c>
      <c r="AO30" s="36">
        <v>1.1105130409969703</v>
      </c>
      <c r="AP30" s="36">
        <v>25.504660782999999</v>
      </c>
      <c r="AQ30" s="36">
        <v>13.733278883000001</v>
      </c>
      <c r="AR30" s="36">
        <v>39.237939666000003</v>
      </c>
      <c r="AS30" s="36">
        <v>0.69605569</v>
      </c>
      <c r="AT30" s="36">
        <v>9.5553560130000008</v>
      </c>
      <c r="AU30" s="36">
        <v>22.189671142000002</v>
      </c>
      <c r="AV30" s="36">
        <v>25.211468234000002</v>
      </c>
      <c r="AW30" s="36">
        <v>58.546660989000003</v>
      </c>
      <c r="AX30" s="36">
        <v>22.704253810000001</v>
      </c>
      <c r="AY30" s="36">
        <v>52.724349031999999</v>
      </c>
      <c r="AZ30" s="36">
        <v>1.5305119999999999E-3</v>
      </c>
      <c r="BA30" s="36">
        <v>3.0610250000000002E-3</v>
      </c>
      <c r="BB30" s="36">
        <v>9.7938117600000005</v>
      </c>
      <c r="BC30" s="36">
        <v>800.32401516599998</v>
      </c>
      <c r="BD30" s="36">
        <v>1858.531139916</v>
      </c>
      <c r="BE30" s="36">
        <v>6.0605270000000003E-2</v>
      </c>
      <c r="BF30" s="36">
        <v>0.121210541</v>
      </c>
      <c r="BG30" s="36">
        <v>10.731201075</v>
      </c>
      <c r="BH30" s="36">
        <v>51.013334903000001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5.4264460640000003</v>
      </c>
      <c r="E31" s="36">
        <v>10</v>
      </c>
      <c r="F31" s="36">
        <v>1</v>
      </c>
      <c r="G31" s="36">
        <v>5</v>
      </c>
      <c r="H31" s="36">
        <v>4</v>
      </c>
      <c r="I31" s="36">
        <v>2.1311331173431659E-3</v>
      </c>
      <c r="J31" s="36">
        <v>8.0386025413490181</v>
      </c>
      <c r="K31" s="36">
        <v>2.1311331173431659E-3</v>
      </c>
      <c r="L31" s="36">
        <v>0</v>
      </c>
      <c r="M31" s="36">
        <v>0.21086267446162568</v>
      </c>
      <c r="N31" s="36">
        <v>7.8298710000047365</v>
      </c>
      <c r="O31" s="36">
        <v>2.7318011E-2</v>
      </c>
      <c r="P31" s="36">
        <v>4.0701779E-2</v>
      </c>
      <c r="Q31" s="36">
        <v>1.9300911E-2</v>
      </c>
      <c r="R31" s="36">
        <v>8.0170999999999992E-3</v>
      </c>
      <c r="S31" s="36">
        <v>3.0244691000000001E-2</v>
      </c>
      <c r="T31" s="36">
        <v>1.0457088E-2</v>
      </c>
      <c r="U31" s="36">
        <v>6.8449999999999997E-2</v>
      </c>
      <c r="V31" s="36">
        <v>0.16190000000000002</v>
      </c>
      <c r="W31" s="36">
        <v>9.7899144117343156E-2</v>
      </c>
      <c r="X31" s="36">
        <v>8.2412043203490182</v>
      </c>
      <c r="Y31" s="36">
        <v>8.339103464466362</v>
      </c>
      <c r="Z31" s="36">
        <v>9.3853158719575376E-5</v>
      </c>
      <c r="AA31" s="36">
        <v>2.0084575965989115E-5</v>
      </c>
      <c r="AB31" s="36">
        <v>2.0084600000000001E-5</v>
      </c>
      <c r="AC31" s="36">
        <v>9.6057666724241211E-6</v>
      </c>
      <c r="AD31" s="36">
        <v>6.6990649505584435E-2</v>
      </c>
      <c r="AE31" s="36">
        <v>0.6029158455502599</v>
      </c>
      <c r="AF31" s="36">
        <v>0.66990649505584421</v>
      </c>
      <c r="AG31" s="36">
        <v>5.5478779448950846E-3</v>
      </c>
      <c r="AH31" s="36">
        <v>9.4377693775226749E-3</v>
      </c>
      <c r="AI31" s="36">
        <v>3.0226369492876666E-2</v>
      </c>
      <c r="AJ31" s="36">
        <v>8.3683046882960605E-7</v>
      </c>
      <c r="AK31" s="36">
        <v>1.0112614853146728E-6</v>
      </c>
      <c r="AL31" s="36">
        <v>2.5292472705070111E-6</v>
      </c>
      <c r="AM31" s="36">
        <v>5.5583205420363388E-3</v>
      </c>
      <c r="AN31" s="36">
        <v>7.6429430144592428E-2</v>
      </c>
      <c r="AO31" s="36">
        <v>0.63314474429040712</v>
      </c>
      <c r="AP31" s="36">
        <v>135.19389797700001</v>
      </c>
      <c r="AQ31" s="36">
        <v>72.796714295000001</v>
      </c>
      <c r="AR31" s="36">
        <v>207.99061227200002</v>
      </c>
      <c r="AS31" s="36">
        <v>4.0034626209999997</v>
      </c>
      <c r="AT31" s="36">
        <v>75.619085290000001</v>
      </c>
      <c r="AU31" s="36">
        <v>183.78243313199999</v>
      </c>
      <c r="AV31" s="36">
        <v>87.882826287</v>
      </c>
      <c r="AW31" s="36">
        <v>213.58787379500001</v>
      </c>
      <c r="AX31" s="36">
        <v>80.702192963000002</v>
      </c>
      <c r="AY31" s="36">
        <v>196.13627068900001</v>
      </c>
      <c r="AZ31" s="36">
        <v>4.5781620000000002E-3</v>
      </c>
      <c r="BA31" s="36">
        <v>9.1563249999999999E-3</v>
      </c>
      <c r="BB31" s="36">
        <v>7.4345591259999999</v>
      </c>
      <c r="BC31" s="36">
        <v>600.049288488</v>
      </c>
      <c r="BD31" s="36">
        <v>1458.342398794</v>
      </c>
      <c r="BE31" s="36">
        <v>4.6005934999999998E-2</v>
      </c>
      <c r="BF31" s="36">
        <v>9.2011869999999996E-2</v>
      </c>
      <c r="BG31" s="36">
        <v>5.7700946760000003</v>
      </c>
      <c r="BH31" s="36">
        <v>36.859177987000002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5.4264469750000002</v>
      </c>
      <c r="E32" s="36">
        <v>18</v>
      </c>
      <c r="F32" s="36">
        <v>1</v>
      </c>
      <c r="G32" s="36">
        <v>3</v>
      </c>
      <c r="H32" s="36">
        <v>14</v>
      </c>
      <c r="I32" s="36">
        <v>8.1489201392402426E-4</v>
      </c>
      <c r="J32" s="36">
        <v>1.7606367173751583</v>
      </c>
      <c r="K32" s="36">
        <v>4.5789201414324154E-4</v>
      </c>
      <c r="L32" s="36">
        <v>3.5699999978078267E-4</v>
      </c>
      <c r="M32" s="36">
        <v>6.5088609392376637E-2</v>
      </c>
      <c r="N32" s="36">
        <v>1.6963629999967056</v>
      </c>
      <c r="O32" s="36">
        <v>4.2408148E-2</v>
      </c>
      <c r="P32" s="36">
        <v>7.7523731999999984E-2</v>
      </c>
      <c r="Q32" s="36">
        <v>3.9671299E-2</v>
      </c>
      <c r="R32" s="36">
        <v>2.736849E-3</v>
      </c>
      <c r="S32" s="36">
        <v>7.3953928999999988E-2</v>
      </c>
      <c r="T32" s="36">
        <v>3.5698029999999999E-3</v>
      </c>
      <c r="U32" s="36">
        <v>3.5450000000000002E-2</v>
      </c>
      <c r="V32" s="36">
        <v>8.3900000000000002E-2</v>
      </c>
      <c r="W32" s="36">
        <v>7.8673040013924028E-2</v>
      </c>
      <c r="X32" s="36">
        <v>1.9220604493751583</v>
      </c>
      <c r="Y32" s="36">
        <v>2.0007334893890825</v>
      </c>
      <c r="Z32" s="36">
        <v>3.3225033317349593E-5</v>
      </c>
      <c r="AA32" s="36">
        <v>7.110157129912816E-6</v>
      </c>
      <c r="AB32" s="36">
        <v>7.1101599999999999E-6</v>
      </c>
      <c r="AC32" s="36">
        <v>5.5716262129076677E-6</v>
      </c>
      <c r="AD32" s="36">
        <v>2.7923832394726573E-2</v>
      </c>
      <c r="AE32" s="36">
        <v>0.2513144915525391</v>
      </c>
      <c r="AF32" s="36">
        <v>0.27923832394726578</v>
      </c>
      <c r="AG32" s="36">
        <v>3.0052909653108411E-3</v>
      </c>
      <c r="AH32" s="36">
        <v>5.1124489984598221E-3</v>
      </c>
      <c r="AI32" s="36">
        <v>1.6373654224796998E-2</v>
      </c>
      <c r="AJ32" s="36">
        <v>2.9624680233878254E-7</v>
      </c>
      <c r="AK32" s="36">
        <v>3.5799721988115141E-7</v>
      </c>
      <c r="AL32" s="36">
        <v>8.9538018047997612E-7</v>
      </c>
      <c r="AM32" s="36">
        <v>3.0111588383260877E-3</v>
      </c>
      <c r="AN32" s="36">
        <v>3.3036639390406276E-2</v>
      </c>
      <c r="AO32" s="36">
        <v>0.26768904115751657</v>
      </c>
      <c r="AP32" s="36">
        <v>101.570481579</v>
      </c>
      <c r="AQ32" s="36">
        <v>54.691797772999998</v>
      </c>
      <c r="AR32" s="36">
        <v>156.26227935200001</v>
      </c>
      <c r="AS32" s="36">
        <v>3.1109464080000002</v>
      </c>
      <c r="AT32" s="36">
        <v>665.64392188399995</v>
      </c>
      <c r="AU32" s="36">
        <v>1695.1418510359999</v>
      </c>
      <c r="AV32" s="36">
        <v>381.02119583199999</v>
      </c>
      <c r="AW32" s="36">
        <v>970.31604128200001</v>
      </c>
      <c r="AX32" s="36">
        <v>360.46170524500002</v>
      </c>
      <c r="AY32" s="36">
        <v>917.95883980600001</v>
      </c>
      <c r="AZ32" s="36">
        <v>3.6199829999999998E-3</v>
      </c>
      <c r="BA32" s="36">
        <v>7.2399669999999999E-3</v>
      </c>
      <c r="BB32" s="36">
        <v>3.910931658</v>
      </c>
      <c r="BC32" s="36">
        <v>308.850275651</v>
      </c>
      <c r="BD32" s="36">
        <v>786.52416216500001</v>
      </c>
      <c r="BE32" s="36">
        <v>2.4201309000000001E-2</v>
      </c>
      <c r="BF32" s="36">
        <v>4.8402619000000001E-2</v>
      </c>
      <c r="BG32" s="36">
        <v>3.2550305370000001</v>
      </c>
      <c r="BH32" s="36">
        <v>25.392376908999999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5.5251791179999996</v>
      </c>
      <c r="E33" s="36">
        <v>24</v>
      </c>
      <c r="F33" s="36">
        <v>0</v>
      </c>
      <c r="G33" s="36">
        <v>3</v>
      </c>
      <c r="H33" s="36">
        <v>21</v>
      </c>
      <c r="I33" s="36">
        <v>2.370702330652142E-2</v>
      </c>
      <c r="J33" s="36">
        <v>13.901474211628127</v>
      </c>
      <c r="K33" s="36">
        <v>2.5750233044809431E-3</v>
      </c>
      <c r="L33" s="36">
        <v>2.1132000002040477E-2</v>
      </c>
      <c r="M33" s="36">
        <v>0.29096423492210038</v>
      </c>
      <c r="N33" s="36">
        <v>13.634217000012548</v>
      </c>
      <c r="O33" s="36">
        <v>0.47141531299999995</v>
      </c>
      <c r="P33" s="36">
        <v>0.83869350699999989</v>
      </c>
      <c r="Q33" s="36">
        <v>0.40410004399999994</v>
      </c>
      <c r="R33" s="36">
        <v>6.7315268999999997E-2</v>
      </c>
      <c r="S33" s="36">
        <v>0.75089098099999996</v>
      </c>
      <c r="T33" s="36">
        <v>8.7802525999999992E-2</v>
      </c>
      <c r="U33" s="36">
        <v>1.2E-2</v>
      </c>
      <c r="V33" s="36">
        <v>2.8799999999999999E-2</v>
      </c>
      <c r="W33" s="36">
        <v>0.50712233630652137</v>
      </c>
      <c r="X33" s="36">
        <v>14.768967718628128</v>
      </c>
      <c r="Y33" s="36">
        <v>15.276090054934649</v>
      </c>
      <c r="Z33" s="36">
        <v>3.5766314416001778E-4</v>
      </c>
      <c r="AA33" s="36">
        <v>1.2095417657758686E-4</v>
      </c>
      <c r="AB33" s="36">
        <v>1.2095396095E-4</v>
      </c>
      <c r="AC33" s="36">
        <v>2.1289178759376861E-5</v>
      </c>
      <c r="AD33" s="36">
        <v>0.12261630487888481</v>
      </c>
      <c r="AE33" s="36">
        <v>1.1035467439099629</v>
      </c>
      <c r="AF33" s="36">
        <v>1.2261630487888482</v>
      </c>
      <c r="AG33" s="36">
        <v>9.8147023669424419E-4</v>
      </c>
      <c r="AH33" s="36">
        <v>1.6696275290890592E-3</v>
      </c>
      <c r="AI33" s="36">
        <v>5.3473205999203643E-3</v>
      </c>
      <c r="AJ33" s="36">
        <v>5.0395805666324761E-6</v>
      </c>
      <c r="AK33" s="36">
        <v>6.0900432273976044E-6</v>
      </c>
      <c r="AL33" s="36">
        <v>1.5231693715075186E-5</v>
      </c>
      <c r="AM33" s="36">
        <v>1.0077989960202535E-3</v>
      </c>
      <c r="AN33" s="36">
        <v>0.12429202245120126</v>
      </c>
      <c r="AO33" s="36">
        <v>1.1089092962035982</v>
      </c>
      <c r="AP33" s="36">
        <v>255.205101313</v>
      </c>
      <c r="AQ33" s="36">
        <v>137.41813147600001</v>
      </c>
      <c r="AR33" s="36">
        <v>392.62323278899999</v>
      </c>
      <c r="AS33" s="36">
        <v>10.659147545</v>
      </c>
      <c r="AT33" s="36">
        <v>1257.1942590799999</v>
      </c>
      <c r="AU33" s="36">
        <v>3244.9482141429999</v>
      </c>
      <c r="AV33" s="36">
        <v>805.39752676299997</v>
      </c>
      <c r="AW33" s="36">
        <v>2078.8141906219998</v>
      </c>
      <c r="AX33" s="36">
        <v>757.53111256600005</v>
      </c>
      <c r="AY33" s="36">
        <v>1955.2660323770001</v>
      </c>
      <c r="AZ33" s="36">
        <v>1.5957478000000001E-2</v>
      </c>
      <c r="BA33" s="36">
        <v>3.1914957000000001E-2</v>
      </c>
      <c r="BB33" s="36">
        <v>6.9574294659999998</v>
      </c>
      <c r="BC33" s="36">
        <v>539.76116482299994</v>
      </c>
      <c r="BD33" s="36">
        <v>1393.179307976</v>
      </c>
      <c r="BE33" s="36">
        <v>4.3053399999999999E-2</v>
      </c>
      <c r="BF33" s="36">
        <v>8.6106799999999997E-2</v>
      </c>
      <c r="BG33" s="36">
        <v>8.3710580990000008</v>
      </c>
      <c r="BH33" s="36">
        <v>63.613729421000002</v>
      </c>
      <c r="BI33" s="36">
        <v>0.03</v>
      </c>
      <c r="BJ33" s="36">
        <v>0.03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5.4696374079999996</v>
      </c>
      <c r="E34" s="36">
        <v>38</v>
      </c>
      <c r="F34" s="36">
        <v>1</v>
      </c>
      <c r="G34" s="36">
        <v>7</v>
      </c>
      <c r="H34" s="36">
        <v>30</v>
      </c>
      <c r="I34" s="36">
        <v>2.3792033544090825E-2</v>
      </c>
      <c r="J34" s="36">
        <v>9.1597882942676438</v>
      </c>
      <c r="K34" s="36">
        <v>8.1030335520967996E-3</v>
      </c>
      <c r="L34" s="36">
        <v>1.5688999991994024E-2</v>
      </c>
      <c r="M34" s="36">
        <v>0.64931982780365483</v>
      </c>
      <c r="N34" s="36">
        <v>8.5342605000080791</v>
      </c>
      <c r="O34" s="36">
        <v>0.26412685999999996</v>
      </c>
      <c r="P34" s="36">
        <v>0.44973883000000003</v>
      </c>
      <c r="Q34" s="36">
        <v>0.24076091499999999</v>
      </c>
      <c r="R34" s="36">
        <v>2.3365944999999999E-2</v>
      </c>
      <c r="S34" s="36">
        <v>0.41926151100000003</v>
      </c>
      <c r="T34" s="36">
        <v>3.0477319000000003E-2</v>
      </c>
      <c r="U34" s="36">
        <v>7.0249999999999993E-2</v>
      </c>
      <c r="V34" s="36">
        <v>0.16670000000000001</v>
      </c>
      <c r="W34" s="36">
        <v>0.35816889354409076</v>
      </c>
      <c r="X34" s="36">
        <v>9.7762271242676437</v>
      </c>
      <c r="Y34" s="36">
        <v>10.134396017811735</v>
      </c>
      <c r="Z34" s="36">
        <v>4.1605172278375306E-4</v>
      </c>
      <c r="AA34" s="36">
        <v>8.9035068675723125E-5</v>
      </c>
      <c r="AB34" s="36">
        <v>8.9035099999999997E-5</v>
      </c>
      <c r="AC34" s="36">
        <v>6.5328071673329322E-5</v>
      </c>
      <c r="AD34" s="36">
        <v>7.585616310440825E-2</v>
      </c>
      <c r="AE34" s="36">
        <v>0.68270546793967413</v>
      </c>
      <c r="AF34" s="36">
        <v>0.75856163104408258</v>
      </c>
      <c r="AG34" s="36">
        <v>5.406490777304227E-3</v>
      </c>
      <c r="AH34" s="36">
        <v>9.1972486786324782E-3</v>
      </c>
      <c r="AI34" s="36">
        <v>2.9456053200485097E-2</v>
      </c>
      <c r="AJ34" s="36">
        <v>3.4902914627584638E-6</v>
      </c>
      <c r="AK34" s="36">
        <v>4.2178164637655947E-6</v>
      </c>
      <c r="AL34" s="36">
        <v>1.0549102218759124E-5</v>
      </c>
      <c r="AM34" s="36">
        <v>5.475309140440315E-3</v>
      </c>
      <c r="AN34" s="36">
        <v>8.5057629599504497E-2</v>
      </c>
      <c r="AO34" s="36">
        <v>0.71217207024237794</v>
      </c>
      <c r="AP34" s="36">
        <v>248.31037257700001</v>
      </c>
      <c r="AQ34" s="36">
        <v>133.70558523299999</v>
      </c>
      <c r="AR34" s="36">
        <v>382.01595781000003</v>
      </c>
      <c r="AS34" s="36">
        <v>13.087036628</v>
      </c>
      <c r="AT34" s="36">
        <v>1219.327661968</v>
      </c>
      <c r="AU34" s="36">
        <v>3029.3342265169999</v>
      </c>
      <c r="AV34" s="36">
        <v>699.09472850300006</v>
      </c>
      <c r="AW34" s="36">
        <v>1736.851918223</v>
      </c>
      <c r="AX34" s="36">
        <v>660.88180096500002</v>
      </c>
      <c r="AY34" s="36">
        <v>1641.9145745579999</v>
      </c>
      <c r="AZ34" s="36">
        <v>2.2436047000000001E-2</v>
      </c>
      <c r="BA34" s="36">
        <v>4.4872095000000001E-2</v>
      </c>
      <c r="BB34" s="36">
        <v>2.3834379069999998</v>
      </c>
      <c r="BC34" s="36">
        <v>139.59419342999999</v>
      </c>
      <c r="BD34" s="36">
        <v>346.812002361</v>
      </c>
      <c r="BE34" s="36">
        <v>1.4748996E-2</v>
      </c>
      <c r="BF34" s="36">
        <v>2.9497993E-2</v>
      </c>
      <c r="BG34" s="36">
        <v>10.441290718999999</v>
      </c>
      <c r="BH34" s="36">
        <v>51.610553670000002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5.4186670389999998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4.6891819771185889E-3</v>
      </c>
      <c r="J35" s="36">
        <v>3.7131185029770908</v>
      </c>
      <c r="K35" s="36">
        <v>4.6891819771185889E-3</v>
      </c>
      <c r="L35" s="36">
        <v>0</v>
      </c>
      <c r="M35" s="36">
        <v>0.36320218494526801</v>
      </c>
      <c r="N35" s="36">
        <v>3.3546055000089412</v>
      </c>
      <c r="O35" s="36">
        <v>9.4628144999999997E-2</v>
      </c>
      <c r="P35" s="36">
        <v>0.15431328999999999</v>
      </c>
      <c r="Q35" s="36">
        <v>8.5168567000000001E-2</v>
      </c>
      <c r="R35" s="36">
        <v>9.4595779999999997E-3</v>
      </c>
      <c r="S35" s="36">
        <v>0.141974711</v>
      </c>
      <c r="T35" s="36">
        <v>1.2338579000000001E-2</v>
      </c>
      <c r="U35" s="36" t="s">
        <v>339</v>
      </c>
      <c r="V35" s="36" t="s">
        <v>339</v>
      </c>
      <c r="W35" s="36">
        <v>9.9317326977118592E-2</v>
      </c>
      <c r="X35" s="36">
        <v>3.8674317929770909</v>
      </c>
      <c r="Y35" s="36">
        <v>3.9667491199542093</v>
      </c>
      <c r="Z35" s="36">
        <v>1.2296594614680028E-4</v>
      </c>
      <c r="AA35" s="36">
        <v>2.6314712475415253E-5</v>
      </c>
      <c r="AB35" s="36">
        <v>2.6314700000000001E-5</v>
      </c>
      <c r="AC35" s="36">
        <v>1.6022887807754488E-5</v>
      </c>
      <c r="AD35" s="36">
        <v>8.173933464315164E-3</v>
      </c>
      <c r="AE35" s="36">
        <v>7.3565401178836476E-2</v>
      </c>
      <c r="AF35" s="36">
        <v>8.1739334643151668E-2</v>
      </c>
      <c r="AG35" s="36" t="s">
        <v>339</v>
      </c>
      <c r="AH35" s="36" t="s">
        <v>339</v>
      </c>
      <c r="AI35" s="36" t="s">
        <v>339</v>
      </c>
      <c r="AJ35" s="36">
        <v>1.0315703891504517E-6</v>
      </c>
      <c r="AK35" s="36">
        <v>1.2465934771685826E-6</v>
      </c>
      <c r="AL35" s="36">
        <v>3.1178317332825006E-6</v>
      </c>
      <c r="AM35" s="36">
        <v>1.7054458196904941E-5</v>
      </c>
      <c r="AN35" s="36">
        <v>8.1751800577923323E-3</v>
      </c>
      <c r="AO35" s="36">
        <v>7.3568519010569752E-2</v>
      </c>
      <c r="AP35" s="36">
        <v>26.039008474999999</v>
      </c>
      <c r="AQ35" s="36">
        <v>14.021004563</v>
      </c>
      <c r="AR35" s="36">
        <v>40.060013038000001</v>
      </c>
      <c r="AS35" s="36">
        <v>2.911077685</v>
      </c>
      <c r="AT35" s="36">
        <v>65.244871830999998</v>
      </c>
      <c r="AU35" s="36">
        <v>186.12726251199999</v>
      </c>
      <c r="AV35" s="36">
        <v>48.040492444000002</v>
      </c>
      <c r="AW35" s="36">
        <v>137.04748123900001</v>
      </c>
      <c r="AX35" s="36">
        <v>44.804137550999997</v>
      </c>
      <c r="AY35" s="36">
        <v>127.81497208</v>
      </c>
      <c r="AZ35" s="36">
        <v>4.0781960000000001E-3</v>
      </c>
      <c r="BA35" s="36">
        <v>8.1563929999999996E-3</v>
      </c>
      <c r="BB35" s="36">
        <v>0.27093424500000002</v>
      </c>
      <c r="BC35" s="36">
        <v>14.222069911</v>
      </c>
      <c r="BD35" s="36">
        <v>40.572000000000003</v>
      </c>
      <c r="BE35" s="36">
        <v>1.676573E-3</v>
      </c>
      <c r="BF35" s="36">
        <v>3.353146E-3</v>
      </c>
      <c r="BG35" s="36">
        <v>2.3715941210000002</v>
      </c>
      <c r="BH35" s="36">
        <v>25.364095181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5.6535471690000003</v>
      </c>
      <c r="E36" s="36">
        <v>401</v>
      </c>
      <c r="F36" s="36">
        <v>18</v>
      </c>
      <c r="G36" s="36">
        <v>102</v>
      </c>
      <c r="H36" s="36">
        <v>281</v>
      </c>
      <c r="I36" s="36">
        <v>4.6176739773088945E-3</v>
      </c>
      <c r="J36" s="36">
        <v>3.8301058295926009</v>
      </c>
      <c r="K36" s="36">
        <v>4.6176739773088945E-3</v>
      </c>
      <c r="L36" s="36">
        <v>0</v>
      </c>
      <c r="M36" s="36">
        <v>0.39128850356047146</v>
      </c>
      <c r="N36" s="36">
        <v>3.4434350000094383</v>
      </c>
      <c r="O36" s="36">
        <v>0.24228322300000002</v>
      </c>
      <c r="P36" s="36">
        <v>0.36118647400000004</v>
      </c>
      <c r="Q36" s="36">
        <v>0.19077292800000001</v>
      </c>
      <c r="R36" s="36">
        <v>5.1510295000000005E-2</v>
      </c>
      <c r="S36" s="36">
        <v>0.29399913300000002</v>
      </c>
      <c r="T36" s="36">
        <v>6.7187340999999998E-2</v>
      </c>
      <c r="U36" s="36">
        <v>9.3624000000000027</v>
      </c>
      <c r="V36" s="36">
        <v>22.211000000000006</v>
      </c>
      <c r="W36" s="36">
        <v>9.6093008969773113</v>
      </c>
      <c r="X36" s="36">
        <v>26.402292303592606</v>
      </c>
      <c r="Y36" s="36">
        <v>36.011593200569919</v>
      </c>
      <c r="Z36" s="36">
        <v>1.3164254901742032E-4</v>
      </c>
      <c r="AA36" s="36">
        <v>2.8171505489727948E-5</v>
      </c>
      <c r="AB36" s="36">
        <v>2.81715E-5</v>
      </c>
      <c r="AC36" s="36">
        <v>6.5624093372429845E-5</v>
      </c>
      <c r="AD36" s="36">
        <v>6.3151222815995209E-2</v>
      </c>
      <c r="AE36" s="36">
        <v>0.56836100534395695</v>
      </c>
      <c r="AF36" s="36">
        <v>0.63151222815995223</v>
      </c>
      <c r="AG36" s="36">
        <v>0.62973021302818766</v>
      </c>
      <c r="AH36" s="36">
        <v>1.0712651899789865</v>
      </c>
      <c r="AI36" s="36">
        <v>3.4309439192570226</v>
      </c>
      <c r="AJ36" s="36">
        <v>1.0681181024114516E-6</v>
      </c>
      <c r="AK36" s="36">
        <v>1.2907592863424193E-6</v>
      </c>
      <c r="AL36" s="36">
        <v>3.2282940162081668E-6</v>
      </c>
      <c r="AM36" s="36">
        <v>0.62979690523966247</v>
      </c>
      <c r="AN36" s="36">
        <v>1.134417703554268</v>
      </c>
      <c r="AO36" s="36">
        <v>3.9993081528949954</v>
      </c>
      <c r="AP36" s="36">
        <v>76.026013450999997</v>
      </c>
      <c r="AQ36" s="36">
        <v>40.937084165000002</v>
      </c>
      <c r="AR36" s="36">
        <v>116.963097616</v>
      </c>
      <c r="AS36" s="36">
        <v>1.2027811930000001</v>
      </c>
      <c r="AT36" s="36">
        <v>99.075550432</v>
      </c>
      <c r="AU36" s="36">
        <v>218.81479063399999</v>
      </c>
      <c r="AV36" s="36">
        <v>97.863824980000004</v>
      </c>
      <c r="AW36" s="36">
        <v>216.13861624</v>
      </c>
      <c r="AX36" s="36">
        <v>90.341834618999997</v>
      </c>
      <c r="AY36" s="36">
        <v>199.52581178</v>
      </c>
      <c r="AZ36" s="36">
        <v>3.2364784000000001E-2</v>
      </c>
      <c r="BA36" s="36">
        <v>6.4729568000000001E-2</v>
      </c>
      <c r="BB36" s="36">
        <v>3.9626290019999999</v>
      </c>
      <c r="BC36" s="36">
        <v>327.49745245700001</v>
      </c>
      <c r="BD36" s="36">
        <v>723.29940312799999</v>
      </c>
      <c r="BE36" s="36">
        <v>0.30364973099999998</v>
      </c>
      <c r="BF36" s="36">
        <v>0.60729946300000004</v>
      </c>
      <c r="BG36" s="36">
        <v>5.5342879219999999</v>
      </c>
      <c r="BH36" s="36">
        <v>34.019017875000003</v>
      </c>
      <c r="BI36" s="36">
        <v>0</v>
      </c>
      <c r="BJ36" s="36">
        <v>0</v>
      </c>
      <c r="BK36" s="36">
        <v>0.03</v>
      </c>
      <c r="BL36" s="36">
        <v>0.03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6.164441064</v>
      </c>
      <c r="E37" s="36">
        <v>49</v>
      </c>
      <c r="F37" s="36">
        <v>16</v>
      </c>
      <c r="G37" s="36">
        <v>29</v>
      </c>
      <c r="H37" s="36">
        <v>4</v>
      </c>
      <c r="I37" s="36">
        <v>0.74607258885662953</v>
      </c>
      <c r="J37" s="36">
        <v>6.4487164838979787</v>
      </c>
      <c r="K37" s="36">
        <v>0.14957608885948881</v>
      </c>
      <c r="L37" s="36">
        <v>0.59649649999714072</v>
      </c>
      <c r="M37" s="36">
        <v>3.1624790727566188</v>
      </c>
      <c r="N37" s="36">
        <v>4.0323099999979899</v>
      </c>
      <c r="O37" s="36">
        <v>3.3484317999999999E-2</v>
      </c>
      <c r="P37" s="36">
        <v>5.7403482999999998E-2</v>
      </c>
      <c r="Q37" s="36">
        <v>3.1607759999999999E-2</v>
      </c>
      <c r="R37" s="36">
        <v>1.876558E-3</v>
      </c>
      <c r="S37" s="36">
        <v>5.4955799E-2</v>
      </c>
      <c r="T37" s="36">
        <v>2.4476840000000003E-3</v>
      </c>
      <c r="U37" s="36">
        <v>6.0562499999999968</v>
      </c>
      <c r="V37" s="36">
        <v>14.370899999999999</v>
      </c>
      <c r="W37" s="36">
        <v>6.8358069068566261</v>
      </c>
      <c r="X37" s="36">
        <v>20.877019966897976</v>
      </c>
      <c r="Y37" s="36">
        <v>27.712826873754601</v>
      </c>
      <c r="Z37" s="36">
        <v>3.6203022914291201E-3</v>
      </c>
      <c r="AA37" s="36">
        <v>1.7361037431359112E-3</v>
      </c>
      <c r="AB37" s="36">
        <v>1.736104E-3</v>
      </c>
      <c r="AC37" s="36">
        <v>7.9042451895768452E-4</v>
      </c>
      <c r="AD37" s="36">
        <v>7.4205653907927716E-2</v>
      </c>
      <c r="AE37" s="36">
        <v>0.66785088517134927</v>
      </c>
      <c r="AF37" s="36">
        <v>0.74205653907927704</v>
      </c>
      <c r="AG37" s="36">
        <v>0.44115027407681939</v>
      </c>
      <c r="AH37" s="36">
        <v>0.75046253521114137</v>
      </c>
      <c r="AI37" s="36">
        <v>2.4035083897978438</v>
      </c>
      <c r="AJ37" s="36">
        <v>6.8057529832656538E-5</v>
      </c>
      <c r="AK37" s="36">
        <v>8.2243609924729719E-5</v>
      </c>
      <c r="AL37" s="36">
        <v>2.0569796134778972E-4</v>
      </c>
      <c r="AM37" s="36">
        <v>0.44200875612560969</v>
      </c>
      <c r="AN37" s="36">
        <v>0.82475043272899373</v>
      </c>
      <c r="AO37" s="36">
        <v>3.0715649729305405</v>
      </c>
      <c r="AP37" s="36">
        <v>137.830773456</v>
      </c>
      <c r="AQ37" s="36">
        <v>74.216570321999995</v>
      </c>
      <c r="AR37" s="36">
        <v>212.047343778</v>
      </c>
      <c r="AS37" s="36">
        <v>0.90437104800000001</v>
      </c>
      <c r="AT37" s="36">
        <v>179.87651557800001</v>
      </c>
      <c r="AU37" s="36">
        <v>405.14927525500002</v>
      </c>
      <c r="AV37" s="36">
        <v>105.55017619</v>
      </c>
      <c r="AW37" s="36">
        <v>237.73852439300001</v>
      </c>
      <c r="AX37" s="36">
        <v>102.487907947</v>
      </c>
      <c r="AY37" s="36">
        <v>230.84114951699999</v>
      </c>
      <c r="AZ37" s="36">
        <v>3.4188251000000003E-2</v>
      </c>
      <c r="BA37" s="36">
        <v>6.8376503000000005E-2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3.322059297</v>
      </c>
      <c r="BH37" s="36">
        <v>8.9344673720000003</v>
      </c>
      <c r="BI37" s="36">
        <v>0.09</v>
      </c>
      <c r="BJ37" s="36">
        <v>0.09</v>
      </c>
      <c r="BK37" s="36">
        <v>0.21</v>
      </c>
      <c r="BL37" s="36">
        <v>0.25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6.1789868429999997</v>
      </c>
      <c r="E38" s="36">
        <v>46</v>
      </c>
      <c r="F38" s="36">
        <v>16</v>
      </c>
      <c r="G38" s="36">
        <v>16</v>
      </c>
      <c r="H38" s="36">
        <v>14</v>
      </c>
      <c r="I38" s="36">
        <v>1.4559019135009259</v>
      </c>
      <c r="J38" s="36">
        <v>11.969665138459385</v>
      </c>
      <c r="K38" s="36">
        <v>0.52658191349970773</v>
      </c>
      <c r="L38" s="36">
        <v>0.92932000000121828</v>
      </c>
      <c r="M38" s="36">
        <v>6.3376440519587938</v>
      </c>
      <c r="N38" s="36">
        <v>7.0879230000015161</v>
      </c>
      <c r="O38" s="36">
        <v>0.161534707</v>
      </c>
      <c r="P38" s="36">
        <v>0.25201749400000001</v>
      </c>
      <c r="Q38" s="36">
        <v>0.150141934</v>
      </c>
      <c r="R38" s="36">
        <v>1.1392773E-2</v>
      </c>
      <c r="S38" s="36">
        <v>0.23715735500000001</v>
      </c>
      <c r="T38" s="36">
        <v>1.4860139E-2</v>
      </c>
      <c r="U38" s="36">
        <v>2.6222499999999989</v>
      </c>
      <c r="V38" s="36">
        <v>6.2109999999999994</v>
      </c>
      <c r="W38" s="36">
        <v>4.2396866205009243</v>
      </c>
      <c r="X38" s="36">
        <v>18.432682632459386</v>
      </c>
      <c r="Y38" s="36">
        <v>22.672369252960308</v>
      </c>
      <c r="Z38" s="36">
        <v>6.7179404069489003E-3</v>
      </c>
      <c r="AA38" s="36">
        <v>2.9304590144536118E-3</v>
      </c>
      <c r="AB38" s="36">
        <v>2.9304589999999998E-3</v>
      </c>
      <c r="AC38" s="36">
        <v>2.3465293386187957E-3</v>
      </c>
      <c r="AD38" s="36">
        <v>7.2688446962662412E-2</v>
      </c>
      <c r="AE38" s="36">
        <v>0.65419602266396171</v>
      </c>
      <c r="AF38" s="36">
        <v>0.72688446962662412</v>
      </c>
      <c r="AG38" s="36">
        <v>0.17814969792125734</v>
      </c>
      <c r="AH38" s="36">
        <v>0.30305925623386315</v>
      </c>
      <c r="AI38" s="36">
        <v>0.97060869901926405</v>
      </c>
      <c r="AJ38" s="36">
        <v>1.1487779575024255E-4</v>
      </c>
      <c r="AK38" s="36">
        <v>1.388232081121946E-4</v>
      </c>
      <c r="AL38" s="36">
        <v>3.4720814082179547E-4</v>
      </c>
      <c r="AM38" s="36">
        <v>0.18061110505562636</v>
      </c>
      <c r="AN38" s="36">
        <v>0.37588652640463777</v>
      </c>
      <c r="AO38" s="36">
        <v>1.6251519298240475</v>
      </c>
      <c r="AP38" s="36">
        <v>263.82535512700002</v>
      </c>
      <c r="AQ38" s="36">
        <v>142.059806606</v>
      </c>
      <c r="AR38" s="36">
        <v>405.88516173300002</v>
      </c>
      <c r="AS38" s="36">
        <v>20.941296478999998</v>
      </c>
      <c r="AT38" s="36">
        <v>954.21610274900002</v>
      </c>
      <c r="AU38" s="36">
        <v>1920.297458109</v>
      </c>
      <c r="AV38" s="36">
        <v>547.38597977999996</v>
      </c>
      <c r="AW38" s="36">
        <v>1101.5784606320001</v>
      </c>
      <c r="AX38" s="36">
        <v>529.47904551199997</v>
      </c>
      <c r="AY38" s="36">
        <v>1065.5419273370001</v>
      </c>
      <c r="AZ38" s="36">
        <v>0.35039310200000001</v>
      </c>
      <c r="BA38" s="36">
        <v>0.700786205</v>
      </c>
      <c r="BB38" s="36">
        <v>0.82979729999999996</v>
      </c>
      <c r="BC38" s="36">
        <v>49.311073421000003</v>
      </c>
      <c r="BD38" s="36">
        <v>99.235308095999997</v>
      </c>
      <c r="BE38" s="36">
        <v>6.3586000000000004E-2</v>
      </c>
      <c r="BF38" s="36">
        <v>0.12717200000000001</v>
      </c>
      <c r="BG38" s="36">
        <v>2.101942722</v>
      </c>
      <c r="BH38" s="36">
        <v>7.4090102250000003</v>
      </c>
      <c r="BI38" s="36">
        <v>0.03</v>
      </c>
      <c r="BJ38" s="36">
        <v>0.13</v>
      </c>
      <c r="BK38" s="36">
        <v>0.69000000000000006</v>
      </c>
      <c r="BL38" s="36">
        <v>0.79000000000000015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6.1548689269999999</v>
      </c>
      <c r="E39" s="36">
        <v>2</v>
      </c>
      <c r="F39" s="36">
        <v>1</v>
      </c>
      <c r="G39" s="36">
        <v>1</v>
      </c>
      <c r="H39" s="36">
        <v>0</v>
      </c>
      <c r="I39" s="36">
        <v>0.61989010263532995</v>
      </c>
      <c r="J39" s="36">
        <v>5.7327224043083165</v>
      </c>
      <c r="K39" s="36">
        <v>5.4927602638527549E-2</v>
      </c>
      <c r="L39" s="36">
        <v>0.56496249999680237</v>
      </c>
      <c r="M39" s="36">
        <v>1.7400525069434871</v>
      </c>
      <c r="N39" s="36">
        <v>4.6125600000001592</v>
      </c>
      <c r="O39" s="36">
        <v>2.4010339999999998E-2</v>
      </c>
      <c r="P39" s="36">
        <v>4.0099837000000006E-2</v>
      </c>
      <c r="Q39" s="36">
        <v>2.2177852999999997E-2</v>
      </c>
      <c r="R39" s="36">
        <v>1.832487E-3</v>
      </c>
      <c r="S39" s="36">
        <v>3.7709636000000005E-2</v>
      </c>
      <c r="T39" s="36">
        <v>2.3902009999999998E-3</v>
      </c>
      <c r="U39" s="36">
        <v>6.6E-3</v>
      </c>
      <c r="V39" s="36">
        <v>1.5599999999999999E-2</v>
      </c>
      <c r="W39" s="36">
        <v>0.65050044263533002</v>
      </c>
      <c r="X39" s="36">
        <v>5.7884222413083162</v>
      </c>
      <c r="Y39" s="36">
        <v>6.4389226839436464</v>
      </c>
      <c r="Z39" s="36">
        <v>3.3720790504735915E-3</v>
      </c>
      <c r="AA39" s="36">
        <v>1.6060759838291585E-3</v>
      </c>
      <c r="AB39" s="36">
        <v>1.6060759999999999E-3</v>
      </c>
      <c r="AC39" s="36">
        <v>5.2183581046869531E-4</v>
      </c>
      <c r="AD39" s="36">
        <v>7.8517365713923593E-2</v>
      </c>
      <c r="AE39" s="36">
        <v>0.7066562914253125</v>
      </c>
      <c r="AF39" s="36">
        <v>0.78517365713923581</v>
      </c>
      <c r="AG39" s="36">
        <v>4.7979674796747962E-4</v>
      </c>
      <c r="AH39" s="36">
        <v>8.1620596205962052E-4</v>
      </c>
      <c r="AI39" s="36">
        <v>2.6140650406504063E-3</v>
      </c>
      <c r="AJ39" s="36">
        <v>6.2960263463461829E-5</v>
      </c>
      <c r="AK39" s="36">
        <v>7.6083856758276124E-5</v>
      </c>
      <c r="AL39" s="36">
        <v>1.9029191740219058E-4</v>
      </c>
      <c r="AM39" s="36">
        <v>1.0645928218996369E-3</v>
      </c>
      <c r="AN39" s="36">
        <v>7.9409655532741499E-2</v>
      </c>
      <c r="AO39" s="36">
        <v>0.70946064838336509</v>
      </c>
      <c r="AP39" s="36">
        <v>174.85681058500001</v>
      </c>
      <c r="AQ39" s="36">
        <v>94.153667237999997</v>
      </c>
      <c r="AR39" s="36">
        <v>269.01047782299997</v>
      </c>
      <c r="AS39" s="36">
        <v>6.9257335529999997</v>
      </c>
      <c r="AT39" s="36">
        <v>873.30291211199994</v>
      </c>
      <c r="AU39" s="36">
        <v>1799.095856532</v>
      </c>
      <c r="AV39" s="36">
        <v>491.39281435200002</v>
      </c>
      <c r="AW39" s="36">
        <v>1012.320884277</v>
      </c>
      <c r="AX39" s="36">
        <v>475.50485444700001</v>
      </c>
      <c r="AY39" s="36">
        <v>979.59001571199997</v>
      </c>
      <c r="AZ39" s="36">
        <v>0.13606618600000001</v>
      </c>
      <c r="BA39" s="36">
        <v>0.27213237299999998</v>
      </c>
      <c r="BB39" s="36">
        <v>0.84404251399999997</v>
      </c>
      <c r="BC39" s="36">
        <v>51.669854094999998</v>
      </c>
      <c r="BD39" s="36">
        <v>106.445334282</v>
      </c>
      <c r="BE39" s="36">
        <v>6.4677586999999995E-2</v>
      </c>
      <c r="BF39" s="36">
        <v>0.12935517399999999</v>
      </c>
      <c r="BG39" s="36">
        <v>6.5233085229999999</v>
      </c>
      <c r="BH39" s="36">
        <v>23.345087499000002</v>
      </c>
      <c r="BI39" s="36">
        <v>0.42000000000000015</v>
      </c>
      <c r="BJ39" s="36">
        <v>0.42000000000000015</v>
      </c>
      <c r="BK39" s="36">
        <v>0.51000000000000023</v>
      </c>
      <c r="BL39" s="36">
        <v>0.57000000000000028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6.0605703960000001</v>
      </c>
      <c r="E40" s="36">
        <v>16</v>
      </c>
      <c r="F40" s="36">
        <v>6</v>
      </c>
      <c r="G40" s="36">
        <v>6</v>
      </c>
      <c r="H40" s="36">
        <v>4</v>
      </c>
      <c r="I40" s="36">
        <v>0.84928479321760042</v>
      </c>
      <c r="J40" s="36">
        <v>10.681869841956141</v>
      </c>
      <c r="K40" s="36">
        <v>0.20034429322138975</v>
      </c>
      <c r="L40" s="36">
        <v>0.64894049999621062</v>
      </c>
      <c r="M40" s="36">
        <v>4.0629716351902241</v>
      </c>
      <c r="N40" s="36">
        <v>7.4681829999835188</v>
      </c>
      <c r="O40" s="36">
        <v>0.20204766099999999</v>
      </c>
      <c r="P40" s="36">
        <v>0.31618709499999997</v>
      </c>
      <c r="Q40" s="36">
        <v>0.187310276</v>
      </c>
      <c r="R40" s="36">
        <v>1.4737385E-2</v>
      </c>
      <c r="S40" s="36">
        <v>0.29696441799999995</v>
      </c>
      <c r="T40" s="36">
        <v>1.9222677000000001E-2</v>
      </c>
      <c r="U40" s="36">
        <v>1.00075</v>
      </c>
      <c r="V40" s="36">
        <v>2.3679000000000001</v>
      </c>
      <c r="W40" s="36">
        <v>2.0520824542176004</v>
      </c>
      <c r="X40" s="36">
        <v>13.365956936956142</v>
      </c>
      <c r="Y40" s="36">
        <v>15.418039391173743</v>
      </c>
      <c r="Z40" s="36">
        <v>4.6843239853281773E-3</v>
      </c>
      <c r="AA40" s="36">
        <v>2.1066369385160299E-3</v>
      </c>
      <c r="AB40" s="36">
        <v>2.1066370000000002E-3</v>
      </c>
      <c r="AC40" s="36">
        <v>1.0448195133914526E-3</v>
      </c>
      <c r="AD40" s="36">
        <v>7.4260931512319994E-2</v>
      </c>
      <c r="AE40" s="36">
        <v>0.66834838361087989</v>
      </c>
      <c r="AF40" s="36">
        <v>0.74260931512319983</v>
      </c>
      <c r="AG40" s="36">
        <v>7.5338822081150419E-2</v>
      </c>
      <c r="AH40" s="36">
        <v>0.12816259388517542</v>
      </c>
      <c r="AI40" s="36">
        <v>0.41046668582144025</v>
      </c>
      <c r="AJ40" s="36">
        <v>8.2582904233809699E-5</v>
      </c>
      <c r="AK40" s="36">
        <v>9.97966894154975E-5</v>
      </c>
      <c r="AL40" s="36">
        <v>2.4959964161123049E-4</v>
      </c>
      <c r="AM40" s="36">
        <v>7.6466224498775687E-2</v>
      </c>
      <c r="AN40" s="36">
        <v>0.20252332208691093</v>
      </c>
      <c r="AO40" s="36">
        <v>1.0790646690739314</v>
      </c>
      <c r="AP40" s="36">
        <v>304.41710918000001</v>
      </c>
      <c r="AQ40" s="36">
        <v>163.91690494299999</v>
      </c>
      <c r="AR40" s="36">
        <v>468.33401412299997</v>
      </c>
      <c r="AS40" s="36">
        <v>45.415462247000001</v>
      </c>
      <c r="AT40" s="36">
        <v>1066.412390362</v>
      </c>
      <c r="AU40" s="36">
        <v>2553.2615074219998</v>
      </c>
      <c r="AV40" s="36">
        <v>626.62227723599995</v>
      </c>
      <c r="AW40" s="36">
        <v>1500.2925271879999</v>
      </c>
      <c r="AX40" s="36">
        <v>605.95643707399995</v>
      </c>
      <c r="AY40" s="36">
        <v>1450.813268806</v>
      </c>
      <c r="AZ40" s="36">
        <v>0.96294515000000003</v>
      </c>
      <c r="BA40" s="36">
        <v>1.9258903000000001</v>
      </c>
      <c r="BB40" s="36">
        <v>0.99174777700000005</v>
      </c>
      <c r="BC40" s="36">
        <v>47.981078768000003</v>
      </c>
      <c r="BD40" s="36">
        <v>114.878861697</v>
      </c>
      <c r="BE40" s="36">
        <v>7.5995997999999995E-2</v>
      </c>
      <c r="BF40" s="36">
        <v>0.15199199599999999</v>
      </c>
      <c r="BG40" s="36">
        <v>4.0193519579999997</v>
      </c>
      <c r="BH40" s="36">
        <v>45.703176915999997</v>
      </c>
      <c r="BI40" s="36">
        <v>0.63000000000000012</v>
      </c>
      <c r="BJ40" s="36">
        <v>0.68000000000000016</v>
      </c>
      <c r="BK40" s="36">
        <v>0.75000000000000033</v>
      </c>
      <c r="BL40" s="36">
        <v>0.78000000000000036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5.4774831339999999</v>
      </c>
      <c r="E41" s="36">
        <v>8</v>
      </c>
      <c r="F41" s="36">
        <v>1</v>
      </c>
      <c r="G41" s="36">
        <v>2</v>
      </c>
      <c r="H41" s="36">
        <v>5</v>
      </c>
      <c r="I41" s="36">
        <v>2.2841371745633988E-3</v>
      </c>
      <c r="J41" s="36">
        <v>1.7826500071528912</v>
      </c>
      <c r="K41" s="36">
        <v>2.2841371745633988E-3</v>
      </c>
      <c r="L41" s="36">
        <v>0</v>
      </c>
      <c r="M41" s="36">
        <v>0.23251564432807234</v>
      </c>
      <c r="N41" s="36">
        <v>1.5524184999993824</v>
      </c>
      <c r="O41" s="36">
        <v>1.3342670000000001E-3</v>
      </c>
      <c r="P41" s="36">
        <v>2.1673629999999998E-3</v>
      </c>
      <c r="Q41" s="36">
        <v>1.2485770000000001E-3</v>
      </c>
      <c r="R41" s="36">
        <v>8.5690000000000001E-5</v>
      </c>
      <c r="S41" s="36">
        <v>2.055594E-3</v>
      </c>
      <c r="T41" s="36">
        <v>1.1176900000000001E-4</v>
      </c>
      <c r="U41" s="36">
        <v>7.8099999999999989E-2</v>
      </c>
      <c r="V41" s="36">
        <v>0.18460000000000001</v>
      </c>
      <c r="W41" s="36">
        <v>8.1718404174563386E-2</v>
      </c>
      <c r="X41" s="36">
        <v>1.9694173701528914</v>
      </c>
      <c r="Y41" s="36">
        <v>2.051135774327455</v>
      </c>
      <c r="Z41" s="36">
        <v>7.1214513118511195E-5</v>
      </c>
      <c r="AA41" s="36">
        <v>1.523990580736139E-5</v>
      </c>
      <c r="AB41" s="36">
        <v>1.52399E-5</v>
      </c>
      <c r="AC41" s="36">
        <v>1.4477013542043355E-5</v>
      </c>
      <c r="AD41" s="36">
        <v>1.5897405568408463E-2</v>
      </c>
      <c r="AE41" s="36">
        <v>0.14307665011567611</v>
      </c>
      <c r="AF41" s="36">
        <v>0.1589740556840846</v>
      </c>
      <c r="AG41" s="36">
        <v>5.5500341658552416E-3</v>
      </c>
      <c r="AH41" s="36">
        <v>9.4414374315698359E-3</v>
      </c>
      <c r="AI41" s="36">
        <v>3.023811717948718E-2</v>
      </c>
      <c r="AJ41" s="36">
        <v>5.9742385714501408E-7</v>
      </c>
      <c r="AK41" s="36">
        <v>7.2195236627061997E-7</v>
      </c>
      <c r="AL41" s="36">
        <v>1.8056616200090434E-6</v>
      </c>
      <c r="AM41" s="36">
        <v>5.56510860325443E-3</v>
      </c>
      <c r="AN41" s="36">
        <v>2.533956495234457E-2</v>
      </c>
      <c r="AO41" s="36">
        <v>0.17331657295678329</v>
      </c>
      <c r="AP41" s="36">
        <v>49.143891271999998</v>
      </c>
      <c r="AQ41" s="36">
        <v>26.462095300000001</v>
      </c>
      <c r="AR41" s="36">
        <v>75.605986572000006</v>
      </c>
      <c r="AS41" s="36">
        <v>6.1042570639999996</v>
      </c>
      <c r="AT41" s="36">
        <v>211.86491090800001</v>
      </c>
      <c r="AU41" s="36">
        <v>490.46055435099998</v>
      </c>
      <c r="AV41" s="36">
        <v>137.85983919700001</v>
      </c>
      <c r="AW41" s="36">
        <v>319.14115870099999</v>
      </c>
      <c r="AX41" s="36">
        <v>129.22041376000001</v>
      </c>
      <c r="AY41" s="36">
        <v>299.141162614</v>
      </c>
      <c r="AZ41" s="36">
        <v>0.115990152</v>
      </c>
      <c r="BA41" s="36">
        <v>0.231980305</v>
      </c>
      <c r="BB41" s="36">
        <v>0.50581379100000001</v>
      </c>
      <c r="BC41" s="36">
        <v>29.114648683999999</v>
      </c>
      <c r="BD41" s="36">
        <v>67.399489005000007</v>
      </c>
      <c r="BE41" s="36">
        <v>3.8759676999999999E-2</v>
      </c>
      <c r="BF41" s="36">
        <v>7.7519353999999999E-2</v>
      </c>
      <c r="BG41" s="36">
        <v>2.1517163720000001</v>
      </c>
      <c r="BH41" s="36">
        <v>12.465819335000001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5.4496857370000003</v>
      </c>
      <c r="E42" s="36">
        <v>2</v>
      </c>
      <c r="F42" s="36">
        <v>0</v>
      </c>
      <c r="G42" s="36">
        <v>2</v>
      </c>
      <c r="H42" s="36">
        <v>0</v>
      </c>
      <c r="I42" s="36">
        <v>1.8053854548131356E-3</v>
      </c>
      <c r="J42" s="36">
        <v>1.4895057199670858</v>
      </c>
      <c r="K42" s="36">
        <v>1.8053854548131356E-3</v>
      </c>
      <c r="L42" s="36">
        <v>0</v>
      </c>
      <c r="M42" s="36">
        <v>0.15002910541616873</v>
      </c>
      <c r="N42" s="36">
        <v>1.3412820000057304</v>
      </c>
      <c r="O42" s="36">
        <v>3.4542200000000001E-4</v>
      </c>
      <c r="P42" s="36">
        <v>4.9718799999999997E-4</v>
      </c>
      <c r="Q42" s="36">
        <v>3.0847700000000004E-4</v>
      </c>
      <c r="R42" s="36">
        <v>3.6944999999999999E-5</v>
      </c>
      <c r="S42" s="36">
        <v>4.4899899999999995E-4</v>
      </c>
      <c r="T42" s="36">
        <v>4.8188999999999996E-5</v>
      </c>
      <c r="U42" s="36">
        <v>1.32E-2</v>
      </c>
      <c r="V42" s="36">
        <v>3.1199999999999999E-2</v>
      </c>
      <c r="W42" s="36">
        <v>1.5350807454813136E-2</v>
      </c>
      <c r="X42" s="36">
        <v>1.5212029079670857</v>
      </c>
      <c r="Y42" s="36">
        <v>1.5365537154218989</v>
      </c>
      <c r="Z42" s="36">
        <v>5.2373111657459789E-5</v>
      </c>
      <c r="AA42" s="36">
        <v>1.1207845894696394E-5</v>
      </c>
      <c r="AB42" s="36">
        <v>1.12078E-5</v>
      </c>
      <c r="AC42" s="36">
        <v>5.7799403852011532E-6</v>
      </c>
      <c r="AD42" s="36">
        <v>6.7426508693171038E-3</v>
      </c>
      <c r="AE42" s="36">
        <v>6.0683857823853937E-2</v>
      </c>
      <c r="AF42" s="36">
        <v>6.7426508693171044E-2</v>
      </c>
      <c r="AG42" s="36">
        <v>1.0086219040014196E-3</v>
      </c>
      <c r="AH42" s="36">
        <v>1.715816572324254E-3</v>
      </c>
      <c r="AI42" s="36">
        <v>5.4952503735249758E-3</v>
      </c>
      <c r="AJ42" s="36">
        <v>4.3936030460238487E-7</v>
      </c>
      <c r="AK42" s="36">
        <v>5.3094165517410581E-7</v>
      </c>
      <c r="AL42" s="36">
        <v>1.3279282872418688E-6</v>
      </c>
      <c r="AM42" s="36">
        <v>1.0148412046912232E-3</v>
      </c>
      <c r="AN42" s="36">
        <v>8.4589983832965322E-3</v>
      </c>
      <c r="AO42" s="36">
        <v>6.6180436125666167E-2</v>
      </c>
      <c r="AP42" s="36">
        <v>20.457324053000001</v>
      </c>
      <c r="AQ42" s="36">
        <v>11.015482182</v>
      </c>
      <c r="AR42" s="36">
        <v>31.472806235</v>
      </c>
      <c r="AS42" s="36">
        <v>2.544384135</v>
      </c>
      <c r="AT42" s="36">
        <v>33.810851147999998</v>
      </c>
      <c r="AU42" s="36">
        <v>81.631291082999994</v>
      </c>
      <c r="AV42" s="36">
        <v>21.772355791999999</v>
      </c>
      <c r="AW42" s="36">
        <v>52.566127528000003</v>
      </c>
      <c r="AX42" s="36">
        <v>20.471141077999999</v>
      </c>
      <c r="AY42" s="36">
        <v>49.424537373</v>
      </c>
      <c r="AZ42" s="36">
        <v>5.5460545E-2</v>
      </c>
      <c r="BA42" s="36">
        <v>0.11092109</v>
      </c>
      <c r="BB42" s="36">
        <v>0.119947612</v>
      </c>
      <c r="BC42" s="36">
        <v>6.82787334</v>
      </c>
      <c r="BD42" s="36">
        <v>16.484888643000001</v>
      </c>
      <c r="BE42" s="36">
        <v>9.1913870000000005E-3</v>
      </c>
      <c r="BF42" s="36">
        <v>1.8382775000000001E-2</v>
      </c>
      <c r="BG42" s="36">
        <v>1.586218959</v>
      </c>
      <c r="BH42" s="36">
        <v>10.154604874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5.4570545470000003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3.7806431193908047E-4</v>
      </c>
      <c r="J43" s="36">
        <v>0.69345854426312481</v>
      </c>
      <c r="K43" s="36">
        <v>3.7806431193908047E-4</v>
      </c>
      <c r="L43" s="36">
        <v>0</v>
      </c>
      <c r="M43" s="36">
        <v>4.1729608572994445E-2</v>
      </c>
      <c r="N43" s="36">
        <v>0.65210700000206945</v>
      </c>
      <c r="O43" s="36">
        <v>2.6448000000000002E-5</v>
      </c>
      <c r="P43" s="36">
        <v>4.0991000000000001E-5</v>
      </c>
      <c r="Q43" s="36">
        <v>2.2580999999999999E-5</v>
      </c>
      <c r="R43" s="36">
        <v>3.8670000000000004E-6</v>
      </c>
      <c r="S43" s="36">
        <v>3.5947E-5</v>
      </c>
      <c r="T43" s="36">
        <v>5.0439999999999995E-6</v>
      </c>
      <c r="U43" s="36" t="s">
        <v>339</v>
      </c>
      <c r="V43" s="36" t="s">
        <v>339</v>
      </c>
      <c r="W43" s="36">
        <v>4.0451231193908046E-4</v>
      </c>
      <c r="X43" s="36">
        <v>0.6934995352631248</v>
      </c>
      <c r="Y43" s="36">
        <v>0.69390404757506385</v>
      </c>
      <c r="Z43" s="36">
        <v>1.5184918631229501E-5</v>
      </c>
      <c r="AA43" s="36">
        <v>3.2495725870831125E-6</v>
      </c>
      <c r="AB43" s="36">
        <v>3.2495699999999998E-6</v>
      </c>
      <c r="AC43" s="36">
        <v>2.7454696027710955E-6</v>
      </c>
      <c r="AD43" s="36">
        <v>3.4142936839509971E-3</v>
      </c>
      <c r="AE43" s="36">
        <v>3.0728643155558972E-2</v>
      </c>
      <c r="AF43" s="36">
        <v>3.4142936839509967E-2</v>
      </c>
      <c r="AG43" s="36" t="s">
        <v>339</v>
      </c>
      <c r="AH43" s="36" t="s">
        <v>339</v>
      </c>
      <c r="AI43" s="36" t="s">
        <v>339</v>
      </c>
      <c r="AJ43" s="36">
        <v>1.273873610366682E-7</v>
      </c>
      <c r="AK43" s="36">
        <v>1.5394029822124938E-7</v>
      </c>
      <c r="AL43" s="36">
        <v>3.8501721340250179E-7</v>
      </c>
      <c r="AM43" s="36">
        <v>2.8728569638077636E-6</v>
      </c>
      <c r="AN43" s="36">
        <v>3.4144476242492184E-3</v>
      </c>
      <c r="AO43" s="36">
        <v>3.0729028172772375E-2</v>
      </c>
      <c r="AP43" s="36">
        <v>17.188682811</v>
      </c>
      <c r="AQ43" s="36">
        <v>9.2554445899999997</v>
      </c>
      <c r="AR43" s="36">
        <v>26.444127400999999</v>
      </c>
      <c r="AS43" s="36">
        <v>2.1740684610000001</v>
      </c>
      <c r="AT43" s="36">
        <v>67.520703898999997</v>
      </c>
      <c r="AU43" s="36">
        <v>149.75647607100001</v>
      </c>
      <c r="AV43" s="36">
        <v>47.466770482999998</v>
      </c>
      <c r="AW43" s="36">
        <v>105.27817199099999</v>
      </c>
      <c r="AX43" s="36">
        <v>44.339496197999999</v>
      </c>
      <c r="AY43" s="36">
        <v>98.342083508000002</v>
      </c>
      <c r="AZ43" s="36">
        <v>4.7492777999999999E-2</v>
      </c>
      <c r="BA43" s="36">
        <v>9.4985555999999999E-2</v>
      </c>
      <c r="BB43" s="36">
        <v>0.39971557800000002</v>
      </c>
      <c r="BC43" s="36">
        <v>14.882043218</v>
      </c>
      <c r="BD43" s="36">
        <v>33.007392107999998</v>
      </c>
      <c r="BE43" s="36">
        <v>3.0629546000000001E-2</v>
      </c>
      <c r="BF43" s="36">
        <v>6.1259092000000001E-2</v>
      </c>
      <c r="BG43" s="36">
        <v>0.83632532900000001</v>
      </c>
      <c r="BH43" s="36">
        <v>7.6859381349999998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5.3729349969999998</v>
      </c>
      <c r="E44" s="36">
        <v>11</v>
      </c>
      <c r="F44" s="36">
        <v>9</v>
      </c>
      <c r="G44" s="36">
        <v>2</v>
      </c>
      <c r="H44" s="36">
        <v>0</v>
      </c>
      <c r="I44" s="36">
        <v>3.4329148918359165E-4</v>
      </c>
      <c r="J44" s="36">
        <v>0.3501579299884362</v>
      </c>
      <c r="K44" s="36">
        <v>3.4329148918359165E-4</v>
      </c>
      <c r="L44" s="36">
        <v>0</v>
      </c>
      <c r="M44" s="36">
        <v>5.8048221477415909E-2</v>
      </c>
      <c r="N44" s="36">
        <v>0.29245300000020391</v>
      </c>
      <c r="O44" s="36">
        <v>1.6345469999999999E-3</v>
      </c>
      <c r="P44" s="36">
        <v>2.4876770000000002E-3</v>
      </c>
      <c r="Q44" s="36">
        <v>1.5290339999999999E-3</v>
      </c>
      <c r="R44" s="36">
        <v>1.05513E-4</v>
      </c>
      <c r="S44" s="36">
        <v>2.3500500000000002E-3</v>
      </c>
      <c r="T44" s="36">
        <v>1.37627E-4</v>
      </c>
      <c r="U44" s="36">
        <v>1.6266</v>
      </c>
      <c r="V44" s="36">
        <v>3.8448000000000007</v>
      </c>
      <c r="W44" s="36">
        <v>1.6285778384891836</v>
      </c>
      <c r="X44" s="36">
        <v>4.1974456069884365</v>
      </c>
      <c r="Y44" s="36">
        <v>5.8260234454776203</v>
      </c>
      <c r="Z44" s="36">
        <v>1.5874967774725942E-5</v>
      </c>
      <c r="AA44" s="36">
        <v>3.3972431037913503E-6</v>
      </c>
      <c r="AB44" s="36">
        <v>3.3972400000000001E-6</v>
      </c>
      <c r="AC44" s="36">
        <v>2.0845080385733747E-6</v>
      </c>
      <c r="AD44" s="36">
        <v>2.0036587889570318E-3</v>
      </c>
      <c r="AE44" s="36">
        <v>1.8032929100613288E-2</v>
      </c>
      <c r="AF44" s="36">
        <v>2.0036587889570322E-2</v>
      </c>
      <c r="AG44" s="36">
        <v>0.10155686927538075</v>
      </c>
      <c r="AH44" s="36">
        <v>0.17276340980179716</v>
      </c>
      <c r="AI44" s="36">
        <v>0.55330983950035051</v>
      </c>
      <c r="AJ44" s="36">
        <v>1.3317621667119358E-7</v>
      </c>
      <c r="AK44" s="36">
        <v>1.6093579726830238E-7</v>
      </c>
      <c r="AL44" s="36">
        <v>4.0251352580788081E-7</v>
      </c>
      <c r="AM44" s="36">
        <v>0.10155908695963599</v>
      </c>
      <c r="AN44" s="36">
        <v>0.17476722952655147</v>
      </c>
      <c r="AO44" s="36">
        <v>0.57134317111448962</v>
      </c>
      <c r="AP44" s="36">
        <v>15.750644185000001</v>
      </c>
      <c r="AQ44" s="36">
        <v>8.4811160999999995</v>
      </c>
      <c r="AR44" s="36">
        <v>24.231760285</v>
      </c>
      <c r="AS44" s="36">
        <v>0.46908966499999999</v>
      </c>
      <c r="AT44" s="36">
        <v>21.457425486999998</v>
      </c>
      <c r="AU44" s="36">
        <v>43.039811024000002</v>
      </c>
      <c r="AV44" s="36">
        <v>20.600014975000001</v>
      </c>
      <c r="AW44" s="36">
        <v>41.319996760999999</v>
      </c>
      <c r="AX44" s="36">
        <v>19.052048083999999</v>
      </c>
      <c r="AY44" s="36">
        <v>38.215048195000001</v>
      </c>
      <c r="AZ44" s="36">
        <v>8.9783629999999996E-3</v>
      </c>
      <c r="BA44" s="36">
        <v>1.7956726999999999E-2</v>
      </c>
      <c r="BB44" s="36">
        <v>0.35944396899999997</v>
      </c>
      <c r="BC44" s="36">
        <v>21.087098299000001</v>
      </c>
      <c r="BD44" s="36">
        <v>42.296999999999997</v>
      </c>
      <c r="BE44" s="36">
        <v>2.7543598999999998E-2</v>
      </c>
      <c r="BF44" s="36">
        <v>5.5087197999999997E-2</v>
      </c>
      <c r="BG44" s="36">
        <v>3.39804678</v>
      </c>
      <c r="BH44" s="36">
        <v>11.325837109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5.7014934070000001</v>
      </c>
      <c r="E45" s="36">
        <v>3</v>
      </c>
      <c r="F45" s="36">
        <v>1</v>
      </c>
      <c r="G45" s="36">
        <v>1</v>
      </c>
      <c r="H45" s="36">
        <v>1</v>
      </c>
      <c r="I45" s="36">
        <v>1.7341978054016146E-3</v>
      </c>
      <c r="J45" s="36">
        <v>2.0034214846940182</v>
      </c>
      <c r="K45" s="36">
        <v>1.7341978054016146E-3</v>
      </c>
      <c r="L45" s="36">
        <v>0</v>
      </c>
      <c r="M45" s="36">
        <v>0.17550268249691611</v>
      </c>
      <c r="N45" s="36">
        <v>1.8296530000025037</v>
      </c>
      <c r="O45" s="36">
        <v>1.3336927E-2</v>
      </c>
      <c r="P45" s="36">
        <v>2.2516497E-2</v>
      </c>
      <c r="Q45" s="36">
        <v>1.1807608000000001E-2</v>
      </c>
      <c r="R45" s="36">
        <v>1.5293189999999999E-3</v>
      </c>
      <c r="S45" s="36">
        <v>2.0521733E-2</v>
      </c>
      <c r="T45" s="36">
        <v>1.994764E-3</v>
      </c>
      <c r="U45" s="36">
        <v>6.6E-3</v>
      </c>
      <c r="V45" s="36">
        <v>1.5599999999999999E-2</v>
      </c>
      <c r="W45" s="36">
        <v>2.1671124805401613E-2</v>
      </c>
      <c r="X45" s="36">
        <v>2.041537981694018</v>
      </c>
      <c r="Y45" s="36">
        <v>2.0632091064994196</v>
      </c>
      <c r="Z45" s="36">
        <v>5.543747555470345E-5</v>
      </c>
      <c r="AA45" s="36">
        <v>1.1863619768706538E-5</v>
      </c>
      <c r="AB45" s="36">
        <v>1.1863599999999999E-5</v>
      </c>
      <c r="AC45" s="36">
        <v>1.1757752281353408E-5</v>
      </c>
      <c r="AD45" s="36">
        <v>1.4067679487782852E-2</v>
      </c>
      <c r="AE45" s="36">
        <v>0.12660911539004566</v>
      </c>
      <c r="AF45" s="36">
        <v>0.14067679487782853</v>
      </c>
      <c r="AG45" s="36">
        <v>4.3748325641025632E-4</v>
      </c>
      <c r="AH45" s="36">
        <v>7.4422439021514864E-4</v>
      </c>
      <c r="AI45" s="36">
        <v>2.3835294659593277E-3</v>
      </c>
      <c r="AJ45" s="36">
        <v>4.6506851564810666E-7</v>
      </c>
      <c r="AK45" s="36">
        <v>5.6200854943195998E-7</v>
      </c>
      <c r="AL45" s="36">
        <v>1.4056291179823545E-6</v>
      </c>
      <c r="AM45" s="36">
        <v>4.4970607720725786E-4</v>
      </c>
      <c r="AN45" s="36">
        <v>1.4812465886547433E-2</v>
      </c>
      <c r="AO45" s="36">
        <v>0.12899405048512297</v>
      </c>
      <c r="AP45" s="36">
        <v>45.554104203999998</v>
      </c>
      <c r="AQ45" s="36">
        <v>24.529133033000001</v>
      </c>
      <c r="AR45" s="36">
        <v>70.083237236999992</v>
      </c>
      <c r="AS45" s="36">
        <v>3.9172450429999999</v>
      </c>
      <c r="AT45" s="36">
        <v>271.07229316299998</v>
      </c>
      <c r="AU45" s="36">
        <v>564.92901626900004</v>
      </c>
      <c r="AV45" s="36">
        <v>156.73056060499999</v>
      </c>
      <c r="AW45" s="36">
        <v>326.63478952000003</v>
      </c>
      <c r="AX45" s="36">
        <v>147.97107083</v>
      </c>
      <c r="AY45" s="36">
        <v>308.37954888299998</v>
      </c>
      <c r="AZ45" s="36">
        <v>4.0491799000000002E-2</v>
      </c>
      <c r="BA45" s="36">
        <v>8.0983598000000004E-2</v>
      </c>
      <c r="BB45" s="36">
        <v>0.43874988300000001</v>
      </c>
      <c r="BC45" s="36">
        <v>31.750820756</v>
      </c>
      <c r="BD45" s="36">
        <v>66.170392136000004</v>
      </c>
      <c r="BE45" s="36">
        <v>3.362068E-2</v>
      </c>
      <c r="BF45" s="36">
        <v>6.7241360999999999E-2</v>
      </c>
      <c r="BG45" s="36">
        <v>1.758719763</v>
      </c>
      <c r="BH45" s="36">
        <v>12.625601065</v>
      </c>
      <c r="BI45" s="36">
        <v>0.03</v>
      </c>
      <c r="BJ45" s="36">
        <v>0.03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5.7871953449999998</v>
      </c>
      <c r="E46" s="36">
        <v>6</v>
      </c>
      <c r="F46" s="36">
        <v>3</v>
      </c>
      <c r="G46" s="36">
        <v>1</v>
      </c>
      <c r="H46" s="36">
        <v>2</v>
      </c>
      <c r="I46" s="36">
        <v>4.8643456677536561</v>
      </c>
      <c r="J46" s="36">
        <v>41.772494761411728</v>
      </c>
      <c r="K46" s="36">
        <v>0.57350466774522535</v>
      </c>
      <c r="L46" s="36">
        <v>4.2908410000084309</v>
      </c>
      <c r="M46" s="36">
        <v>12.612591929167499</v>
      </c>
      <c r="N46" s="36">
        <v>34.024248499997881</v>
      </c>
      <c r="O46" s="36">
        <v>0.15284438099999997</v>
      </c>
      <c r="P46" s="36">
        <v>0.258254498</v>
      </c>
      <c r="Q46" s="36">
        <v>0.13281848499999999</v>
      </c>
      <c r="R46" s="36">
        <v>2.0025896000000001E-2</v>
      </c>
      <c r="S46" s="36">
        <v>0.23213376399999999</v>
      </c>
      <c r="T46" s="36">
        <v>2.6120734E-2</v>
      </c>
      <c r="U46" s="36">
        <v>0.44024999999999997</v>
      </c>
      <c r="V46" s="36">
        <v>1.0422</v>
      </c>
      <c r="W46" s="36">
        <v>5.4574400487536563</v>
      </c>
      <c r="X46" s="36">
        <v>43.072949259411729</v>
      </c>
      <c r="Y46" s="36">
        <v>48.530389308165383</v>
      </c>
      <c r="Z46" s="36">
        <v>2.2153690075280816E-2</v>
      </c>
      <c r="AA46" s="36">
        <v>1.0540427882819663E-2</v>
      </c>
      <c r="AB46" s="36">
        <v>1.0540427999999999E-2</v>
      </c>
      <c r="AC46" s="36">
        <v>4.5849704448809071E-3</v>
      </c>
      <c r="AD46" s="36">
        <v>0.62073927707876053</v>
      </c>
      <c r="AE46" s="36">
        <v>5.5866534937088446</v>
      </c>
      <c r="AF46" s="36">
        <v>6.2073927707876013</v>
      </c>
      <c r="AG46" s="36">
        <v>2.9238222759352724E-2</v>
      </c>
      <c r="AH46" s="36">
        <v>4.9738585843496587E-2</v>
      </c>
      <c r="AI46" s="36">
        <v>0.15929790330957691</v>
      </c>
      <c r="AJ46" s="36">
        <v>4.1319845645515577E-4</v>
      </c>
      <c r="AK46" s="36">
        <v>4.9932656619171376E-4</v>
      </c>
      <c r="AL46" s="36">
        <v>1.24885637688362E-3</v>
      </c>
      <c r="AM46" s="36">
        <v>3.4236391660688786E-2</v>
      </c>
      <c r="AN46" s="36">
        <v>0.67097718948844876</v>
      </c>
      <c r="AO46" s="36">
        <v>5.747200253395305</v>
      </c>
      <c r="AP46" s="36">
        <v>737.69436591199997</v>
      </c>
      <c r="AQ46" s="36">
        <v>397.22004318299997</v>
      </c>
      <c r="AR46" s="36">
        <v>1134.9144090949999</v>
      </c>
      <c r="AS46" s="36">
        <v>23.406246210999999</v>
      </c>
      <c r="AT46" s="36">
        <v>3912.645682333</v>
      </c>
      <c r="AU46" s="36">
        <v>8374.4540035579994</v>
      </c>
      <c r="AV46" s="36">
        <v>2268.4928186990001</v>
      </c>
      <c r="AW46" s="36">
        <v>4855.3818336730001</v>
      </c>
      <c r="AX46" s="36">
        <v>2196.0061476229998</v>
      </c>
      <c r="AY46" s="36">
        <v>4700.2345645149999</v>
      </c>
      <c r="AZ46" s="36">
        <v>0.527018294</v>
      </c>
      <c r="BA46" s="36">
        <v>1.054036588</v>
      </c>
      <c r="BB46" s="36">
        <v>3.4122852180000001</v>
      </c>
      <c r="BC46" s="36">
        <v>286.59647655399999</v>
      </c>
      <c r="BD46" s="36">
        <v>613.41843993800001</v>
      </c>
      <c r="BE46" s="36">
        <v>0.26147779399999999</v>
      </c>
      <c r="BF46" s="36">
        <v>0.52295558900000005</v>
      </c>
      <c r="BG46" s="36">
        <v>4.3962924279999998</v>
      </c>
      <c r="BH46" s="36">
        <v>26.965588801999999</v>
      </c>
      <c r="BI46" s="36">
        <v>0.30000000000000004</v>
      </c>
      <c r="BJ46" s="36">
        <v>0.30000000000000004</v>
      </c>
      <c r="BK46" s="36">
        <v>0.15</v>
      </c>
      <c r="BL46" s="36">
        <v>0.15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5.919282022</v>
      </c>
      <c r="E47" s="36">
        <v>6</v>
      </c>
      <c r="F47" s="36">
        <v>4</v>
      </c>
      <c r="G47" s="36">
        <v>2</v>
      </c>
      <c r="H47" s="36">
        <v>0</v>
      </c>
      <c r="I47" s="36">
        <v>1.7578978094209137</v>
      </c>
      <c r="J47" s="36">
        <v>19.700153058160563</v>
      </c>
      <c r="K47" s="36">
        <v>0.15295480943178086</v>
      </c>
      <c r="L47" s="36">
        <v>1.6049429999891327</v>
      </c>
      <c r="M47" s="36">
        <v>5.2566928675889759</v>
      </c>
      <c r="N47" s="36">
        <v>16.201357999992503</v>
      </c>
      <c r="O47" s="36">
        <v>0.20672718000000001</v>
      </c>
      <c r="P47" s="36">
        <v>0.31846646700000003</v>
      </c>
      <c r="Q47" s="36">
        <v>0.18492515900000001</v>
      </c>
      <c r="R47" s="36">
        <v>2.1802021000000001E-2</v>
      </c>
      <c r="S47" s="36">
        <v>0.29002904800000001</v>
      </c>
      <c r="T47" s="36">
        <v>2.8437419000000002E-2</v>
      </c>
      <c r="U47" s="36">
        <v>0.16074999999999998</v>
      </c>
      <c r="V47" s="36">
        <v>0.38059999999999999</v>
      </c>
      <c r="W47" s="36">
        <v>2.125374989420914</v>
      </c>
      <c r="X47" s="36">
        <v>20.399219525160564</v>
      </c>
      <c r="Y47" s="36">
        <v>22.52459451458148</v>
      </c>
      <c r="Z47" s="36">
        <v>1.0218987364208228E-2</v>
      </c>
      <c r="AA47" s="36">
        <v>4.5162161522006323E-3</v>
      </c>
      <c r="AB47" s="36">
        <v>4.516216E-3</v>
      </c>
      <c r="AC47" s="36">
        <v>2.0112803821060437E-2</v>
      </c>
      <c r="AD47" s="36">
        <v>0.11009803985664689</v>
      </c>
      <c r="AE47" s="36">
        <v>0.99088235870982189</v>
      </c>
      <c r="AF47" s="36">
        <v>1.100980398566469</v>
      </c>
      <c r="AG47" s="36">
        <v>1.1604617361578374E-2</v>
      </c>
      <c r="AH47" s="36">
        <v>1.9741188155328729E-2</v>
      </c>
      <c r="AI47" s="36">
        <v>6.3225156659633908E-2</v>
      </c>
      <c r="AJ47" s="36">
        <v>1.7704152801000097E-4</v>
      </c>
      <c r="AK47" s="36">
        <v>2.1394450277162152E-4</v>
      </c>
      <c r="AL47" s="36">
        <v>5.350926120821503E-4</v>
      </c>
      <c r="AM47" s="36">
        <v>3.1894462710648809E-2</v>
      </c>
      <c r="AN47" s="36">
        <v>0.13005317251474724</v>
      </c>
      <c r="AO47" s="36">
        <v>1.0546426079815379</v>
      </c>
      <c r="AP47" s="36">
        <v>269.61811699700002</v>
      </c>
      <c r="AQ47" s="36">
        <v>145.17898607500001</v>
      </c>
      <c r="AR47" s="36">
        <v>414.79710307200003</v>
      </c>
      <c r="AS47" s="36">
        <v>19.640816668999999</v>
      </c>
      <c r="AT47" s="36">
        <v>1366.3389783109999</v>
      </c>
      <c r="AU47" s="36">
        <v>3232.1997335729998</v>
      </c>
      <c r="AV47" s="36">
        <v>776.38337113499995</v>
      </c>
      <c r="AW47" s="36">
        <v>1836.605824153</v>
      </c>
      <c r="AX47" s="36">
        <v>749.250186009</v>
      </c>
      <c r="AY47" s="36">
        <v>1772.4197948230001</v>
      </c>
      <c r="AZ47" s="36">
        <v>0.49830704399999998</v>
      </c>
      <c r="BA47" s="36">
        <v>0.99661408799999995</v>
      </c>
      <c r="BB47" s="36">
        <v>2.0826093399999999</v>
      </c>
      <c r="BC47" s="36">
        <v>93.119661416</v>
      </c>
      <c r="BD47" s="36">
        <v>220.283070012</v>
      </c>
      <c r="BE47" s="36">
        <v>0.15958692199999999</v>
      </c>
      <c r="BF47" s="36">
        <v>0.31917384500000001</v>
      </c>
      <c r="BG47" s="36">
        <v>6.0788856090000003</v>
      </c>
      <c r="BH47" s="36">
        <v>33.129275950999997</v>
      </c>
      <c r="BI47" s="36">
        <v>0.21</v>
      </c>
      <c r="BJ47" s="36">
        <v>0.21</v>
      </c>
      <c r="BK47" s="36">
        <v>0.66000000000000036</v>
      </c>
      <c r="BL47" s="36">
        <v>0.66000000000000036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5.9545232779999999</v>
      </c>
      <c r="E48" s="36">
        <v>13</v>
      </c>
      <c r="F48" s="36">
        <v>2</v>
      </c>
      <c r="G48" s="36">
        <v>6</v>
      </c>
      <c r="H48" s="36">
        <v>5</v>
      </c>
      <c r="I48" s="36">
        <v>2.7247744694970608</v>
      </c>
      <c r="J48" s="36">
        <v>32.622896879677953</v>
      </c>
      <c r="K48" s="36">
        <v>0.60836646950637208</v>
      </c>
      <c r="L48" s="36">
        <v>2.1164079999906886</v>
      </c>
      <c r="M48" s="36">
        <v>17.196539349169246</v>
      </c>
      <c r="N48" s="36">
        <v>18.151132000005767</v>
      </c>
      <c r="O48" s="36">
        <v>1.1988167410000001</v>
      </c>
      <c r="P48" s="36">
        <v>1.871940307</v>
      </c>
      <c r="Q48" s="36">
        <v>1.140649604</v>
      </c>
      <c r="R48" s="36">
        <v>5.8167136999999994E-2</v>
      </c>
      <c r="S48" s="36">
        <v>1.796070128</v>
      </c>
      <c r="T48" s="36">
        <v>7.5870178999999996E-2</v>
      </c>
      <c r="U48" s="36">
        <v>1.7802500000000001</v>
      </c>
      <c r="V48" s="36">
        <v>4.2233000000000001</v>
      </c>
      <c r="W48" s="36">
        <v>5.7038412104970604</v>
      </c>
      <c r="X48" s="36">
        <v>38.718137186677957</v>
      </c>
      <c r="Y48" s="36">
        <v>44.421978397175018</v>
      </c>
      <c r="Z48" s="36">
        <v>1.6782736789579228E-2</v>
      </c>
      <c r="AA48" s="36">
        <v>8.0175392726613906E-3</v>
      </c>
      <c r="AB48" s="36">
        <v>8.0175390000000006E-3</v>
      </c>
      <c r="AC48" s="36">
        <v>4.3174527522125972E-3</v>
      </c>
      <c r="AD48" s="36">
        <v>0.30473898695633134</v>
      </c>
      <c r="AE48" s="36">
        <v>2.742650882606982</v>
      </c>
      <c r="AF48" s="36">
        <v>3.0473898695633133</v>
      </c>
      <c r="AG48" s="36">
        <v>0.1190836391810714</v>
      </c>
      <c r="AH48" s="36">
        <v>0.20257906435400652</v>
      </c>
      <c r="AI48" s="36">
        <v>0.64880051691756147</v>
      </c>
      <c r="AJ48" s="36">
        <v>3.1429793339096055E-4</v>
      </c>
      <c r="AK48" s="36">
        <v>3.7981097334739602E-4</v>
      </c>
      <c r="AL48" s="36">
        <v>9.4993815308667951E-4</v>
      </c>
      <c r="AM48" s="36">
        <v>0.12371538986667496</v>
      </c>
      <c r="AN48" s="36">
        <v>0.5076978622836853</v>
      </c>
      <c r="AO48" s="36">
        <v>3.3924013376776299</v>
      </c>
      <c r="AP48" s="36">
        <v>890.926590874</v>
      </c>
      <c r="AQ48" s="36">
        <v>479.72970277799999</v>
      </c>
      <c r="AR48" s="36">
        <v>1370.6562936519999</v>
      </c>
      <c r="AS48" s="36">
        <v>24.811439764999999</v>
      </c>
      <c r="AT48" s="36">
        <v>4278.802394933</v>
      </c>
      <c r="AU48" s="36">
        <v>9221.5118200310008</v>
      </c>
      <c r="AV48" s="36">
        <v>2407.7302629989999</v>
      </c>
      <c r="AW48" s="36">
        <v>5189.0484837490003</v>
      </c>
      <c r="AX48" s="36">
        <v>2329.3972973929999</v>
      </c>
      <c r="AY48" s="36">
        <v>5020.2282622120001</v>
      </c>
      <c r="AZ48" s="36">
        <v>0.74194187700000003</v>
      </c>
      <c r="BA48" s="36">
        <v>1.4838837540000001</v>
      </c>
      <c r="BB48" s="36">
        <v>3.2336588420000001</v>
      </c>
      <c r="BC48" s="36">
        <v>289.25246870400002</v>
      </c>
      <c r="BD48" s="36">
        <v>623.38589467999998</v>
      </c>
      <c r="BE48" s="36">
        <v>0.24778994900000001</v>
      </c>
      <c r="BF48" s="36">
        <v>0.49557989899999999</v>
      </c>
      <c r="BG48" s="36">
        <v>1.3417918559999999</v>
      </c>
      <c r="BH48" s="36">
        <v>11.326363425</v>
      </c>
      <c r="BI48" s="36">
        <v>0.09</v>
      </c>
      <c r="BJ48" s="36">
        <v>0.09</v>
      </c>
      <c r="BK48" s="36">
        <v>0.4800000000000002</v>
      </c>
      <c r="BL48" s="36">
        <v>0.4800000000000002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5.7975480209999999</v>
      </c>
      <c r="E49" s="36">
        <v>57</v>
      </c>
      <c r="F49" s="36">
        <v>22</v>
      </c>
      <c r="G49" s="36">
        <v>18</v>
      </c>
      <c r="H49" s="36">
        <v>17</v>
      </c>
      <c r="I49" s="36">
        <v>3.6272072688576661E-4</v>
      </c>
      <c r="J49" s="36">
        <v>0.28579079416129477</v>
      </c>
      <c r="K49" s="36">
        <v>3.6272072688576661E-4</v>
      </c>
      <c r="L49" s="36">
        <v>0</v>
      </c>
      <c r="M49" s="36">
        <v>4.3762514884366756E-2</v>
      </c>
      <c r="N49" s="36">
        <v>0.24239100000381375</v>
      </c>
      <c r="O49" s="36">
        <v>4.4504644000000003E-2</v>
      </c>
      <c r="P49" s="36">
        <v>6.5731485000000006E-2</v>
      </c>
      <c r="Q49" s="36">
        <v>3.4388368000000002E-2</v>
      </c>
      <c r="R49" s="36">
        <v>1.0116276E-2</v>
      </c>
      <c r="S49" s="36">
        <v>5.2536342999999999E-2</v>
      </c>
      <c r="T49" s="36">
        <v>1.3195142E-2</v>
      </c>
      <c r="U49" s="36">
        <v>5.1779499999999992</v>
      </c>
      <c r="V49" s="36">
        <v>12.261799999999997</v>
      </c>
      <c r="W49" s="36">
        <v>5.2228173647268852</v>
      </c>
      <c r="X49" s="36">
        <v>12.613322279161292</v>
      </c>
      <c r="Y49" s="36">
        <v>17.836139643888178</v>
      </c>
      <c r="Z49" s="36">
        <v>1.488318329871292E-5</v>
      </c>
      <c r="AA49" s="36">
        <v>3.1850012259245641E-6</v>
      </c>
      <c r="AB49" s="36">
        <v>3.185E-6</v>
      </c>
      <c r="AC49" s="36">
        <v>4.7336386359417214E-6</v>
      </c>
      <c r="AD49" s="36">
        <v>3.5704240582896726E-3</v>
      </c>
      <c r="AE49" s="36">
        <v>3.2133816524607062E-2</v>
      </c>
      <c r="AF49" s="36">
        <v>3.5704240582896729E-2</v>
      </c>
      <c r="AG49" s="36">
        <v>0.34557571995276654</v>
      </c>
      <c r="AH49" s="36">
        <v>0.58787593739091337</v>
      </c>
      <c r="AI49" s="36">
        <v>1.8827918535357626</v>
      </c>
      <c r="AJ49" s="36">
        <v>1.2485613324279466E-7</v>
      </c>
      <c r="AK49" s="36">
        <v>1.5088145503395199E-7</v>
      </c>
      <c r="AL49" s="36">
        <v>3.7736679766460431E-7</v>
      </c>
      <c r="AM49" s="36">
        <v>0.34558057844753576</v>
      </c>
      <c r="AN49" s="36">
        <v>0.59144651233065804</v>
      </c>
      <c r="AO49" s="36">
        <v>1.9149260474271672</v>
      </c>
      <c r="AP49" s="36">
        <v>27.701604304</v>
      </c>
      <c r="AQ49" s="36">
        <v>14.916248470999999</v>
      </c>
      <c r="AR49" s="36">
        <v>42.617852775000003</v>
      </c>
      <c r="AS49" s="36">
        <v>0.73146697299999996</v>
      </c>
      <c r="AT49" s="36">
        <v>46.543743829999997</v>
      </c>
      <c r="AU49" s="36">
        <v>97.462927737000001</v>
      </c>
      <c r="AV49" s="36">
        <v>35.509017516</v>
      </c>
      <c r="AW49" s="36">
        <v>74.356133036000003</v>
      </c>
      <c r="AX49" s="36">
        <v>33.071612621</v>
      </c>
      <c r="AY49" s="36">
        <v>69.252190001000002</v>
      </c>
      <c r="AZ49" s="36">
        <v>2.0456607000000002E-2</v>
      </c>
      <c r="BA49" s="36">
        <v>4.0913214000000003E-2</v>
      </c>
      <c r="BB49" s="36">
        <v>0.55931377000000004</v>
      </c>
      <c r="BC49" s="36">
        <v>20.816484791000001</v>
      </c>
      <c r="BD49" s="36">
        <v>43.589865920000001</v>
      </c>
      <c r="BE49" s="36">
        <v>4.2859292E-2</v>
      </c>
      <c r="BF49" s="36">
        <v>8.5718585E-2</v>
      </c>
      <c r="BG49" s="36">
        <v>0.64705974700000002</v>
      </c>
      <c r="BH49" s="36">
        <v>2.69328112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5.5674692969999997</v>
      </c>
      <c r="E50" s="36">
        <v>40</v>
      </c>
      <c r="F50" s="36">
        <v>4</v>
      </c>
      <c r="G50" s="36">
        <v>7</v>
      </c>
      <c r="H50" s="36">
        <v>29</v>
      </c>
      <c r="I50" s="36">
        <v>1.6754473878720931E-5</v>
      </c>
      <c r="J50" s="36">
        <v>1.3050145730469861E-2</v>
      </c>
      <c r="K50" s="36">
        <v>1.6754473878720931E-5</v>
      </c>
      <c r="L50" s="36">
        <v>0</v>
      </c>
      <c r="M50" s="36">
        <v>3.066900204349683E-3</v>
      </c>
      <c r="N50" s="36">
        <v>9.9999999999988987E-3</v>
      </c>
      <c r="O50" s="36">
        <v>6.0748170000000006E-3</v>
      </c>
      <c r="P50" s="36">
        <v>8.6640599999999995E-3</v>
      </c>
      <c r="Q50" s="36">
        <v>6.0376860000000004E-3</v>
      </c>
      <c r="R50" s="36">
        <v>3.7131000000000001E-5</v>
      </c>
      <c r="S50" s="36">
        <v>8.6156280000000002E-3</v>
      </c>
      <c r="T50" s="36">
        <v>4.8432E-5</v>
      </c>
      <c r="U50" s="36">
        <v>0.92080000000000006</v>
      </c>
      <c r="V50" s="36">
        <v>2.1808000000000001</v>
      </c>
      <c r="W50" s="36">
        <v>0.92689157147387879</v>
      </c>
      <c r="X50" s="36">
        <v>2.2025142057304699</v>
      </c>
      <c r="Y50" s="36">
        <v>3.1294057772043486</v>
      </c>
      <c r="Z50" s="36">
        <v>1.2708265473179184E-6</v>
      </c>
      <c r="AA50" s="36">
        <v>2.7195688112603445E-7</v>
      </c>
      <c r="AB50" s="36">
        <v>2.7195699999999998E-7</v>
      </c>
      <c r="AC50" s="36">
        <v>1.5304492288074503E-7</v>
      </c>
      <c r="AD50" s="36">
        <v>1.1716834364651031E-4</v>
      </c>
      <c r="AE50" s="36">
        <v>1.0545150928185929E-3</v>
      </c>
      <c r="AF50" s="36">
        <v>1.171683436465103E-3</v>
      </c>
      <c r="AG50" s="36">
        <v>6.6196688658318417E-2</v>
      </c>
      <c r="AH50" s="36">
        <v>0.11261045886702446</v>
      </c>
      <c r="AI50" s="36">
        <v>0.36065782096601079</v>
      </c>
      <c r="AJ50" s="36">
        <v>1.0661067324430358E-8</v>
      </c>
      <c r="AK50" s="36">
        <v>1.2883286614338611E-8</v>
      </c>
      <c r="AL50" s="36">
        <v>3.2222148255093498E-8</v>
      </c>
      <c r="AM50" s="36">
        <v>6.6196852364308625E-2</v>
      </c>
      <c r="AN50" s="36">
        <v>0.1127276400939576</v>
      </c>
      <c r="AO50" s="36">
        <v>0.36171236828097764</v>
      </c>
      <c r="AP50" s="36">
        <v>8.1957339000000005</v>
      </c>
      <c r="AQ50" s="36">
        <v>4.4130874840000001</v>
      </c>
      <c r="AR50" s="36">
        <v>12.608821384000001</v>
      </c>
      <c r="AS50" s="36">
        <v>0.451534188</v>
      </c>
      <c r="AT50" s="36">
        <v>19.271643749999999</v>
      </c>
      <c r="AU50" s="36">
        <v>41.159911544000003</v>
      </c>
      <c r="AV50" s="36">
        <v>15.356765562</v>
      </c>
      <c r="AW50" s="36">
        <v>32.798609206999998</v>
      </c>
      <c r="AX50" s="36">
        <v>14.28300312</v>
      </c>
      <c r="AY50" s="36">
        <v>30.505293301999998</v>
      </c>
      <c r="AZ50" s="36">
        <v>1.0911495E-2</v>
      </c>
      <c r="BA50" s="36">
        <v>2.1822991E-2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0.950203935</v>
      </c>
      <c r="BH50" s="36">
        <v>3.4596313379999999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5.6907769610000001</v>
      </c>
      <c r="E51" s="36">
        <v>55</v>
      </c>
      <c r="F51" s="36">
        <v>5</v>
      </c>
      <c r="G51" s="36">
        <v>13</v>
      </c>
      <c r="H51" s="36">
        <v>37</v>
      </c>
      <c r="I51" s="36">
        <v>2.5275896896394665E-5</v>
      </c>
      <c r="J51" s="36">
        <v>6.9954927012386009E-2</v>
      </c>
      <c r="K51" s="36">
        <v>2.5275896896394665E-5</v>
      </c>
      <c r="L51" s="36">
        <v>0</v>
      </c>
      <c r="M51" s="36">
        <v>5.4002029092857767E-3</v>
      </c>
      <c r="N51" s="36">
        <v>6.4579999999996626E-2</v>
      </c>
      <c r="O51" s="36">
        <v>1.2180033E-2</v>
      </c>
      <c r="P51" s="36">
        <v>2.0954804999999996E-2</v>
      </c>
      <c r="Q51" s="36">
        <v>1.1727308000000001E-2</v>
      </c>
      <c r="R51" s="36">
        <v>4.5272500000000001E-4</v>
      </c>
      <c r="S51" s="36">
        <v>2.0364293999999998E-2</v>
      </c>
      <c r="T51" s="36">
        <v>5.9051099999999994E-4</v>
      </c>
      <c r="U51" s="36">
        <v>0.80764999999999998</v>
      </c>
      <c r="V51" s="36">
        <v>1.9127000000000003</v>
      </c>
      <c r="W51" s="36">
        <v>0.8198553088968964</v>
      </c>
      <c r="X51" s="36">
        <v>2.0036097320123862</v>
      </c>
      <c r="Y51" s="36">
        <v>2.8234650409092827</v>
      </c>
      <c r="Z51" s="36">
        <v>1.736117403696985E-6</v>
      </c>
      <c r="AA51" s="36">
        <v>3.7152912439115467E-7</v>
      </c>
      <c r="AB51" s="36">
        <v>3.7152900000000002E-7</v>
      </c>
      <c r="AC51" s="36">
        <v>1.1947677581515805E-7</v>
      </c>
      <c r="AD51" s="36">
        <v>1.8773587179780161E-4</v>
      </c>
      <c r="AE51" s="36">
        <v>1.6896228461802144E-3</v>
      </c>
      <c r="AF51" s="36">
        <v>1.877358717978016E-3</v>
      </c>
      <c r="AG51" s="36">
        <v>5.2410260131805782E-2</v>
      </c>
      <c r="AH51" s="36">
        <v>8.9157683902382226E-2</v>
      </c>
      <c r="AI51" s="36">
        <v>0.28554555520087277</v>
      </c>
      <c r="AJ51" s="36">
        <v>1.456441894114984E-8</v>
      </c>
      <c r="AK51" s="36">
        <v>1.7600262514068805E-8</v>
      </c>
      <c r="AL51" s="36">
        <v>4.40196888444373E-8</v>
      </c>
      <c r="AM51" s="36">
        <v>5.2410394173000537E-2</v>
      </c>
      <c r="AN51" s="36">
        <v>8.9345437374442532E-2</v>
      </c>
      <c r="AO51" s="36">
        <v>0.28723522206674185</v>
      </c>
      <c r="AP51" s="36">
        <v>9.4845497129999998</v>
      </c>
      <c r="AQ51" s="36">
        <v>5.1070652299999999</v>
      </c>
      <c r="AR51" s="36">
        <v>14.591614943</v>
      </c>
      <c r="AS51" s="36">
        <v>0.62214646500000004</v>
      </c>
      <c r="AT51" s="36">
        <v>55.130982697</v>
      </c>
      <c r="AU51" s="36">
        <v>117.728597635</v>
      </c>
      <c r="AV51" s="36">
        <v>41.277837828000003</v>
      </c>
      <c r="AW51" s="36">
        <v>88.146115363999996</v>
      </c>
      <c r="AX51" s="36">
        <v>38.479578009999997</v>
      </c>
      <c r="AY51" s="36">
        <v>82.170615053000006</v>
      </c>
      <c r="AZ51" s="36">
        <v>1.2222979E-2</v>
      </c>
      <c r="BA51" s="36">
        <v>2.4445958E-2</v>
      </c>
      <c r="BB51" s="36">
        <v>0.15135088899999999</v>
      </c>
      <c r="BC51" s="36">
        <v>6.2911701469999999</v>
      </c>
      <c r="BD51" s="36">
        <v>13.434381225999999</v>
      </c>
      <c r="BE51" s="36">
        <v>1.1597769000000001E-2</v>
      </c>
      <c r="BF51" s="36">
        <v>2.3195538000000002E-2</v>
      </c>
      <c r="BG51" s="36">
        <v>1.5640861349999999</v>
      </c>
      <c r="BH51" s="36">
        <v>6.1907959789999998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5.6520506340000001</v>
      </c>
      <c r="E52" s="36">
        <v>23</v>
      </c>
      <c r="F52" s="36">
        <v>3</v>
      </c>
      <c r="G52" s="36">
        <v>8</v>
      </c>
      <c r="H52" s="36">
        <v>12</v>
      </c>
      <c r="I52" s="36">
        <v>7.9119677213659187E-2</v>
      </c>
      <c r="J52" s="36">
        <v>1.2655573704766117</v>
      </c>
      <c r="K52" s="36">
        <v>1.57556772137897E-2</v>
      </c>
      <c r="L52" s="36">
        <v>6.3363999999869483E-2</v>
      </c>
      <c r="M52" s="36">
        <v>0.61699704768993768</v>
      </c>
      <c r="N52" s="36">
        <v>0.72768000000033295</v>
      </c>
      <c r="O52" s="36">
        <v>3.7255687000000003E-2</v>
      </c>
      <c r="P52" s="36">
        <v>6.3701937E-2</v>
      </c>
      <c r="Q52" s="36">
        <v>3.6110752000000003E-2</v>
      </c>
      <c r="R52" s="36">
        <v>1.1449350000000001E-3</v>
      </c>
      <c r="S52" s="36">
        <v>6.2208543999999998E-2</v>
      </c>
      <c r="T52" s="36">
        <v>1.493393E-3</v>
      </c>
      <c r="U52" s="36">
        <v>3.9288499999999993</v>
      </c>
      <c r="V52" s="36">
        <v>9.3034999999999961</v>
      </c>
      <c r="W52" s="36">
        <v>4.0452253642136586</v>
      </c>
      <c r="X52" s="36">
        <v>10.632759307476608</v>
      </c>
      <c r="Y52" s="36">
        <v>14.677984671690266</v>
      </c>
      <c r="Z52" s="36">
        <v>5.947175497814346E-4</v>
      </c>
      <c r="AA52" s="36">
        <v>2.8203664951573589E-4</v>
      </c>
      <c r="AB52" s="36">
        <v>2.8203700000000001E-4</v>
      </c>
      <c r="AC52" s="36">
        <v>1.4746909040622217E-4</v>
      </c>
      <c r="AD52" s="36">
        <v>8.1370169387442633E-3</v>
      </c>
      <c r="AE52" s="36">
        <v>7.3233152448698366E-2</v>
      </c>
      <c r="AF52" s="36">
        <v>8.1370169387442626E-2</v>
      </c>
      <c r="AG52" s="36">
        <v>0.27072772333793521</v>
      </c>
      <c r="AH52" s="36">
        <v>0.46054831096568272</v>
      </c>
      <c r="AI52" s="36">
        <v>1.4749993202549569</v>
      </c>
      <c r="AJ52" s="36">
        <v>1.1056216405497616E-5</v>
      </c>
      <c r="AK52" s="36">
        <v>1.3360801548951559E-5</v>
      </c>
      <c r="AL52" s="36">
        <v>3.3416451966383678E-5</v>
      </c>
      <c r="AM52" s="36">
        <v>0.27088624864474697</v>
      </c>
      <c r="AN52" s="36">
        <v>0.46869868870597592</v>
      </c>
      <c r="AO52" s="36">
        <v>1.5482658891556218</v>
      </c>
      <c r="AP52" s="36">
        <v>108.99358503000001</v>
      </c>
      <c r="AQ52" s="36">
        <v>58.688853477000002</v>
      </c>
      <c r="AR52" s="36">
        <v>167.682438507</v>
      </c>
      <c r="AS52" s="36">
        <v>3.6205147059999998</v>
      </c>
      <c r="AT52" s="36">
        <v>478.653948087</v>
      </c>
      <c r="AU52" s="36">
        <v>1052.7890618219999</v>
      </c>
      <c r="AV52" s="36">
        <v>269.91089265900001</v>
      </c>
      <c r="AW52" s="36">
        <v>593.66320197200002</v>
      </c>
      <c r="AX52" s="36">
        <v>258.24498166000001</v>
      </c>
      <c r="AY52" s="36">
        <v>568.00428169199995</v>
      </c>
      <c r="AZ52" s="36">
        <v>8.0717006999999993E-2</v>
      </c>
      <c r="BA52" s="36">
        <v>0.16143401399999999</v>
      </c>
      <c r="BB52" s="36">
        <v>0.84744135399999998</v>
      </c>
      <c r="BC52" s="36">
        <v>43.372038564999997</v>
      </c>
      <c r="BD52" s="36">
        <v>95.395865787999995</v>
      </c>
      <c r="BE52" s="36">
        <v>6.4938034000000006E-2</v>
      </c>
      <c r="BF52" s="36">
        <v>0.12987606900000001</v>
      </c>
      <c r="BG52" s="36">
        <v>0.55093688299999999</v>
      </c>
      <c r="BH52" s="36">
        <v>7.0317638139999996</v>
      </c>
      <c r="BI52" s="36">
        <v>0</v>
      </c>
      <c r="BJ52" s="36">
        <v>0</v>
      </c>
      <c r="BK52" s="36">
        <v>0.21</v>
      </c>
      <c r="BL52" s="36">
        <v>0.21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5.6996481550000002</v>
      </c>
      <c r="E53" s="36">
        <v>3</v>
      </c>
      <c r="F53" s="36">
        <v>2</v>
      </c>
      <c r="G53" s="36">
        <v>0</v>
      </c>
      <c r="H53" s="36">
        <v>1</v>
      </c>
      <c r="I53" s="36">
        <v>0.28271078993824844</v>
      </c>
      <c r="J53" s="36">
        <v>4.9177582209401391</v>
      </c>
      <c r="K53" s="36">
        <v>3.24547899412298E-2</v>
      </c>
      <c r="L53" s="36">
        <v>0.25025599999701864</v>
      </c>
      <c r="M53" s="36">
        <v>1.1195140108771695</v>
      </c>
      <c r="N53" s="36">
        <v>4.080955000001218</v>
      </c>
      <c r="O53" s="36">
        <v>5.9079451999999998E-2</v>
      </c>
      <c r="P53" s="36">
        <v>9.3932877999999997E-2</v>
      </c>
      <c r="Q53" s="36">
        <v>5.3354434999999999E-2</v>
      </c>
      <c r="R53" s="36">
        <v>5.7250169999999998E-3</v>
      </c>
      <c r="S53" s="36">
        <v>8.6465463999999992E-2</v>
      </c>
      <c r="T53" s="36">
        <v>7.4674140000000003E-3</v>
      </c>
      <c r="U53" s="36">
        <v>0.51919999999999999</v>
      </c>
      <c r="V53" s="36">
        <v>1.2272000000000001</v>
      </c>
      <c r="W53" s="36">
        <v>0.86099024193824847</v>
      </c>
      <c r="X53" s="36">
        <v>6.2388910989401394</v>
      </c>
      <c r="Y53" s="36">
        <v>7.0998813408783876</v>
      </c>
      <c r="Z53" s="36">
        <v>1.6906726381851317E-3</v>
      </c>
      <c r="AA53" s="36">
        <v>7.6867438139362773E-4</v>
      </c>
      <c r="AB53" s="36">
        <v>7.6867400000000001E-4</v>
      </c>
      <c r="AC53" s="36">
        <v>1.608007750004829E-4</v>
      </c>
      <c r="AD53" s="36">
        <v>3.0973472740445079E-2</v>
      </c>
      <c r="AE53" s="36">
        <v>0.27876125466400575</v>
      </c>
      <c r="AF53" s="36">
        <v>0.30973472740445074</v>
      </c>
      <c r="AG53" s="36">
        <v>3.9993210847201456E-2</v>
      </c>
      <c r="AH53" s="36">
        <v>6.8034427648112836E-2</v>
      </c>
      <c r="AI53" s="36">
        <v>0.21789404530544243</v>
      </c>
      <c r="AJ53" s="36">
        <v>3.0133018324937899E-5</v>
      </c>
      <c r="AK53" s="36">
        <v>3.641401933022543E-5</v>
      </c>
      <c r="AL53" s="36">
        <v>9.1074425691692958E-5</v>
      </c>
      <c r="AM53" s="36">
        <v>4.018414464052688E-2</v>
      </c>
      <c r="AN53" s="36">
        <v>9.9044314407888148E-2</v>
      </c>
      <c r="AO53" s="36">
        <v>0.49674637439513986</v>
      </c>
      <c r="AP53" s="36">
        <v>49.698522068999999</v>
      </c>
      <c r="AQ53" s="36">
        <v>26.760742652000001</v>
      </c>
      <c r="AR53" s="36">
        <v>76.459264720999997</v>
      </c>
      <c r="AS53" s="36">
        <v>3.7595828710000001</v>
      </c>
      <c r="AT53" s="36">
        <v>317.19457080900003</v>
      </c>
      <c r="AU53" s="36">
        <v>737.611781608</v>
      </c>
      <c r="AV53" s="36">
        <v>179.12645846199999</v>
      </c>
      <c r="AW53" s="36">
        <v>416.54491696500003</v>
      </c>
      <c r="AX53" s="36">
        <v>170.98625143300001</v>
      </c>
      <c r="AY53" s="36">
        <v>397.61548638199997</v>
      </c>
      <c r="AZ53" s="36">
        <v>7.3862515000000004E-2</v>
      </c>
      <c r="BA53" s="36">
        <v>0.14772503100000001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1.282395022</v>
      </c>
      <c r="BH53" s="36">
        <v>8.9144872450000001</v>
      </c>
      <c r="BI53" s="36">
        <v>0.03</v>
      </c>
      <c r="BJ53" s="36">
        <v>0.03</v>
      </c>
      <c r="BK53" s="36">
        <v>0.06</v>
      </c>
      <c r="BL53" s="36">
        <v>0.06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5.7031503509999997</v>
      </c>
      <c r="E54" s="36">
        <v>31</v>
      </c>
      <c r="F54" s="36">
        <v>5</v>
      </c>
      <c r="G54" s="36">
        <v>8</v>
      </c>
      <c r="H54" s="36">
        <v>18</v>
      </c>
      <c r="I54" s="36">
        <v>0.89730120093690913</v>
      </c>
      <c r="J54" s="36">
        <v>17.095362769980532</v>
      </c>
      <c r="K54" s="36">
        <v>0.10414270094719043</v>
      </c>
      <c r="L54" s="36">
        <v>0.79315849998971866</v>
      </c>
      <c r="M54" s="36">
        <v>4.9939864709253259</v>
      </c>
      <c r="N54" s="36">
        <v>12.998677499992114</v>
      </c>
      <c r="O54" s="36">
        <v>0.47923088699999999</v>
      </c>
      <c r="P54" s="36">
        <v>0.7799030480000001</v>
      </c>
      <c r="Q54" s="36">
        <v>0.445788454</v>
      </c>
      <c r="R54" s="36">
        <v>3.3442433000000001E-2</v>
      </c>
      <c r="S54" s="36">
        <v>0.7362824830000001</v>
      </c>
      <c r="T54" s="36">
        <v>4.3620565E-2</v>
      </c>
      <c r="U54" s="36">
        <v>1.3870499999999997</v>
      </c>
      <c r="V54" s="36">
        <v>3.2848999999999999</v>
      </c>
      <c r="W54" s="36">
        <v>2.7635820879369088</v>
      </c>
      <c r="X54" s="36">
        <v>21.160165817980534</v>
      </c>
      <c r="Y54" s="36">
        <v>23.923747905917445</v>
      </c>
      <c r="Z54" s="36">
        <v>6.3648160652237879E-3</v>
      </c>
      <c r="AA54" s="36">
        <v>2.4757909283941921E-3</v>
      </c>
      <c r="AB54" s="36">
        <v>2.4757910000000002E-3</v>
      </c>
      <c r="AC54" s="36">
        <v>7.4372752336203916E-4</v>
      </c>
      <c r="AD54" s="36">
        <v>0.13727398995638979</v>
      </c>
      <c r="AE54" s="36">
        <v>1.2354659096075082</v>
      </c>
      <c r="AF54" s="36">
        <v>1.3727398995638984</v>
      </c>
      <c r="AG54" s="36">
        <v>9.872855603656204E-2</v>
      </c>
      <c r="AH54" s="36">
        <v>0.16795202636104808</v>
      </c>
      <c r="AI54" s="36">
        <v>0.53790040875092415</v>
      </c>
      <c r="AJ54" s="36">
        <v>9.7054220087648447E-5</v>
      </c>
      <c r="AK54" s="36">
        <v>1.1728444221034946E-4</v>
      </c>
      <c r="AL54" s="36">
        <v>2.9333793449194613E-4</v>
      </c>
      <c r="AM54" s="36">
        <v>9.9569337780011716E-2</v>
      </c>
      <c r="AN54" s="36">
        <v>0.30534330075964822</v>
      </c>
      <c r="AO54" s="36">
        <v>1.7736596562929243</v>
      </c>
      <c r="AP54" s="36">
        <v>458.46318263400002</v>
      </c>
      <c r="AQ54" s="36">
        <v>246.86479064900001</v>
      </c>
      <c r="AR54" s="36">
        <v>705.32797328300001</v>
      </c>
      <c r="AS54" s="36">
        <v>14.518072543000001</v>
      </c>
      <c r="AT54" s="36">
        <v>2504.8325273989999</v>
      </c>
      <c r="AU54" s="36">
        <v>5695.1043880679999</v>
      </c>
      <c r="AV54" s="36">
        <v>1370.177583876</v>
      </c>
      <c r="AW54" s="36">
        <v>3115.299839413</v>
      </c>
      <c r="AX54" s="36">
        <v>1305.5901381199999</v>
      </c>
      <c r="AY54" s="36">
        <v>2968.4508019159998</v>
      </c>
      <c r="AZ54" s="36">
        <v>0.32445627700000002</v>
      </c>
      <c r="BA54" s="36">
        <v>0.648912555</v>
      </c>
      <c r="BB54" s="36">
        <v>3.6547258989999998</v>
      </c>
      <c r="BC54" s="36">
        <v>264.724150296</v>
      </c>
      <c r="BD54" s="36">
        <v>601.88920955399999</v>
      </c>
      <c r="BE54" s="36">
        <v>0.280055624</v>
      </c>
      <c r="BF54" s="36">
        <v>0.56011124800000001</v>
      </c>
      <c r="BG54" s="36">
        <v>1.8207564329999999</v>
      </c>
      <c r="BH54" s="36">
        <v>22.448325410999999</v>
      </c>
      <c r="BI54" s="36">
        <v>0.06</v>
      </c>
      <c r="BJ54" s="36">
        <v>0.06</v>
      </c>
      <c r="BK54" s="36">
        <v>0.66000000000000036</v>
      </c>
      <c r="BL54" s="36">
        <v>0.66000000000000036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5.4134971199999997</v>
      </c>
      <c r="E55" s="36">
        <v>4</v>
      </c>
      <c r="F55" s="36">
        <v>1</v>
      </c>
      <c r="G55" s="36">
        <v>1</v>
      </c>
      <c r="H55" s="36">
        <v>2</v>
      </c>
      <c r="I55" s="36">
        <v>1.3754535940730048E-4</v>
      </c>
      <c r="J55" s="36">
        <v>0.64071068506050388</v>
      </c>
      <c r="K55" s="36">
        <v>1.3754535940730048E-4</v>
      </c>
      <c r="L55" s="36">
        <v>0</v>
      </c>
      <c r="M55" s="36">
        <v>2.3885230419609594E-2</v>
      </c>
      <c r="N55" s="36">
        <v>0.61696300000030169</v>
      </c>
      <c r="O55" s="36">
        <v>6.1873799999999997E-4</v>
      </c>
      <c r="P55" s="36">
        <v>1.0014949999999998E-3</v>
      </c>
      <c r="Q55" s="36">
        <v>4.9690100000000001E-4</v>
      </c>
      <c r="R55" s="36">
        <v>1.2183699999999999E-4</v>
      </c>
      <c r="S55" s="36">
        <v>8.4257599999999994E-4</v>
      </c>
      <c r="T55" s="36">
        <v>1.5891899999999999E-4</v>
      </c>
      <c r="U55" s="36">
        <v>3.245E-2</v>
      </c>
      <c r="V55" s="36">
        <v>7.6700000000000004E-2</v>
      </c>
      <c r="W55" s="36">
        <v>3.3206283359407299E-2</v>
      </c>
      <c r="X55" s="36">
        <v>0.71841218006050389</v>
      </c>
      <c r="Y55" s="36">
        <v>0.75161846341991123</v>
      </c>
      <c r="Z55" s="36">
        <v>6.1662721946383794E-6</v>
      </c>
      <c r="AA55" s="36">
        <v>1.319582249652613E-6</v>
      </c>
      <c r="AB55" s="36">
        <v>1.3195799999999999E-6</v>
      </c>
      <c r="AC55" s="36">
        <v>5.0195149496347206E-7</v>
      </c>
      <c r="AD55" s="36">
        <v>4.1187436072446159E-3</v>
      </c>
      <c r="AE55" s="36">
        <v>3.7068692465201544E-2</v>
      </c>
      <c r="AF55" s="36">
        <v>4.1187436072446168E-2</v>
      </c>
      <c r="AG55" s="36">
        <v>2.0022172888447044E-3</v>
      </c>
      <c r="AH55" s="36">
        <v>3.4060707902185774E-3</v>
      </c>
      <c r="AI55" s="36">
        <v>1.0908632125429769E-2</v>
      </c>
      <c r="AJ55" s="36">
        <v>5.1729248447261202E-8</v>
      </c>
      <c r="AK55" s="36">
        <v>6.2511821172277022E-8</v>
      </c>
      <c r="AL55" s="36">
        <v>1.5634715191907644E-7</v>
      </c>
      <c r="AM55" s="36">
        <v>2.0027709695881152E-3</v>
      </c>
      <c r="AN55" s="36">
        <v>7.5248769092843663E-3</v>
      </c>
      <c r="AO55" s="36">
        <v>4.7977480937783229E-2</v>
      </c>
      <c r="AP55" s="36">
        <v>5.6717855889999997</v>
      </c>
      <c r="AQ55" s="36">
        <v>3.054038394</v>
      </c>
      <c r="AR55" s="36">
        <v>8.7258239829999997</v>
      </c>
      <c r="AS55" s="36">
        <v>0.80416773399999997</v>
      </c>
      <c r="AT55" s="36">
        <v>31.682193568999999</v>
      </c>
      <c r="AU55" s="36">
        <v>63.928309679999998</v>
      </c>
      <c r="AV55" s="36">
        <v>22.529602003000001</v>
      </c>
      <c r="AW55" s="36">
        <v>45.460216342000002</v>
      </c>
      <c r="AX55" s="36">
        <v>21.034945638</v>
      </c>
      <c r="AY55" s="36">
        <v>42.444299694000001</v>
      </c>
      <c r="AZ55" s="36">
        <v>4.8390799999999999E-3</v>
      </c>
      <c r="BA55" s="36">
        <v>9.6781599999999999E-3</v>
      </c>
      <c r="BB55" s="36">
        <v>0.40606250599999999</v>
      </c>
      <c r="BC55" s="36">
        <v>9.417664899</v>
      </c>
      <c r="BD55" s="36">
        <v>19.002958138</v>
      </c>
      <c r="BE55" s="36">
        <v>3.1115899999999998E-2</v>
      </c>
      <c r="BF55" s="36">
        <v>6.2231801000000003E-2</v>
      </c>
      <c r="BG55" s="36">
        <v>2.2728757640000001</v>
      </c>
      <c r="BH55" s="36">
        <v>7.6529495699999996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5.7513428940000004</v>
      </c>
      <c r="E56" s="36">
        <v>318</v>
      </c>
      <c r="F56" s="36">
        <v>15</v>
      </c>
      <c r="G56" s="36">
        <v>107</v>
      </c>
      <c r="H56" s="36">
        <v>196</v>
      </c>
      <c r="I56" s="36">
        <v>5.3985936834880075</v>
      </c>
      <c r="J56" s="36">
        <v>66.503708455034655</v>
      </c>
      <c r="K56" s="36">
        <v>0.20701918351905202</v>
      </c>
      <c r="L56" s="36">
        <v>5.1915744999689553</v>
      </c>
      <c r="M56" s="36">
        <v>8.7848496384690939</v>
      </c>
      <c r="N56" s="36">
        <v>63.11745250005356</v>
      </c>
      <c r="O56" s="36">
        <v>0.95231399699999997</v>
      </c>
      <c r="P56" s="36">
        <v>1.518434974</v>
      </c>
      <c r="Q56" s="36">
        <v>0.69457064499999999</v>
      </c>
      <c r="R56" s="36">
        <v>0.25774335199999998</v>
      </c>
      <c r="S56" s="36">
        <v>1.182247992</v>
      </c>
      <c r="T56" s="36">
        <v>0.33618698200000002</v>
      </c>
      <c r="U56" s="36">
        <v>34.064399999999999</v>
      </c>
      <c r="V56" s="36">
        <v>80.815800000000024</v>
      </c>
      <c r="W56" s="36">
        <v>40.415307680488006</v>
      </c>
      <c r="X56" s="36">
        <v>148.83794342903468</v>
      </c>
      <c r="Y56" s="36">
        <v>189.25325110952269</v>
      </c>
      <c r="Z56" s="36">
        <v>2.8852634444650131E-2</v>
      </c>
      <c r="AA56" s="36">
        <v>1.2802370038661672E-2</v>
      </c>
      <c r="AB56" s="36">
        <v>1.280237E-2</v>
      </c>
      <c r="AC56" s="36">
        <v>2.1676619000425928E-2</v>
      </c>
      <c r="AD56" s="36">
        <v>1.8520966388452118</v>
      </c>
      <c r="AE56" s="36">
        <v>16.668869749606905</v>
      </c>
      <c r="AF56" s="36">
        <v>18.520966388452116</v>
      </c>
      <c r="AG56" s="36">
        <v>2.3134952406105804</v>
      </c>
      <c r="AH56" s="36">
        <v>3.9356010989697223</v>
      </c>
      <c r="AI56" s="36">
        <v>12.604560276430059</v>
      </c>
      <c r="AJ56" s="36">
        <v>5.3341432190650423E-4</v>
      </c>
      <c r="AK56" s="36">
        <v>6.4460052486721203E-4</v>
      </c>
      <c r="AL56" s="36">
        <v>1.6121983698216963E-3</v>
      </c>
      <c r="AM56" s="36">
        <v>2.3357052739329127</v>
      </c>
      <c r="AN56" s="36">
        <v>5.7883423383398016</v>
      </c>
      <c r="AO56" s="36">
        <v>29.275042224406786</v>
      </c>
      <c r="AP56" s="36">
        <v>955.57686313600004</v>
      </c>
      <c r="AQ56" s="36">
        <v>514.54138784199995</v>
      </c>
      <c r="AR56" s="36">
        <v>1470.1182509780001</v>
      </c>
      <c r="AS56" s="36">
        <v>14.073809418</v>
      </c>
      <c r="AT56" s="36">
        <v>3682.489228254</v>
      </c>
      <c r="AU56" s="36">
        <v>7557.6944646760003</v>
      </c>
      <c r="AV56" s="36">
        <v>2354.6570582429999</v>
      </c>
      <c r="AW56" s="36">
        <v>4832.5405757480003</v>
      </c>
      <c r="AX56" s="36">
        <v>2210.0656508540001</v>
      </c>
      <c r="AY56" s="36">
        <v>4535.7908470920001</v>
      </c>
      <c r="AZ56" s="36">
        <v>0.170350101</v>
      </c>
      <c r="BA56" s="36">
        <v>0.34070020200000001</v>
      </c>
      <c r="BB56" s="36">
        <v>16.591126111000001</v>
      </c>
      <c r="BC56" s="36">
        <v>1365.1067558079999</v>
      </c>
      <c r="BD56" s="36">
        <v>2801.6537544520002</v>
      </c>
      <c r="BE56" s="36">
        <v>0.52475886400000005</v>
      </c>
      <c r="BF56" s="36">
        <v>1.049517729</v>
      </c>
      <c r="BG56" s="36">
        <v>7.9836925250000004</v>
      </c>
      <c r="BH56" s="36">
        <v>48.343326558000001</v>
      </c>
      <c r="BI56" s="36">
        <v>0</v>
      </c>
      <c r="BJ56" s="36">
        <v>0</v>
      </c>
      <c r="BK56" s="36">
        <v>0.30000000000000004</v>
      </c>
      <c r="BL56" s="36">
        <v>0.30000000000000004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5.556727124</v>
      </c>
      <c r="E57" s="36">
        <v>22</v>
      </c>
      <c r="F57" s="36">
        <v>2</v>
      </c>
      <c r="G57" s="36">
        <v>11</v>
      </c>
      <c r="H57" s="36">
        <v>9</v>
      </c>
      <c r="I57" s="36">
        <v>1.6817862985360179</v>
      </c>
      <c r="J57" s="36">
        <v>40.539750763459487</v>
      </c>
      <c r="K57" s="36">
        <v>0.10761929854650135</v>
      </c>
      <c r="L57" s="36">
        <v>1.5741669999895165</v>
      </c>
      <c r="M57" s="36">
        <v>6.2714085619583386</v>
      </c>
      <c r="N57" s="36">
        <v>35.950128500037167</v>
      </c>
      <c r="O57" s="36">
        <v>1.0357281730000001</v>
      </c>
      <c r="P57" s="36">
        <v>1.8748370049999998</v>
      </c>
      <c r="Q57" s="36">
        <v>0.97144251400000003</v>
      </c>
      <c r="R57" s="36">
        <v>6.4285658999999995E-2</v>
      </c>
      <c r="S57" s="36">
        <v>1.7909861439999999</v>
      </c>
      <c r="T57" s="36">
        <v>8.3850860999999999E-2</v>
      </c>
      <c r="U57" s="36">
        <v>0.54220000000000002</v>
      </c>
      <c r="V57" s="36">
        <v>1.2820999999999998</v>
      </c>
      <c r="W57" s="36">
        <v>3.259714471536018</v>
      </c>
      <c r="X57" s="36">
        <v>43.696687768459483</v>
      </c>
      <c r="Y57" s="36">
        <v>46.956402239995498</v>
      </c>
      <c r="Z57" s="36">
        <v>1.4514280393180016E-2</v>
      </c>
      <c r="AA57" s="36">
        <v>5.2253666422270549E-3</v>
      </c>
      <c r="AB57" s="36">
        <v>5.2253669999999999E-3</v>
      </c>
      <c r="AC57" s="36">
        <v>9.9595703787918677E-4</v>
      </c>
      <c r="AD57" s="36">
        <v>1.0505136997216362</v>
      </c>
      <c r="AE57" s="36">
        <v>9.4546232974947273</v>
      </c>
      <c r="AF57" s="36">
        <v>10.505136997216372</v>
      </c>
      <c r="AG57" s="36">
        <v>3.6160782178699016E-2</v>
      </c>
      <c r="AH57" s="36">
        <v>6.1514893821235123E-2</v>
      </c>
      <c r="AI57" s="36">
        <v>0.19701391669773949</v>
      </c>
      <c r="AJ57" s="36">
        <v>1.9811898849754624E-4</v>
      </c>
      <c r="AK57" s="36">
        <v>2.3941540137363036E-4</v>
      </c>
      <c r="AL57" s="36">
        <v>5.9879740228925061E-4</v>
      </c>
      <c r="AM57" s="36">
        <v>3.7354858205075746E-2</v>
      </c>
      <c r="AN57" s="36">
        <v>1.1122680089442449</v>
      </c>
      <c r="AO57" s="36">
        <v>9.6522360115947574</v>
      </c>
      <c r="AP57" s="36">
        <v>1092.6263814020001</v>
      </c>
      <c r="AQ57" s="36">
        <v>588.33728229300004</v>
      </c>
      <c r="AR57" s="36">
        <v>1680.9636636950002</v>
      </c>
      <c r="AS57" s="36">
        <v>25.382510676999999</v>
      </c>
      <c r="AT57" s="36">
        <v>3889.7967953460002</v>
      </c>
      <c r="AU57" s="36">
        <v>8643.3800468110003</v>
      </c>
      <c r="AV57" s="36">
        <v>2866.315807083</v>
      </c>
      <c r="AW57" s="36">
        <v>6369.1390985879998</v>
      </c>
      <c r="AX57" s="36">
        <v>2672.844466649</v>
      </c>
      <c r="AY57" s="36">
        <v>5939.2332676369997</v>
      </c>
      <c r="AZ57" s="36">
        <v>0.50176671500000003</v>
      </c>
      <c r="BA57" s="36">
        <v>1.0035334300000001</v>
      </c>
      <c r="BB57" s="36">
        <v>30.788049477000001</v>
      </c>
      <c r="BC57" s="36">
        <v>1609.1123884829999</v>
      </c>
      <c r="BD57" s="36">
        <v>3575.5517944630001</v>
      </c>
      <c r="BE57" s="36">
        <v>0.97379175900000003</v>
      </c>
      <c r="BF57" s="36">
        <v>1.9475835189999999</v>
      </c>
      <c r="BG57" s="36">
        <v>22.939855587</v>
      </c>
      <c r="BH57" s="36">
        <v>152.75402179700001</v>
      </c>
      <c r="BI57" s="36">
        <v>0.15</v>
      </c>
      <c r="BJ57" s="36">
        <v>0.15</v>
      </c>
      <c r="BK57" s="36">
        <v>0.39000000000000012</v>
      </c>
      <c r="BL57" s="36">
        <v>0.39000000000000012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5.7229349530000002</v>
      </c>
      <c r="E58" s="36">
        <v>61</v>
      </c>
      <c r="F58" s="36">
        <v>6</v>
      </c>
      <c r="G58" s="36">
        <v>22</v>
      </c>
      <c r="H58" s="36">
        <v>33</v>
      </c>
      <c r="I58" s="36">
        <v>3.5347886595709457</v>
      </c>
      <c r="J58" s="36">
        <v>40.122791190882928</v>
      </c>
      <c r="K58" s="36">
        <v>0.37827265957810069</v>
      </c>
      <c r="L58" s="36">
        <v>3.1565159999928452</v>
      </c>
      <c r="M58" s="36">
        <v>14.371973350444023</v>
      </c>
      <c r="N58" s="36">
        <v>29.285606500009852</v>
      </c>
      <c r="O58" s="36">
        <v>0.84239828700000008</v>
      </c>
      <c r="P58" s="36">
        <v>1.5429877080000001</v>
      </c>
      <c r="Q58" s="36">
        <v>0.81248676100000006</v>
      </c>
      <c r="R58" s="36">
        <v>2.9911526000000001E-2</v>
      </c>
      <c r="S58" s="36">
        <v>1.5039726740000001</v>
      </c>
      <c r="T58" s="36">
        <v>3.9015034000000004E-2</v>
      </c>
      <c r="U58" s="36">
        <v>4.8223000000000011</v>
      </c>
      <c r="V58" s="36">
        <v>11.4415</v>
      </c>
      <c r="W58" s="36">
        <v>9.1994869465709463</v>
      </c>
      <c r="X58" s="36">
        <v>53.107278898882925</v>
      </c>
      <c r="Y58" s="36">
        <v>62.306765845453867</v>
      </c>
      <c r="Z58" s="36">
        <v>2.3927270223166527E-2</v>
      </c>
      <c r="AA58" s="36">
        <v>1.1240409736149887E-2</v>
      </c>
      <c r="AB58" s="36">
        <v>1.1240409999999999E-2</v>
      </c>
      <c r="AC58" s="36">
        <v>3.4647132275871595E-3</v>
      </c>
      <c r="AD58" s="36">
        <v>0.82979122885220347</v>
      </c>
      <c r="AE58" s="36">
        <v>7.4681210596698318</v>
      </c>
      <c r="AF58" s="36">
        <v>8.2979122885220349</v>
      </c>
      <c r="AG58" s="36">
        <v>0.37014486092908427</v>
      </c>
      <c r="AH58" s="36">
        <v>0.62967171744258021</v>
      </c>
      <c r="AI58" s="36">
        <v>2.0166513112688036</v>
      </c>
      <c r="AJ58" s="36">
        <v>4.6833482224731184E-4</v>
      </c>
      <c r="AK58" s="36">
        <v>5.6595569302579597E-4</v>
      </c>
      <c r="AL58" s="36">
        <v>1.4155012453262554E-3</v>
      </c>
      <c r="AM58" s="36">
        <v>0.37407790897891874</v>
      </c>
      <c r="AN58" s="36">
        <v>1.4600289019878094</v>
      </c>
      <c r="AO58" s="36">
        <v>9.4861878721839616</v>
      </c>
      <c r="AP58" s="36">
        <v>889.35682710599997</v>
      </c>
      <c r="AQ58" s="36">
        <v>478.88444536499998</v>
      </c>
      <c r="AR58" s="36">
        <v>1368.241272471</v>
      </c>
      <c r="AS58" s="36">
        <v>16.075157061999999</v>
      </c>
      <c r="AT58" s="36">
        <v>4148.8804915119999</v>
      </c>
      <c r="AU58" s="36">
        <v>9465.4947819810004</v>
      </c>
      <c r="AV58" s="36">
        <v>2380.6457030669999</v>
      </c>
      <c r="AW58" s="36">
        <v>5431.3421478950004</v>
      </c>
      <c r="AX58" s="36">
        <v>2251.41386066</v>
      </c>
      <c r="AY58" s="36">
        <v>5136.5051834489996</v>
      </c>
      <c r="AZ58" s="36">
        <v>0.195622133</v>
      </c>
      <c r="BA58" s="36">
        <v>0.39124426600000001</v>
      </c>
      <c r="BB58" s="36">
        <v>10.932100124</v>
      </c>
      <c r="BC58" s="36">
        <v>943.25940167700003</v>
      </c>
      <c r="BD58" s="36">
        <v>2152.006297337</v>
      </c>
      <c r="BE58" s="36">
        <v>0.34577016700000002</v>
      </c>
      <c r="BF58" s="36">
        <v>0.69154033400000003</v>
      </c>
      <c r="BG58" s="36">
        <v>6.5037111669999996</v>
      </c>
      <c r="BH58" s="36">
        <v>41.366977847000001</v>
      </c>
      <c r="BI58" s="36">
        <v>0.24</v>
      </c>
      <c r="BJ58" s="36">
        <v>0.24</v>
      </c>
      <c r="BK58" s="36">
        <v>0.72000000000000042</v>
      </c>
      <c r="BL58" s="36">
        <v>0.72000000000000042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5.905497081</v>
      </c>
      <c r="E59" s="36">
        <v>58</v>
      </c>
      <c r="F59" s="36">
        <v>19</v>
      </c>
      <c r="G59" s="36">
        <v>26</v>
      </c>
      <c r="H59" s="36">
        <v>13</v>
      </c>
      <c r="I59" s="36">
        <v>5.1085503390346041</v>
      </c>
      <c r="J59" s="36">
        <v>53.903189720850676</v>
      </c>
      <c r="K59" s="36">
        <v>1.1635973390298955</v>
      </c>
      <c r="L59" s="36">
        <v>3.9449530000047082</v>
      </c>
      <c r="M59" s="36">
        <v>23.757333059879024</v>
      </c>
      <c r="N59" s="36">
        <v>35.25440700000626</v>
      </c>
      <c r="O59" s="36">
        <v>0.58982673900000004</v>
      </c>
      <c r="P59" s="36">
        <v>0.99596032899999998</v>
      </c>
      <c r="Q59" s="36">
        <v>0.55976519499999999</v>
      </c>
      <c r="R59" s="36">
        <v>3.0061544000000003E-2</v>
      </c>
      <c r="S59" s="36">
        <v>0.956749619</v>
      </c>
      <c r="T59" s="36">
        <v>3.9210709999999996E-2</v>
      </c>
      <c r="U59" s="36">
        <v>1.7924999999999998</v>
      </c>
      <c r="V59" s="36">
        <v>4.2545000000000019</v>
      </c>
      <c r="W59" s="36">
        <v>7.4908770780346039</v>
      </c>
      <c r="X59" s="36">
        <v>59.153650049850675</v>
      </c>
      <c r="Y59" s="36">
        <v>66.644527127885283</v>
      </c>
      <c r="Z59" s="36">
        <v>2.5267864148924197E-2</v>
      </c>
      <c r="AA59" s="36">
        <v>1.1997279037698396E-2</v>
      </c>
      <c r="AB59" s="36">
        <v>1.1997278809000001E-2</v>
      </c>
      <c r="AC59" s="36">
        <v>2.5497698234053241E-2</v>
      </c>
      <c r="AD59" s="36">
        <v>0.6195424212532088</v>
      </c>
      <c r="AE59" s="36">
        <v>5.5758817912788796</v>
      </c>
      <c r="AF59" s="36">
        <v>6.1954242125320871</v>
      </c>
      <c r="AG59" s="36">
        <v>0.12911592195715146</v>
      </c>
      <c r="AH59" s="36">
        <v>0.21964547643285531</v>
      </c>
      <c r="AI59" s="36">
        <v>0.7034591610079286</v>
      </c>
      <c r="AJ59" s="36">
        <v>4.7030889850740868E-4</v>
      </c>
      <c r="AK59" s="36">
        <v>5.6834125059652073E-4</v>
      </c>
      <c r="AL59" s="36">
        <v>1.4214677189456038E-3</v>
      </c>
      <c r="AM59" s="36">
        <v>0.15508392908971211</v>
      </c>
      <c r="AN59" s="36">
        <v>0.83975623893666063</v>
      </c>
      <c r="AO59" s="36">
        <v>6.2807624200057539</v>
      </c>
      <c r="AP59" s="36">
        <v>1332.783761421</v>
      </c>
      <c r="AQ59" s="36">
        <v>717.65279461099999</v>
      </c>
      <c r="AR59" s="36">
        <v>2050.4365560320002</v>
      </c>
      <c r="AS59" s="36">
        <v>34.823286785999997</v>
      </c>
      <c r="AT59" s="36">
        <v>6285.7432729479997</v>
      </c>
      <c r="AU59" s="36">
        <v>14200.817910952001</v>
      </c>
      <c r="AV59" s="36">
        <v>3506.6287295940001</v>
      </c>
      <c r="AW59" s="36">
        <v>7922.2128406989996</v>
      </c>
      <c r="AX59" s="36">
        <v>3367.8383675109999</v>
      </c>
      <c r="AY59" s="36">
        <v>7608.6561817390002</v>
      </c>
      <c r="AZ59" s="36">
        <v>0.28439837200000001</v>
      </c>
      <c r="BA59" s="36">
        <v>0.56879674499999999</v>
      </c>
      <c r="BB59" s="36">
        <v>5.7852656729999996</v>
      </c>
      <c r="BC59" s="36">
        <v>468.86586260000001</v>
      </c>
      <c r="BD59" s="36">
        <v>1059.2667327189999</v>
      </c>
      <c r="BE59" s="36">
        <v>0.18298151800000001</v>
      </c>
      <c r="BF59" s="36">
        <v>0.36596303600000002</v>
      </c>
      <c r="BG59" s="36">
        <v>7.5374956329999998</v>
      </c>
      <c r="BH59" s="36">
        <v>49.021669420000002</v>
      </c>
      <c r="BI59" s="36">
        <v>0.12</v>
      </c>
      <c r="BJ59" s="36">
        <v>0.12</v>
      </c>
      <c r="BK59" s="36">
        <v>0.72000000000000042</v>
      </c>
      <c r="BL59" s="36">
        <v>0.72000000000000042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5.969418439</v>
      </c>
      <c r="E60" s="36">
        <v>18</v>
      </c>
      <c r="F60" s="36">
        <v>4</v>
      </c>
      <c r="G60" s="36">
        <v>10</v>
      </c>
      <c r="H60" s="36">
        <v>4</v>
      </c>
      <c r="I60" s="36">
        <v>3.2862301878047048E-2</v>
      </c>
      <c r="J60" s="36">
        <v>2.3049222920129293</v>
      </c>
      <c r="K60" s="36">
        <v>1.0015301879398354E-2</v>
      </c>
      <c r="L60" s="36">
        <v>2.2846999998648698E-2</v>
      </c>
      <c r="M60" s="36">
        <v>0.63622709389309329</v>
      </c>
      <c r="N60" s="36">
        <v>1.7015574999978833</v>
      </c>
      <c r="O60" s="36">
        <v>6.2946506999999999E-2</v>
      </c>
      <c r="P60" s="36">
        <v>0.10021450799999999</v>
      </c>
      <c r="Q60" s="36">
        <v>6.0719219000000005E-2</v>
      </c>
      <c r="R60" s="36">
        <v>2.227288E-3</v>
      </c>
      <c r="S60" s="36">
        <v>9.7309348999999989E-2</v>
      </c>
      <c r="T60" s="36">
        <v>2.905159E-3</v>
      </c>
      <c r="U60" s="36">
        <v>1.4546000000000003</v>
      </c>
      <c r="V60" s="36">
        <v>3.4545999999999997</v>
      </c>
      <c r="W60" s="36">
        <v>1.5504088088780474</v>
      </c>
      <c r="X60" s="36">
        <v>5.8597368000129286</v>
      </c>
      <c r="Y60" s="36">
        <v>7.4101456088909758</v>
      </c>
      <c r="Z60" s="36">
        <v>3.927969147414351E-4</v>
      </c>
      <c r="AA60" s="36">
        <v>8.4058539754667096E-5</v>
      </c>
      <c r="AB60" s="36">
        <v>8.4058499999999995E-5</v>
      </c>
      <c r="AC60" s="36">
        <v>7.5051480686755669E-5</v>
      </c>
      <c r="AD60" s="36">
        <v>1.4725675911773579E-2</v>
      </c>
      <c r="AE60" s="36">
        <v>0.13253108320596224</v>
      </c>
      <c r="AF60" s="36">
        <v>0.14725675911773578</v>
      </c>
      <c r="AG60" s="36">
        <v>0.10288205829692942</v>
      </c>
      <c r="AH60" s="36">
        <v>0.17501775434420169</v>
      </c>
      <c r="AI60" s="36">
        <v>0.56052983485913255</v>
      </c>
      <c r="AJ60" s="36">
        <v>3.295202284518532E-6</v>
      </c>
      <c r="AK60" s="36">
        <v>3.9820624138057929E-6</v>
      </c>
      <c r="AL60" s="36">
        <v>9.9594621543140153E-6</v>
      </c>
      <c r="AM60" s="36">
        <v>0.10296040497990071</v>
      </c>
      <c r="AN60" s="36">
        <v>0.18974741231838907</v>
      </c>
      <c r="AO60" s="36">
        <v>0.69307087752724916</v>
      </c>
      <c r="AP60" s="36">
        <v>171.57265157099999</v>
      </c>
      <c r="AQ60" s="36">
        <v>92.385273923</v>
      </c>
      <c r="AR60" s="36">
        <v>263.95792549399999</v>
      </c>
      <c r="AS60" s="36">
        <v>12.136577119</v>
      </c>
      <c r="AT60" s="36">
        <v>714.95699162999995</v>
      </c>
      <c r="AU60" s="36">
        <v>1526.920058767</v>
      </c>
      <c r="AV60" s="36">
        <v>402.16788000299999</v>
      </c>
      <c r="AW60" s="36">
        <v>858.90229783999996</v>
      </c>
      <c r="AX60" s="36">
        <v>385.91063700799998</v>
      </c>
      <c r="AY60" s="36">
        <v>824.18201295699998</v>
      </c>
      <c r="AZ60" s="36">
        <v>0.16081587999999999</v>
      </c>
      <c r="BA60" s="36">
        <v>0.32163175999999999</v>
      </c>
      <c r="BB60" s="36">
        <v>0.66349893000000004</v>
      </c>
      <c r="BC60" s="36">
        <v>33.877984922000003</v>
      </c>
      <c r="BD60" s="36">
        <v>72.352568524000006</v>
      </c>
      <c r="BE60" s="36">
        <v>2.0985732999999999E-2</v>
      </c>
      <c r="BF60" s="36">
        <v>4.1971465999999999E-2</v>
      </c>
      <c r="BG60" s="36">
        <v>5.5488452920000002</v>
      </c>
      <c r="BH60" s="36">
        <v>23.399294455</v>
      </c>
      <c r="BI60" s="36">
        <v>0.24</v>
      </c>
      <c r="BJ60" s="36">
        <v>0.24</v>
      </c>
      <c r="BK60" s="36">
        <v>0.09</v>
      </c>
      <c r="BL60" s="36">
        <v>0.09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5.7750319250000004</v>
      </c>
      <c r="E61" s="36">
        <v>8</v>
      </c>
      <c r="F61" s="36">
        <v>1</v>
      </c>
      <c r="G61" s="36">
        <v>6</v>
      </c>
      <c r="H61" s="36">
        <v>1</v>
      </c>
      <c r="I61" s="36">
        <v>3.8612604489771395E-4</v>
      </c>
      <c r="J61" s="36">
        <v>0.46651142528184725</v>
      </c>
      <c r="K61" s="36">
        <v>3.8612604489771395E-4</v>
      </c>
      <c r="L61" s="36">
        <v>0</v>
      </c>
      <c r="M61" s="36">
        <v>3.3072551326004888E-2</v>
      </c>
      <c r="N61" s="36">
        <v>0.43382500000074009</v>
      </c>
      <c r="O61" s="36">
        <v>2.6981740000000002E-3</v>
      </c>
      <c r="P61" s="36">
        <v>4.6762979999999997E-3</v>
      </c>
      <c r="Q61" s="36">
        <v>2.449241E-3</v>
      </c>
      <c r="R61" s="36">
        <v>2.4893300000000001E-4</v>
      </c>
      <c r="S61" s="36">
        <v>4.3516019999999996E-3</v>
      </c>
      <c r="T61" s="36">
        <v>3.2469599999999997E-4</v>
      </c>
      <c r="U61" s="36">
        <v>0.12739999999999999</v>
      </c>
      <c r="V61" s="36">
        <v>0.30219999999999997</v>
      </c>
      <c r="W61" s="36">
        <v>0.13048430004489769</v>
      </c>
      <c r="X61" s="36">
        <v>0.77338772328184724</v>
      </c>
      <c r="Y61" s="36">
        <v>0.90387202332674499</v>
      </c>
      <c r="Z61" s="36">
        <v>1.2497818552159254E-5</v>
      </c>
      <c r="AA61" s="36">
        <v>2.6745331701620804E-6</v>
      </c>
      <c r="AB61" s="36">
        <v>2.67453E-6</v>
      </c>
      <c r="AC61" s="36">
        <v>2.6848399777859866E-6</v>
      </c>
      <c r="AD61" s="36">
        <v>7.3079469419335425E-3</v>
      </c>
      <c r="AE61" s="36">
        <v>6.5771522477401881E-2</v>
      </c>
      <c r="AF61" s="36">
        <v>7.3079469419335435E-2</v>
      </c>
      <c r="AG61" s="36">
        <v>1.0189759076421131E-2</v>
      </c>
      <c r="AH61" s="36">
        <v>1.733430279667043E-2</v>
      </c>
      <c r="AI61" s="36">
        <v>5.5516618416363413E-2</v>
      </c>
      <c r="AJ61" s="36">
        <v>1.0484504679492986E-7</v>
      </c>
      <c r="AK61" s="36">
        <v>1.2669920814190129E-7</v>
      </c>
      <c r="AL61" s="36">
        <v>3.1688503025366223E-7</v>
      </c>
      <c r="AM61" s="36">
        <v>1.0192548761445713E-2</v>
      </c>
      <c r="AN61" s="36">
        <v>2.4642376437812117E-2</v>
      </c>
      <c r="AO61" s="36">
        <v>0.12128845777879556</v>
      </c>
      <c r="AP61" s="36">
        <v>23.314484836999998</v>
      </c>
      <c r="AQ61" s="36">
        <v>12.553953373000001</v>
      </c>
      <c r="AR61" s="36">
        <v>35.868438210000001</v>
      </c>
      <c r="AS61" s="36">
        <v>3.0010499629999998</v>
      </c>
      <c r="AT61" s="36">
        <v>82.172626684999997</v>
      </c>
      <c r="AU61" s="36">
        <v>186.700543396</v>
      </c>
      <c r="AV61" s="36">
        <v>46.901574044</v>
      </c>
      <c r="AW61" s="36">
        <v>106.562850836</v>
      </c>
      <c r="AX61" s="36">
        <v>44.456615300000003</v>
      </c>
      <c r="AY61" s="36">
        <v>101.007775568</v>
      </c>
      <c r="AZ61" s="36">
        <v>2.8473261E-2</v>
      </c>
      <c r="BA61" s="36">
        <v>5.6946521999999999E-2</v>
      </c>
      <c r="BB61" s="36">
        <v>0.56662625099999997</v>
      </c>
      <c r="BC61" s="36">
        <v>19.758653185</v>
      </c>
      <c r="BD61" s="36">
        <v>44.892702536000002</v>
      </c>
      <c r="BE61" s="36">
        <v>1.7921757999999999E-2</v>
      </c>
      <c r="BF61" s="36">
        <v>3.5843515999999999E-2</v>
      </c>
      <c r="BG61" s="36">
        <v>3.2974772400000001</v>
      </c>
      <c r="BH61" s="36">
        <v>10.505790566</v>
      </c>
      <c r="BI61" s="36">
        <v>0</v>
      </c>
      <c r="BJ61" s="36">
        <v>0</v>
      </c>
      <c r="BK61" s="36">
        <v>0.03</v>
      </c>
      <c r="BL61" s="36">
        <v>0.03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5.6563292360000004</v>
      </c>
      <c r="E62" s="36">
        <v>35</v>
      </c>
      <c r="F62" s="36">
        <v>13</v>
      </c>
      <c r="G62" s="36">
        <v>16</v>
      </c>
      <c r="H62" s="36">
        <v>6</v>
      </c>
      <c r="I62" s="36">
        <v>0.5555142781145882</v>
      </c>
      <c r="J62" s="36">
        <v>31.643307364893413</v>
      </c>
      <c r="K62" s="36">
        <v>1.9027778147143591E-2</v>
      </c>
      <c r="L62" s="36">
        <v>0.53648649996744457</v>
      </c>
      <c r="M62" s="36">
        <v>1.2041186430484845</v>
      </c>
      <c r="N62" s="36">
        <v>30.994702999959522</v>
      </c>
      <c r="O62" s="36">
        <v>0.27106411600000002</v>
      </c>
      <c r="P62" s="36">
        <v>0.47305619700000001</v>
      </c>
      <c r="Q62" s="36">
        <v>0.22243162299999999</v>
      </c>
      <c r="R62" s="36">
        <v>4.8632492999999999E-2</v>
      </c>
      <c r="S62" s="36">
        <v>0.40962251</v>
      </c>
      <c r="T62" s="36">
        <v>6.3433687000000002E-2</v>
      </c>
      <c r="U62" s="36">
        <v>3.4276000000000004</v>
      </c>
      <c r="V62" s="36">
        <v>8.1391999999999989</v>
      </c>
      <c r="W62" s="36">
        <v>4.2541783941145885</v>
      </c>
      <c r="X62" s="36">
        <v>40.25556356189341</v>
      </c>
      <c r="Y62" s="36">
        <v>44.509741956008</v>
      </c>
      <c r="Z62" s="36">
        <v>4.3117105292222657E-3</v>
      </c>
      <c r="AA62" s="36">
        <v>1.3994551117022672E-3</v>
      </c>
      <c r="AB62" s="36">
        <v>1.399455E-3</v>
      </c>
      <c r="AC62" s="36">
        <v>7.9145976720471011E-5</v>
      </c>
      <c r="AD62" s="36">
        <v>0.21264533682632897</v>
      </c>
      <c r="AE62" s="36">
        <v>1.9138080314369605</v>
      </c>
      <c r="AF62" s="36">
        <v>2.1264533682632902</v>
      </c>
      <c r="AG62" s="36">
        <v>0.23971590452320862</v>
      </c>
      <c r="AH62" s="36">
        <v>0.40779257321189516</v>
      </c>
      <c r="AI62" s="36">
        <v>1.3060383763678263</v>
      </c>
      <c r="AJ62" s="36">
        <v>5.4860452102857145E-5</v>
      </c>
      <c r="AK62" s="36">
        <v>6.6295700676464442E-5</v>
      </c>
      <c r="AL62" s="36">
        <v>1.6581094248845174E-4</v>
      </c>
      <c r="AM62" s="36">
        <v>0.23984991095203193</v>
      </c>
      <c r="AN62" s="36">
        <v>0.62050420573890064</v>
      </c>
      <c r="AO62" s="36">
        <v>3.2200122187472751</v>
      </c>
      <c r="AP62" s="36">
        <v>612.333354515</v>
      </c>
      <c r="AQ62" s="36">
        <v>329.71796012300001</v>
      </c>
      <c r="AR62" s="36">
        <v>942.05131463800001</v>
      </c>
      <c r="AS62" s="36">
        <v>32.222889895000002</v>
      </c>
      <c r="AT62" s="36">
        <v>2393.8241307329999</v>
      </c>
      <c r="AU62" s="36">
        <v>5270.9836349360003</v>
      </c>
      <c r="AV62" s="36">
        <v>1294.882994865</v>
      </c>
      <c r="AW62" s="36">
        <v>2851.2149190360001</v>
      </c>
      <c r="AX62" s="36">
        <v>1232.4350505479999</v>
      </c>
      <c r="AY62" s="36">
        <v>2713.7102091850002</v>
      </c>
      <c r="AZ62" s="36">
        <v>0.27790574400000001</v>
      </c>
      <c r="BA62" s="36">
        <v>0.55581148899999999</v>
      </c>
      <c r="BB62" s="36">
        <v>3.61594711</v>
      </c>
      <c r="BC62" s="36">
        <v>203.62779252000001</v>
      </c>
      <c r="BD62" s="36">
        <v>448.36993169700003</v>
      </c>
      <c r="BE62" s="36">
        <v>0.114368385</v>
      </c>
      <c r="BF62" s="36">
        <v>0.22873677000000001</v>
      </c>
      <c r="BG62" s="36">
        <v>9.9167915729999994</v>
      </c>
      <c r="BH62" s="36">
        <v>41.348857901000002</v>
      </c>
      <c r="BI62" s="36">
        <v>0.09</v>
      </c>
      <c r="BJ62" s="36">
        <v>0.09</v>
      </c>
      <c r="BK62" s="36">
        <v>0.54000000000000026</v>
      </c>
      <c r="BL62" s="36">
        <v>0.54000000000000026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5.3946500899999998</v>
      </c>
      <c r="E63" s="36">
        <v>28</v>
      </c>
      <c r="F63" s="36">
        <v>0</v>
      </c>
      <c r="G63" s="36">
        <v>8</v>
      </c>
      <c r="H63" s="36">
        <v>20</v>
      </c>
      <c r="I63" s="36">
        <v>1.7344327689010285E-3</v>
      </c>
      <c r="J63" s="36">
        <v>3.6180768404402368</v>
      </c>
      <c r="K63" s="36">
        <v>1.7344327689010285E-3</v>
      </c>
      <c r="L63" s="36">
        <v>0</v>
      </c>
      <c r="M63" s="36">
        <v>0.18198527320931923</v>
      </c>
      <c r="N63" s="36">
        <v>3.4378259999998186</v>
      </c>
      <c r="O63" s="36">
        <v>4.7973862999999999E-2</v>
      </c>
      <c r="P63" s="36">
        <v>7.7153073000000003E-2</v>
      </c>
      <c r="Q63" s="36">
        <v>4.1311874999999998E-2</v>
      </c>
      <c r="R63" s="36">
        <v>6.6619879999999998E-3</v>
      </c>
      <c r="S63" s="36">
        <v>6.8463521999999999E-2</v>
      </c>
      <c r="T63" s="36">
        <v>8.6895510000000002E-3</v>
      </c>
      <c r="U63" s="36">
        <v>4.4400000000000002E-2</v>
      </c>
      <c r="V63" s="36">
        <v>0.1056</v>
      </c>
      <c r="W63" s="36">
        <v>9.4108295768901035E-2</v>
      </c>
      <c r="X63" s="36">
        <v>3.8008299134402366</v>
      </c>
      <c r="Y63" s="36">
        <v>3.8949382092091378</v>
      </c>
      <c r="Z63" s="36">
        <v>5.8056370417717307E-5</v>
      </c>
      <c r="AA63" s="36">
        <v>1.2424063269391501E-5</v>
      </c>
      <c r="AB63" s="36">
        <v>1.24241E-5</v>
      </c>
      <c r="AC63" s="36">
        <v>8.9170356352805129E-6</v>
      </c>
      <c r="AD63" s="36">
        <v>1.3594728573560241E-2</v>
      </c>
      <c r="AE63" s="36">
        <v>0.12235255716204216</v>
      </c>
      <c r="AF63" s="36">
        <v>0.13594728573560241</v>
      </c>
      <c r="AG63" s="36">
        <v>3.3466628959276015E-3</v>
      </c>
      <c r="AH63" s="36">
        <v>5.6931736620377598E-3</v>
      </c>
      <c r="AI63" s="36">
        <v>1.8233542674364174E-2</v>
      </c>
      <c r="AJ63" s="36">
        <v>4.8704084302097485E-7</v>
      </c>
      <c r="AK63" s="36">
        <v>5.8856084316713433E-7</v>
      </c>
      <c r="AL63" s="36">
        <v>1.4720385654206627E-6</v>
      </c>
      <c r="AM63" s="36">
        <v>3.3560669724059028E-3</v>
      </c>
      <c r="AN63" s="36">
        <v>1.9288490796441168E-2</v>
      </c>
      <c r="AO63" s="36">
        <v>0.14058757187497176</v>
      </c>
      <c r="AP63" s="36">
        <v>49.273286476000003</v>
      </c>
      <c r="AQ63" s="36">
        <v>26.531769641</v>
      </c>
      <c r="AR63" s="36">
        <v>75.805056117000007</v>
      </c>
      <c r="AS63" s="36">
        <v>5.5576627729999997</v>
      </c>
      <c r="AT63" s="36">
        <v>144.10207620099999</v>
      </c>
      <c r="AU63" s="36">
        <v>347.51445816199998</v>
      </c>
      <c r="AV63" s="36">
        <v>96.350180537</v>
      </c>
      <c r="AW63" s="36">
        <v>232.35668538499999</v>
      </c>
      <c r="AX63" s="36">
        <v>90.232550949</v>
      </c>
      <c r="AY63" s="36">
        <v>217.603499398</v>
      </c>
      <c r="AZ63" s="36">
        <v>3.9884088999999998E-2</v>
      </c>
      <c r="BA63" s="36">
        <v>7.9768177999999995E-2</v>
      </c>
      <c r="BB63" s="36">
        <v>0.45501170400000002</v>
      </c>
      <c r="BC63" s="36">
        <v>16.900700960000002</v>
      </c>
      <c r="BD63" s="36">
        <v>40.757483110000003</v>
      </c>
      <c r="BE63" s="36">
        <v>1.4391513999999999E-2</v>
      </c>
      <c r="BF63" s="36">
        <v>2.8783027999999999E-2</v>
      </c>
      <c r="BG63" s="36">
        <v>4.2955260219999998</v>
      </c>
      <c r="BH63" s="36">
        <v>25.847290568999998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5.7695181150000003</v>
      </c>
      <c r="E64" s="36">
        <v>16</v>
      </c>
      <c r="F64" s="36">
        <v>3</v>
      </c>
      <c r="G64" s="36">
        <v>5</v>
      </c>
      <c r="H64" s="36">
        <v>8</v>
      </c>
      <c r="I64" s="36">
        <v>0.34259599762272464</v>
      </c>
      <c r="J64" s="36">
        <v>6.0613625963222901</v>
      </c>
      <c r="K64" s="36">
        <v>5.476649762176538E-2</v>
      </c>
      <c r="L64" s="36">
        <v>0.28782950000095925</v>
      </c>
      <c r="M64" s="36">
        <v>1.8950405939360531</v>
      </c>
      <c r="N64" s="36">
        <v>4.5089180000089613</v>
      </c>
      <c r="O64" s="36">
        <v>7.3504908000000008E-2</v>
      </c>
      <c r="P64" s="36">
        <v>0.12810174500000002</v>
      </c>
      <c r="Q64" s="36">
        <v>6.9308384000000001E-2</v>
      </c>
      <c r="R64" s="36">
        <v>4.1965240000000001E-3</v>
      </c>
      <c r="S64" s="36">
        <v>0.12262801800000001</v>
      </c>
      <c r="T64" s="36">
        <v>5.4737270000000003E-3</v>
      </c>
      <c r="U64" s="36">
        <v>0.1532</v>
      </c>
      <c r="V64" s="36">
        <v>0.3634</v>
      </c>
      <c r="W64" s="36">
        <v>0.56930090562272462</v>
      </c>
      <c r="X64" s="36">
        <v>6.5528643413222909</v>
      </c>
      <c r="Y64" s="36">
        <v>7.1221652469450154</v>
      </c>
      <c r="Z64" s="36">
        <v>2.7392697642167575E-3</v>
      </c>
      <c r="AA64" s="36">
        <v>1.0829218971250736E-3</v>
      </c>
      <c r="AB64" s="36">
        <v>1.08292233E-3</v>
      </c>
      <c r="AC64" s="36">
        <v>2.9007653383525118E-4</v>
      </c>
      <c r="AD64" s="36">
        <v>6.7941706534575944E-2</v>
      </c>
      <c r="AE64" s="36">
        <v>0.61147535881118342</v>
      </c>
      <c r="AF64" s="36">
        <v>0.67941706534575941</v>
      </c>
      <c r="AG64" s="36">
        <v>1.0556893027779216E-2</v>
      </c>
      <c r="AH64" s="36">
        <v>1.795885250702671E-2</v>
      </c>
      <c r="AI64" s="36">
        <v>5.7516865461693656E-2</v>
      </c>
      <c r="AJ64" s="36">
        <v>4.2451960667808131E-5</v>
      </c>
      <c r="AK64" s="36">
        <v>5.1300752539766877E-5</v>
      </c>
      <c r="AL64" s="36">
        <v>1.28307356920437E-4</v>
      </c>
      <c r="AM64" s="36">
        <v>1.0889421522282275E-2</v>
      </c>
      <c r="AN64" s="36">
        <v>8.5951859794142424E-2</v>
      </c>
      <c r="AO64" s="36">
        <v>0.66912053162979757</v>
      </c>
      <c r="AP64" s="36">
        <v>354.96432463299999</v>
      </c>
      <c r="AQ64" s="36">
        <v>191.13463633999999</v>
      </c>
      <c r="AR64" s="36">
        <v>546.09896097299998</v>
      </c>
      <c r="AS64" s="36">
        <v>27.594719763000001</v>
      </c>
      <c r="AT64" s="36">
        <v>1999.164377392</v>
      </c>
      <c r="AU64" s="36">
        <v>4258.4631560620001</v>
      </c>
      <c r="AV64" s="36">
        <v>1140.434332345</v>
      </c>
      <c r="AW64" s="36">
        <v>2429.2637669629999</v>
      </c>
      <c r="AX64" s="36">
        <v>1099.3398203249999</v>
      </c>
      <c r="AY64" s="36">
        <v>2341.7274606269998</v>
      </c>
      <c r="AZ64" s="36">
        <v>0.24791782100000001</v>
      </c>
      <c r="BA64" s="36">
        <v>0.49583564299999999</v>
      </c>
      <c r="BB64" s="36">
        <v>2.9638170979999998</v>
      </c>
      <c r="BC64" s="36">
        <v>128.209612564</v>
      </c>
      <c r="BD64" s="36">
        <v>273.102060806</v>
      </c>
      <c r="BE64" s="36">
        <v>9.3742238000000006E-2</v>
      </c>
      <c r="BF64" s="36">
        <v>0.18748447600000001</v>
      </c>
      <c r="BG64" s="36">
        <v>3.4411572800000001</v>
      </c>
      <c r="BH64" s="36">
        <v>17.515900716000001</v>
      </c>
      <c r="BI64" s="36">
        <v>0.12</v>
      </c>
      <c r="BJ64" s="36">
        <v>0.12</v>
      </c>
      <c r="BK64" s="36">
        <v>0.45000000000000018</v>
      </c>
      <c r="BL64" s="36">
        <v>0.45000000000000018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5.3450429350000004</v>
      </c>
      <c r="E65" s="36">
        <v>5</v>
      </c>
      <c r="F65" s="36">
        <v>0</v>
      </c>
      <c r="G65" s="36">
        <v>1</v>
      </c>
      <c r="H65" s="36">
        <v>4</v>
      </c>
      <c r="I65" s="36">
        <v>8.4417114879357985E-6</v>
      </c>
      <c r="J65" s="36">
        <v>9.887974233195139E-2</v>
      </c>
      <c r="K65" s="36">
        <v>8.4417114879357985E-6</v>
      </c>
      <c r="L65" s="36">
        <v>0</v>
      </c>
      <c r="M65" s="36">
        <v>3.7681840434353178E-3</v>
      </c>
      <c r="N65" s="36">
        <v>9.5120000000004007E-2</v>
      </c>
      <c r="O65" s="36">
        <v>7.2918699999999996E-4</v>
      </c>
      <c r="P65" s="36">
        <v>1.27535E-3</v>
      </c>
      <c r="Q65" s="36">
        <v>6.6618299999999999E-4</v>
      </c>
      <c r="R65" s="36">
        <v>6.3003999999999995E-5</v>
      </c>
      <c r="S65" s="36">
        <v>1.1931719999999999E-3</v>
      </c>
      <c r="T65" s="36">
        <v>8.2177999999999998E-5</v>
      </c>
      <c r="U65" s="36">
        <v>3.0000000000000001E-3</v>
      </c>
      <c r="V65" s="36">
        <v>7.1999999999999998E-3</v>
      </c>
      <c r="W65" s="36">
        <v>3.7376287114879361E-3</v>
      </c>
      <c r="X65" s="36">
        <v>0.10735509233195138</v>
      </c>
      <c r="Y65" s="36">
        <v>0.11109272104343931</v>
      </c>
      <c r="Z65" s="36">
        <v>7.6782947308019079E-7</v>
      </c>
      <c r="AA65" s="36">
        <v>1.643155072391608E-7</v>
      </c>
      <c r="AB65" s="36">
        <v>1.64316E-7</v>
      </c>
      <c r="AC65" s="36">
        <v>8.930142757701503E-8</v>
      </c>
      <c r="AD65" s="36">
        <v>1.8719913287470538E-3</v>
      </c>
      <c r="AE65" s="36">
        <v>1.6847921958723484E-2</v>
      </c>
      <c r="AF65" s="36">
        <v>1.8719913287470538E-2</v>
      </c>
      <c r="AG65" s="36">
        <v>2.1338091700998172E-4</v>
      </c>
      <c r="AH65" s="36">
        <v>3.6299282433881951E-4</v>
      </c>
      <c r="AI65" s="36">
        <v>1.1625580995716246E-3</v>
      </c>
      <c r="AJ65" s="36">
        <v>6.4414004363965572E-9</v>
      </c>
      <c r="AK65" s="36">
        <v>7.784061904351288E-9</v>
      </c>
      <c r="AL65" s="36">
        <v>1.9468572284162361E-8</v>
      </c>
      <c r="AM65" s="36">
        <v>2.1347665983799513E-4</v>
      </c>
      <c r="AN65" s="36">
        <v>2.2349919371477773E-3</v>
      </c>
      <c r="AO65" s="36">
        <v>1.8010499526867393E-2</v>
      </c>
      <c r="AP65" s="36">
        <v>0.87771122499999998</v>
      </c>
      <c r="AQ65" s="36">
        <v>0.47261373600000001</v>
      </c>
      <c r="AR65" s="36">
        <v>1.3503249610000001</v>
      </c>
      <c r="AS65" s="36">
        <v>0.14643648100000001</v>
      </c>
      <c r="AT65" s="36">
        <v>3.5877050769999999</v>
      </c>
      <c r="AU65" s="36">
        <v>8.0809699389999992</v>
      </c>
      <c r="AV65" s="36">
        <v>4.1215784219999998</v>
      </c>
      <c r="AW65" s="36">
        <v>9.2834696870000002</v>
      </c>
      <c r="AX65" s="36">
        <v>3.7894180820000001</v>
      </c>
      <c r="AY65" s="36">
        <v>8.5353096050000001</v>
      </c>
      <c r="AZ65" s="36">
        <v>1.5217690000000001E-3</v>
      </c>
      <c r="BA65" s="36">
        <v>3.0435390000000001E-3</v>
      </c>
      <c r="BB65" s="36">
        <v>0.56300424500000001</v>
      </c>
      <c r="BC65" s="36">
        <v>33.989192803999998</v>
      </c>
      <c r="BD65" s="36">
        <v>76.557475984000007</v>
      </c>
      <c r="BE65" s="36">
        <v>1.7807198E-2</v>
      </c>
      <c r="BF65" s="36">
        <v>3.5614396E-2</v>
      </c>
      <c r="BG65" s="36">
        <v>2.5005867579999999</v>
      </c>
      <c r="BH65" s="36">
        <v>16.84405683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5.3275625499999997</v>
      </c>
      <c r="E66" s="36">
        <v>21</v>
      </c>
      <c r="F66" s="36">
        <v>1</v>
      </c>
      <c r="G66" s="36">
        <v>4</v>
      </c>
      <c r="H66" s="36">
        <v>16</v>
      </c>
      <c r="I66" s="36">
        <v>1.5418075601254118E-3</v>
      </c>
      <c r="J66" s="36">
        <v>1.5616168853473491</v>
      </c>
      <c r="K66" s="36">
        <v>1.5418075601254118E-3</v>
      </c>
      <c r="L66" s="36">
        <v>0</v>
      </c>
      <c r="M66" s="36">
        <v>0.14279269290374663</v>
      </c>
      <c r="N66" s="36">
        <v>1.4203660000037279</v>
      </c>
      <c r="O66" s="36">
        <v>2.7384635000000001E-2</v>
      </c>
      <c r="P66" s="36">
        <v>4.6911116000000003E-2</v>
      </c>
      <c r="Q66" s="36">
        <v>2.47491E-2</v>
      </c>
      <c r="R66" s="36">
        <v>2.635535E-3</v>
      </c>
      <c r="S66" s="36">
        <v>4.3473461000000005E-2</v>
      </c>
      <c r="T66" s="36">
        <v>3.4376549999999995E-3</v>
      </c>
      <c r="U66" s="36">
        <v>5.5250000000000007E-2</v>
      </c>
      <c r="V66" s="36">
        <v>0.13070000000000001</v>
      </c>
      <c r="W66" s="36">
        <v>8.4176442560125422E-2</v>
      </c>
      <c r="X66" s="36">
        <v>1.7392280013473491</v>
      </c>
      <c r="Y66" s="36">
        <v>1.8234044439074746</v>
      </c>
      <c r="Z66" s="36">
        <v>4.8450377355061029E-5</v>
      </c>
      <c r="AA66" s="36">
        <v>1.0368380753983058E-5</v>
      </c>
      <c r="AB66" s="36">
        <v>1.0368400000000001E-5</v>
      </c>
      <c r="AC66" s="36">
        <v>1.5935214511387524E-5</v>
      </c>
      <c r="AD66" s="36">
        <v>2.61921525918688E-2</v>
      </c>
      <c r="AE66" s="36">
        <v>0.23572937332681915</v>
      </c>
      <c r="AF66" s="36">
        <v>0.261921525918688</v>
      </c>
      <c r="AG66" s="36">
        <v>3.9509986569371174E-3</v>
      </c>
      <c r="AH66" s="36">
        <v>6.7212390945596947E-3</v>
      </c>
      <c r="AI66" s="36">
        <v>2.1526130613657404E-2</v>
      </c>
      <c r="AJ66" s="36">
        <v>4.0645473529500539E-7</v>
      </c>
      <c r="AK66" s="36">
        <v>4.9117716746437292E-7</v>
      </c>
      <c r="AL66" s="36">
        <v>1.228474067474312E-6</v>
      </c>
      <c r="AM66" s="36">
        <v>3.9673403261838002E-3</v>
      </c>
      <c r="AN66" s="36">
        <v>3.2913882863595964E-2</v>
      </c>
      <c r="AO66" s="36">
        <v>0.257256732414544</v>
      </c>
      <c r="AP66" s="36">
        <v>24.516520583999998</v>
      </c>
      <c r="AQ66" s="36">
        <v>13.201203391</v>
      </c>
      <c r="AR66" s="36">
        <v>37.717723974999998</v>
      </c>
      <c r="AS66" s="36">
        <v>2.2286584060000001</v>
      </c>
      <c r="AT66" s="36">
        <v>139.25399335099999</v>
      </c>
      <c r="AU66" s="36">
        <v>319.41817728299998</v>
      </c>
      <c r="AV66" s="36">
        <v>101.849346041</v>
      </c>
      <c r="AW66" s="36">
        <v>233.62010443700001</v>
      </c>
      <c r="AX66" s="36">
        <v>95.008357086000004</v>
      </c>
      <c r="AY66" s="36">
        <v>217.92837330500001</v>
      </c>
      <c r="AZ66" s="36">
        <v>2.0157596999999999E-2</v>
      </c>
      <c r="BA66" s="36">
        <v>4.0315194999999998E-2</v>
      </c>
      <c r="BB66" s="36">
        <v>0.83208835299999995</v>
      </c>
      <c r="BC66" s="36">
        <v>43.628753885999998</v>
      </c>
      <c r="BD66" s="36">
        <v>100.07481084200001</v>
      </c>
      <c r="BE66" s="36">
        <v>2.6318029E-2</v>
      </c>
      <c r="BF66" s="36">
        <v>5.2636057999999999E-2</v>
      </c>
      <c r="BG66" s="36">
        <v>5.5445008319999998</v>
      </c>
      <c r="BH66" s="36">
        <v>29.732831757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5.3279657919999996</v>
      </c>
      <c r="E67" s="36">
        <v>33</v>
      </c>
      <c r="F67" s="36">
        <v>0</v>
      </c>
      <c r="G67" s="36">
        <v>6</v>
      </c>
      <c r="H67" s="36">
        <v>27</v>
      </c>
      <c r="I67" s="36">
        <v>2.4732896476448525E-5</v>
      </c>
      <c r="J67" s="36">
        <v>0.18960666494214748</v>
      </c>
      <c r="K67" s="36">
        <v>2.4732896476448525E-5</v>
      </c>
      <c r="L67" s="36">
        <v>0</v>
      </c>
      <c r="M67" s="36">
        <v>4.5213978386279205E-3</v>
      </c>
      <c r="N67" s="36">
        <v>0.185109999999996</v>
      </c>
      <c r="O67" s="36">
        <v>3.1613796999999999E-2</v>
      </c>
      <c r="P67" s="36">
        <v>5.3982259999999997E-2</v>
      </c>
      <c r="Q67" s="36">
        <v>2.7992406000000001E-2</v>
      </c>
      <c r="R67" s="36">
        <v>3.6213909999999998E-3</v>
      </c>
      <c r="S67" s="36">
        <v>4.9258706999999999E-2</v>
      </c>
      <c r="T67" s="36">
        <v>4.7235530000000001E-3</v>
      </c>
      <c r="U67" s="36">
        <v>0.1158</v>
      </c>
      <c r="V67" s="36">
        <v>0.2772</v>
      </c>
      <c r="W67" s="36">
        <v>0.14743852989647643</v>
      </c>
      <c r="X67" s="36">
        <v>0.52078892494214746</v>
      </c>
      <c r="Y67" s="36">
        <v>0.66822745483862389</v>
      </c>
      <c r="Z67" s="36">
        <v>1.8561778749898159E-6</v>
      </c>
      <c r="AA67" s="36">
        <v>3.9722206524782054E-7</v>
      </c>
      <c r="AB67" s="36">
        <v>3.9722200000000001E-7</v>
      </c>
      <c r="AC67" s="36">
        <v>1.2819177416821594E-7</v>
      </c>
      <c r="AD67" s="36">
        <v>1.4555125331197657E-3</v>
      </c>
      <c r="AE67" s="36">
        <v>1.3099612798077889E-2</v>
      </c>
      <c r="AF67" s="36">
        <v>1.4555125331197655E-2</v>
      </c>
      <c r="AG67" s="36">
        <v>7.9390724388573152E-3</v>
      </c>
      <c r="AH67" s="36">
        <v>1.3505548516676813E-2</v>
      </c>
      <c r="AI67" s="36">
        <v>4.3254256735843301E-2</v>
      </c>
      <c r="AJ67" s="36">
        <v>1.5571617883506863E-8</v>
      </c>
      <c r="AK67" s="36">
        <v>1.8817404499684921E-8</v>
      </c>
      <c r="AL67" s="36">
        <v>4.7063860000605793E-8</v>
      </c>
      <c r="AM67" s="36">
        <v>7.9392162022493672E-3</v>
      </c>
      <c r="AN67" s="36">
        <v>1.4961079867201079E-2</v>
      </c>
      <c r="AO67" s="36">
        <v>5.635391659778119E-2</v>
      </c>
      <c r="AP67" s="36">
        <v>3.3793829080000002</v>
      </c>
      <c r="AQ67" s="36">
        <v>1.81966772</v>
      </c>
      <c r="AR67" s="36">
        <v>5.1990506280000002</v>
      </c>
      <c r="AS67" s="36">
        <v>0.40787869100000002</v>
      </c>
      <c r="AT67" s="36">
        <v>12.794026843999999</v>
      </c>
      <c r="AU67" s="36">
        <v>27.894858727999999</v>
      </c>
      <c r="AV67" s="36">
        <v>13.910938028</v>
      </c>
      <c r="AW67" s="36">
        <v>30.330063848999998</v>
      </c>
      <c r="AX67" s="36">
        <v>12.811864165999999</v>
      </c>
      <c r="AY67" s="36">
        <v>27.933749501000001</v>
      </c>
      <c r="AZ67" s="36">
        <v>1.8545483000000001E-2</v>
      </c>
      <c r="BA67" s="36">
        <v>3.7090966000000003E-2</v>
      </c>
      <c r="BB67" s="36">
        <v>0.95136621300000002</v>
      </c>
      <c r="BC67" s="36">
        <v>53.438606497999999</v>
      </c>
      <c r="BD67" s="36">
        <v>116.512369177</v>
      </c>
      <c r="BE67" s="36">
        <v>0.24187276599999999</v>
      </c>
      <c r="BF67" s="36">
        <v>0.48374553199999998</v>
      </c>
      <c r="BG67" s="36">
        <v>2.4225378420000001</v>
      </c>
      <c r="BH67" s="36">
        <v>14.997817174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5.137484454</v>
      </c>
      <c r="E68" s="36">
        <v>19</v>
      </c>
      <c r="F68" s="36">
        <v>0</v>
      </c>
      <c r="G68" s="36">
        <v>2</v>
      </c>
      <c r="H68" s="36">
        <v>17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4.2679079999999999E-3</v>
      </c>
      <c r="P68" s="36">
        <v>7.4024040000000004E-3</v>
      </c>
      <c r="Q68" s="36">
        <v>3.9028240000000001E-3</v>
      </c>
      <c r="R68" s="36">
        <v>3.65084E-4</v>
      </c>
      <c r="S68" s="36">
        <v>6.9262070000000002E-3</v>
      </c>
      <c r="T68" s="36">
        <v>4.7619699999999998E-4</v>
      </c>
      <c r="U68" s="36">
        <v>4.4999999999999998E-2</v>
      </c>
      <c r="V68" s="36">
        <v>0.10799999999999998</v>
      </c>
      <c r="W68" s="36">
        <v>4.9267907999999999E-2</v>
      </c>
      <c r="X68" s="36">
        <v>0.11540240399999999</v>
      </c>
      <c r="Y68" s="36">
        <v>0.16467031199999999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3.1938211634137004E-3</v>
      </c>
      <c r="AH68" s="36">
        <v>5.4331670366118117E-3</v>
      </c>
      <c r="AI68" s="36">
        <v>1.7400818752391883E-2</v>
      </c>
      <c r="AJ68" s="36">
        <v>0</v>
      </c>
      <c r="AK68" s="36">
        <v>0</v>
      </c>
      <c r="AL68" s="36">
        <v>0</v>
      </c>
      <c r="AM68" s="36">
        <v>3.1938211634137004E-3</v>
      </c>
      <c r="AN68" s="36">
        <v>5.4331670366118117E-3</v>
      </c>
      <c r="AO68" s="36">
        <v>1.7400818752391883E-2</v>
      </c>
      <c r="AP68" s="36">
        <v>0.16559933299999999</v>
      </c>
      <c r="AQ68" s="36">
        <v>8.9168870999999997E-2</v>
      </c>
      <c r="AR68" s="36">
        <v>0.254768204</v>
      </c>
      <c r="AS68" s="36">
        <v>1.7302249999999999E-3</v>
      </c>
      <c r="AT68" s="36">
        <v>3.6167119999999998E-3</v>
      </c>
      <c r="AU68" s="36">
        <v>8.0784789999999995E-3</v>
      </c>
      <c r="AV68" s="36">
        <v>3.0456842000000001E-2</v>
      </c>
      <c r="AW68" s="36">
        <v>6.8030006000000004E-2</v>
      </c>
      <c r="AX68" s="36">
        <v>2.6763566999999999E-2</v>
      </c>
      <c r="AY68" s="36">
        <v>5.9780512000000001E-2</v>
      </c>
      <c r="AZ68" s="36">
        <v>3.1055E-5</v>
      </c>
      <c r="BA68" s="36">
        <v>6.211E-5</v>
      </c>
      <c r="BB68" s="36">
        <v>0.43299316700000001</v>
      </c>
      <c r="BC68" s="36">
        <v>13.924048571</v>
      </c>
      <c r="BD68" s="36">
        <v>31.101487916</v>
      </c>
      <c r="BE68" s="36">
        <v>0.110083008</v>
      </c>
      <c r="BF68" s="36">
        <v>0.22016601699999999</v>
      </c>
      <c r="BG68" s="36">
        <v>1.2362998590000001</v>
      </c>
      <c r="BH68" s="36">
        <v>5.6129587870000002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5.1816657279999996</v>
      </c>
      <c r="E69" s="36">
        <v>20</v>
      </c>
      <c r="F69" s="36">
        <v>1</v>
      </c>
      <c r="G69" s="36">
        <v>4</v>
      </c>
      <c r="H69" s="36">
        <v>15</v>
      </c>
      <c r="I69" s="36">
        <v>1.8558392211653505E-6</v>
      </c>
      <c r="J69" s="36">
        <v>1.734788826840444E-2</v>
      </c>
      <c r="K69" s="36">
        <v>1.8558392211653505E-6</v>
      </c>
      <c r="L69" s="36">
        <v>0</v>
      </c>
      <c r="M69" s="36">
        <v>3.4974410762602303E-4</v>
      </c>
      <c r="N69" s="36">
        <v>1.6999999999999585E-2</v>
      </c>
      <c r="O69" s="36">
        <v>2.911385E-2</v>
      </c>
      <c r="P69" s="36">
        <v>4.9495990000000004E-2</v>
      </c>
      <c r="Q69" s="36">
        <v>2.6784932000000001E-2</v>
      </c>
      <c r="R69" s="36">
        <v>2.3289180000000001E-3</v>
      </c>
      <c r="S69" s="36">
        <v>4.6458271000000002E-2</v>
      </c>
      <c r="T69" s="36">
        <v>3.0377190000000004E-3</v>
      </c>
      <c r="U69" s="36">
        <v>5.0450000000000002E-2</v>
      </c>
      <c r="V69" s="36">
        <v>0.11990000000000001</v>
      </c>
      <c r="W69" s="36">
        <v>7.9565705839221165E-2</v>
      </c>
      <c r="X69" s="36">
        <v>0.18674387826840444</v>
      </c>
      <c r="Y69" s="36">
        <v>0.26630958410762562</v>
      </c>
      <c r="Z69" s="36">
        <v>1.9886783545432752E-7</v>
      </c>
      <c r="AA69" s="36">
        <v>4.2557716787226087E-8</v>
      </c>
      <c r="AB69" s="36">
        <v>4.25577E-8</v>
      </c>
      <c r="AC69" s="36">
        <v>2.5453680006761879E-8</v>
      </c>
      <c r="AD69" s="36">
        <v>4.1107894244675719E-4</v>
      </c>
      <c r="AE69" s="36">
        <v>3.6997104820208153E-3</v>
      </c>
      <c r="AF69" s="36">
        <v>4.1107894244675723E-3</v>
      </c>
      <c r="AG69" s="36">
        <v>3.7066242711957225E-3</v>
      </c>
      <c r="AH69" s="36">
        <v>6.3055217487007695E-3</v>
      </c>
      <c r="AI69" s="36">
        <v>2.0194711546514622E-2</v>
      </c>
      <c r="AJ69" s="36">
        <v>1.6683170680398366E-9</v>
      </c>
      <c r="AK69" s="36">
        <v>2.0160652115850605E-9</v>
      </c>
      <c r="AL69" s="36">
        <v>5.0423431601164627E-9</v>
      </c>
      <c r="AM69" s="36">
        <v>3.7066513931927969E-3</v>
      </c>
      <c r="AN69" s="36">
        <v>6.7166027072127384E-3</v>
      </c>
      <c r="AO69" s="36">
        <v>2.3894427070878597E-2</v>
      </c>
      <c r="AP69" s="36">
        <v>0.36273823599999999</v>
      </c>
      <c r="AQ69" s="36">
        <v>0.19532058799999999</v>
      </c>
      <c r="AR69" s="36">
        <v>0.55805882399999995</v>
      </c>
      <c r="AS69" s="36">
        <v>3.0366903000000001E-2</v>
      </c>
      <c r="AT69" s="36">
        <v>1.0665339629999999</v>
      </c>
      <c r="AU69" s="36">
        <v>2.498313129</v>
      </c>
      <c r="AV69" s="36">
        <v>1.8885697969999999</v>
      </c>
      <c r="AW69" s="36">
        <v>4.4238991759999999</v>
      </c>
      <c r="AX69" s="36">
        <v>1.718341246</v>
      </c>
      <c r="AY69" s="36">
        <v>4.0251456069999998</v>
      </c>
      <c r="AZ69" s="36">
        <v>2.308427E-3</v>
      </c>
      <c r="BA69" s="36">
        <v>4.6168549999999996E-3</v>
      </c>
      <c r="BB69" s="36">
        <v>0.32988264699999997</v>
      </c>
      <c r="BC69" s="36">
        <v>20.646480653000001</v>
      </c>
      <c r="BD69" s="36">
        <v>48.363554725</v>
      </c>
      <c r="BE69" s="36">
        <v>8.3868469000000001E-2</v>
      </c>
      <c r="BF69" s="36">
        <v>0.167736939</v>
      </c>
      <c r="BG69" s="36">
        <v>1.245761578</v>
      </c>
      <c r="BH69" s="36">
        <v>6.7622079279999996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5.1567337579999997</v>
      </c>
      <c r="E70" s="36">
        <v>77</v>
      </c>
      <c r="F70" s="36">
        <v>0</v>
      </c>
      <c r="G70" s="36">
        <v>8</v>
      </c>
      <c r="H70" s="36">
        <v>69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1.6814912000000001E-2</v>
      </c>
      <c r="P70" s="36">
        <v>2.7098793000000003E-2</v>
      </c>
      <c r="Q70" s="36">
        <v>1.5119231E-2</v>
      </c>
      <c r="R70" s="36">
        <v>1.6956809999999999E-3</v>
      </c>
      <c r="S70" s="36">
        <v>2.4887035000000002E-2</v>
      </c>
      <c r="T70" s="36">
        <v>2.2117579999999999E-3</v>
      </c>
      <c r="U70" s="36">
        <v>0.46799999999999997</v>
      </c>
      <c r="V70" s="36">
        <v>1.1232</v>
      </c>
      <c r="W70" s="36">
        <v>0.48481491199999999</v>
      </c>
      <c r="X70" s="36">
        <v>1.1502987929999999</v>
      </c>
      <c r="Y70" s="36">
        <v>1.635113705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3.240064235294117E-2</v>
      </c>
      <c r="AH70" s="36">
        <v>5.5118334117647057E-2</v>
      </c>
      <c r="AI70" s="36">
        <v>0.17652763764705881</v>
      </c>
      <c r="AJ70" s="36">
        <v>0</v>
      </c>
      <c r="AK70" s="36">
        <v>0</v>
      </c>
      <c r="AL70" s="36">
        <v>0</v>
      </c>
      <c r="AM70" s="36">
        <v>3.240064235294117E-2</v>
      </c>
      <c r="AN70" s="36">
        <v>5.5118334117647057E-2</v>
      </c>
      <c r="AO70" s="36">
        <v>0.17652763764705881</v>
      </c>
      <c r="AP70" s="36">
        <v>2.0840870809999998</v>
      </c>
      <c r="AQ70" s="36">
        <v>1.1222007359999999</v>
      </c>
      <c r="AR70" s="36">
        <v>3.2062878169999998</v>
      </c>
      <c r="AS70" s="36">
        <v>2.5993134000000001E-2</v>
      </c>
      <c r="AT70" s="36">
        <v>0.62749051600000005</v>
      </c>
      <c r="AU70" s="36">
        <v>1.3709885159999999</v>
      </c>
      <c r="AV70" s="36">
        <v>1.2268375</v>
      </c>
      <c r="AW70" s="36">
        <v>2.6804869230000001</v>
      </c>
      <c r="AX70" s="36">
        <v>1.1146671889999999</v>
      </c>
      <c r="AY70" s="36">
        <v>2.4354087830000002</v>
      </c>
      <c r="AZ70" s="36">
        <v>9.89167E-4</v>
      </c>
      <c r="BA70" s="36">
        <v>1.978334E-3</v>
      </c>
      <c r="BB70" s="36">
        <v>0.508939272</v>
      </c>
      <c r="BC70" s="36">
        <v>33.899296182</v>
      </c>
      <c r="BD70" s="36">
        <v>74.065734113000005</v>
      </c>
      <c r="BE70" s="36">
        <v>0.12939133999999999</v>
      </c>
      <c r="BF70" s="36">
        <v>0.25878268100000001</v>
      </c>
      <c r="BG70" s="36">
        <v>1.3837323800000001</v>
      </c>
      <c r="BH70" s="36">
        <v>10.18828613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4.8782660729999998</v>
      </c>
      <c r="E71" s="36">
        <v>32</v>
      </c>
      <c r="F71" s="36">
        <v>0</v>
      </c>
      <c r="G71" s="36">
        <v>2</v>
      </c>
      <c r="H71" s="36">
        <v>30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2.8876800000000001E-4</v>
      </c>
      <c r="P71" s="36">
        <v>4.9373899999999998E-4</v>
      </c>
      <c r="Q71" s="36">
        <v>2.7563400000000002E-4</v>
      </c>
      <c r="R71" s="36">
        <v>1.3134E-5</v>
      </c>
      <c r="S71" s="36">
        <v>4.7660699999999999E-4</v>
      </c>
      <c r="T71" s="36">
        <v>1.7131999999999998E-5</v>
      </c>
      <c r="U71" s="36">
        <v>9.3000000000000013E-2</v>
      </c>
      <c r="V71" s="36">
        <v>0.22320000000000001</v>
      </c>
      <c r="W71" s="36">
        <v>9.3288768000000008E-2</v>
      </c>
      <c r="X71" s="36">
        <v>0.223693739</v>
      </c>
      <c r="Y71" s="36">
        <v>0.31698250700000002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6.5953195494804374E-3</v>
      </c>
      <c r="AH71" s="36">
        <v>1.1219624061185113E-2</v>
      </c>
      <c r="AI71" s="36">
        <v>3.5933120304065834E-2</v>
      </c>
      <c r="AJ71" s="36">
        <v>0</v>
      </c>
      <c r="AK71" s="36">
        <v>0</v>
      </c>
      <c r="AL71" s="36">
        <v>0</v>
      </c>
      <c r="AM71" s="36">
        <v>6.5953195494804374E-3</v>
      </c>
      <c r="AN71" s="36">
        <v>1.1219624061185113E-2</v>
      </c>
      <c r="AO71" s="36">
        <v>3.5933120304065834E-2</v>
      </c>
      <c r="AP71" s="36">
        <v>0.26505298300000002</v>
      </c>
      <c r="AQ71" s="36">
        <v>0.14272083699999999</v>
      </c>
      <c r="AR71" s="36">
        <v>0.40777382000000001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0.29041760999999999</v>
      </c>
      <c r="BC71" s="36">
        <v>13.522549806000001</v>
      </c>
      <c r="BD71" s="36">
        <v>30.991990002000001</v>
      </c>
      <c r="BE71" s="36">
        <v>7.3834985000000006E-2</v>
      </c>
      <c r="BF71" s="36">
        <v>0.14766997100000001</v>
      </c>
      <c r="BG71" s="36">
        <v>0.242372111</v>
      </c>
      <c r="BH71" s="36">
        <v>3.4113273789999998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5.0324061670000004</v>
      </c>
      <c r="E72" s="36">
        <v>49</v>
      </c>
      <c r="F72" s="36">
        <v>0</v>
      </c>
      <c r="G72" s="36">
        <v>1</v>
      </c>
      <c r="H72" s="36">
        <v>48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9.2999999999999999E-2</v>
      </c>
      <c r="V72" s="36">
        <v>0.22319999999999998</v>
      </c>
      <c r="W72" s="36">
        <v>9.2999999999999999E-2</v>
      </c>
      <c r="X72" s="36">
        <v>0.22319999999999998</v>
      </c>
      <c r="Y72" s="36">
        <v>0.31619999999999998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7.5638146886806701E-3</v>
      </c>
      <c r="AH72" s="36">
        <v>1.2867179010629186E-2</v>
      </c>
      <c r="AI72" s="36">
        <v>4.1209748993501584E-2</v>
      </c>
      <c r="AJ72" s="36">
        <v>0</v>
      </c>
      <c r="AK72" s="36">
        <v>0</v>
      </c>
      <c r="AL72" s="36">
        <v>0</v>
      </c>
      <c r="AM72" s="36">
        <v>7.5638146886806701E-3</v>
      </c>
      <c r="AN72" s="36">
        <v>1.2867179010629186E-2</v>
      </c>
      <c r="AO72" s="36">
        <v>4.1209748993501584E-2</v>
      </c>
      <c r="AP72" s="36">
        <v>0.15564911300000001</v>
      </c>
      <c r="AQ72" s="36">
        <v>8.3811061000000006E-2</v>
      </c>
      <c r="AR72" s="36">
        <v>0.23946017400000003</v>
      </c>
      <c r="AS72" s="36">
        <v>2.3523000000000002E-5</v>
      </c>
      <c r="AT72" s="36">
        <v>3.709E-6</v>
      </c>
      <c r="AU72" s="36">
        <v>9.7219999999999994E-6</v>
      </c>
      <c r="AV72" s="36">
        <v>1.9835400000000001E-4</v>
      </c>
      <c r="AW72" s="36">
        <v>5.1984100000000005E-4</v>
      </c>
      <c r="AX72" s="36">
        <v>1.6712899999999999E-4</v>
      </c>
      <c r="AY72" s="36">
        <v>4.3800799999999998E-4</v>
      </c>
      <c r="AZ72" s="36">
        <v>3.1360000000000001E-6</v>
      </c>
      <c r="BA72" s="36">
        <v>6.2729999999999999E-6</v>
      </c>
      <c r="BB72" s="36">
        <v>2.1790929000000001E-2</v>
      </c>
      <c r="BC72" s="36">
        <v>3.1301926920000001</v>
      </c>
      <c r="BD72" s="36">
        <v>8.2035318420000003</v>
      </c>
      <c r="BE72" s="36">
        <v>5.5400659999999997E-3</v>
      </c>
      <c r="BF72" s="36">
        <v>1.1080133000000001E-2</v>
      </c>
      <c r="BG72" s="36">
        <v>0.36768668700000001</v>
      </c>
      <c r="BH72" s="36">
        <v>0.83416884199999997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5.1115067989999998</v>
      </c>
      <c r="E73" s="36">
        <v>72</v>
      </c>
      <c r="F73" s="36">
        <v>0</v>
      </c>
      <c r="G73" s="36">
        <v>10</v>
      </c>
      <c r="H73" s="36">
        <v>62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1.5791694000000002E-2</v>
      </c>
      <c r="P73" s="36">
        <v>2.5230292999999997E-2</v>
      </c>
      <c r="Q73" s="36">
        <v>1.4983515000000001E-2</v>
      </c>
      <c r="R73" s="36">
        <v>8.0817900000000002E-4</v>
      </c>
      <c r="S73" s="36">
        <v>2.4176145999999999E-2</v>
      </c>
      <c r="T73" s="36">
        <v>1.0541469999999999E-3</v>
      </c>
      <c r="U73" s="36">
        <v>0.09</v>
      </c>
      <c r="V73" s="36">
        <v>0.21600000000000003</v>
      </c>
      <c r="W73" s="36">
        <v>0.10579169399999999</v>
      </c>
      <c r="X73" s="36">
        <v>0.24123029300000001</v>
      </c>
      <c r="Y73" s="36">
        <v>0.34702198699999998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6.3535162833897856E-3</v>
      </c>
      <c r="AH73" s="36">
        <v>1.0808280574042395E-2</v>
      </c>
      <c r="AI73" s="36">
        <v>3.4615709406054684E-2</v>
      </c>
      <c r="AJ73" s="36">
        <v>0</v>
      </c>
      <c r="AK73" s="36">
        <v>0</v>
      </c>
      <c r="AL73" s="36">
        <v>0</v>
      </c>
      <c r="AM73" s="36">
        <v>6.3535162833897856E-3</v>
      </c>
      <c r="AN73" s="36">
        <v>1.0808280574042395E-2</v>
      </c>
      <c r="AO73" s="36">
        <v>3.4615709406054684E-2</v>
      </c>
      <c r="AP73" s="36">
        <v>0.41567612599999998</v>
      </c>
      <c r="AQ73" s="36">
        <v>0.22382560600000001</v>
      </c>
      <c r="AR73" s="36">
        <v>0.63950173200000004</v>
      </c>
      <c r="AS73" s="36">
        <v>2.0544650000000001E-3</v>
      </c>
      <c r="AT73" s="36">
        <v>1.631469E-3</v>
      </c>
      <c r="AU73" s="36">
        <v>3.6427270000000001E-3</v>
      </c>
      <c r="AV73" s="36">
        <v>1.8588540000000001E-2</v>
      </c>
      <c r="AW73" s="36">
        <v>4.1504292999999998E-2</v>
      </c>
      <c r="AX73" s="36">
        <v>1.6195734E-2</v>
      </c>
      <c r="AY73" s="36">
        <v>3.6161661999999997E-2</v>
      </c>
      <c r="AZ73" s="36">
        <v>2.39108E-4</v>
      </c>
      <c r="BA73" s="36">
        <v>4.7821700000000002E-4</v>
      </c>
      <c r="BB73" s="36">
        <v>1.130436558</v>
      </c>
      <c r="BC73" s="36">
        <v>69.91413575</v>
      </c>
      <c r="BD73" s="36">
        <v>156.10353260799999</v>
      </c>
      <c r="BE73" s="36">
        <v>0.28739912499999998</v>
      </c>
      <c r="BF73" s="36">
        <v>0.57479824999999996</v>
      </c>
      <c r="BG73" s="36">
        <v>1.6942482190000001</v>
      </c>
      <c r="BH73" s="36">
        <v>19.833474243000001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5.829755875</v>
      </c>
      <c r="E74" s="36">
        <v>311</v>
      </c>
      <c r="F74" s="36">
        <v>16</v>
      </c>
      <c r="G74" s="36">
        <v>74</v>
      </c>
      <c r="H74" s="36">
        <v>221</v>
      </c>
      <c r="I74" s="36">
        <v>1.9224777300599054</v>
      </c>
      <c r="J74" s="36">
        <v>65.876097153719243</v>
      </c>
      <c r="K74" s="36">
        <v>0.31942023012173087</v>
      </c>
      <c r="L74" s="36">
        <v>1.6030574999381746</v>
      </c>
      <c r="M74" s="36">
        <v>17.084330883813134</v>
      </c>
      <c r="N74" s="36">
        <v>50.714243999966016</v>
      </c>
      <c r="O74" s="36">
        <v>4.2537743399999997</v>
      </c>
      <c r="P74" s="36">
        <v>6.6401194099999996</v>
      </c>
      <c r="Q74" s="36">
        <v>3.978782979</v>
      </c>
      <c r="R74" s="36">
        <v>0.27499136099999999</v>
      </c>
      <c r="S74" s="36">
        <v>6.2814350239999994</v>
      </c>
      <c r="T74" s="36">
        <v>0.35868438599999997</v>
      </c>
      <c r="U74" s="36">
        <v>11.355800000000004</v>
      </c>
      <c r="V74" s="36">
        <v>26.887099999999979</v>
      </c>
      <c r="W74" s="36">
        <v>17.532052070059908</v>
      </c>
      <c r="X74" s="36">
        <v>99.403316563719216</v>
      </c>
      <c r="Y74" s="36">
        <v>116.93536863377912</v>
      </c>
      <c r="Z74" s="36">
        <v>1.5442687015463384E-2</v>
      </c>
      <c r="AA74" s="36">
        <v>4.7101478674755389E-3</v>
      </c>
      <c r="AB74" s="36">
        <v>4.7101474380000004E-3</v>
      </c>
      <c r="AC74" s="36">
        <v>1.4963328719851036E-2</v>
      </c>
      <c r="AD74" s="36">
        <v>1.5129041246231356</v>
      </c>
      <c r="AE74" s="36">
        <v>13.616137121608224</v>
      </c>
      <c r="AF74" s="36">
        <v>15.129041246231358</v>
      </c>
      <c r="AG74" s="36">
        <v>0.74482262474637329</v>
      </c>
      <c r="AH74" s="36">
        <v>1.2670545800283139</v>
      </c>
      <c r="AI74" s="36">
        <v>4.057999127928519</v>
      </c>
      <c r="AJ74" s="36">
        <v>1.785845178126212E-4</v>
      </c>
      <c r="AK74" s="36">
        <v>2.1580911721564186E-4</v>
      </c>
      <c r="AL74" s="36">
        <v>5.3975616454763253E-4</v>
      </c>
      <c r="AM74" s="36">
        <v>0.75996453798403696</v>
      </c>
      <c r="AN74" s="36">
        <v>2.7801745137686655</v>
      </c>
      <c r="AO74" s="36">
        <v>17.67467600570129</v>
      </c>
      <c r="AP74" s="36">
        <v>1402.371568108</v>
      </c>
      <c r="AQ74" s="36">
        <v>755.12315205799996</v>
      </c>
      <c r="AR74" s="36">
        <v>2157.4947201659998</v>
      </c>
      <c r="AS74" s="36">
        <v>20.442580656000001</v>
      </c>
      <c r="AT74" s="36">
        <v>4126.0574233509997</v>
      </c>
      <c r="AU74" s="36">
        <v>8835.0093953310006</v>
      </c>
      <c r="AV74" s="36">
        <v>3240.1250523079998</v>
      </c>
      <c r="AW74" s="36">
        <v>6937.9876094749998</v>
      </c>
      <c r="AX74" s="36">
        <v>3015.9142346489998</v>
      </c>
      <c r="AY74" s="36">
        <v>6457.8913632760004</v>
      </c>
      <c r="AZ74" s="36">
        <v>0.89332937499999998</v>
      </c>
      <c r="BA74" s="36">
        <v>1.78665875</v>
      </c>
      <c r="BB74" s="36">
        <v>41.618713323000001</v>
      </c>
      <c r="BC74" s="36">
        <v>2936.9906892270001</v>
      </c>
      <c r="BD74" s="36">
        <v>6288.8946204370004</v>
      </c>
      <c r="BE74" s="36">
        <v>1.7150568669999999</v>
      </c>
      <c r="BF74" s="36">
        <v>3.4301137349999999</v>
      </c>
      <c r="BG74" s="36">
        <v>12.140849184</v>
      </c>
      <c r="BH74" s="36">
        <v>96.663213178999996</v>
      </c>
      <c r="BI74" s="36">
        <v>0.15</v>
      </c>
      <c r="BJ74" s="36">
        <v>0.15</v>
      </c>
      <c r="BK74" s="36">
        <v>0.24</v>
      </c>
      <c r="BL74" s="36">
        <v>0.24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5.837159829</v>
      </c>
      <c r="E75" s="36">
        <v>30</v>
      </c>
      <c r="F75" s="36">
        <v>5</v>
      </c>
      <c r="G75" s="36">
        <v>19</v>
      </c>
      <c r="H75" s="36">
        <v>6</v>
      </c>
      <c r="I75" s="36">
        <v>11.083061922522891</v>
      </c>
      <c r="J75" s="36">
        <v>100.7697866310119</v>
      </c>
      <c r="K75" s="36">
        <v>2.1777679225230187</v>
      </c>
      <c r="L75" s="36">
        <v>8.9052939999998717</v>
      </c>
      <c r="M75" s="36">
        <v>43.912024553555298</v>
      </c>
      <c r="N75" s="36">
        <v>67.940823999979486</v>
      </c>
      <c r="O75" s="36">
        <v>1.6658334750000001</v>
      </c>
      <c r="P75" s="36">
        <v>2.8651549750000003</v>
      </c>
      <c r="Q75" s="36">
        <v>1.5633291570000001</v>
      </c>
      <c r="R75" s="36">
        <v>0.10250431800000001</v>
      </c>
      <c r="S75" s="36">
        <v>2.7314536890000003</v>
      </c>
      <c r="T75" s="36">
        <v>0.133701286</v>
      </c>
      <c r="U75" s="36">
        <v>1.5621499999999995</v>
      </c>
      <c r="V75" s="36">
        <v>3.6989999999999998</v>
      </c>
      <c r="W75" s="36">
        <v>14.311045397522889</v>
      </c>
      <c r="X75" s="36">
        <v>107.33394160601189</v>
      </c>
      <c r="Y75" s="36">
        <v>121.64498700353478</v>
      </c>
      <c r="Z75" s="36">
        <v>5.740442789576887E-2</v>
      </c>
      <c r="AA75" s="36">
        <v>2.6868326103071709E-2</v>
      </c>
      <c r="AB75" s="36">
        <v>2.6868325999999998E-2</v>
      </c>
      <c r="AC75" s="36">
        <v>5.819064240691392E-2</v>
      </c>
      <c r="AD75" s="36">
        <v>0.79706788015744268</v>
      </c>
      <c r="AE75" s="36">
        <v>7.1736109214169819</v>
      </c>
      <c r="AF75" s="36">
        <v>7.9706788015744259</v>
      </c>
      <c r="AG75" s="36">
        <v>0.12348924904204062</v>
      </c>
      <c r="AH75" s="36">
        <v>0.21007366503703456</v>
      </c>
      <c r="AI75" s="36">
        <v>0.67280349478077284</v>
      </c>
      <c r="AJ75" s="36">
        <v>1.0532732470723738E-3</v>
      </c>
      <c r="AK75" s="36">
        <v>1.2728201322469584E-3</v>
      </c>
      <c r="AL75" s="36">
        <v>3.1834267319399141E-3</v>
      </c>
      <c r="AM75" s="36">
        <v>0.18273316469602691</v>
      </c>
      <c r="AN75" s="36">
        <v>1.0084143653267241</v>
      </c>
      <c r="AO75" s="36">
        <v>7.8495978429296942</v>
      </c>
      <c r="AP75" s="36">
        <v>1760.4442167550001</v>
      </c>
      <c r="AQ75" s="36">
        <v>947.93150132899996</v>
      </c>
      <c r="AR75" s="36">
        <v>2708.3757180840003</v>
      </c>
      <c r="AS75" s="36">
        <v>47.861124554</v>
      </c>
      <c r="AT75" s="36">
        <v>6249.5427928199997</v>
      </c>
      <c r="AU75" s="36">
        <v>15902.83613548</v>
      </c>
      <c r="AV75" s="36">
        <v>3421.1804932529999</v>
      </c>
      <c r="AW75" s="36">
        <v>8705.6724912120008</v>
      </c>
      <c r="AX75" s="36">
        <v>3267.7512942439998</v>
      </c>
      <c r="AY75" s="36">
        <v>8315.250424971</v>
      </c>
      <c r="AZ75" s="36">
        <v>0.62686048400000005</v>
      </c>
      <c r="BA75" s="36">
        <v>1.253720969</v>
      </c>
      <c r="BB75" s="36">
        <v>8.0701645610000003</v>
      </c>
      <c r="BC75" s="36">
        <v>666.31333749700002</v>
      </c>
      <c r="BD75" s="36">
        <v>1695.5275245529999</v>
      </c>
      <c r="BE75" s="36">
        <v>0.332561726</v>
      </c>
      <c r="BF75" s="36">
        <v>0.665123452</v>
      </c>
      <c r="BG75" s="36">
        <v>13.114074521999999</v>
      </c>
      <c r="BH75" s="36">
        <v>63.253189204999998</v>
      </c>
      <c r="BI75" s="36">
        <v>0.15</v>
      </c>
      <c r="BJ75" s="36">
        <v>0.15</v>
      </c>
      <c r="BK75" s="36">
        <v>0.63000000000000034</v>
      </c>
      <c r="BL75" s="36">
        <v>0.63000000000000034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5.969269379</v>
      </c>
      <c r="E76" s="36">
        <v>113</v>
      </c>
      <c r="F76" s="36">
        <v>17</v>
      </c>
      <c r="G76" s="36">
        <v>40</v>
      </c>
      <c r="H76" s="36">
        <v>56</v>
      </c>
      <c r="I76" s="36">
        <v>0.64302666884479298</v>
      </c>
      <c r="J76" s="36">
        <v>11.08864431954321</v>
      </c>
      <c r="K76" s="36">
        <v>0.14615566884977327</v>
      </c>
      <c r="L76" s="36">
        <v>0.49687099999501971</v>
      </c>
      <c r="M76" s="36">
        <v>5.3363154883821071</v>
      </c>
      <c r="N76" s="36">
        <v>6.3953555000058957</v>
      </c>
      <c r="O76" s="36">
        <v>0.439405512</v>
      </c>
      <c r="P76" s="36">
        <v>0.768374899</v>
      </c>
      <c r="Q76" s="36">
        <v>0.42983447899999999</v>
      </c>
      <c r="R76" s="36">
        <v>9.5710329999999996E-3</v>
      </c>
      <c r="S76" s="36">
        <v>0.75589094300000004</v>
      </c>
      <c r="T76" s="36">
        <v>1.2483956000000001E-2</v>
      </c>
      <c r="U76" s="36">
        <v>14.960100000000002</v>
      </c>
      <c r="V76" s="36">
        <v>35.519399999999976</v>
      </c>
      <c r="W76" s="36">
        <v>16.042532180844795</v>
      </c>
      <c r="X76" s="36">
        <v>47.376419218543184</v>
      </c>
      <c r="Y76" s="36">
        <v>63.418951399387979</v>
      </c>
      <c r="Z76" s="36">
        <v>5.3554978204243542E-3</v>
      </c>
      <c r="AA76" s="36">
        <v>2.1490102559599653E-3</v>
      </c>
      <c r="AB76" s="36">
        <v>2.1490099999999998E-3</v>
      </c>
      <c r="AC76" s="36">
        <v>6.2749175438045718E-4</v>
      </c>
      <c r="AD76" s="36">
        <v>7.4496396928818029E-2</v>
      </c>
      <c r="AE76" s="36">
        <v>0.67046757235936216</v>
      </c>
      <c r="AF76" s="36">
        <v>0.74496396928818032</v>
      </c>
      <c r="AG76" s="36">
        <v>1.0035917403345829</v>
      </c>
      <c r="AH76" s="36">
        <v>1.7072595122933139</v>
      </c>
      <c r="AI76" s="36">
        <v>5.4678446542366972</v>
      </c>
      <c r="AJ76" s="36">
        <v>8.4243980817078407E-5</v>
      </c>
      <c r="AK76" s="36">
        <v>1.0180400492386596E-4</v>
      </c>
      <c r="AL76" s="36">
        <v>2.5462010105155769E-4</v>
      </c>
      <c r="AM76" s="36">
        <v>1.0043034760697804</v>
      </c>
      <c r="AN76" s="36">
        <v>1.7818577132270557</v>
      </c>
      <c r="AO76" s="36">
        <v>6.1385668466971106</v>
      </c>
      <c r="AP76" s="36">
        <v>303.37135478300002</v>
      </c>
      <c r="AQ76" s="36">
        <v>163.353806421</v>
      </c>
      <c r="AR76" s="36">
        <v>466.72516120400002</v>
      </c>
      <c r="AS76" s="36">
        <v>11.090654165</v>
      </c>
      <c r="AT76" s="36">
        <v>1411.922814603</v>
      </c>
      <c r="AU76" s="36">
        <v>3051.955721845</v>
      </c>
      <c r="AV76" s="36">
        <v>771.438524906</v>
      </c>
      <c r="AW76" s="36">
        <v>1667.5105719569999</v>
      </c>
      <c r="AX76" s="36">
        <v>737.45750738300001</v>
      </c>
      <c r="AY76" s="36">
        <v>1594.0585675059999</v>
      </c>
      <c r="AZ76" s="36">
        <v>9.4902486999999994E-2</v>
      </c>
      <c r="BA76" s="36">
        <v>0.18980497499999999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2.5486030350000002</v>
      </c>
      <c r="BH76" s="36">
        <v>10.197199542</v>
      </c>
      <c r="BI76" s="36">
        <v>0.03</v>
      </c>
      <c r="BJ76" s="36">
        <v>0.03</v>
      </c>
      <c r="BK76" s="36">
        <v>0.42000000000000015</v>
      </c>
      <c r="BL76" s="36">
        <v>0.42000000000000015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5.9277746609999999</v>
      </c>
      <c r="E77" s="36">
        <v>64</v>
      </c>
      <c r="F77" s="36">
        <v>9</v>
      </c>
      <c r="G77" s="36">
        <v>25</v>
      </c>
      <c r="H77" s="36">
        <v>30</v>
      </c>
      <c r="I77" s="36">
        <v>0.1410247804123726</v>
      </c>
      <c r="J77" s="36">
        <v>3.3427293837977139</v>
      </c>
      <c r="K77" s="36">
        <v>4.4240780415712624E-2</v>
      </c>
      <c r="L77" s="36">
        <v>9.6783999996659986E-2</v>
      </c>
      <c r="M77" s="36">
        <v>1.6115111642124491</v>
      </c>
      <c r="N77" s="36">
        <v>1.8722429999976375</v>
      </c>
      <c r="O77" s="36">
        <v>0.41617989999999999</v>
      </c>
      <c r="P77" s="36">
        <v>0.73446645600000005</v>
      </c>
      <c r="Q77" s="36">
        <v>0.40666518299999999</v>
      </c>
      <c r="R77" s="36">
        <v>9.5147169999999989E-3</v>
      </c>
      <c r="S77" s="36">
        <v>0.72205595600000005</v>
      </c>
      <c r="T77" s="36">
        <v>1.24105E-2</v>
      </c>
      <c r="U77" s="36">
        <v>13.962499999999999</v>
      </c>
      <c r="V77" s="36">
        <v>33.15079999999999</v>
      </c>
      <c r="W77" s="36">
        <v>14.519704680412371</v>
      </c>
      <c r="X77" s="36">
        <v>37.2279958397977</v>
      </c>
      <c r="Y77" s="36">
        <v>51.747700520210074</v>
      </c>
      <c r="Z77" s="36">
        <v>1.3898927653657302E-3</v>
      </c>
      <c r="AA77" s="36">
        <v>4.9464618721562349E-4</v>
      </c>
      <c r="AB77" s="36">
        <v>4.9464599999999995E-4</v>
      </c>
      <c r="AC77" s="36">
        <v>2.9114860960340082E-4</v>
      </c>
      <c r="AD77" s="36">
        <v>1.8589017023418933E-2</v>
      </c>
      <c r="AE77" s="36">
        <v>0.16730115321077038</v>
      </c>
      <c r="AF77" s="36">
        <v>0.18589017023418936</v>
      </c>
      <c r="AG77" s="36">
        <v>0.98806698156487394</v>
      </c>
      <c r="AH77" s="36">
        <v>1.6808495778344983</v>
      </c>
      <c r="AI77" s="36">
        <v>5.3832614857672434</v>
      </c>
      <c r="AJ77" s="36">
        <v>1.9390765112741425E-5</v>
      </c>
      <c r="AK77" s="36">
        <v>2.3432624240729734E-5</v>
      </c>
      <c r="AL77" s="36">
        <v>5.8606900156234173E-5</v>
      </c>
      <c r="AM77" s="36">
        <v>0.98837752093959008</v>
      </c>
      <c r="AN77" s="36">
        <v>1.6994620274821579</v>
      </c>
      <c r="AO77" s="36">
        <v>5.5506212458781699</v>
      </c>
      <c r="AP77" s="36">
        <v>163.202748711</v>
      </c>
      <c r="AQ77" s="36">
        <v>87.878403152000004</v>
      </c>
      <c r="AR77" s="36">
        <v>251.081151863</v>
      </c>
      <c r="AS77" s="36">
        <v>5.2771593399999999</v>
      </c>
      <c r="AT77" s="36">
        <v>776.134159856</v>
      </c>
      <c r="AU77" s="36">
        <v>1784.2938216120001</v>
      </c>
      <c r="AV77" s="36">
        <v>419.24782991900003</v>
      </c>
      <c r="AW77" s="36">
        <v>963.82990382399998</v>
      </c>
      <c r="AX77" s="36">
        <v>401.56666479199998</v>
      </c>
      <c r="AY77" s="36">
        <v>923.18178481699999</v>
      </c>
      <c r="AZ77" s="36">
        <v>7.9311558000000004E-2</v>
      </c>
      <c r="BA77" s="36">
        <v>0.15862311700000001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1.9142714320000001</v>
      </c>
      <c r="BH77" s="36">
        <v>8.9829151970000005</v>
      </c>
      <c r="BI77" s="36">
        <v>0.03</v>
      </c>
      <c r="BJ77" s="36">
        <v>0.03</v>
      </c>
      <c r="BK77" s="36">
        <v>0.30000000000000004</v>
      </c>
      <c r="BL77" s="36">
        <v>0.30000000000000004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5.8909746419999998</v>
      </c>
      <c r="E78" s="36">
        <v>11</v>
      </c>
      <c r="F78" s="36">
        <v>3</v>
      </c>
      <c r="G78" s="36">
        <v>3</v>
      </c>
      <c r="H78" s="36">
        <v>5</v>
      </c>
      <c r="I78" s="36">
        <v>1.2109862811727452</v>
      </c>
      <c r="J78" s="36">
        <v>10.670949230740328</v>
      </c>
      <c r="K78" s="36">
        <v>0.171658781175478</v>
      </c>
      <c r="L78" s="36">
        <v>1.0393274999972673</v>
      </c>
      <c r="M78" s="36">
        <v>4.1659710119125428</v>
      </c>
      <c r="N78" s="36">
        <v>7.7159645000005321</v>
      </c>
      <c r="O78" s="36">
        <v>0.18092284900000002</v>
      </c>
      <c r="P78" s="36">
        <v>0.31665240500000003</v>
      </c>
      <c r="Q78" s="36">
        <v>0.17072927000000002</v>
      </c>
      <c r="R78" s="36">
        <v>1.0193579000000001E-2</v>
      </c>
      <c r="S78" s="36">
        <v>0.30335643200000001</v>
      </c>
      <c r="T78" s="36">
        <v>1.3295972999999999E-2</v>
      </c>
      <c r="U78" s="36">
        <v>0.83920000000000006</v>
      </c>
      <c r="V78" s="36">
        <v>1.9841</v>
      </c>
      <c r="W78" s="36">
        <v>2.2311091301727455</v>
      </c>
      <c r="X78" s="36">
        <v>12.971701635740327</v>
      </c>
      <c r="Y78" s="36">
        <v>15.202810765913073</v>
      </c>
      <c r="Z78" s="36">
        <v>6.5047178046568769E-3</v>
      </c>
      <c r="AA78" s="36">
        <v>3.1265456540018285E-3</v>
      </c>
      <c r="AB78" s="36">
        <v>3.126546E-3</v>
      </c>
      <c r="AC78" s="36">
        <v>1.1598185499457436E-2</v>
      </c>
      <c r="AD78" s="36">
        <v>0.15010641111729117</v>
      </c>
      <c r="AE78" s="36">
        <v>1.3509577000556201</v>
      </c>
      <c r="AF78" s="36">
        <v>1.5010641111729115</v>
      </c>
      <c r="AG78" s="36">
        <v>6.4157334964199536E-2</v>
      </c>
      <c r="AH78" s="36">
        <v>0.10914121350231648</v>
      </c>
      <c r="AI78" s="36">
        <v>0.34954685946012171</v>
      </c>
      <c r="AJ78" s="36">
        <v>1.2256466061486725E-4</v>
      </c>
      <c r="AK78" s="36">
        <v>1.4811234213833041E-4</v>
      </c>
      <c r="AL78" s="36">
        <v>3.7044102096423165E-4</v>
      </c>
      <c r="AM78" s="36">
        <v>7.5878085124271841E-2</v>
      </c>
      <c r="AN78" s="36">
        <v>0.259395736961746</v>
      </c>
      <c r="AO78" s="36">
        <v>1.7008750005367059</v>
      </c>
      <c r="AP78" s="36">
        <v>427.62617408800003</v>
      </c>
      <c r="AQ78" s="36">
        <v>230.26024758599999</v>
      </c>
      <c r="AR78" s="36">
        <v>657.88642167400008</v>
      </c>
      <c r="AS78" s="36">
        <v>29.121643413000001</v>
      </c>
      <c r="AT78" s="36">
        <v>1403.877662353</v>
      </c>
      <c r="AU78" s="36">
        <v>3476.8017081140001</v>
      </c>
      <c r="AV78" s="36">
        <v>859.66163888899996</v>
      </c>
      <c r="AW78" s="36">
        <v>2129.0124735519998</v>
      </c>
      <c r="AX78" s="36">
        <v>837.25272754499997</v>
      </c>
      <c r="AY78" s="36">
        <v>2073.5152295060002</v>
      </c>
      <c r="AZ78" s="36">
        <v>0.207024602</v>
      </c>
      <c r="BA78" s="36">
        <v>0.41404920499999998</v>
      </c>
      <c r="BB78" s="36">
        <v>1.4718183840000001</v>
      </c>
      <c r="BC78" s="36">
        <v>68.237589360000001</v>
      </c>
      <c r="BD78" s="36">
        <v>168.99518640900001</v>
      </c>
      <c r="BE78" s="36">
        <v>6.0651855999999997E-2</v>
      </c>
      <c r="BF78" s="36">
        <v>0.12130371299999999</v>
      </c>
      <c r="BG78" s="36">
        <v>1.989137779</v>
      </c>
      <c r="BH78" s="36">
        <v>15.790501176999999</v>
      </c>
      <c r="BI78" s="36">
        <v>0.18</v>
      </c>
      <c r="BJ78" s="36">
        <v>0.18</v>
      </c>
      <c r="BK78" s="36">
        <v>0.51000000000000023</v>
      </c>
      <c r="BL78" s="36">
        <v>0.51000000000000023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5.8698039099999999</v>
      </c>
      <c r="E79" s="36">
        <v>14</v>
      </c>
      <c r="F79" s="36">
        <v>1</v>
      </c>
      <c r="G79" s="36">
        <v>10</v>
      </c>
      <c r="H79" s="36">
        <v>3</v>
      </c>
      <c r="I79" s="36">
        <v>0.21623834218220134</v>
      </c>
      <c r="J79" s="36">
        <v>3.2807816597875945</v>
      </c>
      <c r="K79" s="36">
        <v>5.4009842183736542E-2</v>
      </c>
      <c r="L79" s="36">
        <v>0.16222849999846478</v>
      </c>
      <c r="M79" s="36">
        <v>1.7187830019687722</v>
      </c>
      <c r="N79" s="36">
        <v>1.7782370000010237</v>
      </c>
      <c r="O79" s="36">
        <v>0.18801978699999999</v>
      </c>
      <c r="P79" s="36">
        <v>0.32546959199999997</v>
      </c>
      <c r="Q79" s="36">
        <v>0.18234352700000001</v>
      </c>
      <c r="R79" s="36">
        <v>5.6762600000000007E-3</v>
      </c>
      <c r="S79" s="36">
        <v>0.31806577399999997</v>
      </c>
      <c r="T79" s="36">
        <v>7.4038179999999995E-3</v>
      </c>
      <c r="U79" s="36">
        <v>0.21719999999999995</v>
      </c>
      <c r="V79" s="36">
        <v>0.5151</v>
      </c>
      <c r="W79" s="36">
        <v>0.62145812918220122</v>
      </c>
      <c r="X79" s="36">
        <v>4.121351251787595</v>
      </c>
      <c r="Y79" s="36">
        <v>4.7428093809697964</v>
      </c>
      <c r="Z79" s="36">
        <v>1.6400742096266486E-3</v>
      </c>
      <c r="AA79" s="36">
        <v>7.1214876054307504E-4</v>
      </c>
      <c r="AB79" s="36">
        <v>7.1214900000000003E-4</v>
      </c>
      <c r="AC79" s="36">
        <v>4.4736220593245618E-4</v>
      </c>
      <c r="AD79" s="36">
        <v>3.8934541257008501E-2</v>
      </c>
      <c r="AE79" s="36">
        <v>0.35041087131307647</v>
      </c>
      <c r="AF79" s="36">
        <v>0.38934541257008504</v>
      </c>
      <c r="AG79" s="36">
        <v>1.5188131180571685E-2</v>
      </c>
      <c r="AH79" s="36">
        <v>2.5837280629018522E-2</v>
      </c>
      <c r="AI79" s="36">
        <v>8.2749128501045793E-2</v>
      </c>
      <c r="AJ79" s="36">
        <v>2.7917164971413792E-5</v>
      </c>
      <c r="AK79" s="36">
        <v>3.3736288012864633E-5</v>
      </c>
      <c r="AL79" s="36">
        <v>8.4377201755117843E-5</v>
      </c>
      <c r="AM79" s="36">
        <v>1.5663410551475555E-2</v>
      </c>
      <c r="AN79" s="36">
        <v>6.4805558174039893E-2</v>
      </c>
      <c r="AO79" s="36">
        <v>0.43324437701587737</v>
      </c>
      <c r="AP79" s="36">
        <v>150.93680533899999</v>
      </c>
      <c r="AQ79" s="36">
        <v>81.273664413000006</v>
      </c>
      <c r="AR79" s="36">
        <v>232.21046975199999</v>
      </c>
      <c r="AS79" s="36">
        <v>7.3157884910000002</v>
      </c>
      <c r="AT79" s="36">
        <v>751.29741890399998</v>
      </c>
      <c r="AU79" s="36">
        <v>1678.0708785259999</v>
      </c>
      <c r="AV79" s="36">
        <v>403.732513885</v>
      </c>
      <c r="AW79" s="36">
        <v>901.76241421500004</v>
      </c>
      <c r="AX79" s="36">
        <v>384.90798579699998</v>
      </c>
      <c r="AY79" s="36">
        <v>859.716625701</v>
      </c>
      <c r="AZ79" s="36">
        <v>6.5586935999999998E-2</v>
      </c>
      <c r="BA79" s="36">
        <v>0.131173872</v>
      </c>
      <c r="BB79" s="36">
        <v>0.57599973699999996</v>
      </c>
      <c r="BC79" s="36">
        <v>56.787132849999999</v>
      </c>
      <c r="BD79" s="36">
        <v>126.837696382</v>
      </c>
      <c r="BE79" s="36">
        <v>2.3736251999999999E-2</v>
      </c>
      <c r="BF79" s="36">
        <v>4.7472504999999998E-2</v>
      </c>
      <c r="BG79" s="36">
        <v>3.081842016</v>
      </c>
      <c r="BH79" s="36">
        <v>10.134331535999999</v>
      </c>
      <c r="BI79" s="36">
        <v>0.12</v>
      </c>
      <c r="BJ79" s="36">
        <v>0.12</v>
      </c>
      <c r="BK79" s="36">
        <v>0.09</v>
      </c>
      <c r="BL79" s="36">
        <v>0.09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5.7919483239999998</v>
      </c>
      <c r="E80" s="36">
        <v>11</v>
      </c>
      <c r="F80" s="36">
        <v>4</v>
      </c>
      <c r="G80" s="36">
        <v>3</v>
      </c>
      <c r="H80" s="36">
        <v>4</v>
      </c>
      <c r="I80" s="36">
        <v>0.69695141831388863</v>
      </c>
      <c r="J80" s="36">
        <v>14.347560947374406</v>
      </c>
      <c r="K80" s="36">
        <v>0.13072691832180039</v>
      </c>
      <c r="L80" s="36">
        <v>0.56622449999208824</v>
      </c>
      <c r="M80" s="36">
        <v>2.9634933656903675</v>
      </c>
      <c r="N80" s="36">
        <v>12.081018999997926</v>
      </c>
      <c r="O80" s="36">
        <v>5.9492375E-2</v>
      </c>
      <c r="P80" s="36">
        <v>9.9536107999999998E-2</v>
      </c>
      <c r="Q80" s="36">
        <v>5.3782583000000002E-2</v>
      </c>
      <c r="R80" s="36">
        <v>5.709792E-3</v>
      </c>
      <c r="S80" s="36">
        <v>9.2088552000000004E-2</v>
      </c>
      <c r="T80" s="36">
        <v>7.4475560000000001E-3</v>
      </c>
      <c r="U80" s="36">
        <v>0.42380000000000007</v>
      </c>
      <c r="V80" s="36">
        <v>1.0059999999999998</v>
      </c>
      <c r="W80" s="36">
        <v>1.1802437933138887</v>
      </c>
      <c r="X80" s="36">
        <v>15.453097055374407</v>
      </c>
      <c r="Y80" s="36">
        <v>16.633340848688295</v>
      </c>
      <c r="Z80" s="36">
        <v>3.8631253896763956E-3</v>
      </c>
      <c r="AA80" s="36">
        <v>1.4112311722157794E-3</v>
      </c>
      <c r="AB80" s="36">
        <v>1.411231E-3</v>
      </c>
      <c r="AC80" s="36">
        <v>5.8701613125471293E-4</v>
      </c>
      <c r="AD80" s="36">
        <v>7.0794758302549651E-2</v>
      </c>
      <c r="AE80" s="36">
        <v>0.63715282472294699</v>
      </c>
      <c r="AF80" s="36">
        <v>0.70794758302549665</v>
      </c>
      <c r="AG80" s="36">
        <v>3.3620716817838299E-2</v>
      </c>
      <c r="AH80" s="36">
        <v>5.719386309241458E-2</v>
      </c>
      <c r="AI80" s="36">
        <v>0.18317493990408451</v>
      </c>
      <c r="AJ80" s="36">
        <v>5.5322086584843201E-5</v>
      </c>
      <c r="AK80" s="36">
        <v>6.6853559393726563E-5</v>
      </c>
      <c r="AL80" s="36">
        <v>1.6720619253846693E-4</v>
      </c>
      <c r="AM80" s="36">
        <v>3.426305503567785E-2</v>
      </c>
      <c r="AN80" s="36">
        <v>0.12805547495435796</v>
      </c>
      <c r="AO80" s="36">
        <v>0.82049497081957001</v>
      </c>
      <c r="AP80" s="36">
        <v>290.49101877700002</v>
      </c>
      <c r="AQ80" s="36">
        <v>156.41824088000001</v>
      </c>
      <c r="AR80" s="36">
        <v>446.90925965700001</v>
      </c>
      <c r="AS80" s="36">
        <v>11.332039404</v>
      </c>
      <c r="AT80" s="36">
        <v>451.619578494</v>
      </c>
      <c r="AU80" s="36">
        <v>1135.040582416</v>
      </c>
      <c r="AV80" s="36">
        <v>285.79023973099999</v>
      </c>
      <c r="AW80" s="36">
        <v>718.26717795299999</v>
      </c>
      <c r="AX80" s="36">
        <v>270.28964250500002</v>
      </c>
      <c r="AY80" s="36">
        <v>679.31003849199999</v>
      </c>
      <c r="AZ80" s="36">
        <v>0.12621987700000001</v>
      </c>
      <c r="BA80" s="36">
        <v>0.25243975400000002</v>
      </c>
      <c r="BB80" s="36">
        <v>3.7117923780000002</v>
      </c>
      <c r="BC80" s="36">
        <v>224.74996619300001</v>
      </c>
      <c r="BD80" s="36">
        <v>564.85667290200001</v>
      </c>
      <c r="BE80" s="36">
        <v>0.15295847700000001</v>
      </c>
      <c r="BF80" s="36">
        <v>0.30591695400000002</v>
      </c>
      <c r="BG80" s="36">
        <v>3.9276280589999999</v>
      </c>
      <c r="BH80" s="36">
        <v>21.763249893000001</v>
      </c>
      <c r="BI80" s="36">
        <v>0.09</v>
      </c>
      <c r="BJ80" s="36">
        <v>0.09</v>
      </c>
      <c r="BK80" s="36">
        <v>0.39000000000000012</v>
      </c>
      <c r="BL80" s="36">
        <v>0.39000000000000012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5.4229428540000004</v>
      </c>
      <c r="E81" s="36">
        <v>11</v>
      </c>
      <c r="F81" s="36">
        <v>2</v>
      </c>
      <c r="G81" s="36">
        <v>1</v>
      </c>
      <c r="H81" s="36">
        <v>8</v>
      </c>
      <c r="I81" s="36">
        <v>2.7540265084656621E-3</v>
      </c>
      <c r="J81" s="36">
        <v>4.2999547186088947</v>
      </c>
      <c r="K81" s="36">
        <v>2.7540265084656621E-3</v>
      </c>
      <c r="L81" s="36">
        <v>0</v>
      </c>
      <c r="M81" s="36">
        <v>0.26134524510672369</v>
      </c>
      <c r="N81" s="36">
        <v>4.0413635000106369</v>
      </c>
      <c r="O81" s="36">
        <v>9.0935870000000002E-3</v>
      </c>
      <c r="P81" s="36">
        <v>1.5760899000000002E-2</v>
      </c>
      <c r="Q81" s="36">
        <v>8.3595449999999995E-3</v>
      </c>
      <c r="R81" s="36">
        <v>7.3404199999999996E-4</v>
      </c>
      <c r="S81" s="36">
        <v>1.4803454000000001E-2</v>
      </c>
      <c r="T81" s="36">
        <v>9.5744500000000002E-4</v>
      </c>
      <c r="U81" s="36">
        <v>0.18259999999999998</v>
      </c>
      <c r="V81" s="36">
        <v>0.43159999999999998</v>
      </c>
      <c r="W81" s="36">
        <v>0.19444761350846565</v>
      </c>
      <c r="X81" s="36">
        <v>4.7473156176088942</v>
      </c>
      <c r="Y81" s="36">
        <v>4.9417632311173598</v>
      </c>
      <c r="Z81" s="36">
        <v>9.0196183730615806E-5</v>
      </c>
      <c r="AA81" s="36">
        <v>1.9301983318351776E-5</v>
      </c>
      <c r="AB81" s="36">
        <v>1.9301999999999999E-5</v>
      </c>
      <c r="AC81" s="36">
        <v>1.685321007837068E-5</v>
      </c>
      <c r="AD81" s="36">
        <v>2.5604570175017261E-2</v>
      </c>
      <c r="AE81" s="36">
        <v>0.23044113157515533</v>
      </c>
      <c r="AF81" s="36">
        <v>0.25604570175017261</v>
      </c>
      <c r="AG81" s="36">
        <v>1.5727471752927671E-2</v>
      </c>
      <c r="AH81" s="36">
        <v>2.6754779533716036E-2</v>
      </c>
      <c r="AI81" s="36">
        <v>8.568760472284731E-2</v>
      </c>
      <c r="AJ81" s="36">
        <v>7.5666344861928597E-7</v>
      </c>
      <c r="AK81" s="36">
        <v>9.1438425276776795E-7</v>
      </c>
      <c r="AL81" s="36">
        <v>2.2869494281074387E-6</v>
      </c>
      <c r="AM81" s="36">
        <v>1.5745081626454663E-2</v>
      </c>
      <c r="AN81" s="36">
        <v>5.236026409298606E-2</v>
      </c>
      <c r="AO81" s="36">
        <v>0.31613102324743075</v>
      </c>
      <c r="AP81" s="36">
        <v>78.148980597999994</v>
      </c>
      <c r="AQ81" s="36">
        <v>42.080220322000002</v>
      </c>
      <c r="AR81" s="36">
        <v>120.22920092</v>
      </c>
      <c r="AS81" s="36">
        <v>3.9656800310000002</v>
      </c>
      <c r="AT81" s="36">
        <v>287.29334219399999</v>
      </c>
      <c r="AU81" s="36">
        <v>773.79967258199997</v>
      </c>
      <c r="AV81" s="36">
        <v>166.50241283</v>
      </c>
      <c r="AW81" s="36">
        <v>448.459792171</v>
      </c>
      <c r="AX81" s="36">
        <v>156.987220057</v>
      </c>
      <c r="AY81" s="36">
        <v>422.83144660400001</v>
      </c>
      <c r="AZ81" s="36">
        <v>3.4156611000000003E-2</v>
      </c>
      <c r="BA81" s="36">
        <v>6.8313222000000007E-2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1.288425054</v>
      </c>
      <c r="BH81" s="36">
        <v>5.0647773950000001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5.9163967289999997</v>
      </c>
      <c r="E82" s="36">
        <v>36</v>
      </c>
      <c r="F82" s="36">
        <v>15</v>
      </c>
      <c r="G82" s="36">
        <v>17</v>
      </c>
      <c r="H82" s="36">
        <v>4</v>
      </c>
      <c r="I82" s="36">
        <v>1.3456792993870577</v>
      </c>
      <c r="J82" s="36">
        <v>20.896326540823999</v>
      </c>
      <c r="K82" s="36">
        <v>0.18366929939241186</v>
      </c>
      <c r="L82" s="36">
        <v>1.1620099999946458</v>
      </c>
      <c r="M82" s="36">
        <v>5.9763053402157293</v>
      </c>
      <c r="N82" s="36">
        <v>16.265700499995329</v>
      </c>
      <c r="O82" s="36">
        <v>0.51932076400000005</v>
      </c>
      <c r="P82" s="36">
        <v>0.903860098</v>
      </c>
      <c r="Q82" s="36">
        <v>0.48917500900000005</v>
      </c>
      <c r="R82" s="36">
        <v>3.0145755000000003E-2</v>
      </c>
      <c r="S82" s="36">
        <v>0.86453954600000005</v>
      </c>
      <c r="T82" s="36">
        <v>3.9320552000000002E-2</v>
      </c>
      <c r="U82" s="36">
        <v>2.4600500000000003</v>
      </c>
      <c r="V82" s="36">
        <v>5.8409000000000013</v>
      </c>
      <c r="W82" s="36">
        <v>4.3250500633870583</v>
      </c>
      <c r="X82" s="36">
        <v>27.641086638824</v>
      </c>
      <c r="Y82" s="36">
        <v>31.96613670221106</v>
      </c>
      <c r="Z82" s="36">
        <v>8.928460031990439E-3</v>
      </c>
      <c r="AA82" s="36">
        <v>3.4567247853119357E-3</v>
      </c>
      <c r="AB82" s="36">
        <v>3.4567249999999999E-3</v>
      </c>
      <c r="AC82" s="36">
        <v>1.3125708771243886E-3</v>
      </c>
      <c r="AD82" s="36">
        <v>0.20846872830170513</v>
      </c>
      <c r="AE82" s="36">
        <v>1.876218554715346</v>
      </c>
      <c r="AF82" s="36">
        <v>2.0846872830170518</v>
      </c>
      <c r="AG82" s="36">
        <v>0.18778542514338473</v>
      </c>
      <c r="AH82" s="36">
        <v>0.31945106806001078</v>
      </c>
      <c r="AI82" s="36">
        <v>1.0231067990570617</v>
      </c>
      <c r="AJ82" s="36">
        <v>1.3550810587035911E-4</v>
      </c>
      <c r="AK82" s="36">
        <v>1.6375375122519234E-4</v>
      </c>
      <c r="AL82" s="36">
        <v>4.0956145797713638E-4</v>
      </c>
      <c r="AM82" s="36">
        <v>0.18923350412637946</v>
      </c>
      <c r="AN82" s="36">
        <v>0.52808355011294117</v>
      </c>
      <c r="AO82" s="36">
        <v>2.8997349152303853</v>
      </c>
      <c r="AP82" s="36">
        <v>845.61668726400001</v>
      </c>
      <c r="AQ82" s="36">
        <v>455.33206237299999</v>
      </c>
      <c r="AR82" s="36">
        <v>1300.948749637</v>
      </c>
      <c r="AS82" s="36">
        <v>24.0468248</v>
      </c>
      <c r="AT82" s="36">
        <v>1937.906531198</v>
      </c>
      <c r="AU82" s="36">
        <v>4749.0048393469997</v>
      </c>
      <c r="AV82" s="36">
        <v>1066.661868117</v>
      </c>
      <c r="AW82" s="36">
        <v>2613.9456635719998</v>
      </c>
      <c r="AX82" s="36">
        <v>1020.581252448</v>
      </c>
      <c r="AY82" s="36">
        <v>2501.0211941580001</v>
      </c>
      <c r="AZ82" s="36">
        <v>0.28525018000000002</v>
      </c>
      <c r="BA82" s="36">
        <v>0.57050036000000004</v>
      </c>
      <c r="BB82" s="36">
        <v>2.3947798840000001</v>
      </c>
      <c r="BC82" s="36">
        <v>160.97575430200001</v>
      </c>
      <c r="BD82" s="36">
        <v>394.48478236400001</v>
      </c>
      <c r="BE82" s="36">
        <v>9.8685984000000004E-2</v>
      </c>
      <c r="BF82" s="36">
        <v>0.19737196800000001</v>
      </c>
      <c r="BG82" s="36">
        <v>6.4191165139999997</v>
      </c>
      <c r="BH82" s="36">
        <v>22.799602969999999</v>
      </c>
      <c r="BI82" s="36">
        <v>0.03</v>
      </c>
      <c r="BJ82" s="36">
        <v>0.03</v>
      </c>
      <c r="BK82" s="36">
        <v>0.30000000000000004</v>
      </c>
      <c r="BL82" s="36">
        <v>0.30000000000000004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6.219634353</v>
      </c>
      <c r="E83" s="36">
        <v>45</v>
      </c>
      <c r="F83" s="36">
        <v>19</v>
      </c>
      <c r="G83" s="36">
        <v>23</v>
      </c>
      <c r="H83" s="36">
        <v>3</v>
      </c>
      <c r="I83" s="36">
        <v>19.365129927580035</v>
      </c>
      <c r="J83" s="36">
        <v>109.112601302835</v>
      </c>
      <c r="K83" s="36">
        <v>4.74790392757048</v>
      </c>
      <c r="L83" s="36">
        <v>14.617226000009556</v>
      </c>
      <c r="M83" s="36">
        <v>51.905055730385712</v>
      </c>
      <c r="N83" s="36">
        <v>76.57267550002932</v>
      </c>
      <c r="O83" s="36">
        <v>0.74921422800000004</v>
      </c>
      <c r="P83" s="36">
        <v>1.2628580819999999</v>
      </c>
      <c r="Q83" s="36">
        <v>0.69972135099999999</v>
      </c>
      <c r="R83" s="36">
        <v>4.9492877000000005E-2</v>
      </c>
      <c r="S83" s="36">
        <v>1.198302156</v>
      </c>
      <c r="T83" s="36">
        <v>6.4555926E-2</v>
      </c>
      <c r="U83" s="36">
        <v>9.7866999999999997</v>
      </c>
      <c r="V83" s="36">
        <v>23.187799999999999</v>
      </c>
      <c r="W83" s="36">
        <v>29.901044155580035</v>
      </c>
      <c r="X83" s="36">
        <v>133.56325938483499</v>
      </c>
      <c r="Y83" s="36">
        <v>163.46430354041502</v>
      </c>
      <c r="Z83" s="36">
        <v>6.6257527533777935E-2</v>
      </c>
      <c r="AA83" s="36">
        <v>3.1468746769769192E-2</v>
      </c>
      <c r="AB83" s="36">
        <v>3.1468746999999998E-2</v>
      </c>
      <c r="AC83" s="36">
        <v>0.11206969846899129</v>
      </c>
      <c r="AD83" s="36">
        <v>1.0552952359342509</v>
      </c>
      <c r="AE83" s="36">
        <v>9.4976571234082581</v>
      </c>
      <c r="AF83" s="36">
        <v>10.552952359342507</v>
      </c>
      <c r="AG83" s="36">
        <v>0.71170326193169386</v>
      </c>
      <c r="AH83" s="36">
        <v>1.2107135950102379</v>
      </c>
      <c r="AI83" s="36">
        <v>3.8775557029381944</v>
      </c>
      <c r="AJ83" s="36">
        <v>1.2336157237445218E-3</v>
      </c>
      <c r="AK83" s="36">
        <v>1.4907536375055922E-3</v>
      </c>
      <c r="AL83" s="36">
        <v>3.7284961638642459E-3</v>
      </c>
      <c r="AM83" s="36">
        <v>0.82500657612442962</v>
      </c>
      <c r="AN83" s="36">
        <v>2.2674995845819943</v>
      </c>
      <c r="AO83" s="36">
        <v>13.378941322510316</v>
      </c>
      <c r="AP83" s="36">
        <v>1894.936976337</v>
      </c>
      <c r="AQ83" s="36">
        <v>1020.3506795660001</v>
      </c>
      <c r="AR83" s="36">
        <v>2915.2876559030001</v>
      </c>
      <c r="AS83" s="36">
        <v>100.02989872000001</v>
      </c>
      <c r="AT83" s="36">
        <v>6038.4234182270002</v>
      </c>
      <c r="AU83" s="36">
        <v>13966.212011658001</v>
      </c>
      <c r="AV83" s="36">
        <v>4001.6790663910001</v>
      </c>
      <c r="AW83" s="36">
        <v>9255.4453990639995</v>
      </c>
      <c r="AX83" s="36">
        <v>3919.5607352960001</v>
      </c>
      <c r="AY83" s="36">
        <v>9065.5146932030002</v>
      </c>
      <c r="AZ83" s="36">
        <v>0.83951638100000003</v>
      </c>
      <c r="BA83" s="36">
        <v>1.6790327620000001</v>
      </c>
      <c r="BB83" s="36">
        <v>5.9543699950000004</v>
      </c>
      <c r="BC83" s="36">
        <v>422.30798812400002</v>
      </c>
      <c r="BD83" s="36">
        <v>976.75212350300001</v>
      </c>
      <c r="BE83" s="36">
        <v>0.245372389</v>
      </c>
      <c r="BF83" s="36">
        <v>0.49074477900000002</v>
      </c>
      <c r="BG83" s="36">
        <v>19.517588844999999</v>
      </c>
      <c r="BH83" s="36">
        <v>44.919847412000003</v>
      </c>
      <c r="BI83" s="36">
        <v>0.54000000000000026</v>
      </c>
      <c r="BJ83" s="36">
        <v>0.8300000000000004</v>
      </c>
      <c r="BK83" s="36">
        <v>1.9200000000000008</v>
      </c>
      <c r="BL83" s="36">
        <v>2.5099999999999993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6.1620930549999997</v>
      </c>
      <c r="E84" s="36">
        <v>14</v>
      </c>
      <c r="F84" s="36">
        <v>9</v>
      </c>
      <c r="G84" s="36">
        <v>4</v>
      </c>
      <c r="H84" s="36">
        <v>1</v>
      </c>
      <c r="I84" s="36">
        <v>18.183644598171963</v>
      </c>
      <c r="J84" s="36">
        <v>109.82002491686858</v>
      </c>
      <c r="K84" s="36">
        <v>7.8564425981516282</v>
      </c>
      <c r="L84" s="36">
        <v>10.327202000020334</v>
      </c>
      <c r="M84" s="36">
        <v>77.268478515030921</v>
      </c>
      <c r="N84" s="36">
        <v>50.735191000009635</v>
      </c>
      <c r="O84" s="36">
        <v>0.74054633999999997</v>
      </c>
      <c r="P84" s="36">
        <v>1.2086584849999999</v>
      </c>
      <c r="Q84" s="36">
        <v>0.69866846900000001</v>
      </c>
      <c r="R84" s="36">
        <v>4.1877870999999997E-2</v>
      </c>
      <c r="S84" s="36">
        <v>1.154035175</v>
      </c>
      <c r="T84" s="36">
        <v>5.4623310000000001E-2</v>
      </c>
      <c r="U84" s="36">
        <v>3.1744000000000003</v>
      </c>
      <c r="V84" s="36">
        <v>7.5042</v>
      </c>
      <c r="W84" s="36">
        <v>22.098590938171967</v>
      </c>
      <c r="X84" s="36">
        <v>118.53288340186857</v>
      </c>
      <c r="Y84" s="36">
        <v>140.63147434004054</v>
      </c>
      <c r="Z84" s="36">
        <v>6.1300820448831214E-2</v>
      </c>
      <c r="AA84" s="36">
        <v>2.9513415453447361E-2</v>
      </c>
      <c r="AB84" s="36">
        <v>2.9513415000000001E-2</v>
      </c>
      <c r="AC84" s="36">
        <v>0.12169728787931923</v>
      </c>
      <c r="AD84" s="36">
        <v>0.81787418453347871</v>
      </c>
      <c r="AE84" s="36">
        <v>7.3608676608013086</v>
      </c>
      <c r="AF84" s="36">
        <v>8.1787418453347858</v>
      </c>
      <c r="AG84" s="36">
        <v>0.21551352341772267</v>
      </c>
      <c r="AH84" s="36">
        <v>0.36662070650371209</v>
      </c>
      <c r="AI84" s="36">
        <v>1.174177127586213</v>
      </c>
      <c r="AJ84" s="36">
        <v>1.1569641807556796E-3</v>
      </c>
      <c r="AK84" s="36">
        <v>1.3981246462231912E-3</v>
      </c>
      <c r="AL84" s="36">
        <v>3.4968235185860279E-3</v>
      </c>
      <c r="AM84" s="36">
        <v>0.33836777547779756</v>
      </c>
      <c r="AN84" s="36">
        <v>1.185893015683414</v>
      </c>
      <c r="AO84" s="36">
        <v>8.5385416119061084</v>
      </c>
      <c r="AP84" s="36">
        <v>757.89712620900002</v>
      </c>
      <c r="AQ84" s="36">
        <v>408.09845257400002</v>
      </c>
      <c r="AR84" s="36">
        <v>1165.9955787829999</v>
      </c>
      <c r="AS84" s="36">
        <v>71.891493988999997</v>
      </c>
      <c r="AT84" s="36">
        <v>2652.1265050950001</v>
      </c>
      <c r="AU84" s="36">
        <v>5561.9948818339999</v>
      </c>
      <c r="AV84" s="36">
        <v>1910.3445824380001</v>
      </c>
      <c r="AW84" s="36">
        <v>4006.3423707910001</v>
      </c>
      <c r="AX84" s="36">
        <v>1881.7924721290001</v>
      </c>
      <c r="AY84" s="36">
        <v>3946.4633676230001</v>
      </c>
      <c r="AZ84" s="36">
        <v>3.0464960560000001</v>
      </c>
      <c r="BA84" s="36">
        <v>6.0929921120000001</v>
      </c>
      <c r="BB84" s="36">
        <v>3.5263478579999998</v>
      </c>
      <c r="BC84" s="36">
        <v>195.90530145299999</v>
      </c>
      <c r="BD84" s="36">
        <v>410.84928713300002</v>
      </c>
      <c r="BE84" s="36">
        <v>0.145316532</v>
      </c>
      <c r="BF84" s="36">
        <v>0.29063306500000002</v>
      </c>
      <c r="BG84" s="36">
        <v>14.557779191</v>
      </c>
      <c r="BH84" s="36">
        <v>28.819783326</v>
      </c>
      <c r="BI84" s="36">
        <v>0.66000000000000014</v>
      </c>
      <c r="BJ84" s="36">
        <v>1.0600000000000003</v>
      </c>
      <c r="BK84" s="36">
        <v>1.5300000000000005</v>
      </c>
      <c r="BL84" s="36">
        <v>2.0100000000000002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6.1502004230000002</v>
      </c>
      <c r="E85" s="36">
        <v>87</v>
      </c>
      <c r="F85" s="36">
        <v>17</v>
      </c>
      <c r="G85" s="36">
        <v>29</v>
      </c>
      <c r="H85" s="36">
        <v>41</v>
      </c>
      <c r="I85" s="36">
        <v>4.6414917648048881</v>
      </c>
      <c r="J85" s="36">
        <v>31.677429032025081</v>
      </c>
      <c r="K85" s="36">
        <v>2.0855872648089631</v>
      </c>
      <c r="L85" s="36">
        <v>2.5559044999959246</v>
      </c>
      <c r="M85" s="36">
        <v>20.895218296825746</v>
      </c>
      <c r="N85" s="36">
        <v>15.423702500004222</v>
      </c>
      <c r="O85" s="36">
        <v>0.57641610700000001</v>
      </c>
      <c r="P85" s="36">
        <v>0.97501227899999998</v>
      </c>
      <c r="Q85" s="36">
        <v>0.53694929700000005</v>
      </c>
      <c r="R85" s="36">
        <v>3.9466810000000005E-2</v>
      </c>
      <c r="S85" s="36">
        <v>0.92353383099999997</v>
      </c>
      <c r="T85" s="36">
        <v>5.1478448000000003E-2</v>
      </c>
      <c r="U85" s="36">
        <v>6.3243500000000008</v>
      </c>
      <c r="V85" s="36">
        <v>15.002399999999998</v>
      </c>
      <c r="W85" s="36">
        <v>11.542257871804889</v>
      </c>
      <c r="X85" s="36">
        <v>47.654841311025081</v>
      </c>
      <c r="Y85" s="36">
        <v>59.197099182829973</v>
      </c>
      <c r="Z85" s="36">
        <v>1.7910907537131322E-2</v>
      </c>
      <c r="AA85" s="36">
        <v>8.201801135851252E-3</v>
      </c>
      <c r="AB85" s="36">
        <v>8.2018009999999999E-3</v>
      </c>
      <c r="AC85" s="36">
        <v>2.0582346816367371E-2</v>
      </c>
      <c r="AD85" s="36">
        <v>0.21817939354923022</v>
      </c>
      <c r="AE85" s="36">
        <v>1.9645383973845849</v>
      </c>
      <c r="AF85" s="36">
        <v>2.1827177909338147</v>
      </c>
      <c r="AG85" s="36">
        <v>0.43541888570939308</v>
      </c>
      <c r="AH85" s="36">
        <v>0.74071258718379496</v>
      </c>
      <c r="AI85" s="36">
        <v>2.3722822048994519</v>
      </c>
      <c r="AJ85" s="36">
        <v>3.2152124315731965E-4</v>
      </c>
      <c r="AK85" s="36">
        <v>3.8853992740311538E-4</v>
      </c>
      <c r="AL85" s="36">
        <v>9.7176997753605952E-4</v>
      </c>
      <c r="AM85" s="36">
        <v>0.45632275376891779</v>
      </c>
      <c r="AN85" s="36">
        <v>0.95928052066042824</v>
      </c>
      <c r="AO85" s="36">
        <v>4.337792372261573</v>
      </c>
      <c r="AP85" s="36">
        <v>730.68062669400001</v>
      </c>
      <c r="AQ85" s="36">
        <v>393.44341437399999</v>
      </c>
      <c r="AR85" s="36">
        <v>1124.124041068</v>
      </c>
      <c r="AS85" s="36">
        <v>31.209734473000001</v>
      </c>
      <c r="AT85" s="36">
        <v>2049.5383082640001</v>
      </c>
      <c r="AU85" s="36">
        <v>4370.6833687239996</v>
      </c>
      <c r="AV85" s="36">
        <v>1215.7891512250001</v>
      </c>
      <c r="AW85" s="36">
        <v>2592.6958289620002</v>
      </c>
      <c r="AX85" s="36">
        <v>1176.7568993929999</v>
      </c>
      <c r="AY85" s="36">
        <v>2509.4587344229999</v>
      </c>
      <c r="AZ85" s="36">
        <v>5.7151247920000001</v>
      </c>
      <c r="BA85" s="36">
        <v>11.430249585</v>
      </c>
      <c r="BB85" s="36">
        <v>0.58463997099999998</v>
      </c>
      <c r="BC85" s="36">
        <v>65.584812718999999</v>
      </c>
      <c r="BD85" s="36">
        <v>139.860986758</v>
      </c>
      <c r="BE85" s="36">
        <v>0.26574544100000003</v>
      </c>
      <c r="BF85" s="36">
        <v>0.53149088300000003</v>
      </c>
      <c r="BG85" s="36">
        <v>1.441916065</v>
      </c>
      <c r="BH85" s="36">
        <v>23.565808432000001</v>
      </c>
      <c r="BI85" s="36">
        <v>0.51000000000000012</v>
      </c>
      <c r="BJ85" s="36">
        <v>0.60000000000000009</v>
      </c>
      <c r="BK85" s="36">
        <v>2.3699999999999997</v>
      </c>
      <c r="BL85" s="36">
        <v>2.6599999999999979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6.1302265650000001</v>
      </c>
      <c r="E86" s="36">
        <v>40</v>
      </c>
      <c r="F86" s="36">
        <v>6</v>
      </c>
      <c r="G86" s="36">
        <v>18</v>
      </c>
      <c r="H86" s="36">
        <v>16</v>
      </c>
      <c r="I86" s="36">
        <v>5.5899800950299054</v>
      </c>
      <c r="J86" s="36">
        <v>38.470943488826904</v>
      </c>
      <c r="K86" s="36">
        <v>2.1419180950277479</v>
      </c>
      <c r="L86" s="36">
        <v>3.4480620000021576</v>
      </c>
      <c r="M86" s="36">
        <v>24.67512208385633</v>
      </c>
      <c r="N86" s="36">
        <v>19.385801500000483</v>
      </c>
      <c r="O86" s="36">
        <v>0.370877173</v>
      </c>
      <c r="P86" s="36">
        <v>0.64379934500000002</v>
      </c>
      <c r="Q86" s="36">
        <v>0.35439912699999998</v>
      </c>
      <c r="R86" s="36">
        <v>1.6478046E-2</v>
      </c>
      <c r="S86" s="36">
        <v>0.62230624200000006</v>
      </c>
      <c r="T86" s="36">
        <v>2.1493103E-2</v>
      </c>
      <c r="U86" s="36">
        <v>3.5239000000000003</v>
      </c>
      <c r="V86" s="36">
        <v>8.3614999999999995</v>
      </c>
      <c r="W86" s="36">
        <v>9.4847572680299059</v>
      </c>
      <c r="X86" s="36">
        <v>47.476242833826902</v>
      </c>
      <c r="Y86" s="36">
        <v>56.961000101856811</v>
      </c>
      <c r="Z86" s="36">
        <v>2.1646803251276776E-2</v>
      </c>
      <c r="AA86" s="36">
        <v>1.0391224116270942E-2</v>
      </c>
      <c r="AB86" s="36">
        <v>1.0391223999999999E-2</v>
      </c>
      <c r="AC86" s="36">
        <v>3.7202762822725506E-2</v>
      </c>
      <c r="AD86" s="36">
        <v>0.35208574008289167</v>
      </c>
      <c r="AE86" s="36">
        <v>3.182679878205334</v>
      </c>
      <c r="AF86" s="36">
        <v>3.5347656182882261</v>
      </c>
      <c r="AG86" s="36">
        <v>0.25160820997499245</v>
      </c>
      <c r="AH86" s="36">
        <v>0.42802316179653893</v>
      </c>
      <c r="AI86" s="36">
        <v>1.3708309371051315</v>
      </c>
      <c r="AJ86" s="36">
        <v>4.0734946637601663E-4</v>
      </c>
      <c r="AK86" s="36">
        <v>4.9225839770917503E-4</v>
      </c>
      <c r="AL86" s="36">
        <v>1.2311783123063046E-3</v>
      </c>
      <c r="AM86" s="36">
        <v>0.28921832226409394</v>
      </c>
      <c r="AN86" s="36">
        <v>0.78060116027713977</v>
      </c>
      <c r="AO86" s="36">
        <v>4.5547419936227715</v>
      </c>
      <c r="AP86" s="36">
        <v>597.42634456999997</v>
      </c>
      <c r="AQ86" s="36">
        <v>321.69110861399997</v>
      </c>
      <c r="AR86" s="36">
        <v>919.11745318399994</v>
      </c>
      <c r="AS86" s="36">
        <v>34.849283677999999</v>
      </c>
      <c r="AT86" s="36">
        <v>1822.062155435</v>
      </c>
      <c r="AU86" s="36">
        <v>4226.6776325290002</v>
      </c>
      <c r="AV86" s="36">
        <v>1302.781324565</v>
      </c>
      <c r="AW86" s="36">
        <v>3022.0904749000001</v>
      </c>
      <c r="AX86" s="36">
        <v>1281.4255635110001</v>
      </c>
      <c r="AY86" s="36">
        <v>2972.551046565</v>
      </c>
      <c r="AZ86" s="36">
        <v>2.9081306109999998</v>
      </c>
      <c r="BA86" s="36">
        <v>5.8162612229999997</v>
      </c>
      <c r="BB86" s="36">
        <v>2.585985607</v>
      </c>
      <c r="BC86" s="36">
        <v>117.95971729199999</v>
      </c>
      <c r="BD86" s="36">
        <v>273.63374906299998</v>
      </c>
      <c r="BE86" s="36">
        <v>1.1754480030000001</v>
      </c>
      <c r="BF86" s="36">
        <v>2.3508960060000001</v>
      </c>
      <c r="BG86" s="36">
        <v>5.0806662280000001</v>
      </c>
      <c r="BH86" s="36">
        <v>18.163369507999999</v>
      </c>
      <c r="BI86" s="36">
        <v>0.39</v>
      </c>
      <c r="BJ86" s="36">
        <v>0.55000000000000016</v>
      </c>
      <c r="BK86" s="36">
        <v>0.60000000000000009</v>
      </c>
      <c r="BL86" s="36">
        <v>0.82000000000000017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6.1270676990000004</v>
      </c>
      <c r="E87" s="36">
        <v>12</v>
      </c>
      <c r="F87" s="36">
        <v>7</v>
      </c>
      <c r="G87" s="36">
        <v>5</v>
      </c>
      <c r="H87" s="36">
        <v>0</v>
      </c>
      <c r="I87" s="36">
        <v>2.4851740872283852</v>
      </c>
      <c r="J87" s="36">
        <v>16.175948533036454</v>
      </c>
      <c r="K87" s="36">
        <v>0.82921408722790124</v>
      </c>
      <c r="L87" s="36">
        <v>1.6559600000004842</v>
      </c>
      <c r="M87" s="36">
        <v>9.2028361202657987</v>
      </c>
      <c r="N87" s="36">
        <v>9.4582864999990406</v>
      </c>
      <c r="O87" s="36">
        <v>0.36716945300000003</v>
      </c>
      <c r="P87" s="36">
        <v>0.64983193999999989</v>
      </c>
      <c r="Q87" s="36">
        <v>0.34243460600000003</v>
      </c>
      <c r="R87" s="36">
        <v>2.4734846999999997E-2</v>
      </c>
      <c r="S87" s="36">
        <v>0.6175690949999999</v>
      </c>
      <c r="T87" s="36">
        <v>3.2262844999999998E-2</v>
      </c>
      <c r="U87" s="36">
        <v>0.8933500000000002</v>
      </c>
      <c r="V87" s="36">
        <v>2.1147</v>
      </c>
      <c r="W87" s="36">
        <v>3.7456935402283853</v>
      </c>
      <c r="X87" s="36">
        <v>18.940480473036452</v>
      </c>
      <c r="Y87" s="36">
        <v>22.686174013264836</v>
      </c>
      <c r="Z87" s="36">
        <v>9.5932544852973776E-3</v>
      </c>
      <c r="AA87" s="36">
        <v>4.5592695210345258E-3</v>
      </c>
      <c r="AB87" s="36">
        <v>4.5592699999999998E-3</v>
      </c>
      <c r="AC87" s="36">
        <v>2.0124521855874353E-2</v>
      </c>
      <c r="AD87" s="36">
        <v>0.21206575455046012</v>
      </c>
      <c r="AE87" s="36">
        <v>1.9085917909541408</v>
      </c>
      <c r="AF87" s="36">
        <v>2.1206575455046006</v>
      </c>
      <c r="AG87" s="36">
        <v>6.3880313522003518E-2</v>
      </c>
      <c r="AH87" s="36">
        <v>0.10866995863513243</v>
      </c>
      <c r="AI87" s="36">
        <v>0.34803757022332948</v>
      </c>
      <c r="AJ87" s="36">
        <v>1.7872930081899393E-4</v>
      </c>
      <c r="AK87" s="36">
        <v>2.1598407896158438E-4</v>
      </c>
      <c r="AL87" s="36">
        <v>5.4019375811249618E-4</v>
      </c>
      <c r="AM87" s="36">
        <v>8.4183564678696865E-2</v>
      </c>
      <c r="AN87" s="36">
        <v>0.32095169726455414</v>
      </c>
      <c r="AO87" s="36">
        <v>2.257169554935583</v>
      </c>
      <c r="AP87" s="36">
        <v>285.04004565399998</v>
      </c>
      <c r="AQ87" s="36">
        <v>153.483101506</v>
      </c>
      <c r="AR87" s="36">
        <v>438.52314716000001</v>
      </c>
      <c r="AS87" s="36">
        <v>39.098617863999998</v>
      </c>
      <c r="AT87" s="36">
        <v>1294.6683426960001</v>
      </c>
      <c r="AU87" s="36">
        <v>3000.8637517080001</v>
      </c>
      <c r="AV87" s="36">
        <v>887.55362439999999</v>
      </c>
      <c r="AW87" s="36">
        <v>2057.2276399470002</v>
      </c>
      <c r="AX87" s="36">
        <v>870.24082205000002</v>
      </c>
      <c r="AY87" s="36">
        <v>2017.0989372510001</v>
      </c>
      <c r="AZ87" s="36">
        <v>5.7748644960000002</v>
      </c>
      <c r="BA87" s="36">
        <v>11.549728992</v>
      </c>
      <c r="BB87" s="36">
        <v>1.87974573</v>
      </c>
      <c r="BC87" s="36">
        <v>97.450571480999997</v>
      </c>
      <c r="BD87" s="36">
        <v>225.877066657</v>
      </c>
      <c r="BE87" s="36">
        <v>0.85442987699999995</v>
      </c>
      <c r="BF87" s="36">
        <v>1.7088597539999999</v>
      </c>
      <c r="BG87" s="36">
        <v>7.1923269779999996</v>
      </c>
      <c r="BH87" s="36">
        <v>19.653402375999999</v>
      </c>
      <c r="BI87" s="36">
        <v>0.27</v>
      </c>
      <c r="BJ87" s="36">
        <v>0.30000000000000004</v>
      </c>
      <c r="BK87" s="36">
        <v>0.15</v>
      </c>
      <c r="BL87" s="36">
        <v>0.15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6.064546505</v>
      </c>
      <c r="E88" s="36">
        <v>36</v>
      </c>
      <c r="F88" s="36">
        <v>8</v>
      </c>
      <c r="G88" s="36">
        <v>20</v>
      </c>
      <c r="H88" s="36">
        <v>8</v>
      </c>
      <c r="I88" s="36">
        <v>0.8212614944329244</v>
      </c>
      <c r="J88" s="36">
        <v>9.5534246690766373</v>
      </c>
      <c r="K88" s="36">
        <v>0.22135749443505198</v>
      </c>
      <c r="L88" s="36">
        <v>0.59990399999787236</v>
      </c>
      <c r="M88" s="36">
        <v>5.5982166635094179</v>
      </c>
      <c r="N88" s="36">
        <v>4.7764695000001449</v>
      </c>
      <c r="O88" s="36">
        <v>0.40975193399999998</v>
      </c>
      <c r="P88" s="36">
        <v>0.72282586999999998</v>
      </c>
      <c r="Q88" s="36">
        <v>0.39940151899999998</v>
      </c>
      <c r="R88" s="36">
        <v>1.0350415E-2</v>
      </c>
      <c r="S88" s="36">
        <v>0.70932532699999995</v>
      </c>
      <c r="T88" s="36">
        <v>1.3500543E-2</v>
      </c>
      <c r="U88" s="36">
        <v>7.0049999999999981</v>
      </c>
      <c r="V88" s="36">
        <v>16.579999999999998</v>
      </c>
      <c r="W88" s="36">
        <v>8.2360134284329227</v>
      </c>
      <c r="X88" s="36">
        <v>26.856250539076633</v>
      </c>
      <c r="Y88" s="36">
        <v>35.092263967509552</v>
      </c>
      <c r="Z88" s="36">
        <v>5.3704333192848893E-3</v>
      </c>
      <c r="AA88" s="36">
        <v>2.4788728858668504E-3</v>
      </c>
      <c r="AB88" s="36">
        <v>2.4788729999999999E-3</v>
      </c>
      <c r="AC88" s="36">
        <v>1.6558725516032657E-3</v>
      </c>
      <c r="AD88" s="36">
        <v>6.6450799131552774E-2</v>
      </c>
      <c r="AE88" s="36">
        <v>0.5980571921839748</v>
      </c>
      <c r="AF88" s="36">
        <v>0.66450799131552762</v>
      </c>
      <c r="AG88" s="36">
        <v>0.50209208213936707</v>
      </c>
      <c r="AH88" s="36">
        <v>0.85413365697271648</v>
      </c>
      <c r="AI88" s="36">
        <v>2.7355361716558626</v>
      </c>
      <c r="AJ88" s="36">
        <v>9.7175038498543184E-5</v>
      </c>
      <c r="AK88" s="36">
        <v>1.1743044429650789E-4</v>
      </c>
      <c r="AL88" s="36">
        <v>2.9370309759097347E-4</v>
      </c>
      <c r="AM88" s="36">
        <v>0.50384512972946893</v>
      </c>
      <c r="AN88" s="36">
        <v>0.92070188654856577</v>
      </c>
      <c r="AO88" s="36">
        <v>3.3338870669374283</v>
      </c>
      <c r="AP88" s="36">
        <v>321.08394981399999</v>
      </c>
      <c r="AQ88" s="36">
        <v>172.89135759199999</v>
      </c>
      <c r="AR88" s="36">
        <v>493.97530740599996</v>
      </c>
      <c r="AS88" s="36">
        <v>17.49066749</v>
      </c>
      <c r="AT88" s="36">
        <v>1286.5729686469999</v>
      </c>
      <c r="AU88" s="36">
        <v>3003.3870053689998</v>
      </c>
      <c r="AV88" s="36">
        <v>803.67508035900005</v>
      </c>
      <c r="AW88" s="36">
        <v>1876.106020964</v>
      </c>
      <c r="AX88" s="36">
        <v>783.75852636000002</v>
      </c>
      <c r="AY88" s="36">
        <v>1829.612645983</v>
      </c>
      <c r="AZ88" s="36">
        <v>1.9163339720000001</v>
      </c>
      <c r="BA88" s="36">
        <v>3.8326679449999999</v>
      </c>
      <c r="BB88" s="36">
        <v>1.5110732520000001</v>
      </c>
      <c r="BC88" s="36">
        <v>70.661595469999995</v>
      </c>
      <c r="BD88" s="36">
        <v>164.95303631100001</v>
      </c>
      <c r="BE88" s="36">
        <v>0.68685147800000002</v>
      </c>
      <c r="BF88" s="36">
        <v>1.373702956</v>
      </c>
      <c r="BG88" s="36">
        <v>1.364563067</v>
      </c>
      <c r="BH88" s="36">
        <v>13.519920806</v>
      </c>
      <c r="BI88" s="36">
        <v>0.18</v>
      </c>
      <c r="BJ88" s="36">
        <v>0.21999999999999997</v>
      </c>
      <c r="BK88" s="36">
        <v>0.15</v>
      </c>
      <c r="BL88" s="36">
        <v>0.15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6.8500566249999997</v>
      </c>
      <c r="E89" s="36">
        <v>66</v>
      </c>
      <c r="F89" s="36">
        <v>18</v>
      </c>
      <c r="G89" s="36">
        <v>48</v>
      </c>
      <c r="H89" s="36">
        <v>0</v>
      </c>
      <c r="I89" s="36">
        <v>63.195096962203138</v>
      </c>
      <c r="J89" s="36">
        <v>159.04002909014912</v>
      </c>
      <c r="K89" s="36">
        <v>52.958608462211593</v>
      </c>
      <c r="L89" s="36">
        <v>10.236488499991548</v>
      </c>
      <c r="M89" s="36">
        <v>190.91853055236678</v>
      </c>
      <c r="N89" s="36">
        <v>31.316595499985478</v>
      </c>
      <c r="O89" s="36">
        <v>2.5099368559999999</v>
      </c>
      <c r="P89" s="36">
        <v>4.5629225849999999</v>
      </c>
      <c r="Q89" s="36">
        <v>2.4194135459999999</v>
      </c>
      <c r="R89" s="36">
        <v>9.0523309999999996E-2</v>
      </c>
      <c r="S89" s="36">
        <v>4.4448487009999997</v>
      </c>
      <c r="T89" s="36">
        <v>0.11807388399999999</v>
      </c>
      <c r="U89" s="36">
        <v>13.32</v>
      </c>
      <c r="V89" s="36">
        <v>31.462799999999991</v>
      </c>
      <c r="W89" s="36">
        <v>79.025033818203127</v>
      </c>
      <c r="X89" s="36">
        <v>195.0657516751491</v>
      </c>
      <c r="Y89" s="36">
        <v>274.0907854933522</v>
      </c>
      <c r="Z89" s="36">
        <v>0.12259367902740098</v>
      </c>
      <c r="AA89" s="36">
        <v>6.3001712166458973E-2</v>
      </c>
      <c r="AB89" s="36">
        <v>6.3001712000000001E-2</v>
      </c>
      <c r="AC89" s="36">
        <v>0.48529023811490735</v>
      </c>
      <c r="AD89" s="36">
        <v>1.260908538625618</v>
      </c>
      <c r="AE89" s="36">
        <v>12.053453824551385</v>
      </c>
      <c r="AF89" s="36">
        <v>13.314362363177004</v>
      </c>
      <c r="AG89" s="36">
        <v>0.89595881173697289</v>
      </c>
      <c r="AH89" s="36">
        <v>1.524159817667494</v>
      </c>
      <c r="AI89" s="36">
        <v>4.8814307673945416</v>
      </c>
      <c r="AJ89" s="36">
        <v>2.4697499381325563E-3</v>
      </c>
      <c r="AK89" s="36">
        <v>2.9845494430737812E-3</v>
      </c>
      <c r="AL89" s="36">
        <v>7.4646010376225036E-3</v>
      </c>
      <c r="AM89" s="36">
        <v>1.3837187997900129</v>
      </c>
      <c r="AN89" s="36">
        <v>2.788052905736186</v>
      </c>
      <c r="AO89" s="36">
        <v>16.942349192983549</v>
      </c>
      <c r="AP89" s="36">
        <v>592.22022438399995</v>
      </c>
      <c r="AQ89" s="36">
        <v>318.88781312899999</v>
      </c>
      <c r="AR89" s="36">
        <v>911.108037513</v>
      </c>
      <c r="AS89" s="36">
        <v>65.226493716999997</v>
      </c>
      <c r="AT89" s="36">
        <v>1215.3522510969999</v>
      </c>
      <c r="AU89" s="36">
        <v>2567.7339011879999</v>
      </c>
      <c r="AV89" s="36">
        <v>1133.766108909</v>
      </c>
      <c r="AW89" s="36">
        <v>2395.3628844929999</v>
      </c>
      <c r="AX89" s="36">
        <v>1131.443883913</v>
      </c>
      <c r="AY89" s="36">
        <v>2390.4566066269999</v>
      </c>
      <c r="AZ89" s="36">
        <v>8.4571288520000003</v>
      </c>
      <c r="BA89" s="36">
        <v>16.914257705000001</v>
      </c>
      <c r="BB89" s="36">
        <v>2.8136279329999998</v>
      </c>
      <c r="BC89" s="36">
        <v>159.796430945</v>
      </c>
      <c r="BD89" s="36">
        <v>337.609703405</v>
      </c>
      <c r="BE89" s="36">
        <v>1.278921787</v>
      </c>
      <c r="BF89" s="36">
        <v>2.5578435750000001</v>
      </c>
      <c r="BG89" s="36">
        <v>6.8534501690000003</v>
      </c>
      <c r="BH89" s="36">
        <v>12.185078935</v>
      </c>
      <c r="BI89" s="36">
        <v>0.33999999999999997</v>
      </c>
      <c r="BJ89" s="36">
        <v>0.73000000000000009</v>
      </c>
      <c r="BK89" s="36">
        <v>0.33999999999999997</v>
      </c>
      <c r="BL89" s="36">
        <v>0.84000000000000008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6.428416715</v>
      </c>
      <c r="E90" s="36">
        <v>13</v>
      </c>
      <c r="F90" s="36">
        <v>10</v>
      </c>
      <c r="G90" s="36">
        <v>3</v>
      </c>
      <c r="H90" s="36">
        <v>0</v>
      </c>
      <c r="I90" s="36">
        <v>54.382057113290607</v>
      </c>
      <c r="J90" s="36">
        <v>224.25625827133791</v>
      </c>
      <c r="K90" s="36">
        <v>34.479186613265995</v>
      </c>
      <c r="L90" s="36">
        <v>19.902870500024612</v>
      </c>
      <c r="M90" s="36">
        <v>200.93238888462457</v>
      </c>
      <c r="N90" s="36">
        <v>77.705926500003969</v>
      </c>
      <c r="O90" s="36">
        <v>0.63340029799999997</v>
      </c>
      <c r="P90" s="36">
        <v>1.011066724</v>
      </c>
      <c r="Q90" s="36">
        <v>0.58731542000000003</v>
      </c>
      <c r="R90" s="36">
        <v>4.6084877999999996E-2</v>
      </c>
      <c r="S90" s="36">
        <v>0.95095601399999996</v>
      </c>
      <c r="T90" s="36">
        <v>6.0110709999999998E-2</v>
      </c>
      <c r="U90" s="36">
        <v>1.3005999999999998</v>
      </c>
      <c r="V90" s="36">
        <v>3.0832999999999995</v>
      </c>
      <c r="W90" s="36">
        <v>56.316057411290608</v>
      </c>
      <c r="X90" s="36">
        <v>228.35062499533791</v>
      </c>
      <c r="Y90" s="36">
        <v>284.66668240662852</v>
      </c>
      <c r="Z90" s="36">
        <v>0.13234864434962026</v>
      </c>
      <c r="AA90" s="36">
        <v>6.3770763000506436E-2</v>
      </c>
      <c r="AB90" s="36">
        <v>6.3770762999999994E-2</v>
      </c>
      <c r="AC90" s="36">
        <v>0.26203020996377263</v>
      </c>
      <c r="AD90" s="36">
        <v>1.1269292947704534</v>
      </c>
      <c r="AE90" s="36">
        <v>10.201681252201105</v>
      </c>
      <c r="AF90" s="36">
        <v>11.328610546971559</v>
      </c>
      <c r="AG90" s="36">
        <v>0.1021774343390027</v>
      </c>
      <c r="AH90" s="36">
        <v>0.17381908370313104</v>
      </c>
      <c r="AI90" s="36">
        <v>0.55669084915732514</v>
      </c>
      <c r="AJ90" s="36">
        <v>2.4998967768594393E-3</v>
      </c>
      <c r="AK90" s="36">
        <v>3.0209813218415407E-3</v>
      </c>
      <c r="AL90" s="36">
        <v>7.5557201312208581E-3</v>
      </c>
      <c r="AM90" s="36">
        <v>0.36670754107963477</v>
      </c>
      <c r="AN90" s="36">
        <v>1.3037693597954261</v>
      </c>
      <c r="AO90" s="36">
        <v>10.765927821489651</v>
      </c>
      <c r="AP90" s="36">
        <v>850.76356339400002</v>
      </c>
      <c r="AQ90" s="36">
        <v>458.10345721200002</v>
      </c>
      <c r="AR90" s="36">
        <v>1308.8670206060001</v>
      </c>
      <c r="AS90" s="36">
        <v>242.66512057</v>
      </c>
      <c r="AT90" s="36">
        <v>2231.6763588650001</v>
      </c>
      <c r="AU90" s="36">
        <v>5506.2541062219998</v>
      </c>
      <c r="AV90" s="36">
        <v>1871.2768989480001</v>
      </c>
      <c r="AW90" s="36">
        <v>4617.0342163559999</v>
      </c>
      <c r="AX90" s="36">
        <v>1858.483557779</v>
      </c>
      <c r="AY90" s="36">
        <v>4585.4689819670002</v>
      </c>
      <c r="AZ90" s="36">
        <v>106.522479891</v>
      </c>
      <c r="BA90" s="36">
        <v>213.044959783</v>
      </c>
      <c r="BB90" s="36">
        <v>3.2302355619999998</v>
      </c>
      <c r="BC90" s="36">
        <v>172.646383386</v>
      </c>
      <c r="BD90" s="36">
        <v>425.97344084700001</v>
      </c>
      <c r="BE90" s="36">
        <v>1.4682888919999999</v>
      </c>
      <c r="BF90" s="36">
        <v>2.9365777839999998</v>
      </c>
      <c r="BG90" s="36">
        <v>5.2123881609999998</v>
      </c>
      <c r="BH90" s="36">
        <v>50.435361979</v>
      </c>
      <c r="BI90" s="36">
        <v>2.2500000000000009</v>
      </c>
      <c r="BJ90" s="36">
        <v>2.759999999999998</v>
      </c>
      <c r="BK90" s="36">
        <v>1.0200000000000002</v>
      </c>
      <c r="BL90" s="36">
        <v>1.3300000000000005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6.5266209589999997</v>
      </c>
      <c r="E91" s="36">
        <v>93</v>
      </c>
      <c r="F91" s="36">
        <v>22</v>
      </c>
      <c r="G91" s="36">
        <v>71</v>
      </c>
      <c r="H91" s="36">
        <v>0</v>
      </c>
      <c r="I91" s="36">
        <v>120.40968834386322</v>
      </c>
      <c r="J91" s="36">
        <v>391.32561188382203</v>
      </c>
      <c r="K91" s="36">
        <v>84.368409843876989</v>
      </c>
      <c r="L91" s="36">
        <v>36.041278499986234</v>
      </c>
      <c r="M91" s="36">
        <v>384.37536472768329</v>
      </c>
      <c r="N91" s="36">
        <v>127.35993550000191</v>
      </c>
      <c r="O91" s="36">
        <v>2.559308948</v>
      </c>
      <c r="P91" s="36">
        <v>4.3376957840000001</v>
      </c>
      <c r="Q91" s="36">
        <v>2.4141496170000001</v>
      </c>
      <c r="R91" s="36">
        <v>0.145159331</v>
      </c>
      <c r="S91" s="36">
        <v>4.1483575259999999</v>
      </c>
      <c r="T91" s="36">
        <v>0.18933825800000001</v>
      </c>
      <c r="U91" s="36">
        <v>11.4732</v>
      </c>
      <c r="V91" s="36">
        <v>27.192900000000005</v>
      </c>
      <c r="W91" s="36">
        <v>134.44219729186321</v>
      </c>
      <c r="X91" s="36">
        <v>422.85620766782205</v>
      </c>
      <c r="Y91" s="36">
        <v>557.29840495968529</v>
      </c>
      <c r="Z91" s="36">
        <v>0.25401727851965433</v>
      </c>
      <c r="AA91" s="36">
        <v>0.12243632824647335</v>
      </c>
      <c r="AB91" s="36">
        <v>0.12243632900000001</v>
      </c>
      <c r="AC91" s="36">
        <v>0.73871546383320386</v>
      </c>
      <c r="AD91" s="36">
        <v>2.2286727175800776</v>
      </c>
      <c r="AE91" s="36">
        <v>20.645664289434528</v>
      </c>
      <c r="AF91" s="36">
        <v>22.874337007014606</v>
      </c>
      <c r="AG91" s="36">
        <v>0.79892756222853678</v>
      </c>
      <c r="AH91" s="36">
        <v>1.359095163331304</v>
      </c>
      <c r="AI91" s="36">
        <v>4.3527777528313392</v>
      </c>
      <c r="AJ91" s="36">
        <v>4.7996633353057927E-3</v>
      </c>
      <c r="AK91" s="36">
        <v>5.8001166306234381E-3</v>
      </c>
      <c r="AL91" s="36">
        <v>1.4506563702524313E-2</v>
      </c>
      <c r="AM91" s="36">
        <v>1.5424426893970464</v>
      </c>
      <c r="AN91" s="36">
        <v>3.5935679975420052</v>
      </c>
      <c r="AO91" s="36">
        <v>25.012948605968393</v>
      </c>
      <c r="AP91" s="36">
        <v>1364.51602469</v>
      </c>
      <c r="AQ91" s="36">
        <v>734.73939790999998</v>
      </c>
      <c r="AR91" s="36">
        <v>2099.2554226000002</v>
      </c>
      <c r="AS91" s="36">
        <v>318.902786628</v>
      </c>
      <c r="AT91" s="36">
        <v>3800.2751925289999</v>
      </c>
      <c r="AU91" s="36">
        <v>8438.3487187749997</v>
      </c>
      <c r="AV91" s="36">
        <v>3091.2135717249998</v>
      </c>
      <c r="AW91" s="36">
        <v>6863.9076806080002</v>
      </c>
      <c r="AX91" s="36">
        <v>3065.3054465390001</v>
      </c>
      <c r="AY91" s="36">
        <v>6806.3797954190004</v>
      </c>
      <c r="AZ91" s="36">
        <v>41.449263903999999</v>
      </c>
      <c r="BA91" s="36">
        <v>82.898527809000001</v>
      </c>
      <c r="BB91" s="36">
        <v>4.6113712729999996</v>
      </c>
      <c r="BC91" s="36">
        <v>276.93855382300001</v>
      </c>
      <c r="BD91" s="36">
        <v>614.93022805999999</v>
      </c>
      <c r="BE91" s="36">
        <v>2.096077851</v>
      </c>
      <c r="BF91" s="36">
        <v>4.1921557030000001</v>
      </c>
      <c r="BG91" s="36">
        <v>8.5128937120000003</v>
      </c>
      <c r="BH91" s="36">
        <v>55.248151282000002</v>
      </c>
      <c r="BI91" s="36">
        <v>2.0400000000000005</v>
      </c>
      <c r="BJ91" s="36">
        <v>2.609999999999999</v>
      </c>
      <c r="BK91" s="36">
        <v>4.0699999999999994</v>
      </c>
      <c r="BL91" s="36">
        <v>4.7100000000000009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4.8574080769999997</v>
      </c>
      <c r="E92" s="36">
        <v>49</v>
      </c>
      <c r="F92" s="36">
        <v>0</v>
      </c>
      <c r="G92" s="36">
        <v>0</v>
      </c>
      <c r="H92" s="36">
        <v>49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2.5430000000000002E-5</v>
      </c>
      <c r="P92" s="36">
        <v>3.6641999999999999E-5</v>
      </c>
      <c r="Q92" s="36">
        <v>2.3277000000000001E-5</v>
      </c>
      <c r="R92" s="36">
        <v>2.153E-6</v>
      </c>
      <c r="S92" s="36">
        <v>3.3834000000000002E-5</v>
      </c>
      <c r="T92" s="36">
        <v>2.8080000000000001E-6</v>
      </c>
      <c r="U92" s="36">
        <v>0</v>
      </c>
      <c r="V92" s="36">
        <v>0</v>
      </c>
      <c r="W92" s="36">
        <v>2.5430000000000002E-5</v>
      </c>
      <c r="X92" s="36">
        <v>3.6641999999999999E-5</v>
      </c>
      <c r="Y92" s="36">
        <v>6.2071999999999998E-5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8.0338000000000002E-5</v>
      </c>
      <c r="AQ92" s="36">
        <v>4.3259E-5</v>
      </c>
      <c r="AR92" s="36">
        <v>1.23597E-4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6.8617020000000001E-2</v>
      </c>
      <c r="BH92" s="36">
        <v>0.155552626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4.6866846229999997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1.122142634</v>
      </c>
      <c r="BC93" s="36">
        <v>59.754420273000001</v>
      </c>
      <c r="BD93" s="36">
        <v>139.82850296000001</v>
      </c>
      <c r="BE93" s="36">
        <v>3.2731432999999997E-2</v>
      </c>
      <c r="BF93" s="36">
        <v>6.5462865999999995E-2</v>
      </c>
      <c r="BG93" s="36">
        <v>1.399947643</v>
      </c>
      <c r="BH93" s="36">
        <v>14.69519079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4.6708098600000003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7.5888865999999999E-2</v>
      </c>
      <c r="BC94" s="36">
        <v>7.1450573669999997</v>
      </c>
      <c r="BD94" s="36">
        <v>15.730308000000001</v>
      </c>
      <c r="BE94" s="36">
        <v>2.2135789999999998E-3</v>
      </c>
      <c r="BF94" s="36">
        <v>4.4271579999999996E-3</v>
      </c>
      <c r="BG94" s="36">
        <v>0.915198289</v>
      </c>
      <c r="BH94" s="36">
        <v>8.3802712800000005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4.9727538730000003</v>
      </c>
      <c r="E95" s="36">
        <v>8</v>
      </c>
      <c r="F95" s="36">
        <v>0</v>
      </c>
      <c r="G95" s="36">
        <v>0</v>
      </c>
      <c r="H95" s="36">
        <v>8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5.3323829999999996E-3</v>
      </c>
      <c r="P95" s="36">
        <v>9.3301930000000005E-3</v>
      </c>
      <c r="Q95" s="36">
        <v>4.9373669999999998E-3</v>
      </c>
      <c r="R95" s="36">
        <v>3.9501599999999999E-4</v>
      </c>
      <c r="S95" s="36">
        <v>8.8149550000000011E-3</v>
      </c>
      <c r="T95" s="36">
        <v>5.15238E-4</v>
      </c>
      <c r="U95" s="36">
        <v>0</v>
      </c>
      <c r="V95" s="36">
        <v>0</v>
      </c>
      <c r="W95" s="36">
        <v>5.3323829999999996E-3</v>
      </c>
      <c r="X95" s="36">
        <v>9.3301930000000005E-3</v>
      </c>
      <c r="Y95" s="36">
        <v>1.4662576E-2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1.5719126999999999E-2</v>
      </c>
      <c r="AQ95" s="36">
        <v>8.4641449999999993E-3</v>
      </c>
      <c r="AR95" s="36">
        <v>2.4183271999999999E-2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0.77749820000000003</v>
      </c>
      <c r="BC95" s="36">
        <v>65.887282194999997</v>
      </c>
      <c r="BD95" s="36">
        <v>153.98768937</v>
      </c>
      <c r="BE95" s="36">
        <v>2.2678605000000001E-2</v>
      </c>
      <c r="BF95" s="36">
        <v>4.5357211000000001E-2</v>
      </c>
      <c r="BG95" s="36">
        <v>0.43648660700000003</v>
      </c>
      <c r="BH95" s="36">
        <v>13.791506997999999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4.7712565649999998</v>
      </c>
      <c r="E96" s="36">
        <v>3</v>
      </c>
      <c r="F96" s="36">
        <v>0</v>
      </c>
      <c r="G96" s="36">
        <v>0</v>
      </c>
      <c r="H96" s="36">
        <v>3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2.1349599999999998E-4</v>
      </c>
      <c r="P96" s="36">
        <v>3.8391599999999999E-4</v>
      </c>
      <c r="Q96" s="36">
        <v>1.8760899999999999E-4</v>
      </c>
      <c r="R96" s="36">
        <v>2.5887000000000001E-5</v>
      </c>
      <c r="S96" s="36">
        <v>3.5014999999999997E-4</v>
      </c>
      <c r="T96" s="36">
        <v>3.3766000000000002E-5</v>
      </c>
      <c r="U96" s="36">
        <v>0</v>
      </c>
      <c r="V96" s="36">
        <v>0</v>
      </c>
      <c r="W96" s="36">
        <v>2.1349599999999998E-4</v>
      </c>
      <c r="X96" s="36">
        <v>3.8391599999999999E-4</v>
      </c>
      <c r="Y96" s="36">
        <v>5.9741199999999996E-4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2.6239299999999998E-4</v>
      </c>
      <c r="AQ96" s="36">
        <v>1.4128799999999999E-4</v>
      </c>
      <c r="AR96" s="36">
        <v>4.0368099999999997E-4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3.8100510999999997E-2</v>
      </c>
      <c r="BC96" s="36">
        <v>3.0396711409999999</v>
      </c>
      <c r="BD96" s="36">
        <v>7.9908535399999998</v>
      </c>
      <c r="BE96" s="36">
        <v>1.111342E-3</v>
      </c>
      <c r="BF96" s="36">
        <v>2.2226839999999999E-3</v>
      </c>
      <c r="BG96" s="36">
        <v>0.10632073</v>
      </c>
      <c r="BH96" s="36">
        <v>1.759445454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4.3323035140000004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4.7182806670000002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4.2663822590000002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4.6893721140000002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4.658910702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4.6720315259999996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4.4069417590000004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4.9300352500000004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9.3258920000000006E-3</v>
      </c>
      <c r="P104" s="36">
        <v>1.5761685000000001E-2</v>
      </c>
      <c r="Q104" s="36">
        <v>8.8518480000000007E-3</v>
      </c>
      <c r="R104" s="36">
        <v>4.7404400000000002E-4</v>
      </c>
      <c r="S104" s="36">
        <v>1.5143367E-2</v>
      </c>
      <c r="T104" s="36">
        <v>6.1831799999999997E-4</v>
      </c>
      <c r="U104" s="36">
        <v>0</v>
      </c>
      <c r="V104" s="36">
        <v>0</v>
      </c>
      <c r="W104" s="36">
        <v>9.3258920000000006E-3</v>
      </c>
      <c r="X104" s="36">
        <v>1.5761685000000001E-2</v>
      </c>
      <c r="Y104" s="36">
        <v>2.5087577E-2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1.7004886E-2</v>
      </c>
      <c r="AQ104" s="36">
        <v>9.1564769999999997E-3</v>
      </c>
      <c r="AR104" s="36">
        <v>2.6161363E-2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2.2299709000000001E-2</v>
      </c>
      <c r="BC104" s="36">
        <v>1.410551342</v>
      </c>
      <c r="BD104" s="36">
        <v>3.5049379759999999</v>
      </c>
      <c r="BE104" s="36">
        <v>6.5045299999999995E-4</v>
      </c>
      <c r="BF104" s="36">
        <v>1.3009059999999999E-3</v>
      </c>
      <c r="BG104" s="36">
        <v>1.4718468E-2</v>
      </c>
      <c r="BH104" s="36">
        <v>0.61292178900000005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4.9205893569999999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1.7112540000000002E-3</v>
      </c>
      <c r="P105" s="36">
        <v>2.6893049999999999E-3</v>
      </c>
      <c r="Q105" s="36">
        <v>1.6085170000000001E-3</v>
      </c>
      <c r="R105" s="36">
        <v>1.02737E-4</v>
      </c>
      <c r="S105" s="36">
        <v>2.5552999999999999E-3</v>
      </c>
      <c r="T105" s="36">
        <v>1.34005E-4</v>
      </c>
      <c r="U105" s="36" t="s">
        <v>339</v>
      </c>
      <c r="V105" s="36" t="s">
        <v>339</v>
      </c>
      <c r="W105" s="36">
        <v>1.7112540000000002E-3</v>
      </c>
      <c r="X105" s="36">
        <v>2.6893049999999999E-3</v>
      </c>
      <c r="Y105" s="36">
        <v>4.4005590000000001E-3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339</v>
      </c>
      <c r="AH105" s="36" t="s">
        <v>339</v>
      </c>
      <c r="AI105" s="36" t="s">
        <v>339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5.0694010000000003E-3</v>
      </c>
      <c r="AQ105" s="36">
        <v>2.7296769999999998E-3</v>
      </c>
      <c r="AR105" s="36">
        <v>7.7990780000000001E-3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0.18906282499999999</v>
      </c>
      <c r="BC105" s="36">
        <v>15.201763311000001</v>
      </c>
      <c r="BD105" s="36">
        <v>40.998694991999997</v>
      </c>
      <c r="BE105" s="36">
        <v>5.5147149999999999E-3</v>
      </c>
      <c r="BF105" s="36">
        <v>1.102943E-2</v>
      </c>
      <c r="BG105" s="36">
        <v>0.47406363800000001</v>
      </c>
      <c r="BH105" s="36">
        <v>9.7837867169999999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4.7895373909999996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0.177188754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4.3468529929999997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4.7538957479999997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 t="s">
        <v>339</v>
      </c>
      <c r="V108" s="36" t="s">
        <v>339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0.35555648200000001</v>
      </c>
      <c r="BH108" s="36">
        <v>3.958993848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4.7066920320000003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 t="s">
        <v>339</v>
      </c>
      <c r="V109" s="36" t="s">
        <v>339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4.8024110000000004E-3</v>
      </c>
      <c r="BF109" s="36">
        <v>9.6048220000000007E-3</v>
      </c>
      <c r="BG109" s="36">
        <v>0.25733602100000003</v>
      </c>
      <c r="BH109" s="36">
        <v>8.8316179310000003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4.0735741000000001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4.6046562609999997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339</v>
      </c>
      <c r="V111" s="36" t="s">
        <v>339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2.4148744E-2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4.1631204420000003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4.6253344209999998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0.128758499</v>
      </c>
      <c r="BC113" s="36">
        <v>6.049114232</v>
      </c>
      <c r="BD113" s="36">
        <v>12.171189271999999</v>
      </c>
      <c r="BE113" s="36">
        <v>3.755717E-3</v>
      </c>
      <c r="BF113" s="36">
        <v>7.511434E-3</v>
      </c>
      <c r="BG113" s="36">
        <v>0.82896468599999995</v>
      </c>
      <c r="BH113" s="36">
        <v>6.2078596810000004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4.7636013950000002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8.4875277999999998E-2</v>
      </c>
      <c r="BC114" s="36">
        <v>5.1821847999999999</v>
      </c>
      <c r="BD114" s="36">
        <v>10.965396187</v>
      </c>
      <c r="BE114" s="36">
        <v>2.4756999999999999E-3</v>
      </c>
      <c r="BF114" s="36">
        <v>4.9514010000000002E-3</v>
      </c>
      <c r="BG114" s="36">
        <v>0.71496125399999999</v>
      </c>
      <c r="BH114" s="36">
        <v>2.7602782010000002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4.9353434619999996</v>
      </c>
      <c r="E115" s="36">
        <v>102</v>
      </c>
      <c r="F115" s="36">
        <v>0</v>
      </c>
      <c r="G115" s="36">
        <v>5</v>
      </c>
      <c r="H115" s="36">
        <v>97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5.8222150000000004E-3</v>
      </c>
      <c r="P115" s="36">
        <v>9.1956580000000007E-3</v>
      </c>
      <c r="Q115" s="36">
        <v>5.3958870000000003E-3</v>
      </c>
      <c r="R115" s="36">
        <v>4.2632800000000002E-4</v>
      </c>
      <c r="S115" s="36">
        <v>8.6395770000000007E-3</v>
      </c>
      <c r="T115" s="36">
        <v>5.5608100000000004E-4</v>
      </c>
      <c r="U115" s="36">
        <v>2.0999999999999998E-2</v>
      </c>
      <c r="V115" s="36">
        <v>5.04E-2</v>
      </c>
      <c r="W115" s="36">
        <v>2.6822214999999996E-2</v>
      </c>
      <c r="X115" s="36">
        <v>5.9595658000000003E-2</v>
      </c>
      <c r="Y115" s="36">
        <v>8.6417873000000006E-2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1.4226358826233531E-3</v>
      </c>
      <c r="AH115" s="36">
        <v>2.4201162141178879E-3</v>
      </c>
      <c r="AI115" s="36">
        <v>7.7509127398099915E-3</v>
      </c>
      <c r="AJ115" s="36">
        <v>0</v>
      </c>
      <c r="AK115" s="36">
        <v>0</v>
      </c>
      <c r="AL115" s="36">
        <v>0</v>
      </c>
      <c r="AM115" s="36">
        <v>1.4226358826233531E-3</v>
      </c>
      <c r="AN115" s="36">
        <v>2.4201162141178879E-3</v>
      </c>
      <c r="AO115" s="36">
        <v>7.7509127398099915E-3</v>
      </c>
      <c r="AP115" s="36">
        <v>0.107205074</v>
      </c>
      <c r="AQ115" s="36">
        <v>5.7725809000000003E-2</v>
      </c>
      <c r="AR115" s="36">
        <v>0.164930883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0.62263944699999996</v>
      </c>
      <c r="BC115" s="36">
        <v>56.365560072000001</v>
      </c>
      <c r="BD115" s="36">
        <v>120.67735424200001</v>
      </c>
      <c r="BE115" s="36">
        <v>0.28301792999999997</v>
      </c>
      <c r="BF115" s="36">
        <v>0.56603586100000003</v>
      </c>
      <c r="BG115" s="36">
        <v>1.785647137</v>
      </c>
      <c r="BH115" s="36">
        <v>6.553046996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4.9443824200000002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2.2791059999999999E-3</v>
      </c>
      <c r="P116" s="36">
        <v>3.0973449999999996E-3</v>
      </c>
      <c r="Q116" s="36">
        <v>2.16154E-3</v>
      </c>
      <c r="R116" s="36">
        <v>1.1756600000000001E-4</v>
      </c>
      <c r="S116" s="36">
        <v>2.9439979999999998E-3</v>
      </c>
      <c r="T116" s="36">
        <v>1.5334700000000002E-4</v>
      </c>
      <c r="U116" s="36">
        <v>0</v>
      </c>
      <c r="V116" s="36">
        <v>0</v>
      </c>
      <c r="W116" s="36">
        <v>2.2791059999999999E-3</v>
      </c>
      <c r="X116" s="36">
        <v>3.0973449999999996E-3</v>
      </c>
      <c r="Y116" s="36">
        <v>5.3764509999999991E-3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2.3139419999999998E-3</v>
      </c>
      <c r="AQ116" s="36">
        <v>1.245969E-3</v>
      </c>
      <c r="AR116" s="36">
        <v>3.5599109999999998E-3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0.17549026700000001</v>
      </c>
      <c r="BC116" s="36">
        <v>12.954509892000001</v>
      </c>
      <c r="BD116" s="36">
        <v>28.940174983999999</v>
      </c>
      <c r="BE116" s="36">
        <v>7.9768302999999999E-2</v>
      </c>
      <c r="BF116" s="36">
        <v>0.159536606</v>
      </c>
      <c r="BG116" s="36">
        <v>0.60916706899999995</v>
      </c>
      <c r="BH116" s="36">
        <v>2.4045513559999998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4.992306578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5.112230000000001E-4</v>
      </c>
      <c r="P117" s="36">
        <v>8.9330400000000004E-4</v>
      </c>
      <c r="Q117" s="36">
        <v>4.8023300000000005E-4</v>
      </c>
      <c r="R117" s="36">
        <v>3.099E-5</v>
      </c>
      <c r="S117" s="36">
        <v>8.52881E-4</v>
      </c>
      <c r="T117" s="36">
        <v>4.0423000000000002E-5</v>
      </c>
      <c r="U117" s="36">
        <v>0</v>
      </c>
      <c r="V117" s="36">
        <v>0</v>
      </c>
      <c r="W117" s="36">
        <v>5.112230000000001E-4</v>
      </c>
      <c r="X117" s="36">
        <v>8.9330400000000004E-4</v>
      </c>
      <c r="Y117" s="36">
        <v>1.404527E-3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7.1157600000000001E-4</v>
      </c>
      <c r="AQ117" s="36">
        <v>3.83156E-4</v>
      </c>
      <c r="AR117" s="36">
        <v>1.094732E-3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0.160644801</v>
      </c>
      <c r="BC117" s="36">
        <v>7.5439832630000003</v>
      </c>
      <c r="BD117" s="36">
        <v>17.461241047000001</v>
      </c>
      <c r="BE117" s="36">
        <v>7.3020364000000004E-2</v>
      </c>
      <c r="BF117" s="36">
        <v>0.14604072900000001</v>
      </c>
      <c r="BG117" s="36">
        <v>0.63944966299999995</v>
      </c>
      <c r="BH117" s="36">
        <v>3.1581588420000002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4.9223448310000002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7.6537000000000003E-4</v>
      </c>
      <c r="P118" s="36">
        <v>1.085709E-3</v>
      </c>
      <c r="Q118" s="36">
        <v>6.8857200000000003E-4</v>
      </c>
      <c r="R118" s="36">
        <v>7.6798000000000006E-5</v>
      </c>
      <c r="S118" s="36">
        <v>9.85538E-4</v>
      </c>
      <c r="T118" s="36">
        <v>1.00171E-4</v>
      </c>
      <c r="U118" s="36">
        <v>0</v>
      </c>
      <c r="V118" s="36">
        <v>0</v>
      </c>
      <c r="W118" s="36">
        <v>7.6537000000000003E-4</v>
      </c>
      <c r="X118" s="36">
        <v>1.085709E-3</v>
      </c>
      <c r="Y118" s="36">
        <v>1.851079E-3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1.415487E-3</v>
      </c>
      <c r="AQ118" s="36">
        <v>7.6218499999999997E-4</v>
      </c>
      <c r="AR118" s="36">
        <v>2.1776719999999999E-3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1.7917059999999999E-2</v>
      </c>
      <c r="BC118" s="36">
        <v>0.435238664</v>
      </c>
      <c r="BD118" s="36">
        <v>1.0302848010000001</v>
      </c>
      <c r="BE118" s="36">
        <v>8.1441180000000005E-3</v>
      </c>
      <c r="BF118" s="36">
        <v>1.6288236000000001E-2</v>
      </c>
      <c r="BG118" s="36">
        <v>0.31684855099999998</v>
      </c>
      <c r="BH118" s="36">
        <v>1.4357279780000001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4.7164199179999997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0.250854256</v>
      </c>
      <c r="BC119" s="36">
        <v>11.627921809</v>
      </c>
      <c r="BD119" s="36">
        <v>25.638101332000002</v>
      </c>
      <c r="BE119" s="36">
        <v>0.114024661</v>
      </c>
      <c r="BF119" s="36">
        <v>0.228049323</v>
      </c>
      <c r="BG119" s="36">
        <v>0.196684736</v>
      </c>
      <c r="BH119" s="36">
        <v>2.0606254480000001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4.6948513800000002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6.1868237E-2</v>
      </c>
      <c r="BC120" s="36">
        <v>2.5176315109999998</v>
      </c>
      <c r="BD120" s="36">
        <v>5.5659832539999998</v>
      </c>
      <c r="BE120" s="36">
        <v>2.8121925999999998E-2</v>
      </c>
      <c r="BF120" s="36">
        <v>5.6243851999999997E-2</v>
      </c>
      <c r="BG120" s="36">
        <v>9.8313317999999997E-2</v>
      </c>
      <c r="BH120" s="36">
        <v>0.40555408700000001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4.7358792369999998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339</v>
      </c>
      <c r="V121" s="36" t="s">
        <v>339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339</v>
      </c>
      <c r="AH121" s="36" t="s">
        <v>339</v>
      </c>
      <c r="AI121" s="36" t="s">
        <v>339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0.12840365100000001</v>
      </c>
      <c r="BC121" s="36">
        <v>8.6421568959999995</v>
      </c>
      <c r="BD121" s="36">
        <v>19.881610753</v>
      </c>
      <c r="BE121" s="36">
        <v>5.8365295999999997E-2</v>
      </c>
      <c r="BF121" s="36">
        <v>0.11673059199999999</v>
      </c>
      <c r="BG121" s="36">
        <v>0.69782087000000004</v>
      </c>
      <c r="BH121" s="36">
        <v>2.951874364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4.7023583389999999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339</v>
      </c>
      <c r="V122" s="36" t="s">
        <v>339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339</v>
      </c>
      <c r="AH122" s="36" t="s">
        <v>339</v>
      </c>
      <c r="AI122" s="36" t="s">
        <v>339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0.10909439999999999</v>
      </c>
      <c r="BC122" s="36">
        <v>4.9715308460000003</v>
      </c>
      <c r="BD122" s="36">
        <v>11.395801860000001</v>
      </c>
      <c r="BE122" s="36">
        <v>4.9588363000000003E-2</v>
      </c>
      <c r="BF122" s="36">
        <v>9.9176727000000006E-2</v>
      </c>
      <c r="BG122" s="36">
        <v>2.2665513320000001</v>
      </c>
      <c r="BH122" s="36">
        <v>8.9908834540000004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4.640503829</v>
      </c>
      <c r="E123" s="36">
        <v>101</v>
      </c>
      <c r="F123" s="36">
        <v>0</v>
      </c>
      <c r="G123" s="36">
        <v>1</v>
      </c>
      <c r="H123" s="36">
        <v>100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6.0000000000000001E-3</v>
      </c>
      <c r="V123" s="36">
        <v>1.44E-2</v>
      </c>
      <c r="W123" s="36">
        <v>6.0000000000000001E-3</v>
      </c>
      <c r="X123" s="36">
        <v>1.44E-2</v>
      </c>
      <c r="Y123" s="36">
        <v>2.0400000000000001E-2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4.1904923467237952E-4</v>
      </c>
      <c r="AH123" s="36">
        <v>7.1286536473002496E-4</v>
      </c>
      <c r="AI123" s="36">
        <v>2.2830958302839988E-3</v>
      </c>
      <c r="AJ123" s="36">
        <v>0</v>
      </c>
      <c r="AK123" s="36">
        <v>0</v>
      </c>
      <c r="AL123" s="36">
        <v>0</v>
      </c>
      <c r="AM123" s="36">
        <v>4.1904923467237952E-4</v>
      </c>
      <c r="AN123" s="36">
        <v>7.1286536473002496E-4</v>
      </c>
      <c r="AO123" s="36">
        <v>2.2830958302839988E-3</v>
      </c>
      <c r="AP123" s="36">
        <v>2.2677367E-2</v>
      </c>
      <c r="AQ123" s="36">
        <v>1.2210889000000001E-2</v>
      </c>
      <c r="AR123" s="36">
        <v>3.4888255999999999E-2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0.39400035799999999</v>
      </c>
      <c r="BC123" s="36">
        <v>37.890235027999999</v>
      </c>
      <c r="BD123" s="36">
        <v>84.916579279999993</v>
      </c>
      <c r="BE123" s="36">
        <v>8.7555635000000007E-2</v>
      </c>
      <c r="BF123" s="36">
        <v>0.17511127000000001</v>
      </c>
      <c r="BG123" s="36">
        <v>1.942954952</v>
      </c>
      <c r="BH123" s="36">
        <v>7.7675779399999998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4.6521287439999996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2.4097071000000001E-2</v>
      </c>
      <c r="BC124" s="36">
        <v>1.2905996980000001</v>
      </c>
      <c r="BD124" s="36">
        <v>2.9541805910000001</v>
      </c>
      <c r="BE124" s="36">
        <v>5.3549039999999997E-3</v>
      </c>
      <c r="BF124" s="36">
        <v>1.0709809000000001E-2</v>
      </c>
      <c r="BG124" s="36">
        <v>0.52881407199999997</v>
      </c>
      <c r="BH124" s="36">
        <v>5.1862285180000001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4.6461898320000001</v>
      </c>
      <c r="E125" s="36">
        <v>0</v>
      </c>
      <c r="F125" s="36" t="s">
        <v>339</v>
      </c>
      <c r="G125" s="36" t="s">
        <v>339</v>
      </c>
      <c r="H125" s="36" t="s">
        <v>339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339</v>
      </c>
      <c r="V125" s="36" t="s">
        <v>339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339</v>
      </c>
      <c r="AH125" s="36" t="s">
        <v>339</v>
      </c>
      <c r="AI125" s="36" t="s">
        <v>339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0.10570815</v>
      </c>
      <c r="BC125" s="36">
        <v>1.9582684109999999</v>
      </c>
      <c r="BD125" s="36">
        <v>4.2297756770000001</v>
      </c>
      <c r="BE125" s="36">
        <v>2.34907E-2</v>
      </c>
      <c r="BF125" s="36">
        <v>4.69814E-2</v>
      </c>
      <c r="BG125" s="36">
        <v>0.88512821399999997</v>
      </c>
      <c r="BH125" s="36">
        <v>5.7111739559999997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4.0984027770000004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4.6503547520000001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0.348021519</v>
      </c>
      <c r="BH127" s="36">
        <v>0.89125555199999995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4.7044913279999996</v>
      </c>
      <c r="E128" s="36">
        <v>7</v>
      </c>
      <c r="F128" s="36">
        <v>0</v>
      </c>
      <c r="G128" s="36">
        <v>1</v>
      </c>
      <c r="H128" s="36">
        <v>6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3.0000000000000001E-3</v>
      </c>
      <c r="V128" s="36">
        <v>7.1999999999999998E-3</v>
      </c>
      <c r="W128" s="36">
        <v>3.0000000000000001E-3</v>
      </c>
      <c r="X128" s="36">
        <v>7.1999999999999998E-3</v>
      </c>
      <c r="Y128" s="36">
        <v>1.0200000000000001E-2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2.1671299809144468E-4</v>
      </c>
      <c r="AH128" s="36">
        <v>3.686611921555611E-4</v>
      </c>
      <c r="AI128" s="36">
        <v>1.1807121964982159E-3</v>
      </c>
      <c r="AJ128" s="36">
        <v>0</v>
      </c>
      <c r="AK128" s="36">
        <v>0</v>
      </c>
      <c r="AL128" s="36">
        <v>0</v>
      </c>
      <c r="AM128" s="36">
        <v>2.1671299809144468E-4</v>
      </c>
      <c r="AN128" s="36">
        <v>3.686611921555611E-4</v>
      </c>
      <c r="AO128" s="36">
        <v>1.1807121964982159E-3</v>
      </c>
      <c r="AP128" s="36">
        <v>1.1125436000000001E-2</v>
      </c>
      <c r="AQ128" s="36">
        <v>5.990619E-3</v>
      </c>
      <c r="AR128" s="36">
        <v>1.7116055000000002E-2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0.16942328000000001</v>
      </c>
      <c r="BC128" s="36">
        <v>8.7249454469999996</v>
      </c>
      <c r="BD128" s="36">
        <v>20.015496474999999</v>
      </c>
      <c r="BE128" s="36">
        <v>3.7649617000000003E-2</v>
      </c>
      <c r="BF128" s="36">
        <v>7.5299235000000006E-2</v>
      </c>
      <c r="BG128" s="36">
        <v>0.659604572</v>
      </c>
      <c r="BH128" s="36">
        <v>10.292220277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4.4608792709999996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4.5542297349999998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1.430176E-2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4.7862864380000003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5.3059999999999997E-6</v>
      </c>
      <c r="P131" s="36">
        <v>5.8560000000000003E-6</v>
      </c>
      <c r="Q131" s="36">
        <v>5.3059999999999997E-6</v>
      </c>
      <c r="R131" s="36">
        <v>0</v>
      </c>
      <c r="S131" s="36">
        <v>5.8560000000000003E-6</v>
      </c>
      <c r="T131" s="36">
        <v>0</v>
      </c>
      <c r="U131" s="36">
        <v>0</v>
      </c>
      <c r="V131" s="36">
        <v>0</v>
      </c>
      <c r="W131" s="36">
        <v>5.3059999999999997E-6</v>
      </c>
      <c r="X131" s="36">
        <v>5.8560000000000003E-6</v>
      </c>
      <c r="Y131" s="36">
        <v>1.1161999999999999E-5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9.1349999999999998E-6</v>
      </c>
      <c r="AQ131" s="36">
        <v>4.9189999999999998E-6</v>
      </c>
      <c r="AR131" s="36">
        <v>1.4054E-5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3.6706259999999998E-2</v>
      </c>
      <c r="BH131" s="36">
        <v>5.5605474000000002E-2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4.7178375429999999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0.10022268300000001</v>
      </c>
      <c r="BC132" s="36">
        <v>5.8123182760000001</v>
      </c>
      <c r="BD132" s="36">
        <v>12.214645371</v>
      </c>
      <c r="BE132" s="36">
        <v>2.2271707000000002E-2</v>
      </c>
      <c r="BF132" s="36">
        <v>4.4543414000000003E-2</v>
      </c>
      <c r="BG132" s="36">
        <v>0.97994893900000002</v>
      </c>
      <c r="BH132" s="36">
        <v>8.8665486609999995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5.4932683659999997</v>
      </c>
      <c r="E185" s="42">
        <f>IF(E4="－","－",SUM(E4:E27))</f>
        <v>539</v>
      </c>
      <c r="F185" s="42">
        <f t="shared" ref="F185:BL185" si="0">IF(F4="－","－",SUM(F4:F27))</f>
        <v>1</v>
      </c>
      <c r="G185" s="42">
        <f t="shared" si="0"/>
        <v>19</v>
      </c>
      <c r="H185" s="42">
        <f t="shared" si="0"/>
        <v>519</v>
      </c>
      <c r="I185" s="42">
        <f t="shared" si="0"/>
        <v>2.3188763348407894E-2</v>
      </c>
      <c r="J185" s="42">
        <f t="shared" si="0"/>
        <v>33.711336798816347</v>
      </c>
      <c r="K185" s="42">
        <f t="shared" si="0"/>
        <v>2.2117763349065546E-2</v>
      </c>
      <c r="L185" s="42">
        <f t="shared" si="0"/>
        <v>1.070999999342348E-3</v>
      </c>
      <c r="M185" s="42">
        <f t="shared" si="0"/>
        <v>2.2269271270715465</v>
      </c>
      <c r="N185" s="42">
        <f t="shared" si="0"/>
        <v>31.507598435093215</v>
      </c>
      <c r="O185" s="42">
        <f t="shared" si="0"/>
        <v>1.1519563610000005</v>
      </c>
      <c r="P185" s="42">
        <f t="shared" si="0"/>
        <v>1.9404965920000001</v>
      </c>
      <c r="Q185" s="42">
        <f t="shared" si="0"/>
        <v>1.0427336039999997</v>
      </c>
      <c r="R185" s="42">
        <f t="shared" si="0"/>
        <v>0.10922275700000002</v>
      </c>
      <c r="S185" s="42">
        <f t="shared" si="0"/>
        <v>1.7980321209999999</v>
      </c>
      <c r="T185" s="42">
        <f t="shared" si="0"/>
        <v>0.14246447100000001</v>
      </c>
      <c r="U185" s="42">
        <f t="shared" si="0"/>
        <v>0.29890000000000005</v>
      </c>
      <c r="V185" s="42">
        <f t="shared" si="0"/>
        <v>0.71499999999999997</v>
      </c>
      <c r="W185" s="42">
        <f t="shared" si="0"/>
        <v>1.4740451243484085</v>
      </c>
      <c r="X185" s="42">
        <f t="shared" si="0"/>
        <v>36.366833390816353</v>
      </c>
      <c r="Y185" s="42">
        <f t="shared" si="0"/>
        <v>37.840878515164754</v>
      </c>
      <c r="Z185" s="42">
        <f t="shared" si="0"/>
        <v>7.1132345899003807E-4</v>
      </c>
      <c r="AA185" s="42">
        <f t="shared" si="0"/>
        <v>1.5222322022386814E-4</v>
      </c>
      <c r="AB185" s="42">
        <f t="shared" si="0"/>
        <v>1.5222318609000001E-4</v>
      </c>
      <c r="AC185" s="42">
        <f t="shared" si="0"/>
        <v>1.3156759802055649E-4</v>
      </c>
      <c r="AD185" s="42">
        <f t="shared" si="0"/>
        <v>0.26520416862537716</v>
      </c>
      <c r="AE185" s="42">
        <f t="shared" si="0"/>
        <v>2.3868375176283956</v>
      </c>
      <c r="AF185" s="42">
        <f t="shared" si="0"/>
        <v>2.6520416862537726</v>
      </c>
      <c r="AG185" s="42">
        <f t="shared" si="0"/>
        <v>1.9904568994182619E-2</v>
      </c>
      <c r="AH185" s="42">
        <f t="shared" si="0"/>
        <v>3.3860646105046299E-2</v>
      </c>
      <c r="AI185" s="42">
        <f t="shared" si="0"/>
        <v>0.10844558279589153</v>
      </c>
      <c r="AJ185" s="42">
        <f t="shared" si="0"/>
        <v>6.0967690667846702E-6</v>
      </c>
      <c r="AK185" s="42">
        <f t="shared" si="0"/>
        <v>7.367594718103649E-6</v>
      </c>
      <c r="AL185" s="42">
        <f t="shared" si="0"/>
        <v>1.8426953959555839E-5</v>
      </c>
      <c r="AM185" s="42">
        <f t="shared" si="0"/>
        <v>2.0042233361269965E-2</v>
      </c>
      <c r="AN185" s="42">
        <f t="shared" si="0"/>
        <v>0.2990721823251416</v>
      </c>
      <c r="AO185" s="42">
        <f t="shared" si="0"/>
        <v>2.4953015273782464</v>
      </c>
      <c r="AP185" s="42">
        <f t="shared" si="0"/>
        <v>627.52586861600003</v>
      </c>
      <c r="AQ185" s="42">
        <f t="shared" si="0"/>
        <v>337.89854463500001</v>
      </c>
      <c r="AR185" s="42">
        <f t="shared" si="0"/>
        <v>965.42441325099992</v>
      </c>
      <c r="AS185" s="42">
        <f t="shared" si="0"/>
        <v>43.687422174999995</v>
      </c>
      <c r="AT185" s="42">
        <f t="shared" si="0"/>
        <v>1865.6766124860001</v>
      </c>
      <c r="AU185" s="42">
        <f t="shared" si="0"/>
        <v>4695.8851453079997</v>
      </c>
      <c r="AV185" s="42">
        <f t="shared" si="0"/>
        <v>1349.5610332860001</v>
      </c>
      <c r="AW185" s="42">
        <f t="shared" si="0"/>
        <v>3368.7290050900001</v>
      </c>
      <c r="AX185" s="42">
        <f t="shared" si="0"/>
        <v>1259.7690605790003</v>
      </c>
      <c r="AY185" s="42">
        <f t="shared" si="0"/>
        <v>3145.6318740840002</v>
      </c>
      <c r="AZ185" s="42">
        <f t="shared" si="0"/>
        <v>0.82974255999999991</v>
      </c>
      <c r="BA185" s="42">
        <f t="shared" si="0"/>
        <v>1.6594851239999997</v>
      </c>
      <c r="BB185" s="42">
        <f t="shared" si="0"/>
        <v>20.786951257000002</v>
      </c>
      <c r="BC185" s="42">
        <f t="shared" si="0"/>
        <v>1177.8871790529995</v>
      </c>
      <c r="BD185" s="42">
        <f t="shared" si="0"/>
        <v>2796.9808570980013</v>
      </c>
      <c r="BE185" s="42">
        <f t="shared" si="0"/>
        <v>1.2324279310000001</v>
      </c>
      <c r="BF185" s="42">
        <f t="shared" si="0"/>
        <v>2.4648558710000001</v>
      </c>
      <c r="BG185" s="42">
        <f t="shared" si="0"/>
        <v>48.291245812999996</v>
      </c>
      <c r="BH185" s="42">
        <f t="shared" si="0"/>
        <v>419.90155432499995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5.628271185</v>
      </c>
      <c r="E186" s="42">
        <f>IF(E28="－","－",SUM(E28:E35))</f>
        <v>627</v>
      </c>
      <c r="F186" s="42">
        <f t="shared" ref="F186:BL186" si="1">IF(F28="－","－",SUM(F28:F35))</f>
        <v>18</v>
      </c>
      <c r="G186" s="42">
        <f t="shared" si="1"/>
        <v>97</v>
      </c>
      <c r="H186" s="42">
        <f t="shared" si="1"/>
        <v>512</v>
      </c>
      <c r="I186" s="42">
        <f t="shared" si="1"/>
        <v>8.0321981179724595</v>
      </c>
      <c r="J186" s="42">
        <f t="shared" si="1"/>
        <v>269.83648233807384</v>
      </c>
      <c r="K186" s="42">
        <f t="shared" si="1"/>
        <v>1.0360421180441819</v>
      </c>
      <c r="L186" s="42">
        <f t="shared" si="1"/>
        <v>6.9961559999282787</v>
      </c>
      <c r="M186" s="42">
        <f t="shared" si="1"/>
        <v>54.025242456022177</v>
      </c>
      <c r="N186" s="42">
        <f t="shared" si="1"/>
        <v>223.84343800002418</v>
      </c>
      <c r="O186" s="42">
        <f t="shared" si="1"/>
        <v>5.2623058889999994</v>
      </c>
      <c r="P186" s="42">
        <f t="shared" si="1"/>
        <v>9.3228830689999977</v>
      </c>
      <c r="Q186" s="42">
        <f t="shared" si="1"/>
        <v>4.8461849380000004</v>
      </c>
      <c r="R186" s="42">
        <f t="shared" si="1"/>
        <v>0.41612095100000002</v>
      </c>
      <c r="S186" s="42">
        <f t="shared" si="1"/>
        <v>8.7801166089999985</v>
      </c>
      <c r="T186" s="42">
        <f t="shared" si="1"/>
        <v>0.54276646000000006</v>
      </c>
      <c r="U186" s="42">
        <f t="shared" si="1"/>
        <v>5.8831499999999997</v>
      </c>
      <c r="V186" s="42">
        <f t="shared" si="1"/>
        <v>13.922099999999999</v>
      </c>
      <c r="W186" s="42">
        <f t="shared" si="1"/>
        <v>19.177654006972457</v>
      </c>
      <c r="X186" s="42">
        <f t="shared" si="1"/>
        <v>293.08146540707389</v>
      </c>
      <c r="Y186" s="42">
        <f t="shared" si="1"/>
        <v>312.25911941404638</v>
      </c>
      <c r="Z186" s="42">
        <f t="shared" si="1"/>
        <v>7.1727776664439358E-2</v>
      </c>
      <c r="AA186" s="42">
        <f t="shared" si="1"/>
        <v>2.1097030364151247E-2</v>
      </c>
      <c r="AB186" s="42">
        <f t="shared" si="1"/>
        <v>2.1097030500949999E-2</v>
      </c>
      <c r="AC186" s="42">
        <f t="shared" si="1"/>
        <v>1.691060490988535E-2</v>
      </c>
      <c r="AD186" s="42">
        <f t="shared" si="1"/>
        <v>7.4168538981463827</v>
      </c>
      <c r="AE186" s="42">
        <f t="shared" si="1"/>
        <v>66.751685083317341</v>
      </c>
      <c r="AF186" s="42">
        <f t="shared" si="1"/>
        <v>74.168538981463698</v>
      </c>
      <c r="AG186" s="42">
        <f t="shared" si="1"/>
        <v>0.39284088231639014</v>
      </c>
      <c r="AH186" s="42">
        <f t="shared" si="1"/>
        <v>0.66828104118190557</v>
      </c>
      <c r="AI186" s="42">
        <f t="shared" si="1"/>
        <v>2.1403054967582653</v>
      </c>
      <c r="AJ186" s="42">
        <f t="shared" si="1"/>
        <v>7.7182396795847904E-4</v>
      </c>
      <c r="AK186" s="42">
        <f t="shared" si="1"/>
        <v>9.3270486832252653E-4</v>
      </c>
      <c r="AL186" s="42">
        <f t="shared" si="1"/>
        <v>2.3327707785284553E-3</v>
      </c>
      <c r="AM186" s="42">
        <f t="shared" si="1"/>
        <v>0.41052331119423402</v>
      </c>
      <c r="AN186" s="42">
        <f t="shared" si="1"/>
        <v>8.0860676441966106</v>
      </c>
      <c r="AO186" s="42">
        <f t="shared" si="1"/>
        <v>68.894323350854108</v>
      </c>
      <c r="AP186" s="42">
        <f t="shared" si="1"/>
        <v>8973.5388995810008</v>
      </c>
      <c r="AQ186" s="42">
        <f t="shared" si="1"/>
        <v>4831.9055613099999</v>
      </c>
      <c r="AR186" s="42">
        <f t="shared" si="1"/>
        <v>13805.444460891</v>
      </c>
      <c r="AS186" s="42">
        <f t="shared" si="1"/>
        <v>127.853857142</v>
      </c>
      <c r="AT186" s="42">
        <f t="shared" si="1"/>
        <v>36705.190779700999</v>
      </c>
      <c r="AU186" s="42">
        <f t="shared" si="1"/>
        <v>79791.166002098005</v>
      </c>
      <c r="AV186" s="42">
        <f t="shared" si="1"/>
        <v>25148.443296120004</v>
      </c>
      <c r="AW186" s="42">
        <f t="shared" si="1"/>
        <v>54501.895759393999</v>
      </c>
      <c r="AX186" s="42">
        <f t="shared" si="1"/>
        <v>23524.311854269999</v>
      </c>
      <c r="AY186" s="42">
        <f t="shared" si="1"/>
        <v>50991.22348184701</v>
      </c>
      <c r="AZ186" s="42">
        <f t="shared" si="1"/>
        <v>0.30032962700000004</v>
      </c>
      <c r="BA186" s="42">
        <f t="shared" si="1"/>
        <v>0.60065926199999997</v>
      </c>
      <c r="BB186" s="42">
        <f t="shared" si="1"/>
        <v>108.006162488</v>
      </c>
      <c r="BC186" s="42">
        <f t="shared" si="1"/>
        <v>14052.244436835001</v>
      </c>
      <c r="BD186" s="42">
        <f t="shared" si="1"/>
        <v>30756.663270671994</v>
      </c>
      <c r="BE186" s="42">
        <f t="shared" si="1"/>
        <v>0.66835496200000011</v>
      </c>
      <c r="BF186" s="42">
        <f t="shared" si="1"/>
        <v>1.3367099280000001</v>
      </c>
      <c r="BG186" s="42">
        <f t="shared" si="1"/>
        <v>91.669739854999989</v>
      </c>
      <c r="BH186" s="42">
        <f t="shared" si="1"/>
        <v>861.58088046199987</v>
      </c>
      <c r="BI186" s="42">
        <f t="shared" si="1"/>
        <v>0.57000000000000028</v>
      </c>
      <c r="BJ186" s="42">
        <f t="shared" si="1"/>
        <v>0.57000000000000028</v>
      </c>
      <c r="BK186" s="42">
        <f t="shared" si="1"/>
        <v>1.5900000000000012</v>
      </c>
      <c r="BL186" s="42">
        <f t="shared" si="1"/>
        <v>1.5900000000000012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6.1789868429999997</v>
      </c>
      <c r="E187" s="42">
        <f>IF(E36="－","－",SUM(E36:E55))</f>
        <v>776</v>
      </c>
      <c r="F187" s="42">
        <f t="shared" ref="F187:BL187" si="2">IF(F36="－","－",SUM(F36:F55))</f>
        <v>119</v>
      </c>
      <c r="G187" s="42">
        <f t="shared" si="2"/>
        <v>225</v>
      </c>
      <c r="H187" s="42">
        <f t="shared" si="2"/>
        <v>432</v>
      </c>
      <c r="I187" s="42">
        <f t="shared" si="2"/>
        <v>14.289004059641211</v>
      </c>
      <c r="J187" s="42">
        <f t="shared" si="2"/>
        <v>163.36600299689212</v>
      </c>
      <c r="K187" s="42">
        <f t="shared" si="2"/>
        <v>2.4303140596749802</v>
      </c>
      <c r="L187" s="42">
        <f t="shared" si="2"/>
        <v>11.858689999966231</v>
      </c>
      <c r="M187" s="42">
        <f t="shared" si="2"/>
        <v>58.224697556536924</v>
      </c>
      <c r="N187" s="42">
        <f t="shared" si="2"/>
        <v>119.43030949999643</v>
      </c>
      <c r="O187" s="42">
        <f t="shared" si="2"/>
        <v>2.8773704199999997</v>
      </c>
      <c r="P187" s="42">
        <f t="shared" si="2"/>
        <v>4.5371550789999997</v>
      </c>
      <c r="Q187" s="42">
        <f t="shared" si="2"/>
        <v>2.6432241800000003</v>
      </c>
      <c r="R187" s="42">
        <f t="shared" si="2"/>
        <v>0.23414624000000001</v>
      </c>
      <c r="S187" s="42">
        <f t="shared" si="2"/>
        <v>4.2317469360000004</v>
      </c>
      <c r="T187" s="42">
        <f t="shared" si="2"/>
        <v>0.30540814299999997</v>
      </c>
      <c r="U187" s="42">
        <f t="shared" si="2"/>
        <v>35.927949999999989</v>
      </c>
      <c r="V187" s="42">
        <f t="shared" si="2"/>
        <v>85.146299999999997</v>
      </c>
      <c r="W187" s="42">
        <f t="shared" si="2"/>
        <v>53.094324479641202</v>
      </c>
      <c r="X187" s="42">
        <f t="shared" si="2"/>
        <v>253.04945807589215</v>
      </c>
      <c r="Y187" s="42">
        <f t="shared" si="2"/>
        <v>306.14378255553333</v>
      </c>
      <c r="Z187" s="42">
        <f t="shared" si="2"/>
        <v>7.6566050151636852E-2</v>
      </c>
      <c r="AA187" s="42">
        <f t="shared" si="2"/>
        <v>3.5058238709052413E-2</v>
      </c>
      <c r="AB187" s="42">
        <f t="shared" si="2"/>
        <v>3.5058238676000004E-2</v>
      </c>
      <c r="AC187" s="42">
        <f t="shared" si="2"/>
        <v>3.4878810477411287E-2</v>
      </c>
      <c r="AD187" s="42">
        <f t="shared" si="2"/>
        <v>1.6249041647195419</v>
      </c>
      <c r="AE187" s="42">
        <f t="shared" si="2"/>
        <v>14.624137482475879</v>
      </c>
      <c r="AF187" s="42">
        <f t="shared" si="2"/>
        <v>16.249041647195416</v>
      </c>
      <c r="AG187" s="42">
        <f t="shared" si="2"/>
        <v>2.468962668012467</v>
      </c>
      <c r="AH187" s="42">
        <f t="shared" si="2"/>
        <v>4.2000744237453462</v>
      </c>
      <c r="AI187" s="42">
        <f t="shared" si="2"/>
        <v>13.451589708481714</v>
      </c>
      <c r="AJ187" s="42">
        <f t="shared" si="2"/>
        <v>1.3742922111798423E-3</v>
      </c>
      <c r="AK187" s="42">
        <f t="shared" si="2"/>
        <v>1.6607530843889991E-3</v>
      </c>
      <c r="AL187" s="42">
        <f t="shared" si="2"/>
        <v>4.1536786149528144E-3</v>
      </c>
      <c r="AM187" s="42">
        <f t="shared" si="2"/>
        <v>2.5052157707010578</v>
      </c>
      <c r="AN187" s="42">
        <f t="shared" si="2"/>
        <v>5.826639341549277</v>
      </c>
      <c r="AO187" s="42">
        <f t="shared" si="2"/>
        <v>28.079880869572538</v>
      </c>
      <c r="AP187" s="42">
        <f t="shared" si="2"/>
        <v>3671.4987453459999</v>
      </c>
      <c r="AQ187" s="42">
        <f t="shared" si="2"/>
        <v>1976.9608628720002</v>
      </c>
      <c r="AR187" s="42">
        <f t="shared" si="2"/>
        <v>5648.4596082180005</v>
      </c>
      <c r="AS187" s="42">
        <f t="shared" si="2"/>
        <v>182.96467701299997</v>
      </c>
      <c r="AT187" s="42">
        <f t="shared" si="2"/>
        <v>16789.706321555997</v>
      </c>
      <c r="AU187" s="42">
        <f t="shared" si="2"/>
        <v>36860.386572005998</v>
      </c>
      <c r="AV187" s="42">
        <f t="shared" si="2"/>
        <v>9639.7392243289996</v>
      </c>
      <c r="AW187" s="42">
        <f t="shared" si="2"/>
        <v>21160.314431104998</v>
      </c>
      <c r="AX187" s="42">
        <f t="shared" si="2"/>
        <v>9281.1683911759992</v>
      </c>
      <c r="AY187" s="42">
        <f t="shared" si="2"/>
        <v>20371.140143314999</v>
      </c>
      <c r="AZ187" s="42">
        <f t="shared" si="2"/>
        <v>4.0791042850000006</v>
      </c>
      <c r="BA187" s="42">
        <f t="shared" si="2"/>
        <v>8.158208578</v>
      </c>
      <c r="BB187" s="42">
        <f t="shared" si="2"/>
        <v>22.799335243999998</v>
      </c>
      <c r="BC187" s="42">
        <f t="shared" si="2"/>
        <v>1593.7120584100003</v>
      </c>
      <c r="BD187" s="42">
        <f t="shared" si="2"/>
        <v>3499.6177543509998</v>
      </c>
      <c r="BE187" s="42">
        <f t="shared" si="2"/>
        <v>1.747075489</v>
      </c>
      <c r="BF187" s="42">
        <f t="shared" si="2"/>
        <v>3.4941509869999998</v>
      </c>
      <c r="BG187" s="42">
        <f t="shared" si="2"/>
        <v>52.137261436999999</v>
      </c>
      <c r="BH187" s="42">
        <f t="shared" si="2"/>
        <v>303.48102305999993</v>
      </c>
      <c r="BI187" s="42">
        <f t="shared" si="2"/>
        <v>1.8900000000000006</v>
      </c>
      <c r="BJ187" s="42">
        <f t="shared" si="2"/>
        <v>2.0400000000000005</v>
      </c>
      <c r="BK187" s="42">
        <f t="shared" si="2"/>
        <v>4.4100000000000019</v>
      </c>
      <c r="BL187" s="42">
        <f t="shared" si="2"/>
        <v>4.6400000000000023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5.969418439</v>
      </c>
      <c r="E188" s="42">
        <f>IF(E56="－","－",SUM(E56:E66))</f>
        <v>590</v>
      </c>
      <c r="F188" s="42">
        <f t="shared" ref="F188:BL188" si="3">IF(F56="－","－",SUM(F56:F66))</f>
        <v>64</v>
      </c>
      <c r="G188" s="42">
        <f t="shared" si="3"/>
        <v>216</v>
      </c>
      <c r="H188" s="42">
        <f t="shared" si="3"/>
        <v>310</v>
      </c>
      <c r="I188" s="42">
        <f t="shared" si="3"/>
        <v>16.658362366330348</v>
      </c>
      <c r="J188" s="42">
        <f t="shared" si="3"/>
        <v>246.82411727685775</v>
      </c>
      <c r="K188" s="42">
        <f t="shared" si="3"/>
        <v>1.9439888664072686</v>
      </c>
      <c r="L188" s="42">
        <f t="shared" si="3"/>
        <v>14.714373499923077</v>
      </c>
      <c r="M188" s="42">
        <f t="shared" si="3"/>
        <v>57.282569643110612</v>
      </c>
      <c r="N188" s="42">
        <f t="shared" si="3"/>
        <v>206.19991000007749</v>
      </c>
      <c r="O188" s="42">
        <f t="shared" si="3"/>
        <v>3.9065685860000006</v>
      </c>
      <c r="P188" s="42">
        <f t="shared" si="3"/>
        <v>6.7636083029999998</v>
      </c>
      <c r="Q188" s="42">
        <f t="shared" si="3"/>
        <v>3.4599007399999997</v>
      </c>
      <c r="R188" s="42">
        <f t="shared" si="3"/>
        <v>0.44666784599999998</v>
      </c>
      <c r="S188" s="42">
        <f t="shared" si="3"/>
        <v>6.1809980629999997</v>
      </c>
      <c r="T188" s="42">
        <f t="shared" si="3"/>
        <v>0.58261024000000006</v>
      </c>
      <c r="U188" s="42">
        <f t="shared" si="3"/>
        <v>46.486849999999997</v>
      </c>
      <c r="V188" s="42">
        <f t="shared" si="3"/>
        <v>110.29680000000003</v>
      </c>
      <c r="W188" s="42">
        <f t="shared" si="3"/>
        <v>67.051780952330347</v>
      </c>
      <c r="X188" s="42">
        <f t="shared" si="3"/>
        <v>363.88452557985772</v>
      </c>
      <c r="Y188" s="42">
        <f t="shared" si="3"/>
        <v>430.93630653218815</v>
      </c>
      <c r="Z188" s="42">
        <f t="shared" si="3"/>
        <v>0.10012559881389933</v>
      </c>
      <c r="AA188" s="42">
        <f t="shared" si="3"/>
        <v>4.3857492296019797E-2</v>
      </c>
      <c r="AB188" s="42">
        <f t="shared" si="3"/>
        <v>4.3857492985000003E-2</v>
      </c>
      <c r="AC188" s="42">
        <f t="shared" si="3"/>
        <v>5.2106887882740031E-2</v>
      </c>
      <c r="AD188" s="42">
        <f t="shared" si="3"/>
        <v>4.6962235273810498</v>
      </c>
      <c r="AE188" s="42">
        <f t="shared" si="3"/>
        <v>42.266011746429442</v>
      </c>
      <c r="AF188" s="42">
        <f t="shared" si="3"/>
        <v>46.962235273810492</v>
      </c>
      <c r="AG188" s="42">
        <f t="shared" si="3"/>
        <v>3.2197724630697286</v>
      </c>
      <c r="AH188" s="42">
        <f t="shared" si="3"/>
        <v>5.4773140751071248</v>
      </c>
      <c r="AI188" s="42">
        <f t="shared" si="3"/>
        <v>17.54220859189714</v>
      </c>
      <c r="AJ188" s="42">
        <f t="shared" si="3"/>
        <v>1.7717894282395024E-3</v>
      </c>
      <c r="AK188" s="42">
        <f t="shared" si="3"/>
        <v>2.1411056067738741E-3</v>
      </c>
      <c r="AL188" s="42">
        <f t="shared" si="3"/>
        <v>5.3550793641814406E-3</v>
      </c>
      <c r="AM188" s="42">
        <f t="shared" si="3"/>
        <v>3.2736511403807071</v>
      </c>
      <c r="AN188" s="42">
        <f t="shared" si="3"/>
        <v>10.175678708094946</v>
      </c>
      <c r="AO188" s="42">
        <f t="shared" si="3"/>
        <v>59.813575417690771</v>
      </c>
      <c r="AP188" s="42">
        <f t="shared" si="3"/>
        <v>5507.1961669060001</v>
      </c>
      <c r="AQ188" s="42">
        <f t="shared" si="3"/>
        <v>2965.4133206379997</v>
      </c>
      <c r="AR188" s="42">
        <f t="shared" si="3"/>
        <v>8472.6094875440012</v>
      </c>
      <c r="AS188" s="42">
        <f t="shared" si="3"/>
        <v>173.24275834299999</v>
      </c>
      <c r="AT188" s="42">
        <f t="shared" si="3"/>
        <v>23483.971689128997</v>
      </c>
      <c r="AU188" s="42">
        <f t="shared" si="3"/>
        <v>51785.468202964999</v>
      </c>
      <c r="AV188" s="42">
        <f t="shared" si="3"/>
        <v>14194.955184244001</v>
      </c>
      <c r="AW188" s="42">
        <f t="shared" si="3"/>
        <v>31276.438757113996</v>
      </c>
      <c r="AX188" s="42">
        <f t="shared" si="3"/>
        <v>13453.334794972001</v>
      </c>
      <c r="AY188" s="42">
        <f t="shared" si="3"/>
        <v>29644.880120561997</v>
      </c>
      <c r="AZ188" s="42">
        <f t="shared" si="3"/>
        <v>1.9288134820000002</v>
      </c>
      <c r="BA188" s="42">
        <f t="shared" si="3"/>
        <v>3.857626969</v>
      </c>
      <c r="BB188" s="42">
        <f t="shared" si="3"/>
        <v>73.75653507600002</v>
      </c>
      <c r="BC188" s="42">
        <f t="shared" si="3"/>
        <v>4866.3370994089992</v>
      </c>
      <c r="BD188" s="42">
        <f t="shared" si="3"/>
        <v>10644.58561247</v>
      </c>
      <c r="BE188" s="42">
        <f t="shared" si="3"/>
        <v>2.3328371629999998</v>
      </c>
      <c r="BF188" s="42">
        <f t="shared" si="3"/>
        <v>4.6656743279999997</v>
      </c>
      <c r="BG188" s="42">
        <f t="shared" si="3"/>
        <v>79.509639908999986</v>
      </c>
      <c r="BH188" s="42">
        <f t="shared" si="3"/>
        <v>456.68001841599994</v>
      </c>
      <c r="BI188" s="42">
        <f t="shared" si="3"/>
        <v>0.96</v>
      </c>
      <c r="BJ188" s="42">
        <f t="shared" si="3"/>
        <v>0.96</v>
      </c>
      <c r="BK188" s="42">
        <f t="shared" si="3"/>
        <v>3.2400000000000011</v>
      </c>
      <c r="BL188" s="42">
        <f t="shared" si="3"/>
        <v>3.2400000000000011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5.3279657919999996</v>
      </c>
      <c r="E189" s="42">
        <f>IF(E67="－","－",SUM(E67:E73))</f>
        <v>302</v>
      </c>
      <c r="F189" s="42">
        <f t="shared" ref="F189:BL189" si="4">IF(F67="－","－",SUM(F67:F73))</f>
        <v>1</v>
      </c>
      <c r="G189" s="42">
        <f t="shared" si="4"/>
        <v>33</v>
      </c>
      <c r="H189" s="42">
        <f t="shared" si="4"/>
        <v>268</v>
      </c>
      <c r="I189" s="42">
        <f t="shared" si="4"/>
        <v>2.6588735697613876E-5</v>
      </c>
      <c r="J189" s="42">
        <f t="shared" si="4"/>
        <v>0.20695455321055192</v>
      </c>
      <c r="K189" s="42">
        <f t="shared" si="4"/>
        <v>2.6588735697613876E-5</v>
      </c>
      <c r="L189" s="42">
        <f t="shared" si="4"/>
        <v>0</v>
      </c>
      <c r="M189" s="42">
        <f t="shared" si="4"/>
        <v>4.871141946253944E-3</v>
      </c>
      <c r="N189" s="42">
        <f t="shared" si="4"/>
        <v>0.20210999999999557</v>
      </c>
      <c r="O189" s="42">
        <f t="shared" si="4"/>
        <v>9.7890928999999988E-2</v>
      </c>
      <c r="P189" s="42">
        <f t="shared" si="4"/>
        <v>0.16370347899999999</v>
      </c>
      <c r="Q189" s="42">
        <f t="shared" si="4"/>
        <v>8.9058542000000004E-2</v>
      </c>
      <c r="R189" s="42">
        <f t="shared" si="4"/>
        <v>8.8323870000000006E-3</v>
      </c>
      <c r="S189" s="42">
        <f t="shared" si="4"/>
        <v>0.152182973</v>
      </c>
      <c r="T189" s="42">
        <f t="shared" si="4"/>
        <v>1.1520506E-2</v>
      </c>
      <c r="U189" s="42">
        <f t="shared" si="4"/>
        <v>0.95524999999999982</v>
      </c>
      <c r="V189" s="42">
        <f t="shared" si="4"/>
        <v>2.2907000000000002</v>
      </c>
      <c r="W189" s="42">
        <f t="shared" si="4"/>
        <v>1.0531675177356976</v>
      </c>
      <c r="X189" s="42">
        <f t="shared" si="4"/>
        <v>2.6613580322105519</v>
      </c>
      <c r="Y189" s="42">
        <f t="shared" si="4"/>
        <v>3.7145255499462495</v>
      </c>
      <c r="Z189" s="42">
        <f t="shared" si="4"/>
        <v>2.0550457104441432E-6</v>
      </c>
      <c r="AA189" s="42">
        <f t="shared" si="4"/>
        <v>4.3977978203504661E-7</v>
      </c>
      <c r="AB189" s="42">
        <f t="shared" si="4"/>
        <v>4.3977970000000001E-7</v>
      </c>
      <c r="AC189" s="42">
        <f t="shared" si="4"/>
        <v>1.5364545417497782E-7</v>
      </c>
      <c r="AD189" s="42">
        <f t="shared" si="4"/>
        <v>1.8665914755665229E-3</v>
      </c>
      <c r="AE189" s="42">
        <f t="shared" si="4"/>
        <v>1.6799323280098703E-2</v>
      </c>
      <c r="AF189" s="42">
        <f t="shared" si="4"/>
        <v>1.8665914755665227E-2</v>
      </c>
      <c r="AG189" s="42">
        <f t="shared" si="4"/>
        <v>6.7752810747958803E-2</v>
      </c>
      <c r="AH189" s="42">
        <f t="shared" si="4"/>
        <v>0.11525765506549315</v>
      </c>
      <c r="AI189" s="42">
        <f t="shared" si="4"/>
        <v>0.36913600338543073</v>
      </c>
      <c r="AJ189" s="42">
        <f t="shared" si="4"/>
        <v>1.7239934951546701E-8</v>
      </c>
      <c r="AK189" s="42">
        <f t="shared" si="4"/>
        <v>2.0833469711269983E-8</v>
      </c>
      <c r="AL189" s="42">
        <f t="shared" si="4"/>
        <v>5.2106203160722257E-8</v>
      </c>
      <c r="AM189" s="42">
        <f t="shared" si="4"/>
        <v>6.775298163334792E-2</v>
      </c>
      <c r="AN189" s="42">
        <f t="shared" si="4"/>
        <v>0.11712426737452938</v>
      </c>
      <c r="AO189" s="42">
        <f t="shared" si="4"/>
        <v>0.38593537877173262</v>
      </c>
      <c r="AP189" s="42">
        <f t="shared" si="4"/>
        <v>6.8281857800000001</v>
      </c>
      <c r="AQ189" s="42">
        <f t="shared" si="4"/>
        <v>3.6767154190000002</v>
      </c>
      <c r="AR189" s="42">
        <f t="shared" si="4"/>
        <v>10.504901198999997</v>
      </c>
      <c r="AS189" s="42">
        <f t="shared" si="4"/>
        <v>0.46804694099999999</v>
      </c>
      <c r="AT189" s="42">
        <f t="shared" si="4"/>
        <v>14.493303212999997</v>
      </c>
      <c r="AU189" s="42">
        <f t="shared" si="4"/>
        <v>31.775891301000001</v>
      </c>
      <c r="AV189" s="42">
        <f t="shared" si="4"/>
        <v>17.075589060999999</v>
      </c>
      <c r="AW189" s="42">
        <f t="shared" si="4"/>
        <v>37.544504087999997</v>
      </c>
      <c r="AX189" s="42">
        <f t="shared" si="4"/>
        <v>15.687999030999999</v>
      </c>
      <c r="AY189" s="42">
        <f t="shared" si="4"/>
        <v>34.490684073000004</v>
      </c>
      <c r="AZ189" s="42">
        <f t="shared" si="4"/>
        <v>2.2116375999999997E-2</v>
      </c>
      <c r="BA189" s="42">
        <f t="shared" si="4"/>
        <v>4.4232754999999999E-2</v>
      </c>
      <c r="BB189" s="42">
        <f t="shared" si="4"/>
        <v>3.6658263959999999</v>
      </c>
      <c r="BC189" s="42">
        <f t="shared" si="4"/>
        <v>208.47531015200002</v>
      </c>
      <c r="BD189" s="42">
        <f t="shared" si="4"/>
        <v>465.34220038300009</v>
      </c>
      <c r="BE189" s="42">
        <f t="shared" si="4"/>
        <v>0.93198975899999992</v>
      </c>
      <c r="BF189" s="42">
        <f t="shared" si="4"/>
        <v>1.863979523</v>
      </c>
      <c r="BG189" s="42">
        <f t="shared" si="4"/>
        <v>8.592638676</v>
      </c>
      <c r="BH189" s="42">
        <f t="shared" si="4"/>
        <v>61.640240482999999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6.219634353</v>
      </c>
      <c r="E190" s="42">
        <f>IF(E74="－","－",SUM(E74:E84))</f>
        <v>660</v>
      </c>
      <c r="F190" s="42">
        <f t="shared" ref="F190:BL190" si="5">IF(F74="－","－",SUM(F74:F84))</f>
        <v>100</v>
      </c>
      <c r="G190" s="42">
        <f t="shared" si="5"/>
        <v>219</v>
      </c>
      <c r="H190" s="42">
        <f t="shared" si="5"/>
        <v>341</v>
      </c>
      <c r="I190" s="42">
        <f t="shared" si="5"/>
        <v>54.810974995156315</v>
      </c>
      <c r="J190" s="42">
        <f t="shared" si="5"/>
        <v>453.5054568051109</v>
      </c>
      <c r="K190" s="42">
        <f t="shared" si="5"/>
        <v>15.834749995214235</v>
      </c>
      <c r="L190" s="42">
        <f t="shared" si="5"/>
        <v>38.976224999942083</v>
      </c>
      <c r="M190" s="42">
        <f t="shared" si="5"/>
        <v>212.20361430027376</v>
      </c>
      <c r="N190" s="42">
        <f t="shared" si="5"/>
        <v>296.11281749999341</v>
      </c>
      <c r="O190" s="42">
        <f t="shared" si="5"/>
        <v>9.2218031569999983</v>
      </c>
      <c r="P190" s="42">
        <f t="shared" si="5"/>
        <v>15.140911408999997</v>
      </c>
      <c r="Q190" s="42">
        <f t="shared" si="5"/>
        <v>8.6813915520000009</v>
      </c>
      <c r="R190" s="42">
        <f t="shared" si="5"/>
        <v>0.54041160499999996</v>
      </c>
      <c r="S190" s="42">
        <f t="shared" si="5"/>
        <v>14.436026701000001</v>
      </c>
      <c r="T190" s="42">
        <f t="shared" si="5"/>
        <v>0.7048847079999998</v>
      </c>
      <c r="U190" s="42">
        <f t="shared" si="5"/>
        <v>58.924500000000002</v>
      </c>
      <c r="V190" s="42">
        <f t="shared" si="5"/>
        <v>139.72599999999994</v>
      </c>
      <c r="W190" s="42">
        <f t="shared" si="5"/>
        <v>122.95727815215633</v>
      </c>
      <c r="X190" s="42">
        <f t="shared" si="5"/>
        <v>608.37236821411079</v>
      </c>
      <c r="Y190" s="42">
        <f t="shared" si="5"/>
        <v>731.32964636626707</v>
      </c>
      <c r="Z190" s="42">
        <f t="shared" si="5"/>
        <v>0.22817742709931249</v>
      </c>
      <c r="AA190" s="42">
        <f t="shared" si="5"/>
        <v>0.10393024499233038</v>
      </c>
      <c r="AB190" s="42">
        <f t="shared" si="5"/>
        <v>0.103930244438</v>
      </c>
      <c r="AC190" s="42">
        <f t="shared" si="5"/>
        <v>0.32180158576290668</v>
      </c>
      <c r="AD190" s="42">
        <f t="shared" si="5"/>
        <v>4.7701358483541165</v>
      </c>
      <c r="AE190" s="42">
        <f t="shared" si="5"/>
        <v>42.931222635187055</v>
      </c>
      <c r="AF190" s="42">
        <f t="shared" si="5"/>
        <v>47.701358483541156</v>
      </c>
      <c r="AG190" s="42">
        <f t="shared" si="5"/>
        <v>4.1036664608962097</v>
      </c>
      <c r="AH190" s="42">
        <f t="shared" si="5"/>
        <v>6.9809498415245868</v>
      </c>
      <c r="AI190" s="42">
        <f t="shared" si="5"/>
        <v>22.357906924882798</v>
      </c>
      <c r="AJ190" s="42">
        <f t="shared" si="5"/>
        <v>4.0681410968051186E-3</v>
      </c>
      <c r="AK190" s="42">
        <f t="shared" si="5"/>
        <v>4.9161144873788613E-3</v>
      </c>
      <c r="AL190" s="42">
        <f t="shared" si="5"/>
        <v>1.2295602402808673E-2</v>
      </c>
      <c r="AM190" s="42">
        <f t="shared" si="5"/>
        <v>4.4295361877559216</v>
      </c>
      <c r="AN190" s="42">
        <f t="shared" si="5"/>
        <v>11.756001804366083</v>
      </c>
      <c r="AO190" s="42">
        <f t="shared" si="5"/>
        <v>65.30142516247264</v>
      </c>
      <c r="AP190" s="42">
        <f t="shared" si="5"/>
        <v>8075.0436569689991</v>
      </c>
      <c r="AQ190" s="42">
        <f t="shared" si="5"/>
        <v>4348.1004306739997</v>
      </c>
      <c r="AR190" s="42">
        <f t="shared" si="5"/>
        <v>12423.144087642999</v>
      </c>
      <c r="AS190" s="42">
        <f t="shared" si="5"/>
        <v>332.37488756300002</v>
      </c>
      <c r="AT190" s="42">
        <f t="shared" si="5"/>
        <v>26086.201647094997</v>
      </c>
      <c r="AU190" s="42">
        <f t="shared" si="5"/>
        <v>60915.019648744994</v>
      </c>
      <c r="AV190" s="42">
        <f t="shared" si="5"/>
        <v>16546.364222666998</v>
      </c>
      <c r="AW190" s="42">
        <f t="shared" si="5"/>
        <v>38348.235867786003</v>
      </c>
      <c r="AX190" s="42">
        <f t="shared" si="5"/>
        <v>15894.061736845</v>
      </c>
      <c r="AY190" s="42">
        <f t="shared" si="5"/>
        <v>36838.754735857001</v>
      </c>
      <c r="AZ190" s="42">
        <f t="shared" si="5"/>
        <v>6.2986545469999999</v>
      </c>
      <c r="BA190" s="42">
        <f t="shared" si="5"/>
        <v>12.597309098</v>
      </c>
      <c r="BB190" s="42">
        <f t="shared" si="5"/>
        <v>67.323986120000001</v>
      </c>
      <c r="BC190" s="42">
        <f t="shared" si="5"/>
        <v>4732.2677590060002</v>
      </c>
      <c r="BD190" s="42">
        <f t="shared" si="5"/>
        <v>10627.197893683</v>
      </c>
      <c r="BE190" s="42">
        <f t="shared" si="5"/>
        <v>2.7743400829999993</v>
      </c>
      <c r="BF190" s="42">
        <f t="shared" si="5"/>
        <v>5.5486801709999991</v>
      </c>
      <c r="BG190" s="42">
        <f t="shared" si="5"/>
        <v>80.499315630999988</v>
      </c>
      <c r="BH190" s="42">
        <f t="shared" si="5"/>
        <v>328.38861083199998</v>
      </c>
      <c r="BI190" s="42">
        <f t="shared" si="5"/>
        <v>1.9800000000000004</v>
      </c>
      <c r="BJ190" s="42">
        <f t="shared" si="5"/>
        <v>2.6700000000000008</v>
      </c>
      <c r="BK190" s="42">
        <f t="shared" si="5"/>
        <v>6.3300000000000018</v>
      </c>
      <c r="BL190" s="42">
        <f t="shared" si="5"/>
        <v>7.4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6.8500566249999997</v>
      </c>
      <c r="E191" s="42">
        <f>IF(E85="－","－",SUM(E85:E91))</f>
        <v>347</v>
      </c>
      <c r="F191" s="42">
        <f t="shared" ref="F191:BL191" si="6">IF(F85="－","－",SUM(F85:F91))</f>
        <v>88</v>
      </c>
      <c r="G191" s="42">
        <f t="shared" si="6"/>
        <v>194</v>
      </c>
      <c r="H191" s="42">
        <f t="shared" si="6"/>
        <v>65</v>
      </c>
      <c r="I191" s="42">
        <f t="shared" si="6"/>
        <v>251.52474986085306</v>
      </c>
      <c r="J191" s="42">
        <f t="shared" si="6"/>
        <v>870.4996449682742</v>
      </c>
      <c r="K191" s="42">
        <f t="shared" si="6"/>
        <v>177.08428186085422</v>
      </c>
      <c r="L191" s="42">
        <f t="shared" si="6"/>
        <v>74.44046799999883</v>
      </c>
      <c r="M191" s="42">
        <f t="shared" si="6"/>
        <v>836.5976773291319</v>
      </c>
      <c r="N191" s="42">
        <f t="shared" si="6"/>
        <v>285.42671749999522</v>
      </c>
      <c r="O191" s="42">
        <f t="shared" si="6"/>
        <v>7.4268607689999993</v>
      </c>
      <c r="P191" s="42">
        <f t="shared" si="6"/>
        <v>12.903154527000002</v>
      </c>
      <c r="Q191" s="42">
        <f t="shared" si="6"/>
        <v>7.0540631320000013</v>
      </c>
      <c r="R191" s="42">
        <f t="shared" si="6"/>
        <v>0.37279763700000002</v>
      </c>
      <c r="S191" s="42">
        <f t="shared" si="6"/>
        <v>12.416896736</v>
      </c>
      <c r="T191" s="42">
        <f t="shared" si="6"/>
        <v>0.48625779099999999</v>
      </c>
      <c r="U191" s="42">
        <f t="shared" si="6"/>
        <v>43.840399999999995</v>
      </c>
      <c r="V191" s="42">
        <f t="shared" si="6"/>
        <v>103.79759999999999</v>
      </c>
      <c r="W191" s="42">
        <f t="shared" si="6"/>
        <v>302.79201062985305</v>
      </c>
      <c r="X191" s="42">
        <f t="shared" si="6"/>
        <v>987.20039949527404</v>
      </c>
      <c r="Y191" s="42">
        <f t="shared" si="6"/>
        <v>1289.9924101251272</v>
      </c>
      <c r="Z191" s="42">
        <f t="shared" si="6"/>
        <v>0.56348100048966598</v>
      </c>
      <c r="AA191" s="42">
        <f t="shared" si="6"/>
        <v>0.27483997107246233</v>
      </c>
      <c r="AB191" s="42">
        <f t="shared" si="6"/>
        <v>0.27483997199999999</v>
      </c>
      <c r="AC191" s="42">
        <f t="shared" si="6"/>
        <v>1.5656014159584544</v>
      </c>
      <c r="AD191" s="42">
        <f t="shared" si="6"/>
        <v>5.4652922382902833</v>
      </c>
      <c r="AE191" s="42">
        <f t="shared" si="6"/>
        <v>50.55466662491505</v>
      </c>
      <c r="AF191" s="42">
        <f t="shared" si="6"/>
        <v>56.019958863205346</v>
      </c>
      <c r="AG191" s="42">
        <f t="shared" si="6"/>
        <v>3.0500632996502688</v>
      </c>
      <c r="AH191" s="42">
        <f t="shared" si="6"/>
        <v>5.1886134292901112</v>
      </c>
      <c r="AI191" s="42">
        <f t="shared" si="6"/>
        <v>16.617586253266982</v>
      </c>
      <c r="AJ191" s="42">
        <f t="shared" si="6"/>
        <v>1.0774085099148661E-2</v>
      </c>
      <c r="AK191" s="42">
        <f t="shared" si="6"/>
        <v>1.3019860243909142E-2</v>
      </c>
      <c r="AL191" s="42">
        <f t="shared" si="6"/>
        <v>3.2563730016913511E-2</v>
      </c>
      <c r="AM191" s="42">
        <f t="shared" si="6"/>
        <v>4.6264388007078718</v>
      </c>
      <c r="AN191" s="42">
        <f t="shared" si="6"/>
        <v>10.666925527824306</v>
      </c>
      <c r="AO191" s="42">
        <f t="shared" si="6"/>
        <v>67.204816608198954</v>
      </c>
      <c r="AP191" s="42">
        <f t="shared" si="6"/>
        <v>4741.7307791999992</v>
      </c>
      <c r="AQ191" s="42">
        <f t="shared" si="6"/>
        <v>2553.2396503370001</v>
      </c>
      <c r="AR191" s="42">
        <f t="shared" si="6"/>
        <v>7294.9704295370002</v>
      </c>
      <c r="AS191" s="42">
        <f t="shared" si="6"/>
        <v>749.44270441999993</v>
      </c>
      <c r="AT191" s="42">
        <f t="shared" si="6"/>
        <v>13700.145577533</v>
      </c>
      <c r="AU191" s="42">
        <f t="shared" si="6"/>
        <v>31113.948484515</v>
      </c>
      <c r="AV191" s="42">
        <f t="shared" si="6"/>
        <v>10306.055760130999</v>
      </c>
      <c r="AW191" s="42">
        <f t="shared" si="6"/>
        <v>23424.424746230001</v>
      </c>
      <c r="AX191" s="42">
        <f t="shared" si="6"/>
        <v>10167.414699545001</v>
      </c>
      <c r="AY191" s="42">
        <f t="shared" si="6"/>
        <v>23111.026748234999</v>
      </c>
      <c r="AZ191" s="42">
        <f t="shared" si="6"/>
        <v>172.743326518</v>
      </c>
      <c r="BA191" s="42">
        <f t="shared" si="6"/>
        <v>345.48665304200006</v>
      </c>
      <c r="BB191" s="42">
        <f t="shared" si="6"/>
        <v>17.216679327999998</v>
      </c>
      <c r="BC191" s="42">
        <f t="shared" si="6"/>
        <v>961.03806511599998</v>
      </c>
      <c r="BD191" s="42">
        <f t="shared" si="6"/>
        <v>2182.8382111010001</v>
      </c>
      <c r="BE191" s="42">
        <f t="shared" si="6"/>
        <v>7.8257633290000008</v>
      </c>
      <c r="BF191" s="42">
        <f t="shared" si="6"/>
        <v>15.651526661000002</v>
      </c>
      <c r="BG191" s="42">
        <f t="shared" si="6"/>
        <v>35.658204380000001</v>
      </c>
      <c r="BH191" s="42">
        <f t="shared" si="6"/>
        <v>192.771093318</v>
      </c>
      <c r="BI191" s="42">
        <f t="shared" si="6"/>
        <v>5.9800000000000013</v>
      </c>
      <c r="BJ191" s="42">
        <f t="shared" si="6"/>
        <v>7.7699999999999978</v>
      </c>
      <c r="BK191" s="42">
        <f t="shared" si="6"/>
        <v>8.6999999999999993</v>
      </c>
      <c r="BL191" s="42">
        <f t="shared" si="6"/>
        <v>10.66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4.9727538730000003</v>
      </c>
      <c r="E192" s="42">
        <f>IF(E92="－","－",SUM(E92:E114))</f>
        <v>159</v>
      </c>
      <c r="F192" s="42">
        <f t="shared" ref="F192:BL192" si="7">IF(F92="－","－",SUM(F92:F114))</f>
        <v>0</v>
      </c>
      <c r="G192" s="42">
        <f t="shared" si="7"/>
        <v>0</v>
      </c>
      <c r="H192" s="42">
        <f t="shared" si="7"/>
        <v>159</v>
      </c>
      <c r="I192" s="42">
        <f t="shared" si="7"/>
        <v>0</v>
      </c>
      <c r="J192" s="42">
        <f t="shared" si="7"/>
        <v>0</v>
      </c>
      <c r="K192" s="42">
        <f t="shared" si="7"/>
        <v>0</v>
      </c>
      <c r="L192" s="42">
        <f t="shared" si="7"/>
        <v>0</v>
      </c>
      <c r="M192" s="42">
        <f t="shared" si="7"/>
        <v>0</v>
      </c>
      <c r="N192" s="42">
        <f t="shared" si="7"/>
        <v>0</v>
      </c>
      <c r="O192" s="42">
        <f t="shared" si="7"/>
        <v>1.6608454999999998E-2</v>
      </c>
      <c r="P192" s="42">
        <f t="shared" si="7"/>
        <v>2.8201740999999999E-2</v>
      </c>
      <c r="Q192" s="42">
        <f t="shared" si="7"/>
        <v>1.5608618000000001E-2</v>
      </c>
      <c r="R192" s="42">
        <f t="shared" si="7"/>
        <v>9.9983700000000016E-4</v>
      </c>
      <c r="S192" s="42">
        <f t="shared" si="7"/>
        <v>2.6897606000000001E-2</v>
      </c>
      <c r="T192" s="42">
        <f t="shared" si="7"/>
        <v>1.3041349999999999E-3</v>
      </c>
      <c r="U192" s="42">
        <f t="shared" si="7"/>
        <v>0</v>
      </c>
      <c r="V192" s="42">
        <f t="shared" si="7"/>
        <v>0</v>
      </c>
      <c r="W192" s="42">
        <f t="shared" si="7"/>
        <v>1.6608454999999998E-2</v>
      </c>
      <c r="X192" s="42">
        <f t="shared" si="7"/>
        <v>2.8201740999999999E-2</v>
      </c>
      <c r="Y192" s="42">
        <f t="shared" si="7"/>
        <v>4.4810195999999997E-2</v>
      </c>
      <c r="Z192" s="42">
        <f t="shared" si="7"/>
        <v>0</v>
      </c>
      <c r="AA192" s="42">
        <f t="shared" si="7"/>
        <v>0</v>
      </c>
      <c r="AB192" s="42">
        <f t="shared" si="7"/>
        <v>0</v>
      </c>
      <c r="AC192" s="42">
        <f t="shared" si="7"/>
        <v>0</v>
      </c>
      <c r="AD192" s="42">
        <f t="shared" si="7"/>
        <v>0</v>
      </c>
      <c r="AE192" s="42">
        <f t="shared" si="7"/>
        <v>0</v>
      </c>
      <c r="AF192" s="42">
        <f t="shared" si="7"/>
        <v>0</v>
      </c>
      <c r="AG192" s="42">
        <f t="shared" si="7"/>
        <v>0</v>
      </c>
      <c r="AH192" s="42">
        <f t="shared" si="7"/>
        <v>0</v>
      </c>
      <c r="AI192" s="42">
        <f t="shared" si="7"/>
        <v>0</v>
      </c>
      <c r="AJ192" s="42">
        <f t="shared" si="7"/>
        <v>0</v>
      </c>
      <c r="AK192" s="42">
        <f t="shared" si="7"/>
        <v>0</v>
      </c>
      <c r="AL192" s="42">
        <f t="shared" si="7"/>
        <v>0</v>
      </c>
      <c r="AM192" s="42">
        <f t="shared" si="7"/>
        <v>0</v>
      </c>
      <c r="AN192" s="42">
        <f t="shared" si="7"/>
        <v>0</v>
      </c>
      <c r="AO192" s="42">
        <f t="shared" si="7"/>
        <v>0</v>
      </c>
      <c r="AP192" s="42">
        <f t="shared" si="7"/>
        <v>3.8136144999999996E-2</v>
      </c>
      <c r="AQ192" s="42">
        <f t="shared" si="7"/>
        <v>2.0534845999999999E-2</v>
      </c>
      <c r="AR192" s="42">
        <f t="shared" si="7"/>
        <v>5.8670990999999999E-2</v>
      </c>
      <c r="AS192" s="42">
        <f t="shared" si="7"/>
        <v>0</v>
      </c>
      <c r="AT192" s="42">
        <f t="shared" si="7"/>
        <v>0</v>
      </c>
      <c r="AU192" s="42">
        <f t="shared" si="7"/>
        <v>0</v>
      </c>
      <c r="AV192" s="42">
        <f t="shared" si="7"/>
        <v>0</v>
      </c>
      <c r="AW192" s="42">
        <f t="shared" si="7"/>
        <v>0</v>
      </c>
      <c r="AX192" s="42">
        <f t="shared" si="7"/>
        <v>0</v>
      </c>
      <c r="AY192" s="42">
        <f t="shared" si="7"/>
        <v>0</v>
      </c>
      <c r="AZ192" s="42">
        <f t="shared" si="7"/>
        <v>0</v>
      </c>
      <c r="BA192" s="42">
        <f t="shared" si="7"/>
        <v>0</v>
      </c>
      <c r="BB192" s="42">
        <f t="shared" si="7"/>
        <v>2.6032691920000004</v>
      </c>
      <c r="BC192" s="42">
        <f t="shared" si="7"/>
        <v>171.05621012899999</v>
      </c>
      <c r="BD192" s="42">
        <f t="shared" si="7"/>
        <v>404.03335744999998</v>
      </c>
      <c r="BE192" s="42">
        <f t="shared" si="7"/>
        <v>7.5933955000000011E-2</v>
      </c>
      <c r="BF192" s="42">
        <f t="shared" si="7"/>
        <v>0.15186791200000002</v>
      </c>
      <c r="BG192" s="42">
        <f t="shared" si="7"/>
        <v>5.5844360980000012</v>
      </c>
      <c r="BH192" s="42">
        <f t="shared" si="7"/>
        <v>71.180506223000009</v>
      </c>
      <c r="BI192" s="42">
        <f t="shared" si="7"/>
        <v>0</v>
      </c>
      <c r="BJ192" s="42">
        <f t="shared" si="7"/>
        <v>0</v>
      </c>
      <c r="BK192" s="42">
        <f t="shared" si="7"/>
        <v>0</v>
      </c>
      <c r="BL192" s="42">
        <f t="shared" si="7"/>
        <v>0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4.992306578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5</v>
      </c>
      <c r="H193" s="42">
        <f t="shared" si="8"/>
        <v>259</v>
      </c>
      <c r="I193" s="42">
        <f t="shared" si="8"/>
        <v>0</v>
      </c>
      <c r="J193" s="42">
        <f t="shared" si="8"/>
        <v>0</v>
      </c>
      <c r="K193" s="42">
        <f t="shared" si="8"/>
        <v>0</v>
      </c>
      <c r="L193" s="42">
        <f t="shared" si="8"/>
        <v>0</v>
      </c>
      <c r="M193" s="42">
        <f t="shared" si="8"/>
        <v>0</v>
      </c>
      <c r="N193" s="42">
        <f t="shared" si="8"/>
        <v>0</v>
      </c>
      <c r="O193" s="42">
        <f t="shared" si="8"/>
        <v>9.3779139999999993E-3</v>
      </c>
      <c r="P193" s="42">
        <f t="shared" si="8"/>
        <v>1.4272016E-2</v>
      </c>
      <c r="Q193" s="42">
        <f t="shared" si="8"/>
        <v>8.7262320000000004E-3</v>
      </c>
      <c r="R193" s="42">
        <f t="shared" si="8"/>
        <v>6.5168200000000011E-4</v>
      </c>
      <c r="S193" s="42">
        <f t="shared" si="8"/>
        <v>1.3421994E-2</v>
      </c>
      <c r="T193" s="42">
        <f t="shared" si="8"/>
        <v>8.5002200000000008E-4</v>
      </c>
      <c r="U193" s="42">
        <f t="shared" si="8"/>
        <v>2.0999999999999998E-2</v>
      </c>
      <c r="V193" s="42">
        <f t="shared" si="8"/>
        <v>5.04E-2</v>
      </c>
      <c r="W193" s="42">
        <f t="shared" si="8"/>
        <v>3.0377913999999999E-2</v>
      </c>
      <c r="X193" s="42">
        <f t="shared" si="8"/>
        <v>6.4672015999999999E-2</v>
      </c>
      <c r="Y193" s="42">
        <f t="shared" si="8"/>
        <v>9.5049930000000019E-2</v>
      </c>
      <c r="Z193" s="42">
        <f t="shared" si="8"/>
        <v>0</v>
      </c>
      <c r="AA193" s="42">
        <f t="shared" si="8"/>
        <v>0</v>
      </c>
      <c r="AB193" s="42">
        <f t="shared" si="8"/>
        <v>0</v>
      </c>
      <c r="AC193" s="42">
        <f t="shared" si="8"/>
        <v>0</v>
      </c>
      <c r="AD193" s="42">
        <f t="shared" si="8"/>
        <v>0</v>
      </c>
      <c r="AE193" s="42">
        <f t="shared" si="8"/>
        <v>0</v>
      </c>
      <c r="AF193" s="42">
        <f t="shared" si="8"/>
        <v>0</v>
      </c>
      <c r="AG193" s="42">
        <f t="shared" si="8"/>
        <v>1.4226358826233531E-3</v>
      </c>
      <c r="AH193" s="42">
        <f t="shared" si="8"/>
        <v>2.4201162141178879E-3</v>
      </c>
      <c r="AI193" s="42">
        <f t="shared" si="8"/>
        <v>7.7509127398099915E-3</v>
      </c>
      <c r="AJ193" s="42">
        <f t="shared" si="8"/>
        <v>0</v>
      </c>
      <c r="AK193" s="42">
        <f t="shared" si="8"/>
        <v>0</v>
      </c>
      <c r="AL193" s="42">
        <f t="shared" si="8"/>
        <v>0</v>
      </c>
      <c r="AM193" s="42">
        <f t="shared" si="8"/>
        <v>1.4226358826233531E-3</v>
      </c>
      <c r="AN193" s="42">
        <f t="shared" si="8"/>
        <v>2.4201162141178879E-3</v>
      </c>
      <c r="AO193" s="42">
        <f t="shared" si="8"/>
        <v>7.7509127398099915E-3</v>
      </c>
      <c r="AP193" s="42">
        <f t="shared" si="8"/>
        <v>0.11164607900000001</v>
      </c>
      <c r="AQ193" s="42">
        <f t="shared" si="8"/>
        <v>6.0117119000000004E-2</v>
      </c>
      <c r="AR193" s="42">
        <f t="shared" si="8"/>
        <v>0.17176319799999998</v>
      </c>
      <c r="AS193" s="42">
        <f t="shared" si="8"/>
        <v>0</v>
      </c>
      <c r="AT193" s="42">
        <f t="shared" si="8"/>
        <v>0</v>
      </c>
      <c r="AU193" s="42">
        <f t="shared" si="8"/>
        <v>0</v>
      </c>
      <c r="AV193" s="42">
        <f t="shared" si="8"/>
        <v>0</v>
      </c>
      <c r="AW193" s="42">
        <f t="shared" si="8"/>
        <v>0</v>
      </c>
      <c r="AX193" s="42">
        <f t="shared" si="8"/>
        <v>0</v>
      </c>
      <c r="AY193" s="42">
        <f t="shared" si="8"/>
        <v>0</v>
      </c>
      <c r="AZ193" s="42">
        <f t="shared" si="8"/>
        <v>0</v>
      </c>
      <c r="BA193" s="42">
        <f t="shared" si="8"/>
        <v>0</v>
      </c>
      <c r="BB193" s="42">
        <f t="shared" si="8"/>
        <v>1.5269121190000001</v>
      </c>
      <c r="BC193" s="42">
        <f t="shared" si="8"/>
        <v>105.058532953</v>
      </c>
      <c r="BD193" s="42">
        <f t="shared" si="8"/>
        <v>230.59055227300001</v>
      </c>
      <c r="BE193" s="42">
        <f t="shared" si="8"/>
        <v>0.69405096099999986</v>
      </c>
      <c r="BF193" s="42">
        <f t="shared" si="8"/>
        <v>1.3881019259999996</v>
      </c>
      <c r="BG193" s="42">
        <f t="shared" si="8"/>
        <v>6.6104826760000002</v>
      </c>
      <c r="BH193" s="42">
        <f t="shared" si="8"/>
        <v>27.960422524999998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>
        <f>IF(D123="－","－",MAX(D123:D132))</f>
        <v>4.7862864380000003</v>
      </c>
      <c r="E194" s="42">
        <f>IF(E123="－","－",SUM(E123:E132))</f>
        <v>329</v>
      </c>
      <c r="F194" s="42">
        <f t="shared" ref="F194:BL194" si="9">IF(F123="－","－",SUM(F123:F132))</f>
        <v>0</v>
      </c>
      <c r="G194" s="42">
        <f t="shared" si="9"/>
        <v>2</v>
      </c>
      <c r="H194" s="42">
        <f t="shared" si="9"/>
        <v>327</v>
      </c>
      <c r="I194" s="42">
        <f t="shared" si="9"/>
        <v>0</v>
      </c>
      <c r="J194" s="42">
        <f t="shared" si="9"/>
        <v>0</v>
      </c>
      <c r="K194" s="42">
        <f t="shared" si="9"/>
        <v>0</v>
      </c>
      <c r="L194" s="42">
        <f t="shared" si="9"/>
        <v>0</v>
      </c>
      <c r="M194" s="42">
        <f t="shared" si="9"/>
        <v>0</v>
      </c>
      <c r="N194" s="42">
        <f t="shared" si="9"/>
        <v>0</v>
      </c>
      <c r="O194" s="42">
        <f t="shared" si="9"/>
        <v>5.3059999999999997E-6</v>
      </c>
      <c r="P194" s="42">
        <f t="shared" si="9"/>
        <v>5.8560000000000003E-6</v>
      </c>
      <c r="Q194" s="42">
        <f t="shared" si="9"/>
        <v>5.3059999999999997E-6</v>
      </c>
      <c r="R194" s="42">
        <f t="shared" si="9"/>
        <v>0</v>
      </c>
      <c r="S194" s="42">
        <f t="shared" si="9"/>
        <v>5.8560000000000003E-6</v>
      </c>
      <c r="T194" s="42">
        <f t="shared" si="9"/>
        <v>0</v>
      </c>
      <c r="U194" s="42">
        <f t="shared" si="9"/>
        <v>9.0000000000000011E-3</v>
      </c>
      <c r="V194" s="42">
        <f t="shared" si="9"/>
        <v>2.1600000000000001E-2</v>
      </c>
      <c r="W194" s="42">
        <f t="shared" si="9"/>
        <v>9.0053060000000011E-3</v>
      </c>
      <c r="X194" s="42">
        <f t="shared" si="9"/>
        <v>2.1605856E-2</v>
      </c>
      <c r="Y194" s="42">
        <f t="shared" si="9"/>
        <v>3.0611162000000001E-2</v>
      </c>
      <c r="Z194" s="42">
        <f t="shared" si="9"/>
        <v>0</v>
      </c>
      <c r="AA194" s="42">
        <f t="shared" si="9"/>
        <v>0</v>
      </c>
      <c r="AB194" s="42">
        <f t="shared" si="9"/>
        <v>0</v>
      </c>
      <c r="AC194" s="42">
        <f t="shared" si="9"/>
        <v>0</v>
      </c>
      <c r="AD194" s="42">
        <f t="shared" si="9"/>
        <v>0</v>
      </c>
      <c r="AE194" s="42">
        <f t="shared" si="9"/>
        <v>0</v>
      </c>
      <c r="AF194" s="42">
        <f t="shared" si="9"/>
        <v>0</v>
      </c>
      <c r="AG194" s="42">
        <f t="shared" si="9"/>
        <v>6.3576223276382417E-4</v>
      </c>
      <c r="AH194" s="42">
        <f t="shared" si="9"/>
        <v>1.081526556885586E-3</v>
      </c>
      <c r="AI194" s="42">
        <f t="shared" si="9"/>
        <v>3.463808026782215E-3</v>
      </c>
      <c r="AJ194" s="42">
        <f t="shared" si="9"/>
        <v>0</v>
      </c>
      <c r="AK194" s="42">
        <f t="shared" si="9"/>
        <v>0</v>
      </c>
      <c r="AL194" s="42">
        <f t="shared" si="9"/>
        <v>0</v>
      </c>
      <c r="AM194" s="42">
        <f t="shared" si="9"/>
        <v>6.3576223276382417E-4</v>
      </c>
      <c r="AN194" s="42">
        <f t="shared" si="9"/>
        <v>1.081526556885586E-3</v>
      </c>
      <c r="AO194" s="42">
        <f t="shared" si="9"/>
        <v>3.463808026782215E-3</v>
      </c>
      <c r="AP194" s="42">
        <f t="shared" si="9"/>
        <v>3.3811938E-2</v>
      </c>
      <c r="AQ194" s="42">
        <f t="shared" si="9"/>
        <v>1.8206427000000001E-2</v>
      </c>
      <c r="AR194" s="42">
        <f t="shared" si="9"/>
        <v>5.2018364999999997E-2</v>
      </c>
      <c r="AS194" s="42">
        <f t="shared" si="9"/>
        <v>0</v>
      </c>
      <c r="AT194" s="42">
        <f t="shared" si="9"/>
        <v>0</v>
      </c>
      <c r="AU194" s="42">
        <f t="shared" si="9"/>
        <v>0</v>
      </c>
      <c r="AV194" s="42">
        <f t="shared" si="9"/>
        <v>0</v>
      </c>
      <c r="AW194" s="42">
        <f t="shared" si="9"/>
        <v>0</v>
      </c>
      <c r="AX194" s="42">
        <f t="shared" si="9"/>
        <v>0</v>
      </c>
      <c r="AY194" s="42">
        <f t="shared" si="9"/>
        <v>0</v>
      </c>
      <c r="AZ194" s="42">
        <f t="shared" si="9"/>
        <v>0</v>
      </c>
      <c r="BA194" s="42">
        <f t="shared" si="9"/>
        <v>0</v>
      </c>
      <c r="BB194" s="42">
        <f t="shared" si="9"/>
        <v>0.79345154200000001</v>
      </c>
      <c r="BC194" s="42">
        <f t="shared" si="9"/>
        <v>55.676366860000002</v>
      </c>
      <c r="BD194" s="42">
        <f t="shared" si="9"/>
        <v>124.33067739400001</v>
      </c>
      <c r="BE194" s="42">
        <f t="shared" si="9"/>
        <v>0.17632256300000002</v>
      </c>
      <c r="BF194" s="42">
        <f t="shared" si="9"/>
        <v>0.35264512800000003</v>
      </c>
      <c r="BG194" s="42">
        <f t="shared" si="9"/>
        <v>5.3811785279999995</v>
      </c>
      <c r="BH194" s="42">
        <f t="shared" si="9"/>
        <v>38.784912137999996</v>
      </c>
      <c r="BI194" s="42">
        <f t="shared" si="9"/>
        <v>0</v>
      </c>
      <c r="BJ194" s="42">
        <f t="shared" si="9"/>
        <v>0</v>
      </c>
      <c r="BK194" s="42">
        <f t="shared" si="9"/>
        <v>0</v>
      </c>
      <c r="BL194" s="42">
        <f t="shared" si="9"/>
        <v>0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6.8500566249999997</v>
      </c>
      <c r="E199" s="42">
        <f>SUM(E185:E198)</f>
        <v>4593</v>
      </c>
      <c r="F199" s="42">
        <f t="shared" ref="F199:AY199" si="14">SUM(F185:F198)</f>
        <v>391</v>
      </c>
      <c r="G199" s="42">
        <f t="shared" si="14"/>
        <v>1010</v>
      </c>
      <c r="H199" s="42">
        <f t="shared" si="14"/>
        <v>3192</v>
      </c>
      <c r="I199" s="42">
        <f t="shared" si="14"/>
        <v>345.33850475203747</v>
      </c>
      <c r="J199" s="42">
        <f t="shared" si="14"/>
        <v>2037.9499957372359</v>
      </c>
      <c r="K199" s="42">
        <f t="shared" si="14"/>
        <v>198.35152125227964</v>
      </c>
      <c r="L199" s="42">
        <f t="shared" si="14"/>
        <v>146.98698349975786</v>
      </c>
      <c r="M199" s="42">
        <f t="shared" si="14"/>
        <v>1220.5655995540933</v>
      </c>
      <c r="N199" s="42">
        <f t="shared" si="14"/>
        <v>1162.72290093518</v>
      </c>
      <c r="O199" s="42">
        <f t="shared" si="14"/>
        <v>29.970747785999997</v>
      </c>
      <c r="P199" s="42">
        <f t="shared" si="14"/>
        <v>50.814392070999986</v>
      </c>
      <c r="Q199" s="42">
        <f t="shared" si="14"/>
        <v>27.840896844000007</v>
      </c>
      <c r="R199" s="42">
        <f t="shared" si="14"/>
        <v>2.1298509420000005</v>
      </c>
      <c r="S199" s="42">
        <f t="shared" si="14"/>
        <v>48.036325594999994</v>
      </c>
      <c r="T199" s="42">
        <f t="shared" si="14"/>
        <v>2.7780664759999993</v>
      </c>
      <c r="U199" s="42">
        <f t="shared" si="14"/>
        <v>192.34699999999995</v>
      </c>
      <c r="V199" s="42">
        <f t="shared" si="14"/>
        <v>455.9665</v>
      </c>
      <c r="W199" s="42">
        <f t="shared" si="14"/>
        <v>567.65625253803739</v>
      </c>
      <c r="X199" s="42">
        <f t="shared" si="14"/>
        <v>2544.7308878082354</v>
      </c>
      <c r="Y199" s="42">
        <f t="shared" si="14"/>
        <v>3112.3871403462736</v>
      </c>
      <c r="Z199" s="42">
        <f t="shared" si="14"/>
        <v>1.0407912317236545</v>
      </c>
      <c r="AA199" s="42">
        <f t="shared" si="14"/>
        <v>0.47893564043402204</v>
      </c>
      <c r="AB199" s="42">
        <f t="shared" si="14"/>
        <v>0.47893564156573998</v>
      </c>
      <c r="AC199" s="42">
        <f t="shared" si="14"/>
        <v>1.9914310262348724</v>
      </c>
      <c r="AD199" s="42">
        <f t="shared" si="14"/>
        <v>24.240480436992321</v>
      </c>
      <c r="AE199" s="42">
        <f t="shared" si="14"/>
        <v>219.53136041323324</v>
      </c>
      <c r="AF199" s="42">
        <f t="shared" si="14"/>
        <v>243.77184085022554</v>
      </c>
      <c r="AG199" s="42">
        <f t="shared" si="14"/>
        <v>13.325021551802591</v>
      </c>
      <c r="AH199" s="42">
        <f t="shared" si="14"/>
        <v>22.667852754790616</v>
      </c>
      <c r="AI199" s="42">
        <f t="shared" si="14"/>
        <v>72.598393282234809</v>
      </c>
      <c r="AJ199" s="42">
        <f t="shared" si="14"/>
        <v>1.876624581233334E-2</v>
      </c>
      <c r="AK199" s="42">
        <f t="shared" si="14"/>
        <v>2.2677926718961218E-2</v>
      </c>
      <c r="AL199" s="42">
        <f t="shared" si="14"/>
        <v>5.6719340237547614E-2</v>
      </c>
      <c r="AM199" s="42">
        <f t="shared" si="14"/>
        <v>15.335218823849797</v>
      </c>
      <c r="AN199" s="42">
        <f t="shared" si="14"/>
        <v>46.931011118501893</v>
      </c>
      <c r="AO199" s="42">
        <f t="shared" si="14"/>
        <v>292.1864730357056</v>
      </c>
      <c r="AP199" s="42">
        <f t="shared" si="14"/>
        <v>31603.545896560001</v>
      </c>
      <c r="AQ199" s="42">
        <f t="shared" si="14"/>
        <v>17017.293944277</v>
      </c>
      <c r="AR199" s="42">
        <f t="shared" si="14"/>
        <v>48620.839840837005</v>
      </c>
      <c r="AS199" s="42">
        <f t="shared" si="14"/>
        <v>1610.0343535970001</v>
      </c>
      <c r="AT199" s="42">
        <f t="shared" si="14"/>
        <v>118645.385930713</v>
      </c>
      <c r="AU199" s="42">
        <f t="shared" si="14"/>
        <v>265193.64994693798</v>
      </c>
      <c r="AV199" s="42">
        <f t="shared" si="14"/>
        <v>77202.194309838014</v>
      </c>
      <c r="AW199" s="42">
        <f t="shared" si="14"/>
        <v>172117.58307080698</v>
      </c>
      <c r="AX199" s="42">
        <f t="shared" si="14"/>
        <v>73595.748536418003</v>
      </c>
      <c r="AY199" s="42">
        <f t="shared" si="14"/>
        <v>164137.14778797299</v>
      </c>
      <c r="AZ199" s="52">
        <f>MAX(AZ185:AZ198)</f>
        <v>172.743326518</v>
      </c>
      <c r="BA199" s="52">
        <f>MAX(BA185:BA198)</f>
        <v>345.48665304200006</v>
      </c>
      <c r="BB199" s="42">
        <f t="shared" ref="BB199:BD199" si="15">SUM(BB185:BB198)</f>
        <v>318.47910876200001</v>
      </c>
      <c r="BC199" s="42">
        <f t="shared" si="15"/>
        <v>27923.753017923005</v>
      </c>
      <c r="BD199" s="42">
        <f t="shared" si="15"/>
        <v>61732.180386874985</v>
      </c>
      <c r="BE199" s="52">
        <f>MAX(BE185:BE198)</f>
        <v>7.8257633290000008</v>
      </c>
      <c r="BF199" s="52">
        <f>MAX(BF185:BF198)</f>
        <v>15.651526661000002</v>
      </c>
      <c r="BG199" s="42">
        <f t="shared" ref="BG199:BL199" si="16">SUM(BG185:BG198)</f>
        <v>413.93414300299997</v>
      </c>
      <c r="BH199" s="42">
        <f t="shared" si="16"/>
        <v>2762.3692617819997</v>
      </c>
      <c r="BI199" s="42">
        <f t="shared" si="16"/>
        <v>11.380000000000003</v>
      </c>
      <c r="BJ199" s="42">
        <f t="shared" si="16"/>
        <v>14.01</v>
      </c>
      <c r="BK199" s="42">
        <f t="shared" si="16"/>
        <v>24.270000000000007</v>
      </c>
      <c r="BL199" s="42">
        <f t="shared" si="16"/>
        <v>27.530000000000005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359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南西沖No_2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南西沖No_2（PT2）</v>
      </c>
    </row>
    <row r="204" spans="1:64" s="37" customFormat="1" x14ac:dyDescent="0.2">
      <c r="A204" s="7" t="s">
        <v>331</v>
      </c>
      <c r="B204" s="37">
        <f ca="1">VLOOKUP(B203,$B$207:$C$260,2,0)</f>
        <v>53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329</v>
      </c>
      <c r="F2" s="13"/>
      <c r="G2" s="13"/>
      <c r="H2" s="14"/>
      <c r="I2" s="12" t="s">
        <v>38</v>
      </c>
      <c r="J2" s="14"/>
      <c r="O2" s="12" t="s">
        <v>340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344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345</v>
      </c>
      <c r="Q3" s="45" t="s">
        <v>346</v>
      </c>
      <c r="R3" s="46" t="s">
        <v>347</v>
      </c>
      <c r="S3" s="46" t="s">
        <v>348</v>
      </c>
      <c r="T3" s="47" t="s">
        <v>349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350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351</v>
      </c>
      <c r="AI3" s="26" t="s">
        <v>352</v>
      </c>
      <c r="AJ3" s="27" t="s">
        <v>353</v>
      </c>
      <c r="AK3" s="27" t="s">
        <v>354</v>
      </c>
      <c r="AL3" s="27" t="s">
        <v>355</v>
      </c>
      <c r="AM3" s="28" t="s">
        <v>356</v>
      </c>
      <c r="AN3" s="28" t="s">
        <v>357</v>
      </c>
      <c r="AO3" s="28" t="s">
        <v>358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4.6078776069999998</v>
      </c>
      <c r="E4" s="36">
        <v>191</v>
      </c>
      <c r="F4" s="36">
        <v>0</v>
      </c>
      <c r="G4" s="36">
        <v>5</v>
      </c>
      <c r="H4" s="36">
        <v>186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0.15000000000000002</v>
      </c>
      <c r="V4" s="36">
        <v>0.36</v>
      </c>
      <c r="W4" s="36">
        <v>0.15000000000000002</v>
      </c>
      <c r="X4" s="36">
        <v>0.36</v>
      </c>
      <c r="Y4" s="36">
        <v>0.51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1.3115953386663715E-2</v>
      </c>
      <c r="AH4" s="36">
        <v>2.2312196565818739E-2</v>
      </c>
      <c r="AI4" s="36">
        <v>7.1459332244581619E-2</v>
      </c>
      <c r="AJ4" s="36">
        <v>0</v>
      </c>
      <c r="AK4" s="36">
        <v>0</v>
      </c>
      <c r="AL4" s="36">
        <v>0</v>
      </c>
      <c r="AM4" s="36">
        <v>1.3115953386663715E-2</v>
      </c>
      <c r="AN4" s="36">
        <v>2.2312196565818739E-2</v>
      </c>
      <c r="AO4" s="36">
        <v>7.1459332244581619E-2</v>
      </c>
      <c r="AP4" s="36">
        <v>0.57096876799999996</v>
      </c>
      <c r="AQ4" s="36">
        <v>0.30744472099999998</v>
      </c>
      <c r="AR4" s="36">
        <v>0.87841348899999994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9.5106459999999993E-3</v>
      </c>
      <c r="BC4" s="36">
        <v>0.32891422300000001</v>
      </c>
      <c r="BD4" s="36">
        <v>0.63518491200000005</v>
      </c>
      <c r="BE4" s="36">
        <v>8.0553142857142863E-4</v>
      </c>
      <c r="BF4" s="36">
        <v>1.6110628571428573E-3</v>
      </c>
      <c r="BG4" s="36">
        <v>0.14105187599999999</v>
      </c>
      <c r="BH4" s="36">
        <v>0.31282094199999999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5.3965483460000003</v>
      </c>
      <c r="E5" s="36">
        <v>19</v>
      </c>
      <c r="F5" s="36">
        <v>1</v>
      </c>
      <c r="G5" s="36">
        <v>1</v>
      </c>
      <c r="H5" s="36">
        <v>17</v>
      </c>
      <c r="I5" s="36">
        <v>0.1398198301457502</v>
      </c>
      <c r="J5" s="36">
        <v>22.751674432782035</v>
      </c>
      <c r="K5" s="36">
        <v>0.1398198301457502</v>
      </c>
      <c r="L5" s="36">
        <v>0</v>
      </c>
      <c r="M5" s="36">
        <v>9.3197292629058861</v>
      </c>
      <c r="N5" s="36">
        <v>13.571765000021902</v>
      </c>
      <c r="O5" s="36">
        <v>0.45797656499999995</v>
      </c>
      <c r="P5" s="36">
        <v>0.81322931599999992</v>
      </c>
      <c r="Q5" s="36">
        <v>0.42226110699999997</v>
      </c>
      <c r="R5" s="36">
        <v>3.5715458000000005E-2</v>
      </c>
      <c r="S5" s="36">
        <v>0.76664393599999991</v>
      </c>
      <c r="T5" s="36">
        <v>4.6585379999999996E-2</v>
      </c>
      <c r="U5" s="36">
        <v>9.7899999999999987E-2</v>
      </c>
      <c r="V5" s="36">
        <v>0.2326</v>
      </c>
      <c r="W5" s="36">
        <v>0.6956963951457501</v>
      </c>
      <c r="X5" s="36">
        <v>23.797503748782038</v>
      </c>
      <c r="Y5" s="36">
        <v>24.493200143927787</v>
      </c>
      <c r="Z5" s="36">
        <v>6.2105341794455725E-2</v>
      </c>
      <c r="AA5" s="36">
        <v>1.3290543144013532E-2</v>
      </c>
      <c r="AB5" s="36">
        <v>1.3290543E-2</v>
      </c>
      <c r="AC5" s="36">
        <v>1.7354339134366887E-3</v>
      </c>
      <c r="AD5" s="36">
        <v>0.25491106075435871</v>
      </c>
      <c r="AE5" s="36">
        <v>2.2941995467892293</v>
      </c>
      <c r="AF5" s="36">
        <v>2.5491106075435868</v>
      </c>
      <c r="AG5" s="36">
        <v>1.079496252135705E-2</v>
      </c>
      <c r="AH5" s="36">
        <v>1.8363844289205095E-2</v>
      </c>
      <c r="AI5" s="36">
        <v>5.8813933737048747E-2</v>
      </c>
      <c r="AJ5" s="36">
        <v>7.9668633657873885E-4</v>
      </c>
      <c r="AK5" s="36">
        <v>9.6274961066414311E-4</v>
      </c>
      <c r="AL5" s="36">
        <v>2.4079151241444404E-3</v>
      </c>
      <c r="AM5" s="36">
        <v>1.3327082771372477E-2</v>
      </c>
      <c r="AN5" s="36">
        <v>0.27423765465422789</v>
      </c>
      <c r="AO5" s="36">
        <v>2.3554213956504224</v>
      </c>
      <c r="AP5" s="36">
        <v>350.349283877</v>
      </c>
      <c r="AQ5" s="36">
        <v>188.64961439499999</v>
      </c>
      <c r="AR5" s="36">
        <v>538.99889827200002</v>
      </c>
      <c r="AS5" s="36">
        <v>18.341169511</v>
      </c>
      <c r="AT5" s="36">
        <v>993.05427337699996</v>
      </c>
      <c r="AU5" s="36">
        <v>2355.4311794179998</v>
      </c>
      <c r="AV5" s="36">
        <v>751.94282390299998</v>
      </c>
      <c r="AW5" s="36">
        <v>1783.537536713</v>
      </c>
      <c r="AX5" s="36">
        <v>700.712121454</v>
      </c>
      <c r="AY5" s="36">
        <v>1662.0231370199999</v>
      </c>
      <c r="AZ5" s="36">
        <v>0.45482155142857145</v>
      </c>
      <c r="BA5" s="36">
        <v>0.90964310285714289</v>
      </c>
      <c r="BB5" s="36">
        <v>7.438579711</v>
      </c>
      <c r="BC5" s="36">
        <v>512.33716389799997</v>
      </c>
      <c r="BD5" s="36">
        <v>1215.2154847649999</v>
      </c>
      <c r="BE5" s="36">
        <v>0.63003216000000006</v>
      </c>
      <c r="BF5" s="36">
        <v>1.2600643214285716</v>
      </c>
      <c r="BG5" s="36">
        <v>14.566036083</v>
      </c>
      <c r="BH5" s="36">
        <v>120.937674692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5.2682479229999997</v>
      </c>
      <c r="E6" s="36">
        <v>8</v>
      </c>
      <c r="F6" s="36">
        <v>0</v>
      </c>
      <c r="G6" s="36">
        <v>2</v>
      </c>
      <c r="H6" s="36">
        <v>6</v>
      </c>
      <c r="I6" s="36">
        <v>1.0960173051795054E-2</v>
      </c>
      <c r="J6" s="36">
        <v>2.9368598580408269</v>
      </c>
      <c r="K6" s="36">
        <v>1.0960173051795054E-2</v>
      </c>
      <c r="L6" s="36">
        <v>0</v>
      </c>
      <c r="M6" s="36">
        <v>1.2214485959878258</v>
      </c>
      <c r="N6" s="36">
        <v>1.7263714351047958</v>
      </c>
      <c r="O6" s="36">
        <v>4.7100997999999998E-2</v>
      </c>
      <c r="P6" s="36">
        <v>6.6727716999999992E-2</v>
      </c>
      <c r="Q6" s="36">
        <v>4.1661019000000001E-2</v>
      </c>
      <c r="R6" s="36">
        <v>5.4399790000000002E-3</v>
      </c>
      <c r="S6" s="36">
        <v>5.9632092999999997E-2</v>
      </c>
      <c r="T6" s="36">
        <v>7.095624E-3</v>
      </c>
      <c r="U6" s="36">
        <v>6.0000000000000001E-3</v>
      </c>
      <c r="V6" s="36">
        <v>1.44E-2</v>
      </c>
      <c r="W6" s="36">
        <v>6.4061171051795054E-2</v>
      </c>
      <c r="X6" s="36">
        <v>3.0179875750408272</v>
      </c>
      <c r="Y6" s="36">
        <v>3.0820487460926222</v>
      </c>
      <c r="Z6" s="36">
        <v>6.1759261521572234E-3</v>
      </c>
      <c r="AA6" s="36">
        <v>1.3216481965616458E-3</v>
      </c>
      <c r="AB6" s="36">
        <v>1.3216479999999999E-3</v>
      </c>
      <c r="AC6" s="36">
        <v>6.4743732466481755E-5</v>
      </c>
      <c r="AD6" s="36">
        <v>1.3146885219977231E-2</v>
      </c>
      <c r="AE6" s="36">
        <v>0.11832196697979511</v>
      </c>
      <c r="AF6" s="36">
        <v>0.13146885219977233</v>
      </c>
      <c r="AG6" s="36">
        <v>6.3232507893852877E-4</v>
      </c>
      <c r="AH6" s="36">
        <v>1.0756794446310604E-3</v>
      </c>
      <c r="AI6" s="36">
        <v>3.44508146456164E-3</v>
      </c>
      <c r="AJ6" s="36">
        <v>7.5763804257865126E-5</v>
      </c>
      <c r="AK6" s="36">
        <v>9.1556199350691908E-5</v>
      </c>
      <c r="AL6" s="36">
        <v>2.2898950535397527E-4</v>
      </c>
      <c r="AM6" s="36">
        <v>7.728326156628757E-4</v>
      </c>
      <c r="AN6" s="36">
        <v>1.4314120863958984E-2</v>
      </c>
      <c r="AO6" s="36">
        <v>0.12199603794971073</v>
      </c>
      <c r="AP6" s="36">
        <v>29.540051831</v>
      </c>
      <c r="AQ6" s="36">
        <v>15.906181755</v>
      </c>
      <c r="AR6" s="36">
        <v>45.446233585999998</v>
      </c>
      <c r="AS6" s="36">
        <v>2.413576774</v>
      </c>
      <c r="AT6" s="36">
        <v>22.881519567000002</v>
      </c>
      <c r="AU6" s="36">
        <v>51.696138777999998</v>
      </c>
      <c r="AV6" s="36">
        <v>25.877131090999999</v>
      </c>
      <c r="AW6" s="36">
        <v>58.464113632</v>
      </c>
      <c r="AX6" s="36">
        <v>23.813098233000002</v>
      </c>
      <c r="AY6" s="36">
        <v>53.800851268000002</v>
      </c>
      <c r="AZ6" s="36">
        <v>4.2101682857142858E-2</v>
      </c>
      <c r="BA6" s="36">
        <v>8.4203367142857144E-2</v>
      </c>
      <c r="BB6" s="36">
        <v>1.334409357</v>
      </c>
      <c r="BC6" s="36">
        <v>61.024397716000003</v>
      </c>
      <c r="BD6" s="36">
        <v>137.87221272100001</v>
      </c>
      <c r="BE6" s="36">
        <v>0.11302168428571428</v>
      </c>
      <c r="BF6" s="36">
        <v>0.22604336857142857</v>
      </c>
      <c r="BG6" s="36">
        <v>5.2391650470000002</v>
      </c>
      <c r="BH6" s="36">
        <v>44.823703180999999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4.4149774800000001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4.5371653140000001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2.0175940999999999E-2</v>
      </c>
      <c r="BC8" s="36">
        <v>0.30247537200000002</v>
      </c>
      <c r="BD8" s="36">
        <v>0.63352510699999998</v>
      </c>
      <c r="BE8" s="36">
        <v>1.70886E-3</v>
      </c>
      <c r="BF8" s="36">
        <v>3.41772E-3</v>
      </c>
      <c r="BG8" s="36">
        <v>4.4505999999999999E-3</v>
      </c>
      <c r="BH8" s="36">
        <v>0.38202436000000001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5.1681532560000001</v>
      </c>
      <c r="E9" s="36">
        <v>40</v>
      </c>
      <c r="F9" s="36">
        <v>0</v>
      </c>
      <c r="G9" s="36">
        <v>9</v>
      </c>
      <c r="H9" s="36">
        <v>31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1.2788461000000001E-2</v>
      </c>
      <c r="P9" s="36">
        <v>2.2872121000000002E-2</v>
      </c>
      <c r="Q9" s="36">
        <v>1.1901153000000001E-2</v>
      </c>
      <c r="R9" s="36">
        <v>8.8730800000000006E-4</v>
      </c>
      <c r="S9" s="36">
        <v>2.1714763000000002E-2</v>
      </c>
      <c r="T9" s="36">
        <v>1.157358E-3</v>
      </c>
      <c r="U9" s="36">
        <v>4.200000000000001E-2</v>
      </c>
      <c r="V9" s="36">
        <v>0.10079999999999999</v>
      </c>
      <c r="W9" s="36">
        <v>5.4788461000000011E-2</v>
      </c>
      <c r="X9" s="36">
        <v>0.123672121</v>
      </c>
      <c r="Y9" s="36">
        <v>0.17846058200000001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3.9994782218786256E-3</v>
      </c>
      <c r="AH9" s="36">
        <v>6.8037100785981195E-3</v>
      </c>
      <c r="AI9" s="36">
        <v>2.1790260657131817E-2</v>
      </c>
      <c r="AJ9" s="36">
        <v>0</v>
      </c>
      <c r="AK9" s="36">
        <v>0</v>
      </c>
      <c r="AL9" s="36">
        <v>0</v>
      </c>
      <c r="AM9" s="36">
        <v>3.9994782218786256E-3</v>
      </c>
      <c r="AN9" s="36">
        <v>6.8037100785981195E-3</v>
      </c>
      <c r="AO9" s="36">
        <v>2.1790260657131817E-2</v>
      </c>
      <c r="AP9" s="36">
        <v>0.31988912899999999</v>
      </c>
      <c r="AQ9" s="36">
        <v>0.17224799199999999</v>
      </c>
      <c r="AR9" s="36">
        <v>0.49213712099999996</v>
      </c>
      <c r="AS9" s="36">
        <v>2.5400513E-2</v>
      </c>
      <c r="AT9" s="36">
        <v>0.32733664499999998</v>
      </c>
      <c r="AU9" s="36">
        <v>0.67398498500000004</v>
      </c>
      <c r="AV9" s="36">
        <v>0.85019704500000004</v>
      </c>
      <c r="AW9" s="36">
        <v>1.7505526819999999</v>
      </c>
      <c r="AX9" s="36">
        <v>0.76698509100000001</v>
      </c>
      <c r="AY9" s="36">
        <v>1.5792195659999999</v>
      </c>
      <c r="AZ9" s="36">
        <v>1.1057471428571428E-3</v>
      </c>
      <c r="BA9" s="36">
        <v>2.2114942857142856E-3</v>
      </c>
      <c r="BB9" s="36">
        <v>0.62469162099999997</v>
      </c>
      <c r="BC9" s="36">
        <v>26.985972656000001</v>
      </c>
      <c r="BD9" s="36">
        <v>55.56402138</v>
      </c>
      <c r="BE9" s="36">
        <v>5.2910074285714287E-2</v>
      </c>
      <c r="BF9" s="36">
        <v>0.10582015</v>
      </c>
      <c r="BG9" s="36">
        <v>2.4329381040000002</v>
      </c>
      <c r="BH9" s="36">
        <v>5.8357178259999998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5.0663394999999998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4.0062515999999992E-2</v>
      </c>
      <c r="P10" s="36">
        <v>6.3920467999999994E-2</v>
      </c>
      <c r="Q10" s="36">
        <v>3.6336587999999996E-2</v>
      </c>
      <c r="R10" s="36">
        <v>3.7259279999999999E-3</v>
      </c>
      <c r="S10" s="36">
        <v>5.9060561999999997E-2</v>
      </c>
      <c r="T10" s="36">
        <v>4.8599060000000006E-3</v>
      </c>
      <c r="U10" s="36" t="s">
        <v>339</v>
      </c>
      <c r="V10" s="36" t="s">
        <v>339</v>
      </c>
      <c r="W10" s="36">
        <v>4.0062515999999992E-2</v>
      </c>
      <c r="X10" s="36">
        <v>6.3920467999999994E-2</v>
      </c>
      <c r="Y10" s="36">
        <v>0.10398298399999999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0.232581801</v>
      </c>
      <c r="AQ10" s="36">
        <v>0.12523635399999999</v>
      </c>
      <c r="AR10" s="36">
        <v>0.35781815500000003</v>
      </c>
      <c r="AS10" s="36">
        <v>1.3471060999999999E-2</v>
      </c>
      <c r="AT10" s="36">
        <v>0.18960491300000001</v>
      </c>
      <c r="AU10" s="36">
        <v>0.41793887499999999</v>
      </c>
      <c r="AV10" s="36">
        <v>0.72339406399999995</v>
      </c>
      <c r="AW10" s="36">
        <v>1.5945499329999999</v>
      </c>
      <c r="AX10" s="36">
        <v>0.64697412600000004</v>
      </c>
      <c r="AY10" s="36">
        <v>1.4261003809999999</v>
      </c>
      <c r="AZ10" s="36">
        <v>2.5631857142857146E-4</v>
      </c>
      <c r="BA10" s="36">
        <v>5.1263714285714292E-4</v>
      </c>
      <c r="BB10" s="36">
        <v>1.8730900699999999</v>
      </c>
      <c r="BC10" s="36">
        <v>112.098820973</v>
      </c>
      <c r="BD10" s="36">
        <v>247.09515386199999</v>
      </c>
      <c r="BE10" s="36">
        <v>0.15864681428571428</v>
      </c>
      <c r="BF10" s="36">
        <v>0.31729362999999999</v>
      </c>
      <c r="BG10" s="36">
        <v>1.160369105</v>
      </c>
      <c r="BH10" s="36">
        <v>16.003498706999999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5.1143040859999997</v>
      </c>
      <c r="E11" s="36">
        <v>8</v>
      </c>
      <c r="F11" s="36">
        <v>0</v>
      </c>
      <c r="G11" s="36">
        <v>0</v>
      </c>
      <c r="H11" s="36">
        <v>8</v>
      </c>
      <c r="I11" s="36">
        <v>1.4868027299219113E-4</v>
      </c>
      <c r="J11" s="36">
        <v>7.6427617059340536E-2</v>
      </c>
      <c r="K11" s="36">
        <v>1.4868027299219113E-4</v>
      </c>
      <c r="L11" s="36">
        <v>0</v>
      </c>
      <c r="M11" s="36">
        <v>2.7316297332334115E-2</v>
      </c>
      <c r="N11" s="36">
        <v>4.925999999999861E-2</v>
      </c>
      <c r="O11" s="36">
        <v>1.7809453999999999E-2</v>
      </c>
      <c r="P11" s="36">
        <v>2.7392455999999999E-2</v>
      </c>
      <c r="Q11" s="36">
        <v>1.4406413999999999E-2</v>
      </c>
      <c r="R11" s="36">
        <v>3.40304E-3</v>
      </c>
      <c r="S11" s="36">
        <v>2.2953708E-2</v>
      </c>
      <c r="T11" s="36">
        <v>4.4387480000000002E-3</v>
      </c>
      <c r="U11" s="36">
        <v>0</v>
      </c>
      <c r="V11" s="36">
        <v>0</v>
      </c>
      <c r="W11" s="36">
        <v>1.7958134272992188E-2</v>
      </c>
      <c r="X11" s="36">
        <v>0.10382007305934053</v>
      </c>
      <c r="Y11" s="36">
        <v>0.12177820733233272</v>
      </c>
      <c r="Z11" s="36">
        <v>1.415260802154297E-4</v>
      </c>
      <c r="AA11" s="36">
        <v>3.0286581166101959E-5</v>
      </c>
      <c r="AB11" s="36">
        <v>3.0286599999999999E-5</v>
      </c>
      <c r="AC11" s="36">
        <v>1.5977619921834772E-6</v>
      </c>
      <c r="AD11" s="36">
        <v>9.2566532426887824E-4</v>
      </c>
      <c r="AE11" s="36">
        <v>8.3309879184199041E-3</v>
      </c>
      <c r="AF11" s="36">
        <v>9.2566532426887824E-3</v>
      </c>
      <c r="AG11" s="36">
        <v>0</v>
      </c>
      <c r="AH11" s="36">
        <v>0</v>
      </c>
      <c r="AI11" s="36">
        <v>0</v>
      </c>
      <c r="AJ11" s="36">
        <v>1.7361869681157049E-6</v>
      </c>
      <c r="AK11" s="36">
        <v>2.0980820818059467E-6</v>
      </c>
      <c r="AL11" s="36">
        <v>5.2474740270130232E-6</v>
      </c>
      <c r="AM11" s="36">
        <v>3.3339489602991823E-6</v>
      </c>
      <c r="AN11" s="36">
        <v>9.2776340635068418E-4</v>
      </c>
      <c r="AO11" s="36">
        <v>8.3362353924469178E-3</v>
      </c>
      <c r="AP11" s="36">
        <v>0.237803877</v>
      </c>
      <c r="AQ11" s="36">
        <v>0.12804824100000001</v>
      </c>
      <c r="AR11" s="36">
        <v>0.365852118</v>
      </c>
      <c r="AS11" s="36">
        <v>1.4962344000000001E-2</v>
      </c>
      <c r="AT11" s="36">
        <v>3.6416292000000003E-2</v>
      </c>
      <c r="AU11" s="36">
        <v>8.0000427999999998E-2</v>
      </c>
      <c r="AV11" s="36">
        <v>0.13424033399999999</v>
      </c>
      <c r="AW11" s="36">
        <v>0.29490328500000001</v>
      </c>
      <c r="AX11" s="36">
        <v>0.120000513</v>
      </c>
      <c r="AY11" s="36">
        <v>0.26362080999999998</v>
      </c>
      <c r="AZ11" s="36">
        <v>4.827371428571429E-4</v>
      </c>
      <c r="BA11" s="36">
        <v>9.654742857142858E-4</v>
      </c>
      <c r="BB11" s="36">
        <v>0.49708495600000002</v>
      </c>
      <c r="BC11" s="36">
        <v>20.898501155000002</v>
      </c>
      <c r="BD11" s="36">
        <v>45.910468758999997</v>
      </c>
      <c r="BE11" s="36">
        <v>4.2102057142857148E-2</v>
      </c>
      <c r="BF11" s="36">
        <v>8.4204114285714296E-2</v>
      </c>
      <c r="BG11" s="36">
        <v>0.73332626700000003</v>
      </c>
      <c r="BH11" s="36">
        <v>8.9781889410000009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4.4256965849999998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4.9884089439999997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2.8164351000000001E-2</v>
      </c>
      <c r="P13" s="36">
        <v>4.4897626999999996E-2</v>
      </c>
      <c r="Q13" s="36">
        <v>2.4453568000000002E-2</v>
      </c>
      <c r="R13" s="36">
        <v>3.7107830000000001E-3</v>
      </c>
      <c r="S13" s="36">
        <v>4.0057474999999995E-2</v>
      </c>
      <c r="T13" s="36">
        <v>4.8401520000000003E-3</v>
      </c>
      <c r="U13" s="36">
        <v>0</v>
      </c>
      <c r="V13" s="36">
        <v>0</v>
      </c>
      <c r="W13" s="36">
        <v>2.8164351000000001E-2</v>
      </c>
      <c r="X13" s="36">
        <v>4.4897626999999996E-2</v>
      </c>
      <c r="Y13" s="36">
        <v>7.3061978E-2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3.7099378000000002E-2</v>
      </c>
      <c r="AQ13" s="36">
        <v>1.9976588E-2</v>
      </c>
      <c r="AR13" s="36">
        <v>5.7075966000000006E-2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1.509737994</v>
      </c>
      <c r="BC13" s="36">
        <v>87.390575437999999</v>
      </c>
      <c r="BD13" s="36">
        <v>194.39307058200001</v>
      </c>
      <c r="BE13" s="36">
        <v>0.12787165285714289</v>
      </c>
      <c r="BF13" s="36">
        <v>0.2557433071428572</v>
      </c>
      <c r="BG13" s="36">
        <v>3.5108761319999999</v>
      </c>
      <c r="BH13" s="36">
        <v>21.256397065000002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5.4540130339999999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8.9469796584110278E-2</v>
      </c>
      <c r="J14" s="36">
        <v>15.387974090079606</v>
      </c>
      <c r="K14" s="36">
        <v>8.9469796584110278E-2</v>
      </c>
      <c r="L14" s="36">
        <v>0</v>
      </c>
      <c r="M14" s="36">
        <v>5.3254423867002707</v>
      </c>
      <c r="N14" s="36">
        <v>10.152001499963445</v>
      </c>
      <c r="O14" s="36">
        <v>9.5774186000000011E-2</v>
      </c>
      <c r="P14" s="36">
        <v>0.15242044599999999</v>
      </c>
      <c r="Q14" s="36">
        <v>7.7620295000000006E-2</v>
      </c>
      <c r="R14" s="36">
        <v>1.8153891000000002E-2</v>
      </c>
      <c r="S14" s="36">
        <v>0.128741458</v>
      </c>
      <c r="T14" s="36">
        <v>2.3678987999999998E-2</v>
      </c>
      <c r="U14" s="36" t="s">
        <v>339</v>
      </c>
      <c r="V14" s="36" t="s">
        <v>339</v>
      </c>
      <c r="W14" s="36">
        <v>0.18524398258411029</v>
      </c>
      <c r="X14" s="36">
        <v>15.540394536079607</v>
      </c>
      <c r="Y14" s="36">
        <v>15.725638518663716</v>
      </c>
      <c r="Z14" s="36">
        <v>3.3111466261446364E-2</v>
      </c>
      <c r="AA14" s="36">
        <v>7.0858537799495204E-3</v>
      </c>
      <c r="AB14" s="36">
        <v>7.0858539999999999E-3</v>
      </c>
      <c r="AC14" s="36">
        <v>4.6149888305876052E-4</v>
      </c>
      <c r="AD14" s="36">
        <v>5.8381720375458204E-2</v>
      </c>
      <c r="AE14" s="36">
        <v>0.52543548337912349</v>
      </c>
      <c r="AF14" s="36">
        <v>0.58381720375458179</v>
      </c>
      <c r="AG14" s="36" t="s">
        <v>339</v>
      </c>
      <c r="AH14" s="36" t="s">
        <v>339</v>
      </c>
      <c r="AI14" s="36" t="s">
        <v>339</v>
      </c>
      <c r="AJ14" s="36">
        <v>4.0619836405603551E-4</v>
      </c>
      <c r="AK14" s="36">
        <v>4.9086735756714167E-4</v>
      </c>
      <c r="AL14" s="36">
        <v>1.2276992077092292E-3</v>
      </c>
      <c r="AM14" s="36">
        <v>8.6769724711479603E-4</v>
      </c>
      <c r="AN14" s="36">
        <v>5.8872587733025346E-2</v>
      </c>
      <c r="AO14" s="36">
        <v>0.52666318258683276</v>
      </c>
      <c r="AP14" s="36">
        <v>125.96676956899999</v>
      </c>
      <c r="AQ14" s="36">
        <v>67.828260537000006</v>
      </c>
      <c r="AR14" s="36">
        <v>193.79503010600001</v>
      </c>
      <c r="AS14" s="36">
        <v>9.8941960479999995</v>
      </c>
      <c r="AT14" s="36">
        <v>484.66105388699998</v>
      </c>
      <c r="AU14" s="36">
        <v>1347.532239531</v>
      </c>
      <c r="AV14" s="36">
        <v>286.75338386200002</v>
      </c>
      <c r="AW14" s="36">
        <v>797.27765713899998</v>
      </c>
      <c r="AX14" s="36">
        <v>270.04314658200002</v>
      </c>
      <c r="AY14" s="36">
        <v>750.81718071800003</v>
      </c>
      <c r="AZ14" s="36">
        <v>0.41411647714285715</v>
      </c>
      <c r="BA14" s="36">
        <v>0.82823295428571431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35.866809377000003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5.167012658</v>
      </c>
      <c r="E15" s="36">
        <v>2</v>
      </c>
      <c r="F15" s="36">
        <v>0</v>
      </c>
      <c r="G15" s="36">
        <v>0</v>
      </c>
      <c r="H15" s="36">
        <v>2</v>
      </c>
      <c r="I15" s="36">
        <v>7.8088361912061763E-4</v>
      </c>
      <c r="J15" s="36">
        <v>0.36843571326546393</v>
      </c>
      <c r="K15" s="36">
        <v>7.8088361912061763E-4</v>
      </c>
      <c r="L15" s="36">
        <v>0</v>
      </c>
      <c r="M15" s="36">
        <v>7.344159688459008E-2</v>
      </c>
      <c r="N15" s="36">
        <v>0.29577499999999446</v>
      </c>
      <c r="O15" s="36">
        <v>1.1235859000000001E-2</v>
      </c>
      <c r="P15" s="36">
        <v>1.8598468999999999E-2</v>
      </c>
      <c r="Q15" s="36">
        <v>8.7294790000000001E-3</v>
      </c>
      <c r="R15" s="36">
        <v>2.5063799999999999E-3</v>
      </c>
      <c r="S15" s="36">
        <v>1.5329277000000001E-2</v>
      </c>
      <c r="T15" s="36">
        <v>3.2691920000000002E-3</v>
      </c>
      <c r="U15" s="36">
        <v>0</v>
      </c>
      <c r="V15" s="36">
        <v>0</v>
      </c>
      <c r="W15" s="36">
        <v>1.2016742619120618E-2</v>
      </c>
      <c r="X15" s="36">
        <v>0.38703418226546393</v>
      </c>
      <c r="Y15" s="36">
        <v>0.39905092488458455</v>
      </c>
      <c r="Z15" s="36">
        <v>6.132722232201006E-4</v>
      </c>
      <c r="AA15" s="36">
        <v>1.3124025576910153E-4</v>
      </c>
      <c r="AB15" s="36">
        <v>1.3124E-4</v>
      </c>
      <c r="AC15" s="36">
        <v>7.5788819855091182E-6</v>
      </c>
      <c r="AD15" s="36">
        <v>4.7674621284541432E-3</v>
      </c>
      <c r="AE15" s="36">
        <v>4.2907159156087296E-2</v>
      </c>
      <c r="AF15" s="36">
        <v>4.7674621284541439E-2</v>
      </c>
      <c r="AG15" s="36">
        <v>0</v>
      </c>
      <c r="AH15" s="36">
        <v>0</v>
      </c>
      <c r="AI15" s="36">
        <v>0</v>
      </c>
      <c r="AJ15" s="36">
        <v>7.5233660330148288E-6</v>
      </c>
      <c r="AK15" s="36">
        <v>9.0915550909052985E-6</v>
      </c>
      <c r="AL15" s="36">
        <v>2.2738719146592524E-5</v>
      </c>
      <c r="AM15" s="36">
        <v>1.5102248018523947E-5</v>
      </c>
      <c r="AN15" s="36">
        <v>4.7765536835450489E-3</v>
      </c>
      <c r="AO15" s="36">
        <v>4.2929897875233887E-2</v>
      </c>
      <c r="AP15" s="36">
        <v>0.94777199999999995</v>
      </c>
      <c r="AQ15" s="36">
        <v>0.51033876899999997</v>
      </c>
      <c r="AR15" s="36">
        <v>1.4581107689999999</v>
      </c>
      <c r="AS15" s="36">
        <v>9.9364449999999993E-2</v>
      </c>
      <c r="AT15" s="36">
        <v>1.91617492</v>
      </c>
      <c r="AU15" s="36">
        <v>4.3291902929999999</v>
      </c>
      <c r="AV15" s="36">
        <v>3.3746545430000001</v>
      </c>
      <c r="AW15" s="36">
        <v>7.6243152639999998</v>
      </c>
      <c r="AX15" s="36">
        <v>3.0722035010000002</v>
      </c>
      <c r="AY15" s="36">
        <v>6.9409913660000004</v>
      </c>
      <c r="AZ15" s="36">
        <v>1.9285385714285716E-3</v>
      </c>
      <c r="BA15" s="36">
        <v>3.8570785714285715E-3</v>
      </c>
      <c r="BB15" s="36">
        <v>0.87529882800000003</v>
      </c>
      <c r="BC15" s="36">
        <v>23.362740694999999</v>
      </c>
      <c r="BD15" s="36">
        <v>52.783151039000003</v>
      </c>
      <c r="BE15" s="36">
        <v>7.4135981428571432E-2</v>
      </c>
      <c r="BF15" s="36">
        <v>0.14827196285714286</v>
      </c>
      <c r="BG15" s="36">
        <v>1.719975773</v>
      </c>
      <c r="BH15" s="36">
        <v>10.591969275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4.4049138900000004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5.2380170960000001</v>
      </c>
      <c r="E17" s="36">
        <v>3</v>
      </c>
      <c r="F17" s="36">
        <v>0</v>
      </c>
      <c r="G17" s="36">
        <v>1</v>
      </c>
      <c r="H17" s="36">
        <v>2</v>
      </c>
      <c r="I17" s="36">
        <v>5.2242424229690162E-3</v>
      </c>
      <c r="J17" s="36">
        <v>1.4071350205054263</v>
      </c>
      <c r="K17" s="36">
        <v>5.2242424229690162E-3</v>
      </c>
      <c r="L17" s="36">
        <v>0</v>
      </c>
      <c r="M17" s="36">
        <v>0.42230226292722239</v>
      </c>
      <c r="N17" s="36">
        <v>0.9900570000011728</v>
      </c>
      <c r="O17" s="36">
        <v>1.4501884999999999E-2</v>
      </c>
      <c r="P17" s="36">
        <v>2.1935180000000002E-2</v>
      </c>
      <c r="Q17" s="36">
        <v>1.2596794E-2</v>
      </c>
      <c r="R17" s="36">
        <v>1.9050909999999998E-3</v>
      </c>
      <c r="S17" s="36">
        <v>1.9450279000000001E-2</v>
      </c>
      <c r="T17" s="36">
        <v>2.4849009999999999E-3</v>
      </c>
      <c r="U17" s="36">
        <v>3.0000000000000001E-3</v>
      </c>
      <c r="V17" s="36">
        <v>7.1999999999999998E-3</v>
      </c>
      <c r="W17" s="36">
        <v>2.2726127422969016E-2</v>
      </c>
      <c r="X17" s="36">
        <v>1.4362702005054264</v>
      </c>
      <c r="Y17" s="36">
        <v>1.4589963279283955</v>
      </c>
      <c r="Z17" s="36">
        <v>3.036566922268326E-3</v>
      </c>
      <c r="AA17" s="36">
        <v>6.4982532136542161E-4</v>
      </c>
      <c r="AB17" s="36">
        <v>6.4982500000000003E-4</v>
      </c>
      <c r="AC17" s="36">
        <v>4.2682372813484019E-5</v>
      </c>
      <c r="AD17" s="36">
        <v>1.0917581100129341E-2</v>
      </c>
      <c r="AE17" s="36">
        <v>9.8258229901164076E-2</v>
      </c>
      <c r="AF17" s="36">
        <v>0.10917581100129342</v>
      </c>
      <c r="AG17" s="36">
        <v>3.4856178238059553E-4</v>
      </c>
      <c r="AH17" s="36">
        <v>5.9295567577388666E-4</v>
      </c>
      <c r="AI17" s="36">
        <v>1.8990607453839344E-3</v>
      </c>
      <c r="AJ17" s="36">
        <v>3.7251381685492578E-5</v>
      </c>
      <c r="AK17" s="36">
        <v>4.5016151988323197E-5</v>
      </c>
      <c r="AL17" s="36">
        <v>1.1258905950498697E-4</v>
      </c>
      <c r="AM17" s="36">
        <v>4.2849553687957214E-4</v>
      </c>
      <c r="AN17" s="36">
        <v>1.1555552927891552E-2</v>
      </c>
      <c r="AO17" s="36">
        <v>0.10026987970605299</v>
      </c>
      <c r="AP17" s="36">
        <v>11.853363775</v>
      </c>
      <c r="AQ17" s="36">
        <v>6.3825804939999999</v>
      </c>
      <c r="AR17" s="36">
        <v>18.235944269000001</v>
      </c>
      <c r="AS17" s="36">
        <v>1.625168205</v>
      </c>
      <c r="AT17" s="36">
        <v>48.182112064999998</v>
      </c>
      <c r="AU17" s="36">
        <v>124.016008816</v>
      </c>
      <c r="AV17" s="36">
        <v>39.211827751000001</v>
      </c>
      <c r="AW17" s="36">
        <v>100.927380883</v>
      </c>
      <c r="AX17" s="36">
        <v>36.437199606</v>
      </c>
      <c r="AY17" s="36">
        <v>93.785761436000001</v>
      </c>
      <c r="AZ17" s="36">
        <v>2.2205184285714288E-2</v>
      </c>
      <c r="BA17" s="36">
        <v>4.4410368571428577E-2</v>
      </c>
      <c r="BB17" s="36">
        <v>0.74175960699999999</v>
      </c>
      <c r="BC17" s="36">
        <v>30.416495403999999</v>
      </c>
      <c r="BD17" s="36">
        <v>78.289062071000004</v>
      </c>
      <c r="BE17" s="36">
        <v>6.2825488571428584E-2</v>
      </c>
      <c r="BF17" s="36">
        <v>0.12565097714285717</v>
      </c>
      <c r="BG17" s="36">
        <v>2.2186117240000001</v>
      </c>
      <c r="BH17" s="36">
        <v>12.637097739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5.4932683659999997</v>
      </c>
      <c r="E18" s="36">
        <v>1</v>
      </c>
      <c r="F18" s="36">
        <v>0</v>
      </c>
      <c r="G18" s="36">
        <v>1</v>
      </c>
      <c r="H18" s="36">
        <v>0</v>
      </c>
      <c r="I18" s="36">
        <v>5.5087363485190749E-2</v>
      </c>
      <c r="J18" s="36">
        <v>6.5666904698904869</v>
      </c>
      <c r="K18" s="36">
        <v>5.4016363485848401E-2</v>
      </c>
      <c r="L18" s="36">
        <v>1.070999999342348E-3</v>
      </c>
      <c r="M18" s="36">
        <v>3.2421513333749683</v>
      </c>
      <c r="N18" s="36">
        <v>3.3796265000007093</v>
      </c>
      <c r="O18" s="36">
        <v>0.11077880500000001</v>
      </c>
      <c r="P18" s="36">
        <v>0.18803102399999999</v>
      </c>
      <c r="Q18" s="36">
        <v>0.101886875</v>
      </c>
      <c r="R18" s="36">
        <v>8.8919299999999993E-3</v>
      </c>
      <c r="S18" s="36">
        <v>0.176432854</v>
      </c>
      <c r="T18" s="36">
        <v>1.159817E-2</v>
      </c>
      <c r="U18" s="36">
        <v>0</v>
      </c>
      <c r="V18" s="36">
        <v>0</v>
      </c>
      <c r="W18" s="36">
        <v>0.16586616848519076</v>
      </c>
      <c r="X18" s="36">
        <v>6.7547214938904867</v>
      </c>
      <c r="Y18" s="36">
        <v>6.9205876623756772</v>
      </c>
      <c r="Z18" s="36">
        <v>2.00358113142752E-2</v>
      </c>
      <c r="AA18" s="36">
        <v>4.2876636212548901E-3</v>
      </c>
      <c r="AB18" s="36">
        <v>4.2876640000000001E-3</v>
      </c>
      <c r="AC18" s="36">
        <v>5.5187401597419977E-4</v>
      </c>
      <c r="AD18" s="36">
        <v>8.8042863262075194E-2</v>
      </c>
      <c r="AE18" s="36">
        <v>0.79238576935867677</v>
      </c>
      <c r="AF18" s="36">
        <v>0.88042863262075211</v>
      </c>
      <c r="AG18" s="36">
        <v>0</v>
      </c>
      <c r="AH18" s="36">
        <v>0</v>
      </c>
      <c r="AI18" s="36">
        <v>0</v>
      </c>
      <c r="AJ18" s="36">
        <v>2.4579141800382874E-4</v>
      </c>
      <c r="AK18" s="36">
        <v>2.9702479021099799E-4</v>
      </c>
      <c r="AL18" s="36">
        <v>7.4288317198228817E-4</v>
      </c>
      <c r="AM18" s="36">
        <v>7.9766543397802856E-4</v>
      </c>
      <c r="AN18" s="36">
        <v>8.8339888052286195E-2</v>
      </c>
      <c r="AO18" s="36">
        <v>0.79312865253065901</v>
      </c>
      <c r="AP18" s="36">
        <v>98.759674093000001</v>
      </c>
      <c r="AQ18" s="36">
        <v>53.178286049999997</v>
      </c>
      <c r="AR18" s="36">
        <v>151.937960143</v>
      </c>
      <c r="AS18" s="36">
        <v>9.1931815990000008</v>
      </c>
      <c r="AT18" s="36">
        <v>270.99671502000001</v>
      </c>
      <c r="AU18" s="36">
        <v>709.76228772599995</v>
      </c>
      <c r="AV18" s="36">
        <v>191.43343258900001</v>
      </c>
      <c r="AW18" s="36">
        <v>501.37962392499998</v>
      </c>
      <c r="AX18" s="36">
        <v>178.851087823</v>
      </c>
      <c r="AY18" s="36">
        <v>468.42544658200001</v>
      </c>
      <c r="AZ18" s="36">
        <v>0.20560174000000001</v>
      </c>
      <c r="BA18" s="36">
        <v>0.41120348142857144</v>
      </c>
      <c r="BB18" s="36">
        <v>1.2097735009999999</v>
      </c>
      <c r="BC18" s="36">
        <v>71.227252824999994</v>
      </c>
      <c r="BD18" s="36">
        <v>186.54992888000001</v>
      </c>
      <c r="BE18" s="36">
        <v>0.10246528714285716</v>
      </c>
      <c r="BF18" s="36">
        <v>0.20493057571428575</v>
      </c>
      <c r="BG18" s="36">
        <v>5.295807108</v>
      </c>
      <c r="BH18" s="36">
        <v>51.721741717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5.2358274810000003</v>
      </c>
      <c r="E19" s="36">
        <v>6</v>
      </c>
      <c r="F19" s="36">
        <v>0</v>
      </c>
      <c r="G19" s="36">
        <v>0</v>
      </c>
      <c r="H19" s="36">
        <v>6</v>
      </c>
      <c r="I19" s="36">
        <v>3.773616668350049E-3</v>
      </c>
      <c r="J19" s="36">
        <v>1.3895712307020205</v>
      </c>
      <c r="K19" s="36">
        <v>3.773616668350049E-3</v>
      </c>
      <c r="L19" s="36">
        <v>0</v>
      </c>
      <c r="M19" s="36">
        <v>0.48940484737028594</v>
      </c>
      <c r="N19" s="36">
        <v>0.90394000000008445</v>
      </c>
      <c r="O19" s="36">
        <v>0.184805513</v>
      </c>
      <c r="P19" s="36">
        <v>0.31333920700000006</v>
      </c>
      <c r="Q19" s="36">
        <v>0.17173622099999999</v>
      </c>
      <c r="R19" s="36">
        <v>1.3069292E-2</v>
      </c>
      <c r="S19" s="36">
        <v>0.29629230300000003</v>
      </c>
      <c r="T19" s="36">
        <v>1.7046904000000002E-2</v>
      </c>
      <c r="U19" s="36">
        <v>0</v>
      </c>
      <c r="V19" s="36">
        <v>0</v>
      </c>
      <c r="W19" s="36">
        <v>0.18857912966835005</v>
      </c>
      <c r="X19" s="36">
        <v>1.7029104377020206</v>
      </c>
      <c r="Y19" s="36">
        <v>1.8914895673703707</v>
      </c>
      <c r="Z19" s="36">
        <v>2.7725705721739946E-3</v>
      </c>
      <c r="AA19" s="36">
        <v>5.933301024452349E-4</v>
      </c>
      <c r="AB19" s="36">
        <v>5.9332999999999999E-4</v>
      </c>
      <c r="AC19" s="36">
        <v>4.6180637814998396E-5</v>
      </c>
      <c r="AD19" s="36">
        <v>1.6485051512190409E-2</v>
      </c>
      <c r="AE19" s="36">
        <v>0.14836546360971364</v>
      </c>
      <c r="AF19" s="36">
        <v>0.16485051512190407</v>
      </c>
      <c r="AG19" s="36">
        <v>0</v>
      </c>
      <c r="AH19" s="36">
        <v>0</v>
      </c>
      <c r="AI19" s="36">
        <v>0</v>
      </c>
      <c r="AJ19" s="36">
        <v>3.401279159074058E-5</v>
      </c>
      <c r="AK19" s="36">
        <v>4.1102502149396839E-5</v>
      </c>
      <c r="AL19" s="36">
        <v>1.0280070276781273E-4</v>
      </c>
      <c r="AM19" s="36">
        <v>8.0193429405738976E-5</v>
      </c>
      <c r="AN19" s="36">
        <v>1.6526154014339805E-2</v>
      </c>
      <c r="AO19" s="36">
        <v>0.14846826431248145</v>
      </c>
      <c r="AP19" s="36">
        <v>15.332953619</v>
      </c>
      <c r="AQ19" s="36">
        <v>8.2562057949999996</v>
      </c>
      <c r="AR19" s="36">
        <v>23.589159414000001</v>
      </c>
      <c r="AS19" s="36">
        <v>1.3388293870000001</v>
      </c>
      <c r="AT19" s="36">
        <v>33.097386663999998</v>
      </c>
      <c r="AU19" s="36">
        <v>77.957755272</v>
      </c>
      <c r="AV19" s="36">
        <v>36.490429159999998</v>
      </c>
      <c r="AW19" s="36">
        <v>85.949745070000006</v>
      </c>
      <c r="AX19" s="36">
        <v>33.604297203000002</v>
      </c>
      <c r="AY19" s="36">
        <v>79.151734970999996</v>
      </c>
      <c r="AZ19" s="36">
        <v>2.2331390000000003E-2</v>
      </c>
      <c r="BA19" s="36">
        <v>4.4662780000000006E-2</v>
      </c>
      <c r="BB19" s="36">
        <v>1.3564135770000001</v>
      </c>
      <c r="BC19" s="36">
        <v>77.366523615000006</v>
      </c>
      <c r="BD19" s="36">
        <v>182.22950879499999</v>
      </c>
      <c r="BE19" s="36">
        <v>0.11488539571428572</v>
      </c>
      <c r="BF19" s="36">
        <v>0.22977079142857143</v>
      </c>
      <c r="BG19" s="36">
        <v>1.663815942</v>
      </c>
      <c r="BH19" s="36">
        <v>23.684417324000002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5.3356648829999997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3.6561524300588789E-3</v>
      </c>
      <c r="J20" s="36">
        <v>0.9007060447623233</v>
      </c>
      <c r="K20" s="36">
        <v>3.6561524300588789E-3</v>
      </c>
      <c r="L20" s="36">
        <v>0</v>
      </c>
      <c r="M20" s="36">
        <v>0.46556019719127184</v>
      </c>
      <c r="N20" s="36">
        <v>0.43880200000111036</v>
      </c>
      <c r="O20" s="36">
        <v>3.7043376999999995E-2</v>
      </c>
      <c r="P20" s="36">
        <v>5.6784395999999994E-2</v>
      </c>
      <c r="Q20" s="36">
        <v>3.5080769999999997E-2</v>
      </c>
      <c r="R20" s="36">
        <v>1.9626069999999999E-3</v>
      </c>
      <c r="S20" s="36">
        <v>5.4224471999999996E-2</v>
      </c>
      <c r="T20" s="36">
        <v>2.5599240000000003E-3</v>
      </c>
      <c r="U20" s="36" t="s">
        <v>339</v>
      </c>
      <c r="V20" s="36" t="s">
        <v>339</v>
      </c>
      <c r="W20" s="36">
        <v>4.0699529430058876E-2</v>
      </c>
      <c r="X20" s="36">
        <v>0.95749044076232326</v>
      </c>
      <c r="Y20" s="36">
        <v>0.99818997019238209</v>
      </c>
      <c r="Z20" s="36">
        <v>1.8986977548525934E-3</v>
      </c>
      <c r="AA20" s="36">
        <v>4.063213195384549E-4</v>
      </c>
      <c r="AB20" s="36">
        <v>4.0632100000000002E-4</v>
      </c>
      <c r="AC20" s="36">
        <v>1.9935630969451097E-5</v>
      </c>
      <c r="AD20" s="36">
        <v>2.943512395178934E-3</v>
      </c>
      <c r="AE20" s="36">
        <v>2.6491611556610409E-2</v>
      </c>
      <c r="AF20" s="36">
        <v>2.9435123951789339E-2</v>
      </c>
      <c r="AG20" s="36" t="s">
        <v>339</v>
      </c>
      <c r="AH20" s="36" t="s">
        <v>339</v>
      </c>
      <c r="AI20" s="36" t="s">
        <v>339</v>
      </c>
      <c r="AJ20" s="36">
        <v>2.3292453595708418E-5</v>
      </c>
      <c r="AK20" s="36">
        <v>2.8147590339010454E-5</v>
      </c>
      <c r="AL20" s="36">
        <v>7.0399414068596645E-5</v>
      </c>
      <c r="AM20" s="36">
        <v>4.3228084565159515E-5</v>
      </c>
      <c r="AN20" s="36">
        <v>2.9716599855179444E-3</v>
      </c>
      <c r="AO20" s="36">
        <v>2.6562010970679006E-2</v>
      </c>
      <c r="AP20" s="36">
        <v>5.500827417</v>
      </c>
      <c r="AQ20" s="36">
        <v>2.9619839940000001</v>
      </c>
      <c r="AR20" s="36">
        <v>8.4628114110000006</v>
      </c>
      <c r="AS20" s="36">
        <v>0.48563843099999998</v>
      </c>
      <c r="AT20" s="36">
        <v>9.3935684380000009</v>
      </c>
      <c r="AU20" s="36">
        <v>21.660389074000001</v>
      </c>
      <c r="AV20" s="36">
        <v>10.010709429</v>
      </c>
      <c r="AW20" s="36">
        <v>23.083438692000001</v>
      </c>
      <c r="AX20" s="36">
        <v>9.2210815850000003</v>
      </c>
      <c r="AY20" s="36">
        <v>21.262656052000001</v>
      </c>
      <c r="AZ20" s="36">
        <v>1.1021315714285714E-2</v>
      </c>
      <c r="BA20" s="36">
        <v>2.2042631428571428E-2</v>
      </c>
      <c r="BB20" s="36">
        <v>0.34931414500000002</v>
      </c>
      <c r="BC20" s="36">
        <v>19.902664000000001</v>
      </c>
      <c r="BD20" s="36">
        <v>45.893043593999998</v>
      </c>
      <c r="BE20" s="36">
        <v>2.9586177142857144E-2</v>
      </c>
      <c r="BF20" s="36">
        <v>5.9172355714285717E-2</v>
      </c>
      <c r="BG20" s="36">
        <v>1.701464863</v>
      </c>
      <c r="BH20" s="36">
        <v>11.582009751999999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5.1769274259999998</v>
      </c>
      <c r="E21" s="36">
        <v>3</v>
      </c>
      <c r="F21" s="36">
        <v>0</v>
      </c>
      <c r="G21" s="36">
        <v>0</v>
      </c>
      <c r="H21" s="36">
        <v>3</v>
      </c>
      <c r="I21" s="36">
        <v>1.9898568263035305E-6</v>
      </c>
      <c r="J21" s="36">
        <v>9.2017397917834836E-4</v>
      </c>
      <c r="K21" s="36">
        <v>1.9898568263035305E-6</v>
      </c>
      <c r="L21" s="36">
        <v>0</v>
      </c>
      <c r="M21" s="36">
        <v>9.2216383600465194E-4</v>
      </c>
      <c r="N21" s="36">
        <v>0</v>
      </c>
      <c r="O21" s="36">
        <v>2.0000454000000001E-2</v>
      </c>
      <c r="P21" s="36">
        <v>3.0833784999999996E-2</v>
      </c>
      <c r="Q21" s="36">
        <v>1.7492994000000001E-2</v>
      </c>
      <c r="R21" s="36">
        <v>2.50746E-3</v>
      </c>
      <c r="S21" s="36">
        <v>2.7563184999999997E-2</v>
      </c>
      <c r="T21" s="36">
        <v>3.2705999999999998E-3</v>
      </c>
      <c r="U21" s="36">
        <v>0</v>
      </c>
      <c r="V21" s="36">
        <v>0</v>
      </c>
      <c r="W21" s="36">
        <v>2.0002443856826306E-2</v>
      </c>
      <c r="X21" s="36">
        <v>3.1753958979178341E-2</v>
      </c>
      <c r="Y21" s="36">
        <v>5.1756402836004647E-2</v>
      </c>
      <c r="Z21" s="36">
        <v>1.9901875272950438E-6</v>
      </c>
      <c r="AA21" s="36">
        <v>4.2590013084113931E-7</v>
      </c>
      <c r="AB21" s="36">
        <v>4.2590000000000002E-7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2.4414824698727448E-8</v>
      </c>
      <c r="AK21" s="36">
        <v>2.9503911255840954E-8</v>
      </c>
      <c r="AL21" s="36">
        <v>7.3791683058013993E-8</v>
      </c>
      <c r="AM21" s="36">
        <v>2.4414824698727448E-8</v>
      </c>
      <c r="AN21" s="36">
        <v>2.9503911255840954E-8</v>
      </c>
      <c r="AO21" s="36">
        <v>7.3791683058013993E-8</v>
      </c>
      <c r="AP21" s="36">
        <v>0.54967686699999996</v>
      </c>
      <c r="AQ21" s="36">
        <v>0.29597985100000002</v>
      </c>
      <c r="AR21" s="36">
        <v>0.84565671799999997</v>
      </c>
      <c r="AS21" s="36">
        <v>0.111111405</v>
      </c>
      <c r="AT21" s="36">
        <v>0.38069444299999999</v>
      </c>
      <c r="AU21" s="36">
        <v>0.89865452999999995</v>
      </c>
      <c r="AV21" s="36">
        <v>1.0343217300000001</v>
      </c>
      <c r="AW21" s="36">
        <v>2.4415851740000001</v>
      </c>
      <c r="AX21" s="36">
        <v>0.93205721200000002</v>
      </c>
      <c r="AY21" s="36">
        <v>2.2001829829999999</v>
      </c>
      <c r="AZ21" s="36">
        <v>2.7489757142857142E-3</v>
      </c>
      <c r="BA21" s="36">
        <v>5.4979514285714284E-3</v>
      </c>
      <c r="BB21" s="36">
        <v>0.23546047000000001</v>
      </c>
      <c r="BC21" s="36">
        <v>6.2907665020000003</v>
      </c>
      <c r="BD21" s="36">
        <v>14.849772342</v>
      </c>
      <c r="BE21" s="36">
        <v>1.9943008571428573E-2</v>
      </c>
      <c r="BF21" s="36">
        <v>3.9886018571428573E-2</v>
      </c>
      <c r="BG21" s="36">
        <v>0.671826798</v>
      </c>
      <c r="BH21" s="36">
        <v>9.1780876199999994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5.1232392190000002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3.2633133000000002E-2</v>
      </c>
      <c r="P22" s="36">
        <v>5.6187669999999995E-2</v>
      </c>
      <c r="Q22" s="36">
        <v>2.9244747000000001E-2</v>
      </c>
      <c r="R22" s="36">
        <v>3.3883860000000002E-3</v>
      </c>
      <c r="S22" s="36">
        <v>5.1768035999999996E-2</v>
      </c>
      <c r="T22" s="36">
        <v>4.4196340000000004E-3</v>
      </c>
      <c r="U22" s="36">
        <v>0</v>
      </c>
      <c r="V22" s="36">
        <v>0</v>
      </c>
      <c r="W22" s="36">
        <v>3.2633133000000002E-2</v>
      </c>
      <c r="X22" s="36">
        <v>5.6187669999999995E-2</v>
      </c>
      <c r="Y22" s="36">
        <v>8.8820803000000004E-2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0.72024007300000004</v>
      </c>
      <c r="AQ22" s="36">
        <v>0.387821578</v>
      </c>
      <c r="AR22" s="36">
        <v>1.1080616510000001</v>
      </c>
      <c r="AS22" s="36">
        <v>0.131350778</v>
      </c>
      <c r="AT22" s="36">
        <v>0.55975624899999998</v>
      </c>
      <c r="AU22" s="36">
        <v>1.4293775660000001</v>
      </c>
      <c r="AV22" s="36">
        <v>1.7244862249999999</v>
      </c>
      <c r="AW22" s="36">
        <v>4.4035987539999999</v>
      </c>
      <c r="AX22" s="36">
        <v>1.548806379</v>
      </c>
      <c r="AY22" s="36">
        <v>3.954987719</v>
      </c>
      <c r="AZ22" s="36">
        <v>6.624510000000001E-3</v>
      </c>
      <c r="BA22" s="36">
        <v>1.3249020000000002E-2</v>
      </c>
      <c r="BB22" s="36">
        <v>0.76632137300000003</v>
      </c>
      <c r="BC22" s="36">
        <v>36.278766013000002</v>
      </c>
      <c r="BD22" s="36">
        <v>92.640420356000007</v>
      </c>
      <c r="BE22" s="36">
        <v>6.4905818571428575E-2</v>
      </c>
      <c r="BF22" s="36">
        <v>0.12981163857142858</v>
      </c>
      <c r="BG22" s="36">
        <v>1.705068923</v>
      </c>
      <c r="BH22" s="36">
        <v>15.792739662000001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5.0268519840000003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1.5454926000000001E-2</v>
      </c>
      <c r="P23" s="36">
        <v>2.3774489000000003E-2</v>
      </c>
      <c r="Q23" s="36">
        <v>1.3775973E-2</v>
      </c>
      <c r="R23" s="36">
        <v>1.6789530000000002E-3</v>
      </c>
      <c r="S23" s="36">
        <v>2.1584550000000001E-2</v>
      </c>
      <c r="T23" s="36">
        <v>2.1899390000000001E-3</v>
      </c>
      <c r="U23" s="36" t="s">
        <v>339</v>
      </c>
      <c r="V23" s="36" t="s">
        <v>339</v>
      </c>
      <c r="W23" s="36">
        <v>1.5454926000000001E-2</v>
      </c>
      <c r="X23" s="36">
        <v>2.3774489000000003E-2</v>
      </c>
      <c r="Y23" s="36">
        <v>3.9229415000000004E-2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339</v>
      </c>
      <c r="AH23" s="36" t="s">
        <v>339</v>
      </c>
      <c r="AI23" s="36" t="s">
        <v>339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2.0227893E-2</v>
      </c>
      <c r="AQ23" s="36">
        <v>1.0891942E-2</v>
      </c>
      <c r="AR23" s="36">
        <v>3.1119834999999998E-2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0.220387956</v>
      </c>
      <c r="BC23" s="36">
        <v>11.960462633000001</v>
      </c>
      <c r="BD23" s="36">
        <v>30.12</v>
      </c>
      <c r="BE23" s="36">
        <v>1.8666398571428572E-2</v>
      </c>
      <c r="BF23" s="36">
        <v>3.7332798571428571E-2</v>
      </c>
      <c r="BG23" s="36">
        <v>0.98208671599999997</v>
      </c>
      <c r="BH23" s="36">
        <v>12.288145073999999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4.9915589599999999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4.0650119999999998E-3</v>
      </c>
      <c r="P24" s="36">
        <v>5.8251869999999999E-3</v>
      </c>
      <c r="Q24" s="36">
        <v>3.6280560000000002E-3</v>
      </c>
      <c r="R24" s="36">
        <v>4.3695600000000001E-4</v>
      </c>
      <c r="S24" s="36">
        <v>5.2552440000000001E-3</v>
      </c>
      <c r="T24" s="36">
        <v>5.6994300000000006E-4</v>
      </c>
      <c r="U24" s="36" t="s">
        <v>339</v>
      </c>
      <c r="V24" s="36" t="s">
        <v>339</v>
      </c>
      <c r="W24" s="36">
        <v>4.0650119999999998E-3</v>
      </c>
      <c r="X24" s="36">
        <v>5.8251869999999999E-3</v>
      </c>
      <c r="Y24" s="36">
        <v>9.8901989999999988E-3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339</v>
      </c>
      <c r="AH24" s="36" t="s">
        <v>339</v>
      </c>
      <c r="AI24" s="36" t="s">
        <v>339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5.7306370000000002E-3</v>
      </c>
      <c r="AQ24" s="36">
        <v>3.0857269999999999E-3</v>
      </c>
      <c r="AR24" s="36">
        <v>8.8163640000000001E-3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0.13425693599999999</v>
      </c>
      <c r="BC24" s="36">
        <v>9.4702765180000004</v>
      </c>
      <c r="BD24" s="36">
        <v>23.926348277999999</v>
      </c>
      <c r="BE24" s="36">
        <v>1.1371281428571431E-2</v>
      </c>
      <c r="BF24" s="36">
        <v>2.2742562857142861E-2</v>
      </c>
      <c r="BG24" s="36">
        <v>1.0501606210000001</v>
      </c>
      <c r="BH24" s="36">
        <v>6.3605397129999997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5.0317730359999997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1.0795699000000001E-2</v>
      </c>
      <c r="P25" s="36">
        <v>1.7614237000000001E-2</v>
      </c>
      <c r="Q25" s="36">
        <v>1.0158932000000001E-2</v>
      </c>
      <c r="R25" s="36">
        <v>6.36767E-4</v>
      </c>
      <c r="S25" s="36">
        <v>1.6783671E-2</v>
      </c>
      <c r="T25" s="36">
        <v>8.3056600000000003E-4</v>
      </c>
      <c r="U25" s="36">
        <v>0</v>
      </c>
      <c r="V25" s="36">
        <v>0</v>
      </c>
      <c r="W25" s="36">
        <v>1.0795699000000001E-2</v>
      </c>
      <c r="X25" s="36">
        <v>1.7614237000000001E-2</v>
      </c>
      <c r="Y25" s="36">
        <v>2.8409936000000004E-2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3.0058576E-2</v>
      </c>
      <c r="AQ25" s="36">
        <v>1.6185386999999999E-2</v>
      </c>
      <c r="AR25" s="36">
        <v>4.6243962999999999E-2</v>
      </c>
      <c r="AS25" s="36">
        <v>1.669E-6</v>
      </c>
      <c r="AT25" s="36">
        <v>6E-9</v>
      </c>
      <c r="AU25" s="36">
        <v>1.6000000000000001E-8</v>
      </c>
      <c r="AV25" s="36">
        <v>1.5600000000000001E-6</v>
      </c>
      <c r="AW25" s="36">
        <v>3.9439999999999998E-6</v>
      </c>
      <c r="AX25" s="36">
        <v>1.271E-6</v>
      </c>
      <c r="AY25" s="36">
        <v>3.2119999999999999E-6</v>
      </c>
      <c r="AZ25" s="36">
        <v>3.4571428571428575E-7</v>
      </c>
      <c r="BA25" s="36">
        <v>6.9285714285714295E-7</v>
      </c>
      <c r="BB25" s="36">
        <v>3.5615066000000001E-2</v>
      </c>
      <c r="BC25" s="36">
        <v>1.7371824929999999</v>
      </c>
      <c r="BD25" s="36">
        <v>4.389619476</v>
      </c>
      <c r="BE25" s="36">
        <v>3.0165214285714291E-3</v>
      </c>
      <c r="BF25" s="36">
        <v>6.0330428571428582E-3</v>
      </c>
      <c r="BG25" s="36">
        <v>0.37628647799999998</v>
      </c>
      <c r="BH25" s="36">
        <v>4.321389162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4.9956088510000001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9.8545590000000006E-3</v>
      </c>
      <c r="P26" s="36">
        <v>1.4304351999999999E-2</v>
      </c>
      <c r="Q26" s="36">
        <v>8.7413370000000001E-3</v>
      </c>
      <c r="R26" s="36">
        <v>1.1132220000000001E-3</v>
      </c>
      <c r="S26" s="36">
        <v>1.2852321999999999E-2</v>
      </c>
      <c r="T26" s="36">
        <v>1.45203E-3</v>
      </c>
      <c r="U26" s="36" t="s">
        <v>339</v>
      </c>
      <c r="V26" s="36" t="s">
        <v>339</v>
      </c>
      <c r="W26" s="36">
        <v>9.8545590000000006E-3</v>
      </c>
      <c r="X26" s="36">
        <v>1.4304351999999999E-2</v>
      </c>
      <c r="Y26" s="36">
        <v>2.4158910999999998E-2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339</v>
      </c>
      <c r="AH26" s="36" t="s">
        <v>339</v>
      </c>
      <c r="AI26" s="36" t="s">
        <v>339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9.7537360000000007E-3</v>
      </c>
      <c r="AQ26" s="36">
        <v>5.2520120000000003E-3</v>
      </c>
      <c r="AR26" s="36">
        <v>1.5005748000000001E-2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0.14491944600000001</v>
      </c>
      <c r="BC26" s="36">
        <v>5.9940675719999996</v>
      </c>
      <c r="BD26" s="36">
        <v>15.744716819000001</v>
      </c>
      <c r="BE26" s="36">
        <v>1.2274374285714285E-2</v>
      </c>
      <c r="BF26" s="36">
        <v>2.454874857142857E-2</v>
      </c>
      <c r="BG26" s="36">
        <v>1.2928858080000001</v>
      </c>
      <c r="BH26" s="36">
        <v>4.5143130109999996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4.9784781300000001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1.1106079999999999E-3</v>
      </c>
      <c r="P27" s="36">
        <v>1.8084450000000001E-3</v>
      </c>
      <c r="Q27" s="36">
        <v>1.0212819999999999E-3</v>
      </c>
      <c r="R27" s="36">
        <v>8.9325999999999991E-5</v>
      </c>
      <c r="S27" s="36">
        <v>1.6919330000000001E-3</v>
      </c>
      <c r="T27" s="36">
        <v>1.16512E-4</v>
      </c>
      <c r="U27" s="36" t="s">
        <v>339</v>
      </c>
      <c r="V27" s="36" t="s">
        <v>339</v>
      </c>
      <c r="W27" s="36">
        <v>1.1106079999999999E-3</v>
      </c>
      <c r="X27" s="36">
        <v>1.8084450000000001E-3</v>
      </c>
      <c r="Y27" s="36">
        <v>2.919053E-3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3.0295299999999999E-3</v>
      </c>
      <c r="AQ27" s="36">
        <v>1.6312849999999999E-3</v>
      </c>
      <c r="AR27" s="36">
        <v>4.6608149999999996E-3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0.102128516</v>
      </c>
      <c r="BC27" s="36">
        <v>4.036200912</v>
      </c>
      <c r="BD27" s="36">
        <v>9.6591633600000009</v>
      </c>
      <c r="BE27" s="36">
        <v>8.6500714285714288E-3</v>
      </c>
      <c r="BF27" s="36">
        <v>1.7300142857142858E-2</v>
      </c>
      <c r="BG27" s="36">
        <v>0.65732380800000001</v>
      </c>
      <c r="BH27" s="36">
        <v>2.8322691849999999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5.628271185</v>
      </c>
      <c r="E28" s="36">
        <v>519</v>
      </c>
      <c r="F28" s="36">
        <v>11</v>
      </c>
      <c r="G28" s="36">
        <v>73</v>
      </c>
      <c r="H28" s="36">
        <v>435</v>
      </c>
      <c r="I28" s="36">
        <v>21.396576864571195</v>
      </c>
      <c r="J28" s="36">
        <v>596.0097276238954</v>
      </c>
      <c r="K28" s="36">
        <v>14.468419864617807</v>
      </c>
      <c r="L28" s="36">
        <v>6.928156999953389</v>
      </c>
      <c r="M28" s="36">
        <v>456.39362048843469</v>
      </c>
      <c r="N28" s="36">
        <v>161.01268400003192</v>
      </c>
      <c r="O28" s="36">
        <v>3.9060036760000001</v>
      </c>
      <c r="P28" s="36">
        <v>6.9881818829999993</v>
      </c>
      <c r="Q28" s="36">
        <v>3.6745327040000002</v>
      </c>
      <c r="R28" s="36">
        <v>0.231470972</v>
      </c>
      <c r="S28" s="36">
        <v>6.6862632229999992</v>
      </c>
      <c r="T28" s="36">
        <v>0.30191866000000001</v>
      </c>
      <c r="U28" s="36">
        <v>4.3069500000000005</v>
      </c>
      <c r="V28" s="36">
        <v>10.1913</v>
      </c>
      <c r="W28" s="36">
        <v>29.609530540571196</v>
      </c>
      <c r="X28" s="36">
        <v>613.18920950689539</v>
      </c>
      <c r="Y28" s="36">
        <v>642.79874004746659</v>
      </c>
      <c r="Z28" s="36">
        <v>4.480839017990311</v>
      </c>
      <c r="AA28" s="36">
        <v>1.3308826219470082</v>
      </c>
      <c r="AB28" s="36">
        <v>3.3344710653859462</v>
      </c>
      <c r="AC28" s="36">
        <v>0.32121611586231491</v>
      </c>
      <c r="AD28" s="36">
        <v>14.181687789771658</v>
      </c>
      <c r="AE28" s="36">
        <v>127.63519010794484</v>
      </c>
      <c r="AF28" s="36">
        <v>141.81687789771618</v>
      </c>
      <c r="AG28" s="36">
        <v>0.42073290377290096</v>
      </c>
      <c r="AH28" s="36">
        <v>0.71572953745275036</v>
      </c>
      <c r="AI28" s="36">
        <v>2.2922689240040812</v>
      </c>
      <c r="AJ28" s="36">
        <v>0.11324113891141138</v>
      </c>
      <c r="AK28" s="36">
        <v>0.10395604515812719</v>
      </c>
      <c r="AL28" s="36">
        <v>0.26098709852783314</v>
      </c>
      <c r="AM28" s="36">
        <v>0.85519015854662728</v>
      </c>
      <c r="AN28" s="36">
        <v>15.001373372382536</v>
      </c>
      <c r="AO28" s="36">
        <v>130.18844613047676</v>
      </c>
      <c r="AP28" s="36">
        <v>7864.2915467189996</v>
      </c>
      <c r="AQ28" s="36">
        <v>4234.618525156</v>
      </c>
      <c r="AR28" s="36">
        <v>12098.910071875</v>
      </c>
      <c r="AS28" s="36">
        <v>68.428576802999999</v>
      </c>
      <c r="AT28" s="36">
        <v>30349.022917736002</v>
      </c>
      <c r="AU28" s="36">
        <v>64155.896365558998</v>
      </c>
      <c r="AV28" s="36">
        <v>21292.473031862999</v>
      </c>
      <c r="AW28" s="36">
        <v>45010.928256288003</v>
      </c>
      <c r="AX28" s="36">
        <v>19890.705350062999</v>
      </c>
      <c r="AY28" s="36">
        <v>42047.680893564</v>
      </c>
      <c r="AZ28" s="36">
        <v>0.31827655714285719</v>
      </c>
      <c r="BA28" s="36">
        <v>0.63655311571428574</v>
      </c>
      <c r="BB28" s="36">
        <v>67.030789197000004</v>
      </c>
      <c r="BC28" s="36">
        <v>10702.463337335999</v>
      </c>
      <c r="BD28" s="36">
        <v>22624.324037961</v>
      </c>
      <c r="BE28" s="36">
        <v>0.59256355285714291</v>
      </c>
      <c r="BF28" s="36">
        <v>1.1851271071428571</v>
      </c>
      <c r="BG28" s="36">
        <v>35.788112824999999</v>
      </c>
      <c r="BH28" s="36">
        <v>527.47983830099997</v>
      </c>
      <c r="BI28" s="36">
        <v>0.54000000000000026</v>
      </c>
      <c r="BJ28" s="36">
        <v>0.54000000000000026</v>
      </c>
      <c r="BK28" s="36">
        <v>1.5900000000000012</v>
      </c>
      <c r="BL28" s="36">
        <v>1.5900000000000012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5.4876820100000003</v>
      </c>
      <c r="E29" s="36">
        <v>2</v>
      </c>
      <c r="F29" s="36">
        <v>1</v>
      </c>
      <c r="G29" s="36">
        <v>0</v>
      </c>
      <c r="H29" s="36">
        <v>1</v>
      </c>
      <c r="I29" s="36">
        <v>0.3177564089270743</v>
      </c>
      <c r="J29" s="36">
        <v>39.86386501816601</v>
      </c>
      <c r="K29" s="36">
        <v>0.28693540894600006</v>
      </c>
      <c r="L29" s="36">
        <v>3.0820999981074237E-2</v>
      </c>
      <c r="M29" s="36">
        <v>13.970688427132737</v>
      </c>
      <c r="N29" s="36">
        <v>26.210932999960345</v>
      </c>
      <c r="O29" s="36">
        <v>0.44174724899999995</v>
      </c>
      <c r="P29" s="36">
        <v>0.74891686400000002</v>
      </c>
      <c r="Q29" s="36">
        <v>0.36910460699999997</v>
      </c>
      <c r="R29" s="36">
        <v>7.2642641999999993E-2</v>
      </c>
      <c r="S29" s="36">
        <v>0.65416559200000002</v>
      </c>
      <c r="T29" s="36">
        <v>9.4751271999999997E-2</v>
      </c>
      <c r="U29" s="36">
        <v>6.4899999999999999E-2</v>
      </c>
      <c r="V29" s="36">
        <v>0.15340000000000001</v>
      </c>
      <c r="W29" s="36">
        <v>0.82440365792707415</v>
      </c>
      <c r="X29" s="36">
        <v>40.766181882166009</v>
      </c>
      <c r="Y29" s="36">
        <v>41.59058554009308</v>
      </c>
      <c r="Z29" s="36">
        <v>0.11131010081809223</v>
      </c>
      <c r="AA29" s="36">
        <v>2.3820361575071725E-2</v>
      </c>
      <c r="AB29" s="36">
        <v>2.3820362000000001E-2</v>
      </c>
      <c r="AC29" s="36">
        <v>3.2018868991309703E-3</v>
      </c>
      <c r="AD29" s="36">
        <v>0.38409108466270786</v>
      </c>
      <c r="AE29" s="36">
        <v>3.4568197619643706</v>
      </c>
      <c r="AF29" s="36">
        <v>3.8409108466270778</v>
      </c>
      <c r="AG29" s="36">
        <v>7.0777407665983507E-3</v>
      </c>
      <c r="AH29" s="36">
        <v>1.2040294637431677E-2</v>
      </c>
      <c r="AI29" s="36">
        <v>3.8561484176639287E-2</v>
      </c>
      <c r="AJ29" s="36">
        <v>1.3954440452017751E-3</v>
      </c>
      <c r="AK29" s="36">
        <v>1.686313859717779E-3</v>
      </c>
      <c r="AL29" s="36">
        <v>4.2176081941676718E-3</v>
      </c>
      <c r="AM29" s="36">
        <v>1.1675071710931097E-2</v>
      </c>
      <c r="AN29" s="36">
        <v>0.39781769315985732</v>
      </c>
      <c r="AO29" s="36">
        <v>3.4995988543351775</v>
      </c>
      <c r="AP29" s="36">
        <v>1030.9610614220001</v>
      </c>
      <c r="AQ29" s="36">
        <v>555.13287922699999</v>
      </c>
      <c r="AR29" s="36">
        <v>1586.0939406490002</v>
      </c>
      <c r="AS29" s="36">
        <v>24.957553762</v>
      </c>
      <c r="AT29" s="36">
        <v>3063.5827058989998</v>
      </c>
      <c r="AU29" s="36">
        <v>7273.7459780569998</v>
      </c>
      <c r="AV29" s="36">
        <v>1809.322026194</v>
      </c>
      <c r="AW29" s="36">
        <v>4295.8033369559998</v>
      </c>
      <c r="AX29" s="36">
        <v>1706.521301107</v>
      </c>
      <c r="AY29" s="36">
        <v>4051.7275497410001</v>
      </c>
      <c r="AZ29" s="36">
        <v>3.619379857142857E-2</v>
      </c>
      <c r="BA29" s="36">
        <v>7.2387598571428569E-2</v>
      </c>
      <c r="BB29" s="36">
        <v>10.224269129</v>
      </c>
      <c r="BC29" s="36">
        <v>946.98009203000004</v>
      </c>
      <c r="BD29" s="36">
        <v>2248.3782214990001</v>
      </c>
      <c r="BE29" s="36">
        <v>9.0384274285714286E-2</v>
      </c>
      <c r="BF29" s="36">
        <v>0.18076854857142857</v>
      </c>
      <c r="BG29" s="36">
        <v>14.941357803000001</v>
      </c>
      <c r="BH29" s="36">
        <v>80.247774089999993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5.47203105</v>
      </c>
      <c r="E30" s="36">
        <v>16</v>
      </c>
      <c r="F30" s="36">
        <v>3</v>
      </c>
      <c r="G30" s="36">
        <v>6</v>
      </c>
      <c r="H30" s="36">
        <v>7</v>
      </c>
      <c r="I30" s="36">
        <v>3.228247989749901E-4</v>
      </c>
      <c r="J30" s="36">
        <v>1.6377029382550412</v>
      </c>
      <c r="K30" s="36">
        <v>3.228247989749901E-4</v>
      </c>
      <c r="L30" s="36">
        <v>0</v>
      </c>
      <c r="M30" s="36">
        <v>6.7521763053120312E-2</v>
      </c>
      <c r="N30" s="36">
        <v>1.5705040000008959</v>
      </c>
      <c r="O30" s="36">
        <v>1.4658487E-2</v>
      </c>
      <c r="P30" s="36">
        <v>2.4813184000000002E-2</v>
      </c>
      <c r="Q30" s="36">
        <v>1.3545890999999999E-2</v>
      </c>
      <c r="R30" s="36">
        <v>1.112596E-3</v>
      </c>
      <c r="S30" s="36">
        <v>2.3361971000000002E-2</v>
      </c>
      <c r="T30" s="36">
        <v>1.451213E-3</v>
      </c>
      <c r="U30" s="36">
        <v>1.3251500000000001</v>
      </c>
      <c r="V30" s="36">
        <v>3.1360999999999994</v>
      </c>
      <c r="W30" s="36">
        <v>1.340131311798975</v>
      </c>
      <c r="X30" s="36">
        <v>4.7986161222550408</v>
      </c>
      <c r="Y30" s="36">
        <v>6.1387474340540162</v>
      </c>
      <c r="Z30" s="36">
        <v>6.2007153849163185E-4</v>
      </c>
      <c r="AA30" s="36">
        <v>1.3269530923720927E-4</v>
      </c>
      <c r="AB30" s="36">
        <v>1.32695E-4</v>
      </c>
      <c r="AC30" s="36">
        <v>6.0533240534597983E-6</v>
      </c>
      <c r="AD30" s="36">
        <v>6.6098206138102869E-2</v>
      </c>
      <c r="AE30" s="36">
        <v>0.59488385524292597</v>
      </c>
      <c r="AF30" s="36">
        <v>0.66098206138102911</v>
      </c>
      <c r="AG30" s="36">
        <v>0.14878182820448507</v>
      </c>
      <c r="AH30" s="36">
        <v>0.25310012154326195</v>
      </c>
      <c r="AI30" s="36">
        <v>0.81060444332098769</v>
      </c>
      <c r="AJ30" s="36">
        <v>7.9542493810970974E-6</v>
      </c>
      <c r="AK30" s="36">
        <v>9.6122528317374599E-6</v>
      </c>
      <c r="AL30" s="36">
        <v>2.4041026570422785E-5</v>
      </c>
      <c r="AM30" s="36">
        <v>0.14879583577791963</v>
      </c>
      <c r="AN30" s="36">
        <v>0.31920793993419655</v>
      </c>
      <c r="AO30" s="36">
        <v>1.405512339590484</v>
      </c>
      <c r="AP30" s="36">
        <v>25.504958050999999</v>
      </c>
      <c r="AQ30" s="36">
        <v>13.73343895</v>
      </c>
      <c r="AR30" s="36">
        <v>39.238397000999996</v>
      </c>
      <c r="AS30" s="36">
        <v>0.69605569</v>
      </c>
      <c r="AT30" s="36">
        <v>9.5553560130000008</v>
      </c>
      <c r="AU30" s="36">
        <v>22.189671142000002</v>
      </c>
      <c r="AV30" s="36">
        <v>25.211468234000002</v>
      </c>
      <c r="AW30" s="36">
        <v>58.546660989000003</v>
      </c>
      <c r="AX30" s="36">
        <v>22.704253810000001</v>
      </c>
      <c r="AY30" s="36">
        <v>52.724349031999999</v>
      </c>
      <c r="AZ30" s="36">
        <v>2.1864457142857143E-3</v>
      </c>
      <c r="BA30" s="36">
        <v>4.3728928571428573E-3</v>
      </c>
      <c r="BB30" s="36">
        <v>9.7938117600000005</v>
      </c>
      <c r="BC30" s="36">
        <v>800.32401516599998</v>
      </c>
      <c r="BD30" s="36">
        <v>1858.531139916</v>
      </c>
      <c r="BE30" s="36">
        <v>8.6578957142857155E-2</v>
      </c>
      <c r="BF30" s="36">
        <v>0.17315791571428574</v>
      </c>
      <c r="BG30" s="36">
        <v>10.731201075</v>
      </c>
      <c r="BH30" s="36">
        <v>51.013334903000001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5.4264460640000003</v>
      </c>
      <c r="E31" s="36">
        <v>10</v>
      </c>
      <c r="F31" s="36">
        <v>1</v>
      </c>
      <c r="G31" s="36">
        <v>5</v>
      </c>
      <c r="H31" s="36">
        <v>4</v>
      </c>
      <c r="I31" s="36">
        <v>2.1311331173431659E-3</v>
      </c>
      <c r="J31" s="36">
        <v>8.0386025413490181</v>
      </c>
      <c r="K31" s="36">
        <v>2.1311331173431659E-3</v>
      </c>
      <c r="L31" s="36">
        <v>0</v>
      </c>
      <c r="M31" s="36">
        <v>0.21086267446162568</v>
      </c>
      <c r="N31" s="36">
        <v>7.8298710000047365</v>
      </c>
      <c r="O31" s="36">
        <v>2.7318011E-2</v>
      </c>
      <c r="P31" s="36">
        <v>4.0701779E-2</v>
      </c>
      <c r="Q31" s="36">
        <v>1.9300911E-2</v>
      </c>
      <c r="R31" s="36">
        <v>8.0170999999999992E-3</v>
      </c>
      <c r="S31" s="36">
        <v>3.0244691000000001E-2</v>
      </c>
      <c r="T31" s="36">
        <v>1.0457088E-2</v>
      </c>
      <c r="U31" s="36">
        <v>6.8449999999999997E-2</v>
      </c>
      <c r="V31" s="36">
        <v>0.16190000000000002</v>
      </c>
      <c r="W31" s="36">
        <v>9.7899144117343156E-2</v>
      </c>
      <c r="X31" s="36">
        <v>8.2412043203490182</v>
      </c>
      <c r="Y31" s="36">
        <v>8.339103464466362</v>
      </c>
      <c r="Z31" s="36">
        <v>2.390849056099952E-3</v>
      </c>
      <c r="AA31" s="36">
        <v>5.1164169800538967E-4</v>
      </c>
      <c r="AB31" s="36">
        <v>5.1164199999999998E-4</v>
      </c>
      <c r="AC31" s="36">
        <v>1.4856297175583864E-5</v>
      </c>
      <c r="AD31" s="36">
        <v>9.9984435824627141E-2</v>
      </c>
      <c r="AE31" s="36">
        <v>0.89985992242164403</v>
      </c>
      <c r="AF31" s="36">
        <v>0.9998443582462716</v>
      </c>
      <c r="AG31" s="36">
        <v>7.9419234663356004E-3</v>
      </c>
      <c r="AH31" s="36">
        <v>1.3510398540432976E-2</v>
      </c>
      <c r="AI31" s="36">
        <v>4.3269789920035343E-2</v>
      </c>
      <c r="AJ31" s="36">
        <v>3.0669792093472119E-5</v>
      </c>
      <c r="AK31" s="36">
        <v>3.7062679553380437E-5</v>
      </c>
      <c r="AL31" s="36">
        <v>9.2696777697307765E-5</v>
      </c>
      <c r="AM31" s="36">
        <v>7.9874495556046567E-3</v>
      </c>
      <c r="AN31" s="36">
        <v>0.11353189704461349</v>
      </c>
      <c r="AO31" s="36">
        <v>0.94322240911937671</v>
      </c>
      <c r="AP31" s="36">
        <v>135.19455789899999</v>
      </c>
      <c r="AQ31" s="36">
        <v>72.797069637999996</v>
      </c>
      <c r="AR31" s="36">
        <v>207.991627537</v>
      </c>
      <c r="AS31" s="36">
        <v>4.0034626209999997</v>
      </c>
      <c r="AT31" s="36">
        <v>75.619085290000001</v>
      </c>
      <c r="AU31" s="36">
        <v>183.78243313199999</v>
      </c>
      <c r="AV31" s="36">
        <v>87.882826287</v>
      </c>
      <c r="AW31" s="36">
        <v>213.58787379500001</v>
      </c>
      <c r="AX31" s="36">
        <v>80.702192963000002</v>
      </c>
      <c r="AY31" s="36">
        <v>196.13627068900001</v>
      </c>
      <c r="AZ31" s="36">
        <v>6.5402314285714289E-3</v>
      </c>
      <c r="BA31" s="36">
        <v>1.3080464285714286E-2</v>
      </c>
      <c r="BB31" s="36">
        <v>7.4345591259999999</v>
      </c>
      <c r="BC31" s="36">
        <v>600.049288488</v>
      </c>
      <c r="BD31" s="36">
        <v>1458.342398794</v>
      </c>
      <c r="BE31" s="36">
        <v>6.5722764285714289E-2</v>
      </c>
      <c r="BF31" s="36">
        <v>0.13144552857142858</v>
      </c>
      <c r="BG31" s="36">
        <v>5.7700946760000003</v>
      </c>
      <c r="BH31" s="36">
        <v>36.859177987000002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5.4264469750000002</v>
      </c>
      <c r="E32" s="36">
        <v>18</v>
      </c>
      <c r="F32" s="36">
        <v>1</v>
      </c>
      <c r="G32" s="36">
        <v>3</v>
      </c>
      <c r="H32" s="36">
        <v>14</v>
      </c>
      <c r="I32" s="36">
        <v>2.5788568948215011E-2</v>
      </c>
      <c r="J32" s="36">
        <v>3.1601850660804969</v>
      </c>
      <c r="K32" s="36">
        <v>2.5431568948434229E-2</v>
      </c>
      <c r="L32" s="36">
        <v>3.5699999978078267E-4</v>
      </c>
      <c r="M32" s="36">
        <v>1.4896106350320066</v>
      </c>
      <c r="N32" s="36">
        <v>1.6963629999967056</v>
      </c>
      <c r="O32" s="36">
        <v>4.2408148E-2</v>
      </c>
      <c r="P32" s="36">
        <v>7.7523731999999984E-2</v>
      </c>
      <c r="Q32" s="36">
        <v>3.9671299E-2</v>
      </c>
      <c r="R32" s="36">
        <v>2.736849E-3</v>
      </c>
      <c r="S32" s="36">
        <v>7.3953928999999988E-2</v>
      </c>
      <c r="T32" s="36">
        <v>3.5698029999999999E-3</v>
      </c>
      <c r="U32" s="36">
        <v>3.5450000000000002E-2</v>
      </c>
      <c r="V32" s="36">
        <v>8.3900000000000002E-2</v>
      </c>
      <c r="W32" s="36">
        <v>0.10364671694821501</v>
      </c>
      <c r="X32" s="36">
        <v>3.3216087980804967</v>
      </c>
      <c r="Y32" s="36">
        <v>3.4252555150287116</v>
      </c>
      <c r="Z32" s="36">
        <v>1.1374956524050642E-2</v>
      </c>
      <c r="AA32" s="36">
        <v>2.4342406961468384E-3</v>
      </c>
      <c r="AB32" s="36">
        <v>2.4342410000000002E-3</v>
      </c>
      <c r="AC32" s="36">
        <v>3.830516353586133E-4</v>
      </c>
      <c r="AD32" s="36">
        <v>4.863825219767548E-2</v>
      </c>
      <c r="AE32" s="36">
        <v>0.43774426977907926</v>
      </c>
      <c r="AF32" s="36">
        <v>0.4863825219767548</v>
      </c>
      <c r="AG32" s="36">
        <v>4.3021477901348994E-3</v>
      </c>
      <c r="AH32" s="36">
        <v>7.3185962406892542E-3</v>
      </c>
      <c r="AI32" s="36">
        <v>2.3439287960045314E-2</v>
      </c>
      <c r="AJ32" s="36">
        <v>1.4591778113488821E-4</v>
      </c>
      <c r="AK32" s="36">
        <v>1.7633324500080204E-4</v>
      </c>
      <c r="AL32" s="36">
        <v>4.4102379562012536E-4</v>
      </c>
      <c r="AM32" s="36">
        <v>4.8311172066284012E-3</v>
      </c>
      <c r="AN32" s="36">
        <v>5.6133181683365542E-2</v>
      </c>
      <c r="AO32" s="36">
        <v>0.46162458153474467</v>
      </c>
      <c r="AP32" s="36">
        <v>103.139316779</v>
      </c>
      <c r="AQ32" s="36">
        <v>55.536555188000001</v>
      </c>
      <c r="AR32" s="36">
        <v>158.67587196700001</v>
      </c>
      <c r="AS32" s="36">
        <v>3.1109464080000002</v>
      </c>
      <c r="AT32" s="36">
        <v>665.64392188399995</v>
      </c>
      <c r="AU32" s="36">
        <v>1695.1418510359999</v>
      </c>
      <c r="AV32" s="36">
        <v>381.02119583199999</v>
      </c>
      <c r="AW32" s="36">
        <v>970.31604128200001</v>
      </c>
      <c r="AX32" s="36">
        <v>360.46170524500002</v>
      </c>
      <c r="AY32" s="36">
        <v>917.95883980600001</v>
      </c>
      <c r="AZ32" s="36">
        <v>5.1714042857142857E-3</v>
      </c>
      <c r="BA32" s="36">
        <v>1.0342810000000001E-2</v>
      </c>
      <c r="BB32" s="36">
        <v>3.910931658</v>
      </c>
      <c r="BC32" s="36">
        <v>308.850275651</v>
      </c>
      <c r="BD32" s="36">
        <v>786.52416216500001</v>
      </c>
      <c r="BE32" s="36">
        <v>3.4573298571428573E-2</v>
      </c>
      <c r="BF32" s="36">
        <v>6.9146598571428575E-2</v>
      </c>
      <c r="BG32" s="36">
        <v>3.2550305370000001</v>
      </c>
      <c r="BH32" s="36">
        <v>25.392376908999999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5.5251791179999996</v>
      </c>
      <c r="E33" s="36">
        <v>24</v>
      </c>
      <c r="F33" s="36">
        <v>0</v>
      </c>
      <c r="G33" s="36">
        <v>3</v>
      </c>
      <c r="H33" s="36">
        <v>21</v>
      </c>
      <c r="I33" s="36">
        <v>0.10102933316180965</v>
      </c>
      <c r="J33" s="36">
        <v>18.698816280699095</v>
      </c>
      <c r="K33" s="36">
        <v>7.9897333159769171E-2</v>
      </c>
      <c r="L33" s="36">
        <v>2.1132000002040477E-2</v>
      </c>
      <c r="M33" s="36">
        <v>5.1656286138483569</v>
      </c>
      <c r="N33" s="36">
        <v>13.634217000012548</v>
      </c>
      <c r="O33" s="36">
        <v>0.47141531299999995</v>
      </c>
      <c r="P33" s="36">
        <v>0.83869350699999989</v>
      </c>
      <c r="Q33" s="36">
        <v>0.40410004399999994</v>
      </c>
      <c r="R33" s="36">
        <v>6.7315268999999997E-2</v>
      </c>
      <c r="S33" s="36">
        <v>0.75089098099999996</v>
      </c>
      <c r="T33" s="36">
        <v>8.7802525999999992E-2</v>
      </c>
      <c r="U33" s="36">
        <v>1.2E-2</v>
      </c>
      <c r="V33" s="36">
        <v>2.8799999999999999E-2</v>
      </c>
      <c r="W33" s="36">
        <v>0.58444464616180958</v>
      </c>
      <c r="X33" s="36">
        <v>19.566309787699094</v>
      </c>
      <c r="Y33" s="36">
        <v>20.150754433860904</v>
      </c>
      <c r="Z33" s="36">
        <v>4.2878713769642793E-2</v>
      </c>
      <c r="AA33" s="36">
        <v>1.0877349991476932E-2</v>
      </c>
      <c r="AB33" s="36">
        <v>1.087735012E-2</v>
      </c>
      <c r="AC33" s="36">
        <v>1.0824746612209855E-3</v>
      </c>
      <c r="AD33" s="36">
        <v>0.2174527094825002</v>
      </c>
      <c r="AE33" s="36">
        <v>1.9570743853425014</v>
      </c>
      <c r="AF33" s="36">
        <v>2.1745270948250015</v>
      </c>
      <c r="AG33" s="36">
        <v>1.4216689471899012E-3</v>
      </c>
      <c r="AH33" s="36">
        <v>2.4184713124609809E-3</v>
      </c>
      <c r="AI33" s="36">
        <v>7.7456446088277368E-3</v>
      </c>
      <c r="AJ33" s="36">
        <v>6.5203026082426524E-4</v>
      </c>
      <c r="AK33" s="36">
        <v>7.8794106403986435E-4</v>
      </c>
      <c r="AL33" s="36">
        <v>1.9707047232428612E-3</v>
      </c>
      <c r="AM33" s="36">
        <v>3.1561738692351517E-3</v>
      </c>
      <c r="AN33" s="36">
        <v>0.22065912185900105</v>
      </c>
      <c r="AO33" s="36">
        <v>1.9667907346745721</v>
      </c>
      <c r="AP33" s="36">
        <v>259.80829384399999</v>
      </c>
      <c r="AQ33" s="36">
        <v>139.89677360799999</v>
      </c>
      <c r="AR33" s="36">
        <v>399.70506745199998</v>
      </c>
      <c r="AS33" s="36">
        <v>10.659147545</v>
      </c>
      <c r="AT33" s="36">
        <v>1257.1942590799999</v>
      </c>
      <c r="AU33" s="36">
        <v>3244.9482141429999</v>
      </c>
      <c r="AV33" s="36">
        <v>805.39752676299997</v>
      </c>
      <c r="AW33" s="36">
        <v>2078.8141906219998</v>
      </c>
      <c r="AX33" s="36">
        <v>757.53111256600005</v>
      </c>
      <c r="AY33" s="36">
        <v>1955.2660323770001</v>
      </c>
      <c r="AZ33" s="36">
        <v>2.2796397142857146E-2</v>
      </c>
      <c r="BA33" s="36">
        <v>4.5592795714285719E-2</v>
      </c>
      <c r="BB33" s="36">
        <v>6.9574294659999998</v>
      </c>
      <c r="BC33" s="36">
        <v>539.76116482299994</v>
      </c>
      <c r="BD33" s="36">
        <v>1393.179307976</v>
      </c>
      <c r="BE33" s="36">
        <v>6.1504857142857146E-2</v>
      </c>
      <c r="BF33" s="36">
        <v>0.12300971428571429</v>
      </c>
      <c r="BG33" s="36">
        <v>8.3710580990000008</v>
      </c>
      <c r="BH33" s="36">
        <v>63.613729421000002</v>
      </c>
      <c r="BI33" s="36">
        <v>0.03</v>
      </c>
      <c r="BJ33" s="36">
        <v>0.03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5.4696374079999996</v>
      </c>
      <c r="E34" s="36">
        <v>38</v>
      </c>
      <c r="F34" s="36">
        <v>1</v>
      </c>
      <c r="G34" s="36">
        <v>7</v>
      </c>
      <c r="H34" s="36">
        <v>30</v>
      </c>
      <c r="I34" s="36">
        <v>0.10698665437007573</v>
      </c>
      <c r="J34" s="36">
        <v>13.521613201418578</v>
      </c>
      <c r="K34" s="36">
        <v>9.1297654378081711E-2</v>
      </c>
      <c r="L34" s="36">
        <v>1.5688999991994024E-2</v>
      </c>
      <c r="M34" s="36">
        <v>5.0943393557805754</v>
      </c>
      <c r="N34" s="36">
        <v>8.5342605000080791</v>
      </c>
      <c r="O34" s="36">
        <v>0.26412685999999996</v>
      </c>
      <c r="P34" s="36">
        <v>0.44973883000000003</v>
      </c>
      <c r="Q34" s="36">
        <v>0.24076091499999999</v>
      </c>
      <c r="R34" s="36">
        <v>2.3365944999999999E-2</v>
      </c>
      <c r="S34" s="36">
        <v>0.41926151100000003</v>
      </c>
      <c r="T34" s="36">
        <v>3.0477319000000003E-2</v>
      </c>
      <c r="U34" s="36">
        <v>7.0249999999999993E-2</v>
      </c>
      <c r="V34" s="36">
        <v>0.16670000000000001</v>
      </c>
      <c r="W34" s="36">
        <v>0.44136351437007565</v>
      </c>
      <c r="X34" s="36">
        <v>14.138052031418578</v>
      </c>
      <c r="Y34" s="36">
        <v>14.579415545788654</v>
      </c>
      <c r="Z34" s="36">
        <v>3.970319190380471E-2</v>
      </c>
      <c r="AA34" s="36">
        <v>8.4964830674142088E-3</v>
      </c>
      <c r="AB34" s="36">
        <v>8.4964830000000009E-3</v>
      </c>
      <c r="AC34" s="36">
        <v>1.1881425611758164E-3</v>
      </c>
      <c r="AD34" s="36">
        <v>0.14158846289444432</v>
      </c>
      <c r="AE34" s="36">
        <v>1.2742961660499987</v>
      </c>
      <c r="AF34" s="36">
        <v>1.4158846289444433</v>
      </c>
      <c r="AG34" s="36">
        <v>7.8639865851697858E-3</v>
      </c>
      <c r="AH34" s="36">
        <v>1.337781625982906E-2</v>
      </c>
      <c r="AI34" s="36">
        <v>4.2845168291614694E-2</v>
      </c>
      <c r="AJ34" s="36">
        <v>4.8706302653685684E-4</v>
      </c>
      <c r="AK34" s="36">
        <v>5.8858765066626285E-4</v>
      </c>
      <c r="AL34" s="36">
        <v>1.472105613157558E-3</v>
      </c>
      <c r="AM34" s="36">
        <v>9.5391921728824585E-3</v>
      </c>
      <c r="AN34" s="36">
        <v>0.15555486680493966</v>
      </c>
      <c r="AO34" s="36">
        <v>1.3186134399547709</v>
      </c>
      <c r="AP34" s="36">
        <v>251.13842953599999</v>
      </c>
      <c r="AQ34" s="36">
        <v>135.228385135</v>
      </c>
      <c r="AR34" s="36">
        <v>386.36681467099999</v>
      </c>
      <c r="AS34" s="36">
        <v>13.087036628</v>
      </c>
      <c r="AT34" s="36">
        <v>1219.327661968</v>
      </c>
      <c r="AU34" s="36">
        <v>3029.3342265169999</v>
      </c>
      <c r="AV34" s="36">
        <v>699.09472850300006</v>
      </c>
      <c r="AW34" s="36">
        <v>1736.851918223</v>
      </c>
      <c r="AX34" s="36">
        <v>660.88180096500002</v>
      </c>
      <c r="AY34" s="36">
        <v>1641.9145745579999</v>
      </c>
      <c r="AZ34" s="36">
        <v>3.205149571428572E-2</v>
      </c>
      <c r="BA34" s="36">
        <v>6.4102992857142868E-2</v>
      </c>
      <c r="BB34" s="36">
        <v>2.3834379069999998</v>
      </c>
      <c r="BC34" s="36">
        <v>139.59419342999999</v>
      </c>
      <c r="BD34" s="36">
        <v>346.812002361</v>
      </c>
      <c r="BE34" s="36">
        <v>2.1069994285714287E-2</v>
      </c>
      <c r="BF34" s="36">
        <v>4.2139990000000002E-2</v>
      </c>
      <c r="BG34" s="36">
        <v>10.441290718999999</v>
      </c>
      <c r="BH34" s="36">
        <v>51.610553670000002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5.4186670389999998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4.0989511241586105E-2</v>
      </c>
      <c r="J35" s="36">
        <v>5.7106883821076906</v>
      </c>
      <c r="K35" s="36">
        <v>4.0989511241586105E-2</v>
      </c>
      <c r="L35" s="36">
        <v>0</v>
      </c>
      <c r="M35" s="36">
        <v>2.3970723933403351</v>
      </c>
      <c r="N35" s="36">
        <v>3.3546055000089412</v>
      </c>
      <c r="O35" s="36">
        <v>9.4628144999999997E-2</v>
      </c>
      <c r="P35" s="36">
        <v>0.15431328999999999</v>
      </c>
      <c r="Q35" s="36">
        <v>8.5168567000000001E-2</v>
      </c>
      <c r="R35" s="36">
        <v>9.4595779999999997E-3</v>
      </c>
      <c r="S35" s="36">
        <v>0.141974711</v>
      </c>
      <c r="T35" s="36">
        <v>1.2338579000000001E-2</v>
      </c>
      <c r="U35" s="36" t="s">
        <v>339</v>
      </c>
      <c r="V35" s="36" t="s">
        <v>339</v>
      </c>
      <c r="W35" s="36">
        <v>0.13561765624158612</v>
      </c>
      <c r="X35" s="36">
        <v>5.8650016721076907</v>
      </c>
      <c r="Y35" s="36">
        <v>6.000619328349277</v>
      </c>
      <c r="Z35" s="36">
        <v>1.5437920839202212E-2</v>
      </c>
      <c r="AA35" s="36">
        <v>3.3037150595892724E-3</v>
      </c>
      <c r="AB35" s="36">
        <v>3.303715E-3</v>
      </c>
      <c r="AC35" s="36">
        <v>2.9943497111339327E-4</v>
      </c>
      <c r="AD35" s="36">
        <v>2.0586654594182699E-2</v>
      </c>
      <c r="AE35" s="36">
        <v>0.18527989134764428</v>
      </c>
      <c r="AF35" s="36">
        <v>0.20586654594182696</v>
      </c>
      <c r="AG35" s="36" t="s">
        <v>339</v>
      </c>
      <c r="AH35" s="36" t="s">
        <v>339</v>
      </c>
      <c r="AI35" s="36" t="s">
        <v>339</v>
      </c>
      <c r="AJ35" s="36">
        <v>1.8938629391907847E-4</v>
      </c>
      <c r="AK35" s="36">
        <v>2.288624422977004E-4</v>
      </c>
      <c r="AL35" s="36">
        <v>5.7240359284810218E-4</v>
      </c>
      <c r="AM35" s="36">
        <v>4.8882126503247173E-4</v>
      </c>
      <c r="AN35" s="36">
        <v>2.0815517036480401E-2</v>
      </c>
      <c r="AO35" s="36">
        <v>0.18585229494049238</v>
      </c>
      <c r="AP35" s="36">
        <v>26.935602377999999</v>
      </c>
      <c r="AQ35" s="36">
        <v>14.503785895</v>
      </c>
      <c r="AR35" s="36">
        <v>41.439388272999999</v>
      </c>
      <c r="AS35" s="36">
        <v>2.911077685</v>
      </c>
      <c r="AT35" s="36">
        <v>65.244871830999998</v>
      </c>
      <c r="AU35" s="36">
        <v>186.12726251199999</v>
      </c>
      <c r="AV35" s="36">
        <v>48.040492444000002</v>
      </c>
      <c r="AW35" s="36">
        <v>137.04748123900001</v>
      </c>
      <c r="AX35" s="36">
        <v>44.804137550999997</v>
      </c>
      <c r="AY35" s="36">
        <v>127.81497208</v>
      </c>
      <c r="AZ35" s="36">
        <v>5.8259942857142866E-3</v>
      </c>
      <c r="BA35" s="36">
        <v>1.1651990000000001E-2</v>
      </c>
      <c r="BB35" s="36">
        <v>0.27093424500000002</v>
      </c>
      <c r="BC35" s="36">
        <v>14.222069911</v>
      </c>
      <c r="BD35" s="36">
        <v>40.572000000000003</v>
      </c>
      <c r="BE35" s="36">
        <v>2.3951042857142859E-3</v>
      </c>
      <c r="BF35" s="36">
        <v>4.7902085714285718E-3</v>
      </c>
      <c r="BG35" s="36">
        <v>2.3715941210000002</v>
      </c>
      <c r="BH35" s="36">
        <v>25.364095181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5.6535471690000003</v>
      </c>
      <c r="E36" s="36">
        <v>401</v>
      </c>
      <c r="F36" s="36">
        <v>18</v>
      </c>
      <c r="G36" s="36">
        <v>102</v>
      </c>
      <c r="H36" s="36">
        <v>281</v>
      </c>
      <c r="I36" s="36">
        <v>3.50378493647584E-2</v>
      </c>
      <c r="J36" s="36">
        <v>5.8258639217640011</v>
      </c>
      <c r="K36" s="36">
        <v>3.50378493647584E-2</v>
      </c>
      <c r="L36" s="36">
        <v>0</v>
      </c>
      <c r="M36" s="36">
        <v>2.4174667711193205</v>
      </c>
      <c r="N36" s="36">
        <v>3.4434350000094383</v>
      </c>
      <c r="O36" s="36">
        <v>0.24228322300000002</v>
      </c>
      <c r="P36" s="36">
        <v>0.36118647400000004</v>
      </c>
      <c r="Q36" s="36">
        <v>0.19077292800000001</v>
      </c>
      <c r="R36" s="36">
        <v>5.1510295000000005E-2</v>
      </c>
      <c r="S36" s="36">
        <v>0.29399913300000002</v>
      </c>
      <c r="T36" s="36">
        <v>6.7187340999999998E-2</v>
      </c>
      <c r="U36" s="36">
        <v>9.3624000000000027</v>
      </c>
      <c r="V36" s="36">
        <v>22.211000000000006</v>
      </c>
      <c r="W36" s="36">
        <v>9.6397210723647611</v>
      </c>
      <c r="X36" s="36">
        <v>28.398050395764006</v>
      </c>
      <c r="Y36" s="36">
        <v>38.037771468128767</v>
      </c>
      <c r="Z36" s="36">
        <v>1.5016714619953736E-2</v>
      </c>
      <c r="AA36" s="36">
        <v>3.2135769286700993E-3</v>
      </c>
      <c r="AB36" s="36">
        <v>3.213577E-3</v>
      </c>
      <c r="AC36" s="36">
        <v>3.9878817611535252E-4</v>
      </c>
      <c r="AD36" s="36">
        <v>4.8489943030965578E-2</v>
      </c>
      <c r="AE36" s="36">
        <v>0.43640948727869017</v>
      </c>
      <c r="AF36" s="36">
        <v>0.48489943030965588</v>
      </c>
      <c r="AG36" s="36">
        <v>0.96785240127343497</v>
      </c>
      <c r="AH36" s="36">
        <v>1.6464615561892937</v>
      </c>
      <c r="AI36" s="36">
        <v>5.2731268759035519</v>
      </c>
      <c r="AJ36" s="36">
        <v>1.8825771365013993E-4</v>
      </c>
      <c r="AK36" s="36">
        <v>2.2749861796266072E-4</v>
      </c>
      <c r="AL36" s="36">
        <v>5.6899255719912087E-4</v>
      </c>
      <c r="AM36" s="36">
        <v>0.96843944716320052</v>
      </c>
      <c r="AN36" s="36">
        <v>1.6951789978382219</v>
      </c>
      <c r="AO36" s="36">
        <v>5.7101053557394419</v>
      </c>
      <c r="AP36" s="36">
        <v>77.269581188999993</v>
      </c>
      <c r="AQ36" s="36">
        <v>41.606697562999997</v>
      </c>
      <c r="AR36" s="36">
        <v>118.87627875199999</v>
      </c>
      <c r="AS36" s="36">
        <v>1.2027811930000001</v>
      </c>
      <c r="AT36" s="36">
        <v>99.075550432</v>
      </c>
      <c r="AU36" s="36">
        <v>218.81479063399999</v>
      </c>
      <c r="AV36" s="36">
        <v>97.863824980000004</v>
      </c>
      <c r="AW36" s="36">
        <v>216.13861624</v>
      </c>
      <c r="AX36" s="36">
        <v>90.341834618999997</v>
      </c>
      <c r="AY36" s="36">
        <v>199.52581178</v>
      </c>
      <c r="AZ36" s="36">
        <v>4.6235405714285721E-2</v>
      </c>
      <c r="BA36" s="36">
        <v>9.2470811428571442E-2</v>
      </c>
      <c r="BB36" s="36">
        <v>3.9626290019999999</v>
      </c>
      <c r="BC36" s="36">
        <v>327.49745245700001</v>
      </c>
      <c r="BD36" s="36">
        <v>723.29940312799999</v>
      </c>
      <c r="BE36" s="36">
        <v>0.43378532999999997</v>
      </c>
      <c r="BF36" s="36">
        <v>0.86757066142857153</v>
      </c>
      <c r="BG36" s="36">
        <v>5.5342879219999999</v>
      </c>
      <c r="BH36" s="36">
        <v>34.019017875000003</v>
      </c>
      <c r="BI36" s="36">
        <v>0</v>
      </c>
      <c r="BJ36" s="36">
        <v>0</v>
      </c>
      <c r="BK36" s="36">
        <v>0.03</v>
      </c>
      <c r="BL36" s="36">
        <v>0.03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6.164441064</v>
      </c>
      <c r="E37" s="36">
        <v>49</v>
      </c>
      <c r="F37" s="36">
        <v>16</v>
      </c>
      <c r="G37" s="36">
        <v>29</v>
      </c>
      <c r="H37" s="36">
        <v>4</v>
      </c>
      <c r="I37" s="36">
        <v>1.7131568106316333</v>
      </c>
      <c r="J37" s="36">
        <v>19.094018995538281</v>
      </c>
      <c r="K37" s="36">
        <v>1.1166603106344926</v>
      </c>
      <c r="L37" s="36">
        <v>0.59649649999714072</v>
      </c>
      <c r="M37" s="36">
        <v>16.774865806171928</v>
      </c>
      <c r="N37" s="36">
        <v>4.0323099999979899</v>
      </c>
      <c r="O37" s="36">
        <v>3.3484317999999999E-2</v>
      </c>
      <c r="P37" s="36">
        <v>5.7403482999999998E-2</v>
      </c>
      <c r="Q37" s="36">
        <v>3.1607759999999999E-2</v>
      </c>
      <c r="R37" s="36">
        <v>1.876558E-3</v>
      </c>
      <c r="S37" s="36">
        <v>5.4955799E-2</v>
      </c>
      <c r="T37" s="36">
        <v>2.4476840000000003E-3</v>
      </c>
      <c r="U37" s="36">
        <v>6.0562499999999968</v>
      </c>
      <c r="V37" s="36">
        <v>14.370899999999999</v>
      </c>
      <c r="W37" s="36">
        <v>7.8028911286316305</v>
      </c>
      <c r="X37" s="36">
        <v>33.522322478538285</v>
      </c>
      <c r="Y37" s="36">
        <v>41.325213607169914</v>
      </c>
      <c r="Z37" s="36">
        <v>0.17535753047610605</v>
      </c>
      <c r="AA37" s="36">
        <v>8.3743006387191551E-2</v>
      </c>
      <c r="AB37" s="36">
        <v>8.3743005999999995E-2</v>
      </c>
      <c r="AC37" s="36">
        <v>1.0220806876818835E-2</v>
      </c>
      <c r="AD37" s="36">
        <v>0.18229851096800548</v>
      </c>
      <c r="AE37" s="36">
        <v>1.6406865987120487</v>
      </c>
      <c r="AF37" s="36">
        <v>1.8229851096800547</v>
      </c>
      <c r="AG37" s="36">
        <v>0.64167312592991887</v>
      </c>
      <c r="AH37" s="36">
        <v>1.0915818693980235</v>
      </c>
      <c r="AI37" s="36">
        <v>3.4960122033423175</v>
      </c>
      <c r="AJ37" s="36">
        <v>4.800589313187077E-3</v>
      </c>
      <c r="AK37" s="36">
        <v>5.8012355419613908E-3</v>
      </c>
      <c r="AL37" s="36">
        <v>1.4509362190836733E-2</v>
      </c>
      <c r="AM37" s="36">
        <v>0.65669452211992474</v>
      </c>
      <c r="AN37" s="36">
        <v>1.2796816159079905</v>
      </c>
      <c r="AO37" s="36">
        <v>5.1512081642452028</v>
      </c>
      <c r="AP37" s="36">
        <v>145.17941194400001</v>
      </c>
      <c r="AQ37" s="36">
        <v>78.173529508000001</v>
      </c>
      <c r="AR37" s="36">
        <v>223.35294145200001</v>
      </c>
      <c r="AS37" s="36">
        <v>0.90437104800000001</v>
      </c>
      <c r="AT37" s="36">
        <v>179.87651557800001</v>
      </c>
      <c r="AU37" s="36">
        <v>405.14927525500002</v>
      </c>
      <c r="AV37" s="36">
        <v>105.55017619</v>
      </c>
      <c r="AW37" s="36">
        <v>237.73852439300001</v>
      </c>
      <c r="AX37" s="36">
        <v>102.487907947</v>
      </c>
      <c r="AY37" s="36">
        <v>230.84114951699999</v>
      </c>
      <c r="AZ37" s="36">
        <v>4.8840358571428578E-2</v>
      </c>
      <c r="BA37" s="36">
        <v>9.7680718571428585E-2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3.322059297</v>
      </c>
      <c r="BH37" s="36">
        <v>8.9344673720000003</v>
      </c>
      <c r="BI37" s="36">
        <v>0.09</v>
      </c>
      <c r="BJ37" s="36">
        <v>0.09</v>
      </c>
      <c r="BK37" s="36">
        <v>0.21</v>
      </c>
      <c r="BL37" s="36">
        <v>0.25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6.1789868429999997</v>
      </c>
      <c r="E38" s="36">
        <v>46</v>
      </c>
      <c r="F38" s="36">
        <v>16</v>
      </c>
      <c r="G38" s="36">
        <v>16</v>
      </c>
      <c r="H38" s="36">
        <v>14</v>
      </c>
      <c r="I38" s="36">
        <v>3.8005342360654071</v>
      </c>
      <c r="J38" s="36">
        <v>32.214900380951633</v>
      </c>
      <c r="K38" s="36">
        <v>2.8712142360641888</v>
      </c>
      <c r="L38" s="36">
        <v>0.92932000000121828</v>
      </c>
      <c r="M38" s="36">
        <v>28.927511617015529</v>
      </c>
      <c r="N38" s="36">
        <v>7.0879230000015161</v>
      </c>
      <c r="O38" s="36">
        <v>0.161534707</v>
      </c>
      <c r="P38" s="36">
        <v>0.25201749400000001</v>
      </c>
      <c r="Q38" s="36">
        <v>0.150141934</v>
      </c>
      <c r="R38" s="36">
        <v>1.1392773E-2</v>
      </c>
      <c r="S38" s="36">
        <v>0.23715735500000001</v>
      </c>
      <c r="T38" s="36">
        <v>1.4860139E-2</v>
      </c>
      <c r="U38" s="36">
        <v>2.6222499999999989</v>
      </c>
      <c r="V38" s="36">
        <v>6.2109999999999994</v>
      </c>
      <c r="W38" s="36">
        <v>6.5843189430654059</v>
      </c>
      <c r="X38" s="36">
        <v>38.677917874951632</v>
      </c>
      <c r="Y38" s="36">
        <v>45.262236818017037</v>
      </c>
      <c r="Z38" s="36">
        <v>0.32495371492526537</v>
      </c>
      <c r="AA38" s="36">
        <v>0.1438627663987192</v>
      </c>
      <c r="AB38" s="36">
        <v>0.143862766</v>
      </c>
      <c r="AC38" s="36">
        <v>1.9591825382988298E-2</v>
      </c>
      <c r="AD38" s="36">
        <v>0.2104635876905942</v>
      </c>
      <c r="AE38" s="36">
        <v>1.8941722892153476</v>
      </c>
      <c r="AF38" s="36">
        <v>2.1046358769059417</v>
      </c>
      <c r="AG38" s="36">
        <v>0.25912683334001074</v>
      </c>
      <c r="AH38" s="36">
        <v>0.44081346361289164</v>
      </c>
      <c r="AI38" s="36">
        <v>1.4117944713007484</v>
      </c>
      <c r="AJ38" s="36">
        <v>8.2469695541105281E-3</v>
      </c>
      <c r="AK38" s="36">
        <v>9.9659879809434436E-3</v>
      </c>
      <c r="AL38" s="36">
        <v>2.4925746965299912E-2</v>
      </c>
      <c r="AM38" s="36">
        <v>0.28696562827710959</v>
      </c>
      <c r="AN38" s="36">
        <v>0.66124303928442918</v>
      </c>
      <c r="AO38" s="36">
        <v>3.330892507481396</v>
      </c>
      <c r="AP38" s="36">
        <v>272.99272678699998</v>
      </c>
      <c r="AQ38" s="36">
        <v>146.99608365399999</v>
      </c>
      <c r="AR38" s="36">
        <v>419.98881044099994</v>
      </c>
      <c r="AS38" s="36">
        <v>20.941296478999998</v>
      </c>
      <c r="AT38" s="36">
        <v>954.21610274900002</v>
      </c>
      <c r="AU38" s="36">
        <v>1920.297458109</v>
      </c>
      <c r="AV38" s="36">
        <v>547.38597977999996</v>
      </c>
      <c r="AW38" s="36">
        <v>1101.5784606320001</v>
      </c>
      <c r="AX38" s="36">
        <v>529.47904551199997</v>
      </c>
      <c r="AY38" s="36">
        <v>1065.5419273370001</v>
      </c>
      <c r="AZ38" s="36">
        <v>0.50056157428571435</v>
      </c>
      <c r="BA38" s="36">
        <v>1.00112315</v>
      </c>
      <c r="BB38" s="36">
        <v>0.82979729999999996</v>
      </c>
      <c r="BC38" s="36">
        <v>49.311073421000003</v>
      </c>
      <c r="BD38" s="36">
        <v>99.235308095999997</v>
      </c>
      <c r="BE38" s="36">
        <v>9.0837142857142866E-2</v>
      </c>
      <c r="BF38" s="36">
        <v>0.18167428571428573</v>
      </c>
      <c r="BG38" s="36">
        <v>2.101942722</v>
      </c>
      <c r="BH38" s="36">
        <v>7.4090102250000003</v>
      </c>
      <c r="BI38" s="36">
        <v>0.03</v>
      </c>
      <c r="BJ38" s="36">
        <v>0.13</v>
      </c>
      <c r="BK38" s="36">
        <v>0.69000000000000006</v>
      </c>
      <c r="BL38" s="36">
        <v>0.79000000000000015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6.1548689269999999</v>
      </c>
      <c r="E39" s="36">
        <v>2</v>
      </c>
      <c r="F39" s="36">
        <v>1</v>
      </c>
      <c r="G39" s="36">
        <v>1</v>
      </c>
      <c r="H39" s="36">
        <v>0</v>
      </c>
      <c r="I39" s="36">
        <v>1.0684551528852262</v>
      </c>
      <c r="J39" s="36">
        <v>13.730545271416732</v>
      </c>
      <c r="K39" s="36">
        <v>0.50349265288842382</v>
      </c>
      <c r="L39" s="36">
        <v>0.56496249999680237</v>
      </c>
      <c r="M39" s="36">
        <v>10.186440424301798</v>
      </c>
      <c r="N39" s="36">
        <v>4.6125600000001592</v>
      </c>
      <c r="O39" s="36">
        <v>2.4010339999999998E-2</v>
      </c>
      <c r="P39" s="36">
        <v>4.0099837000000006E-2</v>
      </c>
      <c r="Q39" s="36">
        <v>2.2177852999999997E-2</v>
      </c>
      <c r="R39" s="36">
        <v>1.832487E-3</v>
      </c>
      <c r="S39" s="36">
        <v>3.7709636000000005E-2</v>
      </c>
      <c r="T39" s="36">
        <v>2.3902009999999998E-3</v>
      </c>
      <c r="U39" s="36">
        <v>6.6E-3</v>
      </c>
      <c r="V39" s="36">
        <v>1.5599999999999999E-2</v>
      </c>
      <c r="W39" s="36">
        <v>1.0990654928852261</v>
      </c>
      <c r="X39" s="36">
        <v>13.786245108416731</v>
      </c>
      <c r="Y39" s="36">
        <v>14.885310601301956</v>
      </c>
      <c r="Z39" s="36">
        <v>0.1352987760734409</v>
      </c>
      <c r="AA39" s="36">
        <v>6.432385595915692E-2</v>
      </c>
      <c r="AB39" s="36">
        <v>6.4323855999999999E-2</v>
      </c>
      <c r="AC39" s="36">
        <v>6.7752789007832562E-3</v>
      </c>
      <c r="AD39" s="36">
        <v>0.17160213340454938</v>
      </c>
      <c r="AE39" s="36">
        <v>1.5444192006409443</v>
      </c>
      <c r="AF39" s="36">
        <v>1.7160213340454935</v>
      </c>
      <c r="AG39" s="36">
        <v>6.9788617886178844E-4</v>
      </c>
      <c r="AH39" s="36">
        <v>1.1872086720867206E-3</v>
      </c>
      <c r="AI39" s="36">
        <v>3.8022764227642267E-3</v>
      </c>
      <c r="AJ39" s="36">
        <v>3.6873813333012685E-3</v>
      </c>
      <c r="AK39" s="36">
        <v>4.4559881170638475E-3</v>
      </c>
      <c r="AL39" s="36">
        <v>1.1144788905896531E-2</v>
      </c>
      <c r="AM39" s="36">
        <v>1.1160546412946313E-2</v>
      </c>
      <c r="AN39" s="36">
        <v>0.17724533019369995</v>
      </c>
      <c r="AO39" s="36">
        <v>1.559366265969605</v>
      </c>
      <c r="AP39" s="36">
        <v>181.76955158999999</v>
      </c>
      <c r="AQ39" s="36">
        <v>97.875912395</v>
      </c>
      <c r="AR39" s="36">
        <v>279.64546398499999</v>
      </c>
      <c r="AS39" s="36">
        <v>6.9257335529999997</v>
      </c>
      <c r="AT39" s="36">
        <v>873.30291211199994</v>
      </c>
      <c r="AU39" s="36">
        <v>1799.095856532</v>
      </c>
      <c r="AV39" s="36">
        <v>491.39281435200002</v>
      </c>
      <c r="AW39" s="36">
        <v>1012.320884277</v>
      </c>
      <c r="AX39" s="36">
        <v>475.50485444700001</v>
      </c>
      <c r="AY39" s="36">
        <v>979.59001571199997</v>
      </c>
      <c r="AZ39" s="36">
        <v>0.19438026571428574</v>
      </c>
      <c r="BA39" s="36">
        <v>0.38876053285714285</v>
      </c>
      <c r="BB39" s="36">
        <v>0.84404251399999997</v>
      </c>
      <c r="BC39" s="36">
        <v>51.669854094999998</v>
      </c>
      <c r="BD39" s="36">
        <v>106.445334282</v>
      </c>
      <c r="BE39" s="36">
        <v>9.239655285714285E-2</v>
      </c>
      <c r="BF39" s="36">
        <v>0.1847931057142857</v>
      </c>
      <c r="BG39" s="36">
        <v>6.5233085229999999</v>
      </c>
      <c r="BH39" s="36">
        <v>23.345087499000002</v>
      </c>
      <c r="BI39" s="36">
        <v>0.42000000000000015</v>
      </c>
      <c r="BJ39" s="36">
        <v>0.42000000000000015</v>
      </c>
      <c r="BK39" s="36">
        <v>0.51000000000000023</v>
      </c>
      <c r="BL39" s="36">
        <v>0.57000000000000028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6.0605703960000001</v>
      </c>
      <c r="E40" s="36">
        <v>16</v>
      </c>
      <c r="F40" s="36">
        <v>6</v>
      </c>
      <c r="G40" s="36">
        <v>6</v>
      </c>
      <c r="H40" s="36">
        <v>4</v>
      </c>
      <c r="I40" s="36">
        <v>1.9847356635391789</v>
      </c>
      <c r="J40" s="36">
        <v>26.992633696044877</v>
      </c>
      <c r="K40" s="36">
        <v>1.3357951635429681</v>
      </c>
      <c r="L40" s="36">
        <v>0.64894049999621062</v>
      </c>
      <c r="M40" s="36">
        <v>21.509186359600537</v>
      </c>
      <c r="N40" s="36">
        <v>7.4681829999835188</v>
      </c>
      <c r="O40" s="36">
        <v>0.20204766099999999</v>
      </c>
      <c r="P40" s="36">
        <v>0.31618709499999997</v>
      </c>
      <c r="Q40" s="36">
        <v>0.187310276</v>
      </c>
      <c r="R40" s="36">
        <v>1.4737385E-2</v>
      </c>
      <c r="S40" s="36">
        <v>0.29696441799999995</v>
      </c>
      <c r="T40" s="36">
        <v>1.9222677000000001E-2</v>
      </c>
      <c r="U40" s="36">
        <v>1.00075</v>
      </c>
      <c r="V40" s="36">
        <v>2.3679000000000001</v>
      </c>
      <c r="W40" s="36">
        <v>3.1875333245391788</v>
      </c>
      <c r="X40" s="36">
        <v>29.676720791044875</v>
      </c>
      <c r="Y40" s="36">
        <v>32.864254115584053</v>
      </c>
      <c r="Z40" s="36">
        <v>0.23041391289668314</v>
      </c>
      <c r="AA40" s="36">
        <v>0.1012105274447001</v>
      </c>
      <c r="AB40" s="36">
        <v>0.10121052699999999</v>
      </c>
      <c r="AC40" s="36">
        <v>9.979488781222734E-3</v>
      </c>
      <c r="AD40" s="36">
        <v>0.19642621842035074</v>
      </c>
      <c r="AE40" s="36">
        <v>1.7678359657831568</v>
      </c>
      <c r="AF40" s="36">
        <v>1.9642621842035073</v>
      </c>
      <c r="AG40" s="36">
        <v>0.10958374120894605</v>
      </c>
      <c r="AH40" s="36">
        <v>0.18641831837843695</v>
      </c>
      <c r="AI40" s="36">
        <v>0.59704245210391305</v>
      </c>
      <c r="AJ40" s="36">
        <v>5.8019189806673768E-3</v>
      </c>
      <c r="AK40" s="36">
        <v>7.01128529411809E-3</v>
      </c>
      <c r="AL40" s="36">
        <v>1.7535795093962355E-2</v>
      </c>
      <c r="AM40" s="36">
        <v>0.12536514897083617</v>
      </c>
      <c r="AN40" s="36">
        <v>0.38985582209290581</v>
      </c>
      <c r="AO40" s="36">
        <v>2.3824142129810322</v>
      </c>
      <c r="AP40" s="36">
        <v>313.25546327699999</v>
      </c>
      <c r="AQ40" s="36">
        <v>168.67601868700001</v>
      </c>
      <c r="AR40" s="36">
        <v>481.931481964</v>
      </c>
      <c r="AS40" s="36">
        <v>45.415462247000001</v>
      </c>
      <c r="AT40" s="36">
        <v>1066.412390362</v>
      </c>
      <c r="AU40" s="36">
        <v>2553.2615074219998</v>
      </c>
      <c r="AV40" s="36">
        <v>626.62227723599995</v>
      </c>
      <c r="AW40" s="36">
        <v>1500.2925271879999</v>
      </c>
      <c r="AX40" s="36">
        <v>605.95643707399995</v>
      </c>
      <c r="AY40" s="36">
        <v>1450.813268806</v>
      </c>
      <c r="AZ40" s="36">
        <v>1.3756359285714288</v>
      </c>
      <c r="BA40" s="36">
        <v>2.7512718571428576</v>
      </c>
      <c r="BB40" s="36">
        <v>0.99174777700000005</v>
      </c>
      <c r="BC40" s="36">
        <v>47.981078768000003</v>
      </c>
      <c r="BD40" s="36">
        <v>114.878861697</v>
      </c>
      <c r="BE40" s="36">
        <v>0.10856571142857142</v>
      </c>
      <c r="BF40" s="36">
        <v>0.21713142285714285</v>
      </c>
      <c r="BG40" s="36">
        <v>4.0193519579999997</v>
      </c>
      <c r="BH40" s="36">
        <v>45.703176915999997</v>
      </c>
      <c r="BI40" s="36">
        <v>0.63000000000000012</v>
      </c>
      <c r="BJ40" s="36">
        <v>0.68000000000000016</v>
      </c>
      <c r="BK40" s="36">
        <v>0.75000000000000033</v>
      </c>
      <c r="BL40" s="36">
        <v>0.78000000000000036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5.4774831339999999</v>
      </c>
      <c r="E41" s="36">
        <v>8</v>
      </c>
      <c r="F41" s="36">
        <v>1</v>
      </c>
      <c r="G41" s="36">
        <v>2</v>
      </c>
      <c r="H41" s="36">
        <v>5</v>
      </c>
      <c r="I41" s="36">
        <v>2.4398721058875965E-2</v>
      </c>
      <c r="J41" s="36">
        <v>3.2209496435325118</v>
      </c>
      <c r="K41" s="36">
        <v>2.4398721058875965E-2</v>
      </c>
      <c r="L41" s="36">
        <v>0</v>
      </c>
      <c r="M41" s="36">
        <v>1.6929298645920052</v>
      </c>
      <c r="N41" s="36">
        <v>1.5524184999993824</v>
      </c>
      <c r="O41" s="36">
        <v>1.3342670000000001E-3</v>
      </c>
      <c r="P41" s="36">
        <v>2.1673629999999998E-3</v>
      </c>
      <c r="Q41" s="36">
        <v>1.2485770000000001E-3</v>
      </c>
      <c r="R41" s="36">
        <v>8.5690000000000001E-5</v>
      </c>
      <c r="S41" s="36">
        <v>2.055594E-3</v>
      </c>
      <c r="T41" s="36">
        <v>1.1176900000000001E-4</v>
      </c>
      <c r="U41" s="36">
        <v>7.8099999999999989E-2</v>
      </c>
      <c r="V41" s="36">
        <v>0.18460000000000001</v>
      </c>
      <c r="W41" s="36">
        <v>0.10383298805887595</v>
      </c>
      <c r="X41" s="36">
        <v>3.4077170065325117</v>
      </c>
      <c r="Y41" s="36">
        <v>3.5115499945913875</v>
      </c>
      <c r="Z41" s="36">
        <v>1.0659773876461982E-2</v>
      </c>
      <c r="AA41" s="36">
        <v>2.2811916095628634E-3</v>
      </c>
      <c r="AB41" s="36">
        <v>2.281192E-3</v>
      </c>
      <c r="AC41" s="36">
        <v>2.279357052476511E-4</v>
      </c>
      <c r="AD41" s="36">
        <v>3.1640038222713822E-2</v>
      </c>
      <c r="AE41" s="36">
        <v>0.28476034400442435</v>
      </c>
      <c r="AF41" s="36">
        <v>0.31640038222713818</v>
      </c>
      <c r="AG41" s="36">
        <v>8.0727769685167167E-3</v>
      </c>
      <c r="AH41" s="36">
        <v>1.3732999900465219E-2</v>
      </c>
      <c r="AI41" s="36">
        <v>4.3982715897435902E-2</v>
      </c>
      <c r="AJ41" s="36">
        <v>1.3076990557491094E-4</v>
      </c>
      <c r="AK41" s="36">
        <v>1.5802790872395945E-4</v>
      </c>
      <c r="AL41" s="36">
        <v>3.9524065991659326E-4</v>
      </c>
      <c r="AM41" s="36">
        <v>8.4314825793392785E-3</v>
      </c>
      <c r="AN41" s="36">
        <v>4.5531066031903003E-2</v>
      </c>
      <c r="AO41" s="36">
        <v>0.32913830056177684</v>
      </c>
      <c r="AP41" s="36">
        <v>50.037728438000002</v>
      </c>
      <c r="AQ41" s="36">
        <v>26.943392236000001</v>
      </c>
      <c r="AR41" s="36">
        <v>76.98112067400001</v>
      </c>
      <c r="AS41" s="36">
        <v>6.1042570639999996</v>
      </c>
      <c r="AT41" s="36">
        <v>211.86491090800001</v>
      </c>
      <c r="AU41" s="36">
        <v>490.46055435099998</v>
      </c>
      <c r="AV41" s="36">
        <v>137.85983919700001</v>
      </c>
      <c r="AW41" s="36">
        <v>319.14115870099999</v>
      </c>
      <c r="AX41" s="36">
        <v>129.22041376000001</v>
      </c>
      <c r="AY41" s="36">
        <v>299.141162614</v>
      </c>
      <c r="AZ41" s="36">
        <v>0.16570021714285715</v>
      </c>
      <c r="BA41" s="36">
        <v>0.33140043571428573</v>
      </c>
      <c r="BB41" s="36">
        <v>0.50581379100000001</v>
      </c>
      <c r="BC41" s="36">
        <v>29.114648683999999</v>
      </c>
      <c r="BD41" s="36">
        <v>67.399489005000007</v>
      </c>
      <c r="BE41" s="36">
        <v>5.5370967142857143E-2</v>
      </c>
      <c r="BF41" s="36">
        <v>0.11074193428571429</v>
      </c>
      <c r="BG41" s="36">
        <v>2.1517163720000001</v>
      </c>
      <c r="BH41" s="36">
        <v>12.465819335000001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5.4496857370000003</v>
      </c>
      <c r="E42" s="36">
        <v>2</v>
      </c>
      <c r="F42" s="36">
        <v>0</v>
      </c>
      <c r="G42" s="36">
        <v>2</v>
      </c>
      <c r="H42" s="36">
        <v>0</v>
      </c>
      <c r="I42" s="36">
        <v>1.5093064579980123E-2</v>
      </c>
      <c r="J42" s="36">
        <v>2.3884074272360736</v>
      </c>
      <c r="K42" s="36">
        <v>1.5093064579980123E-2</v>
      </c>
      <c r="L42" s="36">
        <v>0</v>
      </c>
      <c r="M42" s="36">
        <v>1.0622184918103237</v>
      </c>
      <c r="N42" s="36">
        <v>1.3412820000057304</v>
      </c>
      <c r="O42" s="36">
        <v>3.4542200000000001E-4</v>
      </c>
      <c r="P42" s="36">
        <v>4.9718799999999997E-4</v>
      </c>
      <c r="Q42" s="36">
        <v>3.0847700000000004E-4</v>
      </c>
      <c r="R42" s="36">
        <v>3.6944999999999999E-5</v>
      </c>
      <c r="S42" s="36">
        <v>4.4899899999999995E-4</v>
      </c>
      <c r="T42" s="36">
        <v>4.8188999999999996E-5</v>
      </c>
      <c r="U42" s="36">
        <v>1.32E-2</v>
      </c>
      <c r="V42" s="36">
        <v>3.1199999999999999E-2</v>
      </c>
      <c r="W42" s="36">
        <v>2.8638486579980124E-2</v>
      </c>
      <c r="X42" s="36">
        <v>2.4201046152360739</v>
      </c>
      <c r="Y42" s="36">
        <v>2.4487431018160541</v>
      </c>
      <c r="Z42" s="36">
        <v>6.5368253114835512E-3</v>
      </c>
      <c r="AA42" s="36">
        <v>1.3988806166574798E-3</v>
      </c>
      <c r="AB42" s="36">
        <v>1.398881E-3</v>
      </c>
      <c r="AC42" s="36">
        <v>8.5985105064247379E-5</v>
      </c>
      <c r="AD42" s="36">
        <v>1.2812399688992473E-2</v>
      </c>
      <c r="AE42" s="36">
        <v>0.11531159720093226</v>
      </c>
      <c r="AF42" s="36">
        <v>0.12812399688992471</v>
      </c>
      <c r="AG42" s="36">
        <v>1.4670864058202466E-3</v>
      </c>
      <c r="AH42" s="36">
        <v>2.4957331961080057E-3</v>
      </c>
      <c r="AI42" s="36">
        <v>7.9930914523999638E-3</v>
      </c>
      <c r="AJ42" s="36">
        <v>8.0191205422517367E-5</v>
      </c>
      <c r="AK42" s="36">
        <v>9.6906458984461247E-5</v>
      </c>
      <c r="AL42" s="36">
        <v>2.423709400983275E-4</v>
      </c>
      <c r="AM42" s="36">
        <v>1.6332627163070114E-3</v>
      </c>
      <c r="AN42" s="36">
        <v>1.5405039344084938E-2</v>
      </c>
      <c r="AO42" s="36">
        <v>0.12354705959343054</v>
      </c>
      <c r="AP42" s="36">
        <v>20.799305177000001</v>
      </c>
      <c r="AQ42" s="36">
        <v>11.199625864</v>
      </c>
      <c r="AR42" s="36">
        <v>31.998931040999999</v>
      </c>
      <c r="AS42" s="36">
        <v>2.544384135</v>
      </c>
      <c r="AT42" s="36">
        <v>33.810851147999998</v>
      </c>
      <c r="AU42" s="36">
        <v>81.631291082999994</v>
      </c>
      <c r="AV42" s="36">
        <v>21.772355791999999</v>
      </c>
      <c r="AW42" s="36">
        <v>52.566127528000003</v>
      </c>
      <c r="AX42" s="36">
        <v>20.471141077999999</v>
      </c>
      <c r="AY42" s="36">
        <v>49.424537373</v>
      </c>
      <c r="AZ42" s="36">
        <v>7.9229350000000004E-2</v>
      </c>
      <c r="BA42" s="36">
        <v>0.15845870000000001</v>
      </c>
      <c r="BB42" s="36">
        <v>0.119947612</v>
      </c>
      <c r="BC42" s="36">
        <v>6.82787334</v>
      </c>
      <c r="BD42" s="36">
        <v>16.484888643000001</v>
      </c>
      <c r="BE42" s="36">
        <v>1.3130552857142859E-2</v>
      </c>
      <c r="BF42" s="36">
        <v>2.6261107142857145E-2</v>
      </c>
      <c r="BG42" s="36">
        <v>1.586218959</v>
      </c>
      <c r="BH42" s="36">
        <v>10.154604874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5.4570545470000003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4.8947548199292307E-3</v>
      </c>
      <c r="J43" s="36">
        <v>1.0246931769806531</v>
      </c>
      <c r="K43" s="36">
        <v>4.8947548199292307E-3</v>
      </c>
      <c r="L43" s="36">
        <v>0</v>
      </c>
      <c r="M43" s="36">
        <v>0.37748093179851283</v>
      </c>
      <c r="N43" s="36">
        <v>0.65210700000206945</v>
      </c>
      <c r="O43" s="36">
        <v>2.6448000000000002E-5</v>
      </c>
      <c r="P43" s="36">
        <v>4.0991000000000001E-5</v>
      </c>
      <c r="Q43" s="36">
        <v>2.2580999999999999E-5</v>
      </c>
      <c r="R43" s="36">
        <v>3.8670000000000004E-6</v>
      </c>
      <c r="S43" s="36">
        <v>3.5947E-5</v>
      </c>
      <c r="T43" s="36">
        <v>5.0439999999999995E-6</v>
      </c>
      <c r="U43" s="36" t="s">
        <v>339</v>
      </c>
      <c r="V43" s="36" t="s">
        <v>339</v>
      </c>
      <c r="W43" s="36">
        <v>4.9212028199292308E-3</v>
      </c>
      <c r="X43" s="36">
        <v>1.0247341679806532</v>
      </c>
      <c r="Y43" s="36">
        <v>1.0296553708005824</v>
      </c>
      <c r="Z43" s="36">
        <v>2.6196427813228547E-3</v>
      </c>
      <c r="AA43" s="36">
        <v>5.6060355520309076E-4</v>
      </c>
      <c r="AB43" s="36">
        <v>5.6060400000000003E-4</v>
      </c>
      <c r="AC43" s="36">
        <v>5.6912316609303743E-5</v>
      </c>
      <c r="AD43" s="36">
        <v>6.6838139217254046E-3</v>
      </c>
      <c r="AE43" s="36">
        <v>6.0154325295528645E-2</v>
      </c>
      <c r="AF43" s="36">
        <v>6.6838139217254039E-2</v>
      </c>
      <c r="AG43" s="36" t="s">
        <v>339</v>
      </c>
      <c r="AH43" s="36" t="s">
        <v>339</v>
      </c>
      <c r="AI43" s="36" t="s">
        <v>339</v>
      </c>
      <c r="AJ43" s="36">
        <v>3.2136765403658862E-5</v>
      </c>
      <c r="AK43" s="36">
        <v>3.8835432415284017E-5</v>
      </c>
      <c r="AL43" s="36">
        <v>9.7130576870286172E-5</v>
      </c>
      <c r="AM43" s="36">
        <v>8.9049082012962604E-5</v>
      </c>
      <c r="AN43" s="36">
        <v>6.7226493541406888E-3</v>
      </c>
      <c r="AO43" s="36">
        <v>6.0251455872398933E-2</v>
      </c>
      <c r="AP43" s="36">
        <v>17.406246179</v>
      </c>
      <c r="AQ43" s="36">
        <v>9.3725940960000003</v>
      </c>
      <c r="AR43" s="36">
        <v>26.778840275</v>
      </c>
      <c r="AS43" s="36">
        <v>2.1740684610000001</v>
      </c>
      <c r="AT43" s="36">
        <v>67.520703898999997</v>
      </c>
      <c r="AU43" s="36">
        <v>149.75647607100001</v>
      </c>
      <c r="AV43" s="36">
        <v>47.466770482999998</v>
      </c>
      <c r="AW43" s="36">
        <v>105.27817199099999</v>
      </c>
      <c r="AX43" s="36">
        <v>44.339496197999999</v>
      </c>
      <c r="AY43" s="36">
        <v>98.342083508000002</v>
      </c>
      <c r="AZ43" s="36">
        <v>6.7846825714285713E-2</v>
      </c>
      <c r="BA43" s="36">
        <v>0.13569365142857143</v>
      </c>
      <c r="BB43" s="36">
        <v>0.39971557800000002</v>
      </c>
      <c r="BC43" s="36">
        <v>14.882043218</v>
      </c>
      <c r="BD43" s="36">
        <v>33.007392107999998</v>
      </c>
      <c r="BE43" s="36">
        <v>4.3756494285714292E-2</v>
      </c>
      <c r="BF43" s="36">
        <v>8.7512988571428585E-2</v>
      </c>
      <c r="BG43" s="36">
        <v>0.83632532900000001</v>
      </c>
      <c r="BH43" s="36">
        <v>7.6859381349999998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5.3729349969999998</v>
      </c>
      <c r="E44" s="36">
        <v>11</v>
      </c>
      <c r="F44" s="36">
        <v>9</v>
      </c>
      <c r="G44" s="36">
        <v>2</v>
      </c>
      <c r="H44" s="36">
        <v>0</v>
      </c>
      <c r="I44" s="36">
        <v>3.6091998881812638E-3</v>
      </c>
      <c r="J44" s="36">
        <v>0.70962099910856902</v>
      </c>
      <c r="K44" s="36">
        <v>3.6091998881812638E-3</v>
      </c>
      <c r="L44" s="36">
        <v>0</v>
      </c>
      <c r="M44" s="36">
        <v>0.42077719899654642</v>
      </c>
      <c r="N44" s="36">
        <v>0.29245300000020391</v>
      </c>
      <c r="O44" s="36">
        <v>1.6345469999999999E-3</v>
      </c>
      <c r="P44" s="36">
        <v>2.4876770000000002E-3</v>
      </c>
      <c r="Q44" s="36">
        <v>1.5290339999999999E-3</v>
      </c>
      <c r="R44" s="36">
        <v>1.05513E-4</v>
      </c>
      <c r="S44" s="36">
        <v>2.3500500000000002E-3</v>
      </c>
      <c r="T44" s="36">
        <v>1.37627E-4</v>
      </c>
      <c r="U44" s="36">
        <v>1.6266</v>
      </c>
      <c r="V44" s="36">
        <v>3.8448000000000007</v>
      </c>
      <c r="W44" s="36">
        <v>1.6318437468881812</v>
      </c>
      <c r="X44" s="36">
        <v>4.55690867610857</v>
      </c>
      <c r="Y44" s="36">
        <v>6.1887524229967514</v>
      </c>
      <c r="Z44" s="36">
        <v>2.2222424123345148E-3</v>
      </c>
      <c r="AA44" s="36">
        <v>4.7555987623958606E-4</v>
      </c>
      <c r="AB44" s="36">
        <v>4.7555999999999998E-4</v>
      </c>
      <c r="AC44" s="36">
        <v>3.4443371759898638E-5</v>
      </c>
      <c r="AD44" s="36">
        <v>4.8357007993232214E-3</v>
      </c>
      <c r="AE44" s="36">
        <v>4.3521307193908988E-2</v>
      </c>
      <c r="AF44" s="36">
        <v>4.8357007993232212E-2</v>
      </c>
      <c r="AG44" s="36">
        <v>0.14771908258237204</v>
      </c>
      <c r="AH44" s="36">
        <v>0.25129223243897775</v>
      </c>
      <c r="AI44" s="36">
        <v>0.8048143120005099</v>
      </c>
      <c r="AJ44" s="36">
        <v>2.7261596698121722E-5</v>
      </c>
      <c r="AK44" s="36">
        <v>3.294407146472816E-5</v>
      </c>
      <c r="AL44" s="36">
        <v>8.2395803698213517E-5</v>
      </c>
      <c r="AM44" s="36">
        <v>0.14778078755083005</v>
      </c>
      <c r="AN44" s="36">
        <v>0.25616087730976567</v>
      </c>
      <c r="AO44" s="36">
        <v>0.84841801499811709</v>
      </c>
      <c r="AP44" s="36">
        <v>15.953133504</v>
      </c>
      <c r="AQ44" s="36">
        <v>8.5901488100000005</v>
      </c>
      <c r="AR44" s="36">
        <v>24.543282314000002</v>
      </c>
      <c r="AS44" s="36">
        <v>0.46908966499999999</v>
      </c>
      <c r="AT44" s="36">
        <v>21.457425486999998</v>
      </c>
      <c r="AU44" s="36">
        <v>43.039811024000002</v>
      </c>
      <c r="AV44" s="36">
        <v>20.600014975000001</v>
      </c>
      <c r="AW44" s="36">
        <v>41.319996760999999</v>
      </c>
      <c r="AX44" s="36">
        <v>19.052048083999999</v>
      </c>
      <c r="AY44" s="36">
        <v>38.215048195000001</v>
      </c>
      <c r="AZ44" s="36">
        <v>1.2826232857142857E-2</v>
      </c>
      <c r="BA44" s="36">
        <v>2.5652467142857141E-2</v>
      </c>
      <c r="BB44" s="36">
        <v>0.35944396899999997</v>
      </c>
      <c r="BC44" s="36">
        <v>21.087098299000001</v>
      </c>
      <c r="BD44" s="36">
        <v>42.296999999999997</v>
      </c>
      <c r="BE44" s="36">
        <v>3.9347998571428573E-2</v>
      </c>
      <c r="BF44" s="36">
        <v>7.8695997142857146E-2</v>
      </c>
      <c r="BG44" s="36">
        <v>3.39804678</v>
      </c>
      <c r="BH44" s="36">
        <v>11.325837109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5.7014934070000001</v>
      </c>
      <c r="E45" s="36">
        <v>3</v>
      </c>
      <c r="F45" s="36">
        <v>1</v>
      </c>
      <c r="G45" s="36">
        <v>1</v>
      </c>
      <c r="H45" s="36">
        <v>1</v>
      </c>
      <c r="I45" s="36">
        <v>2.1920720690236227E-2</v>
      </c>
      <c r="J45" s="36">
        <v>3.2808260580026776</v>
      </c>
      <c r="K45" s="36">
        <v>2.1920720690236227E-2</v>
      </c>
      <c r="L45" s="36">
        <v>0</v>
      </c>
      <c r="M45" s="36">
        <v>1.4730937786904101</v>
      </c>
      <c r="N45" s="36">
        <v>1.8296530000025037</v>
      </c>
      <c r="O45" s="36">
        <v>1.3336927E-2</v>
      </c>
      <c r="P45" s="36">
        <v>2.2516497E-2</v>
      </c>
      <c r="Q45" s="36">
        <v>1.1807608000000001E-2</v>
      </c>
      <c r="R45" s="36">
        <v>1.5293189999999999E-3</v>
      </c>
      <c r="S45" s="36">
        <v>2.0521733E-2</v>
      </c>
      <c r="T45" s="36">
        <v>1.994764E-3</v>
      </c>
      <c r="U45" s="36">
        <v>6.6E-3</v>
      </c>
      <c r="V45" s="36">
        <v>1.5599999999999999E-2</v>
      </c>
      <c r="W45" s="36">
        <v>4.1857647690236227E-2</v>
      </c>
      <c r="X45" s="36">
        <v>3.3189425550026774</v>
      </c>
      <c r="Y45" s="36">
        <v>3.3608002026929138</v>
      </c>
      <c r="Z45" s="36">
        <v>9.1887101732228589E-3</v>
      </c>
      <c r="AA45" s="36">
        <v>1.9663839770696916E-3</v>
      </c>
      <c r="AB45" s="36">
        <v>1.9663839999999998E-3</v>
      </c>
      <c r="AC45" s="36">
        <v>1.8083484359629118E-4</v>
      </c>
      <c r="AD45" s="36">
        <v>2.2673071929691816E-2</v>
      </c>
      <c r="AE45" s="36">
        <v>0.20405764736722631</v>
      </c>
      <c r="AF45" s="36">
        <v>0.22673071929691813</v>
      </c>
      <c r="AG45" s="36">
        <v>6.3633928205128194E-4</v>
      </c>
      <c r="AH45" s="36">
        <v>1.0825082039493074E-3</v>
      </c>
      <c r="AI45" s="36">
        <v>3.4669519504862949E-3</v>
      </c>
      <c r="AJ45" s="36">
        <v>1.1272345773778581E-4</v>
      </c>
      <c r="AK45" s="36">
        <v>1.3621981458301373E-4</v>
      </c>
      <c r="AL45" s="36">
        <v>3.4069684174301424E-4</v>
      </c>
      <c r="AM45" s="36">
        <v>9.2989758338535896E-4</v>
      </c>
      <c r="AN45" s="36">
        <v>2.3891799948224136E-2</v>
      </c>
      <c r="AO45" s="36">
        <v>0.20786529615945562</v>
      </c>
      <c r="AP45" s="36">
        <v>46.294635827999997</v>
      </c>
      <c r="AQ45" s="36">
        <v>24.927880829999999</v>
      </c>
      <c r="AR45" s="36">
        <v>71.222516657999989</v>
      </c>
      <c r="AS45" s="36">
        <v>3.9172450429999999</v>
      </c>
      <c r="AT45" s="36">
        <v>271.07229316299998</v>
      </c>
      <c r="AU45" s="36">
        <v>564.92901626900004</v>
      </c>
      <c r="AV45" s="36">
        <v>156.73056060499999</v>
      </c>
      <c r="AW45" s="36">
        <v>326.63478952000003</v>
      </c>
      <c r="AX45" s="36">
        <v>147.97107083</v>
      </c>
      <c r="AY45" s="36">
        <v>308.37954888299998</v>
      </c>
      <c r="AZ45" s="36">
        <v>5.7845427142857148E-2</v>
      </c>
      <c r="BA45" s="36">
        <v>0.1156908542857143</v>
      </c>
      <c r="BB45" s="36">
        <v>0.43874988300000001</v>
      </c>
      <c r="BC45" s="36">
        <v>31.750820756</v>
      </c>
      <c r="BD45" s="36">
        <v>66.170392136000004</v>
      </c>
      <c r="BE45" s="36">
        <v>4.8029542857142858E-2</v>
      </c>
      <c r="BF45" s="36">
        <v>9.6059087142857144E-2</v>
      </c>
      <c r="BG45" s="36">
        <v>1.758719763</v>
      </c>
      <c r="BH45" s="36">
        <v>12.625601065</v>
      </c>
      <c r="BI45" s="36">
        <v>0.03</v>
      </c>
      <c r="BJ45" s="36">
        <v>0.03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5.7871953449999998</v>
      </c>
      <c r="E46" s="36">
        <v>6</v>
      </c>
      <c r="F46" s="36">
        <v>3</v>
      </c>
      <c r="G46" s="36">
        <v>1</v>
      </c>
      <c r="H46" s="36">
        <v>2</v>
      </c>
      <c r="I46" s="36">
        <v>9.3748868495191093</v>
      </c>
      <c r="J46" s="36">
        <v>96.868632739060885</v>
      </c>
      <c r="K46" s="36">
        <v>5.0840458495106784</v>
      </c>
      <c r="L46" s="36">
        <v>4.2908410000084309</v>
      </c>
      <c r="M46" s="36">
        <v>72.219271088582119</v>
      </c>
      <c r="N46" s="36">
        <v>34.024248499997881</v>
      </c>
      <c r="O46" s="36">
        <v>0.15284438099999997</v>
      </c>
      <c r="P46" s="36">
        <v>0.258254498</v>
      </c>
      <c r="Q46" s="36">
        <v>0.13281848499999999</v>
      </c>
      <c r="R46" s="36">
        <v>2.0025896000000001E-2</v>
      </c>
      <c r="S46" s="36">
        <v>0.23213376399999999</v>
      </c>
      <c r="T46" s="36">
        <v>2.6120734E-2</v>
      </c>
      <c r="U46" s="36">
        <v>0.44024999999999997</v>
      </c>
      <c r="V46" s="36">
        <v>1.0422</v>
      </c>
      <c r="W46" s="36">
        <v>9.9679812305191096</v>
      </c>
      <c r="X46" s="36">
        <v>98.169087237060879</v>
      </c>
      <c r="Y46" s="36">
        <v>108.13706846757999</v>
      </c>
      <c r="Z46" s="36">
        <v>0.94677092384717487</v>
      </c>
      <c r="AA46" s="36">
        <v>0.45019286582422186</v>
      </c>
      <c r="AB46" s="36">
        <v>0.45019286600000002</v>
      </c>
      <c r="AC46" s="36">
        <v>6.1257919550471385E-2</v>
      </c>
      <c r="AD46" s="36">
        <v>1.2860328883121734</v>
      </c>
      <c r="AE46" s="36">
        <v>11.574295994809567</v>
      </c>
      <c r="AF46" s="36">
        <v>12.860328883121735</v>
      </c>
      <c r="AG46" s="36">
        <v>4.2528324013603971E-2</v>
      </c>
      <c r="AH46" s="36">
        <v>7.2347033954176868E-2</v>
      </c>
      <c r="AI46" s="36">
        <v>0.23170604117756646</v>
      </c>
      <c r="AJ46" s="36">
        <v>2.5807420979899319E-2</v>
      </c>
      <c r="AK46" s="36">
        <v>3.1186781794967595E-2</v>
      </c>
      <c r="AL46" s="36">
        <v>7.8000679227168274E-2</v>
      </c>
      <c r="AM46" s="36">
        <v>0.12959366454397467</v>
      </c>
      <c r="AN46" s="36">
        <v>1.389566704061318</v>
      </c>
      <c r="AO46" s="36">
        <v>11.884002715214303</v>
      </c>
      <c r="AP46" s="36">
        <v>788.02247158700004</v>
      </c>
      <c r="AQ46" s="36">
        <v>424.319792393</v>
      </c>
      <c r="AR46" s="36">
        <v>1212.3422639800001</v>
      </c>
      <c r="AS46" s="36">
        <v>23.406246210999999</v>
      </c>
      <c r="AT46" s="36">
        <v>3912.645682333</v>
      </c>
      <c r="AU46" s="36">
        <v>8374.4540035579994</v>
      </c>
      <c r="AV46" s="36">
        <v>2268.4928186990001</v>
      </c>
      <c r="AW46" s="36">
        <v>4855.3818336730001</v>
      </c>
      <c r="AX46" s="36">
        <v>2196.0061476229998</v>
      </c>
      <c r="AY46" s="36">
        <v>4700.2345645149999</v>
      </c>
      <c r="AZ46" s="36">
        <v>0.75288327714285719</v>
      </c>
      <c r="BA46" s="36">
        <v>1.5057665542857144</v>
      </c>
      <c r="BB46" s="36">
        <v>3.4122852180000001</v>
      </c>
      <c r="BC46" s="36">
        <v>286.59647655399999</v>
      </c>
      <c r="BD46" s="36">
        <v>613.41843993800001</v>
      </c>
      <c r="BE46" s="36">
        <v>0.37353970571428574</v>
      </c>
      <c r="BF46" s="36">
        <v>0.74707941285714297</v>
      </c>
      <c r="BG46" s="36">
        <v>4.3962924279999998</v>
      </c>
      <c r="BH46" s="36">
        <v>26.965588801999999</v>
      </c>
      <c r="BI46" s="36">
        <v>0.30000000000000004</v>
      </c>
      <c r="BJ46" s="36">
        <v>0.30000000000000004</v>
      </c>
      <c r="BK46" s="36">
        <v>0.15</v>
      </c>
      <c r="BL46" s="36">
        <v>0.15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5.919282022</v>
      </c>
      <c r="E47" s="36">
        <v>6</v>
      </c>
      <c r="F47" s="36">
        <v>4</v>
      </c>
      <c r="G47" s="36">
        <v>2</v>
      </c>
      <c r="H47" s="36">
        <v>0</v>
      </c>
      <c r="I47" s="36">
        <v>2.8344250845571803</v>
      </c>
      <c r="J47" s="36">
        <v>42.780501434100714</v>
      </c>
      <c r="K47" s="36">
        <v>1.2294820845680476</v>
      </c>
      <c r="L47" s="36">
        <v>1.6049429999891327</v>
      </c>
      <c r="M47" s="36">
        <v>29.413568518665393</v>
      </c>
      <c r="N47" s="36">
        <v>16.201357999992503</v>
      </c>
      <c r="O47" s="36">
        <v>0.20672718000000001</v>
      </c>
      <c r="P47" s="36">
        <v>0.31846646700000003</v>
      </c>
      <c r="Q47" s="36">
        <v>0.18492515900000001</v>
      </c>
      <c r="R47" s="36">
        <v>2.1802021000000001E-2</v>
      </c>
      <c r="S47" s="36">
        <v>0.29002904800000001</v>
      </c>
      <c r="T47" s="36">
        <v>2.8437419000000002E-2</v>
      </c>
      <c r="U47" s="36">
        <v>0.16074999999999998</v>
      </c>
      <c r="V47" s="36">
        <v>0.38059999999999999</v>
      </c>
      <c r="W47" s="36">
        <v>3.2019022645571806</v>
      </c>
      <c r="X47" s="36">
        <v>43.479567901100715</v>
      </c>
      <c r="Y47" s="36">
        <v>46.681470165657899</v>
      </c>
      <c r="Z47" s="36">
        <v>0.38036142660405015</v>
      </c>
      <c r="AA47" s="36">
        <v>0.16697082326856488</v>
      </c>
      <c r="AB47" s="36">
        <v>0.16697082299999999</v>
      </c>
      <c r="AC47" s="36">
        <v>2.9520668977485589E-2</v>
      </c>
      <c r="AD47" s="36">
        <v>0.25541516282821897</v>
      </c>
      <c r="AE47" s="36">
        <v>2.2987364654539708</v>
      </c>
      <c r="AF47" s="36">
        <v>2.5541516282821899</v>
      </c>
      <c r="AG47" s="36">
        <v>1.6879443435023095E-2</v>
      </c>
      <c r="AH47" s="36">
        <v>2.8714455498659974E-2</v>
      </c>
      <c r="AI47" s="36">
        <v>9.1963864232194797E-2</v>
      </c>
      <c r="AJ47" s="36">
        <v>9.5716445182701844E-3</v>
      </c>
      <c r="AK47" s="36">
        <v>1.1566781742443596E-2</v>
      </c>
      <c r="AL47" s="36">
        <v>2.8929462434260988E-2</v>
      </c>
      <c r="AM47" s="36">
        <v>5.5971756930778868E-2</v>
      </c>
      <c r="AN47" s="36">
        <v>0.29569640006932252</v>
      </c>
      <c r="AO47" s="36">
        <v>2.4196297921204266</v>
      </c>
      <c r="AP47" s="36">
        <v>279.51423529800002</v>
      </c>
      <c r="AQ47" s="36">
        <v>150.50766515999999</v>
      </c>
      <c r="AR47" s="36">
        <v>430.021900458</v>
      </c>
      <c r="AS47" s="36">
        <v>19.640816668999999</v>
      </c>
      <c r="AT47" s="36">
        <v>1366.3389783109999</v>
      </c>
      <c r="AU47" s="36">
        <v>3232.1997335729998</v>
      </c>
      <c r="AV47" s="36">
        <v>776.38337113499995</v>
      </c>
      <c r="AW47" s="36">
        <v>1836.605824153</v>
      </c>
      <c r="AX47" s="36">
        <v>749.250186009</v>
      </c>
      <c r="AY47" s="36">
        <v>1772.4197948230001</v>
      </c>
      <c r="AZ47" s="36">
        <v>0.71186720571428574</v>
      </c>
      <c r="BA47" s="36">
        <v>1.4237344114285715</v>
      </c>
      <c r="BB47" s="36">
        <v>2.0826093399999999</v>
      </c>
      <c r="BC47" s="36">
        <v>93.119661416</v>
      </c>
      <c r="BD47" s="36">
        <v>220.283070012</v>
      </c>
      <c r="BE47" s="36">
        <v>0.22798131714285716</v>
      </c>
      <c r="BF47" s="36">
        <v>0.45596263571428575</v>
      </c>
      <c r="BG47" s="36">
        <v>6.0788856090000003</v>
      </c>
      <c r="BH47" s="36">
        <v>33.129275950999997</v>
      </c>
      <c r="BI47" s="36">
        <v>0.21</v>
      </c>
      <c r="BJ47" s="36">
        <v>0.21</v>
      </c>
      <c r="BK47" s="36">
        <v>0.66000000000000036</v>
      </c>
      <c r="BL47" s="36">
        <v>0.66000000000000036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5.9545232779999999</v>
      </c>
      <c r="E48" s="36">
        <v>13</v>
      </c>
      <c r="F48" s="36">
        <v>2</v>
      </c>
      <c r="G48" s="36">
        <v>6</v>
      </c>
      <c r="H48" s="36">
        <v>5</v>
      </c>
      <c r="I48" s="36">
        <v>6.4738096297519636</v>
      </c>
      <c r="J48" s="36">
        <v>99.487085617799863</v>
      </c>
      <c r="K48" s="36">
        <v>4.3574016297612754</v>
      </c>
      <c r="L48" s="36">
        <v>2.1164079999906886</v>
      </c>
      <c r="M48" s="36">
        <v>87.809763247546073</v>
      </c>
      <c r="N48" s="36">
        <v>18.151132000005767</v>
      </c>
      <c r="O48" s="36">
        <v>1.1988167410000001</v>
      </c>
      <c r="P48" s="36">
        <v>1.871940307</v>
      </c>
      <c r="Q48" s="36">
        <v>1.140649604</v>
      </c>
      <c r="R48" s="36">
        <v>5.8167136999999994E-2</v>
      </c>
      <c r="S48" s="36">
        <v>1.796070128</v>
      </c>
      <c r="T48" s="36">
        <v>7.5870178999999996E-2</v>
      </c>
      <c r="U48" s="36">
        <v>1.7802500000000001</v>
      </c>
      <c r="V48" s="36">
        <v>4.2233000000000001</v>
      </c>
      <c r="W48" s="36">
        <v>9.4528763707519641</v>
      </c>
      <c r="X48" s="36">
        <v>105.58232592479986</v>
      </c>
      <c r="Y48" s="36">
        <v>115.03520229555183</v>
      </c>
      <c r="Z48" s="36">
        <v>0.81865297432626116</v>
      </c>
      <c r="AA48" s="36">
        <v>0.38977388071938746</v>
      </c>
      <c r="AB48" s="36">
        <v>0.38977388099999999</v>
      </c>
      <c r="AC48" s="36">
        <v>4.4680964020787708E-2</v>
      </c>
      <c r="AD48" s="36">
        <v>0.87991487954884295</v>
      </c>
      <c r="AE48" s="36">
        <v>7.9192339159395866</v>
      </c>
      <c r="AF48" s="36">
        <v>8.7991487954884295</v>
      </c>
      <c r="AG48" s="36">
        <v>0.17321256608155841</v>
      </c>
      <c r="AH48" s="36">
        <v>0.29466045724219131</v>
      </c>
      <c r="AI48" s="36">
        <v>0.94370984278918035</v>
      </c>
      <c r="AJ48" s="36">
        <v>2.2343886316009177E-2</v>
      </c>
      <c r="AK48" s="36">
        <v>2.7001300762781667E-2</v>
      </c>
      <c r="AL48" s="36">
        <v>6.7532450554224147E-2</v>
      </c>
      <c r="AM48" s="36">
        <v>0.2402374164183553</v>
      </c>
      <c r="AN48" s="36">
        <v>1.2015766375538159</v>
      </c>
      <c r="AO48" s="36">
        <v>8.9304762092829915</v>
      </c>
      <c r="AP48" s="36">
        <v>930.13858939199997</v>
      </c>
      <c r="AQ48" s="36">
        <v>500.84385582599998</v>
      </c>
      <c r="AR48" s="36">
        <v>1430.9824452180001</v>
      </c>
      <c r="AS48" s="36">
        <v>24.811439764999999</v>
      </c>
      <c r="AT48" s="36">
        <v>4278.802394933</v>
      </c>
      <c r="AU48" s="36">
        <v>9221.5118200310008</v>
      </c>
      <c r="AV48" s="36">
        <v>2407.7302629989999</v>
      </c>
      <c r="AW48" s="36">
        <v>5189.0484837490003</v>
      </c>
      <c r="AX48" s="36">
        <v>2329.3972973929999</v>
      </c>
      <c r="AY48" s="36">
        <v>5020.2282622120001</v>
      </c>
      <c r="AZ48" s="36">
        <v>1.0599169671428572</v>
      </c>
      <c r="BA48" s="36">
        <v>2.1198339342857144</v>
      </c>
      <c r="BB48" s="36">
        <v>3.2336588420000001</v>
      </c>
      <c r="BC48" s="36">
        <v>289.25246870400002</v>
      </c>
      <c r="BD48" s="36">
        <v>623.38589467999998</v>
      </c>
      <c r="BE48" s="36">
        <v>0.35398564142857147</v>
      </c>
      <c r="BF48" s="36">
        <v>0.70797128428571432</v>
      </c>
      <c r="BG48" s="36">
        <v>1.3417918559999999</v>
      </c>
      <c r="BH48" s="36">
        <v>11.326363425</v>
      </c>
      <c r="BI48" s="36">
        <v>0.09</v>
      </c>
      <c r="BJ48" s="36">
        <v>0.09</v>
      </c>
      <c r="BK48" s="36">
        <v>0.4800000000000002</v>
      </c>
      <c r="BL48" s="36">
        <v>0.4800000000000002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5.7975480209999999</v>
      </c>
      <c r="E49" s="36">
        <v>57</v>
      </c>
      <c r="F49" s="36">
        <v>22</v>
      </c>
      <c r="G49" s="36">
        <v>18</v>
      </c>
      <c r="H49" s="36">
        <v>17</v>
      </c>
      <c r="I49" s="36">
        <v>2.6949392869254967E-3</v>
      </c>
      <c r="J49" s="36">
        <v>0.53929770260593934</v>
      </c>
      <c r="K49" s="36">
        <v>2.6949392869254967E-3</v>
      </c>
      <c r="L49" s="36">
        <v>0</v>
      </c>
      <c r="M49" s="36">
        <v>0.2996016418890512</v>
      </c>
      <c r="N49" s="36">
        <v>0.24239100000381375</v>
      </c>
      <c r="O49" s="36">
        <v>4.4504644000000003E-2</v>
      </c>
      <c r="P49" s="36">
        <v>6.5731485000000006E-2</v>
      </c>
      <c r="Q49" s="36">
        <v>3.4388368000000002E-2</v>
      </c>
      <c r="R49" s="36">
        <v>1.0116276E-2</v>
      </c>
      <c r="S49" s="36">
        <v>5.2536342999999999E-2</v>
      </c>
      <c r="T49" s="36">
        <v>1.3195142E-2</v>
      </c>
      <c r="U49" s="36">
        <v>5.1779499999999992</v>
      </c>
      <c r="V49" s="36">
        <v>12.261799999999997</v>
      </c>
      <c r="W49" s="36">
        <v>5.2251495832869246</v>
      </c>
      <c r="X49" s="36">
        <v>12.866829187605937</v>
      </c>
      <c r="Y49" s="36">
        <v>18.091978770892862</v>
      </c>
      <c r="Z49" s="36">
        <v>1.6239344354334777E-3</v>
      </c>
      <c r="AA49" s="36">
        <v>3.475219691827642E-4</v>
      </c>
      <c r="AB49" s="36">
        <v>3.4752200000000001E-4</v>
      </c>
      <c r="AC49" s="36">
        <v>2.9656254360599602E-5</v>
      </c>
      <c r="AD49" s="36">
        <v>4.3330819314382615E-3</v>
      </c>
      <c r="AE49" s="36">
        <v>3.8997737382944347E-2</v>
      </c>
      <c r="AF49" s="36">
        <v>4.333081931438261E-2</v>
      </c>
      <c r="AG49" s="36">
        <v>0.50265559265856941</v>
      </c>
      <c r="AH49" s="36">
        <v>0.85509227256860099</v>
      </c>
      <c r="AI49" s="36">
        <v>2.7386063324156544</v>
      </c>
      <c r="AJ49" s="36">
        <v>1.9921786121045766E-5</v>
      </c>
      <c r="AK49" s="36">
        <v>2.4074332583828035E-5</v>
      </c>
      <c r="AL49" s="36">
        <v>6.0211864944088144E-5</v>
      </c>
      <c r="AM49" s="36">
        <v>0.50270517069905107</v>
      </c>
      <c r="AN49" s="36">
        <v>0.85944942883262299</v>
      </c>
      <c r="AO49" s="36">
        <v>2.7776642816635428</v>
      </c>
      <c r="AP49" s="36">
        <v>27.853024627</v>
      </c>
      <c r="AQ49" s="36">
        <v>14.997782491000001</v>
      </c>
      <c r="AR49" s="36">
        <v>42.850807117999999</v>
      </c>
      <c r="AS49" s="36">
        <v>0.73146697299999996</v>
      </c>
      <c r="AT49" s="36">
        <v>46.543743829999997</v>
      </c>
      <c r="AU49" s="36">
        <v>97.462927737000001</v>
      </c>
      <c r="AV49" s="36">
        <v>35.509017516</v>
      </c>
      <c r="AW49" s="36">
        <v>74.356133036000003</v>
      </c>
      <c r="AX49" s="36">
        <v>33.071612621</v>
      </c>
      <c r="AY49" s="36">
        <v>69.252190001000002</v>
      </c>
      <c r="AZ49" s="36">
        <v>2.9223724285714289E-2</v>
      </c>
      <c r="BA49" s="36">
        <v>5.8447448571428577E-2</v>
      </c>
      <c r="BB49" s="36">
        <v>0.55931377000000004</v>
      </c>
      <c r="BC49" s="36">
        <v>20.816484791000001</v>
      </c>
      <c r="BD49" s="36">
        <v>43.589865920000001</v>
      </c>
      <c r="BE49" s="36">
        <v>6.1227560000000007E-2</v>
      </c>
      <c r="BF49" s="36">
        <v>0.12245512142857144</v>
      </c>
      <c r="BG49" s="36">
        <v>0.64705974700000002</v>
      </c>
      <c r="BH49" s="36">
        <v>2.69328112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5.5674692969999997</v>
      </c>
      <c r="E50" s="36">
        <v>40</v>
      </c>
      <c r="F50" s="36">
        <v>4</v>
      </c>
      <c r="G50" s="36">
        <v>7</v>
      </c>
      <c r="H50" s="36">
        <v>29</v>
      </c>
      <c r="I50" s="36">
        <v>2.0821733105112024E-4</v>
      </c>
      <c r="J50" s="36">
        <v>3.852454466111549E-2</v>
      </c>
      <c r="K50" s="36">
        <v>2.0821733105112024E-4</v>
      </c>
      <c r="L50" s="36">
        <v>0</v>
      </c>
      <c r="M50" s="36">
        <v>2.8732761992167712E-2</v>
      </c>
      <c r="N50" s="36">
        <v>9.9999999999988987E-3</v>
      </c>
      <c r="O50" s="36">
        <v>6.0748170000000006E-3</v>
      </c>
      <c r="P50" s="36">
        <v>8.6640599999999995E-3</v>
      </c>
      <c r="Q50" s="36">
        <v>6.0376860000000004E-3</v>
      </c>
      <c r="R50" s="36">
        <v>3.7131000000000001E-5</v>
      </c>
      <c r="S50" s="36">
        <v>8.6156280000000002E-3</v>
      </c>
      <c r="T50" s="36">
        <v>4.8432E-5</v>
      </c>
      <c r="U50" s="36">
        <v>0.92080000000000006</v>
      </c>
      <c r="V50" s="36">
        <v>2.1808000000000001</v>
      </c>
      <c r="W50" s="36">
        <v>0.92708303433105121</v>
      </c>
      <c r="X50" s="36">
        <v>2.2279886046611157</v>
      </c>
      <c r="Y50" s="36">
        <v>3.1550716389921671</v>
      </c>
      <c r="Z50" s="36">
        <v>2.0356132967683992E-4</v>
      </c>
      <c r="AA50" s="36">
        <v>4.356212455084374E-5</v>
      </c>
      <c r="AB50" s="36">
        <v>4.3562100000000001E-5</v>
      </c>
      <c r="AC50" s="36">
        <v>2.4549326979622869E-6</v>
      </c>
      <c r="AD50" s="36">
        <v>3.2948754301994742E-4</v>
      </c>
      <c r="AE50" s="36">
        <v>2.9653878871795263E-3</v>
      </c>
      <c r="AF50" s="36">
        <v>3.2948754301994738E-3</v>
      </c>
      <c r="AG50" s="36">
        <v>9.6286092593917724E-2</v>
      </c>
      <c r="AH50" s="36">
        <v>0.16379703107930832</v>
      </c>
      <c r="AI50" s="36">
        <v>0.52459319413237937</v>
      </c>
      <c r="AJ50" s="36">
        <v>2.4972083470496517E-6</v>
      </c>
      <c r="AK50" s="36">
        <v>3.017732642681543E-6</v>
      </c>
      <c r="AL50" s="36">
        <v>7.547594920266522E-6</v>
      </c>
      <c r="AM50" s="36">
        <v>9.6291044734962736E-2</v>
      </c>
      <c r="AN50" s="36">
        <v>0.16412953635497096</v>
      </c>
      <c r="AO50" s="36">
        <v>0.52756612961447913</v>
      </c>
      <c r="AP50" s="36">
        <v>8.2089268569999998</v>
      </c>
      <c r="AQ50" s="36">
        <v>4.4201913839999998</v>
      </c>
      <c r="AR50" s="36">
        <v>12.629118241</v>
      </c>
      <c r="AS50" s="36">
        <v>0.451534188</v>
      </c>
      <c r="AT50" s="36">
        <v>19.271643749999999</v>
      </c>
      <c r="AU50" s="36">
        <v>41.159911544000003</v>
      </c>
      <c r="AV50" s="36">
        <v>15.356765562</v>
      </c>
      <c r="AW50" s="36">
        <v>32.798609206999998</v>
      </c>
      <c r="AX50" s="36">
        <v>14.28300312</v>
      </c>
      <c r="AY50" s="36">
        <v>30.505293301999998</v>
      </c>
      <c r="AZ50" s="36">
        <v>1.5587850000000002E-2</v>
      </c>
      <c r="BA50" s="36">
        <v>3.1175701428571432E-2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0.950203935</v>
      </c>
      <c r="BH50" s="36">
        <v>3.4596313379999999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5.6907769610000001</v>
      </c>
      <c r="E51" s="36">
        <v>55</v>
      </c>
      <c r="F51" s="36">
        <v>5</v>
      </c>
      <c r="G51" s="36">
        <v>13</v>
      </c>
      <c r="H51" s="36">
        <v>37</v>
      </c>
      <c r="I51" s="36">
        <v>4.5974433288944745E-4</v>
      </c>
      <c r="J51" s="36">
        <v>0.11457752459183441</v>
      </c>
      <c r="K51" s="36">
        <v>4.5974433288944745E-4</v>
      </c>
      <c r="L51" s="36">
        <v>0</v>
      </c>
      <c r="M51" s="36">
        <v>5.0457268924727239E-2</v>
      </c>
      <c r="N51" s="36">
        <v>6.4579999999996626E-2</v>
      </c>
      <c r="O51" s="36">
        <v>1.2180033E-2</v>
      </c>
      <c r="P51" s="36">
        <v>2.0954804999999996E-2</v>
      </c>
      <c r="Q51" s="36">
        <v>1.1727308000000001E-2</v>
      </c>
      <c r="R51" s="36">
        <v>4.5272500000000001E-4</v>
      </c>
      <c r="S51" s="36">
        <v>2.0364293999999998E-2</v>
      </c>
      <c r="T51" s="36">
        <v>5.9051099999999994E-4</v>
      </c>
      <c r="U51" s="36">
        <v>0.80764999999999998</v>
      </c>
      <c r="V51" s="36">
        <v>1.9127000000000003</v>
      </c>
      <c r="W51" s="36">
        <v>0.82028977733288944</v>
      </c>
      <c r="X51" s="36">
        <v>2.0482323295918348</v>
      </c>
      <c r="Y51" s="36">
        <v>2.8685221069247242</v>
      </c>
      <c r="Z51" s="36">
        <v>3.6376635652862955E-4</v>
      </c>
      <c r="AA51" s="36">
        <v>7.784600029712673E-5</v>
      </c>
      <c r="AB51" s="36">
        <v>7.7846E-5</v>
      </c>
      <c r="AC51" s="36">
        <v>3.4785757039975195E-6</v>
      </c>
      <c r="AD51" s="36">
        <v>4.366895924632244E-4</v>
      </c>
      <c r="AE51" s="36">
        <v>3.93020633216902E-3</v>
      </c>
      <c r="AF51" s="36">
        <v>4.3668959246322449E-3</v>
      </c>
      <c r="AG51" s="36">
        <v>7.6233105646262969E-2</v>
      </c>
      <c r="AH51" s="36">
        <v>0.12968390385801057</v>
      </c>
      <c r="AI51" s="36">
        <v>0.41533898938308778</v>
      </c>
      <c r="AJ51" s="36">
        <v>4.4625415437829173E-6</v>
      </c>
      <c r="AK51" s="36">
        <v>5.3927247607940715E-6</v>
      </c>
      <c r="AL51" s="36">
        <v>1.3487643482822629E-5</v>
      </c>
      <c r="AM51" s="36">
        <v>7.6241046763510747E-2</v>
      </c>
      <c r="AN51" s="36">
        <v>0.1301259861752346</v>
      </c>
      <c r="AO51" s="36">
        <v>0.41928268335873958</v>
      </c>
      <c r="AP51" s="36">
        <v>9.5030072909999994</v>
      </c>
      <c r="AQ51" s="36">
        <v>5.1170039259999998</v>
      </c>
      <c r="AR51" s="36">
        <v>14.620011216999998</v>
      </c>
      <c r="AS51" s="36">
        <v>0.62214646500000004</v>
      </c>
      <c r="AT51" s="36">
        <v>55.130982697</v>
      </c>
      <c r="AU51" s="36">
        <v>117.728597635</v>
      </c>
      <c r="AV51" s="36">
        <v>41.277837828000003</v>
      </c>
      <c r="AW51" s="36">
        <v>88.146115363999996</v>
      </c>
      <c r="AX51" s="36">
        <v>38.479578009999997</v>
      </c>
      <c r="AY51" s="36">
        <v>82.170615053000006</v>
      </c>
      <c r="AZ51" s="36">
        <v>1.7461398571428574E-2</v>
      </c>
      <c r="BA51" s="36">
        <v>3.4922797142857148E-2</v>
      </c>
      <c r="BB51" s="36">
        <v>0.15135088899999999</v>
      </c>
      <c r="BC51" s="36">
        <v>6.2911701469999999</v>
      </c>
      <c r="BD51" s="36">
        <v>13.434381225999999</v>
      </c>
      <c r="BE51" s="36">
        <v>1.6568241428571429E-2</v>
      </c>
      <c r="BF51" s="36">
        <v>3.3136482857142859E-2</v>
      </c>
      <c r="BG51" s="36">
        <v>1.5640861349999999</v>
      </c>
      <c r="BH51" s="36">
        <v>6.1907959789999998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5.6520506340000001</v>
      </c>
      <c r="E52" s="36">
        <v>23</v>
      </c>
      <c r="F52" s="36">
        <v>3</v>
      </c>
      <c r="G52" s="36">
        <v>8</v>
      </c>
      <c r="H52" s="36">
        <v>12</v>
      </c>
      <c r="I52" s="36">
        <v>0.23994247241518707</v>
      </c>
      <c r="J52" s="36">
        <v>4.866551637423969</v>
      </c>
      <c r="K52" s="36">
        <v>0.1765784724153176</v>
      </c>
      <c r="L52" s="36">
        <v>6.3363999999869483E-2</v>
      </c>
      <c r="M52" s="36">
        <v>4.3788141098388236</v>
      </c>
      <c r="N52" s="36">
        <v>0.72768000000033295</v>
      </c>
      <c r="O52" s="36">
        <v>3.7255687000000003E-2</v>
      </c>
      <c r="P52" s="36">
        <v>6.3701937E-2</v>
      </c>
      <c r="Q52" s="36">
        <v>3.6110752000000003E-2</v>
      </c>
      <c r="R52" s="36">
        <v>1.1449350000000001E-3</v>
      </c>
      <c r="S52" s="36">
        <v>6.2208543999999998E-2</v>
      </c>
      <c r="T52" s="36">
        <v>1.493393E-3</v>
      </c>
      <c r="U52" s="36">
        <v>3.9288499999999993</v>
      </c>
      <c r="V52" s="36">
        <v>9.3034999999999961</v>
      </c>
      <c r="W52" s="36">
        <v>4.2060481594151859</v>
      </c>
      <c r="X52" s="36">
        <v>14.233753574423964</v>
      </c>
      <c r="Y52" s="36">
        <v>18.43980173383915</v>
      </c>
      <c r="Z52" s="36">
        <v>3.687967531911035E-2</v>
      </c>
      <c r="AA52" s="36">
        <v>1.6996402280448936E-2</v>
      </c>
      <c r="AB52" s="36">
        <v>1.6996402000000001E-2</v>
      </c>
      <c r="AC52" s="36">
        <v>1.8169387854125175E-3</v>
      </c>
      <c r="AD52" s="36">
        <v>3.2858837987929587E-2</v>
      </c>
      <c r="AE52" s="36">
        <v>0.2957295418913663</v>
      </c>
      <c r="AF52" s="36">
        <v>0.32858837987929584</v>
      </c>
      <c r="AG52" s="36">
        <v>0.39378577940063286</v>
      </c>
      <c r="AH52" s="36">
        <v>0.66988845231372052</v>
      </c>
      <c r="AI52" s="36">
        <v>2.1454535567344828</v>
      </c>
      <c r="AJ52" s="36">
        <v>9.7432302319786813E-4</v>
      </c>
      <c r="AK52" s="36">
        <v>1.1774133277215255E-3</v>
      </c>
      <c r="AL52" s="36">
        <v>2.944806549684422E-3</v>
      </c>
      <c r="AM52" s="36">
        <v>0.39657704120924325</v>
      </c>
      <c r="AN52" s="36">
        <v>0.70392470362937154</v>
      </c>
      <c r="AO52" s="36">
        <v>2.4441279051755331</v>
      </c>
      <c r="AP52" s="36">
        <v>111.24740210500001</v>
      </c>
      <c r="AQ52" s="36">
        <v>59.902447287000001</v>
      </c>
      <c r="AR52" s="36">
        <v>171.14984939200002</v>
      </c>
      <c r="AS52" s="36">
        <v>3.6205147059999998</v>
      </c>
      <c r="AT52" s="36">
        <v>478.653948087</v>
      </c>
      <c r="AU52" s="36">
        <v>1052.7890618219999</v>
      </c>
      <c r="AV52" s="36">
        <v>269.91089265900001</v>
      </c>
      <c r="AW52" s="36">
        <v>593.66320197200002</v>
      </c>
      <c r="AX52" s="36">
        <v>258.24498166000001</v>
      </c>
      <c r="AY52" s="36">
        <v>568.00428169199995</v>
      </c>
      <c r="AZ52" s="36">
        <v>0.11531001</v>
      </c>
      <c r="BA52" s="36">
        <v>0.23062002000000001</v>
      </c>
      <c r="BB52" s="36">
        <v>0.84744135399999998</v>
      </c>
      <c r="BC52" s="36">
        <v>43.372038564999997</v>
      </c>
      <c r="BD52" s="36">
        <v>95.395865787999995</v>
      </c>
      <c r="BE52" s="36">
        <v>9.276862000000001E-2</v>
      </c>
      <c r="BF52" s="36">
        <v>0.18553724142857145</v>
      </c>
      <c r="BG52" s="36">
        <v>0.55093688299999999</v>
      </c>
      <c r="BH52" s="36">
        <v>7.0317638139999996</v>
      </c>
      <c r="BI52" s="36">
        <v>0</v>
      </c>
      <c r="BJ52" s="36">
        <v>0</v>
      </c>
      <c r="BK52" s="36">
        <v>0.21</v>
      </c>
      <c r="BL52" s="36">
        <v>0.21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5.6996481550000002</v>
      </c>
      <c r="E53" s="36">
        <v>3</v>
      </c>
      <c r="F53" s="36">
        <v>2</v>
      </c>
      <c r="G53" s="36">
        <v>0</v>
      </c>
      <c r="H53" s="36">
        <v>1</v>
      </c>
      <c r="I53" s="36">
        <v>0.49611922740142195</v>
      </c>
      <c r="J53" s="36">
        <v>9.8094699321229584</v>
      </c>
      <c r="K53" s="36">
        <v>0.24586322740440331</v>
      </c>
      <c r="L53" s="36">
        <v>0.25025599999701864</v>
      </c>
      <c r="M53" s="36">
        <v>6.2246341595231627</v>
      </c>
      <c r="N53" s="36">
        <v>4.080955000001218</v>
      </c>
      <c r="O53" s="36">
        <v>5.9079451999999998E-2</v>
      </c>
      <c r="P53" s="36">
        <v>9.3932877999999997E-2</v>
      </c>
      <c r="Q53" s="36">
        <v>5.3354434999999999E-2</v>
      </c>
      <c r="R53" s="36">
        <v>5.7250169999999998E-3</v>
      </c>
      <c r="S53" s="36">
        <v>8.6465463999999992E-2</v>
      </c>
      <c r="T53" s="36">
        <v>7.4674140000000003E-3</v>
      </c>
      <c r="U53" s="36">
        <v>0.51919999999999999</v>
      </c>
      <c r="V53" s="36">
        <v>1.2272000000000001</v>
      </c>
      <c r="W53" s="36">
        <v>1.074398679401422</v>
      </c>
      <c r="X53" s="36">
        <v>11.130602810122959</v>
      </c>
      <c r="Y53" s="36">
        <v>12.205001489524381</v>
      </c>
      <c r="Z53" s="36">
        <v>7.0289687537877607E-2</v>
      </c>
      <c r="AA53" s="36">
        <v>3.0371165760378346E-2</v>
      </c>
      <c r="AB53" s="36">
        <v>3.0371166000000002E-2</v>
      </c>
      <c r="AC53" s="36">
        <v>1.5806634781226582E-3</v>
      </c>
      <c r="AD53" s="36">
        <v>5.8919267599008902E-2</v>
      </c>
      <c r="AE53" s="36">
        <v>0.53027340839108017</v>
      </c>
      <c r="AF53" s="36">
        <v>0.58919267599008895</v>
      </c>
      <c r="AG53" s="36">
        <v>5.8171943050474864E-2</v>
      </c>
      <c r="AH53" s="36">
        <v>9.8959167488164135E-2</v>
      </c>
      <c r="AI53" s="36">
        <v>0.31693679317155271</v>
      </c>
      <c r="AJ53" s="36">
        <v>1.7410347361751675E-3</v>
      </c>
      <c r="AK53" s="36">
        <v>2.1039403296558208E-3</v>
      </c>
      <c r="AL53" s="36">
        <v>5.2621259816255711E-3</v>
      </c>
      <c r="AM53" s="36">
        <v>6.1493641264772685E-2</v>
      </c>
      <c r="AN53" s="36">
        <v>0.15998237541682886</v>
      </c>
      <c r="AO53" s="36">
        <v>0.85247232754425839</v>
      </c>
      <c r="AP53" s="36">
        <v>51.548883879999998</v>
      </c>
      <c r="AQ53" s="36">
        <v>27.757091320000001</v>
      </c>
      <c r="AR53" s="36">
        <v>79.305975200000006</v>
      </c>
      <c r="AS53" s="36">
        <v>3.7595828710000001</v>
      </c>
      <c r="AT53" s="36">
        <v>317.19457080900003</v>
      </c>
      <c r="AU53" s="36">
        <v>737.611781608</v>
      </c>
      <c r="AV53" s="36">
        <v>179.12645846199999</v>
      </c>
      <c r="AW53" s="36">
        <v>416.54491696500003</v>
      </c>
      <c r="AX53" s="36">
        <v>170.98625143300001</v>
      </c>
      <c r="AY53" s="36">
        <v>397.61548638199997</v>
      </c>
      <c r="AZ53" s="36">
        <v>0.10551787857142858</v>
      </c>
      <c r="BA53" s="36">
        <v>0.21103575857142859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1.282395022</v>
      </c>
      <c r="BH53" s="36">
        <v>8.9144872450000001</v>
      </c>
      <c r="BI53" s="36">
        <v>0.03</v>
      </c>
      <c r="BJ53" s="36">
        <v>0.03</v>
      </c>
      <c r="BK53" s="36">
        <v>0.06</v>
      </c>
      <c r="BL53" s="36">
        <v>0.06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5.7031503509999997</v>
      </c>
      <c r="E54" s="36">
        <v>31</v>
      </c>
      <c r="F54" s="36">
        <v>5</v>
      </c>
      <c r="G54" s="36">
        <v>8</v>
      </c>
      <c r="H54" s="36">
        <v>18</v>
      </c>
      <c r="I54" s="36">
        <v>1.7939284051929119</v>
      </c>
      <c r="J54" s="36">
        <v>43.597099499548293</v>
      </c>
      <c r="K54" s="36">
        <v>1.0007699052031931</v>
      </c>
      <c r="L54" s="36">
        <v>0.79315849998971866</v>
      </c>
      <c r="M54" s="36">
        <v>32.392350404749095</v>
      </c>
      <c r="N54" s="36">
        <v>12.998677499992114</v>
      </c>
      <c r="O54" s="36">
        <v>0.47923088699999999</v>
      </c>
      <c r="P54" s="36">
        <v>0.7799030480000001</v>
      </c>
      <c r="Q54" s="36">
        <v>0.445788454</v>
      </c>
      <c r="R54" s="36">
        <v>3.3442433000000001E-2</v>
      </c>
      <c r="S54" s="36">
        <v>0.7362824830000001</v>
      </c>
      <c r="T54" s="36">
        <v>4.3620565E-2</v>
      </c>
      <c r="U54" s="36">
        <v>1.3870499999999997</v>
      </c>
      <c r="V54" s="36">
        <v>3.2848999999999999</v>
      </c>
      <c r="W54" s="36">
        <v>3.6602092921929117</v>
      </c>
      <c r="X54" s="36">
        <v>47.661902547548294</v>
      </c>
      <c r="Y54" s="36">
        <v>51.322111839741204</v>
      </c>
      <c r="Z54" s="36">
        <v>0.31009914565738728</v>
      </c>
      <c r="AA54" s="36">
        <v>0.11137546297833914</v>
      </c>
      <c r="AB54" s="36">
        <v>0.11137546299999999</v>
      </c>
      <c r="AC54" s="36">
        <v>8.9511532488039478E-3</v>
      </c>
      <c r="AD54" s="36">
        <v>0.33568224397264801</v>
      </c>
      <c r="AE54" s="36">
        <v>3.0211401957538326</v>
      </c>
      <c r="AF54" s="36">
        <v>3.3568224397264803</v>
      </c>
      <c r="AG54" s="36">
        <v>0.14360517241681753</v>
      </c>
      <c r="AH54" s="36">
        <v>0.24429385652516086</v>
      </c>
      <c r="AI54" s="36">
        <v>0.78240059454679911</v>
      </c>
      <c r="AJ54" s="36">
        <v>6.3846264530338179E-3</v>
      </c>
      <c r="AK54" s="36">
        <v>7.7154538070678506E-3</v>
      </c>
      <c r="AL54" s="36">
        <v>1.9296977849578692E-2</v>
      </c>
      <c r="AM54" s="36">
        <v>0.15894095211865528</v>
      </c>
      <c r="AN54" s="36">
        <v>0.58769155430487674</v>
      </c>
      <c r="AO54" s="36">
        <v>3.8228377681502108</v>
      </c>
      <c r="AP54" s="36">
        <v>472.72263742600001</v>
      </c>
      <c r="AQ54" s="36">
        <v>254.54295861400001</v>
      </c>
      <c r="AR54" s="36">
        <v>727.26559603999999</v>
      </c>
      <c r="AS54" s="36">
        <v>14.518072543000001</v>
      </c>
      <c r="AT54" s="36">
        <v>2504.8325273989999</v>
      </c>
      <c r="AU54" s="36">
        <v>5695.1043880679999</v>
      </c>
      <c r="AV54" s="36">
        <v>1370.177583876</v>
      </c>
      <c r="AW54" s="36">
        <v>3115.299839413</v>
      </c>
      <c r="AX54" s="36">
        <v>1305.5901381199999</v>
      </c>
      <c r="AY54" s="36">
        <v>2968.4508019159998</v>
      </c>
      <c r="AZ54" s="36">
        <v>0.46350896714285722</v>
      </c>
      <c r="BA54" s="36">
        <v>0.92701793571428581</v>
      </c>
      <c r="BB54" s="36">
        <v>3.6547258989999998</v>
      </c>
      <c r="BC54" s="36">
        <v>264.724150296</v>
      </c>
      <c r="BD54" s="36">
        <v>601.88920955399999</v>
      </c>
      <c r="BE54" s="36">
        <v>0.40007946285714291</v>
      </c>
      <c r="BF54" s="36">
        <v>0.80015892571428582</v>
      </c>
      <c r="BG54" s="36">
        <v>1.8207564329999999</v>
      </c>
      <c r="BH54" s="36">
        <v>22.448325410999999</v>
      </c>
      <c r="BI54" s="36">
        <v>0.06</v>
      </c>
      <c r="BJ54" s="36">
        <v>0.06</v>
      </c>
      <c r="BK54" s="36">
        <v>0.66000000000000036</v>
      </c>
      <c r="BL54" s="36">
        <v>0.66000000000000036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5.4134971199999997</v>
      </c>
      <c r="E55" s="36">
        <v>4</v>
      </c>
      <c r="F55" s="36">
        <v>1</v>
      </c>
      <c r="G55" s="36">
        <v>1</v>
      </c>
      <c r="H55" s="36">
        <v>2</v>
      </c>
      <c r="I55" s="36">
        <v>1.9016149530352079E-3</v>
      </c>
      <c r="J55" s="36">
        <v>0.79532279146012475</v>
      </c>
      <c r="K55" s="36">
        <v>1.9016149530352079E-3</v>
      </c>
      <c r="L55" s="36">
        <v>0</v>
      </c>
      <c r="M55" s="36">
        <v>0.18026140641285832</v>
      </c>
      <c r="N55" s="36">
        <v>0.61696300000030169</v>
      </c>
      <c r="O55" s="36">
        <v>6.1873799999999997E-4</v>
      </c>
      <c r="P55" s="36">
        <v>1.0014949999999998E-3</v>
      </c>
      <c r="Q55" s="36">
        <v>4.9690100000000001E-4</v>
      </c>
      <c r="R55" s="36">
        <v>1.2183699999999999E-4</v>
      </c>
      <c r="S55" s="36">
        <v>8.4257599999999994E-4</v>
      </c>
      <c r="T55" s="36">
        <v>1.5891899999999999E-4</v>
      </c>
      <c r="U55" s="36">
        <v>3.245E-2</v>
      </c>
      <c r="V55" s="36">
        <v>7.6700000000000004E-2</v>
      </c>
      <c r="W55" s="36">
        <v>3.4970352953035209E-2</v>
      </c>
      <c r="X55" s="36">
        <v>0.87302428646012475</v>
      </c>
      <c r="Y55" s="36">
        <v>0.90799463941315994</v>
      </c>
      <c r="Z55" s="36">
        <v>1.1396715568006931E-3</v>
      </c>
      <c r="AA55" s="36">
        <v>2.4388971315534826E-4</v>
      </c>
      <c r="AB55" s="36">
        <v>2.4389E-4</v>
      </c>
      <c r="AC55" s="36">
        <v>9.8862180098358579E-6</v>
      </c>
      <c r="AD55" s="36">
        <v>6.2178429626116236E-3</v>
      </c>
      <c r="AE55" s="36">
        <v>5.5960586663504598E-2</v>
      </c>
      <c r="AF55" s="36">
        <v>6.2178429626116222E-2</v>
      </c>
      <c r="AG55" s="36">
        <v>2.9123160565013876E-3</v>
      </c>
      <c r="AH55" s="36">
        <v>4.9542847857724755E-3</v>
      </c>
      <c r="AI55" s="36">
        <v>1.5867101273352387E-2</v>
      </c>
      <c r="AJ55" s="36">
        <v>1.3981055636942289E-5</v>
      </c>
      <c r="AK55" s="36">
        <v>1.6895301517227164E-5</v>
      </c>
      <c r="AL55" s="36">
        <v>4.22565240221156E-5</v>
      </c>
      <c r="AM55" s="36">
        <v>2.9361833301481659E-3</v>
      </c>
      <c r="AN55" s="36">
        <v>1.1189023049901325E-2</v>
      </c>
      <c r="AO55" s="36">
        <v>7.1869944460879104E-2</v>
      </c>
      <c r="AP55" s="36">
        <v>5.7587812989999998</v>
      </c>
      <c r="AQ55" s="36">
        <v>3.1008822380000001</v>
      </c>
      <c r="AR55" s="36">
        <v>8.8596635369999994</v>
      </c>
      <c r="AS55" s="36">
        <v>0.80416773399999997</v>
      </c>
      <c r="AT55" s="36">
        <v>31.682193568999999</v>
      </c>
      <c r="AU55" s="36">
        <v>63.928309679999998</v>
      </c>
      <c r="AV55" s="36">
        <v>22.529602003000001</v>
      </c>
      <c r="AW55" s="36">
        <v>45.460216342000002</v>
      </c>
      <c r="AX55" s="36">
        <v>21.034945638</v>
      </c>
      <c r="AY55" s="36">
        <v>42.444299694000001</v>
      </c>
      <c r="AZ55" s="36">
        <v>6.9129714285714287E-3</v>
      </c>
      <c r="BA55" s="36">
        <v>1.3825942857142857E-2</v>
      </c>
      <c r="BB55" s="36">
        <v>0.40606250599999999</v>
      </c>
      <c r="BC55" s="36">
        <v>9.417664899</v>
      </c>
      <c r="BD55" s="36">
        <v>19.002958138</v>
      </c>
      <c r="BE55" s="36">
        <v>4.4451285714285714E-2</v>
      </c>
      <c r="BF55" s="36">
        <v>8.890257285714287E-2</v>
      </c>
      <c r="BG55" s="36">
        <v>2.2728757640000001</v>
      </c>
      <c r="BH55" s="36">
        <v>7.6529495699999996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5.7513428940000004</v>
      </c>
      <c r="E56" s="36">
        <v>318</v>
      </c>
      <c r="F56" s="36">
        <v>15</v>
      </c>
      <c r="G56" s="36">
        <v>107</v>
      </c>
      <c r="H56" s="36">
        <v>196</v>
      </c>
      <c r="I56" s="36">
        <v>5.3985936834880075</v>
      </c>
      <c r="J56" s="36">
        <v>66.503708455034655</v>
      </c>
      <c r="K56" s="36">
        <v>0.20701918351905202</v>
      </c>
      <c r="L56" s="36">
        <v>5.1915744999689553</v>
      </c>
      <c r="M56" s="36">
        <v>8.7848496384690939</v>
      </c>
      <c r="N56" s="36">
        <v>63.11745250005356</v>
      </c>
      <c r="O56" s="36">
        <v>0.95231399699999997</v>
      </c>
      <c r="P56" s="36">
        <v>1.518434974</v>
      </c>
      <c r="Q56" s="36">
        <v>0.69457064499999999</v>
      </c>
      <c r="R56" s="36">
        <v>0.25774335199999998</v>
      </c>
      <c r="S56" s="36">
        <v>1.182247992</v>
      </c>
      <c r="T56" s="36">
        <v>0.33618698200000002</v>
      </c>
      <c r="U56" s="36">
        <v>34.064399999999999</v>
      </c>
      <c r="V56" s="36">
        <v>80.815800000000024</v>
      </c>
      <c r="W56" s="36">
        <v>40.415307680488006</v>
      </c>
      <c r="X56" s="36">
        <v>148.83794342903468</v>
      </c>
      <c r="Y56" s="36">
        <v>189.25325110952269</v>
      </c>
      <c r="Z56" s="36">
        <v>0.73500236719897205</v>
      </c>
      <c r="AA56" s="36">
        <v>0.32613217008744533</v>
      </c>
      <c r="AB56" s="36">
        <v>0.32613217</v>
      </c>
      <c r="AC56" s="36">
        <v>8.6122257045779943E-3</v>
      </c>
      <c r="AD56" s="36">
        <v>1.4549063911967615</v>
      </c>
      <c r="AE56" s="36">
        <v>13.094157520770857</v>
      </c>
      <c r="AF56" s="36">
        <v>14.549063911967623</v>
      </c>
      <c r="AG56" s="36">
        <v>3.3118252281608851</v>
      </c>
      <c r="AH56" s="36">
        <v>5.6339095835380588</v>
      </c>
      <c r="AI56" s="36">
        <v>18.043737449979979</v>
      </c>
      <c r="AJ56" s="36">
        <v>1.9549618408138021E-2</v>
      </c>
      <c r="AK56" s="36">
        <v>2.3624589280705249E-2</v>
      </c>
      <c r="AL56" s="36">
        <v>5.908702034319032E-2</v>
      </c>
      <c r="AM56" s="36">
        <v>3.3399870722736011</v>
      </c>
      <c r="AN56" s="36">
        <v>7.1124405640155253</v>
      </c>
      <c r="AO56" s="36">
        <v>31.196981991094027</v>
      </c>
      <c r="AP56" s="36">
        <v>956.12946372900001</v>
      </c>
      <c r="AQ56" s="36">
        <v>514.83894200700001</v>
      </c>
      <c r="AR56" s="36">
        <v>1470.968405736</v>
      </c>
      <c r="AS56" s="36">
        <v>14.073809418</v>
      </c>
      <c r="AT56" s="36">
        <v>3682.489228254</v>
      </c>
      <c r="AU56" s="36">
        <v>7557.6944646760003</v>
      </c>
      <c r="AV56" s="36">
        <v>2354.6570582429999</v>
      </c>
      <c r="AW56" s="36">
        <v>4832.5405757480003</v>
      </c>
      <c r="AX56" s="36">
        <v>2210.0656508540001</v>
      </c>
      <c r="AY56" s="36">
        <v>4535.7908470920001</v>
      </c>
      <c r="AZ56" s="36">
        <v>0.24335728714285718</v>
      </c>
      <c r="BA56" s="36">
        <v>0.48671457428571435</v>
      </c>
      <c r="BB56" s="36">
        <v>16.591126111000001</v>
      </c>
      <c r="BC56" s="36">
        <v>1365.1067558079999</v>
      </c>
      <c r="BD56" s="36">
        <v>2801.6537544520002</v>
      </c>
      <c r="BE56" s="36">
        <v>0.74965552000000013</v>
      </c>
      <c r="BF56" s="36">
        <v>1.4993110414285715</v>
      </c>
      <c r="BG56" s="36">
        <v>7.9836925250000004</v>
      </c>
      <c r="BH56" s="36">
        <v>48.343326558000001</v>
      </c>
      <c r="BI56" s="36">
        <v>0</v>
      </c>
      <c r="BJ56" s="36">
        <v>0</v>
      </c>
      <c r="BK56" s="36">
        <v>0.30000000000000004</v>
      </c>
      <c r="BL56" s="36">
        <v>0.30000000000000004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5.556727124</v>
      </c>
      <c r="E57" s="36">
        <v>22</v>
      </c>
      <c r="F57" s="36">
        <v>2</v>
      </c>
      <c r="G57" s="36">
        <v>11</v>
      </c>
      <c r="H57" s="36">
        <v>9</v>
      </c>
      <c r="I57" s="36">
        <v>1.6817862985360179</v>
      </c>
      <c r="J57" s="36">
        <v>40.539750763459487</v>
      </c>
      <c r="K57" s="36">
        <v>0.10761929854650135</v>
      </c>
      <c r="L57" s="36">
        <v>1.5741669999895165</v>
      </c>
      <c r="M57" s="36">
        <v>6.2714085619583386</v>
      </c>
      <c r="N57" s="36">
        <v>35.950128500037167</v>
      </c>
      <c r="O57" s="36">
        <v>1.0357281730000001</v>
      </c>
      <c r="P57" s="36">
        <v>1.8748370049999998</v>
      </c>
      <c r="Q57" s="36">
        <v>0.97144251400000003</v>
      </c>
      <c r="R57" s="36">
        <v>6.4285658999999995E-2</v>
      </c>
      <c r="S57" s="36">
        <v>1.7909861439999999</v>
      </c>
      <c r="T57" s="36">
        <v>8.3850860999999999E-2</v>
      </c>
      <c r="U57" s="36">
        <v>0.54220000000000002</v>
      </c>
      <c r="V57" s="36">
        <v>1.2820999999999998</v>
      </c>
      <c r="W57" s="36">
        <v>3.259714471536018</v>
      </c>
      <c r="X57" s="36">
        <v>43.696687768459483</v>
      </c>
      <c r="Y57" s="36">
        <v>46.956402239995498</v>
      </c>
      <c r="Z57" s="36">
        <v>0.36974198899036825</v>
      </c>
      <c r="AA57" s="36">
        <v>0.13311286561673263</v>
      </c>
      <c r="AB57" s="36">
        <v>0.133112866</v>
      </c>
      <c r="AC57" s="36">
        <v>1.6540011816317181E-3</v>
      </c>
      <c r="AD57" s="36">
        <v>1.4503893937967822</v>
      </c>
      <c r="AE57" s="36">
        <v>13.053504544171032</v>
      </c>
      <c r="AF57" s="36">
        <v>14.503893937967817</v>
      </c>
      <c r="AG57" s="36">
        <v>5.5576656700784578E-2</v>
      </c>
      <c r="AH57" s="36">
        <v>9.4544197605932384E-2</v>
      </c>
      <c r="AI57" s="36">
        <v>0.30279695719737804</v>
      </c>
      <c r="AJ57" s="36">
        <v>7.7980156729762391E-3</v>
      </c>
      <c r="AK57" s="36">
        <v>9.4234533817141621E-3</v>
      </c>
      <c r="AL57" s="36">
        <v>2.3568823781550563E-2</v>
      </c>
      <c r="AM57" s="36">
        <v>6.5028673555392533E-2</v>
      </c>
      <c r="AN57" s="36">
        <v>1.5543570447844288</v>
      </c>
      <c r="AO57" s="36">
        <v>13.379870325149961</v>
      </c>
      <c r="AP57" s="36">
        <v>1092.8873309579999</v>
      </c>
      <c r="AQ57" s="36">
        <v>588.477793593</v>
      </c>
      <c r="AR57" s="36">
        <v>1681.365124551</v>
      </c>
      <c r="AS57" s="36">
        <v>25.382510676999999</v>
      </c>
      <c r="AT57" s="36">
        <v>3889.7967953460002</v>
      </c>
      <c r="AU57" s="36">
        <v>8643.3800468110003</v>
      </c>
      <c r="AV57" s="36">
        <v>2866.315807083</v>
      </c>
      <c r="AW57" s="36">
        <v>6369.1390985879998</v>
      </c>
      <c r="AX57" s="36">
        <v>2672.844466649</v>
      </c>
      <c r="AY57" s="36">
        <v>5939.2332676369997</v>
      </c>
      <c r="AZ57" s="36">
        <v>0.71680959285714296</v>
      </c>
      <c r="BA57" s="36">
        <v>1.4336191857142859</v>
      </c>
      <c r="BB57" s="36">
        <v>30.788049477000001</v>
      </c>
      <c r="BC57" s="36">
        <v>1609.1123884829999</v>
      </c>
      <c r="BD57" s="36">
        <v>3575.5517944630001</v>
      </c>
      <c r="BE57" s="36">
        <v>1.3911310842857145</v>
      </c>
      <c r="BF57" s="36">
        <v>2.7822621700000001</v>
      </c>
      <c r="BG57" s="36">
        <v>22.939855587</v>
      </c>
      <c r="BH57" s="36">
        <v>152.75402179700001</v>
      </c>
      <c r="BI57" s="36">
        <v>0.15</v>
      </c>
      <c r="BJ57" s="36">
        <v>0.15</v>
      </c>
      <c r="BK57" s="36">
        <v>0.39000000000000012</v>
      </c>
      <c r="BL57" s="36">
        <v>0.39000000000000012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5.7229349530000002</v>
      </c>
      <c r="E58" s="36">
        <v>61</v>
      </c>
      <c r="F58" s="36">
        <v>6</v>
      </c>
      <c r="G58" s="36">
        <v>22</v>
      </c>
      <c r="H58" s="36">
        <v>33</v>
      </c>
      <c r="I58" s="36">
        <v>3.5347886595709457</v>
      </c>
      <c r="J58" s="36">
        <v>40.122791190882928</v>
      </c>
      <c r="K58" s="36">
        <v>0.37827265957810069</v>
      </c>
      <c r="L58" s="36">
        <v>3.1565159999928452</v>
      </c>
      <c r="M58" s="36">
        <v>14.371973350444023</v>
      </c>
      <c r="N58" s="36">
        <v>29.285606500009852</v>
      </c>
      <c r="O58" s="36">
        <v>0.84239828700000008</v>
      </c>
      <c r="P58" s="36">
        <v>1.5429877080000001</v>
      </c>
      <c r="Q58" s="36">
        <v>0.81248676100000006</v>
      </c>
      <c r="R58" s="36">
        <v>2.9911526000000001E-2</v>
      </c>
      <c r="S58" s="36">
        <v>1.5039726740000001</v>
      </c>
      <c r="T58" s="36">
        <v>3.9015034000000004E-2</v>
      </c>
      <c r="U58" s="36">
        <v>4.8223000000000011</v>
      </c>
      <c r="V58" s="36">
        <v>11.4415</v>
      </c>
      <c r="W58" s="36">
        <v>9.1994869465709463</v>
      </c>
      <c r="X58" s="36">
        <v>53.107278898882925</v>
      </c>
      <c r="Y58" s="36">
        <v>62.306765845453867</v>
      </c>
      <c r="Z58" s="36">
        <v>0.60953187094143435</v>
      </c>
      <c r="AA58" s="36">
        <v>0.28634223263756192</v>
      </c>
      <c r="AB58" s="36">
        <v>0.286342233</v>
      </c>
      <c r="AC58" s="36">
        <v>5.1932970369706084E-3</v>
      </c>
      <c r="AD58" s="36">
        <v>1.1475681266427398</v>
      </c>
      <c r="AE58" s="36">
        <v>10.32811313978466</v>
      </c>
      <c r="AF58" s="36">
        <v>11.475681266427401</v>
      </c>
      <c r="AG58" s="36">
        <v>0.5298714546633404</v>
      </c>
      <c r="AH58" s="36">
        <v>0.90139052057671654</v>
      </c>
      <c r="AI58" s="36">
        <v>2.8868858564416469</v>
      </c>
      <c r="AJ58" s="36">
        <v>1.716445634259214E-2</v>
      </c>
      <c r="AK58" s="36">
        <v>2.0742258110707092E-2</v>
      </c>
      <c r="AL58" s="36">
        <v>5.1878075524979778E-2</v>
      </c>
      <c r="AM58" s="36">
        <v>0.5522292080429031</v>
      </c>
      <c r="AN58" s="36">
        <v>2.0697009053301638</v>
      </c>
      <c r="AO58" s="36">
        <v>13.266877071751287</v>
      </c>
      <c r="AP58" s="36">
        <v>889.81680348500004</v>
      </c>
      <c r="AQ58" s="36">
        <v>479.13212495300002</v>
      </c>
      <c r="AR58" s="36">
        <v>1368.9489284380002</v>
      </c>
      <c r="AS58" s="36">
        <v>16.075157061999999</v>
      </c>
      <c r="AT58" s="36">
        <v>4148.8804915119999</v>
      </c>
      <c r="AU58" s="36">
        <v>9465.4947819810004</v>
      </c>
      <c r="AV58" s="36">
        <v>2380.6457030669999</v>
      </c>
      <c r="AW58" s="36">
        <v>5431.3421478950004</v>
      </c>
      <c r="AX58" s="36">
        <v>2251.41386066</v>
      </c>
      <c r="AY58" s="36">
        <v>5136.5051834489996</v>
      </c>
      <c r="AZ58" s="36">
        <v>0.27946019</v>
      </c>
      <c r="BA58" s="36">
        <v>0.55892037999999999</v>
      </c>
      <c r="BB58" s="36">
        <v>10.932100124</v>
      </c>
      <c r="BC58" s="36">
        <v>943.25940167700003</v>
      </c>
      <c r="BD58" s="36">
        <v>2152.006297337</v>
      </c>
      <c r="BE58" s="36">
        <v>0.49395738142857148</v>
      </c>
      <c r="BF58" s="36">
        <v>0.98791476285714297</v>
      </c>
      <c r="BG58" s="36">
        <v>6.5037111669999996</v>
      </c>
      <c r="BH58" s="36">
        <v>41.366977847000001</v>
      </c>
      <c r="BI58" s="36">
        <v>0.24</v>
      </c>
      <c r="BJ58" s="36">
        <v>0.24</v>
      </c>
      <c r="BK58" s="36">
        <v>0.72000000000000042</v>
      </c>
      <c r="BL58" s="36">
        <v>0.72000000000000042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5.905497081</v>
      </c>
      <c r="E59" s="36">
        <v>58</v>
      </c>
      <c r="F59" s="36">
        <v>19</v>
      </c>
      <c r="G59" s="36">
        <v>26</v>
      </c>
      <c r="H59" s="36">
        <v>13</v>
      </c>
      <c r="I59" s="36">
        <v>5.1088720044569413</v>
      </c>
      <c r="J59" s="36">
        <v>53.933263462210263</v>
      </c>
      <c r="K59" s="36">
        <v>1.1639190044522336</v>
      </c>
      <c r="L59" s="36">
        <v>3.9449530000047082</v>
      </c>
      <c r="M59" s="36">
        <v>23.787728466660948</v>
      </c>
      <c r="N59" s="36">
        <v>35.25440700000626</v>
      </c>
      <c r="O59" s="36">
        <v>0.58982673900000004</v>
      </c>
      <c r="P59" s="36">
        <v>0.99596032899999998</v>
      </c>
      <c r="Q59" s="36">
        <v>0.55976519499999999</v>
      </c>
      <c r="R59" s="36">
        <v>3.0061544000000003E-2</v>
      </c>
      <c r="S59" s="36">
        <v>0.956749619</v>
      </c>
      <c r="T59" s="36">
        <v>3.9210709999999996E-2</v>
      </c>
      <c r="U59" s="36">
        <v>1.7924999999999998</v>
      </c>
      <c r="V59" s="36">
        <v>4.2545000000000019</v>
      </c>
      <c r="W59" s="36">
        <v>7.4911987434569411</v>
      </c>
      <c r="X59" s="36">
        <v>59.183723791210262</v>
      </c>
      <c r="Y59" s="36">
        <v>66.674922534667203</v>
      </c>
      <c r="Z59" s="36">
        <v>0.64392261652832339</v>
      </c>
      <c r="AA59" s="36">
        <v>0.30567434750410544</v>
      </c>
      <c r="AB59" s="36">
        <v>0.30567434770000002</v>
      </c>
      <c r="AC59" s="36">
        <v>3.4789651322075697E-2</v>
      </c>
      <c r="AD59" s="36">
        <v>0.83986856785971453</v>
      </c>
      <c r="AE59" s="36">
        <v>7.5588171107374302</v>
      </c>
      <c r="AF59" s="36">
        <v>8.3986856785971433</v>
      </c>
      <c r="AG59" s="36">
        <v>0.18780497739222032</v>
      </c>
      <c r="AH59" s="36">
        <v>0.31948432935688048</v>
      </c>
      <c r="AI59" s="36">
        <v>1.023213325102442</v>
      </c>
      <c r="AJ59" s="36">
        <v>1.7522858985087243E-2</v>
      </c>
      <c r="AK59" s="36">
        <v>2.1175367052659946E-2</v>
      </c>
      <c r="AL59" s="36">
        <v>5.2961316234899206E-2</v>
      </c>
      <c r="AM59" s="36">
        <v>0.24011748769938326</v>
      </c>
      <c r="AN59" s="36">
        <v>1.1805282642692549</v>
      </c>
      <c r="AO59" s="36">
        <v>8.6349917520747717</v>
      </c>
      <c r="AP59" s="36">
        <v>1333.2000192810001</v>
      </c>
      <c r="AQ59" s="36">
        <v>717.87693345900004</v>
      </c>
      <c r="AR59" s="36">
        <v>2051.0769527400003</v>
      </c>
      <c r="AS59" s="36">
        <v>34.823286785999997</v>
      </c>
      <c r="AT59" s="36">
        <v>6285.7432729479997</v>
      </c>
      <c r="AU59" s="36">
        <v>14200.817910952001</v>
      </c>
      <c r="AV59" s="36">
        <v>3506.6287295940001</v>
      </c>
      <c r="AW59" s="36">
        <v>7922.2128406989996</v>
      </c>
      <c r="AX59" s="36">
        <v>3367.8383675109999</v>
      </c>
      <c r="AY59" s="36">
        <v>7608.6561817390002</v>
      </c>
      <c r="AZ59" s="36">
        <v>0.40628338857142859</v>
      </c>
      <c r="BA59" s="36">
        <v>0.81256677857142856</v>
      </c>
      <c r="BB59" s="36">
        <v>5.7852656729999996</v>
      </c>
      <c r="BC59" s="36">
        <v>468.86586260000001</v>
      </c>
      <c r="BD59" s="36">
        <v>1059.2667327189999</v>
      </c>
      <c r="BE59" s="36">
        <v>0.26140216857142862</v>
      </c>
      <c r="BF59" s="36">
        <v>0.52280433714285723</v>
      </c>
      <c r="BG59" s="36">
        <v>7.5374956329999998</v>
      </c>
      <c r="BH59" s="36">
        <v>49.021669420000002</v>
      </c>
      <c r="BI59" s="36">
        <v>0.12</v>
      </c>
      <c r="BJ59" s="36">
        <v>0.12</v>
      </c>
      <c r="BK59" s="36">
        <v>0.72000000000000042</v>
      </c>
      <c r="BL59" s="36">
        <v>0.72000000000000042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5.969418439</v>
      </c>
      <c r="E60" s="36">
        <v>18</v>
      </c>
      <c r="F60" s="36">
        <v>4</v>
      </c>
      <c r="G60" s="36">
        <v>10</v>
      </c>
      <c r="H60" s="36">
        <v>4</v>
      </c>
      <c r="I60" s="36">
        <v>0.1134032265234034</v>
      </c>
      <c r="J60" s="36">
        <v>5.891386653464032</v>
      </c>
      <c r="K60" s="36">
        <v>9.0556226524754702E-2</v>
      </c>
      <c r="L60" s="36">
        <v>2.2846999998648698E-2</v>
      </c>
      <c r="M60" s="36">
        <v>4.3032323799895522</v>
      </c>
      <c r="N60" s="36">
        <v>1.7015574999978833</v>
      </c>
      <c r="O60" s="36">
        <v>6.2946506999999999E-2</v>
      </c>
      <c r="P60" s="36">
        <v>0.10021450799999999</v>
      </c>
      <c r="Q60" s="36">
        <v>6.0719219000000005E-2</v>
      </c>
      <c r="R60" s="36">
        <v>2.227288E-3</v>
      </c>
      <c r="S60" s="36">
        <v>9.7309348999999989E-2</v>
      </c>
      <c r="T60" s="36">
        <v>2.905159E-3</v>
      </c>
      <c r="U60" s="36">
        <v>1.4546000000000003</v>
      </c>
      <c r="V60" s="36">
        <v>3.4545999999999997</v>
      </c>
      <c r="W60" s="36">
        <v>1.6309497335234038</v>
      </c>
      <c r="X60" s="36">
        <v>9.4462011614640318</v>
      </c>
      <c r="Y60" s="36">
        <v>11.077150894987435</v>
      </c>
      <c r="Z60" s="36">
        <v>2.9083198572690851E-2</v>
      </c>
      <c r="AA60" s="36">
        <v>6.223804494555841E-3</v>
      </c>
      <c r="AB60" s="36">
        <v>6.2238040000000003E-3</v>
      </c>
      <c r="AC60" s="36">
        <v>9.8649171168438041E-4</v>
      </c>
      <c r="AD60" s="36">
        <v>4.4284795308849184E-2</v>
      </c>
      <c r="AE60" s="36">
        <v>0.39856315777964263</v>
      </c>
      <c r="AF60" s="36">
        <v>0.44284795308849173</v>
      </c>
      <c r="AG60" s="36">
        <v>0.14964663025007915</v>
      </c>
      <c r="AH60" s="36">
        <v>0.25457127904611165</v>
      </c>
      <c r="AI60" s="36">
        <v>0.81531612343146564</v>
      </c>
      <c r="AJ60" s="36">
        <v>3.5678113084507769E-4</v>
      </c>
      <c r="AK60" s="36">
        <v>4.3114947379607407E-4</v>
      </c>
      <c r="AL60" s="36">
        <v>1.078339920599201E-3</v>
      </c>
      <c r="AM60" s="36">
        <v>0.15098990309260862</v>
      </c>
      <c r="AN60" s="36">
        <v>0.29928722382875694</v>
      </c>
      <c r="AO60" s="36">
        <v>1.2149576211317075</v>
      </c>
      <c r="AP60" s="36">
        <v>173.57795699600001</v>
      </c>
      <c r="AQ60" s="36">
        <v>93.465053767000001</v>
      </c>
      <c r="AR60" s="36">
        <v>267.04301076299998</v>
      </c>
      <c r="AS60" s="36">
        <v>12.136577119</v>
      </c>
      <c r="AT60" s="36">
        <v>714.95699162999995</v>
      </c>
      <c r="AU60" s="36">
        <v>1526.920058767</v>
      </c>
      <c r="AV60" s="36">
        <v>402.16788000299999</v>
      </c>
      <c r="AW60" s="36">
        <v>858.90229783999996</v>
      </c>
      <c r="AX60" s="36">
        <v>385.91063700799998</v>
      </c>
      <c r="AY60" s="36">
        <v>824.18201295699998</v>
      </c>
      <c r="AZ60" s="36">
        <v>0.22973697142857144</v>
      </c>
      <c r="BA60" s="36">
        <v>0.45947394285714288</v>
      </c>
      <c r="BB60" s="36">
        <v>0.66349893000000004</v>
      </c>
      <c r="BC60" s="36">
        <v>33.877984922000003</v>
      </c>
      <c r="BD60" s="36">
        <v>72.352568524000006</v>
      </c>
      <c r="BE60" s="36">
        <v>2.9979618571428574E-2</v>
      </c>
      <c r="BF60" s="36">
        <v>5.9959237142857148E-2</v>
      </c>
      <c r="BG60" s="36">
        <v>5.5488452920000002</v>
      </c>
      <c r="BH60" s="36">
        <v>23.399294455</v>
      </c>
      <c r="BI60" s="36">
        <v>0.24</v>
      </c>
      <c r="BJ60" s="36">
        <v>0.24</v>
      </c>
      <c r="BK60" s="36">
        <v>0.09</v>
      </c>
      <c r="BL60" s="36">
        <v>0.09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5.7750319250000004</v>
      </c>
      <c r="E61" s="36">
        <v>8</v>
      </c>
      <c r="F61" s="36">
        <v>1</v>
      </c>
      <c r="G61" s="36">
        <v>6</v>
      </c>
      <c r="H61" s="36">
        <v>1</v>
      </c>
      <c r="I61" s="36">
        <v>3.8612604489771395E-4</v>
      </c>
      <c r="J61" s="36">
        <v>0.46651142528184725</v>
      </c>
      <c r="K61" s="36">
        <v>3.8612604489771395E-4</v>
      </c>
      <c r="L61" s="36">
        <v>0</v>
      </c>
      <c r="M61" s="36">
        <v>3.3072551326004888E-2</v>
      </c>
      <c r="N61" s="36">
        <v>0.43382500000074009</v>
      </c>
      <c r="O61" s="36">
        <v>2.6981740000000002E-3</v>
      </c>
      <c r="P61" s="36">
        <v>4.6762979999999997E-3</v>
      </c>
      <c r="Q61" s="36">
        <v>2.449241E-3</v>
      </c>
      <c r="R61" s="36">
        <v>2.4893300000000001E-4</v>
      </c>
      <c r="S61" s="36">
        <v>4.3516019999999996E-3</v>
      </c>
      <c r="T61" s="36">
        <v>3.2469599999999997E-4</v>
      </c>
      <c r="U61" s="36">
        <v>0.12739999999999999</v>
      </c>
      <c r="V61" s="36">
        <v>0.30219999999999997</v>
      </c>
      <c r="W61" s="36">
        <v>0.13048430004489769</v>
      </c>
      <c r="X61" s="36">
        <v>0.77338772328184724</v>
      </c>
      <c r="Y61" s="36">
        <v>0.90387202332674499</v>
      </c>
      <c r="Z61" s="36">
        <v>3.1837391619410815E-4</v>
      </c>
      <c r="AA61" s="36">
        <v>6.8132018065539154E-5</v>
      </c>
      <c r="AB61" s="36">
        <v>6.8132000000000004E-5</v>
      </c>
      <c r="AC61" s="36">
        <v>3.9012689858844945E-6</v>
      </c>
      <c r="AD61" s="36">
        <v>9.3590743581525859E-3</v>
      </c>
      <c r="AE61" s="36">
        <v>8.4231669223373273E-2</v>
      </c>
      <c r="AF61" s="36">
        <v>9.3590743581525845E-2</v>
      </c>
      <c r="AG61" s="36">
        <v>1.4821467747521645E-2</v>
      </c>
      <c r="AH61" s="36">
        <v>2.5213531340611533E-2</v>
      </c>
      <c r="AI61" s="36">
        <v>8.0751444969255876E-2</v>
      </c>
      <c r="AJ61" s="36">
        <v>3.9056840487760629E-6</v>
      </c>
      <c r="AK61" s="36">
        <v>4.7197945097040517E-6</v>
      </c>
      <c r="AL61" s="36">
        <v>1.1804590162264873E-5</v>
      </c>
      <c r="AM61" s="36">
        <v>1.4829274700556306E-2</v>
      </c>
      <c r="AN61" s="36">
        <v>3.4577325493273824E-2</v>
      </c>
      <c r="AO61" s="36">
        <v>0.16499491878279141</v>
      </c>
      <c r="AP61" s="36">
        <v>23.314590054</v>
      </c>
      <c r="AQ61" s="36">
        <v>12.554010029000001</v>
      </c>
      <c r="AR61" s="36">
        <v>35.868600083000004</v>
      </c>
      <c r="AS61" s="36">
        <v>3.0010499629999998</v>
      </c>
      <c r="AT61" s="36">
        <v>82.172626684999997</v>
      </c>
      <c r="AU61" s="36">
        <v>186.700543396</v>
      </c>
      <c r="AV61" s="36">
        <v>46.901574044</v>
      </c>
      <c r="AW61" s="36">
        <v>106.562850836</v>
      </c>
      <c r="AX61" s="36">
        <v>44.456615300000003</v>
      </c>
      <c r="AY61" s="36">
        <v>101.007775568</v>
      </c>
      <c r="AZ61" s="36">
        <v>4.0676087142857142E-2</v>
      </c>
      <c r="BA61" s="36">
        <v>8.1352174285714285E-2</v>
      </c>
      <c r="BB61" s="36">
        <v>0.56662625099999997</v>
      </c>
      <c r="BC61" s="36">
        <v>19.758653185</v>
      </c>
      <c r="BD61" s="36">
        <v>44.892702536000002</v>
      </c>
      <c r="BE61" s="36">
        <v>2.560251142857143E-2</v>
      </c>
      <c r="BF61" s="36">
        <v>5.120502285714286E-2</v>
      </c>
      <c r="BG61" s="36">
        <v>3.2974772400000001</v>
      </c>
      <c r="BH61" s="36">
        <v>10.505790566</v>
      </c>
      <c r="BI61" s="36">
        <v>0</v>
      </c>
      <c r="BJ61" s="36">
        <v>0</v>
      </c>
      <c r="BK61" s="36">
        <v>0.03</v>
      </c>
      <c r="BL61" s="36">
        <v>0.03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5.6563292360000004</v>
      </c>
      <c r="E62" s="36">
        <v>35</v>
      </c>
      <c r="F62" s="36">
        <v>13</v>
      </c>
      <c r="G62" s="36">
        <v>16</v>
      </c>
      <c r="H62" s="36">
        <v>6</v>
      </c>
      <c r="I62" s="36">
        <v>0.5555142781145882</v>
      </c>
      <c r="J62" s="36">
        <v>31.643307364893413</v>
      </c>
      <c r="K62" s="36">
        <v>1.9027778147143591E-2</v>
      </c>
      <c r="L62" s="36">
        <v>0.53648649996744457</v>
      </c>
      <c r="M62" s="36">
        <v>1.2041186430484845</v>
      </c>
      <c r="N62" s="36">
        <v>30.994702999959522</v>
      </c>
      <c r="O62" s="36">
        <v>0.27106411600000002</v>
      </c>
      <c r="P62" s="36">
        <v>0.47305619700000001</v>
      </c>
      <c r="Q62" s="36">
        <v>0.22243162299999999</v>
      </c>
      <c r="R62" s="36">
        <v>4.8632492999999999E-2</v>
      </c>
      <c r="S62" s="36">
        <v>0.40962251</v>
      </c>
      <c r="T62" s="36">
        <v>6.3433687000000002E-2</v>
      </c>
      <c r="U62" s="36">
        <v>3.4276000000000004</v>
      </c>
      <c r="V62" s="36">
        <v>8.1391999999999989</v>
      </c>
      <c r="W62" s="36">
        <v>4.2541783941145885</v>
      </c>
      <c r="X62" s="36">
        <v>40.25556356189341</v>
      </c>
      <c r="Y62" s="36">
        <v>44.509741956008</v>
      </c>
      <c r="Z62" s="36">
        <v>0.10983806181493132</v>
      </c>
      <c r="AA62" s="36">
        <v>3.5650221884005198E-2</v>
      </c>
      <c r="AB62" s="36">
        <v>3.5650222000000002E-2</v>
      </c>
      <c r="AC62" s="36">
        <v>1.3781221272763088E-4</v>
      </c>
      <c r="AD62" s="36">
        <v>0.33677374028590379</v>
      </c>
      <c r="AE62" s="36">
        <v>3.0309636625731353</v>
      </c>
      <c r="AF62" s="36">
        <v>3.3677374028590381</v>
      </c>
      <c r="AG62" s="36">
        <v>0.34867767930648502</v>
      </c>
      <c r="AH62" s="36">
        <v>0.59315283376275629</v>
      </c>
      <c r="AI62" s="36">
        <v>1.8996921838077472</v>
      </c>
      <c r="AJ62" s="36">
        <v>2.0436579493763973E-3</v>
      </c>
      <c r="AK62" s="36">
        <v>2.4696430761658346E-3</v>
      </c>
      <c r="AL62" s="36">
        <v>6.176778311274566E-3</v>
      </c>
      <c r="AM62" s="36">
        <v>0.35085914946858904</v>
      </c>
      <c r="AN62" s="36">
        <v>0.9323962171248259</v>
      </c>
      <c r="AO62" s="36">
        <v>4.9368326246921574</v>
      </c>
      <c r="AP62" s="36">
        <v>612.36293735799995</v>
      </c>
      <c r="AQ62" s="36">
        <v>329.733889347</v>
      </c>
      <c r="AR62" s="36">
        <v>942.09682670500001</v>
      </c>
      <c r="AS62" s="36">
        <v>32.222889895000002</v>
      </c>
      <c r="AT62" s="36">
        <v>2393.8241307329999</v>
      </c>
      <c r="AU62" s="36">
        <v>5270.9836349360003</v>
      </c>
      <c r="AV62" s="36">
        <v>1294.882994865</v>
      </c>
      <c r="AW62" s="36">
        <v>2851.2149190360001</v>
      </c>
      <c r="AX62" s="36">
        <v>1232.4350505479999</v>
      </c>
      <c r="AY62" s="36">
        <v>2713.7102091850002</v>
      </c>
      <c r="AZ62" s="36">
        <v>0.39700820571428574</v>
      </c>
      <c r="BA62" s="36">
        <v>0.79401641285714286</v>
      </c>
      <c r="BB62" s="36">
        <v>3.61594711</v>
      </c>
      <c r="BC62" s="36">
        <v>203.62779252000001</v>
      </c>
      <c r="BD62" s="36">
        <v>448.36993169700003</v>
      </c>
      <c r="BE62" s="36">
        <v>0.16338340714285715</v>
      </c>
      <c r="BF62" s="36">
        <v>0.3267668142857143</v>
      </c>
      <c r="BG62" s="36">
        <v>9.9167915729999994</v>
      </c>
      <c r="BH62" s="36">
        <v>41.348857901000002</v>
      </c>
      <c r="BI62" s="36">
        <v>0.09</v>
      </c>
      <c r="BJ62" s="36">
        <v>0.09</v>
      </c>
      <c r="BK62" s="36">
        <v>0.54000000000000026</v>
      </c>
      <c r="BL62" s="36">
        <v>0.54000000000000026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5.3946500899999998</v>
      </c>
      <c r="E63" s="36">
        <v>28</v>
      </c>
      <c r="F63" s="36">
        <v>0</v>
      </c>
      <c r="G63" s="36">
        <v>8</v>
      </c>
      <c r="H63" s="36">
        <v>20</v>
      </c>
      <c r="I63" s="36">
        <v>1.7344327689010285E-3</v>
      </c>
      <c r="J63" s="36">
        <v>3.6180768404402368</v>
      </c>
      <c r="K63" s="36">
        <v>1.7344327689010285E-3</v>
      </c>
      <c r="L63" s="36">
        <v>0</v>
      </c>
      <c r="M63" s="36">
        <v>0.18198527320931923</v>
      </c>
      <c r="N63" s="36">
        <v>3.4378259999998186</v>
      </c>
      <c r="O63" s="36">
        <v>4.7973862999999999E-2</v>
      </c>
      <c r="P63" s="36">
        <v>7.7153073000000003E-2</v>
      </c>
      <c r="Q63" s="36">
        <v>4.1311874999999998E-2</v>
      </c>
      <c r="R63" s="36">
        <v>6.6619879999999998E-3</v>
      </c>
      <c r="S63" s="36">
        <v>6.8463521999999999E-2</v>
      </c>
      <c r="T63" s="36">
        <v>8.6895510000000002E-3</v>
      </c>
      <c r="U63" s="36">
        <v>4.4400000000000002E-2</v>
      </c>
      <c r="V63" s="36">
        <v>0.1056</v>
      </c>
      <c r="W63" s="36">
        <v>9.4108295768901035E-2</v>
      </c>
      <c r="X63" s="36">
        <v>3.8008299134402366</v>
      </c>
      <c r="Y63" s="36">
        <v>3.8949382092091378</v>
      </c>
      <c r="Z63" s="36">
        <v>1.4789488207692858E-3</v>
      </c>
      <c r="AA63" s="36">
        <v>3.1649504764462715E-4</v>
      </c>
      <c r="AB63" s="36">
        <v>3.1649500000000003E-4</v>
      </c>
      <c r="AC63" s="36">
        <v>9.8744930670767891E-6</v>
      </c>
      <c r="AD63" s="36">
        <v>1.5475651921629493E-2</v>
      </c>
      <c r="AE63" s="36">
        <v>0.13928086729466543</v>
      </c>
      <c r="AF63" s="36">
        <v>0.15475651921629496</v>
      </c>
      <c r="AG63" s="36">
        <v>4.8678733031674217E-3</v>
      </c>
      <c r="AH63" s="36">
        <v>8.2809798720549239E-3</v>
      </c>
      <c r="AI63" s="36">
        <v>2.6521516617256984E-2</v>
      </c>
      <c r="AJ63" s="36">
        <v>1.8143155536566756E-5</v>
      </c>
      <c r="AK63" s="36">
        <v>2.192495983310022E-5</v>
      </c>
      <c r="AL63" s="36">
        <v>5.4836108780103646E-5</v>
      </c>
      <c r="AM63" s="36">
        <v>4.8958909517710656E-3</v>
      </c>
      <c r="AN63" s="36">
        <v>2.3778556753517519E-2</v>
      </c>
      <c r="AO63" s="36">
        <v>0.16585722002070252</v>
      </c>
      <c r="AP63" s="36">
        <v>49.273457133000001</v>
      </c>
      <c r="AQ63" s="36">
        <v>26.531861533000001</v>
      </c>
      <c r="AR63" s="36">
        <v>75.805318666000005</v>
      </c>
      <c r="AS63" s="36">
        <v>5.5576627729999997</v>
      </c>
      <c r="AT63" s="36">
        <v>144.10207620099999</v>
      </c>
      <c r="AU63" s="36">
        <v>347.51445816199998</v>
      </c>
      <c r="AV63" s="36">
        <v>96.350180537</v>
      </c>
      <c r="AW63" s="36">
        <v>232.35668538499999</v>
      </c>
      <c r="AX63" s="36">
        <v>90.232550949</v>
      </c>
      <c r="AY63" s="36">
        <v>217.603499398</v>
      </c>
      <c r="AZ63" s="36">
        <v>5.6977270000000003E-2</v>
      </c>
      <c r="BA63" s="36">
        <v>0.11395454000000001</v>
      </c>
      <c r="BB63" s="36">
        <v>0.45501170400000002</v>
      </c>
      <c r="BC63" s="36">
        <v>16.900700960000002</v>
      </c>
      <c r="BD63" s="36">
        <v>40.757483110000003</v>
      </c>
      <c r="BE63" s="36">
        <v>2.0559305714285714E-2</v>
      </c>
      <c r="BF63" s="36">
        <v>4.1118611428571428E-2</v>
      </c>
      <c r="BG63" s="36">
        <v>4.2955260219999998</v>
      </c>
      <c r="BH63" s="36">
        <v>25.847290568999998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5.7695181150000003</v>
      </c>
      <c r="E64" s="36">
        <v>16</v>
      </c>
      <c r="F64" s="36">
        <v>3</v>
      </c>
      <c r="G64" s="36">
        <v>5</v>
      </c>
      <c r="H64" s="36">
        <v>8</v>
      </c>
      <c r="I64" s="36">
        <v>0.34481797825241345</v>
      </c>
      <c r="J64" s="36">
        <v>6.3403755084361499</v>
      </c>
      <c r="K64" s="36">
        <v>5.6988478251454172E-2</v>
      </c>
      <c r="L64" s="36">
        <v>0.28782950000095925</v>
      </c>
      <c r="M64" s="36">
        <v>2.1762754866796019</v>
      </c>
      <c r="N64" s="36">
        <v>4.5089180000089613</v>
      </c>
      <c r="O64" s="36">
        <v>7.3504908000000008E-2</v>
      </c>
      <c r="P64" s="36">
        <v>0.12810174500000002</v>
      </c>
      <c r="Q64" s="36">
        <v>6.9308384000000001E-2</v>
      </c>
      <c r="R64" s="36">
        <v>4.1965240000000001E-3</v>
      </c>
      <c r="S64" s="36">
        <v>0.12262801800000001</v>
      </c>
      <c r="T64" s="36">
        <v>5.4737270000000003E-3</v>
      </c>
      <c r="U64" s="36">
        <v>0.1532</v>
      </c>
      <c r="V64" s="36">
        <v>0.3634</v>
      </c>
      <c r="W64" s="36">
        <v>0.57152288625241343</v>
      </c>
      <c r="X64" s="36">
        <v>6.8318772534361507</v>
      </c>
      <c r="Y64" s="36">
        <v>7.4034001396885643</v>
      </c>
      <c r="Z64" s="36">
        <v>7.1075947571391213E-2</v>
      </c>
      <c r="AA64" s="36">
        <v>2.7863829690364897E-2</v>
      </c>
      <c r="AB64" s="36">
        <v>2.7863829999999999E-2</v>
      </c>
      <c r="AC64" s="36">
        <v>4.1149624058990929E-4</v>
      </c>
      <c r="AD64" s="36">
        <v>9.3607955383610664E-2</v>
      </c>
      <c r="AE64" s="36">
        <v>0.84247159845249597</v>
      </c>
      <c r="AF64" s="36">
        <v>0.93607955383610664</v>
      </c>
      <c r="AG64" s="36">
        <v>1.5355480767678859E-2</v>
      </c>
      <c r="AH64" s="36">
        <v>2.6121967282947946E-2</v>
      </c>
      <c r="AI64" s="36">
        <v>8.3660895217008951E-2</v>
      </c>
      <c r="AJ64" s="36">
        <v>1.5973010683289009E-3</v>
      </c>
      <c r="AK64" s="36">
        <v>1.9302464605960058E-3</v>
      </c>
      <c r="AL64" s="36">
        <v>4.827703480024377E-3</v>
      </c>
      <c r="AM64" s="36">
        <v>1.736427807659767E-2</v>
      </c>
      <c r="AN64" s="36">
        <v>0.1216601691271546</v>
      </c>
      <c r="AO64" s="36">
        <v>0.93096019714952927</v>
      </c>
      <c r="AP64" s="36">
        <v>355.14495988599998</v>
      </c>
      <c r="AQ64" s="36">
        <v>191.23190147700001</v>
      </c>
      <c r="AR64" s="36">
        <v>546.37686136299999</v>
      </c>
      <c r="AS64" s="36">
        <v>27.594719763000001</v>
      </c>
      <c r="AT64" s="36">
        <v>1999.164377392</v>
      </c>
      <c r="AU64" s="36">
        <v>4258.4631560620001</v>
      </c>
      <c r="AV64" s="36">
        <v>1140.434332345</v>
      </c>
      <c r="AW64" s="36">
        <v>2429.2637669629999</v>
      </c>
      <c r="AX64" s="36">
        <v>1099.3398203249999</v>
      </c>
      <c r="AY64" s="36">
        <v>2341.7274606269998</v>
      </c>
      <c r="AZ64" s="36">
        <v>0.35416831571428575</v>
      </c>
      <c r="BA64" s="36">
        <v>0.70833663285714288</v>
      </c>
      <c r="BB64" s="36">
        <v>2.9638170979999998</v>
      </c>
      <c r="BC64" s="36">
        <v>128.209612564</v>
      </c>
      <c r="BD64" s="36">
        <v>273.102060806</v>
      </c>
      <c r="BE64" s="36">
        <v>0.13391748285714286</v>
      </c>
      <c r="BF64" s="36">
        <v>0.26783496571428572</v>
      </c>
      <c r="BG64" s="36">
        <v>3.4411572800000001</v>
      </c>
      <c r="BH64" s="36">
        <v>17.515900716000001</v>
      </c>
      <c r="BI64" s="36">
        <v>0.12</v>
      </c>
      <c r="BJ64" s="36">
        <v>0.12</v>
      </c>
      <c r="BK64" s="36">
        <v>0.45000000000000018</v>
      </c>
      <c r="BL64" s="36">
        <v>0.45000000000000018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5.3450429350000004</v>
      </c>
      <c r="E65" s="36">
        <v>5</v>
      </c>
      <c r="F65" s="36">
        <v>0</v>
      </c>
      <c r="G65" s="36">
        <v>1</v>
      </c>
      <c r="H65" s="36">
        <v>4</v>
      </c>
      <c r="I65" s="36">
        <v>8.4417114879357985E-6</v>
      </c>
      <c r="J65" s="36">
        <v>9.887974233195139E-2</v>
      </c>
      <c r="K65" s="36">
        <v>8.4417114879357985E-6</v>
      </c>
      <c r="L65" s="36">
        <v>0</v>
      </c>
      <c r="M65" s="36">
        <v>3.7681840434353178E-3</v>
      </c>
      <c r="N65" s="36">
        <v>9.5120000000004007E-2</v>
      </c>
      <c r="O65" s="36">
        <v>7.2918699999999996E-4</v>
      </c>
      <c r="P65" s="36">
        <v>1.27535E-3</v>
      </c>
      <c r="Q65" s="36">
        <v>6.6618299999999999E-4</v>
      </c>
      <c r="R65" s="36">
        <v>6.3003999999999995E-5</v>
      </c>
      <c r="S65" s="36">
        <v>1.1931719999999999E-3</v>
      </c>
      <c r="T65" s="36">
        <v>8.2177999999999998E-5</v>
      </c>
      <c r="U65" s="36">
        <v>3.0000000000000001E-3</v>
      </c>
      <c r="V65" s="36">
        <v>7.1999999999999998E-3</v>
      </c>
      <c r="W65" s="36">
        <v>3.7376287114879361E-3</v>
      </c>
      <c r="X65" s="36">
        <v>0.10735509233195138</v>
      </c>
      <c r="Y65" s="36">
        <v>0.11109272104343931</v>
      </c>
      <c r="Z65" s="36">
        <v>1.9559963628337681E-5</v>
      </c>
      <c r="AA65" s="36">
        <v>4.1858322164642628E-6</v>
      </c>
      <c r="AB65" s="36">
        <v>4.1858300000000002E-6</v>
      </c>
      <c r="AC65" s="36">
        <v>7.9715583000240418E-8</v>
      </c>
      <c r="AD65" s="36">
        <v>1.610476685774684E-3</v>
      </c>
      <c r="AE65" s="36">
        <v>1.4494290171972155E-2</v>
      </c>
      <c r="AF65" s="36">
        <v>1.6104766857746838E-2</v>
      </c>
      <c r="AG65" s="36">
        <v>3.1037224292360983E-4</v>
      </c>
      <c r="AH65" s="36">
        <v>5.2798956267464665E-4</v>
      </c>
      <c r="AI65" s="36">
        <v>1.6909935993769088E-3</v>
      </c>
      <c r="AJ65" s="36">
        <v>2.3995375832043744E-7</v>
      </c>
      <c r="AK65" s="36">
        <v>2.8997031428043373E-7</v>
      </c>
      <c r="AL65" s="36">
        <v>7.2523935359175096E-7</v>
      </c>
      <c r="AM65" s="36">
        <v>3.1069191226493052E-4</v>
      </c>
      <c r="AN65" s="36">
        <v>2.1387562187636113E-3</v>
      </c>
      <c r="AO65" s="36">
        <v>1.6186009010702655E-2</v>
      </c>
      <c r="AP65" s="36">
        <v>0.87771669100000005</v>
      </c>
      <c r="AQ65" s="36">
        <v>0.47261668000000001</v>
      </c>
      <c r="AR65" s="36">
        <v>1.3503333710000001</v>
      </c>
      <c r="AS65" s="36">
        <v>0.14643648100000001</v>
      </c>
      <c r="AT65" s="36">
        <v>3.5877050769999999</v>
      </c>
      <c r="AU65" s="36">
        <v>8.0809699389999992</v>
      </c>
      <c r="AV65" s="36">
        <v>4.1215784219999998</v>
      </c>
      <c r="AW65" s="36">
        <v>9.2834696870000002</v>
      </c>
      <c r="AX65" s="36">
        <v>3.7894180820000001</v>
      </c>
      <c r="AY65" s="36">
        <v>8.5353096050000001</v>
      </c>
      <c r="AZ65" s="36">
        <v>2.1739557142857143E-3</v>
      </c>
      <c r="BA65" s="36">
        <v>4.3479128571428573E-3</v>
      </c>
      <c r="BB65" s="36">
        <v>0.56300424500000001</v>
      </c>
      <c r="BC65" s="36">
        <v>33.989192803999998</v>
      </c>
      <c r="BD65" s="36">
        <v>76.557475984000007</v>
      </c>
      <c r="BE65" s="36">
        <v>2.5438854285714286E-2</v>
      </c>
      <c r="BF65" s="36">
        <v>5.0877708571428572E-2</v>
      </c>
      <c r="BG65" s="36">
        <v>2.5005867579999999</v>
      </c>
      <c r="BH65" s="36">
        <v>16.84405683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5.3275625499999997</v>
      </c>
      <c r="E66" s="36">
        <v>21</v>
      </c>
      <c r="F66" s="36">
        <v>1</v>
      </c>
      <c r="G66" s="36">
        <v>4</v>
      </c>
      <c r="H66" s="36">
        <v>16</v>
      </c>
      <c r="I66" s="36">
        <v>1.5418075601254118E-3</v>
      </c>
      <c r="J66" s="36">
        <v>1.5616168853473491</v>
      </c>
      <c r="K66" s="36">
        <v>1.5418075601254118E-3</v>
      </c>
      <c r="L66" s="36">
        <v>0</v>
      </c>
      <c r="M66" s="36">
        <v>0.14279269290374663</v>
      </c>
      <c r="N66" s="36">
        <v>1.4203660000037279</v>
      </c>
      <c r="O66" s="36">
        <v>2.7384635000000001E-2</v>
      </c>
      <c r="P66" s="36">
        <v>4.6911116000000003E-2</v>
      </c>
      <c r="Q66" s="36">
        <v>2.47491E-2</v>
      </c>
      <c r="R66" s="36">
        <v>2.635535E-3</v>
      </c>
      <c r="S66" s="36">
        <v>4.3473461000000005E-2</v>
      </c>
      <c r="T66" s="36">
        <v>3.4376549999999995E-3</v>
      </c>
      <c r="U66" s="36">
        <v>5.5250000000000007E-2</v>
      </c>
      <c r="V66" s="36">
        <v>0.13070000000000001</v>
      </c>
      <c r="W66" s="36">
        <v>8.4176442560125422E-2</v>
      </c>
      <c r="X66" s="36">
        <v>1.7392280013473491</v>
      </c>
      <c r="Y66" s="36">
        <v>1.8234044439074746</v>
      </c>
      <c r="Z66" s="36">
        <v>1.2342423051859776E-3</v>
      </c>
      <c r="AA66" s="36">
        <v>2.6412785330979919E-4</v>
      </c>
      <c r="AB66" s="36">
        <v>2.6412799999999998E-4</v>
      </c>
      <c r="AC66" s="36">
        <v>2.0134347091710981E-5</v>
      </c>
      <c r="AD66" s="36">
        <v>3.4529181144744618E-2</v>
      </c>
      <c r="AE66" s="36">
        <v>0.31076263030270157</v>
      </c>
      <c r="AF66" s="36">
        <v>0.34529181144744614</v>
      </c>
      <c r="AG66" s="36">
        <v>5.7469071373630817E-3</v>
      </c>
      <c r="AH66" s="36">
        <v>9.7763477739050107E-3</v>
      </c>
      <c r="AI66" s="36">
        <v>3.1310735438047126E-2</v>
      </c>
      <c r="AJ66" s="36">
        <v>1.5141204080830134E-5</v>
      </c>
      <c r="AK66" s="36">
        <v>1.8297274177465973E-5</v>
      </c>
      <c r="AL66" s="36">
        <v>4.5762971736903305E-5</v>
      </c>
      <c r="AM66" s="36">
        <v>5.7821826885356229E-3</v>
      </c>
      <c r="AN66" s="36">
        <v>4.4323826192827091E-2</v>
      </c>
      <c r="AO66" s="36">
        <v>0.34211912871248562</v>
      </c>
      <c r="AP66" s="36">
        <v>24.516850728000001</v>
      </c>
      <c r="AQ66" s="36">
        <v>13.201381161</v>
      </c>
      <c r="AR66" s="36">
        <v>37.718231889000002</v>
      </c>
      <c r="AS66" s="36">
        <v>2.2286584060000001</v>
      </c>
      <c r="AT66" s="36">
        <v>139.25399335099999</v>
      </c>
      <c r="AU66" s="36">
        <v>319.41817728299998</v>
      </c>
      <c r="AV66" s="36">
        <v>101.849346041</v>
      </c>
      <c r="AW66" s="36">
        <v>233.62010443700001</v>
      </c>
      <c r="AX66" s="36">
        <v>95.008357086000004</v>
      </c>
      <c r="AY66" s="36">
        <v>217.92837330500001</v>
      </c>
      <c r="AZ66" s="36">
        <v>2.8796567142857145E-2</v>
      </c>
      <c r="BA66" s="36">
        <v>5.7593135714285718E-2</v>
      </c>
      <c r="BB66" s="36">
        <v>0.83208835299999995</v>
      </c>
      <c r="BC66" s="36">
        <v>43.628753885999998</v>
      </c>
      <c r="BD66" s="36">
        <v>100.07481084200001</v>
      </c>
      <c r="BE66" s="36">
        <v>3.7597184285714284E-2</v>
      </c>
      <c r="BF66" s="36">
        <v>7.5194368571428569E-2</v>
      </c>
      <c r="BG66" s="36">
        <v>5.5445008319999998</v>
      </c>
      <c r="BH66" s="36">
        <v>29.732831757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5.3279657919999996</v>
      </c>
      <c r="E67" s="36">
        <v>33</v>
      </c>
      <c r="F67" s="36">
        <v>0</v>
      </c>
      <c r="G67" s="36">
        <v>6</v>
      </c>
      <c r="H67" s="36">
        <v>27</v>
      </c>
      <c r="I67" s="36">
        <v>2.4732896476448525E-5</v>
      </c>
      <c r="J67" s="36">
        <v>0.18960666494214748</v>
      </c>
      <c r="K67" s="36">
        <v>2.4732896476448525E-5</v>
      </c>
      <c r="L67" s="36">
        <v>0</v>
      </c>
      <c r="M67" s="36">
        <v>4.5213978386279205E-3</v>
      </c>
      <c r="N67" s="36">
        <v>0.185109999999996</v>
      </c>
      <c r="O67" s="36">
        <v>3.1613796999999999E-2</v>
      </c>
      <c r="P67" s="36">
        <v>5.3982259999999997E-2</v>
      </c>
      <c r="Q67" s="36">
        <v>2.7992406000000001E-2</v>
      </c>
      <c r="R67" s="36">
        <v>3.6213909999999998E-3</v>
      </c>
      <c r="S67" s="36">
        <v>4.9258706999999999E-2</v>
      </c>
      <c r="T67" s="36">
        <v>4.7235530000000001E-3</v>
      </c>
      <c r="U67" s="36">
        <v>0.1158</v>
      </c>
      <c r="V67" s="36">
        <v>0.2772</v>
      </c>
      <c r="W67" s="36">
        <v>0.14743852989647643</v>
      </c>
      <c r="X67" s="36">
        <v>0.52078892494214746</v>
      </c>
      <c r="Y67" s="36">
        <v>0.66822745483862389</v>
      </c>
      <c r="Z67" s="36">
        <v>4.7284941507753383E-5</v>
      </c>
      <c r="AA67" s="36">
        <v>1.0118977482659224E-5</v>
      </c>
      <c r="AB67" s="36">
        <v>1.0118999999999999E-5</v>
      </c>
      <c r="AC67" s="36">
        <v>2.0671167564448886E-7</v>
      </c>
      <c r="AD67" s="36">
        <v>2.1550967791412719E-3</v>
      </c>
      <c r="AE67" s="36">
        <v>1.9395871012271446E-2</v>
      </c>
      <c r="AF67" s="36">
        <v>2.1550967791412717E-2</v>
      </c>
      <c r="AG67" s="36">
        <v>1.1547741729247007E-2</v>
      </c>
      <c r="AH67" s="36">
        <v>1.9644434206075367E-2</v>
      </c>
      <c r="AI67" s="36">
        <v>6.2915282524863003E-2</v>
      </c>
      <c r="AJ67" s="36">
        <v>5.8007422194511157E-7</v>
      </c>
      <c r="AK67" s="36">
        <v>7.0098633011940497E-7</v>
      </c>
      <c r="AL67" s="36">
        <v>1.7532238573938568E-6</v>
      </c>
      <c r="AM67" s="36">
        <v>1.1548528515144596E-2</v>
      </c>
      <c r="AN67" s="36">
        <v>2.1800231971546759E-2</v>
      </c>
      <c r="AO67" s="36">
        <v>8.2312906760991844E-2</v>
      </c>
      <c r="AP67" s="36">
        <v>3.3793898160000002</v>
      </c>
      <c r="AQ67" s="36">
        <v>1.8196714389999999</v>
      </c>
      <c r="AR67" s="36">
        <v>5.1990612550000002</v>
      </c>
      <c r="AS67" s="36">
        <v>0.40787869100000002</v>
      </c>
      <c r="AT67" s="36">
        <v>12.794026843999999</v>
      </c>
      <c r="AU67" s="36">
        <v>27.894858727999999</v>
      </c>
      <c r="AV67" s="36">
        <v>13.910938028</v>
      </c>
      <c r="AW67" s="36">
        <v>30.330063848999998</v>
      </c>
      <c r="AX67" s="36">
        <v>12.811864165999999</v>
      </c>
      <c r="AY67" s="36">
        <v>27.933749501000001</v>
      </c>
      <c r="AZ67" s="36">
        <v>2.6493547142857145E-2</v>
      </c>
      <c r="BA67" s="36">
        <v>5.2987094285714291E-2</v>
      </c>
      <c r="BB67" s="36">
        <v>0.95136621300000002</v>
      </c>
      <c r="BC67" s="36">
        <v>53.438606497999999</v>
      </c>
      <c r="BD67" s="36">
        <v>116.512369177</v>
      </c>
      <c r="BE67" s="36">
        <v>0.34553252285714287</v>
      </c>
      <c r="BF67" s="36">
        <v>0.69106504571428573</v>
      </c>
      <c r="BG67" s="36">
        <v>2.4225378420000001</v>
      </c>
      <c r="BH67" s="36">
        <v>14.997817174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5.137484454</v>
      </c>
      <c r="E68" s="36">
        <v>19</v>
      </c>
      <c r="F68" s="36">
        <v>0</v>
      </c>
      <c r="G68" s="36">
        <v>2</v>
      </c>
      <c r="H68" s="36">
        <v>17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4.2679079999999999E-3</v>
      </c>
      <c r="P68" s="36">
        <v>7.4024040000000004E-3</v>
      </c>
      <c r="Q68" s="36">
        <v>3.9028240000000001E-3</v>
      </c>
      <c r="R68" s="36">
        <v>3.65084E-4</v>
      </c>
      <c r="S68" s="36">
        <v>6.9262070000000002E-3</v>
      </c>
      <c r="T68" s="36">
        <v>4.7619699999999998E-4</v>
      </c>
      <c r="U68" s="36">
        <v>4.4999999999999998E-2</v>
      </c>
      <c r="V68" s="36">
        <v>0.10799999999999998</v>
      </c>
      <c r="W68" s="36">
        <v>4.9267907999999999E-2</v>
      </c>
      <c r="X68" s="36">
        <v>0.11540240399999999</v>
      </c>
      <c r="Y68" s="36">
        <v>0.16467031199999999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4.6455580558744736E-3</v>
      </c>
      <c r="AH68" s="36">
        <v>7.9027884168899089E-3</v>
      </c>
      <c r="AI68" s="36">
        <v>2.5310281821660924E-2</v>
      </c>
      <c r="AJ68" s="36">
        <v>0</v>
      </c>
      <c r="AK68" s="36">
        <v>0</v>
      </c>
      <c r="AL68" s="36">
        <v>0</v>
      </c>
      <c r="AM68" s="36">
        <v>4.6455580558744736E-3</v>
      </c>
      <c r="AN68" s="36">
        <v>7.9027884168899089E-3</v>
      </c>
      <c r="AO68" s="36">
        <v>2.5310281821660924E-2</v>
      </c>
      <c r="AP68" s="36">
        <v>0.16559933299999999</v>
      </c>
      <c r="AQ68" s="36">
        <v>8.9168870999999997E-2</v>
      </c>
      <c r="AR68" s="36">
        <v>0.254768204</v>
      </c>
      <c r="AS68" s="36">
        <v>1.7302249999999999E-3</v>
      </c>
      <c r="AT68" s="36">
        <v>3.6167119999999998E-3</v>
      </c>
      <c r="AU68" s="36">
        <v>8.0784789999999995E-3</v>
      </c>
      <c r="AV68" s="36">
        <v>3.0456842000000001E-2</v>
      </c>
      <c r="AW68" s="36">
        <v>6.8030006000000004E-2</v>
      </c>
      <c r="AX68" s="36">
        <v>2.6763566999999999E-2</v>
      </c>
      <c r="AY68" s="36">
        <v>5.9780512000000001E-2</v>
      </c>
      <c r="AZ68" s="36">
        <v>4.4364285714285717E-5</v>
      </c>
      <c r="BA68" s="36">
        <v>8.8728571428571434E-5</v>
      </c>
      <c r="BB68" s="36">
        <v>0.43299316700000001</v>
      </c>
      <c r="BC68" s="36">
        <v>13.924048571</v>
      </c>
      <c r="BD68" s="36">
        <v>31.101487916</v>
      </c>
      <c r="BE68" s="36">
        <v>0.15726144</v>
      </c>
      <c r="BF68" s="36">
        <v>0.31452288142857143</v>
      </c>
      <c r="BG68" s="36">
        <v>1.2362998590000001</v>
      </c>
      <c r="BH68" s="36">
        <v>5.6129587870000002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5.1816657279999996</v>
      </c>
      <c r="E69" s="36">
        <v>20</v>
      </c>
      <c r="F69" s="36">
        <v>1</v>
      </c>
      <c r="G69" s="36">
        <v>4</v>
      </c>
      <c r="H69" s="36">
        <v>15</v>
      </c>
      <c r="I69" s="36">
        <v>1.8558392211653505E-6</v>
      </c>
      <c r="J69" s="36">
        <v>1.734788826840444E-2</v>
      </c>
      <c r="K69" s="36">
        <v>1.8558392211653505E-6</v>
      </c>
      <c r="L69" s="36">
        <v>0</v>
      </c>
      <c r="M69" s="36">
        <v>3.4974410762602303E-4</v>
      </c>
      <c r="N69" s="36">
        <v>1.6999999999999585E-2</v>
      </c>
      <c r="O69" s="36">
        <v>2.911385E-2</v>
      </c>
      <c r="P69" s="36">
        <v>4.9495990000000004E-2</v>
      </c>
      <c r="Q69" s="36">
        <v>2.6784932000000001E-2</v>
      </c>
      <c r="R69" s="36">
        <v>2.3289180000000001E-3</v>
      </c>
      <c r="S69" s="36">
        <v>4.6458271000000002E-2</v>
      </c>
      <c r="T69" s="36">
        <v>3.0377190000000004E-3</v>
      </c>
      <c r="U69" s="36">
        <v>5.0450000000000002E-2</v>
      </c>
      <c r="V69" s="36">
        <v>0.11990000000000001</v>
      </c>
      <c r="W69" s="36">
        <v>7.9565705839221165E-2</v>
      </c>
      <c r="X69" s="36">
        <v>0.18674387826840444</v>
      </c>
      <c r="Y69" s="36">
        <v>0.26630958410762562</v>
      </c>
      <c r="Z69" s="36">
        <v>5.0660306288172919E-6</v>
      </c>
      <c r="AA69" s="36">
        <v>1.0841305545669005E-6</v>
      </c>
      <c r="AB69" s="36">
        <v>1.0841299999999999E-6</v>
      </c>
      <c r="AC69" s="36">
        <v>3.0228765234780798E-8</v>
      </c>
      <c r="AD69" s="36">
        <v>4.7671188663603802E-4</v>
      </c>
      <c r="AE69" s="36">
        <v>4.2904069797243417E-3</v>
      </c>
      <c r="AF69" s="36">
        <v>4.7671188663603791E-3</v>
      </c>
      <c r="AG69" s="36">
        <v>5.3914534853755965E-3</v>
      </c>
      <c r="AH69" s="36">
        <v>9.1716679981102105E-3</v>
      </c>
      <c r="AI69" s="36">
        <v>2.9374125885839458E-2</v>
      </c>
      <c r="AJ69" s="36">
        <v>6.2148025124750847E-8</v>
      </c>
      <c r="AK69" s="36">
        <v>7.5102313476860415E-8</v>
      </c>
      <c r="AL69" s="36">
        <v>1.87836997778081E-7</v>
      </c>
      <c r="AM69" s="36">
        <v>5.391545862165956E-3</v>
      </c>
      <c r="AN69" s="36">
        <v>9.6484549870597264E-3</v>
      </c>
      <c r="AO69" s="36">
        <v>3.3664720702561574E-2</v>
      </c>
      <c r="AP69" s="36">
        <v>0.362739013</v>
      </c>
      <c r="AQ69" s="36">
        <v>0.19532100699999999</v>
      </c>
      <c r="AR69" s="36">
        <v>0.55806001999999999</v>
      </c>
      <c r="AS69" s="36">
        <v>3.0366903000000001E-2</v>
      </c>
      <c r="AT69" s="36">
        <v>1.0665339629999999</v>
      </c>
      <c r="AU69" s="36">
        <v>2.498313129</v>
      </c>
      <c r="AV69" s="36">
        <v>1.8885697969999999</v>
      </c>
      <c r="AW69" s="36">
        <v>4.4238991759999999</v>
      </c>
      <c r="AX69" s="36">
        <v>1.718341246</v>
      </c>
      <c r="AY69" s="36">
        <v>4.0251456069999998</v>
      </c>
      <c r="AZ69" s="36">
        <v>3.2977528571428573E-3</v>
      </c>
      <c r="BA69" s="36">
        <v>6.5955071428571424E-3</v>
      </c>
      <c r="BB69" s="36">
        <v>0.32988264699999997</v>
      </c>
      <c r="BC69" s="36">
        <v>20.646480653000001</v>
      </c>
      <c r="BD69" s="36">
        <v>48.363554725</v>
      </c>
      <c r="BE69" s="36">
        <v>0.11981209857142858</v>
      </c>
      <c r="BF69" s="36">
        <v>0.23962419857142858</v>
      </c>
      <c r="BG69" s="36">
        <v>1.245761578</v>
      </c>
      <c r="BH69" s="36">
        <v>6.7622079279999996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5.1567337579999997</v>
      </c>
      <c r="E70" s="36">
        <v>77</v>
      </c>
      <c r="F70" s="36">
        <v>0</v>
      </c>
      <c r="G70" s="36">
        <v>8</v>
      </c>
      <c r="H70" s="36">
        <v>69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1.6814912000000001E-2</v>
      </c>
      <c r="P70" s="36">
        <v>2.7098793000000003E-2</v>
      </c>
      <c r="Q70" s="36">
        <v>1.5119231E-2</v>
      </c>
      <c r="R70" s="36">
        <v>1.6956809999999999E-3</v>
      </c>
      <c r="S70" s="36">
        <v>2.4887035000000002E-2</v>
      </c>
      <c r="T70" s="36">
        <v>2.2117579999999999E-3</v>
      </c>
      <c r="U70" s="36">
        <v>0.46799999999999997</v>
      </c>
      <c r="V70" s="36">
        <v>1.1232</v>
      </c>
      <c r="W70" s="36">
        <v>0.48481491199999999</v>
      </c>
      <c r="X70" s="36">
        <v>1.1502987929999999</v>
      </c>
      <c r="Y70" s="36">
        <v>1.635113705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4.7128207058823535E-2</v>
      </c>
      <c r="AH70" s="36">
        <v>8.0172122352941189E-2</v>
      </c>
      <c r="AI70" s="36">
        <v>0.25676747294117647</v>
      </c>
      <c r="AJ70" s="36">
        <v>0</v>
      </c>
      <c r="AK70" s="36">
        <v>0</v>
      </c>
      <c r="AL70" s="36">
        <v>0</v>
      </c>
      <c r="AM70" s="36">
        <v>4.7128207058823535E-2</v>
      </c>
      <c r="AN70" s="36">
        <v>8.0172122352941189E-2</v>
      </c>
      <c r="AO70" s="36">
        <v>0.25676747294117647</v>
      </c>
      <c r="AP70" s="36">
        <v>2.0840870809999998</v>
      </c>
      <c r="AQ70" s="36">
        <v>1.1222007359999999</v>
      </c>
      <c r="AR70" s="36">
        <v>3.2062878169999998</v>
      </c>
      <c r="AS70" s="36">
        <v>2.5993134000000001E-2</v>
      </c>
      <c r="AT70" s="36">
        <v>0.62749051600000005</v>
      </c>
      <c r="AU70" s="36">
        <v>1.3709885159999999</v>
      </c>
      <c r="AV70" s="36">
        <v>1.2268375</v>
      </c>
      <c r="AW70" s="36">
        <v>2.6804869230000001</v>
      </c>
      <c r="AX70" s="36">
        <v>1.1146671889999999</v>
      </c>
      <c r="AY70" s="36">
        <v>2.4354087830000002</v>
      </c>
      <c r="AZ70" s="36">
        <v>1.4130957142857144E-3</v>
      </c>
      <c r="BA70" s="36">
        <v>2.8261914285714288E-3</v>
      </c>
      <c r="BB70" s="36">
        <v>0.508939272</v>
      </c>
      <c r="BC70" s="36">
        <v>33.899296182</v>
      </c>
      <c r="BD70" s="36">
        <v>74.065734113000005</v>
      </c>
      <c r="BE70" s="36">
        <v>0.18484477142857142</v>
      </c>
      <c r="BF70" s="36">
        <v>0.36968954428571432</v>
      </c>
      <c r="BG70" s="36">
        <v>1.3837323800000001</v>
      </c>
      <c r="BH70" s="36">
        <v>10.18828613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4.8782660729999998</v>
      </c>
      <c r="E71" s="36">
        <v>32</v>
      </c>
      <c r="F71" s="36">
        <v>0</v>
      </c>
      <c r="G71" s="36">
        <v>2</v>
      </c>
      <c r="H71" s="36">
        <v>30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2.8876800000000001E-4</v>
      </c>
      <c r="P71" s="36">
        <v>4.9373899999999998E-4</v>
      </c>
      <c r="Q71" s="36">
        <v>2.7563400000000002E-4</v>
      </c>
      <c r="R71" s="36">
        <v>1.3134E-5</v>
      </c>
      <c r="S71" s="36">
        <v>4.7660699999999999E-4</v>
      </c>
      <c r="T71" s="36">
        <v>1.7131999999999998E-5</v>
      </c>
      <c r="U71" s="36">
        <v>9.3000000000000013E-2</v>
      </c>
      <c r="V71" s="36">
        <v>0.22320000000000001</v>
      </c>
      <c r="W71" s="36">
        <v>9.3288768000000008E-2</v>
      </c>
      <c r="X71" s="36">
        <v>0.223693739</v>
      </c>
      <c r="Y71" s="36">
        <v>0.31698250700000002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9.5931920719715454E-3</v>
      </c>
      <c r="AH71" s="36">
        <v>1.6319453179905616E-2</v>
      </c>
      <c r="AI71" s="36">
        <v>5.226635680591394E-2</v>
      </c>
      <c r="AJ71" s="36">
        <v>0</v>
      </c>
      <c r="AK71" s="36">
        <v>0</v>
      </c>
      <c r="AL71" s="36">
        <v>0</v>
      </c>
      <c r="AM71" s="36">
        <v>9.5931920719715454E-3</v>
      </c>
      <c r="AN71" s="36">
        <v>1.6319453179905616E-2</v>
      </c>
      <c r="AO71" s="36">
        <v>5.226635680591394E-2</v>
      </c>
      <c r="AP71" s="36">
        <v>0.26505298300000002</v>
      </c>
      <c r="AQ71" s="36">
        <v>0.14272083699999999</v>
      </c>
      <c r="AR71" s="36">
        <v>0.40777382000000001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0.29041760999999999</v>
      </c>
      <c r="BC71" s="36">
        <v>13.522549806000001</v>
      </c>
      <c r="BD71" s="36">
        <v>30.991990002000001</v>
      </c>
      <c r="BE71" s="36">
        <v>0.10547855000000002</v>
      </c>
      <c r="BF71" s="36">
        <v>0.21095710142857146</v>
      </c>
      <c r="BG71" s="36">
        <v>0.242372111</v>
      </c>
      <c r="BH71" s="36">
        <v>3.4113273789999998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5.0324061670000004</v>
      </c>
      <c r="E72" s="36">
        <v>49</v>
      </c>
      <c r="F72" s="36">
        <v>0</v>
      </c>
      <c r="G72" s="36">
        <v>1</v>
      </c>
      <c r="H72" s="36">
        <v>48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9.2999999999999999E-2</v>
      </c>
      <c r="V72" s="36">
        <v>0.22319999999999998</v>
      </c>
      <c r="W72" s="36">
        <v>9.2999999999999999E-2</v>
      </c>
      <c r="X72" s="36">
        <v>0.22319999999999998</v>
      </c>
      <c r="Y72" s="36">
        <v>0.31619999999999998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1.1001912274444612E-2</v>
      </c>
      <c r="AH72" s="36">
        <v>1.8715896742733364E-2</v>
      </c>
      <c r="AI72" s="36">
        <v>5.9941453081456854E-2</v>
      </c>
      <c r="AJ72" s="36">
        <v>0</v>
      </c>
      <c r="AK72" s="36">
        <v>0</v>
      </c>
      <c r="AL72" s="36">
        <v>0</v>
      </c>
      <c r="AM72" s="36">
        <v>1.1001912274444612E-2</v>
      </c>
      <c r="AN72" s="36">
        <v>1.8715896742733364E-2</v>
      </c>
      <c r="AO72" s="36">
        <v>5.9941453081456854E-2</v>
      </c>
      <c r="AP72" s="36">
        <v>0.15564911300000001</v>
      </c>
      <c r="AQ72" s="36">
        <v>8.3811061000000006E-2</v>
      </c>
      <c r="AR72" s="36">
        <v>0.23946017400000003</v>
      </c>
      <c r="AS72" s="36">
        <v>2.3523000000000002E-5</v>
      </c>
      <c r="AT72" s="36">
        <v>3.709E-6</v>
      </c>
      <c r="AU72" s="36">
        <v>9.7219999999999994E-6</v>
      </c>
      <c r="AV72" s="36">
        <v>1.9835400000000001E-4</v>
      </c>
      <c r="AW72" s="36">
        <v>5.1984100000000005E-4</v>
      </c>
      <c r="AX72" s="36">
        <v>1.6712899999999999E-4</v>
      </c>
      <c r="AY72" s="36">
        <v>4.3800799999999998E-4</v>
      </c>
      <c r="AZ72" s="36">
        <v>4.4800000000000003E-6</v>
      </c>
      <c r="BA72" s="36">
        <v>8.9614285714285723E-6</v>
      </c>
      <c r="BB72" s="36">
        <v>2.1790929000000001E-2</v>
      </c>
      <c r="BC72" s="36">
        <v>3.1301926920000001</v>
      </c>
      <c r="BD72" s="36">
        <v>8.2035318420000003</v>
      </c>
      <c r="BE72" s="36">
        <v>7.9143800000000004E-3</v>
      </c>
      <c r="BF72" s="36">
        <v>1.5828761428571432E-2</v>
      </c>
      <c r="BG72" s="36">
        <v>0.36768668700000001</v>
      </c>
      <c r="BH72" s="36">
        <v>0.83416884199999997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5.1115067989999998</v>
      </c>
      <c r="E73" s="36">
        <v>72</v>
      </c>
      <c r="F73" s="36">
        <v>0</v>
      </c>
      <c r="G73" s="36">
        <v>10</v>
      </c>
      <c r="H73" s="36">
        <v>62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1.5791694000000002E-2</v>
      </c>
      <c r="P73" s="36">
        <v>2.5230292999999997E-2</v>
      </c>
      <c r="Q73" s="36">
        <v>1.4983515000000001E-2</v>
      </c>
      <c r="R73" s="36">
        <v>8.0817900000000002E-4</v>
      </c>
      <c r="S73" s="36">
        <v>2.4176145999999999E-2</v>
      </c>
      <c r="T73" s="36">
        <v>1.0541469999999999E-3</v>
      </c>
      <c r="U73" s="36">
        <v>0.09</v>
      </c>
      <c r="V73" s="36">
        <v>0.21600000000000003</v>
      </c>
      <c r="W73" s="36">
        <v>0.10579169399999999</v>
      </c>
      <c r="X73" s="36">
        <v>0.24123029300000001</v>
      </c>
      <c r="Y73" s="36">
        <v>0.34702198699999998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9.2414782303851441E-3</v>
      </c>
      <c r="AH73" s="36">
        <v>1.57211353804253E-2</v>
      </c>
      <c r="AI73" s="36">
        <v>5.0350122772443169E-2</v>
      </c>
      <c r="AJ73" s="36">
        <v>0</v>
      </c>
      <c r="AK73" s="36">
        <v>0</v>
      </c>
      <c r="AL73" s="36">
        <v>0</v>
      </c>
      <c r="AM73" s="36">
        <v>9.2414782303851441E-3</v>
      </c>
      <c r="AN73" s="36">
        <v>1.57211353804253E-2</v>
      </c>
      <c r="AO73" s="36">
        <v>5.0350122772443169E-2</v>
      </c>
      <c r="AP73" s="36">
        <v>0.41567612599999998</v>
      </c>
      <c r="AQ73" s="36">
        <v>0.22382560600000001</v>
      </c>
      <c r="AR73" s="36">
        <v>0.63950173200000004</v>
      </c>
      <c r="AS73" s="36">
        <v>2.0544650000000001E-3</v>
      </c>
      <c r="AT73" s="36">
        <v>1.631469E-3</v>
      </c>
      <c r="AU73" s="36">
        <v>3.6427270000000001E-3</v>
      </c>
      <c r="AV73" s="36">
        <v>1.8588540000000001E-2</v>
      </c>
      <c r="AW73" s="36">
        <v>4.1504292999999998E-2</v>
      </c>
      <c r="AX73" s="36">
        <v>1.6195734E-2</v>
      </c>
      <c r="AY73" s="36">
        <v>3.6161661999999997E-2</v>
      </c>
      <c r="AZ73" s="36">
        <v>3.4158285714285718E-4</v>
      </c>
      <c r="BA73" s="36">
        <v>6.8316714285714293E-4</v>
      </c>
      <c r="BB73" s="36">
        <v>1.130436558</v>
      </c>
      <c r="BC73" s="36">
        <v>69.91413575</v>
      </c>
      <c r="BD73" s="36">
        <v>156.10353260799999</v>
      </c>
      <c r="BE73" s="36">
        <v>0.41057017857142858</v>
      </c>
      <c r="BF73" s="36">
        <v>0.82114035714285716</v>
      </c>
      <c r="BG73" s="36">
        <v>1.6942482190000001</v>
      </c>
      <c r="BH73" s="36">
        <v>19.833474243000001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5.829755875</v>
      </c>
      <c r="E74" s="36">
        <v>311</v>
      </c>
      <c r="F74" s="36">
        <v>16</v>
      </c>
      <c r="G74" s="36">
        <v>74</v>
      </c>
      <c r="H74" s="36">
        <v>221</v>
      </c>
      <c r="I74" s="36">
        <v>1.9224777300599054</v>
      </c>
      <c r="J74" s="36">
        <v>65.876097153719243</v>
      </c>
      <c r="K74" s="36">
        <v>0.31942023012173087</v>
      </c>
      <c r="L74" s="36">
        <v>1.6030574999381746</v>
      </c>
      <c r="M74" s="36">
        <v>17.084330883813134</v>
      </c>
      <c r="N74" s="36">
        <v>50.714243999966016</v>
      </c>
      <c r="O74" s="36">
        <v>4.2537743399999997</v>
      </c>
      <c r="P74" s="36">
        <v>6.6401194099999996</v>
      </c>
      <c r="Q74" s="36">
        <v>3.978782979</v>
      </c>
      <c r="R74" s="36">
        <v>0.27499136099999999</v>
      </c>
      <c r="S74" s="36">
        <v>6.2814350239999994</v>
      </c>
      <c r="T74" s="36">
        <v>0.35868438599999997</v>
      </c>
      <c r="U74" s="36">
        <v>11.355800000000004</v>
      </c>
      <c r="V74" s="36">
        <v>26.887099999999979</v>
      </c>
      <c r="W74" s="36">
        <v>17.532052070059908</v>
      </c>
      <c r="X74" s="36">
        <v>99.403316563719216</v>
      </c>
      <c r="Y74" s="36">
        <v>116.93536863377912</v>
      </c>
      <c r="Z74" s="36">
        <v>0.39339255256058658</v>
      </c>
      <c r="AA74" s="36">
        <v>0.11998799759838329</v>
      </c>
      <c r="AB74" s="36">
        <v>0.11998799728999998</v>
      </c>
      <c r="AC74" s="36">
        <v>9.5757229090064656E-3</v>
      </c>
      <c r="AD74" s="36">
        <v>1.4380948493380972</v>
      </c>
      <c r="AE74" s="36">
        <v>12.942853644042874</v>
      </c>
      <c r="AF74" s="36">
        <v>14.380948493380963</v>
      </c>
      <c r="AG74" s="36">
        <v>1.1264724808661879</v>
      </c>
      <c r="AH74" s="36">
        <v>1.9162980134275389</v>
      </c>
      <c r="AI74" s="36">
        <v>6.1373328267881995</v>
      </c>
      <c r="AJ74" s="36">
        <v>7.029134835007389E-3</v>
      </c>
      <c r="AK74" s="36">
        <v>8.4943051171894966E-3</v>
      </c>
      <c r="AL74" s="36">
        <v>2.1244948358554429E-2</v>
      </c>
      <c r="AM74" s="36">
        <v>1.1430773386102018</v>
      </c>
      <c r="AN74" s="36">
        <v>3.3628871678828256</v>
      </c>
      <c r="AO74" s="36">
        <v>19.101431419189627</v>
      </c>
      <c r="AP74" s="36">
        <v>1402.5737991850001</v>
      </c>
      <c r="AQ74" s="36">
        <v>755.23204571500003</v>
      </c>
      <c r="AR74" s="36">
        <v>2157.8058449</v>
      </c>
      <c r="AS74" s="36">
        <v>20.442580656000001</v>
      </c>
      <c r="AT74" s="36">
        <v>4126.0574233509997</v>
      </c>
      <c r="AU74" s="36">
        <v>8835.0093953310006</v>
      </c>
      <c r="AV74" s="36">
        <v>3240.1250523079998</v>
      </c>
      <c r="AW74" s="36">
        <v>6937.9876094749998</v>
      </c>
      <c r="AX74" s="36">
        <v>3015.9142346489998</v>
      </c>
      <c r="AY74" s="36">
        <v>6457.8913632760004</v>
      </c>
      <c r="AZ74" s="36">
        <v>1.2761848214285716</v>
      </c>
      <c r="BA74" s="36">
        <v>2.5523696428571432</v>
      </c>
      <c r="BB74" s="36">
        <v>41.618713323000001</v>
      </c>
      <c r="BC74" s="36">
        <v>2936.9906892270001</v>
      </c>
      <c r="BD74" s="36">
        <v>6288.8946204370004</v>
      </c>
      <c r="BE74" s="36">
        <v>2.4500812385714288</v>
      </c>
      <c r="BF74" s="36">
        <v>4.9001624785714286</v>
      </c>
      <c r="BG74" s="36">
        <v>12.140849184</v>
      </c>
      <c r="BH74" s="36">
        <v>96.663213178999996</v>
      </c>
      <c r="BI74" s="36">
        <v>0.15</v>
      </c>
      <c r="BJ74" s="36">
        <v>0.15</v>
      </c>
      <c r="BK74" s="36">
        <v>0.24</v>
      </c>
      <c r="BL74" s="36">
        <v>0.24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5.837159829</v>
      </c>
      <c r="E75" s="36">
        <v>30</v>
      </c>
      <c r="F75" s="36">
        <v>5</v>
      </c>
      <c r="G75" s="36">
        <v>19</v>
      </c>
      <c r="H75" s="36">
        <v>6</v>
      </c>
      <c r="I75" s="36">
        <v>11.083061922522891</v>
      </c>
      <c r="J75" s="36">
        <v>100.7697866310119</v>
      </c>
      <c r="K75" s="36">
        <v>2.1777679225230187</v>
      </c>
      <c r="L75" s="36">
        <v>8.9052939999998717</v>
      </c>
      <c r="M75" s="36">
        <v>43.912024553555298</v>
      </c>
      <c r="N75" s="36">
        <v>67.940823999979486</v>
      </c>
      <c r="O75" s="36">
        <v>1.6658334750000001</v>
      </c>
      <c r="P75" s="36">
        <v>2.8651549750000003</v>
      </c>
      <c r="Q75" s="36">
        <v>1.5633291570000001</v>
      </c>
      <c r="R75" s="36">
        <v>0.10250431800000001</v>
      </c>
      <c r="S75" s="36">
        <v>2.7314536890000003</v>
      </c>
      <c r="T75" s="36">
        <v>0.133701286</v>
      </c>
      <c r="U75" s="36">
        <v>1.5621499999999995</v>
      </c>
      <c r="V75" s="36">
        <v>3.6989999999999998</v>
      </c>
      <c r="W75" s="36">
        <v>14.311045397522889</v>
      </c>
      <c r="X75" s="36">
        <v>107.33394160601189</v>
      </c>
      <c r="Y75" s="36">
        <v>121.64498700353478</v>
      </c>
      <c r="Z75" s="36">
        <v>1.4623410029345216</v>
      </c>
      <c r="AA75" s="36">
        <v>0.68445338418978818</v>
      </c>
      <c r="AB75" s="36">
        <v>3.3702103275845987</v>
      </c>
      <c r="AC75" s="36">
        <v>5.0859957604623154E-2</v>
      </c>
      <c r="AD75" s="36">
        <v>0.94759964950886111</v>
      </c>
      <c r="AE75" s="36">
        <v>8.528396845579751</v>
      </c>
      <c r="AF75" s="36">
        <v>9.4759964950886122</v>
      </c>
      <c r="AG75" s="36">
        <v>0.17962072587933184</v>
      </c>
      <c r="AH75" s="36">
        <v>0.30556169459932309</v>
      </c>
      <c r="AI75" s="36">
        <v>0.97862326513566988</v>
      </c>
      <c r="AJ75" s="36">
        <v>8.8740370896559714E-2</v>
      </c>
      <c r="AK75" s="36">
        <v>6.3157250448772476E-2</v>
      </c>
      <c r="AL75" s="36">
        <v>0.15928100522159738</v>
      </c>
      <c r="AM75" s="36">
        <v>0.31922105438051473</v>
      </c>
      <c r="AN75" s="36">
        <v>1.3163185945569567</v>
      </c>
      <c r="AO75" s="36">
        <v>9.6663011159370189</v>
      </c>
      <c r="AP75" s="36">
        <v>1764.3351220120001</v>
      </c>
      <c r="AQ75" s="36">
        <v>950.02660416000003</v>
      </c>
      <c r="AR75" s="36">
        <v>2714.3617261720001</v>
      </c>
      <c r="AS75" s="36">
        <v>47.861124554</v>
      </c>
      <c r="AT75" s="36">
        <v>6249.5427928199997</v>
      </c>
      <c r="AU75" s="36">
        <v>15902.83613548</v>
      </c>
      <c r="AV75" s="36">
        <v>3421.1804932529999</v>
      </c>
      <c r="AW75" s="36">
        <v>8705.6724912120008</v>
      </c>
      <c r="AX75" s="36">
        <v>3267.7512942439998</v>
      </c>
      <c r="AY75" s="36">
        <v>8315.250424971</v>
      </c>
      <c r="AZ75" s="36">
        <v>0.89551497714285733</v>
      </c>
      <c r="BA75" s="36">
        <v>1.7910299557142857</v>
      </c>
      <c r="BB75" s="36">
        <v>8.0701645610000003</v>
      </c>
      <c r="BC75" s="36">
        <v>666.31333749700002</v>
      </c>
      <c r="BD75" s="36">
        <v>1695.5275245529999</v>
      </c>
      <c r="BE75" s="36">
        <v>0.47508818000000003</v>
      </c>
      <c r="BF75" s="36">
        <v>0.95017636000000005</v>
      </c>
      <c r="BG75" s="36">
        <v>13.114074521999999</v>
      </c>
      <c r="BH75" s="36">
        <v>63.253189204999998</v>
      </c>
      <c r="BI75" s="36">
        <v>0.15</v>
      </c>
      <c r="BJ75" s="36">
        <v>0.15</v>
      </c>
      <c r="BK75" s="36">
        <v>0.63000000000000034</v>
      </c>
      <c r="BL75" s="36">
        <v>0.63000000000000034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5.969269379</v>
      </c>
      <c r="E76" s="36">
        <v>113</v>
      </c>
      <c r="F76" s="36">
        <v>17</v>
      </c>
      <c r="G76" s="36">
        <v>40</v>
      </c>
      <c r="H76" s="36">
        <v>56</v>
      </c>
      <c r="I76" s="36">
        <v>0.64302666884479298</v>
      </c>
      <c r="J76" s="36">
        <v>11.08864431954321</v>
      </c>
      <c r="K76" s="36">
        <v>0.14615566884977327</v>
      </c>
      <c r="L76" s="36">
        <v>0.49687099999501971</v>
      </c>
      <c r="M76" s="36">
        <v>5.3363154883821071</v>
      </c>
      <c r="N76" s="36">
        <v>6.3953555000058957</v>
      </c>
      <c r="O76" s="36">
        <v>0.439405512</v>
      </c>
      <c r="P76" s="36">
        <v>0.768374899</v>
      </c>
      <c r="Q76" s="36">
        <v>0.42983447899999999</v>
      </c>
      <c r="R76" s="36">
        <v>9.5710329999999996E-3</v>
      </c>
      <c r="S76" s="36">
        <v>0.75589094300000004</v>
      </c>
      <c r="T76" s="36">
        <v>1.2483956000000001E-2</v>
      </c>
      <c r="U76" s="36">
        <v>14.960100000000002</v>
      </c>
      <c r="V76" s="36">
        <v>35.519399999999976</v>
      </c>
      <c r="W76" s="36">
        <v>16.042532180844795</v>
      </c>
      <c r="X76" s="36">
        <v>47.376419218543184</v>
      </c>
      <c r="Y76" s="36">
        <v>63.418951399387979</v>
      </c>
      <c r="Z76" s="36">
        <v>0.13642787396388706</v>
      </c>
      <c r="AA76" s="36">
        <v>5.4744658699903213E-2</v>
      </c>
      <c r="AB76" s="36">
        <v>5.4744659000000001E-2</v>
      </c>
      <c r="AC76" s="36">
        <v>9.5601954853186209E-4</v>
      </c>
      <c r="AD76" s="36">
        <v>0.10909715268397099</v>
      </c>
      <c r="AE76" s="36">
        <v>0.98187437415573908</v>
      </c>
      <c r="AF76" s="36">
        <v>1.0909715268397102</v>
      </c>
      <c r="AG76" s="36">
        <v>1.4597698041230303</v>
      </c>
      <c r="AH76" s="36">
        <v>2.4832865633357279</v>
      </c>
      <c r="AI76" s="36">
        <v>7.9532285879806484</v>
      </c>
      <c r="AJ76" s="36">
        <v>3.1382513570510891E-3</v>
      </c>
      <c r="AK76" s="36">
        <v>3.792396245285923E-3</v>
      </c>
      <c r="AL76" s="36">
        <v>9.4850916319489404E-3</v>
      </c>
      <c r="AM76" s="36">
        <v>1.4638640750286132</v>
      </c>
      <c r="AN76" s="36">
        <v>2.5961761122649847</v>
      </c>
      <c r="AO76" s="36">
        <v>8.9445880537683369</v>
      </c>
      <c r="AP76" s="36">
        <v>303.40886232499997</v>
      </c>
      <c r="AQ76" s="36">
        <v>163.37400278999999</v>
      </c>
      <c r="AR76" s="36">
        <v>466.78286511499994</v>
      </c>
      <c r="AS76" s="36">
        <v>11.090654165</v>
      </c>
      <c r="AT76" s="36">
        <v>1411.922814603</v>
      </c>
      <c r="AU76" s="36">
        <v>3051.955721845</v>
      </c>
      <c r="AV76" s="36">
        <v>771.438524906</v>
      </c>
      <c r="AW76" s="36">
        <v>1667.5105719569999</v>
      </c>
      <c r="AX76" s="36">
        <v>737.45750738300001</v>
      </c>
      <c r="AY76" s="36">
        <v>1594.0585675059999</v>
      </c>
      <c r="AZ76" s="36">
        <v>0.13557498142857144</v>
      </c>
      <c r="BA76" s="36">
        <v>0.27114996428571431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2.5486030350000002</v>
      </c>
      <c r="BH76" s="36">
        <v>10.197199542</v>
      </c>
      <c r="BI76" s="36">
        <v>0.03</v>
      </c>
      <c r="BJ76" s="36">
        <v>0.03</v>
      </c>
      <c r="BK76" s="36">
        <v>0.42000000000000015</v>
      </c>
      <c r="BL76" s="36">
        <v>0.42000000000000015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5.9277746609999999</v>
      </c>
      <c r="E77" s="36">
        <v>64</v>
      </c>
      <c r="F77" s="36">
        <v>9</v>
      </c>
      <c r="G77" s="36">
        <v>25</v>
      </c>
      <c r="H77" s="36">
        <v>30</v>
      </c>
      <c r="I77" s="36">
        <v>0.1410247804123726</v>
      </c>
      <c r="J77" s="36">
        <v>3.3427293837977139</v>
      </c>
      <c r="K77" s="36">
        <v>4.4240780415712624E-2</v>
      </c>
      <c r="L77" s="36">
        <v>9.6783999996659986E-2</v>
      </c>
      <c r="M77" s="36">
        <v>1.6115111642124491</v>
      </c>
      <c r="N77" s="36">
        <v>1.8722429999976375</v>
      </c>
      <c r="O77" s="36">
        <v>0.41617989999999999</v>
      </c>
      <c r="P77" s="36">
        <v>0.73446645600000005</v>
      </c>
      <c r="Q77" s="36">
        <v>0.40666518299999999</v>
      </c>
      <c r="R77" s="36">
        <v>9.5147169999999989E-3</v>
      </c>
      <c r="S77" s="36">
        <v>0.72205595600000005</v>
      </c>
      <c r="T77" s="36">
        <v>1.24105E-2</v>
      </c>
      <c r="U77" s="36">
        <v>13.962499999999999</v>
      </c>
      <c r="V77" s="36">
        <v>33.15079999999999</v>
      </c>
      <c r="W77" s="36">
        <v>14.519704680412371</v>
      </c>
      <c r="X77" s="36">
        <v>37.2279958397977</v>
      </c>
      <c r="Y77" s="36">
        <v>51.747700520210074</v>
      </c>
      <c r="Z77" s="36">
        <v>3.5406627240791105E-2</v>
      </c>
      <c r="AA77" s="36">
        <v>1.2600794538428765E-2</v>
      </c>
      <c r="AB77" s="36">
        <v>1.2600795E-2</v>
      </c>
      <c r="AC77" s="36">
        <v>3.8013515370791779E-4</v>
      </c>
      <c r="AD77" s="36">
        <v>2.3958691642986016E-2</v>
      </c>
      <c r="AE77" s="36">
        <v>0.2156282247868741</v>
      </c>
      <c r="AF77" s="36">
        <v>0.23958691642986013</v>
      </c>
      <c r="AG77" s="36">
        <v>1.4371883368216354</v>
      </c>
      <c r="AH77" s="36">
        <v>2.4448721132138149</v>
      </c>
      <c r="AI77" s="36">
        <v>7.8301985247523582</v>
      </c>
      <c r="AJ77" s="36">
        <v>7.2234374500583336E-4</v>
      </c>
      <c r="AK77" s="36">
        <v>8.7291086506936929E-4</v>
      </c>
      <c r="AL77" s="36">
        <v>2.183221110399172E-3</v>
      </c>
      <c r="AM77" s="36">
        <v>1.4382908157203491</v>
      </c>
      <c r="AN77" s="36">
        <v>2.4697037157218702</v>
      </c>
      <c r="AO77" s="36">
        <v>8.0480099706496322</v>
      </c>
      <c r="AP77" s="36">
        <v>163.21080545999999</v>
      </c>
      <c r="AQ77" s="36">
        <v>87.882741401000004</v>
      </c>
      <c r="AR77" s="36">
        <v>251.09354686099999</v>
      </c>
      <c r="AS77" s="36">
        <v>5.2771593399999999</v>
      </c>
      <c r="AT77" s="36">
        <v>776.134159856</v>
      </c>
      <c r="AU77" s="36">
        <v>1784.2938216120001</v>
      </c>
      <c r="AV77" s="36">
        <v>419.24782991900003</v>
      </c>
      <c r="AW77" s="36">
        <v>963.82990382399998</v>
      </c>
      <c r="AX77" s="36">
        <v>401.56666479199998</v>
      </c>
      <c r="AY77" s="36">
        <v>923.18178481699999</v>
      </c>
      <c r="AZ77" s="36">
        <v>0.11330222571428573</v>
      </c>
      <c r="BA77" s="36">
        <v>0.2266044528571429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1.9142714320000001</v>
      </c>
      <c r="BH77" s="36">
        <v>8.9829151970000005</v>
      </c>
      <c r="BI77" s="36">
        <v>0.03</v>
      </c>
      <c r="BJ77" s="36">
        <v>0.03</v>
      </c>
      <c r="BK77" s="36">
        <v>0.30000000000000004</v>
      </c>
      <c r="BL77" s="36">
        <v>0.30000000000000004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5.8909746419999998</v>
      </c>
      <c r="E78" s="36">
        <v>11</v>
      </c>
      <c r="F78" s="36">
        <v>3</v>
      </c>
      <c r="G78" s="36">
        <v>3</v>
      </c>
      <c r="H78" s="36">
        <v>5</v>
      </c>
      <c r="I78" s="36">
        <v>1.2109862811727452</v>
      </c>
      <c r="J78" s="36">
        <v>10.670949230740328</v>
      </c>
      <c r="K78" s="36">
        <v>0.171658781175478</v>
      </c>
      <c r="L78" s="36">
        <v>1.0393274999972673</v>
      </c>
      <c r="M78" s="36">
        <v>4.1659710119125428</v>
      </c>
      <c r="N78" s="36">
        <v>7.7159645000005321</v>
      </c>
      <c r="O78" s="36">
        <v>0.18092284900000002</v>
      </c>
      <c r="P78" s="36">
        <v>0.31665240500000003</v>
      </c>
      <c r="Q78" s="36">
        <v>0.17072927000000002</v>
      </c>
      <c r="R78" s="36">
        <v>1.0193579000000001E-2</v>
      </c>
      <c r="S78" s="36">
        <v>0.30335643200000001</v>
      </c>
      <c r="T78" s="36">
        <v>1.3295972999999999E-2</v>
      </c>
      <c r="U78" s="36">
        <v>0.83920000000000006</v>
      </c>
      <c r="V78" s="36">
        <v>1.9841</v>
      </c>
      <c r="W78" s="36">
        <v>2.2311091301727455</v>
      </c>
      <c r="X78" s="36">
        <v>12.971701635740327</v>
      </c>
      <c r="Y78" s="36">
        <v>15.202810765913073</v>
      </c>
      <c r="Z78" s="36">
        <v>0.16570351638273356</v>
      </c>
      <c r="AA78" s="36">
        <v>7.9646746339764526E-2</v>
      </c>
      <c r="AB78" s="36">
        <v>7.9646746000000004E-2</v>
      </c>
      <c r="AC78" s="36">
        <v>1.0792705775566812E-2</v>
      </c>
      <c r="AD78" s="36">
        <v>0.18228596734992394</v>
      </c>
      <c r="AE78" s="36">
        <v>1.6405737061493155</v>
      </c>
      <c r="AF78" s="36">
        <v>1.8228596734992397</v>
      </c>
      <c r="AG78" s="36">
        <v>9.3319759947926614E-2</v>
      </c>
      <c r="AH78" s="36">
        <v>0.15875085600336944</v>
      </c>
      <c r="AI78" s="36">
        <v>0.50843179557835871</v>
      </c>
      <c r="AJ78" s="36">
        <v>4.5657697890771568E-3</v>
      </c>
      <c r="AK78" s="36">
        <v>5.51747012397395E-3</v>
      </c>
      <c r="AL78" s="36">
        <v>1.3799641787823771E-2</v>
      </c>
      <c r="AM78" s="36">
        <v>0.10867823551257058</v>
      </c>
      <c r="AN78" s="36">
        <v>0.34655429347726735</v>
      </c>
      <c r="AO78" s="36">
        <v>2.1628051435154982</v>
      </c>
      <c r="AP78" s="36">
        <v>427.70151961699997</v>
      </c>
      <c r="AQ78" s="36">
        <v>230.300818255</v>
      </c>
      <c r="AR78" s="36">
        <v>658.002337872</v>
      </c>
      <c r="AS78" s="36">
        <v>29.121643413000001</v>
      </c>
      <c r="AT78" s="36">
        <v>1403.877662353</v>
      </c>
      <c r="AU78" s="36">
        <v>3476.8017081140001</v>
      </c>
      <c r="AV78" s="36">
        <v>859.66163888899996</v>
      </c>
      <c r="AW78" s="36">
        <v>2129.0124735519998</v>
      </c>
      <c r="AX78" s="36">
        <v>837.25272754499997</v>
      </c>
      <c r="AY78" s="36">
        <v>2073.5152295060002</v>
      </c>
      <c r="AZ78" s="36">
        <v>0.29574943142857146</v>
      </c>
      <c r="BA78" s="36">
        <v>0.5914988642857143</v>
      </c>
      <c r="BB78" s="36">
        <v>1.4718183840000001</v>
      </c>
      <c r="BC78" s="36">
        <v>68.237589360000001</v>
      </c>
      <c r="BD78" s="36">
        <v>168.99518640900001</v>
      </c>
      <c r="BE78" s="36">
        <v>8.6645508571428567E-2</v>
      </c>
      <c r="BF78" s="36">
        <v>0.17329101857142856</v>
      </c>
      <c r="BG78" s="36">
        <v>1.989137779</v>
      </c>
      <c r="BH78" s="36">
        <v>15.790501176999999</v>
      </c>
      <c r="BI78" s="36">
        <v>0.18</v>
      </c>
      <c r="BJ78" s="36">
        <v>0.18</v>
      </c>
      <c r="BK78" s="36">
        <v>0.51000000000000023</v>
      </c>
      <c r="BL78" s="36">
        <v>0.51000000000000023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5.8698039099999999</v>
      </c>
      <c r="E79" s="36">
        <v>14</v>
      </c>
      <c r="F79" s="36">
        <v>1</v>
      </c>
      <c r="G79" s="36">
        <v>10</v>
      </c>
      <c r="H79" s="36">
        <v>3</v>
      </c>
      <c r="I79" s="36">
        <v>0.21623834218220134</v>
      </c>
      <c r="J79" s="36">
        <v>3.2807816597875945</v>
      </c>
      <c r="K79" s="36">
        <v>5.4009842183736542E-2</v>
      </c>
      <c r="L79" s="36">
        <v>0.16222849999846478</v>
      </c>
      <c r="M79" s="36">
        <v>1.7187830019687722</v>
      </c>
      <c r="N79" s="36">
        <v>1.7782370000010237</v>
      </c>
      <c r="O79" s="36">
        <v>0.18801978699999999</v>
      </c>
      <c r="P79" s="36">
        <v>0.32546959199999997</v>
      </c>
      <c r="Q79" s="36">
        <v>0.18234352700000001</v>
      </c>
      <c r="R79" s="36">
        <v>5.6762600000000007E-3</v>
      </c>
      <c r="S79" s="36">
        <v>0.31806577399999997</v>
      </c>
      <c r="T79" s="36">
        <v>7.4038179999999995E-3</v>
      </c>
      <c r="U79" s="36">
        <v>0.21719999999999995</v>
      </c>
      <c r="V79" s="36">
        <v>0.5151</v>
      </c>
      <c r="W79" s="36">
        <v>0.62145812918220122</v>
      </c>
      <c r="X79" s="36">
        <v>4.121351251787595</v>
      </c>
      <c r="Y79" s="36">
        <v>4.7428093809697964</v>
      </c>
      <c r="Z79" s="36">
        <v>4.1779839160617317E-2</v>
      </c>
      <c r="AA79" s="36">
        <v>1.8141533169219098E-2</v>
      </c>
      <c r="AB79" s="36">
        <v>1.8141533000000001E-2</v>
      </c>
      <c r="AC79" s="36">
        <v>6.2606101008533168E-4</v>
      </c>
      <c r="AD79" s="36">
        <v>5.0608835562618013E-2</v>
      </c>
      <c r="AE79" s="36">
        <v>0.45547952006356207</v>
      </c>
      <c r="AF79" s="36">
        <v>0.50608835562618004</v>
      </c>
      <c r="AG79" s="36">
        <v>2.2091827171740651E-2</v>
      </c>
      <c r="AH79" s="36">
        <v>3.7581499096754199E-2</v>
      </c>
      <c r="AI79" s="36">
        <v>0.1203623687287939</v>
      </c>
      <c r="AJ79" s="36">
        <v>1.0399679458024441E-3</v>
      </c>
      <c r="AK79" s="36">
        <v>1.2567414408943651E-3</v>
      </c>
      <c r="AL79" s="36">
        <v>3.1432126163946981E-3</v>
      </c>
      <c r="AM79" s="36">
        <v>2.3757856127628426E-2</v>
      </c>
      <c r="AN79" s="36">
        <v>8.9447076100266573E-2</v>
      </c>
      <c r="AO79" s="36">
        <v>0.5789851014087507</v>
      </c>
      <c r="AP79" s="36">
        <v>150.957918742</v>
      </c>
      <c r="AQ79" s="36">
        <v>81.285033167999998</v>
      </c>
      <c r="AR79" s="36">
        <v>232.24295190999999</v>
      </c>
      <c r="AS79" s="36">
        <v>7.3157884910000002</v>
      </c>
      <c r="AT79" s="36">
        <v>751.29741890399998</v>
      </c>
      <c r="AU79" s="36">
        <v>1678.0708785259999</v>
      </c>
      <c r="AV79" s="36">
        <v>403.732513885</v>
      </c>
      <c r="AW79" s="36">
        <v>901.76241421500004</v>
      </c>
      <c r="AX79" s="36">
        <v>384.90798579699998</v>
      </c>
      <c r="AY79" s="36">
        <v>859.716625701</v>
      </c>
      <c r="AZ79" s="36">
        <v>9.3695622857142863E-2</v>
      </c>
      <c r="BA79" s="36">
        <v>0.18739124571428573</v>
      </c>
      <c r="BB79" s="36">
        <v>0.57599973699999996</v>
      </c>
      <c r="BC79" s="36">
        <v>56.787132849999999</v>
      </c>
      <c r="BD79" s="36">
        <v>126.837696382</v>
      </c>
      <c r="BE79" s="36">
        <v>3.3908931428571432E-2</v>
      </c>
      <c r="BF79" s="36">
        <v>6.7817864285714291E-2</v>
      </c>
      <c r="BG79" s="36">
        <v>3.081842016</v>
      </c>
      <c r="BH79" s="36">
        <v>10.134331535999999</v>
      </c>
      <c r="BI79" s="36">
        <v>0.12</v>
      </c>
      <c r="BJ79" s="36">
        <v>0.12</v>
      </c>
      <c r="BK79" s="36">
        <v>0.09</v>
      </c>
      <c r="BL79" s="36">
        <v>0.09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5.7919483239999998</v>
      </c>
      <c r="E80" s="36">
        <v>11</v>
      </c>
      <c r="F80" s="36">
        <v>4</v>
      </c>
      <c r="G80" s="36">
        <v>3</v>
      </c>
      <c r="H80" s="36">
        <v>4</v>
      </c>
      <c r="I80" s="36">
        <v>0.69695141831388863</v>
      </c>
      <c r="J80" s="36">
        <v>14.347560947374406</v>
      </c>
      <c r="K80" s="36">
        <v>0.13072691832180039</v>
      </c>
      <c r="L80" s="36">
        <v>0.56622449999208824</v>
      </c>
      <c r="M80" s="36">
        <v>2.9634933656903675</v>
      </c>
      <c r="N80" s="36">
        <v>12.081018999997926</v>
      </c>
      <c r="O80" s="36">
        <v>5.9492375E-2</v>
      </c>
      <c r="P80" s="36">
        <v>9.9536107999999998E-2</v>
      </c>
      <c r="Q80" s="36">
        <v>5.3782583000000002E-2</v>
      </c>
      <c r="R80" s="36">
        <v>5.709792E-3</v>
      </c>
      <c r="S80" s="36">
        <v>9.2088552000000004E-2</v>
      </c>
      <c r="T80" s="36">
        <v>7.4475560000000001E-3</v>
      </c>
      <c r="U80" s="36">
        <v>0.42380000000000007</v>
      </c>
      <c r="V80" s="36">
        <v>1.0059999999999998</v>
      </c>
      <c r="W80" s="36">
        <v>1.1802437933138887</v>
      </c>
      <c r="X80" s="36">
        <v>15.453097055374407</v>
      </c>
      <c r="Y80" s="36">
        <v>16.633340848688295</v>
      </c>
      <c r="Z80" s="36">
        <v>9.8410642939576826E-2</v>
      </c>
      <c r="AA80" s="36">
        <v>3.595020947683019E-2</v>
      </c>
      <c r="AB80" s="36">
        <v>3.5950208999999997E-2</v>
      </c>
      <c r="AC80" s="36">
        <v>1.0546275780418091E-3</v>
      </c>
      <c r="AD80" s="36">
        <v>0.10502910261715211</v>
      </c>
      <c r="AE80" s="36">
        <v>0.94526192355436889</v>
      </c>
      <c r="AF80" s="36">
        <v>1.050291026171521</v>
      </c>
      <c r="AG80" s="36">
        <v>4.8902860825946616E-2</v>
      </c>
      <c r="AH80" s="36">
        <v>8.3191073588966671E-2</v>
      </c>
      <c r="AI80" s="36">
        <v>0.26643627622412297</v>
      </c>
      <c r="AJ80" s="36">
        <v>2.0608547796753308E-3</v>
      </c>
      <c r="AK80" s="36">
        <v>2.4904244563628422E-3</v>
      </c>
      <c r="AL80" s="36">
        <v>6.2287542343211124E-3</v>
      </c>
      <c r="AM80" s="36">
        <v>5.2018343183663759E-2</v>
      </c>
      <c r="AN80" s="36">
        <v>0.19071060066248163</v>
      </c>
      <c r="AO80" s="36">
        <v>1.217926954012813</v>
      </c>
      <c r="AP80" s="36">
        <v>290.53094748000001</v>
      </c>
      <c r="AQ80" s="36">
        <v>156.43974094999999</v>
      </c>
      <c r="AR80" s="36">
        <v>446.97068843</v>
      </c>
      <c r="AS80" s="36">
        <v>11.332039404</v>
      </c>
      <c r="AT80" s="36">
        <v>451.619578494</v>
      </c>
      <c r="AU80" s="36">
        <v>1135.040582416</v>
      </c>
      <c r="AV80" s="36">
        <v>285.79023973099999</v>
      </c>
      <c r="AW80" s="36">
        <v>718.26717795299999</v>
      </c>
      <c r="AX80" s="36">
        <v>270.28964250500002</v>
      </c>
      <c r="AY80" s="36">
        <v>679.31003849199999</v>
      </c>
      <c r="AZ80" s="36">
        <v>0.18031411000000003</v>
      </c>
      <c r="BA80" s="36">
        <v>0.36062822000000005</v>
      </c>
      <c r="BB80" s="36">
        <v>3.7117923780000002</v>
      </c>
      <c r="BC80" s="36">
        <v>224.74996619300001</v>
      </c>
      <c r="BD80" s="36">
        <v>564.85667290200001</v>
      </c>
      <c r="BE80" s="36">
        <v>0.21851211000000004</v>
      </c>
      <c r="BF80" s="36">
        <v>0.43702422000000007</v>
      </c>
      <c r="BG80" s="36">
        <v>3.9276280589999999</v>
      </c>
      <c r="BH80" s="36">
        <v>21.763249893000001</v>
      </c>
      <c r="BI80" s="36">
        <v>0.09</v>
      </c>
      <c r="BJ80" s="36">
        <v>0.09</v>
      </c>
      <c r="BK80" s="36">
        <v>0.39000000000000012</v>
      </c>
      <c r="BL80" s="36">
        <v>0.39000000000000012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5.4229428540000004</v>
      </c>
      <c r="E81" s="36">
        <v>11</v>
      </c>
      <c r="F81" s="36">
        <v>2</v>
      </c>
      <c r="G81" s="36">
        <v>1</v>
      </c>
      <c r="H81" s="36">
        <v>8</v>
      </c>
      <c r="I81" s="36">
        <v>2.7540265084656621E-3</v>
      </c>
      <c r="J81" s="36">
        <v>4.2999547186088947</v>
      </c>
      <c r="K81" s="36">
        <v>2.7540265084656621E-3</v>
      </c>
      <c r="L81" s="36">
        <v>0</v>
      </c>
      <c r="M81" s="36">
        <v>0.26134524510672369</v>
      </c>
      <c r="N81" s="36">
        <v>4.0413635000106369</v>
      </c>
      <c r="O81" s="36">
        <v>9.0935870000000002E-3</v>
      </c>
      <c r="P81" s="36">
        <v>1.5760899000000002E-2</v>
      </c>
      <c r="Q81" s="36">
        <v>8.3595449999999995E-3</v>
      </c>
      <c r="R81" s="36">
        <v>7.3404199999999996E-4</v>
      </c>
      <c r="S81" s="36">
        <v>1.4803454000000001E-2</v>
      </c>
      <c r="T81" s="36">
        <v>9.5744500000000002E-4</v>
      </c>
      <c r="U81" s="36">
        <v>0.18259999999999998</v>
      </c>
      <c r="V81" s="36">
        <v>0.43159999999999998</v>
      </c>
      <c r="W81" s="36">
        <v>0.19444761350846565</v>
      </c>
      <c r="X81" s="36">
        <v>4.7473156176088942</v>
      </c>
      <c r="Y81" s="36">
        <v>4.9417632311173598</v>
      </c>
      <c r="Z81" s="36">
        <v>2.2976899624709436E-3</v>
      </c>
      <c r="AA81" s="36">
        <v>4.9170565196878196E-4</v>
      </c>
      <c r="AB81" s="36">
        <v>4.9170599999999996E-4</v>
      </c>
      <c r="AC81" s="36">
        <v>2.2907010907834798E-5</v>
      </c>
      <c r="AD81" s="36">
        <v>3.5459119647451957E-2</v>
      </c>
      <c r="AE81" s="36">
        <v>0.31913207682706757</v>
      </c>
      <c r="AF81" s="36">
        <v>0.35459119647451948</v>
      </c>
      <c r="AG81" s="36">
        <v>2.2876322549712974E-2</v>
      </c>
      <c r="AH81" s="36">
        <v>3.8916042958132412E-2</v>
      </c>
      <c r="AI81" s="36">
        <v>0.12463651596050518</v>
      </c>
      <c r="AJ81" s="36">
        <v>2.818717021205227E-5</v>
      </c>
      <c r="AK81" s="36">
        <v>3.4062573815366357E-5</v>
      </c>
      <c r="AL81" s="36">
        <v>8.5193269100079428E-5</v>
      </c>
      <c r="AM81" s="36">
        <v>2.2927416730832862E-2</v>
      </c>
      <c r="AN81" s="36">
        <v>7.4409225179399741E-2</v>
      </c>
      <c r="AO81" s="36">
        <v>0.44385378605667281</v>
      </c>
      <c r="AP81" s="36">
        <v>78.149382013999997</v>
      </c>
      <c r="AQ81" s="36">
        <v>42.080436468999999</v>
      </c>
      <c r="AR81" s="36">
        <v>120.229818483</v>
      </c>
      <c r="AS81" s="36">
        <v>3.9656800310000002</v>
      </c>
      <c r="AT81" s="36">
        <v>287.29334219399999</v>
      </c>
      <c r="AU81" s="36">
        <v>773.79967258199997</v>
      </c>
      <c r="AV81" s="36">
        <v>166.50241283</v>
      </c>
      <c r="AW81" s="36">
        <v>448.459792171</v>
      </c>
      <c r="AX81" s="36">
        <v>156.987220057</v>
      </c>
      <c r="AY81" s="36">
        <v>422.83144660400001</v>
      </c>
      <c r="AZ81" s="36">
        <v>4.8795158571428576E-2</v>
      </c>
      <c r="BA81" s="36">
        <v>9.7590317142857153E-2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1.288425054</v>
      </c>
      <c r="BH81" s="36">
        <v>5.0647773950000001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5.9163967289999997</v>
      </c>
      <c r="E82" s="36">
        <v>36</v>
      </c>
      <c r="F82" s="36">
        <v>15</v>
      </c>
      <c r="G82" s="36">
        <v>17</v>
      </c>
      <c r="H82" s="36">
        <v>4</v>
      </c>
      <c r="I82" s="36">
        <v>1.3456792993870577</v>
      </c>
      <c r="J82" s="36">
        <v>20.896326540823999</v>
      </c>
      <c r="K82" s="36">
        <v>0.18366929939241186</v>
      </c>
      <c r="L82" s="36">
        <v>1.1620099999946458</v>
      </c>
      <c r="M82" s="36">
        <v>5.9763053402157293</v>
      </c>
      <c r="N82" s="36">
        <v>16.265700499995329</v>
      </c>
      <c r="O82" s="36">
        <v>0.51932076400000005</v>
      </c>
      <c r="P82" s="36">
        <v>0.903860098</v>
      </c>
      <c r="Q82" s="36">
        <v>0.48917500900000005</v>
      </c>
      <c r="R82" s="36">
        <v>3.0145755000000003E-2</v>
      </c>
      <c r="S82" s="36">
        <v>0.86453954600000005</v>
      </c>
      <c r="T82" s="36">
        <v>3.9320552000000002E-2</v>
      </c>
      <c r="U82" s="36">
        <v>2.4600500000000003</v>
      </c>
      <c r="V82" s="36">
        <v>5.8409000000000013</v>
      </c>
      <c r="W82" s="36">
        <v>4.3250500633870583</v>
      </c>
      <c r="X82" s="36">
        <v>27.641086638824</v>
      </c>
      <c r="Y82" s="36">
        <v>31.96613670221106</v>
      </c>
      <c r="Z82" s="36">
        <v>0.22744679594314102</v>
      </c>
      <c r="AA82" s="36">
        <v>8.8057848056600219E-2</v>
      </c>
      <c r="AB82" s="36">
        <v>8.8057847999999994E-2</v>
      </c>
      <c r="AC82" s="36">
        <v>1.7289927248855645E-3</v>
      </c>
      <c r="AD82" s="36">
        <v>0.27401179625089905</v>
      </c>
      <c r="AE82" s="36">
        <v>2.4661061662580912</v>
      </c>
      <c r="AF82" s="36">
        <v>2.74011796250899</v>
      </c>
      <c r="AG82" s="36">
        <v>0.27314243657219595</v>
      </c>
      <c r="AH82" s="36">
        <v>0.46465609899637933</v>
      </c>
      <c r="AI82" s="36">
        <v>1.4881553440829987</v>
      </c>
      <c r="AJ82" s="36">
        <v>5.0479383046887023E-3</v>
      </c>
      <c r="AK82" s="36">
        <v>6.1001430682609339E-3</v>
      </c>
      <c r="AL82" s="36">
        <v>1.5256954238992185E-2</v>
      </c>
      <c r="AM82" s="36">
        <v>0.27991936760177022</v>
      </c>
      <c r="AN82" s="36">
        <v>0.74476803831553928</v>
      </c>
      <c r="AO82" s="36">
        <v>3.9695184645800823</v>
      </c>
      <c r="AP82" s="36">
        <v>845.71413265900003</v>
      </c>
      <c r="AQ82" s="36">
        <v>455.38453297000001</v>
      </c>
      <c r="AR82" s="36">
        <v>1301.0986656290002</v>
      </c>
      <c r="AS82" s="36">
        <v>24.0468248</v>
      </c>
      <c r="AT82" s="36">
        <v>1937.906531198</v>
      </c>
      <c r="AU82" s="36">
        <v>4749.0048393469997</v>
      </c>
      <c r="AV82" s="36">
        <v>1066.661868117</v>
      </c>
      <c r="AW82" s="36">
        <v>2613.9456635719998</v>
      </c>
      <c r="AX82" s="36">
        <v>1020.581252448</v>
      </c>
      <c r="AY82" s="36">
        <v>2501.0211941580001</v>
      </c>
      <c r="AZ82" s="36">
        <v>0.4075002571428572</v>
      </c>
      <c r="BA82" s="36">
        <v>0.81500051428571441</v>
      </c>
      <c r="BB82" s="36">
        <v>2.3947798840000001</v>
      </c>
      <c r="BC82" s="36">
        <v>160.97575430200001</v>
      </c>
      <c r="BD82" s="36">
        <v>394.48478236400001</v>
      </c>
      <c r="BE82" s="36">
        <v>0.14097997714285715</v>
      </c>
      <c r="BF82" s="36">
        <v>0.2819599542857143</v>
      </c>
      <c r="BG82" s="36">
        <v>6.4191165139999997</v>
      </c>
      <c r="BH82" s="36">
        <v>22.799602969999999</v>
      </c>
      <c r="BI82" s="36">
        <v>0.03</v>
      </c>
      <c r="BJ82" s="36">
        <v>0.03</v>
      </c>
      <c r="BK82" s="36">
        <v>0.30000000000000004</v>
      </c>
      <c r="BL82" s="36">
        <v>0.30000000000000004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6.219634353</v>
      </c>
      <c r="E83" s="36">
        <v>45</v>
      </c>
      <c r="F83" s="36">
        <v>19</v>
      </c>
      <c r="G83" s="36">
        <v>23</v>
      </c>
      <c r="H83" s="36">
        <v>3</v>
      </c>
      <c r="I83" s="36">
        <v>41.388237228410873</v>
      </c>
      <c r="J83" s="36">
        <v>237.82321592200051</v>
      </c>
      <c r="K83" s="36">
        <v>26.771011228401314</v>
      </c>
      <c r="L83" s="36">
        <v>14.617226000009556</v>
      </c>
      <c r="M83" s="36">
        <v>202.63877765038208</v>
      </c>
      <c r="N83" s="36">
        <v>76.57267550002932</v>
      </c>
      <c r="O83" s="36">
        <v>0.74921422800000004</v>
      </c>
      <c r="P83" s="36">
        <v>1.2628580819999999</v>
      </c>
      <c r="Q83" s="36">
        <v>0.69972135099999999</v>
      </c>
      <c r="R83" s="36">
        <v>4.9492877000000005E-2</v>
      </c>
      <c r="S83" s="36">
        <v>1.198302156</v>
      </c>
      <c r="T83" s="36">
        <v>6.4555926E-2</v>
      </c>
      <c r="U83" s="36">
        <v>9.7866999999999997</v>
      </c>
      <c r="V83" s="36">
        <v>23.187799999999999</v>
      </c>
      <c r="W83" s="36">
        <v>51.924151456410868</v>
      </c>
      <c r="X83" s="36">
        <v>262.2738740040005</v>
      </c>
      <c r="Y83" s="36">
        <v>314.19802546041137</v>
      </c>
      <c r="Z83" s="36">
        <v>3.0025435294759424</v>
      </c>
      <c r="AA83" s="36">
        <v>1.4326500653231566</v>
      </c>
      <c r="AB83" s="36">
        <v>3.1477405083682459</v>
      </c>
      <c r="AC83" s="36">
        <v>0.40680464305897268</v>
      </c>
      <c r="AD83" s="36">
        <v>2.5610487157635076</v>
      </c>
      <c r="AE83" s="36">
        <v>23.049438441871569</v>
      </c>
      <c r="AF83" s="36">
        <v>25.610487157635074</v>
      </c>
      <c r="AG83" s="36">
        <v>1.0352047446279187</v>
      </c>
      <c r="AH83" s="36">
        <v>1.7610379563785281</v>
      </c>
      <c r="AI83" s="36">
        <v>5.640081022455556</v>
      </c>
      <c r="AJ83" s="36">
        <v>0.1137396473939852</v>
      </c>
      <c r="AK83" s="36">
        <v>0.10929858338236353</v>
      </c>
      <c r="AL83" s="36">
        <v>0.27420732016942262</v>
      </c>
      <c r="AM83" s="36">
        <v>1.5557490350808765</v>
      </c>
      <c r="AN83" s="36">
        <v>4.4313852555243995</v>
      </c>
      <c r="AO83" s="36">
        <v>28.963726784496551</v>
      </c>
      <c r="AP83" s="36">
        <v>1986.313764406</v>
      </c>
      <c r="AQ83" s="36">
        <v>1069.553565449</v>
      </c>
      <c r="AR83" s="36">
        <v>3055.8673298550002</v>
      </c>
      <c r="AS83" s="36">
        <v>100.02989872000001</v>
      </c>
      <c r="AT83" s="36">
        <v>6038.4234182270002</v>
      </c>
      <c r="AU83" s="36">
        <v>13966.212011658001</v>
      </c>
      <c r="AV83" s="36">
        <v>4001.6790663910001</v>
      </c>
      <c r="AW83" s="36">
        <v>9255.4453990639995</v>
      </c>
      <c r="AX83" s="36">
        <v>3919.5607352960001</v>
      </c>
      <c r="AY83" s="36">
        <v>9065.5146932030002</v>
      </c>
      <c r="AZ83" s="36">
        <v>1.1993091157142859</v>
      </c>
      <c r="BA83" s="36">
        <v>2.3986182314285718</v>
      </c>
      <c r="BB83" s="36">
        <v>5.9543699950000004</v>
      </c>
      <c r="BC83" s="36">
        <v>422.30798812400002</v>
      </c>
      <c r="BD83" s="36">
        <v>976.75212350300001</v>
      </c>
      <c r="BE83" s="36">
        <v>0.3505319842857143</v>
      </c>
      <c r="BF83" s="36">
        <v>0.70106397000000009</v>
      </c>
      <c r="BG83" s="36">
        <v>19.517588844999999</v>
      </c>
      <c r="BH83" s="36">
        <v>44.919847412000003</v>
      </c>
      <c r="BI83" s="36">
        <v>0.54000000000000026</v>
      </c>
      <c r="BJ83" s="36">
        <v>0.8300000000000004</v>
      </c>
      <c r="BK83" s="36">
        <v>1.9200000000000008</v>
      </c>
      <c r="BL83" s="36">
        <v>2.5099999999999993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6.1620930549999997</v>
      </c>
      <c r="E84" s="36">
        <v>14</v>
      </c>
      <c r="F84" s="36">
        <v>9</v>
      </c>
      <c r="G84" s="36">
        <v>4</v>
      </c>
      <c r="H84" s="36">
        <v>1</v>
      </c>
      <c r="I84" s="36">
        <v>54.041883571603933</v>
      </c>
      <c r="J84" s="36">
        <v>290.28858770124015</v>
      </c>
      <c r="K84" s="36">
        <v>43.714681571583597</v>
      </c>
      <c r="L84" s="36">
        <v>10.327202000020334</v>
      </c>
      <c r="M84" s="36">
        <v>293.59528027283443</v>
      </c>
      <c r="N84" s="36">
        <v>50.735191000009635</v>
      </c>
      <c r="O84" s="36">
        <v>0.74054633999999997</v>
      </c>
      <c r="P84" s="36">
        <v>1.2086584849999999</v>
      </c>
      <c r="Q84" s="36">
        <v>0.69866846900000001</v>
      </c>
      <c r="R84" s="36">
        <v>4.1877870999999997E-2</v>
      </c>
      <c r="S84" s="36">
        <v>1.154035175</v>
      </c>
      <c r="T84" s="36">
        <v>5.4623310000000001E-2</v>
      </c>
      <c r="U84" s="36">
        <v>3.1744000000000003</v>
      </c>
      <c r="V84" s="36">
        <v>7.5042</v>
      </c>
      <c r="W84" s="36">
        <v>57.956829911603933</v>
      </c>
      <c r="X84" s="36">
        <v>299.00144618624017</v>
      </c>
      <c r="Y84" s="36">
        <v>356.95827609784408</v>
      </c>
      <c r="Z84" s="36">
        <v>3.4569296869237438</v>
      </c>
      <c r="AA84" s="36">
        <v>1.6653598712508184</v>
      </c>
      <c r="AB84" s="36">
        <v>1.6653598709999999</v>
      </c>
      <c r="AC84" s="36">
        <v>0.45570470716251493</v>
      </c>
      <c r="AD84" s="36">
        <v>2.417331273782771</v>
      </c>
      <c r="AE84" s="36">
        <v>21.75598146404494</v>
      </c>
      <c r="AF84" s="36">
        <v>24.173312737827711</v>
      </c>
      <c r="AG84" s="36">
        <v>0.31347421588032387</v>
      </c>
      <c r="AH84" s="36">
        <v>0.53326648218721762</v>
      </c>
      <c r="AI84" s="36">
        <v>1.7078940037617645</v>
      </c>
      <c r="AJ84" s="36">
        <v>9.5467347637840594E-2</v>
      </c>
      <c r="AK84" s="36">
        <v>0.11536658803245535</v>
      </c>
      <c r="AL84" s="36">
        <v>0.28854122511943425</v>
      </c>
      <c r="AM84" s="36">
        <v>0.86464627068067934</v>
      </c>
      <c r="AN84" s="36">
        <v>3.065964344002444</v>
      </c>
      <c r="AO84" s="36">
        <v>23.75241669292614</v>
      </c>
      <c r="AP84" s="36">
        <v>856.94510065899999</v>
      </c>
      <c r="AQ84" s="36">
        <v>461.43197727799998</v>
      </c>
      <c r="AR84" s="36">
        <v>1318.377077937</v>
      </c>
      <c r="AS84" s="36">
        <v>71.891493988999997</v>
      </c>
      <c r="AT84" s="36">
        <v>2652.1265050950001</v>
      </c>
      <c r="AU84" s="36">
        <v>5561.9948818339999</v>
      </c>
      <c r="AV84" s="36">
        <v>1910.3445824380001</v>
      </c>
      <c r="AW84" s="36">
        <v>4006.3423707910001</v>
      </c>
      <c r="AX84" s="36">
        <v>1881.7924721290001</v>
      </c>
      <c r="AY84" s="36">
        <v>3946.4633676230001</v>
      </c>
      <c r="AZ84" s="36">
        <v>4.3521372228571433</v>
      </c>
      <c r="BA84" s="36">
        <v>8.7042744457142867</v>
      </c>
      <c r="BB84" s="36">
        <v>3.5263478579999998</v>
      </c>
      <c r="BC84" s="36">
        <v>195.90530145299999</v>
      </c>
      <c r="BD84" s="36">
        <v>410.84928713300002</v>
      </c>
      <c r="BE84" s="36">
        <v>0.20759504571428572</v>
      </c>
      <c r="BF84" s="36">
        <v>0.41519009285714292</v>
      </c>
      <c r="BG84" s="36">
        <v>14.557779191</v>
      </c>
      <c r="BH84" s="36">
        <v>28.819783326</v>
      </c>
      <c r="BI84" s="36">
        <v>0.66000000000000014</v>
      </c>
      <c r="BJ84" s="36">
        <v>1.0600000000000003</v>
      </c>
      <c r="BK84" s="36">
        <v>1.5300000000000005</v>
      </c>
      <c r="BL84" s="36">
        <v>2.0100000000000002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6.1502004230000002</v>
      </c>
      <c r="E85" s="36">
        <v>87</v>
      </c>
      <c r="F85" s="36">
        <v>17</v>
      </c>
      <c r="G85" s="36">
        <v>29</v>
      </c>
      <c r="H85" s="36">
        <v>41</v>
      </c>
      <c r="I85" s="36">
        <v>4.6414917648048881</v>
      </c>
      <c r="J85" s="36">
        <v>31.677429032025081</v>
      </c>
      <c r="K85" s="36">
        <v>2.0855872648089631</v>
      </c>
      <c r="L85" s="36">
        <v>2.5559044999959246</v>
      </c>
      <c r="M85" s="36">
        <v>20.895218296825746</v>
      </c>
      <c r="N85" s="36">
        <v>15.423702500004222</v>
      </c>
      <c r="O85" s="36">
        <v>0.57641610700000001</v>
      </c>
      <c r="P85" s="36">
        <v>0.97501227899999998</v>
      </c>
      <c r="Q85" s="36">
        <v>0.53694929700000005</v>
      </c>
      <c r="R85" s="36">
        <v>3.9466810000000005E-2</v>
      </c>
      <c r="S85" s="36">
        <v>0.92353383099999997</v>
      </c>
      <c r="T85" s="36">
        <v>5.1478448000000003E-2</v>
      </c>
      <c r="U85" s="36">
        <v>6.3243500000000008</v>
      </c>
      <c r="V85" s="36">
        <v>15.002399999999998</v>
      </c>
      <c r="W85" s="36">
        <v>11.542257871804889</v>
      </c>
      <c r="X85" s="36">
        <v>47.654841311025081</v>
      </c>
      <c r="Y85" s="36">
        <v>59.197099182829973</v>
      </c>
      <c r="Z85" s="36">
        <v>0.45626888815743505</v>
      </c>
      <c r="AA85" s="36">
        <v>0.20893562637097993</v>
      </c>
      <c r="AB85" s="36">
        <v>0.20893562600000001</v>
      </c>
      <c r="AC85" s="36">
        <v>2.6753755985017485E-2</v>
      </c>
      <c r="AD85" s="36">
        <v>0.30638835643597329</v>
      </c>
      <c r="AE85" s="36">
        <v>2.7594249625359879</v>
      </c>
      <c r="AF85" s="36">
        <v>3.0658133189719607</v>
      </c>
      <c r="AG85" s="36">
        <v>0.63333656103184455</v>
      </c>
      <c r="AH85" s="36">
        <v>1.0774001268127926</v>
      </c>
      <c r="AI85" s="36">
        <v>3.4505922980355659</v>
      </c>
      <c r="AJ85" s="36">
        <v>1.1977287638164458E-2</v>
      </c>
      <c r="AK85" s="36">
        <v>1.4473862802741431E-2</v>
      </c>
      <c r="AL85" s="36">
        <v>3.6200308742239375E-2</v>
      </c>
      <c r="AM85" s="36">
        <v>0.67206760465502646</v>
      </c>
      <c r="AN85" s="36">
        <v>1.3982623460515073</v>
      </c>
      <c r="AO85" s="36">
        <v>6.246217569313794</v>
      </c>
      <c r="AP85" s="36">
        <v>730.88631967900005</v>
      </c>
      <c r="AQ85" s="36">
        <v>393.55417213499999</v>
      </c>
      <c r="AR85" s="36">
        <v>1124.4404918140001</v>
      </c>
      <c r="AS85" s="36">
        <v>31.209734473000001</v>
      </c>
      <c r="AT85" s="36">
        <v>2049.5383082640001</v>
      </c>
      <c r="AU85" s="36">
        <v>4370.6833687239996</v>
      </c>
      <c r="AV85" s="36">
        <v>1215.7891512250001</v>
      </c>
      <c r="AW85" s="36">
        <v>2592.6958289620002</v>
      </c>
      <c r="AX85" s="36">
        <v>1176.7568993929999</v>
      </c>
      <c r="AY85" s="36">
        <v>2509.4587344229999</v>
      </c>
      <c r="AZ85" s="36">
        <v>8.1644639885714287</v>
      </c>
      <c r="BA85" s="36">
        <v>16.328927978571429</v>
      </c>
      <c r="BB85" s="36">
        <v>0.58463997099999998</v>
      </c>
      <c r="BC85" s="36">
        <v>65.584812718999999</v>
      </c>
      <c r="BD85" s="36">
        <v>139.860986758</v>
      </c>
      <c r="BE85" s="36">
        <v>0.37963634428571436</v>
      </c>
      <c r="BF85" s="36">
        <v>0.75927269000000008</v>
      </c>
      <c r="BG85" s="36">
        <v>1.441916065</v>
      </c>
      <c r="BH85" s="36">
        <v>23.565808432000001</v>
      </c>
      <c r="BI85" s="36">
        <v>0.51000000000000012</v>
      </c>
      <c r="BJ85" s="36">
        <v>0.60000000000000009</v>
      </c>
      <c r="BK85" s="36">
        <v>2.3699999999999997</v>
      </c>
      <c r="BL85" s="36">
        <v>2.6599999999999979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6.1302265650000001</v>
      </c>
      <c r="E86" s="36">
        <v>40</v>
      </c>
      <c r="F86" s="36">
        <v>6</v>
      </c>
      <c r="G86" s="36">
        <v>18</v>
      </c>
      <c r="H86" s="36">
        <v>16</v>
      </c>
      <c r="I86" s="36">
        <v>5.5899800950299054</v>
      </c>
      <c r="J86" s="36">
        <v>38.470943488826904</v>
      </c>
      <c r="K86" s="36">
        <v>2.1419180950277479</v>
      </c>
      <c r="L86" s="36">
        <v>3.4480620000021576</v>
      </c>
      <c r="M86" s="36">
        <v>24.67512208385633</v>
      </c>
      <c r="N86" s="36">
        <v>19.385801500000483</v>
      </c>
      <c r="O86" s="36">
        <v>0.370877173</v>
      </c>
      <c r="P86" s="36">
        <v>0.64379934500000002</v>
      </c>
      <c r="Q86" s="36">
        <v>0.35439912699999998</v>
      </c>
      <c r="R86" s="36">
        <v>1.6478046E-2</v>
      </c>
      <c r="S86" s="36">
        <v>0.62230624200000006</v>
      </c>
      <c r="T86" s="36">
        <v>2.1493103E-2</v>
      </c>
      <c r="U86" s="36">
        <v>3.5239000000000003</v>
      </c>
      <c r="V86" s="36">
        <v>8.3614999999999995</v>
      </c>
      <c r="W86" s="36">
        <v>9.4847572680299059</v>
      </c>
      <c r="X86" s="36">
        <v>47.476242833826902</v>
      </c>
      <c r="Y86" s="36">
        <v>56.961000101856811</v>
      </c>
      <c r="Z86" s="36">
        <v>0.55143843667034553</v>
      </c>
      <c r="AA86" s="36">
        <v>0.26470977332090212</v>
      </c>
      <c r="AB86" s="36">
        <v>0.26470977299999998</v>
      </c>
      <c r="AC86" s="36">
        <v>4.9182873751789709E-2</v>
      </c>
      <c r="AD86" s="36">
        <v>0.51856517372245825</v>
      </c>
      <c r="AE86" s="36">
        <v>4.6935768662441859</v>
      </c>
      <c r="AF86" s="36">
        <v>5.2121420399666425</v>
      </c>
      <c r="AG86" s="36">
        <v>0.36597557814544368</v>
      </c>
      <c r="AH86" s="36">
        <v>0.62257914443132945</v>
      </c>
      <c r="AI86" s="36">
        <v>1.9939359085165551</v>
      </c>
      <c r="AJ86" s="36">
        <v>1.5174554992530963E-2</v>
      </c>
      <c r="AK86" s="36">
        <v>1.8337576076886131E-2</v>
      </c>
      <c r="AL86" s="36">
        <v>4.5863770067092816E-2</v>
      </c>
      <c r="AM86" s="36">
        <v>0.43033300688976434</v>
      </c>
      <c r="AN86" s="36">
        <v>1.1594818942306739</v>
      </c>
      <c r="AO86" s="36">
        <v>6.7333765448278333</v>
      </c>
      <c r="AP86" s="36">
        <v>597.62455591599996</v>
      </c>
      <c r="AQ86" s="36">
        <v>321.79783780100001</v>
      </c>
      <c r="AR86" s="36">
        <v>919.42239371699998</v>
      </c>
      <c r="AS86" s="36">
        <v>34.849283677999999</v>
      </c>
      <c r="AT86" s="36">
        <v>1822.062155435</v>
      </c>
      <c r="AU86" s="36">
        <v>4226.6776325290002</v>
      </c>
      <c r="AV86" s="36">
        <v>1302.781324565</v>
      </c>
      <c r="AW86" s="36">
        <v>3022.0904749000001</v>
      </c>
      <c r="AX86" s="36">
        <v>1281.4255635110001</v>
      </c>
      <c r="AY86" s="36">
        <v>2972.551046565</v>
      </c>
      <c r="AZ86" s="36">
        <v>4.1544723014285712</v>
      </c>
      <c r="BA86" s="36">
        <v>8.3089446042857151</v>
      </c>
      <c r="BB86" s="36">
        <v>2.585985607</v>
      </c>
      <c r="BC86" s="36">
        <v>117.95971729199999</v>
      </c>
      <c r="BD86" s="36">
        <v>273.63374906299998</v>
      </c>
      <c r="BE86" s="36">
        <v>1.679211432857143</v>
      </c>
      <c r="BF86" s="36">
        <v>3.3584228657142861</v>
      </c>
      <c r="BG86" s="36">
        <v>5.0806662280000001</v>
      </c>
      <c r="BH86" s="36">
        <v>18.163369507999999</v>
      </c>
      <c r="BI86" s="36">
        <v>0.39</v>
      </c>
      <c r="BJ86" s="36">
        <v>0.55000000000000016</v>
      </c>
      <c r="BK86" s="36">
        <v>0.60000000000000009</v>
      </c>
      <c r="BL86" s="36">
        <v>0.82000000000000017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6.1270676990000004</v>
      </c>
      <c r="E87" s="36">
        <v>12</v>
      </c>
      <c r="F87" s="36">
        <v>7</v>
      </c>
      <c r="G87" s="36">
        <v>5</v>
      </c>
      <c r="H87" s="36">
        <v>0</v>
      </c>
      <c r="I87" s="36">
        <v>2.4851740872283852</v>
      </c>
      <c r="J87" s="36">
        <v>16.175948533036454</v>
      </c>
      <c r="K87" s="36">
        <v>0.82921408722790124</v>
      </c>
      <c r="L87" s="36">
        <v>1.6559600000004842</v>
      </c>
      <c r="M87" s="36">
        <v>9.2028361202657987</v>
      </c>
      <c r="N87" s="36">
        <v>9.4582864999990406</v>
      </c>
      <c r="O87" s="36">
        <v>0.36716945300000003</v>
      </c>
      <c r="P87" s="36">
        <v>0.64983193999999989</v>
      </c>
      <c r="Q87" s="36">
        <v>0.34243460600000003</v>
      </c>
      <c r="R87" s="36">
        <v>2.4734846999999997E-2</v>
      </c>
      <c r="S87" s="36">
        <v>0.6175690949999999</v>
      </c>
      <c r="T87" s="36">
        <v>3.2262844999999998E-2</v>
      </c>
      <c r="U87" s="36">
        <v>0.8933500000000002</v>
      </c>
      <c r="V87" s="36">
        <v>2.1147</v>
      </c>
      <c r="W87" s="36">
        <v>3.7456935402283853</v>
      </c>
      <c r="X87" s="36">
        <v>18.940480473036452</v>
      </c>
      <c r="Y87" s="36">
        <v>22.686174013264836</v>
      </c>
      <c r="Z87" s="36">
        <v>0.24438200849084471</v>
      </c>
      <c r="AA87" s="36">
        <v>0.11614446843968718</v>
      </c>
      <c r="AB87" s="36">
        <v>0.116144468</v>
      </c>
      <c r="AC87" s="36">
        <v>1.8254179256934521E-2</v>
      </c>
      <c r="AD87" s="36">
        <v>0.24494801949391082</v>
      </c>
      <c r="AE87" s="36">
        <v>2.204532175445197</v>
      </c>
      <c r="AF87" s="36">
        <v>2.4494801949391078</v>
      </c>
      <c r="AG87" s="36">
        <v>9.2916819668368747E-2</v>
      </c>
      <c r="AH87" s="36">
        <v>0.15806539437837444</v>
      </c>
      <c r="AI87" s="36">
        <v>0.50623646577938841</v>
      </c>
      <c r="AJ87" s="36">
        <v>6.6580110101435138E-3</v>
      </c>
      <c r="AK87" s="36">
        <v>8.0458231432938704E-3</v>
      </c>
      <c r="AL87" s="36">
        <v>2.012325844469981E-2</v>
      </c>
      <c r="AM87" s="36">
        <v>0.11782900993544679</v>
      </c>
      <c r="AN87" s="36">
        <v>0.41105923701557917</v>
      </c>
      <c r="AO87" s="36">
        <v>2.730891899669285</v>
      </c>
      <c r="AP87" s="36">
        <v>285.15097150299999</v>
      </c>
      <c r="AQ87" s="36">
        <v>153.54283080900001</v>
      </c>
      <c r="AR87" s="36">
        <v>438.693802312</v>
      </c>
      <c r="AS87" s="36">
        <v>39.098617863999998</v>
      </c>
      <c r="AT87" s="36">
        <v>1294.6683426960001</v>
      </c>
      <c r="AU87" s="36">
        <v>3000.8637517080001</v>
      </c>
      <c r="AV87" s="36">
        <v>887.55362439999999</v>
      </c>
      <c r="AW87" s="36">
        <v>2057.2276399470002</v>
      </c>
      <c r="AX87" s="36">
        <v>870.24082205000002</v>
      </c>
      <c r="AY87" s="36">
        <v>2017.0989372510001</v>
      </c>
      <c r="AZ87" s="36">
        <v>8.2498064228571444</v>
      </c>
      <c r="BA87" s="36">
        <v>16.499612845714289</v>
      </c>
      <c r="BB87" s="36">
        <v>1.87974573</v>
      </c>
      <c r="BC87" s="36">
        <v>97.450571480999997</v>
      </c>
      <c r="BD87" s="36">
        <v>225.877066657</v>
      </c>
      <c r="BE87" s="36">
        <v>1.2206141100000001</v>
      </c>
      <c r="BF87" s="36">
        <v>2.4412282200000002</v>
      </c>
      <c r="BG87" s="36">
        <v>7.1923269779999996</v>
      </c>
      <c r="BH87" s="36">
        <v>19.653402375999999</v>
      </c>
      <c r="BI87" s="36">
        <v>0.27</v>
      </c>
      <c r="BJ87" s="36">
        <v>0.30000000000000004</v>
      </c>
      <c r="BK87" s="36">
        <v>0.15</v>
      </c>
      <c r="BL87" s="36">
        <v>0.15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6.064546505</v>
      </c>
      <c r="E88" s="36">
        <v>36</v>
      </c>
      <c r="F88" s="36">
        <v>8</v>
      </c>
      <c r="G88" s="36">
        <v>20</v>
      </c>
      <c r="H88" s="36">
        <v>8</v>
      </c>
      <c r="I88" s="36">
        <v>0.8212614944329244</v>
      </c>
      <c r="J88" s="36">
        <v>9.5534246690766373</v>
      </c>
      <c r="K88" s="36">
        <v>0.22135749443505198</v>
      </c>
      <c r="L88" s="36">
        <v>0.59990399999787236</v>
      </c>
      <c r="M88" s="36">
        <v>5.5982166635094179</v>
      </c>
      <c r="N88" s="36">
        <v>4.7764695000001449</v>
      </c>
      <c r="O88" s="36">
        <v>0.40975193399999998</v>
      </c>
      <c r="P88" s="36">
        <v>0.72282586999999998</v>
      </c>
      <c r="Q88" s="36">
        <v>0.39940151899999998</v>
      </c>
      <c r="R88" s="36">
        <v>1.0350415E-2</v>
      </c>
      <c r="S88" s="36">
        <v>0.70932532699999995</v>
      </c>
      <c r="T88" s="36">
        <v>1.3500543E-2</v>
      </c>
      <c r="U88" s="36">
        <v>7.0049999999999981</v>
      </c>
      <c r="V88" s="36">
        <v>16.579999999999998</v>
      </c>
      <c r="W88" s="36">
        <v>8.2360134284329227</v>
      </c>
      <c r="X88" s="36">
        <v>26.856250539076633</v>
      </c>
      <c r="Y88" s="36">
        <v>35.092263967509552</v>
      </c>
      <c r="Z88" s="36">
        <v>0.13680834622332147</v>
      </c>
      <c r="AA88" s="36">
        <v>6.3147697746377324E-2</v>
      </c>
      <c r="AB88" s="36">
        <v>6.3147698000000002E-2</v>
      </c>
      <c r="AC88" s="36">
        <v>2.2264316067136286E-3</v>
      </c>
      <c r="AD88" s="36">
        <v>9.233958407838791E-2</v>
      </c>
      <c r="AE88" s="36">
        <v>0.83105625670549088</v>
      </c>
      <c r="AF88" s="36">
        <v>0.92339584078387893</v>
      </c>
      <c r="AG88" s="36">
        <v>0.73031575583907971</v>
      </c>
      <c r="AH88" s="36">
        <v>1.242376228323951</v>
      </c>
      <c r="AI88" s="36">
        <v>3.9789617042267089</v>
      </c>
      <c r="AJ88" s="36">
        <v>3.6199576933712493E-3</v>
      </c>
      <c r="AK88" s="36">
        <v>4.3745106311402805E-3</v>
      </c>
      <c r="AL88" s="36">
        <v>1.0941007083022269E-2</v>
      </c>
      <c r="AM88" s="36">
        <v>0.73616214513916456</v>
      </c>
      <c r="AN88" s="36">
        <v>1.3390903230334792</v>
      </c>
      <c r="AO88" s="36">
        <v>4.8209589680152218</v>
      </c>
      <c r="AP88" s="36">
        <v>321.13704760799999</v>
      </c>
      <c r="AQ88" s="36">
        <v>172.91994871200001</v>
      </c>
      <c r="AR88" s="36">
        <v>494.05699632</v>
      </c>
      <c r="AS88" s="36">
        <v>17.49066749</v>
      </c>
      <c r="AT88" s="36">
        <v>1286.5729686469999</v>
      </c>
      <c r="AU88" s="36">
        <v>3003.3870053689998</v>
      </c>
      <c r="AV88" s="36">
        <v>803.67508035900005</v>
      </c>
      <c r="AW88" s="36">
        <v>1876.106020964</v>
      </c>
      <c r="AX88" s="36">
        <v>783.75852636000002</v>
      </c>
      <c r="AY88" s="36">
        <v>1829.612645983</v>
      </c>
      <c r="AZ88" s="36">
        <v>2.7376199600000004</v>
      </c>
      <c r="BA88" s="36">
        <v>5.4752399214285719</v>
      </c>
      <c r="BB88" s="36">
        <v>1.5110732520000001</v>
      </c>
      <c r="BC88" s="36">
        <v>70.661595469999995</v>
      </c>
      <c r="BD88" s="36">
        <v>164.95303631100001</v>
      </c>
      <c r="BE88" s="36">
        <v>0.98121639714285724</v>
      </c>
      <c r="BF88" s="36">
        <v>1.9624327942857145</v>
      </c>
      <c r="BG88" s="36">
        <v>1.364563067</v>
      </c>
      <c r="BH88" s="36">
        <v>13.519920806</v>
      </c>
      <c r="BI88" s="36">
        <v>0.18</v>
      </c>
      <c r="BJ88" s="36">
        <v>0.21999999999999997</v>
      </c>
      <c r="BK88" s="36">
        <v>0.15</v>
      </c>
      <c r="BL88" s="36">
        <v>0.15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6.8500566249999997</v>
      </c>
      <c r="E89" s="36">
        <v>66</v>
      </c>
      <c r="F89" s="36">
        <v>18</v>
      </c>
      <c r="G89" s="36">
        <v>48</v>
      </c>
      <c r="H89" s="36">
        <v>0</v>
      </c>
      <c r="I89" s="36">
        <v>189.44517835050516</v>
      </c>
      <c r="J89" s="36">
        <v>308.91657315234875</v>
      </c>
      <c r="K89" s="36">
        <v>179.20868985051362</v>
      </c>
      <c r="L89" s="36">
        <v>10.236488499991548</v>
      </c>
      <c r="M89" s="36">
        <v>467.04515600286845</v>
      </c>
      <c r="N89" s="36">
        <v>31.316595499985478</v>
      </c>
      <c r="O89" s="36">
        <v>2.5099368559999999</v>
      </c>
      <c r="P89" s="36">
        <v>4.5629225849999999</v>
      </c>
      <c r="Q89" s="36">
        <v>2.4194135459999999</v>
      </c>
      <c r="R89" s="36">
        <v>9.0523309999999996E-2</v>
      </c>
      <c r="S89" s="36">
        <v>4.4448487009999997</v>
      </c>
      <c r="T89" s="36">
        <v>0.11807388399999999</v>
      </c>
      <c r="U89" s="36">
        <v>13.32</v>
      </c>
      <c r="V89" s="36">
        <v>31.462799999999991</v>
      </c>
      <c r="W89" s="36">
        <v>205.27511520650515</v>
      </c>
      <c r="X89" s="36">
        <v>344.94229573734879</v>
      </c>
      <c r="Y89" s="36">
        <v>550.21741094385391</v>
      </c>
      <c r="Z89" s="36">
        <v>6.9946343158863087</v>
      </c>
      <c r="AA89" s="36">
        <v>3.5767043482122114</v>
      </c>
      <c r="AB89" s="36">
        <v>3.5767043479999998</v>
      </c>
      <c r="AC89" s="36">
        <v>2.5136385880011947</v>
      </c>
      <c r="AD89" s="36">
        <v>2.5709247663757253</v>
      </c>
      <c r="AE89" s="36">
        <v>39.044956998629807</v>
      </c>
      <c r="AF89" s="36">
        <v>41.61588176500554</v>
      </c>
      <c r="AG89" s="36">
        <v>1.3032128170719603</v>
      </c>
      <c r="AH89" s="36">
        <v>2.2169597347890813</v>
      </c>
      <c r="AI89" s="36">
        <v>7.1002629343920605</v>
      </c>
      <c r="AJ89" s="36">
        <v>0.20505058160034156</v>
      </c>
      <c r="AK89" s="36">
        <v>0.2477735798820673</v>
      </c>
      <c r="AL89" s="36">
        <v>0.61970188692142891</v>
      </c>
      <c r="AM89" s="36">
        <v>4.0219019866734964</v>
      </c>
      <c r="AN89" s="36">
        <v>5.0356580810468738</v>
      </c>
      <c r="AO89" s="36">
        <v>46.764921819943297</v>
      </c>
      <c r="AP89" s="36">
        <v>736.88665520300003</v>
      </c>
      <c r="AQ89" s="36">
        <v>396.785122032</v>
      </c>
      <c r="AR89" s="36">
        <v>1133.671777235</v>
      </c>
      <c r="AS89" s="36">
        <v>65.226493716999997</v>
      </c>
      <c r="AT89" s="36">
        <v>1215.3522510969999</v>
      </c>
      <c r="AU89" s="36">
        <v>2567.7339011879999</v>
      </c>
      <c r="AV89" s="36">
        <v>1133.766108909</v>
      </c>
      <c r="AW89" s="36">
        <v>2395.3628844929999</v>
      </c>
      <c r="AX89" s="36">
        <v>1131.443883913</v>
      </c>
      <c r="AY89" s="36">
        <v>2390.4566066269999</v>
      </c>
      <c r="AZ89" s="36">
        <v>12.081612645714287</v>
      </c>
      <c r="BA89" s="36">
        <v>24.163225292857145</v>
      </c>
      <c r="BB89" s="36">
        <v>2.8136279329999998</v>
      </c>
      <c r="BC89" s="36">
        <v>159.796430945</v>
      </c>
      <c r="BD89" s="36">
        <v>337.609703405</v>
      </c>
      <c r="BE89" s="36">
        <v>1.8270311242857145</v>
      </c>
      <c r="BF89" s="36">
        <v>3.6540622500000004</v>
      </c>
      <c r="BG89" s="36">
        <v>6.8534501690000003</v>
      </c>
      <c r="BH89" s="36">
        <v>12.185078935</v>
      </c>
      <c r="BI89" s="36">
        <v>0.33999999999999997</v>
      </c>
      <c r="BJ89" s="36">
        <v>0.73000000000000009</v>
      </c>
      <c r="BK89" s="36">
        <v>0.33999999999999997</v>
      </c>
      <c r="BL89" s="36">
        <v>0.84000000000000008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6.428416715</v>
      </c>
      <c r="E90" s="36">
        <v>13</v>
      </c>
      <c r="F90" s="36">
        <v>10</v>
      </c>
      <c r="G90" s="36">
        <v>3</v>
      </c>
      <c r="H90" s="36">
        <v>0</v>
      </c>
      <c r="I90" s="36">
        <v>160.56315554516493</v>
      </c>
      <c r="J90" s="36">
        <v>507.33782733788269</v>
      </c>
      <c r="K90" s="36">
        <v>140.66028504514031</v>
      </c>
      <c r="L90" s="36">
        <v>19.902870500024612</v>
      </c>
      <c r="M90" s="36">
        <v>590.19505638304361</v>
      </c>
      <c r="N90" s="36">
        <v>77.705926500003969</v>
      </c>
      <c r="O90" s="36">
        <v>0.63340029799999997</v>
      </c>
      <c r="P90" s="36">
        <v>1.011066724</v>
      </c>
      <c r="Q90" s="36">
        <v>0.58731542000000003</v>
      </c>
      <c r="R90" s="36">
        <v>4.6084877999999996E-2</v>
      </c>
      <c r="S90" s="36">
        <v>0.95095601399999996</v>
      </c>
      <c r="T90" s="36">
        <v>6.0110709999999998E-2</v>
      </c>
      <c r="U90" s="36">
        <v>1.3005999999999998</v>
      </c>
      <c r="V90" s="36">
        <v>3.0832999999999995</v>
      </c>
      <c r="W90" s="36">
        <v>162.49715584316493</v>
      </c>
      <c r="X90" s="36">
        <v>511.43219406188268</v>
      </c>
      <c r="Y90" s="36">
        <v>673.92934990504762</v>
      </c>
      <c r="Z90" s="36">
        <v>7.5635985993159087</v>
      </c>
      <c r="AA90" s="36">
        <v>3.644657860304128</v>
      </c>
      <c r="AB90" s="36">
        <v>3.6446578600000001</v>
      </c>
      <c r="AC90" s="36">
        <v>1.2875352143601453</v>
      </c>
      <c r="AD90" s="36">
        <v>3.5477863941548002</v>
      </c>
      <c r="AE90" s="36">
        <v>34.507587341164175</v>
      </c>
      <c r="AF90" s="36">
        <v>38.055373735318973</v>
      </c>
      <c r="AG90" s="36">
        <v>0.14862172267491305</v>
      </c>
      <c r="AH90" s="36">
        <v>0.25282775811364516</v>
      </c>
      <c r="AI90" s="36">
        <v>0.80973214422883655</v>
      </c>
      <c r="AJ90" s="36">
        <v>0.20893248857226035</v>
      </c>
      <c r="AK90" s="36">
        <v>0.25248100976600896</v>
      </c>
      <c r="AL90" s="36">
        <v>0.63147555214843754</v>
      </c>
      <c r="AM90" s="36">
        <v>1.6450894256073187</v>
      </c>
      <c r="AN90" s="36">
        <v>4.0530951620344542</v>
      </c>
      <c r="AO90" s="36">
        <v>35.948795037541451</v>
      </c>
      <c r="AP90" s="36">
        <v>989.593671599</v>
      </c>
      <c r="AQ90" s="36">
        <v>532.85813086099995</v>
      </c>
      <c r="AR90" s="36">
        <v>1522.45180246</v>
      </c>
      <c r="AS90" s="36">
        <v>242.66512057</v>
      </c>
      <c r="AT90" s="36">
        <v>2231.6763588650001</v>
      </c>
      <c r="AU90" s="36">
        <v>5506.2541062219998</v>
      </c>
      <c r="AV90" s="36">
        <v>1871.2768989480001</v>
      </c>
      <c r="AW90" s="36">
        <v>4617.0342163559999</v>
      </c>
      <c r="AX90" s="36">
        <v>1858.483557779</v>
      </c>
      <c r="AY90" s="36">
        <v>4585.4689819670002</v>
      </c>
      <c r="AZ90" s="36">
        <v>152.17497127285716</v>
      </c>
      <c r="BA90" s="36">
        <v>304.34994254714286</v>
      </c>
      <c r="BB90" s="36">
        <v>3.2302355619999998</v>
      </c>
      <c r="BC90" s="36">
        <v>172.646383386</v>
      </c>
      <c r="BD90" s="36">
        <v>425.97344084700001</v>
      </c>
      <c r="BE90" s="36">
        <v>2.09755556</v>
      </c>
      <c r="BF90" s="36">
        <v>4.19511112</v>
      </c>
      <c r="BG90" s="36">
        <v>5.2123881609999998</v>
      </c>
      <c r="BH90" s="36">
        <v>50.435361979</v>
      </c>
      <c r="BI90" s="36">
        <v>2.2500000000000009</v>
      </c>
      <c r="BJ90" s="36">
        <v>2.759999999999998</v>
      </c>
      <c r="BK90" s="36">
        <v>1.0200000000000002</v>
      </c>
      <c r="BL90" s="36">
        <v>1.3300000000000005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6.5266209589999997</v>
      </c>
      <c r="E91" s="36">
        <v>93</v>
      </c>
      <c r="F91" s="36">
        <v>22</v>
      </c>
      <c r="G91" s="36">
        <v>71</v>
      </c>
      <c r="H91" s="36">
        <v>0</v>
      </c>
      <c r="I91" s="36">
        <v>352.31094645309992</v>
      </c>
      <c r="J91" s="36">
        <v>786.1672844119048</v>
      </c>
      <c r="K91" s="36">
        <v>316.2696679531137</v>
      </c>
      <c r="L91" s="36">
        <v>36.041278499986234</v>
      </c>
      <c r="M91" s="36">
        <v>1011.1182953650028</v>
      </c>
      <c r="N91" s="36">
        <v>127.35993550000191</v>
      </c>
      <c r="O91" s="36">
        <v>2.559308948</v>
      </c>
      <c r="P91" s="36">
        <v>4.3376957840000001</v>
      </c>
      <c r="Q91" s="36">
        <v>2.4141496170000001</v>
      </c>
      <c r="R91" s="36">
        <v>0.145159331</v>
      </c>
      <c r="S91" s="36">
        <v>4.1483575259999999</v>
      </c>
      <c r="T91" s="36">
        <v>0.18933825800000001</v>
      </c>
      <c r="U91" s="36">
        <v>11.4732</v>
      </c>
      <c r="V91" s="36">
        <v>27.192900000000005</v>
      </c>
      <c r="W91" s="36">
        <v>366.34345540109996</v>
      </c>
      <c r="X91" s="36">
        <v>817.69788019590476</v>
      </c>
      <c r="Y91" s="36">
        <v>1184.0413355970047</v>
      </c>
      <c r="Z91" s="36">
        <v>14.201712935632486</v>
      </c>
      <c r="AA91" s="36">
        <v>6.8452256349748577</v>
      </c>
      <c r="AB91" s="36">
        <v>6.8452256340000002</v>
      </c>
      <c r="AC91" s="36">
        <v>3.7336585980966559</v>
      </c>
      <c r="AD91" s="36">
        <v>5.071266771506048</v>
      </c>
      <c r="AE91" s="36">
        <v>68.515035724949712</v>
      </c>
      <c r="AF91" s="36">
        <v>73.586302496455744</v>
      </c>
      <c r="AG91" s="36">
        <v>1.1620764541505988</v>
      </c>
      <c r="AH91" s="36">
        <v>1.9768656921182604</v>
      </c>
      <c r="AI91" s="36">
        <v>6.3313130950273999</v>
      </c>
      <c r="AJ91" s="36">
        <v>0.39240896677674209</v>
      </c>
      <c r="AK91" s="36">
        <v>0.47419800336168966</v>
      </c>
      <c r="AL91" s="36">
        <v>1.1860077963012936</v>
      </c>
      <c r="AM91" s="36">
        <v>5.2881440190239966</v>
      </c>
      <c r="AN91" s="36">
        <v>7.5223304669859985</v>
      </c>
      <c r="AO91" s="36">
        <v>76.032356616278406</v>
      </c>
      <c r="AP91" s="36">
        <v>1611.633621342</v>
      </c>
      <c r="AQ91" s="36">
        <v>867.80271918400001</v>
      </c>
      <c r="AR91" s="36">
        <v>2479.4363405260001</v>
      </c>
      <c r="AS91" s="36">
        <v>318.902786628</v>
      </c>
      <c r="AT91" s="36">
        <v>3800.2751925289999</v>
      </c>
      <c r="AU91" s="36">
        <v>8438.3487187749997</v>
      </c>
      <c r="AV91" s="36">
        <v>3091.2135717249998</v>
      </c>
      <c r="AW91" s="36">
        <v>6863.9076806080002</v>
      </c>
      <c r="AX91" s="36">
        <v>3065.3054465390001</v>
      </c>
      <c r="AY91" s="36">
        <v>6806.3797954190004</v>
      </c>
      <c r="AZ91" s="36">
        <v>59.213234148571431</v>
      </c>
      <c r="BA91" s="36">
        <v>118.42646829857144</v>
      </c>
      <c r="BB91" s="36">
        <v>4.6113712729999996</v>
      </c>
      <c r="BC91" s="36">
        <v>276.93855382300001</v>
      </c>
      <c r="BD91" s="36">
        <v>614.93022805999999</v>
      </c>
      <c r="BE91" s="36">
        <v>2.9943969300000002</v>
      </c>
      <c r="BF91" s="36">
        <v>5.9887938614285723</v>
      </c>
      <c r="BG91" s="36">
        <v>8.5128937120000003</v>
      </c>
      <c r="BH91" s="36">
        <v>55.248151282000002</v>
      </c>
      <c r="BI91" s="36">
        <v>2.0400000000000005</v>
      </c>
      <c r="BJ91" s="36">
        <v>2.609999999999999</v>
      </c>
      <c r="BK91" s="36">
        <v>4.0699999999999994</v>
      </c>
      <c r="BL91" s="36">
        <v>4.7100000000000009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4.8574080769999997</v>
      </c>
      <c r="E92" s="36">
        <v>49</v>
      </c>
      <c r="F92" s="36">
        <v>0</v>
      </c>
      <c r="G92" s="36">
        <v>0</v>
      </c>
      <c r="H92" s="36">
        <v>49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2.5430000000000002E-5</v>
      </c>
      <c r="P92" s="36">
        <v>3.6641999999999999E-5</v>
      </c>
      <c r="Q92" s="36">
        <v>2.3277000000000001E-5</v>
      </c>
      <c r="R92" s="36">
        <v>2.153E-6</v>
      </c>
      <c r="S92" s="36">
        <v>3.3834000000000002E-5</v>
      </c>
      <c r="T92" s="36">
        <v>2.8080000000000001E-6</v>
      </c>
      <c r="U92" s="36">
        <v>0</v>
      </c>
      <c r="V92" s="36">
        <v>0</v>
      </c>
      <c r="W92" s="36">
        <v>2.5430000000000002E-5</v>
      </c>
      <c r="X92" s="36">
        <v>3.6641999999999999E-5</v>
      </c>
      <c r="Y92" s="36">
        <v>6.2071999999999998E-5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8.0338000000000002E-5</v>
      </c>
      <c r="AQ92" s="36">
        <v>4.3259E-5</v>
      </c>
      <c r="AR92" s="36">
        <v>1.23597E-4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6.8617020000000001E-2</v>
      </c>
      <c r="BH92" s="36">
        <v>0.155552626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4.6866846229999997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1.122142634</v>
      </c>
      <c r="BC93" s="36">
        <v>59.754420273000001</v>
      </c>
      <c r="BD93" s="36">
        <v>139.82850296000001</v>
      </c>
      <c r="BE93" s="36">
        <v>4.6759189999999999E-2</v>
      </c>
      <c r="BF93" s="36">
        <v>9.3518379999999998E-2</v>
      </c>
      <c r="BG93" s="36">
        <v>1.399947643</v>
      </c>
      <c r="BH93" s="36">
        <v>14.69519079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4.6708098600000003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7.5888865999999999E-2</v>
      </c>
      <c r="BC94" s="36">
        <v>7.1450573669999997</v>
      </c>
      <c r="BD94" s="36">
        <v>15.730308000000001</v>
      </c>
      <c r="BE94" s="36">
        <v>3.162255714285714E-3</v>
      </c>
      <c r="BF94" s="36">
        <v>6.324511428571428E-3</v>
      </c>
      <c r="BG94" s="36">
        <v>0.915198289</v>
      </c>
      <c r="BH94" s="36">
        <v>8.3802712800000005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4.9727538730000003</v>
      </c>
      <c r="E95" s="36">
        <v>8</v>
      </c>
      <c r="F95" s="36">
        <v>0</v>
      </c>
      <c r="G95" s="36">
        <v>0</v>
      </c>
      <c r="H95" s="36">
        <v>8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5.3323829999999996E-3</v>
      </c>
      <c r="P95" s="36">
        <v>9.3301930000000005E-3</v>
      </c>
      <c r="Q95" s="36">
        <v>4.9373669999999998E-3</v>
      </c>
      <c r="R95" s="36">
        <v>3.9501599999999999E-4</v>
      </c>
      <c r="S95" s="36">
        <v>8.8149550000000011E-3</v>
      </c>
      <c r="T95" s="36">
        <v>5.15238E-4</v>
      </c>
      <c r="U95" s="36">
        <v>0</v>
      </c>
      <c r="V95" s="36">
        <v>0</v>
      </c>
      <c r="W95" s="36">
        <v>5.3323829999999996E-3</v>
      </c>
      <c r="X95" s="36">
        <v>9.3301930000000005E-3</v>
      </c>
      <c r="Y95" s="36">
        <v>1.4662576E-2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1.5719126999999999E-2</v>
      </c>
      <c r="AQ95" s="36">
        <v>8.4641449999999993E-3</v>
      </c>
      <c r="AR95" s="36">
        <v>2.4183271999999999E-2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0.77749820000000003</v>
      </c>
      <c r="BC95" s="36">
        <v>65.887282194999997</v>
      </c>
      <c r="BD95" s="36">
        <v>153.98768937</v>
      </c>
      <c r="BE95" s="36">
        <v>3.2398007142857149E-2</v>
      </c>
      <c r="BF95" s="36">
        <v>6.4796015714285726E-2</v>
      </c>
      <c r="BG95" s="36">
        <v>0.43648660700000003</v>
      </c>
      <c r="BH95" s="36">
        <v>13.791506997999999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4.7712565649999998</v>
      </c>
      <c r="E96" s="36">
        <v>3</v>
      </c>
      <c r="F96" s="36">
        <v>0</v>
      </c>
      <c r="G96" s="36">
        <v>0</v>
      </c>
      <c r="H96" s="36">
        <v>3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2.1349599999999998E-4</v>
      </c>
      <c r="P96" s="36">
        <v>3.8391599999999999E-4</v>
      </c>
      <c r="Q96" s="36">
        <v>1.8760899999999999E-4</v>
      </c>
      <c r="R96" s="36">
        <v>2.5887000000000001E-5</v>
      </c>
      <c r="S96" s="36">
        <v>3.5014999999999997E-4</v>
      </c>
      <c r="T96" s="36">
        <v>3.3766000000000002E-5</v>
      </c>
      <c r="U96" s="36">
        <v>0</v>
      </c>
      <c r="V96" s="36">
        <v>0</v>
      </c>
      <c r="W96" s="36">
        <v>2.1349599999999998E-4</v>
      </c>
      <c r="X96" s="36">
        <v>3.8391599999999999E-4</v>
      </c>
      <c r="Y96" s="36">
        <v>5.9741199999999996E-4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2.6239299999999998E-4</v>
      </c>
      <c r="AQ96" s="36">
        <v>1.4128799999999999E-4</v>
      </c>
      <c r="AR96" s="36">
        <v>4.0368099999999997E-4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3.8100510999999997E-2</v>
      </c>
      <c r="BC96" s="36">
        <v>3.0396711409999999</v>
      </c>
      <c r="BD96" s="36">
        <v>7.9908535399999998</v>
      </c>
      <c r="BE96" s="36">
        <v>1.5876314285714287E-3</v>
      </c>
      <c r="BF96" s="36">
        <v>3.1752628571428574E-3</v>
      </c>
      <c r="BG96" s="36">
        <v>0.10632073</v>
      </c>
      <c r="BH96" s="36">
        <v>1.759445454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4.3323035140000004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4.7182806670000002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4.2663822590000002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4.6893721140000002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4.658910702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4.6720315259999996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4.4069417590000004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4.9300352500000004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9.3258920000000006E-3</v>
      </c>
      <c r="P104" s="36">
        <v>1.5761685000000001E-2</v>
      </c>
      <c r="Q104" s="36">
        <v>8.8518480000000007E-3</v>
      </c>
      <c r="R104" s="36">
        <v>4.7404400000000002E-4</v>
      </c>
      <c r="S104" s="36">
        <v>1.5143367E-2</v>
      </c>
      <c r="T104" s="36">
        <v>6.1831799999999997E-4</v>
      </c>
      <c r="U104" s="36">
        <v>0</v>
      </c>
      <c r="V104" s="36">
        <v>0</v>
      </c>
      <c r="W104" s="36">
        <v>9.3258920000000006E-3</v>
      </c>
      <c r="X104" s="36">
        <v>1.5761685000000001E-2</v>
      </c>
      <c r="Y104" s="36">
        <v>2.5087577E-2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1.7004886E-2</v>
      </c>
      <c r="AQ104" s="36">
        <v>9.1564769999999997E-3</v>
      </c>
      <c r="AR104" s="36">
        <v>2.6161363E-2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2.2299709000000001E-2</v>
      </c>
      <c r="BC104" s="36">
        <v>1.410551342</v>
      </c>
      <c r="BD104" s="36">
        <v>3.5049379759999999</v>
      </c>
      <c r="BE104" s="36">
        <v>9.2921857142857145E-4</v>
      </c>
      <c r="BF104" s="36">
        <v>1.8584371428571429E-3</v>
      </c>
      <c r="BG104" s="36">
        <v>1.4718468E-2</v>
      </c>
      <c r="BH104" s="36">
        <v>0.61292178900000005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4.9205893569999999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1.7112540000000002E-3</v>
      </c>
      <c r="P105" s="36">
        <v>2.6893049999999999E-3</v>
      </c>
      <c r="Q105" s="36">
        <v>1.6085170000000001E-3</v>
      </c>
      <c r="R105" s="36">
        <v>1.02737E-4</v>
      </c>
      <c r="S105" s="36">
        <v>2.5552999999999999E-3</v>
      </c>
      <c r="T105" s="36">
        <v>1.34005E-4</v>
      </c>
      <c r="U105" s="36" t="s">
        <v>339</v>
      </c>
      <c r="V105" s="36" t="s">
        <v>339</v>
      </c>
      <c r="W105" s="36">
        <v>1.7112540000000002E-3</v>
      </c>
      <c r="X105" s="36">
        <v>2.6893049999999999E-3</v>
      </c>
      <c r="Y105" s="36">
        <v>4.4005590000000001E-3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339</v>
      </c>
      <c r="AH105" s="36" t="s">
        <v>339</v>
      </c>
      <c r="AI105" s="36" t="s">
        <v>339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5.0694010000000003E-3</v>
      </c>
      <c r="AQ105" s="36">
        <v>2.7296769999999998E-3</v>
      </c>
      <c r="AR105" s="36">
        <v>7.7990780000000001E-3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0.18906282499999999</v>
      </c>
      <c r="BC105" s="36">
        <v>15.201763311000001</v>
      </c>
      <c r="BD105" s="36">
        <v>40.998694991999997</v>
      </c>
      <c r="BE105" s="36">
        <v>7.8781642857142856E-3</v>
      </c>
      <c r="BF105" s="36">
        <v>1.5756328571428571E-2</v>
      </c>
      <c r="BG105" s="36">
        <v>0.47406363800000001</v>
      </c>
      <c r="BH105" s="36">
        <v>9.7837867169999999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4.7895373909999996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0.177188754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4.3468529929999997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4.7538957479999997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 t="s">
        <v>339</v>
      </c>
      <c r="V108" s="36" t="s">
        <v>339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0.35555648200000001</v>
      </c>
      <c r="BH108" s="36">
        <v>3.958993848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4.7066920320000003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 t="s">
        <v>339</v>
      </c>
      <c r="V109" s="36" t="s">
        <v>339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6.8605871428571441E-3</v>
      </c>
      <c r="BF109" s="36">
        <v>1.3721174285714288E-2</v>
      </c>
      <c r="BG109" s="36">
        <v>0.25733602100000003</v>
      </c>
      <c r="BH109" s="36">
        <v>8.8316179310000003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4.0735741000000001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4.6046562609999997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339</v>
      </c>
      <c r="V111" s="36" t="s">
        <v>339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2.4148744E-2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4.1631204420000003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4.6253344209999998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0.128758499</v>
      </c>
      <c r="BC113" s="36">
        <v>6.049114232</v>
      </c>
      <c r="BD113" s="36">
        <v>12.171189271999999</v>
      </c>
      <c r="BE113" s="36">
        <v>5.3653100000000007E-3</v>
      </c>
      <c r="BF113" s="36">
        <v>1.0730620000000001E-2</v>
      </c>
      <c r="BG113" s="36">
        <v>0.82896468599999995</v>
      </c>
      <c r="BH113" s="36">
        <v>6.2078596810000004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4.7636013950000002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8.4875277999999998E-2</v>
      </c>
      <c r="BC114" s="36">
        <v>5.1821847999999999</v>
      </c>
      <c r="BD114" s="36">
        <v>10.965396187</v>
      </c>
      <c r="BE114" s="36">
        <v>3.5367142857142858E-3</v>
      </c>
      <c r="BF114" s="36">
        <v>7.0734300000000012E-3</v>
      </c>
      <c r="BG114" s="36">
        <v>0.71496125399999999</v>
      </c>
      <c r="BH114" s="36">
        <v>2.7602782010000002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4.9353434619999996</v>
      </c>
      <c r="E115" s="36">
        <v>102</v>
      </c>
      <c r="F115" s="36">
        <v>0</v>
      </c>
      <c r="G115" s="36">
        <v>5</v>
      </c>
      <c r="H115" s="36">
        <v>97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5.8222150000000004E-3</v>
      </c>
      <c r="P115" s="36">
        <v>9.1956580000000007E-3</v>
      </c>
      <c r="Q115" s="36">
        <v>5.3958870000000003E-3</v>
      </c>
      <c r="R115" s="36">
        <v>4.2632800000000002E-4</v>
      </c>
      <c r="S115" s="36">
        <v>8.6395770000000007E-3</v>
      </c>
      <c r="T115" s="36">
        <v>5.5608100000000004E-4</v>
      </c>
      <c r="U115" s="36">
        <v>2.0999999999999998E-2</v>
      </c>
      <c r="V115" s="36">
        <v>5.04E-2</v>
      </c>
      <c r="W115" s="36">
        <v>2.6822214999999996E-2</v>
      </c>
      <c r="X115" s="36">
        <v>5.9595658000000003E-2</v>
      </c>
      <c r="Y115" s="36">
        <v>8.6417873000000006E-2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2.0692885565430585E-3</v>
      </c>
      <c r="AH115" s="36">
        <v>3.5201690387169273E-3</v>
      </c>
      <c r="AI115" s="36">
        <v>1.1274054894269078E-2</v>
      </c>
      <c r="AJ115" s="36">
        <v>0</v>
      </c>
      <c r="AK115" s="36">
        <v>0</v>
      </c>
      <c r="AL115" s="36">
        <v>0</v>
      </c>
      <c r="AM115" s="36">
        <v>2.0692885565430585E-3</v>
      </c>
      <c r="AN115" s="36">
        <v>3.5201690387169273E-3</v>
      </c>
      <c r="AO115" s="36">
        <v>1.1274054894269078E-2</v>
      </c>
      <c r="AP115" s="36">
        <v>0.107205074</v>
      </c>
      <c r="AQ115" s="36">
        <v>5.7725809000000003E-2</v>
      </c>
      <c r="AR115" s="36">
        <v>0.164930883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0.62263944699999996</v>
      </c>
      <c r="BC115" s="36">
        <v>56.365560072000001</v>
      </c>
      <c r="BD115" s="36">
        <v>120.67735424200001</v>
      </c>
      <c r="BE115" s="36">
        <v>0.40431132857142854</v>
      </c>
      <c r="BF115" s="36">
        <v>0.80862265857142868</v>
      </c>
      <c r="BG115" s="36">
        <v>1.785647137</v>
      </c>
      <c r="BH115" s="36">
        <v>6.553046996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4.9443824200000002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2.2791059999999999E-3</v>
      </c>
      <c r="P116" s="36">
        <v>3.0973449999999996E-3</v>
      </c>
      <c r="Q116" s="36">
        <v>2.16154E-3</v>
      </c>
      <c r="R116" s="36">
        <v>1.1756600000000001E-4</v>
      </c>
      <c r="S116" s="36">
        <v>2.9439979999999998E-3</v>
      </c>
      <c r="T116" s="36">
        <v>1.5334700000000002E-4</v>
      </c>
      <c r="U116" s="36">
        <v>0</v>
      </c>
      <c r="V116" s="36">
        <v>0</v>
      </c>
      <c r="W116" s="36">
        <v>2.2791059999999999E-3</v>
      </c>
      <c r="X116" s="36">
        <v>3.0973449999999996E-3</v>
      </c>
      <c r="Y116" s="36">
        <v>5.3764509999999991E-3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2.3139419999999998E-3</v>
      </c>
      <c r="AQ116" s="36">
        <v>1.245969E-3</v>
      </c>
      <c r="AR116" s="36">
        <v>3.5599109999999998E-3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0.17549026700000001</v>
      </c>
      <c r="BC116" s="36">
        <v>12.954509892000001</v>
      </c>
      <c r="BD116" s="36">
        <v>28.940174983999999</v>
      </c>
      <c r="BE116" s="36">
        <v>0.11395471857142858</v>
      </c>
      <c r="BF116" s="36">
        <v>0.22790943714285716</v>
      </c>
      <c r="BG116" s="36">
        <v>0.60916706899999995</v>
      </c>
      <c r="BH116" s="36">
        <v>2.4045513559999998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4.992306578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5.112230000000001E-4</v>
      </c>
      <c r="P117" s="36">
        <v>8.9330400000000004E-4</v>
      </c>
      <c r="Q117" s="36">
        <v>4.8023300000000005E-4</v>
      </c>
      <c r="R117" s="36">
        <v>3.099E-5</v>
      </c>
      <c r="S117" s="36">
        <v>8.52881E-4</v>
      </c>
      <c r="T117" s="36">
        <v>4.0423000000000002E-5</v>
      </c>
      <c r="U117" s="36">
        <v>0</v>
      </c>
      <c r="V117" s="36">
        <v>0</v>
      </c>
      <c r="W117" s="36">
        <v>5.112230000000001E-4</v>
      </c>
      <c r="X117" s="36">
        <v>8.9330400000000004E-4</v>
      </c>
      <c r="Y117" s="36">
        <v>1.404527E-3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7.1157600000000001E-4</v>
      </c>
      <c r="AQ117" s="36">
        <v>3.83156E-4</v>
      </c>
      <c r="AR117" s="36">
        <v>1.094732E-3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0.160644801</v>
      </c>
      <c r="BC117" s="36">
        <v>7.5439832630000003</v>
      </c>
      <c r="BD117" s="36">
        <v>17.461241047000001</v>
      </c>
      <c r="BE117" s="36">
        <v>0.10431480571428572</v>
      </c>
      <c r="BF117" s="36">
        <v>0.20862961285714288</v>
      </c>
      <c r="BG117" s="36">
        <v>0.63944966299999995</v>
      </c>
      <c r="BH117" s="36">
        <v>3.1581588420000002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4.9223448310000002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7.6537000000000003E-4</v>
      </c>
      <c r="P118" s="36">
        <v>1.085709E-3</v>
      </c>
      <c r="Q118" s="36">
        <v>6.8857200000000003E-4</v>
      </c>
      <c r="R118" s="36">
        <v>7.6798000000000006E-5</v>
      </c>
      <c r="S118" s="36">
        <v>9.85538E-4</v>
      </c>
      <c r="T118" s="36">
        <v>1.00171E-4</v>
      </c>
      <c r="U118" s="36">
        <v>0</v>
      </c>
      <c r="V118" s="36">
        <v>0</v>
      </c>
      <c r="W118" s="36">
        <v>7.6537000000000003E-4</v>
      </c>
      <c r="X118" s="36">
        <v>1.085709E-3</v>
      </c>
      <c r="Y118" s="36">
        <v>1.851079E-3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1.415487E-3</v>
      </c>
      <c r="AQ118" s="36">
        <v>7.6218499999999997E-4</v>
      </c>
      <c r="AR118" s="36">
        <v>2.1776719999999999E-3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1.7917059999999999E-2</v>
      </c>
      <c r="BC118" s="36">
        <v>0.435238664</v>
      </c>
      <c r="BD118" s="36">
        <v>1.0302848010000001</v>
      </c>
      <c r="BE118" s="36">
        <v>1.1634454285714288E-2</v>
      </c>
      <c r="BF118" s="36">
        <v>2.3268908571428576E-2</v>
      </c>
      <c r="BG118" s="36">
        <v>0.31684855099999998</v>
      </c>
      <c r="BH118" s="36">
        <v>1.4357279780000001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4.7164199179999997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0.250854256</v>
      </c>
      <c r="BC119" s="36">
        <v>11.627921809</v>
      </c>
      <c r="BD119" s="36">
        <v>25.638101332000002</v>
      </c>
      <c r="BE119" s="36">
        <v>0.16289237285714286</v>
      </c>
      <c r="BF119" s="36">
        <v>0.32578474714285716</v>
      </c>
      <c r="BG119" s="36">
        <v>0.196684736</v>
      </c>
      <c r="BH119" s="36">
        <v>2.0606254480000001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4.6948513800000002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6.1868237E-2</v>
      </c>
      <c r="BC120" s="36">
        <v>2.5176315109999998</v>
      </c>
      <c r="BD120" s="36">
        <v>5.5659832539999998</v>
      </c>
      <c r="BE120" s="36">
        <v>4.0174180000000004E-2</v>
      </c>
      <c r="BF120" s="36">
        <v>8.0348360000000008E-2</v>
      </c>
      <c r="BG120" s="36">
        <v>9.8313317999999997E-2</v>
      </c>
      <c r="BH120" s="36">
        <v>0.40555408700000001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4.7358792369999998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339</v>
      </c>
      <c r="V121" s="36" t="s">
        <v>339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339</v>
      </c>
      <c r="AH121" s="36" t="s">
        <v>339</v>
      </c>
      <c r="AI121" s="36" t="s">
        <v>339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0.12840365100000001</v>
      </c>
      <c r="BC121" s="36">
        <v>8.6421568959999995</v>
      </c>
      <c r="BD121" s="36">
        <v>19.881610753</v>
      </c>
      <c r="BE121" s="36">
        <v>8.3378994285714284E-2</v>
      </c>
      <c r="BF121" s="36">
        <v>0.16675798857142857</v>
      </c>
      <c r="BG121" s="36">
        <v>0.69782087000000004</v>
      </c>
      <c r="BH121" s="36">
        <v>2.951874364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4.7023583389999999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339</v>
      </c>
      <c r="V122" s="36" t="s">
        <v>339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339</v>
      </c>
      <c r="AH122" s="36" t="s">
        <v>339</v>
      </c>
      <c r="AI122" s="36" t="s">
        <v>339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0.10909439999999999</v>
      </c>
      <c r="BC122" s="36">
        <v>4.9715308460000003</v>
      </c>
      <c r="BD122" s="36">
        <v>11.395801860000001</v>
      </c>
      <c r="BE122" s="36">
        <v>7.0840518571428576E-2</v>
      </c>
      <c r="BF122" s="36">
        <v>0.14168103857142858</v>
      </c>
      <c r="BG122" s="36">
        <v>2.2665513320000001</v>
      </c>
      <c r="BH122" s="36">
        <v>8.9908834540000004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4.640503829</v>
      </c>
      <c r="E123" s="36">
        <v>101</v>
      </c>
      <c r="F123" s="36">
        <v>0</v>
      </c>
      <c r="G123" s="36">
        <v>1</v>
      </c>
      <c r="H123" s="36">
        <v>100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6.0000000000000001E-3</v>
      </c>
      <c r="V123" s="36">
        <v>1.44E-2</v>
      </c>
      <c r="W123" s="36">
        <v>6.0000000000000001E-3</v>
      </c>
      <c r="X123" s="36">
        <v>1.44E-2</v>
      </c>
      <c r="Y123" s="36">
        <v>2.0400000000000001E-2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6.0952615952346116E-4</v>
      </c>
      <c r="AH123" s="36">
        <v>1.0368950759709456E-3</v>
      </c>
      <c r="AI123" s="36">
        <v>3.3208666622312716E-3</v>
      </c>
      <c r="AJ123" s="36">
        <v>0</v>
      </c>
      <c r="AK123" s="36">
        <v>0</v>
      </c>
      <c r="AL123" s="36">
        <v>0</v>
      </c>
      <c r="AM123" s="36">
        <v>6.0952615952346116E-4</v>
      </c>
      <c r="AN123" s="36">
        <v>1.0368950759709456E-3</v>
      </c>
      <c r="AO123" s="36">
        <v>3.3208666622312716E-3</v>
      </c>
      <c r="AP123" s="36">
        <v>2.2677367E-2</v>
      </c>
      <c r="AQ123" s="36">
        <v>1.2210889000000001E-2</v>
      </c>
      <c r="AR123" s="36">
        <v>3.4888255999999999E-2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0.39400035799999999</v>
      </c>
      <c r="BC123" s="36">
        <v>37.890235027999999</v>
      </c>
      <c r="BD123" s="36">
        <v>84.916579279999993</v>
      </c>
      <c r="BE123" s="36">
        <v>0.12507947857142859</v>
      </c>
      <c r="BF123" s="36">
        <v>0.25015895714285719</v>
      </c>
      <c r="BG123" s="36">
        <v>1.942954952</v>
      </c>
      <c r="BH123" s="36">
        <v>7.7675779399999998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4.6521287439999996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2.4097071000000001E-2</v>
      </c>
      <c r="BC124" s="36">
        <v>1.2905996980000001</v>
      </c>
      <c r="BD124" s="36">
        <v>2.9541805910000001</v>
      </c>
      <c r="BE124" s="36">
        <v>7.649862857142857E-3</v>
      </c>
      <c r="BF124" s="36">
        <v>1.5299727142857145E-2</v>
      </c>
      <c r="BG124" s="36">
        <v>0.52881407199999997</v>
      </c>
      <c r="BH124" s="36">
        <v>5.1862285180000001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4.6461898320000001</v>
      </c>
      <c r="E125" s="36">
        <v>0</v>
      </c>
      <c r="F125" s="36" t="s">
        <v>339</v>
      </c>
      <c r="G125" s="36" t="s">
        <v>339</v>
      </c>
      <c r="H125" s="36" t="s">
        <v>339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339</v>
      </c>
      <c r="V125" s="36" t="s">
        <v>339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339</v>
      </c>
      <c r="AH125" s="36" t="s">
        <v>339</v>
      </c>
      <c r="AI125" s="36" t="s">
        <v>339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0.10570815</v>
      </c>
      <c r="BC125" s="36">
        <v>1.9582684109999999</v>
      </c>
      <c r="BD125" s="36">
        <v>4.2297756770000001</v>
      </c>
      <c r="BE125" s="36">
        <v>3.3558142857142856E-2</v>
      </c>
      <c r="BF125" s="36">
        <v>6.7116285714285712E-2</v>
      </c>
      <c r="BG125" s="36">
        <v>0.88512821399999997</v>
      </c>
      <c r="BH125" s="36">
        <v>5.7111739559999997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4.0984027770000004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4.6503547520000001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0.348021519</v>
      </c>
      <c r="BH127" s="36">
        <v>0.89125555199999995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4.7044913279999996</v>
      </c>
      <c r="E128" s="36">
        <v>7</v>
      </c>
      <c r="F128" s="36">
        <v>0</v>
      </c>
      <c r="G128" s="36">
        <v>1</v>
      </c>
      <c r="H128" s="36">
        <v>6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3.0000000000000001E-3</v>
      </c>
      <c r="V128" s="36">
        <v>7.1999999999999998E-3</v>
      </c>
      <c r="W128" s="36">
        <v>3.0000000000000001E-3</v>
      </c>
      <c r="X128" s="36">
        <v>7.1999999999999998E-3</v>
      </c>
      <c r="Y128" s="36">
        <v>1.0200000000000001E-2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3.1521890631482866E-4</v>
      </c>
      <c r="AH128" s="36">
        <v>5.3623446131717989E-4</v>
      </c>
      <c r="AI128" s="36">
        <v>1.7173995585428598E-3</v>
      </c>
      <c r="AJ128" s="36">
        <v>0</v>
      </c>
      <c r="AK128" s="36">
        <v>0</v>
      </c>
      <c r="AL128" s="36">
        <v>0</v>
      </c>
      <c r="AM128" s="36">
        <v>3.1521890631482866E-4</v>
      </c>
      <c r="AN128" s="36">
        <v>5.3623446131717989E-4</v>
      </c>
      <c r="AO128" s="36">
        <v>1.7173995585428598E-3</v>
      </c>
      <c r="AP128" s="36">
        <v>1.1125436000000001E-2</v>
      </c>
      <c r="AQ128" s="36">
        <v>5.990619E-3</v>
      </c>
      <c r="AR128" s="36">
        <v>1.7116055000000002E-2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0.16942328000000001</v>
      </c>
      <c r="BC128" s="36">
        <v>8.7249454469999996</v>
      </c>
      <c r="BD128" s="36">
        <v>20.015496474999999</v>
      </c>
      <c r="BE128" s="36">
        <v>5.3785167142857152E-2</v>
      </c>
      <c r="BF128" s="36">
        <v>0.10757033571428573</v>
      </c>
      <c r="BG128" s="36">
        <v>0.659604572</v>
      </c>
      <c r="BH128" s="36">
        <v>10.292220277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4.4608792709999996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4.5542297349999998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1.430176E-2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4.7862864380000003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5.3059999999999997E-6</v>
      </c>
      <c r="P131" s="36">
        <v>5.8560000000000003E-6</v>
      </c>
      <c r="Q131" s="36">
        <v>5.3059999999999997E-6</v>
      </c>
      <c r="R131" s="36">
        <v>0</v>
      </c>
      <c r="S131" s="36">
        <v>5.8560000000000003E-6</v>
      </c>
      <c r="T131" s="36">
        <v>0</v>
      </c>
      <c r="U131" s="36">
        <v>0</v>
      </c>
      <c r="V131" s="36">
        <v>0</v>
      </c>
      <c r="W131" s="36">
        <v>5.3059999999999997E-6</v>
      </c>
      <c r="X131" s="36">
        <v>5.8560000000000003E-6</v>
      </c>
      <c r="Y131" s="36">
        <v>1.1161999999999999E-5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9.1349999999999998E-6</v>
      </c>
      <c r="AQ131" s="36">
        <v>4.9189999999999998E-6</v>
      </c>
      <c r="AR131" s="36">
        <v>1.4054E-5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3.6706259999999998E-2</v>
      </c>
      <c r="BH131" s="36">
        <v>5.5605474000000002E-2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4.7178375429999999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0.10022268300000001</v>
      </c>
      <c r="BC132" s="36">
        <v>5.8123182760000001</v>
      </c>
      <c r="BD132" s="36">
        <v>12.214645371</v>
      </c>
      <c r="BE132" s="36">
        <v>3.181672428571429E-2</v>
      </c>
      <c r="BF132" s="36">
        <v>6.363344857142858E-2</v>
      </c>
      <c r="BG132" s="36">
        <v>0.97994893900000002</v>
      </c>
      <c r="BH132" s="36">
        <v>8.8665486609999995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5.4932683659999997</v>
      </c>
      <c r="E185" s="42">
        <f>IF(E4="－","－",SUM(E4:E27))</f>
        <v>539</v>
      </c>
      <c r="F185" s="42">
        <f t="shared" ref="F185:BL185" si="0">IF(F4="－","－",SUM(F4:F27))</f>
        <v>1</v>
      </c>
      <c r="G185" s="42">
        <f t="shared" si="0"/>
        <v>19</v>
      </c>
      <c r="H185" s="42">
        <f t="shared" si="0"/>
        <v>519</v>
      </c>
      <c r="I185" s="42">
        <f t="shared" si="0"/>
        <v>0.30892272853716335</v>
      </c>
      <c r="J185" s="42">
        <f t="shared" si="0"/>
        <v>51.786394651066701</v>
      </c>
      <c r="K185" s="42">
        <f t="shared" si="0"/>
        <v>0.307851728537821</v>
      </c>
      <c r="L185" s="42">
        <f t="shared" si="0"/>
        <v>1.070999999342348E-3</v>
      </c>
      <c r="M185" s="42">
        <f t="shared" si="0"/>
        <v>20.587718944510662</v>
      </c>
      <c r="N185" s="42">
        <f t="shared" si="0"/>
        <v>31.507598435093215</v>
      </c>
      <c r="O185" s="42">
        <f t="shared" si="0"/>
        <v>1.1519563610000005</v>
      </c>
      <c r="P185" s="42">
        <f t="shared" si="0"/>
        <v>1.9404965920000001</v>
      </c>
      <c r="Q185" s="42">
        <f t="shared" si="0"/>
        <v>1.0427336039999997</v>
      </c>
      <c r="R185" s="42">
        <f t="shared" si="0"/>
        <v>0.10922275700000002</v>
      </c>
      <c r="S185" s="42">
        <f t="shared" si="0"/>
        <v>1.7980321209999999</v>
      </c>
      <c r="T185" s="42">
        <f t="shared" si="0"/>
        <v>0.14246447100000001</v>
      </c>
      <c r="U185" s="42">
        <f t="shared" si="0"/>
        <v>0.29890000000000005</v>
      </c>
      <c r="V185" s="42">
        <f t="shared" si="0"/>
        <v>0.71499999999999997</v>
      </c>
      <c r="W185" s="42">
        <f t="shared" si="0"/>
        <v>1.7597790895371641</v>
      </c>
      <c r="X185" s="42">
        <f t="shared" si="0"/>
        <v>54.441891243066713</v>
      </c>
      <c r="Y185" s="42">
        <f t="shared" si="0"/>
        <v>56.201670332603882</v>
      </c>
      <c r="Z185" s="42">
        <f t="shared" si="0"/>
        <v>0.12989316926259228</v>
      </c>
      <c r="AA185" s="42">
        <f t="shared" si="0"/>
        <v>2.7797138222194741E-2</v>
      </c>
      <c r="AB185" s="42">
        <f t="shared" si="0"/>
        <v>2.7797137500000003E-2</v>
      </c>
      <c r="AC185" s="42">
        <f t="shared" si="0"/>
        <v>2.931525830511757E-3</v>
      </c>
      <c r="AD185" s="42">
        <f t="shared" si="0"/>
        <v>0.45052180207209103</v>
      </c>
      <c r="AE185" s="42">
        <f t="shared" si="0"/>
        <v>4.0546962186488207</v>
      </c>
      <c r="AF185" s="42">
        <f t="shared" si="0"/>
        <v>4.5052180207209105</v>
      </c>
      <c r="AG185" s="42">
        <f t="shared" si="0"/>
        <v>2.8891280991218515E-2</v>
      </c>
      <c r="AH185" s="42">
        <f t="shared" si="0"/>
        <v>4.9148386054026896E-2</v>
      </c>
      <c r="AI185" s="42">
        <f t="shared" si="0"/>
        <v>0.15740766884870774</v>
      </c>
      <c r="AJ185" s="42">
        <f t="shared" si="0"/>
        <v>1.6282805175942389E-3</v>
      </c>
      <c r="AK185" s="42">
        <f t="shared" si="0"/>
        <v>1.9676833433536728E-3</v>
      </c>
      <c r="AL185" s="42">
        <f t="shared" si="0"/>
        <v>4.9213361703879938E-3</v>
      </c>
      <c r="AM185" s="42">
        <f t="shared" si="0"/>
        <v>3.345108733932451E-2</v>
      </c>
      <c r="AN185" s="42">
        <f t="shared" si="0"/>
        <v>0.50163787146947159</v>
      </c>
      <c r="AO185" s="42">
        <f t="shared" si="0"/>
        <v>4.2170252236679149</v>
      </c>
      <c r="AP185" s="42">
        <f t="shared" si="0"/>
        <v>640.98775644600005</v>
      </c>
      <c r="AQ185" s="42">
        <f t="shared" si="0"/>
        <v>345.14725346699998</v>
      </c>
      <c r="AR185" s="42">
        <f t="shared" si="0"/>
        <v>986.13500991299998</v>
      </c>
      <c r="AS185" s="42">
        <f t="shared" si="0"/>
        <v>43.687422174999995</v>
      </c>
      <c r="AT185" s="42">
        <f t="shared" si="0"/>
        <v>1865.6766124860001</v>
      </c>
      <c r="AU185" s="42">
        <f t="shared" si="0"/>
        <v>4695.8851453079997</v>
      </c>
      <c r="AV185" s="42">
        <f t="shared" si="0"/>
        <v>1349.5610332860001</v>
      </c>
      <c r="AW185" s="42">
        <f t="shared" si="0"/>
        <v>3368.7290050900001</v>
      </c>
      <c r="AX185" s="42">
        <f t="shared" si="0"/>
        <v>1259.7690605790003</v>
      </c>
      <c r="AY185" s="42">
        <f t="shared" si="0"/>
        <v>3145.6318740840002</v>
      </c>
      <c r="AZ185" s="42">
        <f t="shared" si="0"/>
        <v>1.1853465142857142</v>
      </c>
      <c r="BA185" s="42">
        <f t="shared" si="0"/>
        <v>2.370693034285714</v>
      </c>
      <c r="BB185" s="42">
        <f t="shared" si="0"/>
        <v>20.786951257000002</v>
      </c>
      <c r="BC185" s="42">
        <f t="shared" si="0"/>
        <v>1177.8871790529995</v>
      </c>
      <c r="BD185" s="42">
        <f t="shared" si="0"/>
        <v>2796.9808570980013</v>
      </c>
      <c r="BE185" s="42">
        <f t="shared" si="0"/>
        <v>1.7606113299999997</v>
      </c>
      <c r="BF185" s="42">
        <f t="shared" si="0"/>
        <v>3.5212226728571427</v>
      </c>
      <c r="BG185" s="42">
        <f t="shared" si="0"/>
        <v>48.291245812999996</v>
      </c>
      <c r="BH185" s="42">
        <f t="shared" si="0"/>
        <v>419.90155432499995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5.628271185</v>
      </c>
      <c r="E186" s="42">
        <f>IF(E28="－","－",SUM(E28:E35))</f>
        <v>627</v>
      </c>
      <c r="F186" s="42">
        <f t="shared" ref="F186:BL186" si="1">IF(F28="－","－",SUM(F28:F35))</f>
        <v>18</v>
      </c>
      <c r="G186" s="42">
        <f t="shared" si="1"/>
        <v>97</v>
      </c>
      <c r="H186" s="42">
        <f t="shared" si="1"/>
        <v>512</v>
      </c>
      <c r="I186" s="42">
        <f t="shared" si="1"/>
        <v>21.991581299136271</v>
      </c>
      <c r="J186" s="42">
        <f t="shared" si="1"/>
        <v>686.64120105197162</v>
      </c>
      <c r="K186" s="42">
        <f t="shared" si="1"/>
        <v>14.995425299207996</v>
      </c>
      <c r="L186" s="42">
        <f t="shared" si="1"/>
        <v>6.9961559999282787</v>
      </c>
      <c r="M186" s="42">
        <f t="shared" si="1"/>
        <v>484.78934435108346</v>
      </c>
      <c r="N186" s="42">
        <f t="shared" si="1"/>
        <v>223.84343800002418</v>
      </c>
      <c r="O186" s="42">
        <f t="shared" si="1"/>
        <v>5.2623058889999994</v>
      </c>
      <c r="P186" s="42">
        <f t="shared" si="1"/>
        <v>9.3228830689999977</v>
      </c>
      <c r="Q186" s="42">
        <f t="shared" si="1"/>
        <v>4.8461849380000004</v>
      </c>
      <c r="R186" s="42">
        <f t="shared" si="1"/>
        <v>0.41612095100000002</v>
      </c>
      <c r="S186" s="42">
        <f t="shared" si="1"/>
        <v>8.7801166089999985</v>
      </c>
      <c r="T186" s="42">
        <f t="shared" si="1"/>
        <v>0.54276646000000006</v>
      </c>
      <c r="U186" s="42">
        <f t="shared" si="1"/>
        <v>5.8831499999999997</v>
      </c>
      <c r="V186" s="42">
        <f t="shared" si="1"/>
        <v>13.922099999999999</v>
      </c>
      <c r="W186" s="42">
        <f t="shared" si="1"/>
        <v>33.137037188136269</v>
      </c>
      <c r="X186" s="42">
        <f t="shared" si="1"/>
        <v>709.88618412097139</v>
      </c>
      <c r="Y186" s="42">
        <f t="shared" si="1"/>
        <v>743.02322130910773</v>
      </c>
      <c r="Z186" s="42">
        <f t="shared" si="1"/>
        <v>4.7045548224396958</v>
      </c>
      <c r="AA186" s="42">
        <f t="shared" si="1"/>
        <v>1.3804591093439498</v>
      </c>
      <c r="AB186" s="42">
        <f t="shared" si="1"/>
        <v>3.3840475535059462</v>
      </c>
      <c r="AC186" s="42">
        <f t="shared" si="1"/>
        <v>0.32739201621154373</v>
      </c>
      <c r="AD186" s="42">
        <f t="shared" si="1"/>
        <v>15.1601275955659</v>
      </c>
      <c r="AE186" s="42">
        <f t="shared" si="1"/>
        <v>136.44114836009302</v>
      </c>
      <c r="AF186" s="42">
        <f t="shared" si="1"/>
        <v>151.60127595565859</v>
      </c>
      <c r="AG186" s="42">
        <f t="shared" si="1"/>
        <v>0.59812219953281454</v>
      </c>
      <c r="AH186" s="42">
        <f t="shared" si="1"/>
        <v>1.0174952359868563</v>
      </c>
      <c r="AI186" s="42">
        <f t="shared" si="1"/>
        <v>3.2587347422822308</v>
      </c>
      <c r="AJ186" s="42">
        <f t="shared" si="1"/>
        <v>0.11614960436050281</v>
      </c>
      <c r="AK186" s="42">
        <f t="shared" si="1"/>
        <v>0.1074707583522347</v>
      </c>
      <c r="AL186" s="42">
        <f t="shared" si="1"/>
        <v>0.26977768225113719</v>
      </c>
      <c r="AM186" s="42">
        <f t="shared" si="1"/>
        <v>1.0416638201048611</v>
      </c>
      <c r="AN186" s="42">
        <f t="shared" si="1"/>
        <v>16.285093589904992</v>
      </c>
      <c r="AO186" s="42">
        <f t="shared" si="1"/>
        <v>139.96966078462637</v>
      </c>
      <c r="AP186" s="42">
        <f t="shared" si="1"/>
        <v>9696.9737666279998</v>
      </c>
      <c r="AQ186" s="42">
        <f t="shared" si="1"/>
        <v>5221.4474127970007</v>
      </c>
      <c r="AR186" s="42">
        <f t="shared" si="1"/>
        <v>14918.421179424999</v>
      </c>
      <c r="AS186" s="42">
        <f t="shared" si="1"/>
        <v>127.853857142</v>
      </c>
      <c r="AT186" s="42">
        <f t="shared" si="1"/>
        <v>36705.190779700999</v>
      </c>
      <c r="AU186" s="42">
        <f t="shared" si="1"/>
        <v>79791.166002098005</v>
      </c>
      <c r="AV186" s="42">
        <f t="shared" si="1"/>
        <v>25148.443296120004</v>
      </c>
      <c r="AW186" s="42">
        <f t="shared" si="1"/>
        <v>54501.895759393999</v>
      </c>
      <c r="AX186" s="42">
        <f t="shared" si="1"/>
        <v>23524.311854269999</v>
      </c>
      <c r="AY186" s="42">
        <f t="shared" si="1"/>
        <v>50991.22348184701</v>
      </c>
      <c r="AZ186" s="42">
        <f t="shared" si="1"/>
        <v>0.42904232428571432</v>
      </c>
      <c r="BA186" s="42">
        <f t="shared" si="1"/>
        <v>0.85808466000000005</v>
      </c>
      <c r="BB186" s="42">
        <f t="shared" si="1"/>
        <v>108.006162488</v>
      </c>
      <c r="BC186" s="42">
        <f t="shared" si="1"/>
        <v>14052.244436835001</v>
      </c>
      <c r="BD186" s="42">
        <f t="shared" si="1"/>
        <v>30756.663270671994</v>
      </c>
      <c r="BE186" s="42">
        <f t="shared" si="1"/>
        <v>0.95479280285714296</v>
      </c>
      <c r="BF186" s="42">
        <f t="shared" si="1"/>
        <v>1.9095856114285714</v>
      </c>
      <c r="BG186" s="42">
        <f t="shared" si="1"/>
        <v>91.669739854999989</v>
      </c>
      <c r="BH186" s="42">
        <f t="shared" si="1"/>
        <v>861.58088046199987</v>
      </c>
      <c r="BI186" s="42">
        <f t="shared" si="1"/>
        <v>0.57000000000000028</v>
      </c>
      <c r="BJ186" s="42">
        <f t="shared" si="1"/>
        <v>0.57000000000000028</v>
      </c>
      <c r="BK186" s="42">
        <f t="shared" si="1"/>
        <v>1.5900000000000012</v>
      </c>
      <c r="BL186" s="42">
        <f t="shared" si="1"/>
        <v>1.5900000000000012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6.1789868429999997</v>
      </c>
      <c r="E187" s="42">
        <f>IF(E36="－","－",SUM(E36:E55))</f>
        <v>776</v>
      </c>
      <c r="F187" s="42">
        <f t="shared" ref="F187:BL187" si="2">IF(F36="－","－",SUM(F36:F55))</f>
        <v>119</v>
      </c>
      <c r="G187" s="42">
        <f t="shared" si="2"/>
        <v>225</v>
      </c>
      <c r="H187" s="42">
        <f t="shared" si="2"/>
        <v>432</v>
      </c>
      <c r="I187" s="42">
        <f t="shared" si="2"/>
        <v>29.890212358265082</v>
      </c>
      <c r="J187" s="42">
        <f t="shared" si="2"/>
        <v>407.37952299395175</v>
      </c>
      <c r="K187" s="42">
        <f t="shared" si="2"/>
        <v>18.031522358298847</v>
      </c>
      <c r="L187" s="42">
        <f t="shared" si="2"/>
        <v>11.858689999966231</v>
      </c>
      <c r="M187" s="42">
        <f t="shared" si="2"/>
        <v>317.83942585222036</v>
      </c>
      <c r="N187" s="42">
        <f t="shared" si="2"/>
        <v>119.43030949999643</v>
      </c>
      <c r="O187" s="42">
        <f t="shared" si="2"/>
        <v>2.8773704199999997</v>
      </c>
      <c r="P187" s="42">
        <f t="shared" si="2"/>
        <v>4.5371550789999997</v>
      </c>
      <c r="Q187" s="42">
        <f t="shared" si="2"/>
        <v>2.6432241800000003</v>
      </c>
      <c r="R187" s="42">
        <f t="shared" si="2"/>
        <v>0.23414624000000001</v>
      </c>
      <c r="S187" s="42">
        <f t="shared" si="2"/>
        <v>4.2317469360000004</v>
      </c>
      <c r="T187" s="42">
        <f t="shared" si="2"/>
        <v>0.30540814299999997</v>
      </c>
      <c r="U187" s="42">
        <f t="shared" si="2"/>
        <v>35.927949999999989</v>
      </c>
      <c r="V187" s="42">
        <f t="shared" si="2"/>
        <v>85.146299999999997</v>
      </c>
      <c r="W187" s="42">
        <f t="shared" si="2"/>
        <v>68.69553277826509</v>
      </c>
      <c r="X187" s="42">
        <f t="shared" si="2"/>
        <v>497.06297807295175</v>
      </c>
      <c r="Y187" s="42">
        <f t="shared" si="2"/>
        <v>565.75851085121678</v>
      </c>
      <c r="Z187" s="42">
        <f t="shared" si="2"/>
        <v>3.4786526105165758</v>
      </c>
      <c r="AA187" s="42">
        <f t="shared" si="2"/>
        <v>1.5694297733916975</v>
      </c>
      <c r="AB187" s="42">
        <f t="shared" si="2"/>
        <v>1.5694297740999994</v>
      </c>
      <c r="AC187" s="42">
        <f t="shared" si="2"/>
        <v>0.19540608350206207</v>
      </c>
      <c r="AD187" s="42">
        <f t="shared" si="2"/>
        <v>3.7480658003552678</v>
      </c>
      <c r="AE187" s="42">
        <f t="shared" si="2"/>
        <v>33.732592203197406</v>
      </c>
      <c r="AF187" s="42">
        <f t="shared" si="2"/>
        <v>37.480658003552669</v>
      </c>
      <c r="AG187" s="42">
        <f t="shared" si="2"/>
        <v>3.6430996085232952</v>
      </c>
      <c r="AH187" s="42">
        <f t="shared" si="2"/>
        <v>6.1974568053039993</v>
      </c>
      <c r="AI187" s="42">
        <f t="shared" si="2"/>
        <v>19.848611660230379</v>
      </c>
      <c r="AJ187" s="42">
        <f t="shared" si="2"/>
        <v>8.9971998443987747E-2</v>
      </c>
      <c r="AK187" s="42">
        <f t="shared" si="2"/>
        <v>0.10872598109436346</v>
      </c>
      <c r="AL187" s="42">
        <f t="shared" si="2"/>
        <v>0.27193252675943252</v>
      </c>
      <c r="AM187" s="42">
        <f t="shared" si="2"/>
        <v>3.9284776904693457</v>
      </c>
      <c r="AN187" s="42">
        <f t="shared" si="2"/>
        <v>10.054248586753632</v>
      </c>
      <c r="AO187" s="42">
        <f t="shared" si="2"/>
        <v>53.85313639018721</v>
      </c>
      <c r="AP187" s="42">
        <f t="shared" si="2"/>
        <v>3825.4757436750006</v>
      </c>
      <c r="AQ187" s="42">
        <f t="shared" si="2"/>
        <v>2059.871554282</v>
      </c>
      <c r="AR187" s="42">
        <f t="shared" si="2"/>
        <v>5885.3472979569997</v>
      </c>
      <c r="AS187" s="42">
        <f t="shared" si="2"/>
        <v>182.96467701299997</v>
      </c>
      <c r="AT187" s="42">
        <f t="shared" si="2"/>
        <v>16789.706321555997</v>
      </c>
      <c r="AU187" s="42">
        <f t="shared" si="2"/>
        <v>36860.386572005998</v>
      </c>
      <c r="AV187" s="42">
        <f t="shared" si="2"/>
        <v>9639.7392243289996</v>
      </c>
      <c r="AW187" s="42">
        <f t="shared" si="2"/>
        <v>21160.314431104998</v>
      </c>
      <c r="AX187" s="42">
        <f t="shared" si="2"/>
        <v>9281.1683911759992</v>
      </c>
      <c r="AY187" s="42">
        <f t="shared" si="2"/>
        <v>20371.140143314999</v>
      </c>
      <c r="AZ187" s="42">
        <f t="shared" si="2"/>
        <v>5.8272918357142851</v>
      </c>
      <c r="BA187" s="42">
        <f t="shared" si="2"/>
        <v>11.654583682857142</v>
      </c>
      <c r="BB187" s="42">
        <f t="shared" si="2"/>
        <v>22.799335243999998</v>
      </c>
      <c r="BC187" s="42">
        <f t="shared" si="2"/>
        <v>1593.7120584100003</v>
      </c>
      <c r="BD187" s="42">
        <f t="shared" si="2"/>
        <v>3499.6177543509998</v>
      </c>
      <c r="BE187" s="42">
        <f t="shared" si="2"/>
        <v>2.4958221271428576</v>
      </c>
      <c r="BF187" s="42">
        <f t="shared" si="2"/>
        <v>4.9916442671428589</v>
      </c>
      <c r="BG187" s="42">
        <f t="shared" si="2"/>
        <v>52.137261436999999</v>
      </c>
      <c r="BH187" s="42">
        <f t="shared" si="2"/>
        <v>303.48102305999993</v>
      </c>
      <c r="BI187" s="42">
        <f t="shared" si="2"/>
        <v>1.8900000000000006</v>
      </c>
      <c r="BJ187" s="42">
        <f t="shared" si="2"/>
        <v>2.0400000000000005</v>
      </c>
      <c r="BK187" s="42">
        <f t="shared" si="2"/>
        <v>4.4100000000000019</v>
      </c>
      <c r="BL187" s="42">
        <f t="shared" si="2"/>
        <v>4.6400000000000023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5.969418439</v>
      </c>
      <c r="E188" s="42">
        <f>IF(E56="－","－",SUM(E56:E66))</f>
        <v>590</v>
      </c>
      <c r="F188" s="42">
        <f t="shared" ref="F188:BL188" si="3">IF(F56="－","－",SUM(F56:F66))</f>
        <v>64</v>
      </c>
      <c r="G188" s="42">
        <f t="shared" si="3"/>
        <v>216</v>
      </c>
      <c r="H188" s="42">
        <f t="shared" si="3"/>
        <v>310</v>
      </c>
      <c r="I188" s="42">
        <f t="shared" si="3"/>
        <v>16.741446937027732</v>
      </c>
      <c r="J188" s="42">
        <f t="shared" si="3"/>
        <v>250.71966829178234</v>
      </c>
      <c r="K188" s="42">
        <f t="shared" si="3"/>
        <v>2.0270734371046522</v>
      </c>
      <c r="L188" s="42">
        <f t="shared" si="3"/>
        <v>14.714373499923077</v>
      </c>
      <c r="M188" s="42">
        <f t="shared" si="3"/>
        <v>61.26120522873255</v>
      </c>
      <c r="N188" s="42">
        <f t="shared" si="3"/>
        <v>206.19991000007749</v>
      </c>
      <c r="O188" s="42">
        <f t="shared" si="3"/>
        <v>3.9065685860000006</v>
      </c>
      <c r="P188" s="42">
        <f t="shared" si="3"/>
        <v>6.7636083029999998</v>
      </c>
      <c r="Q188" s="42">
        <f t="shared" si="3"/>
        <v>3.4599007399999997</v>
      </c>
      <c r="R188" s="42">
        <f t="shared" si="3"/>
        <v>0.44666784599999998</v>
      </c>
      <c r="S188" s="42">
        <f t="shared" si="3"/>
        <v>6.1809980629999997</v>
      </c>
      <c r="T188" s="42">
        <f t="shared" si="3"/>
        <v>0.58261024000000006</v>
      </c>
      <c r="U188" s="42">
        <f t="shared" si="3"/>
        <v>46.486849999999997</v>
      </c>
      <c r="V188" s="42">
        <f t="shared" si="3"/>
        <v>110.29680000000003</v>
      </c>
      <c r="W188" s="42">
        <f t="shared" si="3"/>
        <v>67.134865523027727</v>
      </c>
      <c r="X188" s="42">
        <f t="shared" si="3"/>
        <v>367.78007659478237</v>
      </c>
      <c r="Y188" s="42">
        <f t="shared" si="3"/>
        <v>434.91494211781009</v>
      </c>
      <c r="Z188" s="42">
        <f t="shared" si="3"/>
        <v>2.5712471766238885</v>
      </c>
      <c r="AA188" s="42">
        <f t="shared" si="3"/>
        <v>1.1216524126660077</v>
      </c>
      <c r="AB188" s="42">
        <f t="shared" si="3"/>
        <v>1.1216524135300001</v>
      </c>
      <c r="AC188" s="42">
        <f t="shared" si="3"/>
        <v>5.1818965234985602E-2</v>
      </c>
      <c r="AD188" s="42">
        <f t="shared" si="3"/>
        <v>5.4283733545846635</v>
      </c>
      <c r="AE188" s="42">
        <f t="shared" si="3"/>
        <v>48.855360191261973</v>
      </c>
      <c r="AF188" s="42">
        <f t="shared" si="3"/>
        <v>54.283733545846623</v>
      </c>
      <c r="AG188" s="42">
        <f t="shared" si="3"/>
        <v>4.6245047276724494</v>
      </c>
      <c r="AH188" s="42">
        <f t="shared" si="3"/>
        <v>7.8669735597186499</v>
      </c>
      <c r="AI188" s="42">
        <f t="shared" si="3"/>
        <v>25.195577481801603</v>
      </c>
      <c r="AJ188" s="42">
        <f t="shared" si="3"/>
        <v>6.6070119554768519E-2</v>
      </c>
      <c r="AK188" s="42">
        <f t="shared" si="3"/>
        <v>7.9841938835178913E-2</v>
      </c>
      <c r="AL188" s="42">
        <f t="shared" si="3"/>
        <v>0.19969118650655082</v>
      </c>
      <c r="AM188" s="42">
        <f t="shared" si="3"/>
        <v>4.742393812462204</v>
      </c>
      <c r="AN188" s="42">
        <f t="shared" si="3"/>
        <v>13.375188853138491</v>
      </c>
      <c r="AO188" s="42">
        <f t="shared" si="3"/>
        <v>74.250628859570114</v>
      </c>
      <c r="AP188" s="42">
        <f t="shared" si="3"/>
        <v>5511.1020862989999</v>
      </c>
      <c r="AQ188" s="42">
        <f t="shared" si="3"/>
        <v>2967.5165080060005</v>
      </c>
      <c r="AR188" s="42">
        <f t="shared" si="3"/>
        <v>8478.6185943050004</v>
      </c>
      <c r="AS188" s="42">
        <f t="shared" si="3"/>
        <v>173.24275834299999</v>
      </c>
      <c r="AT188" s="42">
        <f t="shared" si="3"/>
        <v>23483.971689128997</v>
      </c>
      <c r="AU188" s="42">
        <f t="shared" si="3"/>
        <v>51785.468202964999</v>
      </c>
      <c r="AV188" s="42">
        <f t="shared" si="3"/>
        <v>14194.955184244001</v>
      </c>
      <c r="AW188" s="42">
        <f t="shared" si="3"/>
        <v>31276.438757113996</v>
      </c>
      <c r="AX188" s="42">
        <f t="shared" si="3"/>
        <v>13453.334794972001</v>
      </c>
      <c r="AY188" s="42">
        <f t="shared" si="3"/>
        <v>29644.880120561997</v>
      </c>
      <c r="AZ188" s="42">
        <f t="shared" si="3"/>
        <v>2.7554478314285715</v>
      </c>
      <c r="BA188" s="42">
        <f t="shared" si="3"/>
        <v>5.51089567</v>
      </c>
      <c r="BB188" s="42">
        <f t="shared" si="3"/>
        <v>73.75653507600002</v>
      </c>
      <c r="BC188" s="42">
        <f t="shared" si="3"/>
        <v>4866.3370994089992</v>
      </c>
      <c r="BD188" s="42">
        <f t="shared" si="3"/>
        <v>10644.58561247</v>
      </c>
      <c r="BE188" s="42">
        <f t="shared" si="3"/>
        <v>3.3326245185714298</v>
      </c>
      <c r="BF188" s="42">
        <f t="shared" si="3"/>
        <v>6.6652490400000017</v>
      </c>
      <c r="BG188" s="42">
        <f t="shared" si="3"/>
        <v>79.509639908999986</v>
      </c>
      <c r="BH188" s="42">
        <f t="shared" si="3"/>
        <v>456.68001841599994</v>
      </c>
      <c r="BI188" s="42">
        <f t="shared" si="3"/>
        <v>0.96</v>
      </c>
      <c r="BJ188" s="42">
        <f t="shared" si="3"/>
        <v>0.96</v>
      </c>
      <c r="BK188" s="42">
        <f t="shared" si="3"/>
        <v>3.2400000000000011</v>
      </c>
      <c r="BL188" s="42">
        <f t="shared" si="3"/>
        <v>3.2400000000000011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5.3279657919999996</v>
      </c>
      <c r="E189" s="42">
        <f>IF(E67="－","－",SUM(E67:E73))</f>
        <v>302</v>
      </c>
      <c r="F189" s="42">
        <f t="shared" ref="F189:BL189" si="4">IF(F67="－","－",SUM(F67:F73))</f>
        <v>1</v>
      </c>
      <c r="G189" s="42">
        <f t="shared" si="4"/>
        <v>33</v>
      </c>
      <c r="H189" s="42">
        <f t="shared" si="4"/>
        <v>268</v>
      </c>
      <c r="I189" s="42">
        <f t="shared" si="4"/>
        <v>2.6588735697613876E-5</v>
      </c>
      <c r="J189" s="42">
        <f t="shared" si="4"/>
        <v>0.20695455321055192</v>
      </c>
      <c r="K189" s="42">
        <f t="shared" si="4"/>
        <v>2.6588735697613876E-5</v>
      </c>
      <c r="L189" s="42">
        <f t="shared" si="4"/>
        <v>0</v>
      </c>
      <c r="M189" s="42">
        <f t="shared" si="4"/>
        <v>4.871141946253944E-3</v>
      </c>
      <c r="N189" s="42">
        <f t="shared" si="4"/>
        <v>0.20210999999999557</v>
      </c>
      <c r="O189" s="42">
        <f t="shared" si="4"/>
        <v>9.7890928999999988E-2</v>
      </c>
      <c r="P189" s="42">
        <f t="shared" si="4"/>
        <v>0.16370347899999999</v>
      </c>
      <c r="Q189" s="42">
        <f t="shared" si="4"/>
        <v>8.9058542000000004E-2</v>
      </c>
      <c r="R189" s="42">
        <f t="shared" si="4"/>
        <v>8.8323870000000006E-3</v>
      </c>
      <c r="S189" s="42">
        <f t="shared" si="4"/>
        <v>0.152182973</v>
      </c>
      <c r="T189" s="42">
        <f t="shared" si="4"/>
        <v>1.1520506E-2</v>
      </c>
      <c r="U189" s="42">
        <f t="shared" si="4"/>
        <v>0.95524999999999982</v>
      </c>
      <c r="V189" s="42">
        <f t="shared" si="4"/>
        <v>2.2907000000000002</v>
      </c>
      <c r="W189" s="42">
        <f t="shared" si="4"/>
        <v>1.0531675177356976</v>
      </c>
      <c r="X189" s="42">
        <f t="shared" si="4"/>
        <v>2.6613580322105519</v>
      </c>
      <c r="Y189" s="42">
        <f t="shared" si="4"/>
        <v>3.7145255499462495</v>
      </c>
      <c r="Z189" s="42">
        <f t="shared" si="4"/>
        <v>5.2350972136570677E-5</v>
      </c>
      <c r="AA189" s="42">
        <f t="shared" si="4"/>
        <v>1.1203108037226125E-5</v>
      </c>
      <c r="AB189" s="42">
        <f t="shared" si="4"/>
        <v>1.120313E-5</v>
      </c>
      <c r="AC189" s="42">
        <f t="shared" si="4"/>
        <v>2.3694044087926966E-7</v>
      </c>
      <c r="AD189" s="42">
        <f t="shared" si="4"/>
        <v>2.6318086657773098E-3</v>
      </c>
      <c r="AE189" s="42">
        <f t="shared" si="4"/>
        <v>2.368627799199579E-2</v>
      </c>
      <c r="AF189" s="42">
        <f t="shared" si="4"/>
        <v>2.6318086657773097E-2</v>
      </c>
      <c r="AG189" s="42">
        <f t="shared" si="4"/>
        <v>9.8549542906121904E-2</v>
      </c>
      <c r="AH189" s="42">
        <f t="shared" si="4"/>
        <v>0.16764749827708095</v>
      </c>
      <c r="AI189" s="42">
        <f t="shared" si="4"/>
        <v>0.5369250958333539</v>
      </c>
      <c r="AJ189" s="42">
        <f t="shared" si="4"/>
        <v>6.4222224706986242E-7</v>
      </c>
      <c r="AK189" s="42">
        <f t="shared" si="4"/>
        <v>7.7608864359626541E-7</v>
      </c>
      <c r="AL189" s="42">
        <f t="shared" si="4"/>
        <v>1.9410608551719379E-6</v>
      </c>
      <c r="AM189" s="42">
        <f t="shared" si="4"/>
        <v>9.8550422068809845E-2</v>
      </c>
      <c r="AN189" s="42">
        <f t="shared" si="4"/>
        <v>0.17028008303150186</v>
      </c>
      <c r="AO189" s="42">
        <f t="shared" si="4"/>
        <v>0.56061331488620481</v>
      </c>
      <c r="AP189" s="42">
        <f t="shared" si="4"/>
        <v>6.828193465</v>
      </c>
      <c r="AQ189" s="42">
        <f t="shared" si="4"/>
        <v>3.6767195570000002</v>
      </c>
      <c r="AR189" s="42">
        <f t="shared" si="4"/>
        <v>10.504913021999998</v>
      </c>
      <c r="AS189" s="42">
        <f t="shared" si="4"/>
        <v>0.46804694099999999</v>
      </c>
      <c r="AT189" s="42">
        <f t="shared" si="4"/>
        <v>14.493303212999997</v>
      </c>
      <c r="AU189" s="42">
        <f t="shared" si="4"/>
        <v>31.775891301000001</v>
      </c>
      <c r="AV189" s="42">
        <f t="shared" si="4"/>
        <v>17.075589060999999</v>
      </c>
      <c r="AW189" s="42">
        <f t="shared" si="4"/>
        <v>37.544504087999997</v>
      </c>
      <c r="AX189" s="42">
        <f t="shared" si="4"/>
        <v>15.687999030999999</v>
      </c>
      <c r="AY189" s="42">
        <f t="shared" si="4"/>
        <v>34.490684073000004</v>
      </c>
      <c r="AZ189" s="42">
        <f t="shared" si="4"/>
        <v>3.1594822857142858E-2</v>
      </c>
      <c r="BA189" s="42">
        <f t="shared" si="4"/>
        <v>6.318965E-2</v>
      </c>
      <c r="BB189" s="42">
        <f t="shared" si="4"/>
        <v>3.6658263959999999</v>
      </c>
      <c r="BC189" s="42">
        <f t="shared" si="4"/>
        <v>208.47531015200002</v>
      </c>
      <c r="BD189" s="42">
        <f t="shared" si="4"/>
        <v>465.34220038300009</v>
      </c>
      <c r="BE189" s="42">
        <f t="shared" si="4"/>
        <v>1.3314139414285715</v>
      </c>
      <c r="BF189" s="42">
        <f t="shared" si="4"/>
        <v>2.66282789</v>
      </c>
      <c r="BG189" s="42">
        <f t="shared" si="4"/>
        <v>8.592638676</v>
      </c>
      <c r="BH189" s="42">
        <f t="shared" si="4"/>
        <v>61.640240482999999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6.219634353</v>
      </c>
      <c r="E190" s="42">
        <f>IF(E74="－","－",SUM(E74:E84))</f>
        <v>660</v>
      </c>
      <c r="F190" s="42">
        <f t="shared" ref="F190:BL190" si="5">IF(F74="－","－",SUM(F74:F84))</f>
        <v>100</v>
      </c>
      <c r="G190" s="42">
        <f t="shared" si="5"/>
        <v>219</v>
      </c>
      <c r="H190" s="42">
        <f t="shared" si="5"/>
        <v>341</v>
      </c>
      <c r="I190" s="42">
        <f t="shared" si="5"/>
        <v>112.69232126941912</v>
      </c>
      <c r="J190" s="42">
        <f t="shared" si="5"/>
        <v>762.68463420864805</v>
      </c>
      <c r="K190" s="42">
        <f t="shared" si="5"/>
        <v>73.716096269477035</v>
      </c>
      <c r="L190" s="42">
        <f t="shared" si="5"/>
        <v>38.976224999942083</v>
      </c>
      <c r="M190" s="42">
        <f t="shared" si="5"/>
        <v>579.26413797807368</v>
      </c>
      <c r="N190" s="42">
        <f t="shared" si="5"/>
        <v>296.11281749999341</v>
      </c>
      <c r="O190" s="42">
        <f t="shared" si="5"/>
        <v>9.2218031569999983</v>
      </c>
      <c r="P190" s="42">
        <f t="shared" si="5"/>
        <v>15.140911408999997</v>
      </c>
      <c r="Q190" s="42">
        <f t="shared" si="5"/>
        <v>8.6813915520000009</v>
      </c>
      <c r="R190" s="42">
        <f t="shared" si="5"/>
        <v>0.54041160499999996</v>
      </c>
      <c r="S190" s="42">
        <f t="shared" si="5"/>
        <v>14.436026701000001</v>
      </c>
      <c r="T190" s="42">
        <f t="shared" si="5"/>
        <v>0.7048847079999998</v>
      </c>
      <c r="U190" s="42">
        <f t="shared" si="5"/>
        <v>58.924500000000002</v>
      </c>
      <c r="V190" s="42">
        <f t="shared" si="5"/>
        <v>139.72599999999994</v>
      </c>
      <c r="W190" s="42">
        <f t="shared" si="5"/>
        <v>180.83862442641913</v>
      </c>
      <c r="X190" s="42">
        <f t="shared" si="5"/>
        <v>917.55154561764789</v>
      </c>
      <c r="Y190" s="42">
        <f t="shared" si="5"/>
        <v>1098.390170044067</v>
      </c>
      <c r="Z190" s="42">
        <f t="shared" si="5"/>
        <v>9.022679757488012</v>
      </c>
      <c r="AA190" s="42">
        <f t="shared" si="5"/>
        <v>4.1920848142948612</v>
      </c>
      <c r="AB190" s="42">
        <f t="shared" si="5"/>
        <v>8.5929322002428439</v>
      </c>
      <c r="AC190" s="42">
        <f t="shared" si="5"/>
        <v>0.9385064795368443</v>
      </c>
      <c r="AD190" s="42">
        <f t="shared" si="5"/>
        <v>8.1445251541482389</v>
      </c>
      <c r="AE190" s="42">
        <f t="shared" si="5"/>
        <v>73.300726387334151</v>
      </c>
      <c r="AF190" s="42">
        <f t="shared" si="5"/>
        <v>81.445251541482378</v>
      </c>
      <c r="AG190" s="42">
        <f t="shared" si="5"/>
        <v>6.0120635152659512</v>
      </c>
      <c r="AH190" s="42">
        <f t="shared" si="5"/>
        <v>10.227418393785753</v>
      </c>
      <c r="AI190" s="42">
        <f t="shared" si="5"/>
        <v>32.755380531448978</v>
      </c>
      <c r="AJ190" s="42">
        <f t="shared" si="5"/>
        <v>0.32157981385490553</v>
      </c>
      <c r="AK190" s="42">
        <f t="shared" si="5"/>
        <v>0.31638087575444362</v>
      </c>
      <c r="AL190" s="42">
        <f t="shared" si="5"/>
        <v>0.79345656775798867</v>
      </c>
      <c r="AM190" s="42">
        <f t="shared" si="5"/>
        <v>7.2721498086577006</v>
      </c>
      <c r="AN190" s="42">
        <f t="shared" si="5"/>
        <v>18.688324423688435</v>
      </c>
      <c r="AO190" s="42">
        <f t="shared" si="5"/>
        <v>106.84956348654111</v>
      </c>
      <c r="AP190" s="42">
        <f t="shared" si="5"/>
        <v>8269.841354559001</v>
      </c>
      <c r="AQ190" s="42">
        <f t="shared" si="5"/>
        <v>4452.9914986050007</v>
      </c>
      <c r="AR190" s="42">
        <f t="shared" si="5"/>
        <v>12722.832853164</v>
      </c>
      <c r="AS190" s="42">
        <f t="shared" si="5"/>
        <v>332.37488756300002</v>
      </c>
      <c r="AT190" s="42">
        <f t="shared" si="5"/>
        <v>26086.201647094997</v>
      </c>
      <c r="AU190" s="42">
        <f t="shared" si="5"/>
        <v>60915.019648744994</v>
      </c>
      <c r="AV190" s="42">
        <f t="shared" si="5"/>
        <v>16546.364222666998</v>
      </c>
      <c r="AW190" s="42">
        <f t="shared" si="5"/>
        <v>38348.235867786003</v>
      </c>
      <c r="AX190" s="42">
        <f t="shared" si="5"/>
        <v>15894.061736845</v>
      </c>
      <c r="AY190" s="42">
        <f t="shared" si="5"/>
        <v>36838.754735857001</v>
      </c>
      <c r="AZ190" s="42">
        <f t="shared" si="5"/>
        <v>8.998077924285715</v>
      </c>
      <c r="BA190" s="42">
        <f t="shared" si="5"/>
        <v>17.996155854285718</v>
      </c>
      <c r="BB190" s="42">
        <f t="shared" si="5"/>
        <v>67.323986120000001</v>
      </c>
      <c r="BC190" s="42">
        <f t="shared" si="5"/>
        <v>4732.2677590060002</v>
      </c>
      <c r="BD190" s="42">
        <f t="shared" si="5"/>
        <v>10627.197893683</v>
      </c>
      <c r="BE190" s="42">
        <f t="shared" si="5"/>
        <v>3.9633429757142857</v>
      </c>
      <c r="BF190" s="42">
        <f t="shared" si="5"/>
        <v>7.9266859585714293</v>
      </c>
      <c r="BG190" s="42">
        <f t="shared" si="5"/>
        <v>80.499315630999988</v>
      </c>
      <c r="BH190" s="42">
        <f t="shared" si="5"/>
        <v>328.38861083199998</v>
      </c>
      <c r="BI190" s="42">
        <f t="shared" si="5"/>
        <v>1.9800000000000004</v>
      </c>
      <c r="BJ190" s="42">
        <f t="shared" si="5"/>
        <v>2.6700000000000008</v>
      </c>
      <c r="BK190" s="42">
        <f t="shared" si="5"/>
        <v>6.3300000000000018</v>
      </c>
      <c r="BL190" s="42">
        <f t="shared" si="5"/>
        <v>7.4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6.8500566249999997</v>
      </c>
      <c r="E191" s="42">
        <f>IF(E85="－","－",SUM(E85:E91))</f>
        <v>347</v>
      </c>
      <c r="F191" s="42">
        <f t="shared" ref="F191:BL191" si="6">IF(F85="－","－",SUM(F85:F91))</f>
        <v>88</v>
      </c>
      <c r="G191" s="42">
        <f t="shared" si="6"/>
        <v>194</v>
      </c>
      <c r="H191" s="42">
        <f t="shared" si="6"/>
        <v>65</v>
      </c>
      <c r="I191" s="42">
        <f t="shared" si="6"/>
        <v>715.85718779026615</v>
      </c>
      <c r="J191" s="42">
        <f t="shared" si="6"/>
        <v>1698.2994306251012</v>
      </c>
      <c r="K191" s="42">
        <f t="shared" si="6"/>
        <v>641.41671979026728</v>
      </c>
      <c r="L191" s="42">
        <f t="shared" si="6"/>
        <v>74.44046799999883</v>
      </c>
      <c r="M191" s="42">
        <f t="shared" si="6"/>
        <v>2128.7299009153721</v>
      </c>
      <c r="N191" s="42">
        <f t="shared" si="6"/>
        <v>285.42671749999522</v>
      </c>
      <c r="O191" s="42">
        <f t="shared" si="6"/>
        <v>7.4268607689999993</v>
      </c>
      <c r="P191" s="42">
        <f t="shared" si="6"/>
        <v>12.903154527000002</v>
      </c>
      <c r="Q191" s="42">
        <f t="shared" si="6"/>
        <v>7.0540631320000013</v>
      </c>
      <c r="R191" s="42">
        <f t="shared" si="6"/>
        <v>0.37279763700000002</v>
      </c>
      <c r="S191" s="42">
        <f t="shared" si="6"/>
        <v>12.416896736</v>
      </c>
      <c r="T191" s="42">
        <f t="shared" si="6"/>
        <v>0.48625779099999999</v>
      </c>
      <c r="U191" s="42">
        <f t="shared" si="6"/>
        <v>43.840399999999995</v>
      </c>
      <c r="V191" s="42">
        <f t="shared" si="6"/>
        <v>103.79759999999999</v>
      </c>
      <c r="W191" s="42">
        <f t="shared" si="6"/>
        <v>767.12444855926617</v>
      </c>
      <c r="X191" s="42">
        <f t="shared" si="6"/>
        <v>1815.0001851521013</v>
      </c>
      <c r="Y191" s="42">
        <f t="shared" si="6"/>
        <v>2582.1246337113671</v>
      </c>
      <c r="Z191" s="42">
        <f t="shared" si="6"/>
        <v>30.148843530376649</v>
      </c>
      <c r="AA191" s="42">
        <f t="shared" si="6"/>
        <v>14.719525409369144</v>
      </c>
      <c r="AB191" s="42">
        <f t="shared" si="6"/>
        <v>14.719525407000001</v>
      </c>
      <c r="AC191" s="42">
        <f t="shared" si="6"/>
        <v>7.6312496410584512</v>
      </c>
      <c r="AD191" s="42">
        <f t="shared" si="6"/>
        <v>12.352219065767304</v>
      </c>
      <c r="AE191" s="42">
        <f t="shared" si="6"/>
        <v>152.55617032567454</v>
      </c>
      <c r="AF191" s="42">
        <f t="shared" si="6"/>
        <v>164.90838939144186</v>
      </c>
      <c r="AG191" s="42">
        <f t="shared" si="6"/>
        <v>4.4364557085822094</v>
      </c>
      <c r="AH191" s="42">
        <f t="shared" si="6"/>
        <v>7.5470740789674355</v>
      </c>
      <c r="AI191" s="42">
        <f t="shared" si="6"/>
        <v>24.171034550206514</v>
      </c>
      <c r="AJ191" s="42">
        <f t="shared" si="6"/>
        <v>0.84382184828355422</v>
      </c>
      <c r="AK191" s="42">
        <f t="shared" si="6"/>
        <v>1.0196843656638277</v>
      </c>
      <c r="AL191" s="42">
        <f t="shared" si="6"/>
        <v>2.5503135797082144</v>
      </c>
      <c r="AM191" s="42">
        <f t="shared" si="6"/>
        <v>12.911527197924215</v>
      </c>
      <c r="AN191" s="42">
        <f t="shared" si="6"/>
        <v>20.918977510398566</v>
      </c>
      <c r="AO191" s="42">
        <f t="shared" si="6"/>
        <v>179.2775184555893</v>
      </c>
      <c r="AP191" s="42">
        <f t="shared" si="6"/>
        <v>5272.9128428499998</v>
      </c>
      <c r="AQ191" s="42">
        <f t="shared" si="6"/>
        <v>2839.2607615340003</v>
      </c>
      <c r="AR191" s="42">
        <f t="shared" si="6"/>
        <v>8112.1736043840001</v>
      </c>
      <c r="AS191" s="42">
        <f t="shared" si="6"/>
        <v>749.44270441999993</v>
      </c>
      <c r="AT191" s="42">
        <f t="shared" si="6"/>
        <v>13700.145577533</v>
      </c>
      <c r="AU191" s="42">
        <f t="shared" si="6"/>
        <v>31113.948484515</v>
      </c>
      <c r="AV191" s="42">
        <f t="shared" si="6"/>
        <v>10306.055760130999</v>
      </c>
      <c r="AW191" s="42">
        <f t="shared" si="6"/>
        <v>23424.424746230001</v>
      </c>
      <c r="AX191" s="42">
        <f t="shared" si="6"/>
        <v>10167.414699545001</v>
      </c>
      <c r="AY191" s="42">
        <f t="shared" si="6"/>
        <v>23111.026748234999</v>
      </c>
      <c r="AZ191" s="42">
        <f t="shared" si="6"/>
        <v>246.77618074000003</v>
      </c>
      <c r="BA191" s="42">
        <f t="shared" si="6"/>
        <v>493.55236148857142</v>
      </c>
      <c r="BB191" s="42">
        <f t="shared" si="6"/>
        <v>17.216679327999998</v>
      </c>
      <c r="BC191" s="42">
        <f t="shared" si="6"/>
        <v>961.03806511599998</v>
      </c>
      <c r="BD191" s="42">
        <f t="shared" si="6"/>
        <v>2182.8382111010001</v>
      </c>
      <c r="BE191" s="42">
        <f t="shared" si="6"/>
        <v>11.17966189857143</v>
      </c>
      <c r="BF191" s="42">
        <f t="shared" si="6"/>
        <v>22.359323801428577</v>
      </c>
      <c r="BG191" s="42">
        <f t="shared" si="6"/>
        <v>35.658204380000001</v>
      </c>
      <c r="BH191" s="42">
        <f t="shared" si="6"/>
        <v>192.771093318</v>
      </c>
      <c r="BI191" s="42">
        <f t="shared" si="6"/>
        <v>5.9800000000000013</v>
      </c>
      <c r="BJ191" s="42">
        <f t="shared" si="6"/>
        <v>7.7699999999999978</v>
      </c>
      <c r="BK191" s="42">
        <f t="shared" si="6"/>
        <v>8.6999999999999993</v>
      </c>
      <c r="BL191" s="42">
        <f t="shared" si="6"/>
        <v>10.66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4.9727538730000003</v>
      </c>
      <c r="E192" s="42">
        <f>IF(E92="－","－",SUM(E92:E114))</f>
        <v>159</v>
      </c>
      <c r="F192" s="42">
        <f t="shared" ref="F192:BL192" si="7">IF(F92="－","－",SUM(F92:F114))</f>
        <v>0</v>
      </c>
      <c r="G192" s="42">
        <f t="shared" si="7"/>
        <v>0</v>
      </c>
      <c r="H192" s="42">
        <f t="shared" si="7"/>
        <v>159</v>
      </c>
      <c r="I192" s="42">
        <f t="shared" si="7"/>
        <v>0</v>
      </c>
      <c r="J192" s="42">
        <f t="shared" si="7"/>
        <v>0</v>
      </c>
      <c r="K192" s="42">
        <f t="shared" si="7"/>
        <v>0</v>
      </c>
      <c r="L192" s="42">
        <f t="shared" si="7"/>
        <v>0</v>
      </c>
      <c r="M192" s="42">
        <f t="shared" si="7"/>
        <v>0</v>
      </c>
      <c r="N192" s="42">
        <f t="shared" si="7"/>
        <v>0</v>
      </c>
      <c r="O192" s="42">
        <f t="shared" si="7"/>
        <v>1.6608454999999998E-2</v>
      </c>
      <c r="P192" s="42">
        <f t="shared" si="7"/>
        <v>2.8201740999999999E-2</v>
      </c>
      <c r="Q192" s="42">
        <f t="shared" si="7"/>
        <v>1.5608618000000001E-2</v>
      </c>
      <c r="R192" s="42">
        <f t="shared" si="7"/>
        <v>9.9983700000000016E-4</v>
      </c>
      <c r="S192" s="42">
        <f t="shared" si="7"/>
        <v>2.6897606000000001E-2</v>
      </c>
      <c r="T192" s="42">
        <f t="shared" si="7"/>
        <v>1.3041349999999999E-3</v>
      </c>
      <c r="U192" s="42">
        <f t="shared" si="7"/>
        <v>0</v>
      </c>
      <c r="V192" s="42">
        <f t="shared" si="7"/>
        <v>0</v>
      </c>
      <c r="W192" s="42">
        <f t="shared" si="7"/>
        <v>1.6608454999999998E-2</v>
      </c>
      <c r="X192" s="42">
        <f t="shared" si="7"/>
        <v>2.8201740999999999E-2</v>
      </c>
      <c r="Y192" s="42">
        <f t="shared" si="7"/>
        <v>4.4810195999999997E-2</v>
      </c>
      <c r="Z192" s="42">
        <f t="shared" si="7"/>
        <v>0</v>
      </c>
      <c r="AA192" s="42">
        <f t="shared" si="7"/>
        <v>0</v>
      </c>
      <c r="AB192" s="42">
        <f t="shared" si="7"/>
        <v>0</v>
      </c>
      <c r="AC192" s="42">
        <f t="shared" si="7"/>
        <v>0</v>
      </c>
      <c r="AD192" s="42">
        <f t="shared" si="7"/>
        <v>0</v>
      </c>
      <c r="AE192" s="42">
        <f t="shared" si="7"/>
        <v>0</v>
      </c>
      <c r="AF192" s="42">
        <f t="shared" si="7"/>
        <v>0</v>
      </c>
      <c r="AG192" s="42">
        <f t="shared" si="7"/>
        <v>0</v>
      </c>
      <c r="AH192" s="42">
        <f t="shared" si="7"/>
        <v>0</v>
      </c>
      <c r="AI192" s="42">
        <f t="shared" si="7"/>
        <v>0</v>
      </c>
      <c r="AJ192" s="42">
        <f t="shared" si="7"/>
        <v>0</v>
      </c>
      <c r="AK192" s="42">
        <f t="shared" si="7"/>
        <v>0</v>
      </c>
      <c r="AL192" s="42">
        <f t="shared" si="7"/>
        <v>0</v>
      </c>
      <c r="AM192" s="42">
        <f t="shared" si="7"/>
        <v>0</v>
      </c>
      <c r="AN192" s="42">
        <f t="shared" si="7"/>
        <v>0</v>
      </c>
      <c r="AO192" s="42">
        <f t="shared" si="7"/>
        <v>0</v>
      </c>
      <c r="AP192" s="42">
        <f t="shared" si="7"/>
        <v>3.8136144999999996E-2</v>
      </c>
      <c r="AQ192" s="42">
        <f t="shared" si="7"/>
        <v>2.0534845999999999E-2</v>
      </c>
      <c r="AR192" s="42">
        <f t="shared" si="7"/>
        <v>5.8670990999999999E-2</v>
      </c>
      <c r="AS192" s="42">
        <f t="shared" si="7"/>
        <v>0</v>
      </c>
      <c r="AT192" s="42">
        <f t="shared" si="7"/>
        <v>0</v>
      </c>
      <c r="AU192" s="42">
        <f t="shared" si="7"/>
        <v>0</v>
      </c>
      <c r="AV192" s="42">
        <f t="shared" si="7"/>
        <v>0</v>
      </c>
      <c r="AW192" s="42">
        <f t="shared" si="7"/>
        <v>0</v>
      </c>
      <c r="AX192" s="42">
        <f t="shared" si="7"/>
        <v>0</v>
      </c>
      <c r="AY192" s="42">
        <f t="shared" si="7"/>
        <v>0</v>
      </c>
      <c r="AZ192" s="42">
        <f t="shared" si="7"/>
        <v>0</v>
      </c>
      <c r="BA192" s="42">
        <f t="shared" si="7"/>
        <v>0</v>
      </c>
      <c r="BB192" s="42">
        <f t="shared" si="7"/>
        <v>2.6032691920000004</v>
      </c>
      <c r="BC192" s="42">
        <f t="shared" si="7"/>
        <v>171.05621012899999</v>
      </c>
      <c r="BD192" s="42">
        <f t="shared" si="7"/>
        <v>404.03335744999998</v>
      </c>
      <c r="BE192" s="42">
        <f t="shared" si="7"/>
        <v>0.10847707857142859</v>
      </c>
      <c r="BF192" s="42">
        <f t="shared" si="7"/>
        <v>0.21695416000000003</v>
      </c>
      <c r="BG192" s="42">
        <f t="shared" si="7"/>
        <v>5.5844360980000012</v>
      </c>
      <c r="BH192" s="42">
        <f t="shared" si="7"/>
        <v>71.180506223000009</v>
      </c>
      <c r="BI192" s="42">
        <f t="shared" si="7"/>
        <v>0</v>
      </c>
      <c r="BJ192" s="42">
        <f t="shared" si="7"/>
        <v>0</v>
      </c>
      <c r="BK192" s="42">
        <f t="shared" si="7"/>
        <v>0</v>
      </c>
      <c r="BL192" s="42">
        <f t="shared" si="7"/>
        <v>0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4.992306578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5</v>
      </c>
      <c r="H193" s="42">
        <f t="shared" si="8"/>
        <v>259</v>
      </c>
      <c r="I193" s="42">
        <f t="shared" si="8"/>
        <v>0</v>
      </c>
      <c r="J193" s="42">
        <f t="shared" si="8"/>
        <v>0</v>
      </c>
      <c r="K193" s="42">
        <f t="shared" si="8"/>
        <v>0</v>
      </c>
      <c r="L193" s="42">
        <f t="shared" si="8"/>
        <v>0</v>
      </c>
      <c r="M193" s="42">
        <f t="shared" si="8"/>
        <v>0</v>
      </c>
      <c r="N193" s="42">
        <f t="shared" si="8"/>
        <v>0</v>
      </c>
      <c r="O193" s="42">
        <f t="shared" si="8"/>
        <v>9.3779139999999993E-3</v>
      </c>
      <c r="P193" s="42">
        <f t="shared" si="8"/>
        <v>1.4272016E-2</v>
      </c>
      <c r="Q193" s="42">
        <f t="shared" si="8"/>
        <v>8.7262320000000004E-3</v>
      </c>
      <c r="R193" s="42">
        <f t="shared" si="8"/>
        <v>6.5168200000000011E-4</v>
      </c>
      <c r="S193" s="42">
        <f t="shared" si="8"/>
        <v>1.3421994E-2</v>
      </c>
      <c r="T193" s="42">
        <f t="shared" si="8"/>
        <v>8.5002200000000008E-4</v>
      </c>
      <c r="U193" s="42">
        <f t="shared" si="8"/>
        <v>2.0999999999999998E-2</v>
      </c>
      <c r="V193" s="42">
        <f t="shared" si="8"/>
        <v>5.04E-2</v>
      </c>
      <c r="W193" s="42">
        <f t="shared" si="8"/>
        <v>3.0377913999999999E-2</v>
      </c>
      <c r="X193" s="42">
        <f t="shared" si="8"/>
        <v>6.4672015999999999E-2</v>
      </c>
      <c r="Y193" s="42">
        <f t="shared" si="8"/>
        <v>9.5049930000000019E-2</v>
      </c>
      <c r="Z193" s="42">
        <f t="shared" si="8"/>
        <v>0</v>
      </c>
      <c r="AA193" s="42">
        <f t="shared" si="8"/>
        <v>0</v>
      </c>
      <c r="AB193" s="42">
        <f t="shared" si="8"/>
        <v>0</v>
      </c>
      <c r="AC193" s="42">
        <f t="shared" si="8"/>
        <v>0</v>
      </c>
      <c r="AD193" s="42">
        <f t="shared" si="8"/>
        <v>0</v>
      </c>
      <c r="AE193" s="42">
        <f t="shared" si="8"/>
        <v>0</v>
      </c>
      <c r="AF193" s="42">
        <f t="shared" si="8"/>
        <v>0</v>
      </c>
      <c r="AG193" s="42">
        <f t="shared" si="8"/>
        <v>2.0692885565430585E-3</v>
      </c>
      <c r="AH193" s="42">
        <f t="shared" si="8"/>
        <v>3.5201690387169273E-3</v>
      </c>
      <c r="AI193" s="42">
        <f t="shared" si="8"/>
        <v>1.1274054894269078E-2</v>
      </c>
      <c r="AJ193" s="42">
        <f t="shared" si="8"/>
        <v>0</v>
      </c>
      <c r="AK193" s="42">
        <f t="shared" si="8"/>
        <v>0</v>
      </c>
      <c r="AL193" s="42">
        <f t="shared" si="8"/>
        <v>0</v>
      </c>
      <c r="AM193" s="42">
        <f t="shared" si="8"/>
        <v>2.0692885565430585E-3</v>
      </c>
      <c r="AN193" s="42">
        <f t="shared" si="8"/>
        <v>3.5201690387169273E-3</v>
      </c>
      <c r="AO193" s="42">
        <f t="shared" si="8"/>
        <v>1.1274054894269078E-2</v>
      </c>
      <c r="AP193" s="42">
        <f t="shared" si="8"/>
        <v>0.11164607900000001</v>
      </c>
      <c r="AQ193" s="42">
        <f t="shared" si="8"/>
        <v>6.0117119000000004E-2</v>
      </c>
      <c r="AR193" s="42">
        <f t="shared" si="8"/>
        <v>0.17176319799999998</v>
      </c>
      <c r="AS193" s="42">
        <f t="shared" si="8"/>
        <v>0</v>
      </c>
      <c r="AT193" s="42">
        <f t="shared" si="8"/>
        <v>0</v>
      </c>
      <c r="AU193" s="42">
        <f t="shared" si="8"/>
        <v>0</v>
      </c>
      <c r="AV193" s="42">
        <f t="shared" si="8"/>
        <v>0</v>
      </c>
      <c r="AW193" s="42">
        <f t="shared" si="8"/>
        <v>0</v>
      </c>
      <c r="AX193" s="42">
        <f t="shared" si="8"/>
        <v>0</v>
      </c>
      <c r="AY193" s="42">
        <f t="shared" si="8"/>
        <v>0</v>
      </c>
      <c r="AZ193" s="42">
        <f t="shared" si="8"/>
        <v>0</v>
      </c>
      <c r="BA193" s="42">
        <f t="shared" si="8"/>
        <v>0</v>
      </c>
      <c r="BB193" s="42">
        <f t="shared" si="8"/>
        <v>1.5269121190000001</v>
      </c>
      <c r="BC193" s="42">
        <f t="shared" si="8"/>
        <v>105.058532953</v>
      </c>
      <c r="BD193" s="42">
        <f t="shared" si="8"/>
        <v>230.59055227300001</v>
      </c>
      <c r="BE193" s="42">
        <f t="shared" si="8"/>
        <v>0.9915013728571429</v>
      </c>
      <c r="BF193" s="42">
        <f t="shared" si="8"/>
        <v>1.9830027514285717</v>
      </c>
      <c r="BG193" s="42">
        <f t="shared" si="8"/>
        <v>6.6104826760000002</v>
      </c>
      <c r="BH193" s="42">
        <f t="shared" si="8"/>
        <v>27.960422524999998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>
        <f>IF(D123="－","－",MAX(D123:D132))</f>
        <v>4.7862864380000003</v>
      </c>
      <c r="E194" s="42">
        <f>IF(E123="－","－",SUM(E123:E132))</f>
        <v>329</v>
      </c>
      <c r="F194" s="42">
        <f t="shared" ref="F194:BL194" si="9">IF(F123="－","－",SUM(F123:F132))</f>
        <v>0</v>
      </c>
      <c r="G194" s="42">
        <f t="shared" si="9"/>
        <v>2</v>
      </c>
      <c r="H194" s="42">
        <f t="shared" si="9"/>
        <v>327</v>
      </c>
      <c r="I194" s="42">
        <f t="shared" si="9"/>
        <v>0</v>
      </c>
      <c r="J194" s="42">
        <f t="shared" si="9"/>
        <v>0</v>
      </c>
      <c r="K194" s="42">
        <f t="shared" si="9"/>
        <v>0</v>
      </c>
      <c r="L194" s="42">
        <f t="shared" si="9"/>
        <v>0</v>
      </c>
      <c r="M194" s="42">
        <f t="shared" si="9"/>
        <v>0</v>
      </c>
      <c r="N194" s="42">
        <f t="shared" si="9"/>
        <v>0</v>
      </c>
      <c r="O194" s="42">
        <f t="shared" si="9"/>
        <v>5.3059999999999997E-6</v>
      </c>
      <c r="P194" s="42">
        <f t="shared" si="9"/>
        <v>5.8560000000000003E-6</v>
      </c>
      <c r="Q194" s="42">
        <f t="shared" si="9"/>
        <v>5.3059999999999997E-6</v>
      </c>
      <c r="R194" s="42">
        <f t="shared" si="9"/>
        <v>0</v>
      </c>
      <c r="S194" s="42">
        <f t="shared" si="9"/>
        <v>5.8560000000000003E-6</v>
      </c>
      <c r="T194" s="42">
        <f t="shared" si="9"/>
        <v>0</v>
      </c>
      <c r="U194" s="42">
        <f t="shared" si="9"/>
        <v>9.0000000000000011E-3</v>
      </c>
      <c r="V194" s="42">
        <f t="shared" si="9"/>
        <v>2.1600000000000001E-2</v>
      </c>
      <c r="W194" s="42">
        <f t="shared" si="9"/>
        <v>9.0053060000000011E-3</v>
      </c>
      <c r="X194" s="42">
        <f t="shared" si="9"/>
        <v>2.1605856E-2</v>
      </c>
      <c r="Y194" s="42">
        <f t="shared" si="9"/>
        <v>3.0611162000000001E-2</v>
      </c>
      <c r="Z194" s="42">
        <f t="shared" si="9"/>
        <v>0</v>
      </c>
      <c r="AA194" s="42">
        <f t="shared" si="9"/>
        <v>0</v>
      </c>
      <c r="AB194" s="42">
        <f t="shared" si="9"/>
        <v>0</v>
      </c>
      <c r="AC194" s="42">
        <f t="shared" si="9"/>
        <v>0</v>
      </c>
      <c r="AD194" s="42">
        <f t="shared" si="9"/>
        <v>0</v>
      </c>
      <c r="AE194" s="42">
        <f t="shared" si="9"/>
        <v>0</v>
      </c>
      <c r="AF194" s="42">
        <f t="shared" si="9"/>
        <v>0</v>
      </c>
      <c r="AG194" s="42">
        <f t="shared" si="9"/>
        <v>9.2474506583828983E-4</v>
      </c>
      <c r="AH194" s="42">
        <f t="shared" si="9"/>
        <v>1.5731295372881254E-3</v>
      </c>
      <c r="AI194" s="42">
        <f t="shared" si="9"/>
        <v>5.0382662207741312E-3</v>
      </c>
      <c r="AJ194" s="42">
        <f t="shared" si="9"/>
        <v>0</v>
      </c>
      <c r="AK194" s="42">
        <f t="shared" si="9"/>
        <v>0</v>
      </c>
      <c r="AL194" s="42">
        <f t="shared" si="9"/>
        <v>0</v>
      </c>
      <c r="AM194" s="42">
        <f t="shared" si="9"/>
        <v>9.2474506583828983E-4</v>
      </c>
      <c r="AN194" s="42">
        <f t="shared" si="9"/>
        <v>1.5731295372881254E-3</v>
      </c>
      <c r="AO194" s="42">
        <f t="shared" si="9"/>
        <v>5.0382662207741312E-3</v>
      </c>
      <c r="AP194" s="42">
        <f t="shared" si="9"/>
        <v>3.3811938E-2</v>
      </c>
      <c r="AQ194" s="42">
        <f t="shared" si="9"/>
        <v>1.8206427000000001E-2</v>
      </c>
      <c r="AR194" s="42">
        <f t="shared" si="9"/>
        <v>5.2018364999999997E-2</v>
      </c>
      <c r="AS194" s="42">
        <f t="shared" si="9"/>
        <v>0</v>
      </c>
      <c r="AT194" s="42">
        <f t="shared" si="9"/>
        <v>0</v>
      </c>
      <c r="AU194" s="42">
        <f t="shared" si="9"/>
        <v>0</v>
      </c>
      <c r="AV194" s="42">
        <f t="shared" si="9"/>
        <v>0</v>
      </c>
      <c r="AW194" s="42">
        <f t="shared" si="9"/>
        <v>0</v>
      </c>
      <c r="AX194" s="42">
        <f t="shared" si="9"/>
        <v>0</v>
      </c>
      <c r="AY194" s="42">
        <f t="shared" si="9"/>
        <v>0</v>
      </c>
      <c r="AZ194" s="42">
        <f t="shared" si="9"/>
        <v>0</v>
      </c>
      <c r="BA194" s="42">
        <f t="shared" si="9"/>
        <v>0</v>
      </c>
      <c r="BB194" s="42">
        <f t="shared" si="9"/>
        <v>0.79345154200000001</v>
      </c>
      <c r="BC194" s="42">
        <f t="shared" si="9"/>
        <v>55.676366860000002</v>
      </c>
      <c r="BD194" s="42">
        <f t="shared" si="9"/>
        <v>124.33067739400001</v>
      </c>
      <c r="BE194" s="42">
        <f t="shared" si="9"/>
        <v>0.25188937571428577</v>
      </c>
      <c r="BF194" s="42">
        <f t="shared" si="9"/>
        <v>0.50377875428571439</v>
      </c>
      <c r="BG194" s="42">
        <f t="shared" si="9"/>
        <v>5.3811785279999995</v>
      </c>
      <c r="BH194" s="42">
        <f t="shared" si="9"/>
        <v>38.784912137999996</v>
      </c>
      <c r="BI194" s="42">
        <f t="shared" si="9"/>
        <v>0</v>
      </c>
      <c r="BJ194" s="42">
        <f t="shared" si="9"/>
        <v>0</v>
      </c>
      <c r="BK194" s="42">
        <f t="shared" si="9"/>
        <v>0</v>
      </c>
      <c r="BL194" s="42">
        <f t="shared" si="9"/>
        <v>0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6.8500566249999997</v>
      </c>
      <c r="E199" s="42">
        <f>SUM(E185:E198)</f>
        <v>4593</v>
      </c>
      <c r="F199" s="42">
        <f t="shared" ref="F199:AY199" si="14">SUM(F185:F198)</f>
        <v>391</v>
      </c>
      <c r="G199" s="42">
        <f t="shared" si="14"/>
        <v>1010</v>
      </c>
      <c r="H199" s="42">
        <f t="shared" si="14"/>
        <v>3192</v>
      </c>
      <c r="I199" s="42">
        <f t="shared" si="14"/>
        <v>897.48169897138723</v>
      </c>
      <c r="J199" s="42">
        <f t="shared" si="14"/>
        <v>3857.7178063757324</v>
      </c>
      <c r="K199" s="42">
        <f t="shared" si="14"/>
        <v>750.49471547162932</v>
      </c>
      <c r="L199" s="42">
        <f t="shared" si="14"/>
        <v>146.98698349975786</v>
      </c>
      <c r="M199" s="42">
        <f t="shared" si="14"/>
        <v>3592.4766044119392</v>
      </c>
      <c r="N199" s="42">
        <f t="shared" si="14"/>
        <v>1162.72290093518</v>
      </c>
      <c r="O199" s="42">
        <f t="shared" si="14"/>
        <v>29.970747785999997</v>
      </c>
      <c r="P199" s="42">
        <f t="shared" si="14"/>
        <v>50.814392070999986</v>
      </c>
      <c r="Q199" s="42">
        <f t="shared" si="14"/>
        <v>27.840896844000007</v>
      </c>
      <c r="R199" s="42">
        <f t="shared" si="14"/>
        <v>2.1298509420000005</v>
      </c>
      <c r="S199" s="42">
        <f t="shared" si="14"/>
        <v>48.036325594999994</v>
      </c>
      <c r="T199" s="42">
        <f t="shared" si="14"/>
        <v>2.7780664759999993</v>
      </c>
      <c r="U199" s="42">
        <f t="shared" si="14"/>
        <v>192.34699999999995</v>
      </c>
      <c r="V199" s="42">
        <f t="shared" si="14"/>
        <v>455.9665</v>
      </c>
      <c r="W199" s="42">
        <f t="shared" si="14"/>
        <v>1119.7994467573874</v>
      </c>
      <c r="X199" s="42">
        <f t="shared" si="14"/>
        <v>4364.4986984467314</v>
      </c>
      <c r="Y199" s="42">
        <f t="shared" si="14"/>
        <v>5484.2981452041186</v>
      </c>
      <c r="Z199" s="42">
        <f t="shared" si="14"/>
        <v>50.055923417679551</v>
      </c>
      <c r="AA199" s="42">
        <f t="shared" si="14"/>
        <v>23.010959860395893</v>
      </c>
      <c r="AB199" s="42">
        <f t="shared" si="14"/>
        <v>29.41539568900879</v>
      </c>
      <c r="AC199" s="42">
        <f t="shared" si="14"/>
        <v>9.1473049483148401</v>
      </c>
      <c r="AD199" s="42">
        <f t="shared" si="14"/>
        <v>45.286464581159251</v>
      </c>
      <c r="AE199" s="42">
        <f t="shared" si="14"/>
        <v>448.96437996420195</v>
      </c>
      <c r="AF199" s="42">
        <f t="shared" si="14"/>
        <v>494.25084454536079</v>
      </c>
      <c r="AG199" s="42">
        <f t="shared" si="14"/>
        <v>19.444680617096441</v>
      </c>
      <c r="AH199" s="42">
        <f t="shared" si="14"/>
        <v>33.07830725666981</v>
      </c>
      <c r="AI199" s="42">
        <f t="shared" si="14"/>
        <v>105.93998405176681</v>
      </c>
      <c r="AJ199" s="42">
        <f t="shared" si="14"/>
        <v>1.4392223072375601</v>
      </c>
      <c r="AK199" s="42">
        <f t="shared" si="14"/>
        <v>1.6340723791320457</v>
      </c>
      <c r="AL199" s="42">
        <f t="shared" si="14"/>
        <v>4.0900948202145671</v>
      </c>
      <c r="AM199" s="42">
        <f t="shared" si="14"/>
        <v>30.031207872648842</v>
      </c>
      <c r="AN199" s="42">
        <f t="shared" si="14"/>
        <v>79.998844216961103</v>
      </c>
      <c r="AO199" s="42">
        <f t="shared" si="14"/>
        <v>558.9944588361833</v>
      </c>
      <c r="AP199" s="42">
        <f t="shared" si="14"/>
        <v>33224.305338083999</v>
      </c>
      <c r="AQ199" s="42">
        <f t="shared" si="14"/>
        <v>17890.010566640001</v>
      </c>
      <c r="AR199" s="42">
        <f t="shared" si="14"/>
        <v>51114.315904723997</v>
      </c>
      <c r="AS199" s="42">
        <f t="shared" si="14"/>
        <v>1610.0343535970001</v>
      </c>
      <c r="AT199" s="42">
        <f t="shared" si="14"/>
        <v>118645.385930713</v>
      </c>
      <c r="AU199" s="42">
        <f t="shared" si="14"/>
        <v>265193.64994693798</v>
      </c>
      <c r="AV199" s="42">
        <f t="shared" si="14"/>
        <v>77202.194309838014</v>
      </c>
      <c r="AW199" s="42">
        <f t="shared" si="14"/>
        <v>172117.58307080698</v>
      </c>
      <c r="AX199" s="42">
        <f t="shared" si="14"/>
        <v>73595.748536418003</v>
      </c>
      <c r="AY199" s="42">
        <f t="shared" si="14"/>
        <v>164137.14778797299</v>
      </c>
      <c r="AZ199" s="52">
        <f>MAX(AZ185:AZ198)</f>
        <v>246.77618074000003</v>
      </c>
      <c r="BA199" s="52">
        <f>MAX(BA185:BA198)</f>
        <v>493.55236148857142</v>
      </c>
      <c r="BB199" s="42">
        <f t="shared" ref="BB199:BD199" si="15">SUM(BB185:BB198)</f>
        <v>318.47910876200001</v>
      </c>
      <c r="BC199" s="42">
        <f t="shared" si="15"/>
        <v>27923.753017923005</v>
      </c>
      <c r="BD199" s="42">
        <f t="shared" si="15"/>
        <v>61732.180386874985</v>
      </c>
      <c r="BE199" s="52">
        <f>MAX(BE185:BE198)</f>
        <v>11.17966189857143</v>
      </c>
      <c r="BF199" s="52">
        <f>MAX(BF185:BF198)</f>
        <v>22.359323801428577</v>
      </c>
      <c r="BG199" s="42">
        <f t="shared" ref="BG199:BL199" si="16">SUM(BG185:BG198)</f>
        <v>413.93414300299997</v>
      </c>
      <c r="BH199" s="42">
        <f t="shared" si="16"/>
        <v>2762.3692617819997</v>
      </c>
      <c r="BI199" s="42">
        <f t="shared" si="16"/>
        <v>11.380000000000003</v>
      </c>
      <c r="BJ199" s="42">
        <f t="shared" si="16"/>
        <v>14.01</v>
      </c>
      <c r="BK199" s="42">
        <f t="shared" si="16"/>
        <v>24.270000000000007</v>
      </c>
      <c r="BL199" s="42">
        <f t="shared" si="16"/>
        <v>27.530000000000005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359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南西沖No_2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南西沖No_2（PT3）</v>
      </c>
    </row>
    <row r="204" spans="1:64" s="37" customFormat="1" x14ac:dyDescent="0.2">
      <c r="A204" s="7" t="s">
        <v>331</v>
      </c>
      <c r="B204" s="37">
        <f ca="1">VLOOKUP(B203,$B$207:$C$260,2,0)</f>
        <v>53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329</v>
      </c>
      <c r="F2" s="13"/>
      <c r="G2" s="13"/>
      <c r="H2" s="14"/>
      <c r="I2" s="12" t="s">
        <v>38</v>
      </c>
      <c r="J2" s="14"/>
      <c r="O2" s="12" t="s">
        <v>340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344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345</v>
      </c>
      <c r="Q3" s="45" t="s">
        <v>346</v>
      </c>
      <c r="R3" s="46" t="s">
        <v>347</v>
      </c>
      <c r="S3" s="46" t="s">
        <v>348</v>
      </c>
      <c r="T3" s="47" t="s">
        <v>349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350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351</v>
      </c>
      <c r="AI3" s="26" t="s">
        <v>352</v>
      </c>
      <c r="AJ3" s="27" t="s">
        <v>353</v>
      </c>
      <c r="AK3" s="27" t="s">
        <v>354</v>
      </c>
      <c r="AL3" s="27" t="s">
        <v>355</v>
      </c>
      <c r="AM3" s="28" t="s">
        <v>356</v>
      </c>
      <c r="AN3" s="28" t="s">
        <v>357</v>
      </c>
      <c r="AO3" s="28" t="s">
        <v>358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4.7712556609999996</v>
      </c>
      <c r="E4" s="36">
        <v>191</v>
      </c>
      <c r="F4" s="36">
        <v>0</v>
      </c>
      <c r="G4" s="36">
        <v>10</v>
      </c>
      <c r="H4" s="36">
        <v>181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2.0899999999999998E-7</v>
      </c>
      <c r="P4" s="36">
        <v>3.4000000000000003E-7</v>
      </c>
      <c r="Q4" s="36">
        <v>1.6299999999999999E-7</v>
      </c>
      <c r="R4" s="36">
        <v>4.6000000000000002E-8</v>
      </c>
      <c r="S4" s="36">
        <v>2.79E-7</v>
      </c>
      <c r="T4" s="36">
        <v>6.1000000000000004E-8</v>
      </c>
      <c r="U4" s="36">
        <v>0.186</v>
      </c>
      <c r="V4" s="36">
        <v>0.44639999999999996</v>
      </c>
      <c r="W4" s="36">
        <v>0.186000209</v>
      </c>
      <c r="X4" s="36">
        <v>0.44640033999999995</v>
      </c>
      <c r="Y4" s="36">
        <v>0.63240054899999998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2.9262486911912605E-2</v>
      </c>
      <c r="AH4" s="36">
        <v>4.977986279267891E-2</v>
      </c>
      <c r="AI4" s="36">
        <v>0.15943010110628245</v>
      </c>
      <c r="AJ4" s="36">
        <v>0</v>
      </c>
      <c r="AK4" s="36">
        <v>0</v>
      </c>
      <c r="AL4" s="36">
        <v>0</v>
      </c>
      <c r="AM4" s="36">
        <v>2.9262486911912605E-2</v>
      </c>
      <c r="AN4" s="36">
        <v>4.977986279267891E-2</v>
      </c>
      <c r="AO4" s="36">
        <v>0.15943010110628245</v>
      </c>
      <c r="AP4" s="36">
        <v>0.708001828</v>
      </c>
      <c r="AQ4" s="36">
        <v>0.38123175399999998</v>
      </c>
      <c r="AR4" s="36">
        <v>1.0892335819999999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8.2420766000000006E-2</v>
      </c>
      <c r="BC4" s="36">
        <v>2.5458631089999999</v>
      </c>
      <c r="BD4" s="36">
        <v>4.9164606429999997</v>
      </c>
      <c r="BE4" s="36">
        <v>6.9808657142857149E-3</v>
      </c>
      <c r="BF4" s="36">
        <v>1.3961732857142858E-2</v>
      </c>
      <c r="BG4" s="36">
        <v>0.33580759300000002</v>
      </c>
      <c r="BH4" s="36">
        <v>0.95673398399999998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5.6753740319999997</v>
      </c>
      <c r="E5" s="36">
        <v>19</v>
      </c>
      <c r="F5" s="36">
        <v>1</v>
      </c>
      <c r="G5" s="36">
        <v>7</v>
      </c>
      <c r="H5" s="36">
        <v>11</v>
      </c>
      <c r="I5" s="36">
        <v>6.4353536957049595</v>
      </c>
      <c r="J5" s="36">
        <v>115.93179253557666</v>
      </c>
      <c r="K5" s="36">
        <v>2.5923921957593921</v>
      </c>
      <c r="L5" s="36">
        <v>3.8429614999455675</v>
      </c>
      <c r="M5" s="36">
        <v>71.889515731270535</v>
      </c>
      <c r="N5" s="36">
        <v>50.477630500011088</v>
      </c>
      <c r="O5" s="36">
        <v>1.1455385119999999</v>
      </c>
      <c r="P5" s="36">
        <v>2.0335952600000002</v>
      </c>
      <c r="Q5" s="36">
        <v>1.0552602819999999</v>
      </c>
      <c r="R5" s="36">
        <v>9.0278230000000015E-2</v>
      </c>
      <c r="S5" s="36">
        <v>1.9158410480000001</v>
      </c>
      <c r="T5" s="36">
        <v>0.11775421200000001</v>
      </c>
      <c r="U5" s="36">
        <v>0.1399</v>
      </c>
      <c r="V5" s="36">
        <v>0.33339999999999997</v>
      </c>
      <c r="W5" s="36">
        <v>7.7207922077049593</v>
      </c>
      <c r="X5" s="36">
        <v>118.29878779557666</v>
      </c>
      <c r="Y5" s="36">
        <v>126.01958000328162</v>
      </c>
      <c r="Z5" s="36">
        <v>0.10983491438286445</v>
      </c>
      <c r="AA5" s="36">
        <v>3.932383101531213E-2</v>
      </c>
      <c r="AB5" s="36">
        <v>3.9323831999999996E-2</v>
      </c>
      <c r="AC5" s="36">
        <v>5.2150020422511219E-2</v>
      </c>
      <c r="AD5" s="36">
        <v>1.5923640879892613</v>
      </c>
      <c r="AE5" s="36">
        <v>14.331276791903351</v>
      </c>
      <c r="AF5" s="36">
        <v>15.923640879892607</v>
      </c>
      <c r="AG5" s="36">
        <v>2.7241404419410645E-2</v>
      </c>
      <c r="AH5" s="36">
        <v>4.6341699472100872E-2</v>
      </c>
      <c r="AI5" s="36">
        <v>0.14841868614713385</v>
      </c>
      <c r="AJ5" s="36">
        <v>3.9311599708885944E-3</v>
      </c>
      <c r="AK5" s="36">
        <v>4.7505806954050416E-3</v>
      </c>
      <c r="AL5" s="36">
        <v>1.1881588918060779E-2</v>
      </c>
      <c r="AM5" s="36">
        <v>8.3322584812810463E-2</v>
      </c>
      <c r="AN5" s="36">
        <v>1.6434563681567673</v>
      </c>
      <c r="AO5" s="36">
        <v>14.491577066968544</v>
      </c>
      <c r="AP5" s="36">
        <v>1877.092114047</v>
      </c>
      <c r="AQ5" s="36">
        <v>1010.741907564</v>
      </c>
      <c r="AR5" s="36">
        <v>2887.834021611</v>
      </c>
      <c r="AS5" s="36">
        <v>83.961513175999997</v>
      </c>
      <c r="AT5" s="36">
        <v>6665.5570573349996</v>
      </c>
      <c r="AU5" s="36">
        <v>15810.073368537</v>
      </c>
      <c r="AV5" s="36">
        <v>3702.8490159900002</v>
      </c>
      <c r="AW5" s="36">
        <v>8782.8090153390003</v>
      </c>
      <c r="AX5" s="36">
        <v>3521.7059936109999</v>
      </c>
      <c r="AY5" s="36">
        <v>8353.1548319930007</v>
      </c>
      <c r="AZ5" s="36">
        <v>2.1725054085714288</v>
      </c>
      <c r="BA5" s="36">
        <v>4.3450108185714287</v>
      </c>
      <c r="BB5" s="36">
        <v>10.740841611</v>
      </c>
      <c r="BC5" s="36">
        <v>739.24656117200004</v>
      </c>
      <c r="BD5" s="36">
        <v>1753.4231976460001</v>
      </c>
      <c r="BE5" s="36">
        <v>0.90972684428571438</v>
      </c>
      <c r="BF5" s="36">
        <v>1.8194536885714288</v>
      </c>
      <c r="BG5" s="36">
        <v>17.697486543</v>
      </c>
      <c r="BH5" s="36">
        <v>147.18036111999999</v>
      </c>
      <c r="BI5" s="36">
        <v>0.84000000000000052</v>
      </c>
      <c r="BJ5" s="36">
        <v>0.84000000000000052</v>
      </c>
      <c r="BK5" s="36">
        <v>1.5300000000000011</v>
      </c>
      <c r="BL5" s="36">
        <v>1.5300000000000011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5.5964652580000003</v>
      </c>
      <c r="E6" s="36">
        <v>8</v>
      </c>
      <c r="F6" s="36">
        <v>0</v>
      </c>
      <c r="G6" s="36">
        <v>3</v>
      </c>
      <c r="H6" s="36">
        <v>5</v>
      </c>
      <c r="I6" s="36">
        <v>0.87661697198283894</v>
      </c>
      <c r="J6" s="36">
        <v>22.948846125183707</v>
      </c>
      <c r="K6" s="36">
        <v>0.41192367516404038</v>
      </c>
      <c r="L6" s="36">
        <v>0.46469329681879851</v>
      </c>
      <c r="M6" s="36">
        <v>14.77902481404001</v>
      </c>
      <c r="N6" s="36">
        <v>9.046438283126534</v>
      </c>
      <c r="O6" s="36">
        <v>0.15279632799999998</v>
      </c>
      <c r="P6" s="36">
        <v>0.21899159600000001</v>
      </c>
      <c r="Q6" s="36">
        <v>0.13604122699999999</v>
      </c>
      <c r="R6" s="36">
        <v>1.6755101000000001E-2</v>
      </c>
      <c r="S6" s="36">
        <v>0.197137116</v>
      </c>
      <c r="T6" s="36">
        <v>2.1854479999999999E-2</v>
      </c>
      <c r="U6" s="36">
        <v>9.0000000000000011E-3</v>
      </c>
      <c r="V6" s="36">
        <v>2.1600000000000001E-2</v>
      </c>
      <c r="W6" s="36">
        <v>1.0384132999828388</v>
      </c>
      <c r="X6" s="36">
        <v>23.189437721183705</v>
      </c>
      <c r="Y6" s="36">
        <v>24.227851021166543</v>
      </c>
      <c r="Z6" s="36">
        <v>1.6564555082262872E-2</v>
      </c>
      <c r="AA6" s="36">
        <v>4.958157740027465E-3</v>
      </c>
      <c r="AB6" s="36">
        <v>4.9581579999999998E-3</v>
      </c>
      <c r="AC6" s="36">
        <v>3.4297746898116661E-3</v>
      </c>
      <c r="AD6" s="36">
        <v>0.14978515359557656</v>
      </c>
      <c r="AE6" s="36">
        <v>1.3480663823601886</v>
      </c>
      <c r="AF6" s="36">
        <v>1.4978515359557654</v>
      </c>
      <c r="AG6" s="36">
        <v>1.7065591619079611E-3</v>
      </c>
      <c r="AH6" s="36">
        <v>2.9031121374986008E-3</v>
      </c>
      <c r="AI6" s="36">
        <v>9.2978050890157888E-3</v>
      </c>
      <c r="AJ6" s="36">
        <v>5.0605080387523317E-4</v>
      </c>
      <c r="AK6" s="36">
        <v>6.1153328736033251E-4</v>
      </c>
      <c r="AL6" s="36">
        <v>1.5294945178288978E-3</v>
      </c>
      <c r="AM6" s="36">
        <v>5.6423846555948599E-3</v>
      </c>
      <c r="AN6" s="36">
        <v>0.1532997990204355</v>
      </c>
      <c r="AO6" s="36">
        <v>1.3588936819670332</v>
      </c>
      <c r="AP6" s="36">
        <v>318.70093603800001</v>
      </c>
      <c r="AQ6" s="36">
        <v>171.60819632799999</v>
      </c>
      <c r="AR6" s="36">
        <v>490.30913236599997</v>
      </c>
      <c r="AS6" s="36">
        <v>19.689483616</v>
      </c>
      <c r="AT6" s="36">
        <v>533.04584113600004</v>
      </c>
      <c r="AU6" s="36">
        <v>1204.3086429309999</v>
      </c>
      <c r="AV6" s="36">
        <v>302.35101718499999</v>
      </c>
      <c r="AW6" s="36">
        <v>683.10061742400001</v>
      </c>
      <c r="AX6" s="36">
        <v>286.20105016600002</v>
      </c>
      <c r="AY6" s="36">
        <v>646.61305226000002</v>
      </c>
      <c r="AZ6" s="36">
        <v>0.37324593714285714</v>
      </c>
      <c r="BA6" s="36">
        <v>0.74649187428571429</v>
      </c>
      <c r="BB6" s="36">
        <v>2.6357702430000001</v>
      </c>
      <c r="BC6" s="36">
        <v>126.644452961</v>
      </c>
      <c r="BD6" s="36">
        <v>286.127378755</v>
      </c>
      <c r="BE6" s="36">
        <v>0.2232442328571429</v>
      </c>
      <c r="BF6" s="36">
        <v>0.4464884657142858</v>
      </c>
      <c r="BG6" s="36">
        <v>7.0597394610000004</v>
      </c>
      <c r="BH6" s="36">
        <v>54.951212976000001</v>
      </c>
      <c r="BI6" s="36">
        <v>0.06</v>
      </c>
      <c r="BJ6" s="36">
        <v>0.06</v>
      </c>
      <c r="BK6" s="36">
        <v>0.30000000000000004</v>
      </c>
      <c r="BL6" s="36">
        <v>0.30000000000000004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4.8519995509999996</v>
      </c>
      <c r="E7" s="36">
        <v>38</v>
      </c>
      <c r="F7" s="36">
        <v>0</v>
      </c>
      <c r="G7" s="36">
        <v>8</v>
      </c>
      <c r="H7" s="36">
        <v>30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7.5800000000000009E-7</v>
      </c>
      <c r="P7" s="36">
        <v>1.2279999999999999E-6</v>
      </c>
      <c r="Q7" s="36">
        <v>7.3200000000000004E-7</v>
      </c>
      <c r="R7" s="36">
        <v>2.5999999999999998E-8</v>
      </c>
      <c r="S7" s="36">
        <v>1.1939999999999999E-6</v>
      </c>
      <c r="T7" s="36">
        <v>3.4E-8</v>
      </c>
      <c r="U7" s="36">
        <v>6.3000000000000014E-2</v>
      </c>
      <c r="V7" s="36">
        <v>0.15120000000000003</v>
      </c>
      <c r="W7" s="36">
        <v>6.3000758000000018E-2</v>
      </c>
      <c r="X7" s="36">
        <v>0.15120122800000002</v>
      </c>
      <c r="Y7" s="36">
        <v>0.21420198600000004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1.1143741000429282E-2</v>
      </c>
      <c r="AH7" s="36">
        <v>1.8957168598431422E-2</v>
      </c>
      <c r="AI7" s="36">
        <v>6.0714175105787117E-2</v>
      </c>
      <c r="AJ7" s="36">
        <v>0</v>
      </c>
      <c r="AK7" s="36">
        <v>0</v>
      </c>
      <c r="AL7" s="36">
        <v>0</v>
      </c>
      <c r="AM7" s="36">
        <v>1.1143741000429282E-2</v>
      </c>
      <c r="AN7" s="36">
        <v>1.8957168598431422E-2</v>
      </c>
      <c r="AO7" s="36">
        <v>6.0714175105787117E-2</v>
      </c>
      <c r="AP7" s="36">
        <v>0.164547214</v>
      </c>
      <c r="AQ7" s="36">
        <v>8.8602345999999998E-2</v>
      </c>
      <c r="AR7" s="36">
        <v>0.25314956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1.061878944</v>
      </c>
      <c r="BC7" s="36">
        <v>43.111873989999999</v>
      </c>
      <c r="BD7" s="36">
        <v>91.866542963000001</v>
      </c>
      <c r="BE7" s="36">
        <v>8.9938927142857159E-2</v>
      </c>
      <c r="BF7" s="36">
        <v>0.17987785571428574</v>
      </c>
      <c r="BG7" s="36">
        <v>1.795262127</v>
      </c>
      <c r="BH7" s="36">
        <v>9.9280345109999999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4.9790550869999999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9.3333299999999995E-4</v>
      </c>
      <c r="P8" s="36">
        <v>1.44322E-3</v>
      </c>
      <c r="Q8" s="36">
        <v>8.5880099999999997E-4</v>
      </c>
      <c r="R8" s="36">
        <v>7.4531999999999997E-5</v>
      </c>
      <c r="S8" s="36">
        <v>1.346004E-3</v>
      </c>
      <c r="T8" s="36">
        <v>9.7215999999999999E-5</v>
      </c>
      <c r="U8" s="36">
        <v>0</v>
      </c>
      <c r="V8" s="36">
        <v>0</v>
      </c>
      <c r="W8" s="36">
        <v>9.3333299999999995E-4</v>
      </c>
      <c r="X8" s="36">
        <v>1.44322E-3</v>
      </c>
      <c r="Y8" s="36">
        <v>2.376553E-3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2.0427409999999998E-3</v>
      </c>
      <c r="AQ8" s="36">
        <v>1.0999370000000001E-3</v>
      </c>
      <c r="AR8" s="36">
        <v>3.1426779999999999E-3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0.88805942900000001</v>
      </c>
      <c r="BC8" s="36">
        <v>46.686947580000002</v>
      </c>
      <c r="BD8" s="36">
        <v>97.784335968999997</v>
      </c>
      <c r="BE8" s="36">
        <v>7.5216777142857141E-2</v>
      </c>
      <c r="BF8" s="36">
        <v>0.15043355571428571</v>
      </c>
      <c r="BG8" s="36">
        <v>0.686377236</v>
      </c>
      <c r="BH8" s="36">
        <v>6.0735121650000004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5.4285866169999997</v>
      </c>
      <c r="E9" s="36">
        <v>40</v>
      </c>
      <c r="F9" s="36">
        <v>0</v>
      </c>
      <c r="G9" s="36">
        <v>16</v>
      </c>
      <c r="H9" s="36">
        <v>24</v>
      </c>
      <c r="I9" s="36">
        <v>7.0997915597712489E-4</v>
      </c>
      <c r="J9" s="36">
        <v>0.21198707123359276</v>
      </c>
      <c r="K9" s="36">
        <v>7.0997915597712489E-4</v>
      </c>
      <c r="L9" s="36">
        <v>0</v>
      </c>
      <c r="M9" s="36">
        <v>4.6874050389624652E-2</v>
      </c>
      <c r="N9" s="36">
        <v>0.16582299999994521</v>
      </c>
      <c r="O9" s="36">
        <v>3.1012650999999999E-2</v>
      </c>
      <c r="P9" s="36">
        <v>5.5389827000000003E-2</v>
      </c>
      <c r="Q9" s="36">
        <v>2.8844069999999999E-2</v>
      </c>
      <c r="R9" s="36">
        <v>2.1685810000000002E-3</v>
      </c>
      <c r="S9" s="36">
        <v>5.2561243000000001E-2</v>
      </c>
      <c r="T9" s="36">
        <v>2.8285839999999999E-3</v>
      </c>
      <c r="U9" s="36">
        <v>0.13200000000000003</v>
      </c>
      <c r="V9" s="36">
        <v>0.31679999999999997</v>
      </c>
      <c r="W9" s="36">
        <v>0.16372263015597716</v>
      </c>
      <c r="X9" s="36">
        <v>0.58417689823359276</v>
      </c>
      <c r="Y9" s="36">
        <v>0.74789952838956997</v>
      </c>
      <c r="Z9" s="36">
        <v>4.9783523791600162E-5</v>
      </c>
      <c r="AA9" s="36">
        <v>1.0653674091402434E-5</v>
      </c>
      <c r="AB9" s="36">
        <v>1.0653699999999999E-5</v>
      </c>
      <c r="AC9" s="36">
        <v>1.7944303365179317E-5</v>
      </c>
      <c r="AD9" s="36">
        <v>2.9987899322491385E-3</v>
      </c>
      <c r="AE9" s="36">
        <v>2.6989109390242249E-2</v>
      </c>
      <c r="AF9" s="36">
        <v>2.9987899322491386E-2</v>
      </c>
      <c r="AG9" s="36">
        <v>2.261609708800412E-2</v>
      </c>
      <c r="AH9" s="36">
        <v>3.8473360563501265E-2</v>
      </c>
      <c r="AI9" s="36">
        <v>0.12321873585878108</v>
      </c>
      <c r="AJ9" s="36">
        <v>1.0873621714342307E-6</v>
      </c>
      <c r="AK9" s="36">
        <v>1.3140146367967245E-6</v>
      </c>
      <c r="AL9" s="36">
        <v>3.2864575401981396E-6</v>
      </c>
      <c r="AM9" s="36">
        <v>2.2635128753540734E-2</v>
      </c>
      <c r="AN9" s="36">
        <v>4.1473464510387199E-2</v>
      </c>
      <c r="AO9" s="36">
        <v>0.15021113170656353</v>
      </c>
      <c r="AP9" s="36">
        <v>2.5446783289999999</v>
      </c>
      <c r="AQ9" s="36">
        <v>1.370211407</v>
      </c>
      <c r="AR9" s="36">
        <v>3.9148897360000001</v>
      </c>
      <c r="AS9" s="36">
        <v>0.25634689300000002</v>
      </c>
      <c r="AT9" s="36">
        <v>11.659031889</v>
      </c>
      <c r="AU9" s="36">
        <v>24.005905046999999</v>
      </c>
      <c r="AV9" s="36">
        <v>11.580279192000001</v>
      </c>
      <c r="AW9" s="36">
        <v>23.843753525</v>
      </c>
      <c r="AX9" s="36">
        <v>10.695266355999999</v>
      </c>
      <c r="AY9" s="36">
        <v>22.021515254000001</v>
      </c>
      <c r="AZ9" s="36">
        <v>1.1834775714285714E-2</v>
      </c>
      <c r="BA9" s="36">
        <v>2.3669551428571429E-2</v>
      </c>
      <c r="BB9" s="36">
        <v>0.98103413500000003</v>
      </c>
      <c r="BC9" s="36">
        <v>47.919018471000001</v>
      </c>
      <c r="BD9" s="36">
        <v>98.665088001000001</v>
      </c>
      <c r="BE9" s="36">
        <v>8.3091541428571433E-2</v>
      </c>
      <c r="BF9" s="36">
        <v>0.16618308285714287</v>
      </c>
      <c r="BG9" s="36">
        <v>2.960717673</v>
      </c>
      <c r="BH9" s="36">
        <v>9.6809984260000004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5.4842343009999999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2.0957564695191989E-2</v>
      </c>
      <c r="J10" s="36">
        <v>3.9747288425674712</v>
      </c>
      <c r="K10" s="36">
        <v>2.0957564695191989E-2</v>
      </c>
      <c r="L10" s="36">
        <v>0</v>
      </c>
      <c r="M10" s="36">
        <v>1.7193449072616578</v>
      </c>
      <c r="N10" s="36">
        <v>2.2763415000010054</v>
      </c>
      <c r="O10" s="36">
        <v>0.211664082</v>
      </c>
      <c r="P10" s="36">
        <v>0.33885528399999998</v>
      </c>
      <c r="Q10" s="36">
        <v>0.19163068</v>
      </c>
      <c r="R10" s="36">
        <v>2.0033401999999999E-2</v>
      </c>
      <c r="S10" s="36">
        <v>0.31272475999999999</v>
      </c>
      <c r="T10" s="36">
        <v>2.6130524000000002E-2</v>
      </c>
      <c r="U10" s="36" t="s">
        <v>339</v>
      </c>
      <c r="V10" s="36" t="s">
        <v>339</v>
      </c>
      <c r="W10" s="36">
        <v>0.232621646695192</v>
      </c>
      <c r="X10" s="36">
        <v>4.3135841265674708</v>
      </c>
      <c r="Y10" s="36">
        <v>4.5462057732626624</v>
      </c>
      <c r="Z10" s="36">
        <v>1.1123705152618823E-3</v>
      </c>
      <c r="AA10" s="36">
        <v>2.3804729026604278E-4</v>
      </c>
      <c r="AB10" s="36">
        <v>2.3804699999999999E-4</v>
      </c>
      <c r="AC10" s="36">
        <v>3.3013779144891556E-4</v>
      </c>
      <c r="AD10" s="36">
        <v>6.8807493782514814E-2</v>
      </c>
      <c r="AE10" s="36">
        <v>0.61926744404263334</v>
      </c>
      <c r="AF10" s="36">
        <v>0.6880749378251485</v>
      </c>
      <c r="AG10" s="36" t="s">
        <v>339</v>
      </c>
      <c r="AH10" s="36" t="s">
        <v>339</v>
      </c>
      <c r="AI10" s="36" t="s">
        <v>339</v>
      </c>
      <c r="AJ10" s="36">
        <v>2.4296094579667851E-5</v>
      </c>
      <c r="AK10" s="36">
        <v>2.936043273656569E-5</v>
      </c>
      <c r="AL10" s="36">
        <v>7.3432831605127477E-5</v>
      </c>
      <c r="AM10" s="36">
        <v>3.5443388602858343E-4</v>
      </c>
      <c r="AN10" s="36">
        <v>6.8836854215251375E-2</v>
      </c>
      <c r="AO10" s="36">
        <v>0.61934087687423844</v>
      </c>
      <c r="AP10" s="36">
        <v>111.979515237</v>
      </c>
      <c r="AQ10" s="36">
        <v>60.296662050000002</v>
      </c>
      <c r="AR10" s="36">
        <v>172.276177287</v>
      </c>
      <c r="AS10" s="36">
        <v>4.665756343</v>
      </c>
      <c r="AT10" s="36">
        <v>294.41513865299999</v>
      </c>
      <c r="AU10" s="36">
        <v>648.96805651700004</v>
      </c>
      <c r="AV10" s="36">
        <v>194.75544313500001</v>
      </c>
      <c r="AW10" s="36">
        <v>429.29199227399999</v>
      </c>
      <c r="AX10" s="36">
        <v>182.43475097699999</v>
      </c>
      <c r="AY10" s="36">
        <v>402.13396065299997</v>
      </c>
      <c r="AZ10" s="36">
        <v>8.9799138571428572E-2</v>
      </c>
      <c r="BA10" s="36">
        <v>0.17959827714285714</v>
      </c>
      <c r="BB10" s="36">
        <v>4.6529539819999997</v>
      </c>
      <c r="BC10" s="36">
        <v>289.66595171500001</v>
      </c>
      <c r="BD10" s="36">
        <v>638.49960495899995</v>
      </c>
      <c r="BE10" s="36">
        <v>0.39409548000000005</v>
      </c>
      <c r="BF10" s="36">
        <v>0.78819096142857148</v>
      </c>
      <c r="BG10" s="36">
        <v>2.6875172580000002</v>
      </c>
      <c r="BH10" s="36">
        <v>30.801109343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5.5027730110000004</v>
      </c>
      <c r="E11" s="36">
        <v>8</v>
      </c>
      <c r="F11" s="36">
        <v>0</v>
      </c>
      <c r="G11" s="36">
        <v>0</v>
      </c>
      <c r="H11" s="36">
        <v>8</v>
      </c>
      <c r="I11" s="36">
        <v>5.5429421533880224E-2</v>
      </c>
      <c r="J11" s="36">
        <v>5.384782967792054</v>
      </c>
      <c r="K11" s="36">
        <v>4.5467421534759717E-2</v>
      </c>
      <c r="L11" s="36">
        <v>9.9619999991205077E-3</v>
      </c>
      <c r="M11" s="36">
        <v>2.2891203893256602</v>
      </c>
      <c r="N11" s="36">
        <v>3.1510920000002733</v>
      </c>
      <c r="O11" s="36">
        <v>7.5270781999999994E-2</v>
      </c>
      <c r="P11" s="36">
        <v>0.11643131899999999</v>
      </c>
      <c r="Q11" s="36">
        <v>6.1142888999999999E-2</v>
      </c>
      <c r="R11" s="36">
        <v>1.4127892999999999E-2</v>
      </c>
      <c r="S11" s="36">
        <v>9.8003631999999993E-2</v>
      </c>
      <c r="T11" s="36">
        <v>1.8427687000000002E-2</v>
      </c>
      <c r="U11" s="36">
        <v>0</v>
      </c>
      <c r="V11" s="36">
        <v>0</v>
      </c>
      <c r="W11" s="36">
        <v>0.13070020353388023</v>
      </c>
      <c r="X11" s="36">
        <v>5.5012142867920542</v>
      </c>
      <c r="Y11" s="36">
        <v>5.6319144903259346</v>
      </c>
      <c r="Z11" s="36">
        <v>1.7463217901042838E-3</v>
      </c>
      <c r="AA11" s="36">
        <v>3.7371286308231666E-4</v>
      </c>
      <c r="AB11" s="36">
        <v>3.7371300000000002E-4</v>
      </c>
      <c r="AC11" s="36">
        <v>6.5279728975524008E-4</v>
      </c>
      <c r="AD11" s="36">
        <v>4.8135795645915941E-2</v>
      </c>
      <c r="AE11" s="36">
        <v>0.43322216081324338</v>
      </c>
      <c r="AF11" s="36">
        <v>0.48135795645915913</v>
      </c>
      <c r="AG11" s="36">
        <v>0</v>
      </c>
      <c r="AH11" s="36">
        <v>0</v>
      </c>
      <c r="AI11" s="36">
        <v>0</v>
      </c>
      <c r="AJ11" s="36">
        <v>3.8142746573801602E-5</v>
      </c>
      <c r="AK11" s="36">
        <v>4.6093315182632733E-5</v>
      </c>
      <c r="AL11" s="36">
        <v>1.1528313231272398E-4</v>
      </c>
      <c r="AM11" s="36">
        <v>6.9094003632904169E-4</v>
      </c>
      <c r="AN11" s="36">
        <v>4.8181888961098575E-2</v>
      </c>
      <c r="AO11" s="36">
        <v>0.43333744394555612</v>
      </c>
      <c r="AP11" s="36">
        <v>35.840381096999998</v>
      </c>
      <c r="AQ11" s="36">
        <v>19.298666743999998</v>
      </c>
      <c r="AR11" s="36">
        <v>55.139047840999993</v>
      </c>
      <c r="AS11" s="36">
        <v>1.6132911670000001</v>
      </c>
      <c r="AT11" s="36">
        <v>88.505528862000006</v>
      </c>
      <c r="AU11" s="36">
        <v>194.43166223399999</v>
      </c>
      <c r="AV11" s="36">
        <v>70.187284341999998</v>
      </c>
      <c r="AW11" s="36">
        <v>154.18958044600001</v>
      </c>
      <c r="AX11" s="36">
        <v>65.287660877999997</v>
      </c>
      <c r="AY11" s="36">
        <v>143.42593724</v>
      </c>
      <c r="AZ11" s="36">
        <v>0.11038783428571429</v>
      </c>
      <c r="BA11" s="36">
        <v>0.22077567000000001</v>
      </c>
      <c r="BB11" s="36">
        <v>1.585070398</v>
      </c>
      <c r="BC11" s="36">
        <v>80.463287406999996</v>
      </c>
      <c r="BD11" s="36">
        <v>176.76421937200001</v>
      </c>
      <c r="BE11" s="36">
        <v>0.13425215000000001</v>
      </c>
      <c r="BF11" s="36">
        <v>0.26850430142857146</v>
      </c>
      <c r="BG11" s="36">
        <v>1.914454893</v>
      </c>
      <c r="BH11" s="36">
        <v>17.750025966999999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4.8511854899999998</v>
      </c>
      <c r="E12" s="36">
        <v>115</v>
      </c>
      <c r="F12" s="36">
        <v>0</v>
      </c>
      <c r="G12" s="36">
        <v>3</v>
      </c>
      <c r="H12" s="36">
        <v>112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6.1989999999999994E-5</v>
      </c>
      <c r="P12" s="36">
        <v>1.0417299999999999E-4</v>
      </c>
      <c r="Q12" s="36">
        <v>5.6514000000000001E-5</v>
      </c>
      <c r="R12" s="36">
        <v>5.4759999999999997E-6</v>
      </c>
      <c r="S12" s="36">
        <v>9.7029999999999998E-5</v>
      </c>
      <c r="T12" s="36">
        <v>7.1430000000000009E-6</v>
      </c>
      <c r="U12" s="36">
        <v>4.4999999999999998E-2</v>
      </c>
      <c r="V12" s="36">
        <v>0.10799999999999998</v>
      </c>
      <c r="W12" s="36">
        <v>4.5061989999999996E-2</v>
      </c>
      <c r="X12" s="36">
        <v>0.10810417299999998</v>
      </c>
      <c r="Y12" s="36">
        <v>0.15316616299999997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7.9025055769230759E-3</v>
      </c>
      <c r="AH12" s="36">
        <v>1.344334282051282E-2</v>
      </c>
      <c r="AI12" s="36">
        <v>4.3055030384615382E-2</v>
      </c>
      <c r="AJ12" s="36">
        <v>0</v>
      </c>
      <c r="AK12" s="36">
        <v>0</v>
      </c>
      <c r="AL12" s="36">
        <v>0</v>
      </c>
      <c r="AM12" s="36">
        <v>7.9025055769230759E-3</v>
      </c>
      <c r="AN12" s="36">
        <v>1.344334282051282E-2</v>
      </c>
      <c r="AO12" s="36">
        <v>4.3055030384615382E-2</v>
      </c>
      <c r="AP12" s="36">
        <v>0.17431803100000001</v>
      </c>
      <c r="AQ12" s="36">
        <v>9.3863555000000001E-2</v>
      </c>
      <c r="AR12" s="36">
        <v>0.26818158600000003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0.32864473799999999</v>
      </c>
      <c r="BC12" s="36">
        <v>12.750159545000001</v>
      </c>
      <c r="BD12" s="36">
        <v>26.037437144999998</v>
      </c>
      <c r="BE12" s="36">
        <v>2.783552142857143E-2</v>
      </c>
      <c r="BF12" s="36">
        <v>5.5671044285714288E-2</v>
      </c>
      <c r="BG12" s="36">
        <v>0.35896313899999999</v>
      </c>
      <c r="BH12" s="36">
        <v>1.698385021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5.4221640850000004</v>
      </c>
      <c r="E13" s="36">
        <v>1</v>
      </c>
      <c r="F13" s="36">
        <v>0</v>
      </c>
      <c r="G13" s="36">
        <v>0</v>
      </c>
      <c r="H13" s="36">
        <v>1</v>
      </c>
      <c r="I13" s="36">
        <v>8.106326637016327E-2</v>
      </c>
      <c r="J13" s="36">
        <v>14.005063997959818</v>
      </c>
      <c r="K13" s="36">
        <v>8.106326637016327E-2</v>
      </c>
      <c r="L13" s="36">
        <v>0</v>
      </c>
      <c r="M13" s="36">
        <v>5.7605847643523314</v>
      </c>
      <c r="N13" s="36">
        <v>8.3255424999776491</v>
      </c>
      <c r="O13" s="36">
        <v>0.21703502699999999</v>
      </c>
      <c r="P13" s="36">
        <v>0.35353190399999995</v>
      </c>
      <c r="Q13" s="36">
        <v>0.18919601799999999</v>
      </c>
      <c r="R13" s="36">
        <v>2.7839009000000001E-2</v>
      </c>
      <c r="S13" s="36">
        <v>0.31722015199999998</v>
      </c>
      <c r="T13" s="36">
        <v>3.6311751999999996E-2</v>
      </c>
      <c r="U13" s="36">
        <v>0</v>
      </c>
      <c r="V13" s="36">
        <v>0</v>
      </c>
      <c r="W13" s="36">
        <v>0.29809829337016325</v>
      </c>
      <c r="X13" s="36">
        <v>14.358595901959818</v>
      </c>
      <c r="Y13" s="36">
        <v>14.656694195329981</v>
      </c>
      <c r="Z13" s="36">
        <v>4.159430035783139E-3</v>
      </c>
      <c r="AA13" s="36">
        <v>8.90118027657592E-4</v>
      </c>
      <c r="AB13" s="36">
        <v>8.9011799999999996E-4</v>
      </c>
      <c r="AC13" s="36">
        <v>1.0013735229421419E-3</v>
      </c>
      <c r="AD13" s="36">
        <v>0.11150118711122384</v>
      </c>
      <c r="AE13" s="36">
        <v>1.0035106840010146</v>
      </c>
      <c r="AF13" s="36">
        <v>1.1150118711122383</v>
      </c>
      <c r="AG13" s="36">
        <v>0</v>
      </c>
      <c r="AH13" s="36">
        <v>0</v>
      </c>
      <c r="AI13" s="36">
        <v>0</v>
      </c>
      <c r="AJ13" s="36">
        <v>9.0849248741071506E-5</v>
      </c>
      <c r="AK13" s="36">
        <v>1.0978609126183644E-4</v>
      </c>
      <c r="AL13" s="36">
        <v>2.7458394855928815E-4</v>
      </c>
      <c r="AM13" s="36">
        <v>1.0922227716832133E-3</v>
      </c>
      <c r="AN13" s="36">
        <v>0.11161097320248567</v>
      </c>
      <c r="AO13" s="36">
        <v>1.003785267949574</v>
      </c>
      <c r="AP13" s="36">
        <v>178.81346294400001</v>
      </c>
      <c r="AQ13" s="36">
        <v>96.284172354000006</v>
      </c>
      <c r="AR13" s="36">
        <v>275.097635298</v>
      </c>
      <c r="AS13" s="36">
        <v>9.383167598</v>
      </c>
      <c r="AT13" s="36">
        <v>741.62627899400002</v>
      </c>
      <c r="AU13" s="36">
        <v>1649.6860087529999</v>
      </c>
      <c r="AV13" s="36">
        <v>508.97975467600003</v>
      </c>
      <c r="AW13" s="36">
        <v>1132.183154522</v>
      </c>
      <c r="AX13" s="36">
        <v>476.10511985400001</v>
      </c>
      <c r="AY13" s="36">
        <v>1059.056262115</v>
      </c>
      <c r="AZ13" s="36">
        <v>0.13393334000000001</v>
      </c>
      <c r="BA13" s="36">
        <v>0.26786668000000002</v>
      </c>
      <c r="BB13" s="36">
        <v>3.6735378349999999</v>
      </c>
      <c r="BC13" s="36">
        <v>210.00293646399999</v>
      </c>
      <c r="BD13" s="36">
        <v>467.13407533399999</v>
      </c>
      <c r="BE13" s="36">
        <v>0.31114097857142858</v>
      </c>
      <c r="BF13" s="36">
        <v>0.62228195857142865</v>
      </c>
      <c r="BG13" s="36">
        <v>11.208018551</v>
      </c>
      <c r="BH13" s="36">
        <v>56.095316918000002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5.7055752069999999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5.7267096485247011</v>
      </c>
      <c r="J14" s="36">
        <v>56.980284154373983</v>
      </c>
      <c r="K14" s="36">
        <v>1.2983406485857365</v>
      </c>
      <c r="L14" s="36">
        <v>4.4283689999389644</v>
      </c>
      <c r="M14" s="36">
        <v>30.387075802907695</v>
      </c>
      <c r="N14" s="36">
        <v>32.319917999990992</v>
      </c>
      <c r="O14" s="36">
        <v>0.201823473</v>
      </c>
      <c r="P14" s="36">
        <v>0.321212901</v>
      </c>
      <c r="Q14" s="36">
        <v>0.16347286799999999</v>
      </c>
      <c r="R14" s="36">
        <v>3.8350605000000003E-2</v>
      </c>
      <c r="S14" s="36">
        <v>0.27119037200000001</v>
      </c>
      <c r="T14" s="36">
        <v>5.0022528999999996E-2</v>
      </c>
      <c r="U14" s="36" t="s">
        <v>339</v>
      </c>
      <c r="V14" s="36" t="s">
        <v>339</v>
      </c>
      <c r="W14" s="36">
        <v>5.9285331215247012</v>
      </c>
      <c r="X14" s="36">
        <v>57.301497055373986</v>
      </c>
      <c r="Y14" s="36">
        <v>63.230030176898687</v>
      </c>
      <c r="Z14" s="36">
        <v>7.9380762985139547E-2</v>
      </c>
      <c r="AA14" s="36">
        <v>3.826152775883726E-2</v>
      </c>
      <c r="AB14" s="36">
        <v>3.8261528000000003E-2</v>
      </c>
      <c r="AC14" s="36">
        <v>1.0044768264282748E-2</v>
      </c>
      <c r="AD14" s="36">
        <v>0.32273861831778872</v>
      </c>
      <c r="AE14" s="36">
        <v>2.9046475648600989</v>
      </c>
      <c r="AF14" s="36">
        <v>3.2273861831778872</v>
      </c>
      <c r="AG14" s="36" t="s">
        <v>339</v>
      </c>
      <c r="AH14" s="36" t="s">
        <v>339</v>
      </c>
      <c r="AI14" s="36" t="s">
        <v>339</v>
      </c>
      <c r="AJ14" s="36">
        <v>3.9051351385649274E-3</v>
      </c>
      <c r="AK14" s="36">
        <v>4.7191311767937625E-3</v>
      </c>
      <c r="AL14" s="36">
        <v>1.1802931112674681E-2</v>
      </c>
      <c r="AM14" s="36">
        <v>1.3949903402847675E-2</v>
      </c>
      <c r="AN14" s="36">
        <v>0.32745774949458251</v>
      </c>
      <c r="AO14" s="36">
        <v>2.9164504959727737</v>
      </c>
      <c r="AP14" s="36">
        <v>368.48590298300002</v>
      </c>
      <c r="AQ14" s="36">
        <v>198.41548622100001</v>
      </c>
      <c r="AR14" s="36">
        <v>566.901389204</v>
      </c>
      <c r="AS14" s="36">
        <v>29.015691091000001</v>
      </c>
      <c r="AT14" s="36">
        <v>1523.2819863719999</v>
      </c>
      <c r="AU14" s="36">
        <v>4235.2724034069997</v>
      </c>
      <c r="AV14" s="36">
        <v>813.80017773899999</v>
      </c>
      <c r="AW14" s="36">
        <v>2262.6575154819998</v>
      </c>
      <c r="AX14" s="36">
        <v>781.86785276900002</v>
      </c>
      <c r="AY14" s="36">
        <v>2173.8741543380002</v>
      </c>
      <c r="AZ14" s="36">
        <v>1.1892399828571429</v>
      </c>
      <c r="BA14" s="36">
        <v>2.3784799671428574</v>
      </c>
      <c r="BB14" s="36">
        <v>2.870808244</v>
      </c>
      <c r="BC14" s="36">
        <v>129.24516343900001</v>
      </c>
      <c r="BD14" s="36">
        <v>359.34809108399998</v>
      </c>
      <c r="BE14" s="36">
        <v>0.24315146000000004</v>
      </c>
      <c r="BF14" s="36">
        <v>0.48630292000000008</v>
      </c>
      <c r="BG14" s="36">
        <v>1.5569573830000001</v>
      </c>
      <c r="BH14" s="36">
        <v>47.200084343999997</v>
      </c>
      <c r="BI14" s="36">
        <v>0.06</v>
      </c>
      <c r="BJ14" s="36">
        <v>0.06</v>
      </c>
      <c r="BK14" s="36">
        <v>0.60000000000000031</v>
      </c>
      <c r="BL14" s="36">
        <v>0.60000000000000031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5.5100867420000004</v>
      </c>
      <c r="E15" s="36">
        <v>2</v>
      </c>
      <c r="F15" s="36">
        <v>0</v>
      </c>
      <c r="G15" s="36">
        <v>0</v>
      </c>
      <c r="H15" s="36">
        <v>2</v>
      </c>
      <c r="I15" s="36">
        <v>0.1051822084793412</v>
      </c>
      <c r="J15" s="36">
        <v>6.7349041732990438</v>
      </c>
      <c r="K15" s="36">
        <v>5.5523208480856324E-2</v>
      </c>
      <c r="L15" s="36">
        <v>4.9658999998484887E-2</v>
      </c>
      <c r="M15" s="36">
        <v>2.5052218817773353</v>
      </c>
      <c r="N15" s="36">
        <v>4.3348645000010499</v>
      </c>
      <c r="O15" s="36">
        <v>4.1049749999999996E-2</v>
      </c>
      <c r="P15" s="36">
        <v>6.7810478999999993E-2</v>
      </c>
      <c r="Q15" s="36">
        <v>3.1812416999999996E-2</v>
      </c>
      <c r="R15" s="36">
        <v>9.2373330000000003E-3</v>
      </c>
      <c r="S15" s="36">
        <v>5.5761783999999995E-2</v>
      </c>
      <c r="T15" s="36">
        <v>1.2048695000000002E-2</v>
      </c>
      <c r="U15" s="36">
        <v>0</v>
      </c>
      <c r="V15" s="36">
        <v>0</v>
      </c>
      <c r="W15" s="36">
        <v>0.1462319584793412</v>
      </c>
      <c r="X15" s="36">
        <v>6.802714652299044</v>
      </c>
      <c r="Y15" s="36">
        <v>6.9489466107783855</v>
      </c>
      <c r="Z15" s="36">
        <v>2.8550296895412438E-3</v>
      </c>
      <c r="AA15" s="36">
        <v>6.1097635356182635E-4</v>
      </c>
      <c r="AB15" s="36">
        <v>6.1097600000000005E-4</v>
      </c>
      <c r="AC15" s="36">
        <v>8.6008753250961371E-4</v>
      </c>
      <c r="AD15" s="36">
        <v>9.9585000025625967E-2</v>
      </c>
      <c r="AE15" s="36">
        <v>0.89626500023063338</v>
      </c>
      <c r="AF15" s="36">
        <v>0.99585000025625925</v>
      </c>
      <c r="AG15" s="36">
        <v>0</v>
      </c>
      <c r="AH15" s="36">
        <v>0</v>
      </c>
      <c r="AI15" s="36">
        <v>0</v>
      </c>
      <c r="AJ15" s="36">
        <v>6.2358822761812688E-5</v>
      </c>
      <c r="AK15" s="36">
        <v>7.5357050295344878E-5</v>
      </c>
      <c r="AL15" s="36">
        <v>1.884741152914104E-4</v>
      </c>
      <c r="AM15" s="36">
        <v>9.2244635527142637E-4</v>
      </c>
      <c r="AN15" s="36">
        <v>9.9660357075921316E-2</v>
      </c>
      <c r="AO15" s="36">
        <v>0.89645347434592482</v>
      </c>
      <c r="AP15" s="36">
        <v>71.299928003999995</v>
      </c>
      <c r="AQ15" s="36">
        <v>38.392268925000003</v>
      </c>
      <c r="AR15" s="36">
        <v>109.692196929</v>
      </c>
      <c r="AS15" s="36">
        <v>5.142126599</v>
      </c>
      <c r="AT15" s="36">
        <v>413.39700621499998</v>
      </c>
      <c r="AU15" s="36">
        <v>933.98274213100001</v>
      </c>
      <c r="AV15" s="36">
        <v>236.248744652</v>
      </c>
      <c r="AW15" s="36">
        <v>533.75386622999997</v>
      </c>
      <c r="AX15" s="36">
        <v>223.471312595</v>
      </c>
      <c r="AY15" s="36">
        <v>504.88597204899997</v>
      </c>
      <c r="AZ15" s="36">
        <v>0.14786014857142857</v>
      </c>
      <c r="BA15" s="36">
        <v>0.29572029857142856</v>
      </c>
      <c r="BB15" s="36">
        <v>1.3698901349999999</v>
      </c>
      <c r="BC15" s="36">
        <v>39.612533401999997</v>
      </c>
      <c r="BD15" s="36">
        <v>89.496106679999997</v>
      </c>
      <c r="BE15" s="36">
        <v>0.11602683142857144</v>
      </c>
      <c r="BF15" s="36">
        <v>0.23205366428571431</v>
      </c>
      <c r="BG15" s="36">
        <v>2.6666992010000001</v>
      </c>
      <c r="BH15" s="36">
        <v>15.166904814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4.8279206800000001</v>
      </c>
      <c r="E16" s="36">
        <v>45</v>
      </c>
      <c r="F16" s="36">
        <v>0</v>
      </c>
      <c r="G16" s="36">
        <v>7</v>
      </c>
      <c r="H16" s="36">
        <v>38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3.7447000000000002E-5</v>
      </c>
      <c r="P16" s="36">
        <v>5.2221999999999996E-5</v>
      </c>
      <c r="Q16" s="36">
        <v>3.5488000000000003E-5</v>
      </c>
      <c r="R16" s="36">
        <v>1.9590000000000002E-6</v>
      </c>
      <c r="S16" s="36">
        <v>4.9666999999999997E-5</v>
      </c>
      <c r="T16" s="36">
        <v>2.5550000000000001E-6</v>
      </c>
      <c r="U16" s="36">
        <v>8.1000000000000003E-2</v>
      </c>
      <c r="V16" s="36">
        <v>0.19440000000000002</v>
      </c>
      <c r="W16" s="36">
        <v>8.1037446999999999E-2</v>
      </c>
      <c r="X16" s="36">
        <v>0.19445222200000001</v>
      </c>
      <c r="Y16" s="36">
        <v>0.27548966899999999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1.3560430596016061E-2</v>
      </c>
      <c r="AH16" s="36">
        <v>2.3068318715061806E-2</v>
      </c>
      <c r="AI16" s="36">
        <v>7.3880966695535788E-2</v>
      </c>
      <c r="AJ16" s="36">
        <v>0</v>
      </c>
      <c r="AK16" s="36">
        <v>0</v>
      </c>
      <c r="AL16" s="36">
        <v>0</v>
      </c>
      <c r="AM16" s="36">
        <v>1.3560430596016061E-2</v>
      </c>
      <c r="AN16" s="36">
        <v>2.3068318715061806E-2</v>
      </c>
      <c r="AO16" s="36">
        <v>7.3880966695535788E-2</v>
      </c>
      <c r="AP16" s="36">
        <v>0.23641000300000001</v>
      </c>
      <c r="AQ16" s="36">
        <v>0.12729769399999999</v>
      </c>
      <c r="AR16" s="36">
        <v>0.363707697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0.17129609900000001</v>
      </c>
      <c r="BC16" s="36">
        <v>10.547479288</v>
      </c>
      <c r="BD16" s="36">
        <v>21.408678472999998</v>
      </c>
      <c r="BE16" s="36">
        <v>1.4508421428571429E-2</v>
      </c>
      <c r="BF16" s="36">
        <v>2.9016842857142858E-2</v>
      </c>
      <c r="BG16" s="36">
        <v>0.25677797400000002</v>
      </c>
      <c r="BH16" s="36">
        <v>0.65700814200000002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5.4275181979999996</v>
      </c>
      <c r="E17" s="36">
        <v>3</v>
      </c>
      <c r="F17" s="36">
        <v>0</v>
      </c>
      <c r="G17" s="36">
        <v>1</v>
      </c>
      <c r="H17" s="36">
        <v>2</v>
      </c>
      <c r="I17" s="36">
        <v>2.9202101912202429E-2</v>
      </c>
      <c r="J17" s="36">
        <v>4.6407773689034117</v>
      </c>
      <c r="K17" s="36">
        <v>2.9202101912202429E-2</v>
      </c>
      <c r="L17" s="36">
        <v>0</v>
      </c>
      <c r="M17" s="36">
        <v>1.8729224708061267</v>
      </c>
      <c r="N17" s="36">
        <v>2.7970570000094881</v>
      </c>
      <c r="O17" s="36">
        <v>2.5554426000000002E-2</v>
      </c>
      <c r="P17" s="36">
        <v>3.8647498000000002E-2</v>
      </c>
      <c r="Q17" s="36">
        <v>2.2199678E-2</v>
      </c>
      <c r="R17" s="36">
        <v>3.3547480000000003E-3</v>
      </c>
      <c r="S17" s="36">
        <v>3.4271739000000002E-2</v>
      </c>
      <c r="T17" s="36">
        <v>4.3757589999999999E-3</v>
      </c>
      <c r="U17" s="36">
        <v>3.0000000000000001E-3</v>
      </c>
      <c r="V17" s="36">
        <v>7.1999999999999998E-3</v>
      </c>
      <c r="W17" s="36">
        <v>5.7756527912202434E-2</v>
      </c>
      <c r="X17" s="36">
        <v>4.6866248669034123</v>
      </c>
      <c r="Y17" s="36">
        <v>4.7443813948156146</v>
      </c>
      <c r="Z17" s="36">
        <v>1.203603503581263E-3</v>
      </c>
      <c r="AA17" s="36">
        <v>2.5757114976639021E-4</v>
      </c>
      <c r="AB17" s="36">
        <v>2.57571E-4</v>
      </c>
      <c r="AC17" s="36">
        <v>3.3269977731237586E-4</v>
      </c>
      <c r="AD17" s="36">
        <v>4.5750969702419556E-2</v>
      </c>
      <c r="AE17" s="36">
        <v>0.4117587273217761</v>
      </c>
      <c r="AF17" s="36">
        <v>0.45750969702419553</v>
      </c>
      <c r="AG17" s="36">
        <v>6.2714714632872289E-4</v>
      </c>
      <c r="AH17" s="36">
        <v>1.0668710075477125E-3</v>
      </c>
      <c r="AI17" s="36">
        <v>3.4168706593082146E-3</v>
      </c>
      <c r="AJ17" s="36">
        <v>2.6288797493689006E-5</v>
      </c>
      <c r="AK17" s="36">
        <v>3.1768499583653483E-5</v>
      </c>
      <c r="AL17" s="36">
        <v>7.9455602756448477E-5</v>
      </c>
      <c r="AM17" s="36">
        <v>9.8613572113478792E-4</v>
      </c>
      <c r="AN17" s="36">
        <v>4.6849609209550919E-2</v>
      </c>
      <c r="AO17" s="36">
        <v>0.41525505358384079</v>
      </c>
      <c r="AP17" s="36">
        <v>43.302608364999998</v>
      </c>
      <c r="AQ17" s="36">
        <v>23.316789118999999</v>
      </c>
      <c r="AR17" s="36">
        <v>66.61939748399999</v>
      </c>
      <c r="AS17" s="36">
        <v>5.0729413440000002</v>
      </c>
      <c r="AT17" s="36">
        <v>244.925439547</v>
      </c>
      <c r="AU17" s="36">
        <v>630.41394759399998</v>
      </c>
      <c r="AV17" s="36">
        <v>143.19596344499999</v>
      </c>
      <c r="AW17" s="36">
        <v>368.57230005100001</v>
      </c>
      <c r="AX17" s="36">
        <v>135.086316025</v>
      </c>
      <c r="AY17" s="36">
        <v>347.698866678</v>
      </c>
      <c r="AZ17" s="36">
        <v>7.2601692857142852E-2</v>
      </c>
      <c r="BA17" s="36">
        <v>0.14520338714285713</v>
      </c>
      <c r="BB17" s="36">
        <v>0.88430851799999999</v>
      </c>
      <c r="BC17" s="36">
        <v>35.506158225999997</v>
      </c>
      <c r="BD17" s="36">
        <v>91.389352664</v>
      </c>
      <c r="BE17" s="36">
        <v>7.4899082857142862E-2</v>
      </c>
      <c r="BF17" s="36">
        <v>0.14979816714285715</v>
      </c>
      <c r="BG17" s="36">
        <v>2.418702036</v>
      </c>
      <c r="BH17" s="36">
        <v>13.763036837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5.6975643070000004</v>
      </c>
      <c r="E18" s="36">
        <v>1</v>
      </c>
      <c r="F18" s="36">
        <v>0</v>
      </c>
      <c r="G18" s="36">
        <v>1</v>
      </c>
      <c r="H18" s="36">
        <v>0</v>
      </c>
      <c r="I18" s="36">
        <v>1.1902314792888276</v>
      </c>
      <c r="J18" s="36">
        <v>21.721852812844617</v>
      </c>
      <c r="K18" s="36">
        <v>0.50737897928704323</v>
      </c>
      <c r="L18" s="36">
        <v>0.68285250000178421</v>
      </c>
      <c r="M18" s="36">
        <v>14.01309629212385</v>
      </c>
      <c r="N18" s="36">
        <v>8.8989880000095951</v>
      </c>
      <c r="O18" s="36">
        <v>0.21304285699999997</v>
      </c>
      <c r="P18" s="36">
        <v>0.36181554200000005</v>
      </c>
      <c r="Q18" s="36">
        <v>0.19612127199999999</v>
      </c>
      <c r="R18" s="36">
        <v>1.6921584999999999E-2</v>
      </c>
      <c r="S18" s="36">
        <v>0.33974391000000004</v>
      </c>
      <c r="T18" s="36">
        <v>2.2071632000000001E-2</v>
      </c>
      <c r="U18" s="36">
        <v>0</v>
      </c>
      <c r="V18" s="36">
        <v>0</v>
      </c>
      <c r="W18" s="36">
        <v>1.4032743362888276</v>
      </c>
      <c r="X18" s="36">
        <v>22.083668354844615</v>
      </c>
      <c r="Y18" s="36">
        <v>23.486942691133443</v>
      </c>
      <c r="Z18" s="36">
        <v>2.0784088054641395E-2</v>
      </c>
      <c r="AA18" s="36">
        <v>8.3084283315444582E-3</v>
      </c>
      <c r="AB18" s="36">
        <v>8.3084279999999996E-3</v>
      </c>
      <c r="AC18" s="36">
        <v>8.6164366034995471E-3</v>
      </c>
      <c r="AD18" s="36">
        <v>0.40900010457107255</v>
      </c>
      <c r="AE18" s="36">
        <v>3.6810009411396516</v>
      </c>
      <c r="AF18" s="36">
        <v>4.0900010457107259</v>
      </c>
      <c r="AG18" s="36">
        <v>0</v>
      </c>
      <c r="AH18" s="36">
        <v>0</v>
      </c>
      <c r="AI18" s="36">
        <v>0</v>
      </c>
      <c r="AJ18" s="36">
        <v>8.4799368427170365E-4</v>
      </c>
      <c r="AK18" s="36">
        <v>1.0247515887223909E-3</v>
      </c>
      <c r="AL18" s="36">
        <v>2.5629871169446624E-3</v>
      </c>
      <c r="AM18" s="36">
        <v>9.4644302877712506E-3</v>
      </c>
      <c r="AN18" s="36">
        <v>0.41002485615979495</v>
      </c>
      <c r="AO18" s="36">
        <v>3.6835639282565964</v>
      </c>
      <c r="AP18" s="36">
        <v>284.006246761</v>
      </c>
      <c r="AQ18" s="36">
        <v>152.926440563</v>
      </c>
      <c r="AR18" s="36">
        <v>436.93268732399997</v>
      </c>
      <c r="AS18" s="36">
        <v>24.348383448</v>
      </c>
      <c r="AT18" s="36">
        <v>1010.586203788</v>
      </c>
      <c r="AU18" s="36">
        <v>2646.8069027749998</v>
      </c>
      <c r="AV18" s="36">
        <v>560.848774488</v>
      </c>
      <c r="AW18" s="36">
        <v>1468.908245693</v>
      </c>
      <c r="AX18" s="36">
        <v>531.93973454499996</v>
      </c>
      <c r="AY18" s="36">
        <v>1393.1931348119999</v>
      </c>
      <c r="AZ18" s="36">
        <v>0.56501017714285717</v>
      </c>
      <c r="BA18" s="36">
        <v>1.1300203557142856</v>
      </c>
      <c r="BB18" s="36">
        <v>1.8865617649999999</v>
      </c>
      <c r="BC18" s="36">
        <v>111.17642657</v>
      </c>
      <c r="BD18" s="36">
        <v>291.180042007</v>
      </c>
      <c r="BE18" s="36">
        <v>0.15978784000000001</v>
      </c>
      <c r="BF18" s="36">
        <v>0.31957568000000003</v>
      </c>
      <c r="BG18" s="36">
        <v>6.724326016</v>
      </c>
      <c r="BH18" s="36">
        <v>62.750389065</v>
      </c>
      <c r="BI18" s="36">
        <v>0.33000000000000007</v>
      </c>
      <c r="BJ18" s="36">
        <v>0.33000000000000007</v>
      </c>
      <c r="BK18" s="36">
        <v>0.69000000000000039</v>
      </c>
      <c r="BL18" s="36">
        <v>0.69000000000000039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5.4384789019999999</v>
      </c>
      <c r="E19" s="36">
        <v>6</v>
      </c>
      <c r="F19" s="36">
        <v>0</v>
      </c>
      <c r="G19" s="36">
        <v>1</v>
      </c>
      <c r="H19" s="36">
        <v>5</v>
      </c>
      <c r="I19" s="36">
        <v>4.298390388868506E-2</v>
      </c>
      <c r="J19" s="36">
        <v>5.6218469938577931</v>
      </c>
      <c r="K19" s="36">
        <v>4.298390388868506E-2</v>
      </c>
      <c r="L19" s="36">
        <v>0</v>
      </c>
      <c r="M19" s="36">
        <v>2.6226693977433246</v>
      </c>
      <c r="N19" s="36">
        <v>3.0421615000031537</v>
      </c>
      <c r="O19" s="36">
        <v>0.37211040899999998</v>
      </c>
      <c r="P19" s="36">
        <v>0.63156353799999998</v>
      </c>
      <c r="Q19" s="36">
        <v>0.346023262</v>
      </c>
      <c r="R19" s="36">
        <v>2.6087147000000002E-2</v>
      </c>
      <c r="S19" s="36">
        <v>0.59753682399999997</v>
      </c>
      <c r="T19" s="36">
        <v>3.4026714E-2</v>
      </c>
      <c r="U19" s="36">
        <v>2.64E-2</v>
      </c>
      <c r="V19" s="36">
        <v>6.2399999999999997E-2</v>
      </c>
      <c r="W19" s="36">
        <v>0.44149431288868501</v>
      </c>
      <c r="X19" s="36">
        <v>6.3158105318577933</v>
      </c>
      <c r="Y19" s="36">
        <v>6.7573048447464785</v>
      </c>
      <c r="Z19" s="36">
        <v>1.9171629377203051E-3</v>
      </c>
      <c r="AA19" s="36">
        <v>4.1027286867214506E-4</v>
      </c>
      <c r="AB19" s="36">
        <v>4.1027300000000001E-4</v>
      </c>
      <c r="AC19" s="36">
        <v>8.0339446708711771E-4</v>
      </c>
      <c r="AD19" s="36">
        <v>8.0249058658290351E-2</v>
      </c>
      <c r="AE19" s="36">
        <v>0.72224152792461305</v>
      </c>
      <c r="AF19" s="36">
        <v>0.80249058658290362</v>
      </c>
      <c r="AG19" s="36">
        <v>5.0863599468851097E-3</v>
      </c>
      <c r="AH19" s="36">
        <v>8.6526583004482328E-3</v>
      </c>
      <c r="AI19" s="36">
        <v>2.7711892124408527E-2</v>
      </c>
      <c r="AJ19" s="36">
        <v>4.1874216484502707E-5</v>
      </c>
      <c r="AK19" s="36">
        <v>5.0602581927640408E-5</v>
      </c>
      <c r="AL19" s="36">
        <v>1.265611754028846E-4</v>
      </c>
      <c r="AM19" s="36">
        <v>5.9316286304567306E-3</v>
      </c>
      <c r="AN19" s="36">
        <v>8.8952319540666222E-2</v>
      </c>
      <c r="AO19" s="36">
        <v>0.75007998122442443</v>
      </c>
      <c r="AP19" s="36">
        <v>83.890313433000003</v>
      </c>
      <c r="AQ19" s="36">
        <v>45.171707232999999</v>
      </c>
      <c r="AR19" s="36">
        <v>129.062020666</v>
      </c>
      <c r="AS19" s="36">
        <v>5.9968020380000002</v>
      </c>
      <c r="AT19" s="36">
        <v>386.16594241299998</v>
      </c>
      <c r="AU19" s="36">
        <v>909.57725268199999</v>
      </c>
      <c r="AV19" s="36">
        <v>261.367615769</v>
      </c>
      <c r="AW19" s="36">
        <v>615.62663036900005</v>
      </c>
      <c r="AX19" s="36">
        <v>244.65575200699999</v>
      </c>
      <c r="AY19" s="36">
        <v>576.26342025999998</v>
      </c>
      <c r="AZ19" s="36">
        <v>0.10413739142857142</v>
      </c>
      <c r="BA19" s="36">
        <v>0.20827478285714285</v>
      </c>
      <c r="BB19" s="36">
        <v>1.6158910440000001</v>
      </c>
      <c r="BC19" s="36">
        <v>93.530517356999994</v>
      </c>
      <c r="BD19" s="36">
        <v>220.30226303200001</v>
      </c>
      <c r="BE19" s="36">
        <v>0.13686259428571429</v>
      </c>
      <c r="BF19" s="36">
        <v>0.27372519000000001</v>
      </c>
      <c r="BG19" s="36">
        <v>2.0193011959999998</v>
      </c>
      <c r="BH19" s="36">
        <v>26.826493285000002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5.6716142229999997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0.5131515536911504</v>
      </c>
      <c r="J20" s="36">
        <v>9.0855583887864793</v>
      </c>
      <c r="K20" s="36">
        <v>0.25094755369214133</v>
      </c>
      <c r="L20" s="36">
        <v>0.26220399999900901</v>
      </c>
      <c r="M20" s="36">
        <v>6.7674784424717309</v>
      </c>
      <c r="N20" s="36">
        <v>2.8312315000058996</v>
      </c>
      <c r="O20" s="36">
        <v>0.12275245300000001</v>
      </c>
      <c r="P20" s="36">
        <v>0.18849956300000001</v>
      </c>
      <c r="Q20" s="36">
        <v>0.11624338200000001</v>
      </c>
      <c r="R20" s="36">
        <v>6.509071E-3</v>
      </c>
      <c r="S20" s="36">
        <v>0.18000947</v>
      </c>
      <c r="T20" s="36">
        <v>8.4900930000000006E-3</v>
      </c>
      <c r="U20" s="36" t="s">
        <v>339</v>
      </c>
      <c r="V20" s="36" t="s">
        <v>339</v>
      </c>
      <c r="W20" s="36">
        <v>0.63590400669115044</v>
      </c>
      <c r="X20" s="36">
        <v>9.2740579517864798</v>
      </c>
      <c r="Y20" s="36">
        <v>9.9099619584776306</v>
      </c>
      <c r="Z20" s="36">
        <v>7.6725978379603276E-3</v>
      </c>
      <c r="AA20" s="36">
        <v>3.3823163796295828E-3</v>
      </c>
      <c r="AB20" s="36">
        <v>3.3823159999999998E-3</v>
      </c>
      <c r="AC20" s="36">
        <v>1.9142725294335197E-3</v>
      </c>
      <c r="AD20" s="36">
        <v>5.1562262665258263E-2</v>
      </c>
      <c r="AE20" s="36">
        <v>0.46406036398732414</v>
      </c>
      <c r="AF20" s="36">
        <v>0.51562262665258263</v>
      </c>
      <c r="AG20" s="36" t="s">
        <v>339</v>
      </c>
      <c r="AH20" s="36" t="s">
        <v>339</v>
      </c>
      <c r="AI20" s="36" t="s">
        <v>339</v>
      </c>
      <c r="AJ20" s="36">
        <v>3.4521363192955825E-4</v>
      </c>
      <c r="AK20" s="36">
        <v>4.1717081673707252E-4</v>
      </c>
      <c r="AL20" s="36">
        <v>1.0433781617215439E-3</v>
      </c>
      <c r="AM20" s="36">
        <v>2.2594861613630781E-3</v>
      </c>
      <c r="AN20" s="36">
        <v>5.1979433481995338E-2</v>
      </c>
      <c r="AO20" s="36">
        <v>0.46510374214904571</v>
      </c>
      <c r="AP20" s="36">
        <v>55.909029537999999</v>
      </c>
      <c r="AQ20" s="36">
        <v>30.104862057999998</v>
      </c>
      <c r="AR20" s="36">
        <v>86.013891595999993</v>
      </c>
      <c r="AS20" s="36">
        <v>3.763849531</v>
      </c>
      <c r="AT20" s="36">
        <v>181.47116484599999</v>
      </c>
      <c r="AU20" s="36">
        <v>418.44971502700002</v>
      </c>
      <c r="AV20" s="36">
        <v>110.207707937</v>
      </c>
      <c r="AW20" s="36">
        <v>254.12513342899999</v>
      </c>
      <c r="AX20" s="36">
        <v>104.02335981100001</v>
      </c>
      <c r="AY20" s="36">
        <v>239.86480334800001</v>
      </c>
      <c r="AZ20" s="36">
        <v>8.0715118571428573E-2</v>
      </c>
      <c r="BA20" s="36">
        <v>0.16143023714285715</v>
      </c>
      <c r="BB20" s="36">
        <v>0.54584087800000003</v>
      </c>
      <c r="BC20" s="36">
        <v>31.775492910000001</v>
      </c>
      <c r="BD20" s="36">
        <v>73.270295942000004</v>
      </c>
      <c r="BE20" s="36">
        <v>4.6231581428571436E-2</v>
      </c>
      <c r="BF20" s="36">
        <v>9.2463162857142872E-2</v>
      </c>
      <c r="BG20" s="36">
        <v>2.2854996500000002</v>
      </c>
      <c r="BH20" s="36">
        <v>16.134010476</v>
      </c>
      <c r="BI20" s="36">
        <v>0.09</v>
      </c>
      <c r="BJ20" s="36">
        <v>0.09</v>
      </c>
      <c r="BK20" s="36">
        <v>0.18</v>
      </c>
      <c r="BL20" s="36">
        <v>0.18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5.5056853280000002</v>
      </c>
      <c r="E21" s="36">
        <v>3</v>
      </c>
      <c r="F21" s="36">
        <v>0</v>
      </c>
      <c r="G21" s="36">
        <v>0</v>
      </c>
      <c r="H21" s="36">
        <v>3</v>
      </c>
      <c r="I21" s="36">
        <v>2.3044384424612259E-3</v>
      </c>
      <c r="J21" s="36">
        <v>0.76792490132493274</v>
      </c>
      <c r="K21" s="36">
        <v>2.3044384424612259E-3</v>
      </c>
      <c r="L21" s="36">
        <v>0</v>
      </c>
      <c r="M21" s="36">
        <v>0.22017433976738912</v>
      </c>
      <c r="N21" s="36">
        <v>0.55005500000000485</v>
      </c>
      <c r="O21" s="36">
        <v>7.042104099999999E-2</v>
      </c>
      <c r="P21" s="36">
        <v>0.10893629599999999</v>
      </c>
      <c r="Q21" s="36">
        <v>6.1507753999999998E-2</v>
      </c>
      <c r="R21" s="36">
        <v>8.9132869999999989E-3</v>
      </c>
      <c r="S21" s="36">
        <v>9.731026999999999E-2</v>
      </c>
      <c r="T21" s="36">
        <v>1.1626025999999999E-2</v>
      </c>
      <c r="U21" s="36">
        <v>0</v>
      </c>
      <c r="V21" s="36">
        <v>0</v>
      </c>
      <c r="W21" s="36">
        <v>7.2725479442461216E-2</v>
      </c>
      <c r="X21" s="36">
        <v>0.87686119732493273</v>
      </c>
      <c r="Y21" s="36">
        <v>0.94958667676739394</v>
      </c>
      <c r="Z21" s="36">
        <v>1.6222043720461862E-4</v>
      </c>
      <c r="AA21" s="36">
        <v>3.471517356178837E-5</v>
      </c>
      <c r="AB21" s="36">
        <v>3.4715200000000003E-5</v>
      </c>
      <c r="AC21" s="36">
        <v>2.1956416977166477E-5</v>
      </c>
      <c r="AD21" s="36">
        <v>1.1506801313863359E-2</v>
      </c>
      <c r="AE21" s="36">
        <v>0.10356121182477022</v>
      </c>
      <c r="AF21" s="36">
        <v>0.11506801313863359</v>
      </c>
      <c r="AG21" s="36">
        <v>0</v>
      </c>
      <c r="AH21" s="36">
        <v>0</v>
      </c>
      <c r="AI21" s="36">
        <v>0</v>
      </c>
      <c r="AJ21" s="36">
        <v>3.5431817353383648E-6</v>
      </c>
      <c r="AK21" s="36">
        <v>4.2817313158175708E-6</v>
      </c>
      <c r="AL21" s="36">
        <v>1.0708958465085976E-5</v>
      </c>
      <c r="AM21" s="36">
        <v>2.549959871250484E-5</v>
      </c>
      <c r="AN21" s="36">
        <v>1.1511083045179176E-2</v>
      </c>
      <c r="AO21" s="36">
        <v>0.10357192078323531</v>
      </c>
      <c r="AP21" s="36">
        <v>14.796875518</v>
      </c>
      <c r="AQ21" s="36">
        <v>7.967548356</v>
      </c>
      <c r="AR21" s="36">
        <v>22.764423874000002</v>
      </c>
      <c r="AS21" s="36">
        <v>1.974377526</v>
      </c>
      <c r="AT21" s="36">
        <v>36.130681553000002</v>
      </c>
      <c r="AU21" s="36">
        <v>85.288874645999996</v>
      </c>
      <c r="AV21" s="36">
        <v>29.745343467000001</v>
      </c>
      <c r="AW21" s="36">
        <v>70.215859797999997</v>
      </c>
      <c r="AX21" s="36">
        <v>27.637385391999999</v>
      </c>
      <c r="AY21" s="36">
        <v>65.239884688999993</v>
      </c>
      <c r="AZ21" s="36">
        <v>5.9834597142857146E-2</v>
      </c>
      <c r="BA21" s="36">
        <v>0.11966919428571429</v>
      </c>
      <c r="BB21" s="36">
        <v>0.46469474399999999</v>
      </c>
      <c r="BC21" s="36">
        <v>12.883769763</v>
      </c>
      <c r="BD21" s="36">
        <v>30.412994638000001</v>
      </c>
      <c r="BE21" s="36">
        <v>3.9358672857142861E-2</v>
      </c>
      <c r="BF21" s="36">
        <v>7.871734714285715E-2</v>
      </c>
      <c r="BG21" s="36">
        <v>0.97429429999999995</v>
      </c>
      <c r="BH21" s="36">
        <v>14.143624671</v>
      </c>
      <c r="BI21" s="36">
        <v>0.03</v>
      </c>
      <c r="BJ21" s="36">
        <v>0.03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5.5102232139999998</v>
      </c>
      <c r="E22" s="36">
        <v>2</v>
      </c>
      <c r="F22" s="36">
        <v>0</v>
      </c>
      <c r="G22" s="36">
        <v>1</v>
      </c>
      <c r="H22" s="36">
        <v>1</v>
      </c>
      <c r="I22" s="36">
        <v>3.6425426965858342E-2</v>
      </c>
      <c r="J22" s="36">
        <v>3.7649034902139147</v>
      </c>
      <c r="K22" s="36">
        <v>3.6425426965858342E-2</v>
      </c>
      <c r="L22" s="36">
        <v>0</v>
      </c>
      <c r="M22" s="36">
        <v>1.4014269171758102</v>
      </c>
      <c r="N22" s="36">
        <v>2.3999020000039626</v>
      </c>
      <c r="O22" s="36">
        <v>0.14632156499999999</v>
      </c>
      <c r="P22" s="36">
        <v>0.25223407999999997</v>
      </c>
      <c r="Q22" s="36">
        <v>0.131249537</v>
      </c>
      <c r="R22" s="36">
        <v>1.5072028000000001E-2</v>
      </c>
      <c r="S22" s="36">
        <v>0.23257491299999999</v>
      </c>
      <c r="T22" s="36">
        <v>1.9659166999999998E-2</v>
      </c>
      <c r="U22" s="36">
        <v>6.6E-3</v>
      </c>
      <c r="V22" s="36">
        <v>1.5599999999999999E-2</v>
      </c>
      <c r="W22" s="36">
        <v>0.18934699196585833</v>
      </c>
      <c r="X22" s="36">
        <v>4.0327375702139143</v>
      </c>
      <c r="Y22" s="36">
        <v>4.2220845621797727</v>
      </c>
      <c r="Z22" s="36">
        <v>1.5288897806485684E-3</v>
      </c>
      <c r="AA22" s="36">
        <v>3.2718241305879363E-4</v>
      </c>
      <c r="AB22" s="36">
        <v>3.2718200000000003E-4</v>
      </c>
      <c r="AC22" s="36">
        <v>7.2757236622435391E-4</v>
      </c>
      <c r="AD22" s="36">
        <v>7.5074052165963162E-2</v>
      </c>
      <c r="AE22" s="36">
        <v>0.67566646949366815</v>
      </c>
      <c r="AF22" s="36">
        <v>0.75074052165963145</v>
      </c>
      <c r="AG22" s="36">
        <v>1.4065955018750117E-3</v>
      </c>
      <c r="AH22" s="36">
        <v>2.3928291296264567E-3</v>
      </c>
      <c r="AI22" s="36">
        <v>7.663520320560409E-3</v>
      </c>
      <c r="AJ22" s="36">
        <v>3.3393593772538249E-5</v>
      </c>
      <c r="AK22" s="36">
        <v>4.0354237203640614E-5</v>
      </c>
      <c r="AL22" s="36">
        <v>1.0092923124521132E-4</v>
      </c>
      <c r="AM22" s="36">
        <v>2.1675614618719037E-3</v>
      </c>
      <c r="AN22" s="36">
        <v>7.7507235532793262E-2</v>
      </c>
      <c r="AO22" s="36">
        <v>0.68343091904547371</v>
      </c>
      <c r="AP22" s="36">
        <v>77.513300498000007</v>
      </c>
      <c r="AQ22" s="36">
        <v>41.737931037000003</v>
      </c>
      <c r="AR22" s="36">
        <v>119.25123153500002</v>
      </c>
      <c r="AS22" s="36">
        <v>8.2104623790000009</v>
      </c>
      <c r="AT22" s="36">
        <v>374.11445905599999</v>
      </c>
      <c r="AU22" s="36">
        <v>955.32799367300004</v>
      </c>
      <c r="AV22" s="36">
        <v>227.61829392600001</v>
      </c>
      <c r="AW22" s="36">
        <v>581.23957199699998</v>
      </c>
      <c r="AX22" s="36">
        <v>214.02783851300001</v>
      </c>
      <c r="AY22" s="36">
        <v>546.53537335199997</v>
      </c>
      <c r="AZ22" s="36">
        <v>0.39544105714285716</v>
      </c>
      <c r="BA22" s="36">
        <v>0.79088211428571431</v>
      </c>
      <c r="BB22" s="36">
        <v>1.1728180450000001</v>
      </c>
      <c r="BC22" s="36">
        <v>55.991926200000002</v>
      </c>
      <c r="BD22" s="36">
        <v>142.97938297799999</v>
      </c>
      <c r="BE22" s="36">
        <v>9.9335237142857136E-2</v>
      </c>
      <c r="BF22" s="36">
        <v>0.1986704757142857</v>
      </c>
      <c r="BG22" s="36">
        <v>3.1088316850000002</v>
      </c>
      <c r="BH22" s="36">
        <v>28.128909658000001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5.4614780740000004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0.15197507218913686</v>
      </c>
      <c r="J23" s="36">
        <v>9.4206164239975774</v>
      </c>
      <c r="K23" s="36">
        <v>0.15197507218913686</v>
      </c>
      <c r="L23" s="36">
        <v>0</v>
      </c>
      <c r="M23" s="36">
        <v>6.4247644961871986</v>
      </c>
      <c r="N23" s="36">
        <v>3.1478269999995145</v>
      </c>
      <c r="O23" s="36">
        <v>8.8084140000000005E-2</v>
      </c>
      <c r="P23" s="36">
        <v>0.134587599</v>
      </c>
      <c r="Q23" s="36">
        <v>7.8732653E-2</v>
      </c>
      <c r="R23" s="36">
        <v>9.3514870000000003E-3</v>
      </c>
      <c r="S23" s="36">
        <v>0.12239000799999999</v>
      </c>
      <c r="T23" s="36">
        <v>1.2197590999999999E-2</v>
      </c>
      <c r="U23" s="36" t="s">
        <v>339</v>
      </c>
      <c r="V23" s="36" t="s">
        <v>339</v>
      </c>
      <c r="W23" s="36">
        <v>0.24005921218913687</v>
      </c>
      <c r="X23" s="36">
        <v>9.555204022997577</v>
      </c>
      <c r="Y23" s="36">
        <v>9.795263235186713</v>
      </c>
      <c r="Z23" s="36">
        <v>4.6399579664557506E-3</v>
      </c>
      <c r="AA23" s="36">
        <v>9.9295100482153049E-4</v>
      </c>
      <c r="AB23" s="36">
        <v>9.9295099999999995E-4</v>
      </c>
      <c r="AC23" s="36">
        <v>1.66399688839617E-3</v>
      </c>
      <c r="AD23" s="36">
        <v>7.4945373232859547E-2</v>
      </c>
      <c r="AE23" s="36">
        <v>0.67450835909573581</v>
      </c>
      <c r="AF23" s="36">
        <v>0.74945373232859547</v>
      </c>
      <c r="AG23" s="36" t="s">
        <v>339</v>
      </c>
      <c r="AH23" s="36" t="s">
        <v>339</v>
      </c>
      <c r="AI23" s="36" t="s">
        <v>339</v>
      </c>
      <c r="AJ23" s="36">
        <v>1.0134482437974708E-4</v>
      </c>
      <c r="AK23" s="36">
        <v>1.2246939069261798E-4</v>
      </c>
      <c r="AL23" s="36">
        <v>3.0630591259349176E-4</v>
      </c>
      <c r="AM23" s="36">
        <v>1.7653417127759172E-3</v>
      </c>
      <c r="AN23" s="36">
        <v>7.5067842623552164E-2</v>
      </c>
      <c r="AO23" s="36">
        <v>0.67481466500832932</v>
      </c>
      <c r="AP23" s="36">
        <v>96.497922169999995</v>
      </c>
      <c r="AQ23" s="36">
        <v>51.960419629999997</v>
      </c>
      <c r="AR23" s="36">
        <v>148.4583418</v>
      </c>
      <c r="AS23" s="36">
        <v>10.180412606000001</v>
      </c>
      <c r="AT23" s="36">
        <v>404.21903686399997</v>
      </c>
      <c r="AU23" s="36">
        <v>1017.943683557</v>
      </c>
      <c r="AV23" s="36">
        <v>215.49019107500001</v>
      </c>
      <c r="AW23" s="36">
        <v>542.66835272100002</v>
      </c>
      <c r="AX23" s="36">
        <v>204.57825406699999</v>
      </c>
      <c r="AY23" s="36">
        <v>515.18885190699996</v>
      </c>
      <c r="AZ23" s="36">
        <v>0.1434648</v>
      </c>
      <c r="BA23" s="36">
        <v>0.28692960142857143</v>
      </c>
      <c r="BB23" s="36">
        <v>0.50689229999999996</v>
      </c>
      <c r="BC23" s="36">
        <v>27.509064057</v>
      </c>
      <c r="BD23" s="36">
        <v>69.275999999999996</v>
      </c>
      <c r="BE23" s="36">
        <v>4.2932718571428573E-2</v>
      </c>
      <c r="BF23" s="36">
        <v>8.5865437142857146E-2</v>
      </c>
      <c r="BG23" s="36">
        <v>1.8224585499999999</v>
      </c>
      <c r="BH23" s="36">
        <v>21.146823192999999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5.4346324490000004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2.3263364938549087E-2</v>
      </c>
      <c r="J24" s="36">
        <v>2.8583931449528786</v>
      </c>
      <c r="K24" s="36">
        <v>2.3263364938549087E-2</v>
      </c>
      <c r="L24" s="36">
        <v>0</v>
      </c>
      <c r="M24" s="36">
        <v>1.4157915098852358</v>
      </c>
      <c r="N24" s="36">
        <v>1.4658650000061919</v>
      </c>
      <c r="O24" s="36">
        <v>0.122179064</v>
      </c>
      <c r="P24" s="36">
        <v>0.18636556500000001</v>
      </c>
      <c r="Q24" s="36">
        <v>0.108914765</v>
      </c>
      <c r="R24" s="36">
        <v>1.3264299E-2</v>
      </c>
      <c r="S24" s="36">
        <v>0.169064305</v>
      </c>
      <c r="T24" s="36">
        <v>1.7301259999999999E-2</v>
      </c>
      <c r="U24" s="36" t="s">
        <v>339</v>
      </c>
      <c r="V24" s="36" t="s">
        <v>339</v>
      </c>
      <c r="W24" s="36">
        <v>0.14544242893854908</v>
      </c>
      <c r="X24" s="36">
        <v>3.0447587099528786</v>
      </c>
      <c r="Y24" s="36">
        <v>3.1902011388914278</v>
      </c>
      <c r="Z24" s="36">
        <v>9.9111478056677503E-4</v>
      </c>
      <c r="AA24" s="36">
        <v>2.1209856304128984E-4</v>
      </c>
      <c r="AB24" s="36">
        <v>2.1209899999999999E-4</v>
      </c>
      <c r="AC24" s="36">
        <v>2.2504190884885505E-4</v>
      </c>
      <c r="AD24" s="36">
        <v>2.7307347160594922E-2</v>
      </c>
      <c r="AE24" s="36">
        <v>0.24576612444535431</v>
      </c>
      <c r="AF24" s="36">
        <v>0.27307347160594919</v>
      </c>
      <c r="AG24" s="36" t="s">
        <v>339</v>
      </c>
      <c r="AH24" s="36" t="s">
        <v>339</v>
      </c>
      <c r="AI24" s="36" t="s">
        <v>339</v>
      </c>
      <c r="AJ24" s="36">
        <v>2.1647730760123486E-5</v>
      </c>
      <c r="AK24" s="36">
        <v>2.6160037400147222E-5</v>
      </c>
      <c r="AL24" s="36">
        <v>6.5428382422865792E-5</v>
      </c>
      <c r="AM24" s="36">
        <v>2.4668963960897854E-4</v>
      </c>
      <c r="AN24" s="36">
        <v>2.7333507197995068E-2</v>
      </c>
      <c r="AO24" s="36">
        <v>0.24583155282777719</v>
      </c>
      <c r="AP24" s="36">
        <v>41.670200381000001</v>
      </c>
      <c r="AQ24" s="36">
        <v>22.437800204999998</v>
      </c>
      <c r="AR24" s="36">
        <v>64.108000586000003</v>
      </c>
      <c r="AS24" s="36">
        <v>4.8549454829999998</v>
      </c>
      <c r="AT24" s="36">
        <v>92.886727457000006</v>
      </c>
      <c r="AU24" s="36">
        <v>234.67532202000001</v>
      </c>
      <c r="AV24" s="36">
        <v>61.493994311000002</v>
      </c>
      <c r="AW24" s="36">
        <v>155.36259390800001</v>
      </c>
      <c r="AX24" s="36">
        <v>57.625086777</v>
      </c>
      <c r="AY24" s="36">
        <v>145.58792376700001</v>
      </c>
      <c r="AZ24" s="36">
        <v>4.8803630000000001E-2</v>
      </c>
      <c r="BA24" s="36">
        <v>9.7607260000000001E-2</v>
      </c>
      <c r="BB24" s="36">
        <v>0.308810582</v>
      </c>
      <c r="BC24" s="36">
        <v>21.782019028000001</v>
      </c>
      <c r="BD24" s="36">
        <v>55.031568769000003</v>
      </c>
      <c r="BE24" s="36">
        <v>2.6155609999999999E-2</v>
      </c>
      <c r="BF24" s="36">
        <v>5.2311221428571426E-2</v>
      </c>
      <c r="BG24" s="36">
        <v>2.3139315300000001</v>
      </c>
      <c r="BH24" s="36">
        <v>14.213824520999999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5.503539623</v>
      </c>
      <c r="E25" s="36">
        <v>1</v>
      </c>
      <c r="F25" s="36">
        <v>0</v>
      </c>
      <c r="G25" s="36">
        <v>0</v>
      </c>
      <c r="H25" s="36">
        <v>1</v>
      </c>
      <c r="I25" s="36">
        <v>2.4689510530855933E-3</v>
      </c>
      <c r="J25" s="36">
        <v>0.32166385000150705</v>
      </c>
      <c r="K25" s="36">
        <v>2.4689510530855933E-3</v>
      </c>
      <c r="L25" s="36">
        <v>0</v>
      </c>
      <c r="M25" s="36">
        <v>0.18545280105471595</v>
      </c>
      <c r="N25" s="36">
        <v>0.13867999999987665</v>
      </c>
      <c r="O25" s="36">
        <v>5.3980726E-2</v>
      </c>
      <c r="P25" s="36">
        <v>8.8106110000000001E-2</v>
      </c>
      <c r="Q25" s="36">
        <v>5.0816578000000001E-2</v>
      </c>
      <c r="R25" s="36">
        <v>3.1641479999999999E-3</v>
      </c>
      <c r="S25" s="36">
        <v>8.3978960000000005E-2</v>
      </c>
      <c r="T25" s="36">
        <v>4.1271500000000004E-3</v>
      </c>
      <c r="U25" s="36">
        <v>0</v>
      </c>
      <c r="V25" s="36">
        <v>0</v>
      </c>
      <c r="W25" s="36">
        <v>5.6449677053085595E-2</v>
      </c>
      <c r="X25" s="36">
        <v>0.40976996000150706</v>
      </c>
      <c r="Y25" s="36">
        <v>0.46621963705459268</v>
      </c>
      <c r="Z25" s="36">
        <v>1.1223742845954921E-4</v>
      </c>
      <c r="AA25" s="36">
        <v>2.4018809690343527E-5</v>
      </c>
      <c r="AB25" s="36">
        <v>2.4018800000000001E-5</v>
      </c>
      <c r="AC25" s="36">
        <v>4.0803075041804804E-5</v>
      </c>
      <c r="AD25" s="36">
        <v>7.116629514034814E-3</v>
      </c>
      <c r="AE25" s="36">
        <v>6.4049665626313312E-2</v>
      </c>
      <c r="AF25" s="36">
        <v>7.116629514034814E-2</v>
      </c>
      <c r="AG25" s="36">
        <v>0</v>
      </c>
      <c r="AH25" s="36">
        <v>0</v>
      </c>
      <c r="AI25" s="36">
        <v>0</v>
      </c>
      <c r="AJ25" s="36">
        <v>2.4514614193421366E-6</v>
      </c>
      <c r="AK25" s="36">
        <v>2.9624501120073936E-6</v>
      </c>
      <c r="AL25" s="36">
        <v>7.4093288121977418E-6</v>
      </c>
      <c r="AM25" s="36">
        <v>4.3254536461146938E-5</v>
      </c>
      <c r="AN25" s="36">
        <v>7.1195919641468212E-3</v>
      </c>
      <c r="AO25" s="36">
        <v>6.4057074955125512E-2</v>
      </c>
      <c r="AP25" s="36">
        <v>19.962857349</v>
      </c>
      <c r="AQ25" s="36">
        <v>10.749230880000001</v>
      </c>
      <c r="AR25" s="36">
        <v>30.712088229000003</v>
      </c>
      <c r="AS25" s="36">
        <v>2.5971058309999999</v>
      </c>
      <c r="AT25" s="36">
        <v>43.131814657</v>
      </c>
      <c r="AU25" s="36">
        <v>108.988119791</v>
      </c>
      <c r="AV25" s="36">
        <v>25.487922508</v>
      </c>
      <c r="AW25" s="36">
        <v>64.404448865000006</v>
      </c>
      <c r="AX25" s="36">
        <v>24.015948950999999</v>
      </c>
      <c r="AY25" s="36">
        <v>60.684975626000004</v>
      </c>
      <c r="AZ25" s="36">
        <v>8.4341112857142866E-2</v>
      </c>
      <c r="BA25" s="36">
        <v>0.16868222714285716</v>
      </c>
      <c r="BB25" s="36">
        <v>0.19871882299999999</v>
      </c>
      <c r="BC25" s="36">
        <v>9.9455426869999997</v>
      </c>
      <c r="BD25" s="36">
        <v>25.131008431000001</v>
      </c>
      <c r="BE25" s="36">
        <v>1.6831068571428572E-2</v>
      </c>
      <c r="BF25" s="36">
        <v>3.3662137142857144E-2</v>
      </c>
      <c r="BG25" s="36">
        <v>0.78564195699999995</v>
      </c>
      <c r="BH25" s="36">
        <v>10.340488591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5.4372535859999997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5.4213703564079549E-2</v>
      </c>
      <c r="J26" s="36">
        <v>4.3402711649266328</v>
      </c>
      <c r="K26" s="36">
        <v>5.4213703564079549E-2</v>
      </c>
      <c r="L26" s="36">
        <v>0</v>
      </c>
      <c r="M26" s="36">
        <v>2.5343848684860553</v>
      </c>
      <c r="N26" s="36">
        <v>1.860100000004657</v>
      </c>
      <c r="O26" s="36">
        <v>4.9539087000000002E-2</v>
      </c>
      <c r="P26" s="36">
        <v>7.1822360000000002E-2</v>
      </c>
      <c r="Q26" s="36">
        <v>4.3940271000000003E-2</v>
      </c>
      <c r="R26" s="36">
        <v>5.5988160000000004E-3</v>
      </c>
      <c r="S26" s="36">
        <v>6.4519557000000005E-2</v>
      </c>
      <c r="T26" s="36">
        <v>7.3028030000000001E-3</v>
      </c>
      <c r="U26" s="36" t="s">
        <v>339</v>
      </c>
      <c r="V26" s="36" t="s">
        <v>339</v>
      </c>
      <c r="W26" s="36">
        <v>0.10375279056407954</v>
      </c>
      <c r="X26" s="36">
        <v>4.4120935249266324</v>
      </c>
      <c r="Y26" s="36">
        <v>4.5158463154907116</v>
      </c>
      <c r="Z26" s="36">
        <v>1.8442323793274944E-3</v>
      </c>
      <c r="AA26" s="36">
        <v>3.9466572917608376E-4</v>
      </c>
      <c r="AB26" s="36">
        <v>3.9466600000000001E-4</v>
      </c>
      <c r="AC26" s="36">
        <v>5.3351500714347584E-4</v>
      </c>
      <c r="AD26" s="36">
        <v>2.6724771605633899E-2</v>
      </c>
      <c r="AE26" s="36">
        <v>0.2405229444507051</v>
      </c>
      <c r="AF26" s="36">
        <v>0.26724771605633901</v>
      </c>
      <c r="AG26" s="36" t="s">
        <v>339</v>
      </c>
      <c r="AH26" s="36" t="s">
        <v>339</v>
      </c>
      <c r="AI26" s="36" t="s">
        <v>339</v>
      </c>
      <c r="AJ26" s="36">
        <v>4.0281299337479658E-5</v>
      </c>
      <c r="AK26" s="36">
        <v>4.8677633183402582E-5</v>
      </c>
      <c r="AL26" s="36">
        <v>1.2174672194259639E-4</v>
      </c>
      <c r="AM26" s="36">
        <v>5.7379630648095553E-4</v>
      </c>
      <c r="AN26" s="36">
        <v>2.6773449238817301E-2</v>
      </c>
      <c r="AO26" s="36">
        <v>0.2406446911726477</v>
      </c>
      <c r="AP26" s="36">
        <v>41.047691372000003</v>
      </c>
      <c r="AQ26" s="36">
        <v>22.102603045999999</v>
      </c>
      <c r="AR26" s="36">
        <v>63.150294418000001</v>
      </c>
      <c r="AS26" s="36">
        <v>3.5845342750000002</v>
      </c>
      <c r="AT26" s="36">
        <v>206.50224377800001</v>
      </c>
      <c r="AU26" s="36">
        <v>542.422872536</v>
      </c>
      <c r="AV26" s="36">
        <v>112.047248909</v>
      </c>
      <c r="AW26" s="36">
        <v>294.31636916500003</v>
      </c>
      <c r="AX26" s="36">
        <v>106.356050504</v>
      </c>
      <c r="AY26" s="36">
        <v>279.36720381700002</v>
      </c>
      <c r="AZ26" s="36">
        <v>4.5164940000000001E-2</v>
      </c>
      <c r="BA26" s="36">
        <v>9.0329881428571429E-2</v>
      </c>
      <c r="BB26" s="36">
        <v>0.33545389599999997</v>
      </c>
      <c r="BC26" s="36">
        <v>13.830244116999999</v>
      </c>
      <c r="BD26" s="36">
        <v>36.328131863999999</v>
      </c>
      <c r="BE26" s="36">
        <v>2.8412242857142861E-2</v>
      </c>
      <c r="BF26" s="36">
        <v>5.682448714285715E-2</v>
      </c>
      <c r="BG26" s="36">
        <v>3.8537566970000001</v>
      </c>
      <c r="BH26" s="36">
        <v>11.87265588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5.4242621289999997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1.1513033581886886E-3</v>
      </c>
      <c r="J27" s="36">
        <v>0.24224938464470147</v>
      </c>
      <c r="K27" s="36">
        <v>1.1513033581886886E-3</v>
      </c>
      <c r="L27" s="36">
        <v>0</v>
      </c>
      <c r="M27" s="36">
        <v>0.12967368800290074</v>
      </c>
      <c r="N27" s="36">
        <v>0.11372699999998941</v>
      </c>
      <c r="O27" s="36">
        <v>2.4746734999999999E-2</v>
      </c>
      <c r="P27" s="36">
        <v>4.1559105000000006E-2</v>
      </c>
      <c r="Q27" s="36">
        <v>2.2937572999999999E-2</v>
      </c>
      <c r="R27" s="36">
        <v>1.809162E-3</v>
      </c>
      <c r="S27" s="36">
        <v>3.9199327000000006E-2</v>
      </c>
      <c r="T27" s="36">
        <v>2.3597779999999999E-3</v>
      </c>
      <c r="U27" s="36" t="s">
        <v>339</v>
      </c>
      <c r="V27" s="36" t="s">
        <v>339</v>
      </c>
      <c r="W27" s="36">
        <v>2.5898038358188689E-2</v>
      </c>
      <c r="X27" s="36">
        <v>0.28380848964470146</v>
      </c>
      <c r="Y27" s="36">
        <v>0.30970652800289017</v>
      </c>
      <c r="Z27" s="36">
        <v>7.5429214054078593E-5</v>
      </c>
      <c r="AA27" s="36">
        <v>1.6141851807572814E-5</v>
      </c>
      <c r="AB27" s="36">
        <v>1.6141899999999999E-5</v>
      </c>
      <c r="AC27" s="36">
        <v>2.0912028678526245E-5</v>
      </c>
      <c r="AD27" s="36">
        <v>4.7547647809804547E-3</v>
      </c>
      <c r="AE27" s="36">
        <v>4.27928830288241E-2</v>
      </c>
      <c r="AF27" s="36">
        <v>4.7547647809804548E-2</v>
      </c>
      <c r="AG27" s="36" t="s">
        <v>339</v>
      </c>
      <c r="AH27" s="36" t="s">
        <v>339</v>
      </c>
      <c r="AI27" s="36" t="s">
        <v>339</v>
      </c>
      <c r="AJ27" s="36">
        <v>1.6475113279963121E-6</v>
      </c>
      <c r="AK27" s="36">
        <v>1.9909226715328054E-6</v>
      </c>
      <c r="AL27" s="36">
        <v>4.9794596213638789E-6</v>
      </c>
      <c r="AM27" s="36">
        <v>2.2559540006522556E-5</v>
      </c>
      <c r="AN27" s="36">
        <v>4.756755703651987E-3</v>
      </c>
      <c r="AO27" s="36">
        <v>4.2797862488445464E-2</v>
      </c>
      <c r="AP27" s="36">
        <v>5.6314395460000002</v>
      </c>
      <c r="AQ27" s="36">
        <v>3.0323136009999998</v>
      </c>
      <c r="AR27" s="36">
        <v>8.6637531469999995</v>
      </c>
      <c r="AS27" s="36">
        <v>1.0174645659999999</v>
      </c>
      <c r="AT27" s="36">
        <v>13.492390512</v>
      </c>
      <c r="AU27" s="36">
        <v>32.289077505999998</v>
      </c>
      <c r="AV27" s="36">
        <v>12.582196724999999</v>
      </c>
      <c r="AW27" s="36">
        <v>30.110863220999999</v>
      </c>
      <c r="AX27" s="36">
        <v>11.641388560999999</v>
      </c>
      <c r="AY27" s="36">
        <v>27.859384678000001</v>
      </c>
      <c r="AZ27" s="36">
        <v>2.2983655714285713E-2</v>
      </c>
      <c r="BA27" s="36">
        <v>4.5967312857142853E-2</v>
      </c>
      <c r="BB27" s="36">
        <v>0.38371306300000002</v>
      </c>
      <c r="BC27" s="36">
        <v>16.842742005000002</v>
      </c>
      <c r="BD27" s="36">
        <v>40.306912367999999</v>
      </c>
      <c r="BE27" s="36">
        <v>3.2499694285714288E-2</v>
      </c>
      <c r="BF27" s="36">
        <v>6.4999388571428576E-2</v>
      </c>
      <c r="BG27" s="36">
        <v>1.8034297180000001</v>
      </c>
      <c r="BH27" s="36">
        <v>13.091908519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5.9854871149999997</v>
      </c>
      <c r="E28" s="36">
        <v>519</v>
      </c>
      <c r="F28" s="36">
        <v>29</v>
      </c>
      <c r="G28" s="36">
        <v>127</v>
      </c>
      <c r="H28" s="36">
        <v>363</v>
      </c>
      <c r="I28" s="36">
        <v>473.03098806697801</v>
      </c>
      <c r="J28" s="36">
        <v>4321.4879878946294</v>
      </c>
      <c r="K28" s="36">
        <v>364.49649006696347</v>
      </c>
      <c r="L28" s="36">
        <v>108.53449800001451</v>
      </c>
      <c r="M28" s="36">
        <v>4015.4266569619294</v>
      </c>
      <c r="N28" s="36">
        <v>779.09231899967881</v>
      </c>
      <c r="O28" s="36">
        <v>11.393381012999999</v>
      </c>
      <c r="P28" s="36">
        <v>20.392281243999999</v>
      </c>
      <c r="Q28" s="36">
        <v>10.720875045</v>
      </c>
      <c r="R28" s="36">
        <v>0.67250596800000007</v>
      </c>
      <c r="S28" s="36">
        <v>19.515099545999998</v>
      </c>
      <c r="T28" s="36">
        <v>0.87718169800000001</v>
      </c>
      <c r="U28" s="36">
        <v>11.048450000000001</v>
      </c>
      <c r="V28" s="36">
        <v>26.137699999999967</v>
      </c>
      <c r="W28" s="36">
        <v>495.47281907997802</v>
      </c>
      <c r="X28" s="36">
        <v>4368.0179691386293</v>
      </c>
      <c r="Y28" s="36">
        <v>4863.4907882186071</v>
      </c>
      <c r="Z28" s="36">
        <v>4.917946903746496</v>
      </c>
      <c r="AA28" s="36">
        <v>2.3363860134819072</v>
      </c>
      <c r="AB28" s="36">
        <v>15.272055560145615</v>
      </c>
      <c r="AC28" s="36">
        <v>11.078086872637092</v>
      </c>
      <c r="AD28" s="36">
        <v>131.95089527950972</v>
      </c>
      <c r="AE28" s="36">
        <v>1187.5580575155873</v>
      </c>
      <c r="AF28" s="36">
        <v>1319.5089527950975</v>
      </c>
      <c r="AG28" s="36">
        <v>1.9173399035954606</v>
      </c>
      <c r="AH28" s="36">
        <v>3.2616816750819346</v>
      </c>
      <c r="AI28" s="36">
        <v>10.446196716140779</v>
      </c>
      <c r="AJ28" s="36">
        <v>0.65506930431708232</v>
      </c>
      <c r="AK28" s="36">
        <v>0.41811691354591574</v>
      </c>
      <c r="AL28" s="36">
        <v>1.0569253532110165</v>
      </c>
      <c r="AM28" s="36">
        <v>13.650496080549635</v>
      </c>
      <c r="AN28" s="36">
        <v>135.6306938681376</v>
      </c>
      <c r="AO28" s="36">
        <v>1199.0611795849391</v>
      </c>
      <c r="AP28" s="36">
        <v>40736.349517269999</v>
      </c>
      <c r="AQ28" s="36">
        <v>21934.957432375999</v>
      </c>
      <c r="AR28" s="36">
        <v>62671.306949645994</v>
      </c>
      <c r="AS28" s="36">
        <v>279.096428463</v>
      </c>
      <c r="AT28" s="36">
        <v>159781.31558909299</v>
      </c>
      <c r="AU28" s="36">
        <v>337767.49755243398</v>
      </c>
      <c r="AV28" s="36">
        <v>89737.638125030004</v>
      </c>
      <c r="AW28" s="36">
        <v>189699.63636868799</v>
      </c>
      <c r="AX28" s="36">
        <v>85236.706927053994</v>
      </c>
      <c r="AY28" s="36">
        <v>180184.95524477499</v>
      </c>
      <c r="AZ28" s="36">
        <v>1.3102633157142858</v>
      </c>
      <c r="BA28" s="36">
        <v>2.620526632857143</v>
      </c>
      <c r="BB28" s="36">
        <v>108.850586056</v>
      </c>
      <c r="BC28" s="36">
        <v>17293.808223397999</v>
      </c>
      <c r="BD28" s="36">
        <v>36558.006205129997</v>
      </c>
      <c r="BE28" s="36">
        <v>0.96225765571428579</v>
      </c>
      <c r="BF28" s="36">
        <v>1.9245153114285716</v>
      </c>
      <c r="BG28" s="36">
        <v>44.880729680999998</v>
      </c>
      <c r="BH28" s="36">
        <v>650.61079800699997</v>
      </c>
      <c r="BI28" s="36">
        <v>2.9999999999999951</v>
      </c>
      <c r="BJ28" s="36">
        <v>2.9999999999999951</v>
      </c>
      <c r="BK28" s="36">
        <v>5.8800000000000043</v>
      </c>
      <c r="BL28" s="36">
        <v>5.8800000000000043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5.8068187690000004</v>
      </c>
      <c r="E29" s="36">
        <v>2</v>
      </c>
      <c r="F29" s="36">
        <v>1</v>
      </c>
      <c r="G29" s="36">
        <v>0</v>
      </c>
      <c r="H29" s="36">
        <v>1</v>
      </c>
      <c r="I29" s="36">
        <v>15.954429147658757</v>
      </c>
      <c r="J29" s="36">
        <v>219.56716375435479</v>
      </c>
      <c r="K29" s="36">
        <v>5.3848481475299854</v>
      </c>
      <c r="L29" s="36">
        <v>10.569581000128771</v>
      </c>
      <c r="M29" s="36">
        <v>110.97977340223133</v>
      </c>
      <c r="N29" s="36">
        <v>124.54181949978224</v>
      </c>
      <c r="O29" s="36">
        <v>1.101700372</v>
      </c>
      <c r="P29" s="36">
        <v>1.8627735059999999</v>
      </c>
      <c r="Q29" s="36">
        <v>0.917877006</v>
      </c>
      <c r="R29" s="36">
        <v>0.18382336600000002</v>
      </c>
      <c r="S29" s="36">
        <v>1.6230038979999999</v>
      </c>
      <c r="T29" s="36">
        <v>0.239769608</v>
      </c>
      <c r="U29" s="36">
        <v>6.4899999999999999E-2</v>
      </c>
      <c r="V29" s="36">
        <v>0.15340000000000001</v>
      </c>
      <c r="W29" s="36">
        <v>17.121029519658759</v>
      </c>
      <c r="X29" s="36">
        <v>221.5833372603548</v>
      </c>
      <c r="Y29" s="36">
        <v>238.70436678001354</v>
      </c>
      <c r="Z29" s="36">
        <v>0.21622065543066826</v>
      </c>
      <c r="AA29" s="36">
        <v>9.7664976906793766E-2</v>
      </c>
      <c r="AB29" s="36">
        <v>9.7664977E-2</v>
      </c>
      <c r="AC29" s="36">
        <v>9.2986683392339092E-2</v>
      </c>
      <c r="AD29" s="36">
        <v>3.0917899402073021</v>
      </c>
      <c r="AE29" s="36">
        <v>27.826109461865713</v>
      </c>
      <c r="AF29" s="36">
        <v>30.917899402073022</v>
      </c>
      <c r="AG29" s="36">
        <v>1.2546309418055117E-2</v>
      </c>
      <c r="AH29" s="36">
        <v>2.1343147056001811E-2</v>
      </c>
      <c r="AI29" s="36">
        <v>6.8355754760438231E-2</v>
      </c>
      <c r="AJ29" s="36">
        <v>1.0036530270823928E-2</v>
      </c>
      <c r="AK29" s="36">
        <v>1.2128569504849869E-2</v>
      </c>
      <c r="AL29" s="36">
        <v>3.0334539345924609E-2</v>
      </c>
      <c r="AM29" s="36">
        <v>0.11556952308121815</v>
      </c>
      <c r="AN29" s="36">
        <v>3.1252616567681542</v>
      </c>
      <c r="AO29" s="36">
        <v>27.924799755972078</v>
      </c>
      <c r="AP29" s="36">
        <v>4874.2137968750003</v>
      </c>
      <c r="AQ29" s="36">
        <v>2624.5766598559999</v>
      </c>
      <c r="AR29" s="36">
        <v>7498.7904567309997</v>
      </c>
      <c r="AS29" s="36">
        <v>111.73424837500001</v>
      </c>
      <c r="AT29" s="36">
        <v>16905.442202626</v>
      </c>
      <c r="AU29" s="36">
        <v>40137.937843774998</v>
      </c>
      <c r="AV29" s="36">
        <v>9465.8273670140006</v>
      </c>
      <c r="AW29" s="36">
        <v>22474.347961043</v>
      </c>
      <c r="AX29" s="36">
        <v>9057.0676858579991</v>
      </c>
      <c r="AY29" s="36">
        <v>21503.845653051001</v>
      </c>
      <c r="AZ29" s="36">
        <v>0.16727746000000002</v>
      </c>
      <c r="BA29" s="36">
        <v>0.33455492142857146</v>
      </c>
      <c r="BB29" s="36">
        <v>14.522444711</v>
      </c>
      <c r="BC29" s="36">
        <v>1271.2624597209999</v>
      </c>
      <c r="BD29" s="36">
        <v>3018.309310092</v>
      </c>
      <c r="BE29" s="36">
        <v>0.12838087571428572</v>
      </c>
      <c r="BF29" s="36">
        <v>0.25676175142857144</v>
      </c>
      <c r="BG29" s="36">
        <v>19.451397843999999</v>
      </c>
      <c r="BH29" s="36">
        <v>100.710247806</v>
      </c>
      <c r="BI29" s="36">
        <v>0.51000000000000023</v>
      </c>
      <c r="BJ29" s="36">
        <v>0.51000000000000023</v>
      </c>
      <c r="BK29" s="36">
        <v>1.0200000000000007</v>
      </c>
      <c r="BL29" s="36">
        <v>1.0200000000000007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5.5639771260000002</v>
      </c>
      <c r="E30" s="36">
        <v>16</v>
      </c>
      <c r="F30" s="36">
        <v>5</v>
      </c>
      <c r="G30" s="36">
        <v>5</v>
      </c>
      <c r="H30" s="36">
        <v>6</v>
      </c>
      <c r="I30" s="36">
        <v>2.256922307423464E-3</v>
      </c>
      <c r="J30" s="36">
        <v>5.752870919587985</v>
      </c>
      <c r="K30" s="36">
        <v>2.256922307423464E-3</v>
      </c>
      <c r="L30" s="36">
        <v>0</v>
      </c>
      <c r="M30" s="36">
        <v>0.31231934188363475</v>
      </c>
      <c r="N30" s="36">
        <v>5.4428085000117736</v>
      </c>
      <c r="O30" s="36">
        <v>2.3963637999999999E-2</v>
      </c>
      <c r="P30" s="36">
        <v>4.0618125999999997E-2</v>
      </c>
      <c r="Q30" s="36">
        <v>2.2156749E-2</v>
      </c>
      <c r="R30" s="36">
        <v>1.8068889999999999E-3</v>
      </c>
      <c r="S30" s="36">
        <v>3.8261313999999998E-2</v>
      </c>
      <c r="T30" s="36">
        <v>2.3568119999999998E-3</v>
      </c>
      <c r="U30" s="36">
        <v>2.3919500000000005</v>
      </c>
      <c r="V30" s="36">
        <v>5.6537000000000006</v>
      </c>
      <c r="W30" s="36">
        <v>2.4181705603074239</v>
      </c>
      <c r="X30" s="36">
        <v>11.447189045587987</v>
      </c>
      <c r="Y30" s="36">
        <v>13.86535960589541</v>
      </c>
      <c r="Z30" s="36">
        <v>3.0452354192997264E-4</v>
      </c>
      <c r="AA30" s="36">
        <v>6.5168037973014066E-5</v>
      </c>
      <c r="AB30" s="36">
        <v>6.5167999999999997E-5</v>
      </c>
      <c r="AC30" s="36">
        <v>5.2374346378552573E-5</v>
      </c>
      <c r="AD30" s="36">
        <v>0.27201397783840453</v>
      </c>
      <c r="AE30" s="36">
        <v>2.4481258005456419</v>
      </c>
      <c r="AF30" s="36">
        <v>2.7201397783840466</v>
      </c>
      <c r="AG30" s="36">
        <v>0.45188335557600656</v>
      </c>
      <c r="AH30" s="36">
        <v>0.76872111063504578</v>
      </c>
      <c r="AI30" s="36">
        <v>2.4619851786554836</v>
      </c>
      <c r="AJ30" s="36">
        <v>6.5147728467257122E-6</v>
      </c>
      <c r="AK30" s="36">
        <v>7.8727282416971906E-6</v>
      </c>
      <c r="AL30" s="36">
        <v>1.969033400946746E-5</v>
      </c>
      <c r="AM30" s="36">
        <v>0.45194224469523187</v>
      </c>
      <c r="AN30" s="36">
        <v>1.0407429612016921</v>
      </c>
      <c r="AO30" s="36">
        <v>4.9101306695351346</v>
      </c>
      <c r="AP30" s="36">
        <v>143.93242670699999</v>
      </c>
      <c r="AQ30" s="36">
        <v>77.502075919000006</v>
      </c>
      <c r="AR30" s="36">
        <v>221.43450262599998</v>
      </c>
      <c r="AS30" s="36">
        <v>3.9587018810000001</v>
      </c>
      <c r="AT30" s="36">
        <v>224.394417008</v>
      </c>
      <c r="AU30" s="36">
        <v>521.09396160699998</v>
      </c>
      <c r="AV30" s="36">
        <v>297.18719480999999</v>
      </c>
      <c r="AW30" s="36">
        <v>690.13505214300005</v>
      </c>
      <c r="AX30" s="36">
        <v>272.447445969</v>
      </c>
      <c r="AY30" s="36">
        <v>632.68382895900004</v>
      </c>
      <c r="AZ30" s="36">
        <v>1.5060451428571429E-2</v>
      </c>
      <c r="BA30" s="36">
        <v>3.0120904285714286E-2</v>
      </c>
      <c r="BB30" s="36">
        <v>11.284148067</v>
      </c>
      <c r="BC30" s="36">
        <v>922.46918431899996</v>
      </c>
      <c r="BD30" s="36">
        <v>2142.1795075250002</v>
      </c>
      <c r="BE30" s="36">
        <v>9.975378285714287E-2</v>
      </c>
      <c r="BF30" s="36">
        <v>0.19950756714285717</v>
      </c>
      <c r="BG30" s="36">
        <v>12.356962620999999</v>
      </c>
      <c r="BH30" s="36">
        <v>57.065503898999999</v>
      </c>
      <c r="BI30" s="36">
        <v>0.06</v>
      </c>
      <c r="BJ30" s="36">
        <v>0.06</v>
      </c>
      <c r="BK30" s="36">
        <v>0.03</v>
      </c>
      <c r="BL30" s="36">
        <v>0.03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5.6308995629999998</v>
      </c>
      <c r="E31" s="36">
        <v>10</v>
      </c>
      <c r="F31" s="36">
        <v>2</v>
      </c>
      <c r="G31" s="36">
        <v>5</v>
      </c>
      <c r="H31" s="36">
        <v>3</v>
      </c>
      <c r="I31" s="36">
        <v>0.40311494305575946</v>
      </c>
      <c r="J31" s="36">
        <v>31.94154510589458</v>
      </c>
      <c r="K31" s="36">
        <v>1.632944305973846E-2</v>
      </c>
      <c r="L31" s="36">
        <v>0.38678549999602102</v>
      </c>
      <c r="M31" s="36">
        <v>1.1468975487491657</v>
      </c>
      <c r="N31" s="36">
        <v>31.197762500201172</v>
      </c>
      <c r="O31" s="36">
        <v>5.1126424999999996E-2</v>
      </c>
      <c r="P31" s="36">
        <v>7.6488033999999996E-2</v>
      </c>
      <c r="Q31" s="36">
        <v>3.6291128999999998E-2</v>
      </c>
      <c r="R31" s="36">
        <v>1.4835296E-2</v>
      </c>
      <c r="S31" s="36">
        <v>5.7137647999999999E-2</v>
      </c>
      <c r="T31" s="36">
        <v>1.9350385999999997E-2</v>
      </c>
      <c r="U31" s="36">
        <v>0.15069999999999997</v>
      </c>
      <c r="V31" s="36">
        <v>0.35620000000000002</v>
      </c>
      <c r="W31" s="36">
        <v>0.60494136805575938</v>
      </c>
      <c r="X31" s="36">
        <v>32.374233139894578</v>
      </c>
      <c r="Y31" s="36">
        <v>32.97917450795034</v>
      </c>
      <c r="Z31" s="36">
        <v>6.4694631195114996E-3</v>
      </c>
      <c r="AA31" s="36">
        <v>2.4873103357424204E-3</v>
      </c>
      <c r="AB31" s="36">
        <v>2.48731E-3</v>
      </c>
      <c r="AC31" s="36">
        <v>1.3385127797504914E-4</v>
      </c>
      <c r="AD31" s="36">
        <v>0.47306238661161459</v>
      </c>
      <c r="AE31" s="36">
        <v>4.2575614795045329</v>
      </c>
      <c r="AF31" s="36">
        <v>4.7306238661161464</v>
      </c>
      <c r="AG31" s="36">
        <v>2.9432804872704197E-2</v>
      </c>
      <c r="AH31" s="36">
        <v>5.0069599093795644E-2</v>
      </c>
      <c r="AI31" s="36">
        <v>0.16035804034094009</v>
      </c>
      <c r="AJ31" s="36">
        <v>2.4865362830527781E-4</v>
      </c>
      <c r="AK31" s="36">
        <v>3.0048360672194698E-4</v>
      </c>
      <c r="AL31" s="36">
        <v>7.5153395355218066E-4</v>
      </c>
      <c r="AM31" s="36">
        <v>2.9815309778984524E-2</v>
      </c>
      <c r="AN31" s="36">
        <v>0.52343246931213216</v>
      </c>
      <c r="AO31" s="36">
        <v>4.4186710537990246</v>
      </c>
      <c r="AP31" s="36">
        <v>679.32485159299995</v>
      </c>
      <c r="AQ31" s="36">
        <v>365.79030470399999</v>
      </c>
      <c r="AR31" s="36">
        <v>1045.1151562969999</v>
      </c>
      <c r="AS31" s="36">
        <v>16.704082121999999</v>
      </c>
      <c r="AT31" s="36">
        <v>1197.0254184360001</v>
      </c>
      <c r="AU31" s="36">
        <v>2909.2158821419998</v>
      </c>
      <c r="AV31" s="36">
        <v>952.63553583400005</v>
      </c>
      <c r="AW31" s="36">
        <v>2315.257794912</v>
      </c>
      <c r="AX31" s="36">
        <v>886.98548505300005</v>
      </c>
      <c r="AY31" s="36">
        <v>2155.7038143089999</v>
      </c>
      <c r="AZ31" s="36">
        <v>3.3371251428571433E-2</v>
      </c>
      <c r="BA31" s="36">
        <v>6.6742504285714294E-2</v>
      </c>
      <c r="BB31" s="36">
        <v>7.4888960830000002</v>
      </c>
      <c r="BC31" s="36">
        <v>604.44250406200001</v>
      </c>
      <c r="BD31" s="36">
        <v>1469.0195425920001</v>
      </c>
      <c r="BE31" s="36">
        <v>6.6203111428571423E-2</v>
      </c>
      <c r="BF31" s="36">
        <v>0.13240622428571427</v>
      </c>
      <c r="BG31" s="36">
        <v>6.5412584840000001</v>
      </c>
      <c r="BH31" s="36">
        <v>39.665549546999998</v>
      </c>
      <c r="BI31" s="36">
        <v>0.09</v>
      </c>
      <c r="BJ31" s="36">
        <v>0.09</v>
      </c>
      <c r="BK31" s="36">
        <v>0.60000000000000031</v>
      </c>
      <c r="BL31" s="36">
        <v>0.60000000000000031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5.6619891549999997</v>
      </c>
      <c r="E32" s="36">
        <v>18</v>
      </c>
      <c r="F32" s="36">
        <v>4</v>
      </c>
      <c r="G32" s="36">
        <v>5</v>
      </c>
      <c r="H32" s="36">
        <v>9</v>
      </c>
      <c r="I32" s="36">
        <v>0.45313243125351532</v>
      </c>
      <c r="J32" s="36">
        <v>17.882482613815974</v>
      </c>
      <c r="K32" s="36">
        <v>0.29879643125663824</v>
      </c>
      <c r="L32" s="36">
        <v>0.15433599999687708</v>
      </c>
      <c r="M32" s="36">
        <v>9.3707635450313109</v>
      </c>
      <c r="N32" s="36">
        <v>8.9648515000381774</v>
      </c>
      <c r="O32" s="36">
        <v>8.5716650000000005E-2</v>
      </c>
      <c r="P32" s="36">
        <v>0.15651395100000001</v>
      </c>
      <c r="Q32" s="36">
        <v>7.9945394000000003E-2</v>
      </c>
      <c r="R32" s="36">
        <v>5.7712559999999998E-3</v>
      </c>
      <c r="S32" s="36">
        <v>0.148986225</v>
      </c>
      <c r="T32" s="36">
        <v>7.5277260000000002E-3</v>
      </c>
      <c r="U32" s="36">
        <v>9.1299999999999978E-2</v>
      </c>
      <c r="V32" s="36">
        <v>0.21580000000000002</v>
      </c>
      <c r="W32" s="36">
        <v>0.63014908125351532</v>
      </c>
      <c r="X32" s="36">
        <v>18.254796564815976</v>
      </c>
      <c r="Y32" s="36">
        <v>18.88494564606949</v>
      </c>
      <c r="Z32" s="36">
        <v>1.1517232771095724E-2</v>
      </c>
      <c r="AA32" s="36">
        <v>4.3834224176882656E-3</v>
      </c>
      <c r="AB32" s="36">
        <v>4.3834219999999997E-3</v>
      </c>
      <c r="AC32" s="36">
        <v>6.9311576680408148E-3</v>
      </c>
      <c r="AD32" s="36">
        <v>0.3542997330130252</v>
      </c>
      <c r="AE32" s="36">
        <v>3.188697597117228</v>
      </c>
      <c r="AF32" s="36">
        <v>3.5429973301302504</v>
      </c>
      <c r="AG32" s="36">
        <v>1.8642948402295662E-2</v>
      </c>
      <c r="AH32" s="36">
        <v>3.1714440960227103E-2</v>
      </c>
      <c r="AI32" s="36">
        <v>0.10157192577802462</v>
      </c>
      <c r="AJ32" s="36">
        <v>4.3820584675717089E-4</v>
      </c>
      <c r="AK32" s="36">
        <v>5.2954655927259979E-4</v>
      </c>
      <c r="AL32" s="36">
        <v>1.3244390388602977E-3</v>
      </c>
      <c r="AM32" s="36">
        <v>2.6012311917093647E-2</v>
      </c>
      <c r="AN32" s="36">
        <v>0.38654372053252495</v>
      </c>
      <c r="AO32" s="36">
        <v>3.291593961934113</v>
      </c>
      <c r="AP32" s="36">
        <v>601.01011956299999</v>
      </c>
      <c r="AQ32" s="36">
        <v>323.62083360999998</v>
      </c>
      <c r="AR32" s="36">
        <v>924.63095317299997</v>
      </c>
      <c r="AS32" s="36">
        <v>14.629658973</v>
      </c>
      <c r="AT32" s="36">
        <v>2605.7668657539998</v>
      </c>
      <c r="AU32" s="36">
        <v>6635.8969457379999</v>
      </c>
      <c r="AV32" s="36">
        <v>1607.409481981</v>
      </c>
      <c r="AW32" s="36">
        <v>4093.4604750009998</v>
      </c>
      <c r="AX32" s="36">
        <v>1526.053819168</v>
      </c>
      <c r="AY32" s="36">
        <v>3886.2785503710002</v>
      </c>
      <c r="AZ32" s="36">
        <v>2.892318428571429E-2</v>
      </c>
      <c r="BA32" s="36">
        <v>5.7846370000000008E-2</v>
      </c>
      <c r="BB32" s="36">
        <v>5.5458254819999997</v>
      </c>
      <c r="BC32" s="36">
        <v>442.43629547900002</v>
      </c>
      <c r="BD32" s="36">
        <v>1126.7169371279999</v>
      </c>
      <c r="BE32" s="36">
        <v>4.9026037142857144E-2</v>
      </c>
      <c r="BF32" s="36">
        <v>9.8052075714285716E-2</v>
      </c>
      <c r="BG32" s="36">
        <v>3.9709602629999998</v>
      </c>
      <c r="BH32" s="36">
        <v>31.619018733000001</v>
      </c>
      <c r="BI32" s="36">
        <v>0.06</v>
      </c>
      <c r="BJ32" s="36">
        <v>0.06</v>
      </c>
      <c r="BK32" s="36">
        <v>0.15</v>
      </c>
      <c r="BL32" s="36">
        <v>0.15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5.9236079009999996</v>
      </c>
      <c r="E33" s="36">
        <v>24</v>
      </c>
      <c r="F33" s="36">
        <v>3</v>
      </c>
      <c r="G33" s="36">
        <v>4</v>
      </c>
      <c r="H33" s="36">
        <v>17</v>
      </c>
      <c r="I33" s="36">
        <v>18.88640174125506</v>
      </c>
      <c r="J33" s="36">
        <v>179.21454921105757</v>
      </c>
      <c r="K33" s="36">
        <v>5.4634072412667045</v>
      </c>
      <c r="L33" s="36">
        <v>13.422994499988356</v>
      </c>
      <c r="M33" s="36">
        <v>93.614434452222099</v>
      </c>
      <c r="N33" s="36">
        <v>104.48651650009056</v>
      </c>
      <c r="O33" s="36">
        <v>1.9294354280000001</v>
      </c>
      <c r="P33" s="36">
        <v>3.4212699999999998</v>
      </c>
      <c r="Q33" s="36">
        <v>1.65646362</v>
      </c>
      <c r="R33" s="36">
        <v>0.27297180799999998</v>
      </c>
      <c r="S33" s="36">
        <v>3.0652198159999999</v>
      </c>
      <c r="T33" s="36">
        <v>0.35605018399999999</v>
      </c>
      <c r="U33" s="36">
        <v>0.15260000000000001</v>
      </c>
      <c r="V33" s="36">
        <v>0.36080000000000001</v>
      </c>
      <c r="W33" s="36">
        <v>20.968437169255061</v>
      </c>
      <c r="X33" s="36">
        <v>182.99661921105758</v>
      </c>
      <c r="Y33" s="36">
        <v>203.96505638031263</v>
      </c>
      <c r="Z33" s="36">
        <v>0.24717826157151096</v>
      </c>
      <c r="AA33" s="36">
        <v>0.11829462592872007</v>
      </c>
      <c r="AB33" s="36">
        <v>0.11829462609999999</v>
      </c>
      <c r="AC33" s="36">
        <v>0.17631840551756214</v>
      </c>
      <c r="AD33" s="36">
        <v>3.0394872413950176</v>
      </c>
      <c r="AE33" s="36">
        <v>27.355385172555149</v>
      </c>
      <c r="AF33" s="36">
        <v>30.394872413950171</v>
      </c>
      <c r="AG33" s="36">
        <v>3.1674857288191825E-2</v>
      </c>
      <c r="AH33" s="36">
        <v>5.3883665271866561E-2</v>
      </c>
      <c r="AI33" s="36">
        <v>0.1725733603977348</v>
      </c>
      <c r="AJ33" s="36">
        <v>1.1825782894205335E-2</v>
      </c>
      <c r="AK33" s="36">
        <v>1.4290778353463044E-2</v>
      </c>
      <c r="AL33" s="36">
        <v>3.5742399635312838E-2</v>
      </c>
      <c r="AM33" s="36">
        <v>0.2198190456999593</v>
      </c>
      <c r="AN33" s="36">
        <v>3.1076616850203469</v>
      </c>
      <c r="AO33" s="36">
        <v>27.563700932588198</v>
      </c>
      <c r="AP33" s="36">
        <v>2275.8892757650001</v>
      </c>
      <c r="AQ33" s="36">
        <v>1225.478840796</v>
      </c>
      <c r="AR33" s="36">
        <v>3501.3681165610001</v>
      </c>
      <c r="AS33" s="36">
        <v>80.329360468999994</v>
      </c>
      <c r="AT33" s="36">
        <v>9803.4742027259999</v>
      </c>
      <c r="AU33" s="36">
        <v>25303.779329861001</v>
      </c>
      <c r="AV33" s="36">
        <v>5473.7665028499996</v>
      </c>
      <c r="AW33" s="36">
        <v>14128.356624100999</v>
      </c>
      <c r="AX33" s="36">
        <v>5258.8250719240004</v>
      </c>
      <c r="AY33" s="36">
        <v>13573.570593709001</v>
      </c>
      <c r="AZ33" s="36">
        <v>0.17810509000000002</v>
      </c>
      <c r="BA33" s="36">
        <v>0.35621018000000004</v>
      </c>
      <c r="BB33" s="36">
        <v>12.957812939</v>
      </c>
      <c r="BC33" s="36">
        <v>1014.016541925</v>
      </c>
      <c r="BD33" s="36">
        <v>2617.2814130090001</v>
      </c>
      <c r="BE33" s="36">
        <v>0.11454926571428573</v>
      </c>
      <c r="BF33" s="36">
        <v>0.22909853142857145</v>
      </c>
      <c r="BG33" s="36">
        <v>13.243652279000001</v>
      </c>
      <c r="BH33" s="36">
        <v>87.933808200000001</v>
      </c>
      <c r="BI33" s="36">
        <v>0.12</v>
      </c>
      <c r="BJ33" s="36">
        <v>0.12</v>
      </c>
      <c r="BK33" s="36">
        <v>0.33000000000000007</v>
      </c>
      <c r="BL33" s="36">
        <v>0.33000000000000007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5.8382890200000004</v>
      </c>
      <c r="E34" s="36">
        <v>38</v>
      </c>
      <c r="F34" s="36">
        <v>8</v>
      </c>
      <c r="G34" s="36">
        <v>17</v>
      </c>
      <c r="H34" s="36">
        <v>13</v>
      </c>
      <c r="I34" s="36">
        <v>9.4071326285134091</v>
      </c>
      <c r="J34" s="36">
        <v>100.85205318026237</v>
      </c>
      <c r="K34" s="36">
        <v>3.9066376285114233</v>
      </c>
      <c r="L34" s="36">
        <v>5.5004950000019868</v>
      </c>
      <c r="M34" s="36">
        <v>67.187403308749793</v>
      </c>
      <c r="N34" s="36">
        <v>43.071782500025989</v>
      </c>
      <c r="O34" s="36">
        <v>0.84534772800000002</v>
      </c>
      <c r="P34" s="36">
        <v>1.440832034</v>
      </c>
      <c r="Q34" s="36">
        <v>0.77160036600000004</v>
      </c>
      <c r="R34" s="36">
        <v>7.3747361999999997E-2</v>
      </c>
      <c r="S34" s="36">
        <v>1.3446398230000001</v>
      </c>
      <c r="T34" s="36">
        <v>9.6192211E-2</v>
      </c>
      <c r="U34" s="36">
        <v>0.64870000000000028</v>
      </c>
      <c r="V34" s="36">
        <v>1.5361999999999998</v>
      </c>
      <c r="W34" s="36">
        <v>10.901180356513409</v>
      </c>
      <c r="X34" s="36">
        <v>103.82908521426236</v>
      </c>
      <c r="Y34" s="36">
        <v>114.73026557077577</v>
      </c>
      <c r="Z34" s="36">
        <v>0.11493834043409318</v>
      </c>
      <c r="AA34" s="36">
        <v>5.5104632460763532E-2</v>
      </c>
      <c r="AB34" s="36">
        <v>5.5104632000000001E-2</v>
      </c>
      <c r="AC34" s="36">
        <v>6.4192685037508024E-2</v>
      </c>
      <c r="AD34" s="36">
        <v>1.3033712495326826</v>
      </c>
      <c r="AE34" s="36">
        <v>11.730341245794138</v>
      </c>
      <c r="AF34" s="36">
        <v>13.033712495326823</v>
      </c>
      <c r="AG34" s="36">
        <v>0.13046898939362442</v>
      </c>
      <c r="AH34" s="36">
        <v>0.22194724632478632</v>
      </c>
      <c r="AI34" s="36">
        <v>0.71083104566181543</v>
      </c>
      <c r="AJ34" s="36">
        <v>5.624214359948876E-3</v>
      </c>
      <c r="AK34" s="36">
        <v>6.7965395124038753E-3</v>
      </c>
      <c r="AL34" s="36">
        <v>1.6998698418037275E-2</v>
      </c>
      <c r="AM34" s="36">
        <v>0.20028588879108131</v>
      </c>
      <c r="AN34" s="36">
        <v>1.5321150353698727</v>
      </c>
      <c r="AO34" s="36">
        <v>12.45817098987399</v>
      </c>
      <c r="AP34" s="36">
        <v>1118.423105996</v>
      </c>
      <c r="AQ34" s="36">
        <v>602.22782630500001</v>
      </c>
      <c r="AR34" s="36">
        <v>1720.650932301</v>
      </c>
      <c r="AS34" s="36">
        <v>61.793135534999998</v>
      </c>
      <c r="AT34" s="36">
        <v>4582.4562851909996</v>
      </c>
      <c r="AU34" s="36">
        <v>11384.791880991001</v>
      </c>
      <c r="AV34" s="36">
        <v>2711.5933475920001</v>
      </c>
      <c r="AW34" s="36">
        <v>6736.7638678809999</v>
      </c>
      <c r="AX34" s="36">
        <v>2633.1265321199999</v>
      </c>
      <c r="AY34" s="36">
        <v>6541.818557306</v>
      </c>
      <c r="AZ34" s="36">
        <v>0.16048660428571429</v>
      </c>
      <c r="BA34" s="36">
        <v>0.32097320857142858</v>
      </c>
      <c r="BB34" s="36">
        <v>5.3614665290000003</v>
      </c>
      <c r="BC34" s="36">
        <v>312.094415959</v>
      </c>
      <c r="BD34" s="36">
        <v>775.37673068499998</v>
      </c>
      <c r="BE34" s="36">
        <v>4.739627285714286E-2</v>
      </c>
      <c r="BF34" s="36">
        <v>9.4792547142857148E-2</v>
      </c>
      <c r="BG34" s="36">
        <v>15.394910435</v>
      </c>
      <c r="BH34" s="36">
        <v>71.040444231999999</v>
      </c>
      <c r="BI34" s="36">
        <v>0.18</v>
      </c>
      <c r="BJ34" s="36">
        <v>0.18</v>
      </c>
      <c r="BK34" s="36">
        <v>1.6200000000000012</v>
      </c>
      <c r="BL34" s="36">
        <v>1.6200000000000012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5.7224020339999999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3.3172011837747499</v>
      </c>
      <c r="J35" s="36">
        <v>37.538186381624449</v>
      </c>
      <c r="K35" s="36">
        <v>1.2514781837722699</v>
      </c>
      <c r="L35" s="36">
        <v>2.06572300000248</v>
      </c>
      <c r="M35" s="36">
        <v>25.954636065398141</v>
      </c>
      <c r="N35" s="36">
        <v>14.900751500001057</v>
      </c>
      <c r="O35" s="36">
        <v>0.268820748</v>
      </c>
      <c r="P35" s="36">
        <v>0.43839641699999998</v>
      </c>
      <c r="Q35" s="36">
        <v>0.24203192499999998</v>
      </c>
      <c r="R35" s="36">
        <v>2.6788823E-2</v>
      </c>
      <c r="S35" s="36">
        <v>0.40345447400000001</v>
      </c>
      <c r="T35" s="36">
        <v>3.4941943000000003E-2</v>
      </c>
      <c r="U35" s="36" t="s">
        <v>339</v>
      </c>
      <c r="V35" s="36" t="s">
        <v>339</v>
      </c>
      <c r="W35" s="36">
        <v>3.5860219317747499</v>
      </c>
      <c r="X35" s="36">
        <v>37.976582798624449</v>
      </c>
      <c r="Y35" s="36">
        <v>41.562604730399201</v>
      </c>
      <c r="Z35" s="36">
        <v>4.1267611425688966E-2</v>
      </c>
      <c r="AA35" s="36">
        <v>1.9633863717568208E-2</v>
      </c>
      <c r="AB35" s="36">
        <v>1.9633864000000001E-2</v>
      </c>
      <c r="AC35" s="36">
        <v>1.206164617136464E-2</v>
      </c>
      <c r="AD35" s="36">
        <v>0.20936662929483574</v>
      </c>
      <c r="AE35" s="36">
        <v>1.8842996636535221</v>
      </c>
      <c r="AF35" s="36">
        <v>2.0936662929483574</v>
      </c>
      <c r="AG35" s="36" t="s">
        <v>339</v>
      </c>
      <c r="AH35" s="36" t="s">
        <v>339</v>
      </c>
      <c r="AI35" s="36" t="s">
        <v>339</v>
      </c>
      <c r="AJ35" s="36">
        <v>2.0039161104980904E-3</v>
      </c>
      <c r="AK35" s="36">
        <v>2.421617341663111E-3</v>
      </c>
      <c r="AL35" s="36">
        <v>6.0566620409833972E-3</v>
      </c>
      <c r="AM35" s="36">
        <v>1.4065562281862731E-2</v>
      </c>
      <c r="AN35" s="36">
        <v>0.21178824663649884</v>
      </c>
      <c r="AO35" s="36">
        <v>1.8903563256945055</v>
      </c>
      <c r="AP35" s="36">
        <v>140.499677762</v>
      </c>
      <c r="AQ35" s="36">
        <v>75.653672641</v>
      </c>
      <c r="AR35" s="36">
        <v>216.15335040299999</v>
      </c>
      <c r="AS35" s="36">
        <v>13.855414433</v>
      </c>
      <c r="AT35" s="36">
        <v>491.29494313200001</v>
      </c>
      <c r="AU35" s="36">
        <v>1401.5413056039999</v>
      </c>
      <c r="AV35" s="36">
        <v>264.480456167</v>
      </c>
      <c r="AW35" s="36">
        <v>754.49643646000004</v>
      </c>
      <c r="AX35" s="36">
        <v>253.182282104</v>
      </c>
      <c r="AY35" s="36">
        <v>722.26557829700005</v>
      </c>
      <c r="AZ35" s="36">
        <v>2.8415159999999998E-2</v>
      </c>
      <c r="BA35" s="36">
        <v>5.6830319999999997E-2</v>
      </c>
      <c r="BB35" s="36">
        <v>0.34976623000000001</v>
      </c>
      <c r="BC35" s="36">
        <v>20.337981559999999</v>
      </c>
      <c r="BD35" s="36">
        <v>58.019162680000001</v>
      </c>
      <c r="BE35" s="36">
        <v>3.0919914285714289E-3</v>
      </c>
      <c r="BF35" s="36">
        <v>6.1839842857142864E-3</v>
      </c>
      <c r="BG35" s="36">
        <v>2.979210299</v>
      </c>
      <c r="BH35" s="36">
        <v>32.852124674000002</v>
      </c>
      <c r="BI35" s="36">
        <v>0.30000000000000004</v>
      </c>
      <c r="BJ35" s="36">
        <v>0.30000000000000004</v>
      </c>
      <c r="BK35" s="36">
        <v>0.27</v>
      </c>
      <c r="BL35" s="36">
        <v>0.27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6.2167809429999998</v>
      </c>
      <c r="E36" s="36">
        <v>401</v>
      </c>
      <c r="F36" s="36">
        <v>126</v>
      </c>
      <c r="G36" s="36">
        <v>152</v>
      </c>
      <c r="H36" s="36">
        <v>123</v>
      </c>
      <c r="I36" s="36">
        <v>19.046090148724566</v>
      </c>
      <c r="J36" s="36">
        <v>312.51406018391594</v>
      </c>
      <c r="K36" s="36">
        <v>12.131901648793628</v>
      </c>
      <c r="L36" s="36">
        <v>6.9141884999309386</v>
      </c>
      <c r="M36" s="36">
        <v>253.28286833265682</v>
      </c>
      <c r="N36" s="36">
        <v>78.277281999983657</v>
      </c>
      <c r="O36" s="36">
        <v>1.2807133599999998</v>
      </c>
      <c r="P36" s="36">
        <v>1.92370259</v>
      </c>
      <c r="Q36" s="36">
        <v>1.0294379359999999</v>
      </c>
      <c r="R36" s="36">
        <v>0.25127542399999997</v>
      </c>
      <c r="S36" s="36">
        <v>1.595952037</v>
      </c>
      <c r="T36" s="36">
        <v>0.327750553</v>
      </c>
      <c r="U36" s="36">
        <v>61.618349999999921</v>
      </c>
      <c r="V36" s="36">
        <v>146.05240000000018</v>
      </c>
      <c r="W36" s="36">
        <v>81.945153508724488</v>
      </c>
      <c r="X36" s="36">
        <v>460.49016277391615</v>
      </c>
      <c r="Y36" s="36">
        <v>542.43531628264066</v>
      </c>
      <c r="Z36" s="36">
        <v>0.26236577010029921</v>
      </c>
      <c r="AA36" s="36">
        <v>0.10065339787323427</v>
      </c>
      <c r="AB36" s="36">
        <v>0.10065339800000001</v>
      </c>
      <c r="AC36" s="36">
        <v>0.20003012589676181</v>
      </c>
      <c r="AD36" s="36">
        <v>4.2179488546929766</v>
      </c>
      <c r="AE36" s="36">
        <v>37.961539692236776</v>
      </c>
      <c r="AF36" s="36">
        <v>42.179488546929754</v>
      </c>
      <c r="AG36" s="36">
        <v>11.284555417090282</v>
      </c>
      <c r="AH36" s="36">
        <v>19.196714962406439</v>
      </c>
      <c r="AI36" s="36">
        <v>61.48137089311254</v>
      </c>
      <c r="AJ36" s="36">
        <v>1.0343635015110295E-2</v>
      </c>
      <c r="AK36" s="36">
        <v>1.2499687923361889E-2</v>
      </c>
      <c r="AL36" s="36">
        <v>3.1262736711974132E-2</v>
      </c>
      <c r="AM36" s="36">
        <v>11.494929178002153</v>
      </c>
      <c r="AN36" s="36">
        <v>23.427163505022779</v>
      </c>
      <c r="AO36" s="36">
        <v>99.474173322061304</v>
      </c>
      <c r="AP36" s="36">
        <v>2196.674161463</v>
      </c>
      <c r="AQ36" s="36">
        <v>1182.82454848</v>
      </c>
      <c r="AR36" s="36">
        <v>3379.498709943</v>
      </c>
      <c r="AS36" s="36">
        <v>31.699658764999999</v>
      </c>
      <c r="AT36" s="36">
        <v>5254.7255687440002</v>
      </c>
      <c r="AU36" s="36">
        <v>11605.402848043999</v>
      </c>
      <c r="AV36" s="36">
        <v>3478.7216980590001</v>
      </c>
      <c r="AW36" s="36">
        <v>7682.9829025420004</v>
      </c>
      <c r="AX36" s="36">
        <v>3268.2805923169999</v>
      </c>
      <c r="AY36" s="36">
        <v>7218.2100469509996</v>
      </c>
      <c r="AZ36" s="36">
        <v>1.7172798</v>
      </c>
      <c r="BA36" s="36">
        <v>3.434559601428572</v>
      </c>
      <c r="BB36" s="36">
        <v>10.2695492</v>
      </c>
      <c r="BC36" s="36">
        <v>853.43792263099999</v>
      </c>
      <c r="BD36" s="36">
        <v>1884.873104857</v>
      </c>
      <c r="BE36" s="36">
        <v>1.1241980514285714</v>
      </c>
      <c r="BF36" s="36">
        <v>2.2483961028571429</v>
      </c>
      <c r="BG36" s="36">
        <v>8.9728228150000007</v>
      </c>
      <c r="BH36" s="36">
        <v>53.890651363000003</v>
      </c>
      <c r="BI36" s="36">
        <v>0.39000000000000012</v>
      </c>
      <c r="BJ36" s="36">
        <v>0.43000000000000016</v>
      </c>
      <c r="BK36" s="36">
        <v>0.57000000000000017</v>
      </c>
      <c r="BL36" s="36">
        <v>0.62000000000000022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5.8173262939999999</v>
      </c>
      <c r="E37" s="36">
        <v>49</v>
      </c>
      <c r="F37" s="36">
        <v>10</v>
      </c>
      <c r="G37" s="36">
        <v>16</v>
      </c>
      <c r="H37" s="36">
        <v>23</v>
      </c>
      <c r="I37" s="36">
        <v>0.17831745755885214</v>
      </c>
      <c r="J37" s="36">
        <v>4.2143129518506166</v>
      </c>
      <c r="K37" s="36">
        <v>0.10422795755922451</v>
      </c>
      <c r="L37" s="36">
        <v>7.4089499999627634E-2</v>
      </c>
      <c r="M37" s="36">
        <v>3.163269409408628</v>
      </c>
      <c r="N37" s="36">
        <v>1.2293610000008406</v>
      </c>
      <c r="O37" s="36">
        <v>1.2845873000000001E-2</v>
      </c>
      <c r="P37" s="36">
        <v>2.1991283000000004E-2</v>
      </c>
      <c r="Q37" s="36">
        <v>1.2191923E-2</v>
      </c>
      <c r="R37" s="36">
        <v>6.5394999999999993E-4</v>
      </c>
      <c r="S37" s="36">
        <v>2.1138305000000003E-2</v>
      </c>
      <c r="T37" s="36">
        <v>8.52978E-4</v>
      </c>
      <c r="U37" s="36">
        <v>4.3314499999999994</v>
      </c>
      <c r="V37" s="36">
        <v>10.284199999999998</v>
      </c>
      <c r="W37" s="36">
        <v>4.5226133305588512</v>
      </c>
      <c r="X37" s="36">
        <v>14.520504234850616</v>
      </c>
      <c r="Y37" s="36">
        <v>19.043117565409467</v>
      </c>
      <c r="Z37" s="36">
        <v>3.3175383476907682E-3</v>
      </c>
      <c r="AA37" s="36">
        <v>1.3079948488630756E-3</v>
      </c>
      <c r="AB37" s="36">
        <v>1.3079949999999999E-3</v>
      </c>
      <c r="AC37" s="36">
        <v>1.4563675406392676E-3</v>
      </c>
      <c r="AD37" s="36">
        <v>6.2274244044180728E-2</v>
      </c>
      <c r="AE37" s="36">
        <v>0.56046819639762635</v>
      </c>
      <c r="AF37" s="36">
        <v>0.62274244044180715</v>
      </c>
      <c r="AG37" s="36">
        <v>0.82606436923480087</v>
      </c>
      <c r="AH37" s="36">
        <v>1.405258926974144</v>
      </c>
      <c r="AI37" s="36">
        <v>4.5006265634171898</v>
      </c>
      <c r="AJ37" s="36">
        <v>1.3349956199494768E-4</v>
      </c>
      <c r="AK37" s="36">
        <v>1.6132654146981158E-4</v>
      </c>
      <c r="AL37" s="36">
        <v>4.0349080885433849E-4</v>
      </c>
      <c r="AM37" s="36">
        <v>0.82765423633743507</v>
      </c>
      <c r="AN37" s="36">
        <v>1.4676944975597945</v>
      </c>
      <c r="AO37" s="36">
        <v>5.0614982506236705</v>
      </c>
      <c r="AP37" s="36">
        <v>53.207081232</v>
      </c>
      <c r="AQ37" s="36">
        <v>28.649966816999999</v>
      </c>
      <c r="AR37" s="36">
        <v>81.857048048999999</v>
      </c>
      <c r="AS37" s="36">
        <v>0.247852039</v>
      </c>
      <c r="AT37" s="36">
        <v>79.980913285</v>
      </c>
      <c r="AU37" s="36">
        <v>180.14696886600001</v>
      </c>
      <c r="AV37" s="36">
        <v>42.221147029999997</v>
      </c>
      <c r="AW37" s="36">
        <v>95.097834560999999</v>
      </c>
      <c r="AX37" s="36">
        <v>40.239365702000001</v>
      </c>
      <c r="AY37" s="36">
        <v>90.634120850000002</v>
      </c>
      <c r="AZ37" s="36">
        <v>1.3470655714285714E-2</v>
      </c>
      <c r="BA37" s="36">
        <v>2.6941312857142855E-2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2.7511141860000001</v>
      </c>
      <c r="BH37" s="36">
        <v>7.7583691650000004</v>
      </c>
      <c r="BI37" s="36">
        <v>0.06</v>
      </c>
      <c r="BJ37" s="36">
        <v>0.06</v>
      </c>
      <c r="BK37" s="36">
        <v>0.12</v>
      </c>
      <c r="BL37" s="36">
        <v>0.12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6.1438152949999996</v>
      </c>
      <c r="E38" s="36">
        <v>46</v>
      </c>
      <c r="F38" s="36">
        <v>14</v>
      </c>
      <c r="G38" s="36">
        <v>22</v>
      </c>
      <c r="H38" s="36">
        <v>10</v>
      </c>
      <c r="I38" s="36">
        <v>3.0896806719245529</v>
      </c>
      <c r="J38" s="36">
        <v>30.867699415989243</v>
      </c>
      <c r="K38" s="36">
        <v>2.3021446719333643</v>
      </c>
      <c r="L38" s="36">
        <v>0.78753599999118862</v>
      </c>
      <c r="M38" s="36">
        <v>27.359271587916169</v>
      </c>
      <c r="N38" s="36">
        <v>6.5981084999976281</v>
      </c>
      <c r="O38" s="36">
        <v>0.15275449599999999</v>
      </c>
      <c r="P38" s="36">
        <v>0.23830726300000002</v>
      </c>
      <c r="Q38" s="36">
        <v>0.14201218099999999</v>
      </c>
      <c r="R38" s="36">
        <v>1.0742315000000001E-2</v>
      </c>
      <c r="S38" s="36">
        <v>0.22429554800000001</v>
      </c>
      <c r="T38" s="36">
        <v>1.4011714999999999E-2</v>
      </c>
      <c r="U38" s="36">
        <v>3.0845499999999997</v>
      </c>
      <c r="V38" s="36">
        <v>7.3083000000000018</v>
      </c>
      <c r="W38" s="36">
        <v>6.326985167924553</v>
      </c>
      <c r="X38" s="36">
        <v>38.414306678989242</v>
      </c>
      <c r="Y38" s="36">
        <v>44.741291846913796</v>
      </c>
      <c r="Z38" s="36">
        <v>3.1263413937662424E-2</v>
      </c>
      <c r="AA38" s="36">
        <v>1.3265685912167476E-2</v>
      </c>
      <c r="AB38" s="36">
        <v>1.3265686E-2</v>
      </c>
      <c r="AC38" s="36">
        <v>2.2870310870152261E-2</v>
      </c>
      <c r="AD38" s="36">
        <v>0.28580354429842109</v>
      </c>
      <c r="AE38" s="36">
        <v>2.5722318986857897</v>
      </c>
      <c r="AF38" s="36">
        <v>2.8580354429842103</v>
      </c>
      <c r="AG38" s="36">
        <v>0.54854998511646402</v>
      </c>
      <c r="AH38" s="36">
        <v>0.93316549192226106</v>
      </c>
      <c r="AI38" s="36">
        <v>2.9886516430483221</v>
      </c>
      <c r="AJ38" s="36">
        <v>1.353952633510559E-3</v>
      </c>
      <c r="AK38" s="36">
        <v>1.6361738711573816E-3</v>
      </c>
      <c r="AL38" s="36">
        <v>4.0922040024217793E-3</v>
      </c>
      <c r="AM38" s="36">
        <v>0.57277424862012682</v>
      </c>
      <c r="AN38" s="36">
        <v>1.2206052100918396</v>
      </c>
      <c r="AO38" s="36">
        <v>5.5649757457365343</v>
      </c>
      <c r="AP38" s="36">
        <v>269.26935080099997</v>
      </c>
      <c r="AQ38" s="36">
        <v>144.99118889299999</v>
      </c>
      <c r="AR38" s="36">
        <v>414.26053969399993</v>
      </c>
      <c r="AS38" s="36">
        <v>20.458716078999998</v>
      </c>
      <c r="AT38" s="36">
        <v>952.53866164199997</v>
      </c>
      <c r="AU38" s="36">
        <v>1916.921717663</v>
      </c>
      <c r="AV38" s="36">
        <v>545.06576806500004</v>
      </c>
      <c r="AW38" s="36">
        <v>1096.9091864019999</v>
      </c>
      <c r="AX38" s="36">
        <v>527.10863765500005</v>
      </c>
      <c r="AY38" s="36">
        <v>1060.7716366560001</v>
      </c>
      <c r="AZ38" s="36">
        <v>0.48164181571428571</v>
      </c>
      <c r="BA38" s="36">
        <v>0.96328363285714291</v>
      </c>
      <c r="BB38" s="36">
        <v>0.60787040000000003</v>
      </c>
      <c r="BC38" s="36">
        <v>36.163060541</v>
      </c>
      <c r="BD38" s="36">
        <v>72.775792648000007</v>
      </c>
      <c r="BE38" s="36">
        <v>6.6543010000000014E-2</v>
      </c>
      <c r="BF38" s="36">
        <v>0.13308602000000003</v>
      </c>
      <c r="BG38" s="36">
        <v>2.111802129</v>
      </c>
      <c r="BH38" s="36">
        <v>7.1454873169999997</v>
      </c>
      <c r="BI38" s="36">
        <v>0.06</v>
      </c>
      <c r="BJ38" s="36">
        <v>0.16</v>
      </c>
      <c r="BK38" s="36">
        <v>0.54</v>
      </c>
      <c r="BL38" s="36">
        <v>0.64000000000000012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6.1314496360000001</v>
      </c>
      <c r="E39" s="36">
        <v>2</v>
      </c>
      <c r="F39" s="36">
        <v>1</v>
      </c>
      <c r="G39" s="36">
        <v>1</v>
      </c>
      <c r="H39" s="36">
        <v>0</v>
      </c>
      <c r="I39" s="36">
        <v>0.43279878852421638</v>
      </c>
      <c r="J39" s="36">
        <v>7.5921762795010181</v>
      </c>
      <c r="K39" s="36">
        <v>0.21016328852632496</v>
      </c>
      <c r="L39" s="36">
        <v>0.2226354999978914</v>
      </c>
      <c r="M39" s="36">
        <v>5.1742105680252148</v>
      </c>
      <c r="N39" s="36">
        <v>2.8507645000000195</v>
      </c>
      <c r="O39" s="36">
        <v>1.534548E-2</v>
      </c>
      <c r="P39" s="36">
        <v>2.5458089E-2</v>
      </c>
      <c r="Q39" s="36">
        <v>1.4192521E-2</v>
      </c>
      <c r="R39" s="36">
        <v>1.1529589999999998E-3</v>
      </c>
      <c r="S39" s="36">
        <v>2.395423E-2</v>
      </c>
      <c r="T39" s="36">
        <v>1.503859E-3</v>
      </c>
      <c r="U39" s="36">
        <v>6.6E-3</v>
      </c>
      <c r="V39" s="36">
        <v>1.5599999999999999E-2</v>
      </c>
      <c r="W39" s="36">
        <v>0.4547442685242164</v>
      </c>
      <c r="X39" s="36">
        <v>7.633234368501018</v>
      </c>
      <c r="Y39" s="36">
        <v>8.087978637025234</v>
      </c>
      <c r="Z39" s="36">
        <v>6.9188268059289472E-3</v>
      </c>
      <c r="AA39" s="36">
        <v>2.6263827665986999E-3</v>
      </c>
      <c r="AB39" s="36">
        <v>2.6263829999999999E-3</v>
      </c>
      <c r="AC39" s="36">
        <v>3.9111597879733706E-3</v>
      </c>
      <c r="AD39" s="36">
        <v>0.11943703175478088</v>
      </c>
      <c r="AE39" s="36">
        <v>1.0749332857930274</v>
      </c>
      <c r="AF39" s="36">
        <v>1.1943703175478086</v>
      </c>
      <c r="AG39" s="36">
        <v>1.2556664203005664E-3</v>
      </c>
      <c r="AH39" s="36">
        <v>2.1360762092469403E-3</v>
      </c>
      <c r="AI39" s="36">
        <v>6.8412170485341196E-3</v>
      </c>
      <c r="AJ39" s="36">
        <v>2.6805987808471482E-4</v>
      </c>
      <c r="AK39" s="36">
        <v>3.2393494314971252E-4</v>
      </c>
      <c r="AL39" s="36">
        <v>8.1018765441097569E-4</v>
      </c>
      <c r="AM39" s="36">
        <v>5.4348860863586519E-3</v>
      </c>
      <c r="AN39" s="36">
        <v>0.12189704290717752</v>
      </c>
      <c r="AO39" s="36">
        <v>1.0825846904959724</v>
      </c>
      <c r="AP39" s="36">
        <v>118.08831189599999</v>
      </c>
      <c r="AQ39" s="36">
        <v>63.586014098</v>
      </c>
      <c r="AR39" s="36">
        <v>181.67432599399999</v>
      </c>
      <c r="AS39" s="36">
        <v>4.2607673359999998</v>
      </c>
      <c r="AT39" s="36">
        <v>630.89318464799999</v>
      </c>
      <c r="AU39" s="36">
        <v>1299.706320306</v>
      </c>
      <c r="AV39" s="36">
        <v>337.30663331599999</v>
      </c>
      <c r="AW39" s="36">
        <v>694.88714392700001</v>
      </c>
      <c r="AX39" s="36">
        <v>323.49038142699999</v>
      </c>
      <c r="AY39" s="36">
        <v>666.42421178500001</v>
      </c>
      <c r="AZ39" s="36">
        <v>0.11958431285714285</v>
      </c>
      <c r="BA39" s="36">
        <v>0.23916862571428571</v>
      </c>
      <c r="BB39" s="36">
        <v>0.73029269100000005</v>
      </c>
      <c r="BC39" s="36">
        <v>44.957233682999998</v>
      </c>
      <c r="BD39" s="36">
        <v>92.616630173999994</v>
      </c>
      <c r="BE39" s="36">
        <v>7.9944464285714292E-2</v>
      </c>
      <c r="BF39" s="36">
        <v>0.15988893000000001</v>
      </c>
      <c r="BG39" s="36">
        <v>6.0052931879999996</v>
      </c>
      <c r="BH39" s="36">
        <v>21.300897978999998</v>
      </c>
      <c r="BI39" s="36">
        <v>0.27</v>
      </c>
      <c r="BJ39" s="36">
        <v>0.27</v>
      </c>
      <c r="BK39" s="36">
        <v>0.27</v>
      </c>
      <c r="BL39" s="36">
        <v>0.31000000000000005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6.2157002869999998</v>
      </c>
      <c r="E40" s="36">
        <v>16</v>
      </c>
      <c r="F40" s="36">
        <v>8</v>
      </c>
      <c r="G40" s="36">
        <v>7</v>
      </c>
      <c r="H40" s="36">
        <v>1</v>
      </c>
      <c r="I40" s="36">
        <v>6.9277371633338642</v>
      </c>
      <c r="J40" s="36">
        <v>60.034560697713054</v>
      </c>
      <c r="K40" s="36">
        <v>4.8642126633378648</v>
      </c>
      <c r="L40" s="36">
        <v>2.0635244999959994</v>
      </c>
      <c r="M40" s="36">
        <v>52.748543861054905</v>
      </c>
      <c r="N40" s="36">
        <v>14.213753999992019</v>
      </c>
      <c r="O40" s="36">
        <v>0.29875943100000002</v>
      </c>
      <c r="P40" s="36">
        <v>0.468485655</v>
      </c>
      <c r="Q40" s="36">
        <v>0.27694068700000002</v>
      </c>
      <c r="R40" s="36">
        <v>2.1818744000000001E-2</v>
      </c>
      <c r="S40" s="36">
        <v>0.440026423</v>
      </c>
      <c r="T40" s="36">
        <v>2.8459232000000001E-2</v>
      </c>
      <c r="U40" s="36">
        <v>1.7793000000000001</v>
      </c>
      <c r="V40" s="36">
        <v>4.2225000000000001</v>
      </c>
      <c r="W40" s="36">
        <v>9.005796594333864</v>
      </c>
      <c r="X40" s="36">
        <v>64.725546352713053</v>
      </c>
      <c r="Y40" s="36">
        <v>73.731342947046912</v>
      </c>
      <c r="Z40" s="36">
        <v>6.7381691190287918E-2</v>
      </c>
      <c r="AA40" s="36">
        <v>3.1744872690798703E-2</v>
      </c>
      <c r="AB40" s="36">
        <v>3.1744873E-2</v>
      </c>
      <c r="AC40" s="36">
        <v>5.850349176548978E-2</v>
      </c>
      <c r="AD40" s="36">
        <v>0.63003030305129848</v>
      </c>
      <c r="AE40" s="36">
        <v>5.6702727274616889</v>
      </c>
      <c r="AF40" s="36">
        <v>6.3003030305129863</v>
      </c>
      <c r="AG40" s="36">
        <v>0.351286479459479</v>
      </c>
      <c r="AH40" s="36">
        <v>0.5975907926437114</v>
      </c>
      <c r="AI40" s="36">
        <v>1.9139056467102649</v>
      </c>
      <c r="AJ40" s="36">
        <v>3.2400174901992553E-3</v>
      </c>
      <c r="AK40" s="36">
        <v>3.9153747303991241E-3</v>
      </c>
      <c r="AL40" s="36">
        <v>9.7926708311180475E-3</v>
      </c>
      <c r="AM40" s="36">
        <v>0.41302998871516805</v>
      </c>
      <c r="AN40" s="36">
        <v>1.2315364704254088</v>
      </c>
      <c r="AO40" s="36">
        <v>7.5939710450030713</v>
      </c>
      <c r="AP40" s="36">
        <v>460.89661033800002</v>
      </c>
      <c r="AQ40" s="36">
        <v>248.17509787399999</v>
      </c>
      <c r="AR40" s="36">
        <v>709.07170821199998</v>
      </c>
      <c r="AS40" s="36">
        <v>77.078091216999994</v>
      </c>
      <c r="AT40" s="36">
        <v>1471.8217911040001</v>
      </c>
      <c r="AU40" s="36">
        <v>3523.9143496239999</v>
      </c>
      <c r="AV40" s="36">
        <v>914.33171543799995</v>
      </c>
      <c r="AW40" s="36">
        <v>2189.1418321299998</v>
      </c>
      <c r="AX40" s="36">
        <v>891.30190414599997</v>
      </c>
      <c r="AY40" s="36">
        <v>2134.002627799</v>
      </c>
      <c r="AZ40" s="36">
        <v>2.3166397971428574</v>
      </c>
      <c r="BA40" s="36">
        <v>4.6332795957142858</v>
      </c>
      <c r="BB40" s="36">
        <v>1.3396575289999999</v>
      </c>
      <c r="BC40" s="36">
        <v>61.146063148000003</v>
      </c>
      <c r="BD40" s="36">
        <v>146.39917050599999</v>
      </c>
      <c r="BE40" s="36">
        <v>0.14665107000000002</v>
      </c>
      <c r="BF40" s="36">
        <v>0.29330214000000004</v>
      </c>
      <c r="BG40" s="36">
        <v>4.3695464470000003</v>
      </c>
      <c r="BH40" s="36">
        <v>49.924548442000003</v>
      </c>
      <c r="BI40" s="36">
        <v>0.93000000000000016</v>
      </c>
      <c r="BJ40" s="36">
        <v>1.0200000000000002</v>
      </c>
      <c r="BK40" s="36">
        <v>0.96000000000000041</v>
      </c>
      <c r="BL40" s="36">
        <v>1.0400000000000005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5.692621688</v>
      </c>
      <c r="E41" s="36">
        <v>8</v>
      </c>
      <c r="F41" s="36">
        <v>3</v>
      </c>
      <c r="G41" s="36">
        <v>5</v>
      </c>
      <c r="H41" s="36">
        <v>0</v>
      </c>
      <c r="I41" s="36">
        <v>0.53032073002774849</v>
      </c>
      <c r="J41" s="36">
        <v>10.57291693565273</v>
      </c>
      <c r="K41" s="36">
        <v>0.24444573003769646</v>
      </c>
      <c r="L41" s="36">
        <v>0.28587499999005206</v>
      </c>
      <c r="M41" s="36">
        <v>7.1834521656782897</v>
      </c>
      <c r="N41" s="36">
        <v>3.9197855000021873</v>
      </c>
      <c r="O41" s="36">
        <v>3.172186E-3</v>
      </c>
      <c r="P41" s="36">
        <v>5.1754999999999995E-3</v>
      </c>
      <c r="Q41" s="36">
        <v>2.967847E-3</v>
      </c>
      <c r="R41" s="36">
        <v>2.04339E-4</v>
      </c>
      <c r="S41" s="36">
        <v>4.9089699999999995E-3</v>
      </c>
      <c r="T41" s="36">
        <v>2.6653000000000001E-4</v>
      </c>
      <c r="U41" s="36">
        <v>0.35199999999999998</v>
      </c>
      <c r="V41" s="36">
        <v>0.83599999999999997</v>
      </c>
      <c r="W41" s="36">
        <v>0.88549291602774849</v>
      </c>
      <c r="X41" s="36">
        <v>11.41409243565273</v>
      </c>
      <c r="Y41" s="36">
        <v>12.299585351680479</v>
      </c>
      <c r="Z41" s="36">
        <v>1.0579954444762308E-2</v>
      </c>
      <c r="AA41" s="36">
        <v>3.8450567287403306E-3</v>
      </c>
      <c r="AB41" s="36">
        <v>3.8450569999999998E-3</v>
      </c>
      <c r="AC41" s="36">
        <v>3.2657153195897151E-3</v>
      </c>
      <c r="AD41" s="36">
        <v>0.13697952501464783</v>
      </c>
      <c r="AE41" s="36">
        <v>1.2328157251318304</v>
      </c>
      <c r="AF41" s="36">
        <v>1.3697952501464783</v>
      </c>
      <c r="AG41" s="36">
        <v>6.5685423563777989E-2</v>
      </c>
      <c r="AH41" s="36">
        <v>0.11174072054527749</v>
      </c>
      <c r="AI41" s="36">
        <v>0.35787230769230766</v>
      </c>
      <c r="AJ41" s="36">
        <v>3.9244295685066831E-4</v>
      </c>
      <c r="AK41" s="36">
        <v>4.7424473913454515E-4</v>
      </c>
      <c r="AL41" s="36">
        <v>1.1861246862725286E-3</v>
      </c>
      <c r="AM41" s="36">
        <v>6.9343581840218382E-2</v>
      </c>
      <c r="AN41" s="36">
        <v>0.24919449029905988</v>
      </c>
      <c r="AO41" s="36">
        <v>1.5918741575104105</v>
      </c>
      <c r="AP41" s="36">
        <v>144.61109323900001</v>
      </c>
      <c r="AQ41" s="36">
        <v>77.867511743999998</v>
      </c>
      <c r="AR41" s="36">
        <v>222.47860498300003</v>
      </c>
      <c r="AS41" s="36">
        <v>16.665376665</v>
      </c>
      <c r="AT41" s="36">
        <v>717.70389005100003</v>
      </c>
      <c r="AU41" s="36">
        <v>1661.4617600680001</v>
      </c>
      <c r="AV41" s="36">
        <v>381.76048710700002</v>
      </c>
      <c r="AW41" s="36">
        <v>883.76342893799995</v>
      </c>
      <c r="AX41" s="36">
        <v>363.73569040400002</v>
      </c>
      <c r="AY41" s="36">
        <v>842.03659580999999</v>
      </c>
      <c r="AZ41" s="36">
        <v>0.44790818142857142</v>
      </c>
      <c r="BA41" s="36">
        <v>0.89581636428571443</v>
      </c>
      <c r="BB41" s="36">
        <v>0.73524974399999998</v>
      </c>
      <c r="BC41" s="36">
        <v>41.817317598999999</v>
      </c>
      <c r="BD41" s="36">
        <v>96.805764972000006</v>
      </c>
      <c r="BE41" s="36">
        <v>8.0487108571428573E-2</v>
      </c>
      <c r="BF41" s="36">
        <v>0.16097421857142857</v>
      </c>
      <c r="BG41" s="36">
        <v>2.4553547010000001</v>
      </c>
      <c r="BH41" s="36">
        <v>14.184732497000001</v>
      </c>
      <c r="BI41" s="36">
        <v>0.12</v>
      </c>
      <c r="BJ41" s="36">
        <v>0.12</v>
      </c>
      <c r="BK41" s="36">
        <v>0.09</v>
      </c>
      <c r="BL41" s="36">
        <v>0.09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5.6102609819999998</v>
      </c>
      <c r="E42" s="36">
        <v>2</v>
      </c>
      <c r="F42" s="36">
        <v>1</v>
      </c>
      <c r="G42" s="36">
        <v>1</v>
      </c>
      <c r="H42" s="36">
        <v>0</v>
      </c>
      <c r="I42" s="36">
        <v>0.12998450872421788</v>
      </c>
      <c r="J42" s="36">
        <v>6.0130078680632542</v>
      </c>
      <c r="K42" s="36">
        <v>8.1816508723580095E-2</v>
      </c>
      <c r="L42" s="36">
        <v>4.8168000000637784E-2</v>
      </c>
      <c r="M42" s="36">
        <v>3.4069398767853469</v>
      </c>
      <c r="N42" s="36">
        <v>2.736052500002125</v>
      </c>
      <c r="O42" s="36">
        <v>7.4540699999999991E-4</v>
      </c>
      <c r="P42" s="36">
        <v>1.0729849999999998E-3</v>
      </c>
      <c r="Q42" s="36">
        <v>6.6585499999999992E-4</v>
      </c>
      <c r="R42" s="36">
        <v>7.9551999999999986E-5</v>
      </c>
      <c r="S42" s="36">
        <v>9.6922099999999993E-4</v>
      </c>
      <c r="T42" s="36">
        <v>1.03764E-4</v>
      </c>
      <c r="U42" s="36">
        <v>5.3800000000000001E-2</v>
      </c>
      <c r="V42" s="36">
        <v>0.12769999999999998</v>
      </c>
      <c r="W42" s="36">
        <v>0.1845299157242179</v>
      </c>
      <c r="X42" s="36">
        <v>6.1417808530632545</v>
      </c>
      <c r="Y42" s="36">
        <v>6.3263107687874722</v>
      </c>
      <c r="Z42" s="36">
        <v>3.1171422006205486E-3</v>
      </c>
      <c r="AA42" s="36">
        <v>1.0136185078216493E-3</v>
      </c>
      <c r="AB42" s="36">
        <v>1.0136189999999999E-3</v>
      </c>
      <c r="AC42" s="36">
        <v>6.3249774006734333E-4</v>
      </c>
      <c r="AD42" s="36">
        <v>4.2044163268269805E-2</v>
      </c>
      <c r="AE42" s="36">
        <v>0.37839746941442814</v>
      </c>
      <c r="AF42" s="36">
        <v>0.42044163268269791</v>
      </c>
      <c r="AG42" s="36">
        <v>1.0790437036051224E-2</v>
      </c>
      <c r="AH42" s="36">
        <v>1.8356145762477946E-2</v>
      </c>
      <c r="AI42" s="36">
        <v>5.8789277644692876E-2</v>
      </c>
      <c r="AJ42" s="36">
        <v>1.0345428882557316E-4</v>
      </c>
      <c r="AK42" s="36">
        <v>1.2501855713369618E-4</v>
      </c>
      <c r="AL42" s="36">
        <v>3.1268158531196658E-4</v>
      </c>
      <c r="AM42" s="36">
        <v>1.1526389064944142E-2</v>
      </c>
      <c r="AN42" s="36">
        <v>6.0525327587881449E-2</v>
      </c>
      <c r="AO42" s="36">
        <v>0.43749942864443297</v>
      </c>
      <c r="AP42" s="36">
        <v>55.735075272000003</v>
      </c>
      <c r="AQ42" s="36">
        <v>30.011194376999999</v>
      </c>
      <c r="AR42" s="36">
        <v>85.746269648999998</v>
      </c>
      <c r="AS42" s="36">
        <v>6.438311809</v>
      </c>
      <c r="AT42" s="36">
        <v>94.258701193999997</v>
      </c>
      <c r="AU42" s="36">
        <v>227.573669787</v>
      </c>
      <c r="AV42" s="36">
        <v>54.044208142999999</v>
      </c>
      <c r="AW42" s="36">
        <v>130.48173401400001</v>
      </c>
      <c r="AX42" s="36">
        <v>51.405944849000001</v>
      </c>
      <c r="AY42" s="36">
        <v>124.112038144</v>
      </c>
      <c r="AZ42" s="36">
        <v>0.20520881285714285</v>
      </c>
      <c r="BA42" s="36">
        <v>0.41041762714285718</v>
      </c>
      <c r="BB42" s="36">
        <v>0.14526687599999999</v>
      </c>
      <c r="BC42" s="36">
        <v>8.9022606339999992</v>
      </c>
      <c r="BD42" s="36">
        <v>21.493189447999999</v>
      </c>
      <c r="BE42" s="36">
        <v>1.590223E-2</v>
      </c>
      <c r="BF42" s="36">
        <v>3.180446E-2</v>
      </c>
      <c r="BG42" s="36">
        <v>1.705693063</v>
      </c>
      <c r="BH42" s="36">
        <v>10.753728341</v>
      </c>
      <c r="BI42" s="36">
        <v>0</v>
      </c>
      <c r="BJ42" s="36">
        <v>0</v>
      </c>
      <c r="BK42" s="36">
        <v>0.03</v>
      </c>
      <c r="BL42" s="36">
        <v>0.03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5.5842362510000001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1.7948077850488922E-2</v>
      </c>
      <c r="J43" s="36">
        <v>2.1797373097234494</v>
      </c>
      <c r="K43" s="36">
        <v>1.7948077850488922E-2</v>
      </c>
      <c r="L43" s="36">
        <v>0</v>
      </c>
      <c r="M43" s="36">
        <v>1.0525283875742029</v>
      </c>
      <c r="N43" s="36">
        <v>1.1451569999997355</v>
      </c>
      <c r="O43" s="36">
        <v>4.7273E-5</v>
      </c>
      <c r="P43" s="36">
        <v>7.3534000000000004E-5</v>
      </c>
      <c r="Q43" s="36">
        <v>4.0363E-5</v>
      </c>
      <c r="R43" s="36">
        <v>6.9099999999999999E-6</v>
      </c>
      <c r="S43" s="36">
        <v>6.4519999999999999E-5</v>
      </c>
      <c r="T43" s="36">
        <v>9.0140000000000004E-6</v>
      </c>
      <c r="U43" s="36" t="s">
        <v>339</v>
      </c>
      <c r="V43" s="36" t="s">
        <v>339</v>
      </c>
      <c r="W43" s="36">
        <v>1.7995350850488923E-2</v>
      </c>
      <c r="X43" s="36">
        <v>2.1798108437234496</v>
      </c>
      <c r="Y43" s="36">
        <v>2.1978061945739387</v>
      </c>
      <c r="Z43" s="36">
        <v>7.4953657955259567E-4</v>
      </c>
      <c r="AA43" s="36">
        <v>1.6040082802425544E-4</v>
      </c>
      <c r="AB43" s="36">
        <v>1.6040100000000001E-4</v>
      </c>
      <c r="AC43" s="36">
        <v>2.7912104542268125E-4</v>
      </c>
      <c r="AD43" s="36">
        <v>1.7734231993451179E-2</v>
      </c>
      <c r="AE43" s="36">
        <v>0.1596080879410606</v>
      </c>
      <c r="AF43" s="36">
        <v>0.17734231993451177</v>
      </c>
      <c r="AG43" s="36" t="s">
        <v>339</v>
      </c>
      <c r="AH43" s="36" t="s">
        <v>339</v>
      </c>
      <c r="AI43" s="36" t="s">
        <v>339</v>
      </c>
      <c r="AJ43" s="36">
        <v>1.6371211847564183E-5</v>
      </c>
      <c r="AK43" s="36">
        <v>1.9783667810885553E-5</v>
      </c>
      <c r="AL43" s="36">
        <v>4.9480563175734428E-5</v>
      </c>
      <c r="AM43" s="36">
        <v>2.9549225727024543E-4</v>
      </c>
      <c r="AN43" s="36">
        <v>1.7754015661262064E-2</v>
      </c>
      <c r="AO43" s="36">
        <v>0.15965756850423635</v>
      </c>
      <c r="AP43" s="36">
        <v>41.527806863999999</v>
      </c>
      <c r="AQ43" s="36">
        <v>22.361126772999999</v>
      </c>
      <c r="AR43" s="36">
        <v>63.888933636999994</v>
      </c>
      <c r="AS43" s="36">
        <v>4.8898317650000003</v>
      </c>
      <c r="AT43" s="36">
        <v>206.27676371999999</v>
      </c>
      <c r="AU43" s="36">
        <v>457.50828184599999</v>
      </c>
      <c r="AV43" s="36">
        <v>114.050675424</v>
      </c>
      <c r="AW43" s="36">
        <v>252.956889644</v>
      </c>
      <c r="AX43" s="36">
        <v>107.888110113</v>
      </c>
      <c r="AY43" s="36">
        <v>239.28872549299999</v>
      </c>
      <c r="AZ43" s="36">
        <v>0.14421081428571431</v>
      </c>
      <c r="BA43" s="36">
        <v>0.28842162857142861</v>
      </c>
      <c r="BB43" s="36">
        <v>0.46884120800000001</v>
      </c>
      <c r="BC43" s="36">
        <v>17.383453157999998</v>
      </c>
      <c r="BD43" s="36">
        <v>38.555354678</v>
      </c>
      <c r="BE43" s="36">
        <v>5.1323612857142861E-2</v>
      </c>
      <c r="BF43" s="36">
        <v>0.10264722571428572</v>
      </c>
      <c r="BG43" s="36">
        <v>0.85819810500000004</v>
      </c>
      <c r="BH43" s="36">
        <v>7.7679013899999996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5.5638196899999999</v>
      </c>
      <c r="E44" s="36">
        <v>11</v>
      </c>
      <c r="F44" s="36">
        <v>9</v>
      </c>
      <c r="G44" s="36">
        <v>2</v>
      </c>
      <c r="H44" s="36">
        <v>0</v>
      </c>
      <c r="I44" s="36">
        <v>3.7821013321355804E-2</v>
      </c>
      <c r="J44" s="36">
        <v>2.5692673047983332</v>
      </c>
      <c r="K44" s="36">
        <v>3.2301013321365826E-2</v>
      </c>
      <c r="L44" s="36">
        <v>5.5199999999899774E-3</v>
      </c>
      <c r="M44" s="36">
        <v>1.7988923181198755</v>
      </c>
      <c r="N44" s="36">
        <v>0.80819599999981317</v>
      </c>
      <c r="O44" s="36">
        <v>3.9919170000000002E-3</v>
      </c>
      <c r="P44" s="36">
        <v>6.1172190000000001E-3</v>
      </c>
      <c r="Q44" s="36">
        <v>3.7343369999999999E-3</v>
      </c>
      <c r="R44" s="36">
        <v>2.5757999999999998E-4</v>
      </c>
      <c r="S44" s="36">
        <v>5.781245E-3</v>
      </c>
      <c r="T44" s="36">
        <v>3.3597400000000001E-4</v>
      </c>
      <c r="U44" s="36">
        <v>1.6266000000000003</v>
      </c>
      <c r="V44" s="36">
        <v>3.8448000000000015</v>
      </c>
      <c r="W44" s="36">
        <v>1.668412930321356</v>
      </c>
      <c r="X44" s="36">
        <v>6.4201845237983353</v>
      </c>
      <c r="Y44" s="36">
        <v>8.0885974541196912</v>
      </c>
      <c r="Z44" s="36">
        <v>1.2671730018561341E-3</v>
      </c>
      <c r="AA44" s="36">
        <v>2.7117502239721258E-4</v>
      </c>
      <c r="AB44" s="36">
        <v>2.7117500000000002E-4</v>
      </c>
      <c r="AC44" s="36">
        <v>4.4051049364848843E-4</v>
      </c>
      <c r="AD44" s="36">
        <v>2.2071292423190215E-2</v>
      </c>
      <c r="AE44" s="36">
        <v>0.19864163180871192</v>
      </c>
      <c r="AF44" s="36">
        <v>0.22071292423190214</v>
      </c>
      <c r="AG44" s="36">
        <v>0.26578244025237396</v>
      </c>
      <c r="AH44" s="36">
        <v>0.45213564548679708</v>
      </c>
      <c r="AI44" s="36">
        <v>1.4480560537887959</v>
      </c>
      <c r="AJ44" s="36">
        <v>2.767727989704662E-5</v>
      </c>
      <c r="AK44" s="36">
        <v>3.3446400699602186E-5</v>
      </c>
      <c r="AL44" s="36">
        <v>8.365216999382661E-5</v>
      </c>
      <c r="AM44" s="36">
        <v>0.26625062802591953</v>
      </c>
      <c r="AN44" s="36">
        <v>0.47424038431068688</v>
      </c>
      <c r="AO44" s="36">
        <v>1.6467813377675016</v>
      </c>
      <c r="AP44" s="36">
        <v>55.248845918999997</v>
      </c>
      <c r="AQ44" s="36">
        <v>29.749378572000001</v>
      </c>
      <c r="AR44" s="36">
        <v>84.998224491000002</v>
      </c>
      <c r="AS44" s="36">
        <v>2.0439592100000001</v>
      </c>
      <c r="AT44" s="36">
        <v>192.82917254700001</v>
      </c>
      <c r="AU44" s="36">
        <v>386.78131032800002</v>
      </c>
      <c r="AV44" s="36">
        <v>110.594877475</v>
      </c>
      <c r="AW44" s="36">
        <v>221.83381829699999</v>
      </c>
      <c r="AX44" s="36">
        <v>104.340269159</v>
      </c>
      <c r="AY44" s="36">
        <v>209.28817715900001</v>
      </c>
      <c r="AZ44" s="36">
        <v>5.5684664285714287E-2</v>
      </c>
      <c r="BA44" s="36">
        <v>0.11136932857142857</v>
      </c>
      <c r="BB44" s="36">
        <v>0.35944396899999997</v>
      </c>
      <c r="BC44" s="36">
        <v>21.087098299000001</v>
      </c>
      <c r="BD44" s="36">
        <v>42.296999999999997</v>
      </c>
      <c r="BE44" s="36">
        <v>3.9347998571428573E-2</v>
      </c>
      <c r="BF44" s="36">
        <v>7.8695997142857146E-2</v>
      </c>
      <c r="BG44" s="36">
        <v>3.6311648660000002</v>
      </c>
      <c r="BH44" s="36">
        <v>12.30612906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5.9545454790000001</v>
      </c>
      <c r="E45" s="36">
        <v>3</v>
      </c>
      <c r="F45" s="36">
        <v>1</v>
      </c>
      <c r="G45" s="36">
        <v>2</v>
      </c>
      <c r="H45" s="36">
        <v>0</v>
      </c>
      <c r="I45" s="36">
        <v>0.65359423489580715</v>
      </c>
      <c r="J45" s="36">
        <v>13.649050490102534</v>
      </c>
      <c r="K45" s="36">
        <v>0.25001173490652961</v>
      </c>
      <c r="L45" s="36">
        <v>0.40358249998927753</v>
      </c>
      <c r="M45" s="36">
        <v>8.6344812250161542</v>
      </c>
      <c r="N45" s="36">
        <v>5.6681634999821862</v>
      </c>
      <c r="O45" s="36">
        <v>3.0023958999999999E-2</v>
      </c>
      <c r="P45" s="36">
        <v>5.0555803999999996E-2</v>
      </c>
      <c r="Q45" s="36">
        <v>2.6573263E-2</v>
      </c>
      <c r="R45" s="36">
        <v>3.4506960000000001E-3</v>
      </c>
      <c r="S45" s="36">
        <v>4.6054896999999997E-2</v>
      </c>
      <c r="T45" s="36">
        <v>4.5009070000000002E-3</v>
      </c>
      <c r="U45" s="36">
        <v>3.5400000000000001E-2</v>
      </c>
      <c r="V45" s="36">
        <v>8.4000000000000005E-2</v>
      </c>
      <c r="W45" s="36">
        <v>0.71901819389580712</v>
      </c>
      <c r="X45" s="36">
        <v>13.783606294102533</v>
      </c>
      <c r="Y45" s="36">
        <v>14.502624487998339</v>
      </c>
      <c r="Z45" s="36">
        <v>1.154265026976448E-2</v>
      </c>
      <c r="AA45" s="36">
        <v>4.7781658458826322E-3</v>
      </c>
      <c r="AB45" s="36">
        <v>4.7781660000000004E-3</v>
      </c>
      <c r="AC45" s="36">
        <v>2.9153578591740539E-3</v>
      </c>
      <c r="AD45" s="36">
        <v>0.12852353048226561</v>
      </c>
      <c r="AE45" s="36">
        <v>1.1567117743403907</v>
      </c>
      <c r="AF45" s="36">
        <v>1.2852353048226564</v>
      </c>
      <c r="AG45" s="36">
        <v>6.1578594017094018E-3</v>
      </c>
      <c r="AH45" s="36">
        <v>1.0475438982218293E-2</v>
      </c>
      <c r="AI45" s="36">
        <v>3.3549716740347776E-2</v>
      </c>
      <c r="AJ45" s="36">
        <v>4.8768005090578056E-4</v>
      </c>
      <c r="AK45" s="36">
        <v>5.8933328900236147E-4</v>
      </c>
      <c r="AL45" s="36">
        <v>1.4739705153156543E-3</v>
      </c>
      <c r="AM45" s="36">
        <v>9.5608973117892355E-3</v>
      </c>
      <c r="AN45" s="36">
        <v>0.13958830275348627</v>
      </c>
      <c r="AO45" s="36">
        <v>1.1917354615960543</v>
      </c>
      <c r="AP45" s="36">
        <v>156.149267342</v>
      </c>
      <c r="AQ45" s="36">
        <v>84.080374722000002</v>
      </c>
      <c r="AR45" s="36">
        <v>240.22964206400002</v>
      </c>
      <c r="AS45" s="36">
        <v>13.310630648</v>
      </c>
      <c r="AT45" s="36">
        <v>848.11220707400003</v>
      </c>
      <c r="AU45" s="36">
        <v>1767.5107597210001</v>
      </c>
      <c r="AV45" s="36">
        <v>461.47769942600002</v>
      </c>
      <c r="AW45" s="36">
        <v>961.74396772499995</v>
      </c>
      <c r="AX45" s="36">
        <v>444.18135145000002</v>
      </c>
      <c r="AY45" s="36">
        <v>925.69746244199996</v>
      </c>
      <c r="AZ45" s="36">
        <v>0.19243987428571432</v>
      </c>
      <c r="BA45" s="36">
        <v>0.38487975000000002</v>
      </c>
      <c r="BB45" s="36">
        <v>0.86028518399999998</v>
      </c>
      <c r="BC45" s="36">
        <v>61.66623663</v>
      </c>
      <c r="BD45" s="36">
        <v>128.51570328299999</v>
      </c>
      <c r="BE45" s="36">
        <v>9.4174622857142856E-2</v>
      </c>
      <c r="BF45" s="36">
        <v>0.18834924571428571</v>
      </c>
      <c r="BG45" s="36">
        <v>1.9160707969999999</v>
      </c>
      <c r="BH45" s="36">
        <v>13.648384197</v>
      </c>
      <c r="BI45" s="36">
        <v>0.12</v>
      </c>
      <c r="BJ45" s="36">
        <v>0.12</v>
      </c>
      <c r="BK45" s="36">
        <v>0.27</v>
      </c>
      <c r="BL45" s="36">
        <v>0.27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6.0466626870000004</v>
      </c>
      <c r="E46" s="36">
        <v>6</v>
      </c>
      <c r="F46" s="36">
        <v>3</v>
      </c>
      <c r="G46" s="36">
        <v>3</v>
      </c>
      <c r="H46" s="36">
        <v>0</v>
      </c>
      <c r="I46" s="36">
        <v>67.822056484750846</v>
      </c>
      <c r="J46" s="36">
        <v>317.34121778489089</v>
      </c>
      <c r="K46" s="36">
        <v>48.299482484744622</v>
      </c>
      <c r="L46" s="36">
        <v>19.52257400000623</v>
      </c>
      <c r="M46" s="36">
        <v>290.31914926965112</v>
      </c>
      <c r="N46" s="36">
        <v>94.844124999990584</v>
      </c>
      <c r="O46" s="36">
        <v>0.33010873900000004</v>
      </c>
      <c r="P46" s="36">
        <v>0.55734399300000004</v>
      </c>
      <c r="Q46" s="36">
        <v>0.28672450500000002</v>
      </c>
      <c r="R46" s="36">
        <v>4.3384234000000001E-2</v>
      </c>
      <c r="S46" s="36">
        <v>0.500755862</v>
      </c>
      <c r="T46" s="36">
        <v>5.6588131E-2</v>
      </c>
      <c r="U46" s="36">
        <v>0.74129999999999996</v>
      </c>
      <c r="V46" s="36">
        <v>1.7583</v>
      </c>
      <c r="W46" s="36">
        <v>68.893465223750837</v>
      </c>
      <c r="X46" s="36">
        <v>319.65686177789092</v>
      </c>
      <c r="Y46" s="36">
        <v>388.55032700164179</v>
      </c>
      <c r="Z46" s="36">
        <v>0.45187895534911704</v>
      </c>
      <c r="AA46" s="36">
        <v>0.21746481511261728</v>
      </c>
      <c r="AB46" s="36">
        <v>0.21746481500000001</v>
      </c>
      <c r="AC46" s="36">
        <v>0.90742369144839075</v>
      </c>
      <c r="AD46" s="36">
        <v>6.5767863530506663</v>
      </c>
      <c r="AE46" s="36">
        <v>59.192754715183376</v>
      </c>
      <c r="AF46" s="36">
        <v>65.769541068234034</v>
      </c>
      <c r="AG46" s="36">
        <v>0.12902040843677115</v>
      </c>
      <c r="AH46" s="36">
        <v>0.21948299366255319</v>
      </c>
      <c r="AI46" s="36">
        <v>0.70293877700033935</v>
      </c>
      <c r="AJ46" s="36">
        <v>2.2195393658890058E-2</v>
      </c>
      <c r="AK46" s="36">
        <v>2.6821850615118867E-2</v>
      </c>
      <c r="AL46" s="36">
        <v>6.7083631131395066E-2</v>
      </c>
      <c r="AM46" s="36">
        <v>1.058639493544052</v>
      </c>
      <c r="AN46" s="36">
        <v>6.8230911973283384</v>
      </c>
      <c r="AO46" s="36">
        <v>59.962777123315114</v>
      </c>
      <c r="AP46" s="36">
        <v>1649.380789906</v>
      </c>
      <c r="AQ46" s="36">
        <v>888.12811764100002</v>
      </c>
      <c r="AR46" s="36">
        <v>2537.508907547</v>
      </c>
      <c r="AS46" s="36">
        <v>58.259168909000003</v>
      </c>
      <c r="AT46" s="36">
        <v>5525.1139813010004</v>
      </c>
      <c r="AU46" s="36">
        <v>11825.709930686</v>
      </c>
      <c r="AV46" s="36">
        <v>3789.0664212400002</v>
      </c>
      <c r="AW46" s="36">
        <v>8109.9504114000001</v>
      </c>
      <c r="AX46" s="36">
        <v>3718.7613133509999</v>
      </c>
      <c r="AY46" s="36">
        <v>7959.4724637319996</v>
      </c>
      <c r="AZ46" s="36">
        <v>1.8791357157142858</v>
      </c>
      <c r="BA46" s="36">
        <v>3.7582714328571432</v>
      </c>
      <c r="BB46" s="36">
        <v>7.4130476060000001</v>
      </c>
      <c r="BC46" s="36">
        <v>623.46493795599997</v>
      </c>
      <c r="BD46" s="36">
        <v>1334.436815815</v>
      </c>
      <c r="BE46" s="36">
        <v>0.81149946428571429</v>
      </c>
      <c r="BF46" s="36">
        <v>1.6229989285714286</v>
      </c>
      <c r="BG46" s="36">
        <v>5.0632764699999999</v>
      </c>
      <c r="BH46" s="36">
        <v>32.471715080000003</v>
      </c>
      <c r="BI46" s="36">
        <v>0.75000000000000022</v>
      </c>
      <c r="BJ46" s="36">
        <v>0.95000000000000029</v>
      </c>
      <c r="BK46" s="36">
        <v>0.54</v>
      </c>
      <c r="BL46" s="36">
        <v>0.63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6.3339096159999997</v>
      </c>
      <c r="E47" s="36">
        <v>6</v>
      </c>
      <c r="F47" s="36">
        <v>6</v>
      </c>
      <c r="G47" s="36">
        <v>0</v>
      </c>
      <c r="H47" s="36">
        <v>0</v>
      </c>
      <c r="I47" s="36">
        <v>58.276012091819048</v>
      </c>
      <c r="J47" s="36">
        <v>303.68662295290022</v>
      </c>
      <c r="K47" s="36">
        <v>41.905707591799505</v>
      </c>
      <c r="L47" s="36">
        <v>16.370304500019543</v>
      </c>
      <c r="M47" s="36">
        <v>284.29602454472251</v>
      </c>
      <c r="N47" s="36">
        <v>77.666610499996764</v>
      </c>
      <c r="O47" s="36">
        <v>0.62904568199999999</v>
      </c>
      <c r="P47" s="36">
        <v>0.96985692199999995</v>
      </c>
      <c r="Q47" s="36">
        <v>0.562678236</v>
      </c>
      <c r="R47" s="36">
        <v>6.6367445999999997E-2</v>
      </c>
      <c r="S47" s="36">
        <v>0.88329068799999999</v>
      </c>
      <c r="T47" s="36">
        <v>8.6566233999999992E-2</v>
      </c>
      <c r="U47" s="36">
        <v>0.31565000000000004</v>
      </c>
      <c r="V47" s="36">
        <v>0.74929999999999997</v>
      </c>
      <c r="W47" s="36">
        <v>59.220707773819043</v>
      </c>
      <c r="X47" s="36">
        <v>305.40577987490025</v>
      </c>
      <c r="Y47" s="36">
        <v>364.62648764871926</v>
      </c>
      <c r="Z47" s="36">
        <v>0.39922480333752175</v>
      </c>
      <c r="AA47" s="36">
        <v>0.19242635520868545</v>
      </c>
      <c r="AB47" s="36">
        <v>0.19242635499999999</v>
      </c>
      <c r="AC47" s="36">
        <v>0.44644189738314188</v>
      </c>
      <c r="AD47" s="36">
        <v>2.6998835926510396</v>
      </c>
      <c r="AE47" s="36">
        <v>24.298952333859354</v>
      </c>
      <c r="AF47" s="36">
        <v>26.998835926510392</v>
      </c>
      <c r="AG47" s="36">
        <v>5.9744630853497044E-2</v>
      </c>
      <c r="AH47" s="36">
        <v>0.10163454444043175</v>
      </c>
      <c r="AI47" s="36">
        <v>0.32550523016732869</v>
      </c>
      <c r="AJ47" s="36">
        <v>1.9639859582217006E-2</v>
      </c>
      <c r="AK47" s="36">
        <v>2.3733636856251121E-2</v>
      </c>
      <c r="AL47" s="36">
        <v>5.9359757203844107E-2</v>
      </c>
      <c r="AM47" s="36">
        <v>0.52582638781885593</v>
      </c>
      <c r="AN47" s="36">
        <v>2.8252517739477225</v>
      </c>
      <c r="AO47" s="36">
        <v>24.683817321230528</v>
      </c>
      <c r="AP47" s="36">
        <v>770.01312858599999</v>
      </c>
      <c r="AQ47" s="36">
        <v>414.62245385400001</v>
      </c>
      <c r="AR47" s="36">
        <v>1184.63558244</v>
      </c>
      <c r="AS47" s="36">
        <v>73.662432268000003</v>
      </c>
      <c r="AT47" s="36">
        <v>2327.308324353</v>
      </c>
      <c r="AU47" s="36">
        <v>5505.4605521180001</v>
      </c>
      <c r="AV47" s="36">
        <v>1669.4649393879999</v>
      </c>
      <c r="AW47" s="36">
        <v>3949.271899545</v>
      </c>
      <c r="AX47" s="36">
        <v>1643.9964435700001</v>
      </c>
      <c r="AY47" s="36">
        <v>3889.0238449240001</v>
      </c>
      <c r="AZ47" s="36">
        <v>2.6107383471428571</v>
      </c>
      <c r="BA47" s="36">
        <v>5.2214766957142862</v>
      </c>
      <c r="BB47" s="36">
        <v>4.2733720890000004</v>
      </c>
      <c r="BC47" s="36">
        <v>192.696807492</v>
      </c>
      <c r="BD47" s="36">
        <v>455.841910187</v>
      </c>
      <c r="BE47" s="36">
        <v>0.46780208857142858</v>
      </c>
      <c r="BF47" s="36">
        <v>0.93560417857142875</v>
      </c>
      <c r="BG47" s="36">
        <v>7.6322771149999999</v>
      </c>
      <c r="BH47" s="36">
        <v>42.794987442999997</v>
      </c>
      <c r="BI47" s="36">
        <v>0.84000000000000008</v>
      </c>
      <c r="BJ47" s="36">
        <v>1.2100000000000004</v>
      </c>
      <c r="BK47" s="36">
        <v>3.0300000000000002</v>
      </c>
      <c r="BL47" s="36">
        <v>3.4099999999999984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6.3126684559999999</v>
      </c>
      <c r="E48" s="36">
        <v>13</v>
      </c>
      <c r="F48" s="36">
        <v>2</v>
      </c>
      <c r="G48" s="36">
        <v>10</v>
      </c>
      <c r="H48" s="36">
        <v>1</v>
      </c>
      <c r="I48" s="36">
        <v>125.03654584664595</v>
      </c>
      <c r="J48" s="36">
        <v>591.36340185680911</v>
      </c>
      <c r="K48" s="36">
        <v>109.4597588466463</v>
      </c>
      <c r="L48" s="36">
        <v>15.576786999999658</v>
      </c>
      <c r="M48" s="36">
        <v>643.23084670346338</v>
      </c>
      <c r="N48" s="36">
        <v>73.169100999991656</v>
      </c>
      <c r="O48" s="36">
        <v>3.3829094530000003</v>
      </c>
      <c r="P48" s="36">
        <v>5.2936183039999998</v>
      </c>
      <c r="Q48" s="36">
        <v>3.2190272650000002</v>
      </c>
      <c r="R48" s="36">
        <v>0.16388218799999998</v>
      </c>
      <c r="S48" s="36">
        <v>5.0798589270000001</v>
      </c>
      <c r="T48" s="36">
        <v>0.213759377</v>
      </c>
      <c r="U48" s="36">
        <v>2.4921999999999995</v>
      </c>
      <c r="V48" s="36">
        <v>5.908100000000001</v>
      </c>
      <c r="W48" s="36">
        <v>130.91165529964596</v>
      </c>
      <c r="X48" s="36">
        <v>602.5651201608091</v>
      </c>
      <c r="Y48" s="36">
        <v>733.47677546045509</v>
      </c>
      <c r="Z48" s="36">
        <v>0.79600671886940222</v>
      </c>
      <c r="AA48" s="36">
        <v>0.38367523849505197</v>
      </c>
      <c r="AB48" s="36">
        <v>0.38367523799999997</v>
      </c>
      <c r="AC48" s="36">
        <v>1.7174871897317303</v>
      </c>
      <c r="AD48" s="36">
        <v>8.3963584219370944</v>
      </c>
      <c r="AE48" s="36">
        <v>75.571571042324749</v>
      </c>
      <c r="AF48" s="36">
        <v>83.967929464261857</v>
      </c>
      <c r="AG48" s="36">
        <v>0.4360695309921962</v>
      </c>
      <c r="AH48" s="36">
        <v>0.74181943203270173</v>
      </c>
      <c r="AI48" s="36">
        <v>2.3758270998885171</v>
      </c>
      <c r="AJ48" s="36">
        <v>3.9159551233342756E-2</v>
      </c>
      <c r="AK48" s="36">
        <v>4.7322045721999571E-2</v>
      </c>
      <c r="AL48" s="36">
        <v>0.11835628738489125</v>
      </c>
      <c r="AM48" s="36">
        <v>2.192716271957269</v>
      </c>
      <c r="AN48" s="36">
        <v>9.1854998996917967</v>
      </c>
      <c r="AO48" s="36">
        <v>78.065754429598144</v>
      </c>
      <c r="AP48" s="36">
        <v>2071.770832103</v>
      </c>
      <c r="AQ48" s="36">
        <v>1115.5689095939999</v>
      </c>
      <c r="AR48" s="36">
        <v>3187.3397416970001</v>
      </c>
      <c r="AS48" s="36">
        <v>84.639661743999994</v>
      </c>
      <c r="AT48" s="36">
        <v>6102.8852866200004</v>
      </c>
      <c r="AU48" s="36">
        <v>13152.705736892</v>
      </c>
      <c r="AV48" s="36">
        <v>4625.0547995209999</v>
      </c>
      <c r="AW48" s="36">
        <v>9967.7418037759999</v>
      </c>
      <c r="AX48" s="36">
        <v>4569.2801146649999</v>
      </c>
      <c r="AY48" s="36">
        <v>9847.5383290240006</v>
      </c>
      <c r="AZ48" s="36">
        <v>3.4734652385714289</v>
      </c>
      <c r="BA48" s="36">
        <v>6.9469304785714296</v>
      </c>
      <c r="BB48" s="36">
        <v>5.3859526950000003</v>
      </c>
      <c r="BC48" s="36">
        <v>486.69927062699998</v>
      </c>
      <c r="BD48" s="36">
        <v>1048.9157158099999</v>
      </c>
      <c r="BE48" s="36">
        <v>0.58959525857142858</v>
      </c>
      <c r="BF48" s="36">
        <v>1.1791905185714286</v>
      </c>
      <c r="BG48" s="36">
        <v>1.5840469800000001</v>
      </c>
      <c r="BH48" s="36">
        <v>13.374949398</v>
      </c>
      <c r="BI48" s="36">
        <v>0.27</v>
      </c>
      <c r="BJ48" s="36">
        <v>0.31000000000000005</v>
      </c>
      <c r="BK48" s="36">
        <v>1.6800000000000002</v>
      </c>
      <c r="BL48" s="36">
        <v>1.9400000000000004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6.2608868280000003</v>
      </c>
      <c r="E49" s="36">
        <v>57</v>
      </c>
      <c r="F49" s="36">
        <v>40</v>
      </c>
      <c r="G49" s="36">
        <v>17</v>
      </c>
      <c r="H49" s="36">
        <v>0</v>
      </c>
      <c r="I49" s="36">
        <v>1.5923789383097799</v>
      </c>
      <c r="J49" s="36">
        <v>20.795842108828225</v>
      </c>
      <c r="K49" s="36">
        <v>1.1692399383096965</v>
      </c>
      <c r="L49" s="36">
        <v>0.42313900000008342</v>
      </c>
      <c r="M49" s="36">
        <v>19.117486047139543</v>
      </c>
      <c r="N49" s="36">
        <v>3.2707349999984618</v>
      </c>
      <c r="O49" s="36">
        <v>0.16673056600000002</v>
      </c>
      <c r="P49" s="36">
        <v>0.24417702099999999</v>
      </c>
      <c r="Q49" s="36">
        <v>0.13280687600000002</v>
      </c>
      <c r="R49" s="36">
        <v>3.3923689999999999E-2</v>
      </c>
      <c r="S49" s="36">
        <v>0.19992873</v>
      </c>
      <c r="T49" s="36">
        <v>4.4248290999999995E-2</v>
      </c>
      <c r="U49" s="36">
        <v>11.627799999999999</v>
      </c>
      <c r="V49" s="36">
        <v>27.582500000000007</v>
      </c>
      <c r="W49" s="36">
        <v>13.386909504309779</v>
      </c>
      <c r="X49" s="36">
        <v>48.622519129828234</v>
      </c>
      <c r="Y49" s="36">
        <v>62.009428634138011</v>
      </c>
      <c r="Z49" s="36">
        <v>2.0430274173386907E-2</v>
      </c>
      <c r="AA49" s="36">
        <v>9.8473921515724889E-3</v>
      </c>
      <c r="AB49" s="36">
        <v>9.847392E-3</v>
      </c>
      <c r="AC49" s="36">
        <v>1.8010582195475227E-2</v>
      </c>
      <c r="AD49" s="36">
        <v>0.23845225815846685</v>
      </c>
      <c r="AE49" s="36">
        <v>2.1460703234262013</v>
      </c>
      <c r="AF49" s="36">
        <v>2.3845225815846685</v>
      </c>
      <c r="AG49" s="36">
        <v>2.033387323931624</v>
      </c>
      <c r="AH49" s="36">
        <v>3.4590956774928774</v>
      </c>
      <c r="AI49" s="36">
        <v>11.078455075213681</v>
      </c>
      <c r="AJ49" s="36">
        <v>1.0050669340478592E-3</v>
      </c>
      <c r="AK49" s="36">
        <v>1.2145655708603556E-3</v>
      </c>
      <c r="AL49" s="36">
        <v>3.0377273331975599E-3</v>
      </c>
      <c r="AM49" s="36">
        <v>2.0524029730611471</v>
      </c>
      <c r="AN49" s="36">
        <v>3.6987625012222045</v>
      </c>
      <c r="AO49" s="36">
        <v>13.227563125973079</v>
      </c>
      <c r="AP49" s="36">
        <v>160.56806649399999</v>
      </c>
      <c r="AQ49" s="36">
        <v>86.459728111999993</v>
      </c>
      <c r="AR49" s="36">
        <v>247.02779460599999</v>
      </c>
      <c r="AS49" s="36">
        <v>7.8009203100000004</v>
      </c>
      <c r="AT49" s="36">
        <v>585.50012923700001</v>
      </c>
      <c r="AU49" s="36">
        <v>1226.041398691</v>
      </c>
      <c r="AV49" s="36">
        <v>335.03480510600002</v>
      </c>
      <c r="AW49" s="36">
        <v>701.56524405499999</v>
      </c>
      <c r="AX49" s="36">
        <v>324.62839483300002</v>
      </c>
      <c r="AY49" s="36">
        <v>679.77414757400004</v>
      </c>
      <c r="AZ49" s="36">
        <v>0.30430224142857148</v>
      </c>
      <c r="BA49" s="36">
        <v>0.60860448285714297</v>
      </c>
      <c r="BB49" s="36">
        <v>1.3403644729999999</v>
      </c>
      <c r="BC49" s="36">
        <v>49.175845901000002</v>
      </c>
      <c r="BD49" s="36">
        <v>102.97456803199999</v>
      </c>
      <c r="BE49" s="36">
        <v>0.14672845857142858</v>
      </c>
      <c r="BF49" s="36">
        <v>0.29345691714285715</v>
      </c>
      <c r="BG49" s="36">
        <v>1.013965314</v>
      </c>
      <c r="BH49" s="36">
        <v>4.018183252</v>
      </c>
      <c r="BI49" s="36">
        <v>0.18</v>
      </c>
      <c r="BJ49" s="36">
        <v>0.18</v>
      </c>
      <c r="BK49" s="36">
        <v>0.12</v>
      </c>
      <c r="BL49" s="36">
        <v>0.14000000000000001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6.3977427919999998</v>
      </c>
      <c r="E50" s="36">
        <v>40</v>
      </c>
      <c r="F50" s="36">
        <v>14</v>
      </c>
      <c r="G50" s="36">
        <v>26</v>
      </c>
      <c r="H50" s="36">
        <v>0</v>
      </c>
      <c r="I50" s="36">
        <v>1.2441130118154484</v>
      </c>
      <c r="J50" s="36">
        <v>16.579325719025185</v>
      </c>
      <c r="K50" s="36">
        <v>1.1577270118151841</v>
      </c>
      <c r="L50" s="36">
        <v>8.6386000000264307E-2</v>
      </c>
      <c r="M50" s="36">
        <v>17.220987730840875</v>
      </c>
      <c r="N50" s="36">
        <v>0.60245099999975738</v>
      </c>
      <c r="O50" s="36">
        <v>5.0611109000000001E-2</v>
      </c>
      <c r="P50" s="36">
        <v>7.3606049000000007E-2</v>
      </c>
      <c r="Q50" s="36">
        <v>5.0190606999999998E-2</v>
      </c>
      <c r="R50" s="36">
        <v>4.2050200000000001E-4</v>
      </c>
      <c r="S50" s="36">
        <v>7.3057568000000003E-2</v>
      </c>
      <c r="T50" s="36">
        <v>5.4848099999999997E-4</v>
      </c>
      <c r="U50" s="36">
        <v>5.9670999999999985</v>
      </c>
      <c r="V50" s="36">
        <v>14.1557</v>
      </c>
      <c r="W50" s="36">
        <v>7.2618241208154473</v>
      </c>
      <c r="X50" s="36">
        <v>30.808631768025183</v>
      </c>
      <c r="Y50" s="36">
        <v>38.070455888840627</v>
      </c>
      <c r="Z50" s="36">
        <v>1.4269302046110129E-2</v>
      </c>
      <c r="AA50" s="36">
        <v>6.8778035862250815E-3</v>
      </c>
      <c r="AB50" s="36">
        <v>6.8778040000000004E-3</v>
      </c>
      <c r="AC50" s="36">
        <v>1.5865666550980047E-2</v>
      </c>
      <c r="AD50" s="36">
        <v>0.16346529737127002</v>
      </c>
      <c r="AE50" s="36">
        <v>1.47118767634143</v>
      </c>
      <c r="AF50" s="36">
        <v>1.6346529737127</v>
      </c>
      <c r="AG50" s="36">
        <v>1.1239729731663688</v>
      </c>
      <c r="AH50" s="36">
        <v>1.9120459773404888</v>
      </c>
      <c r="AI50" s="36">
        <v>6.1237148193202149</v>
      </c>
      <c r="AJ50" s="36">
        <v>7.0197808924272814E-4</v>
      </c>
      <c r="AK50" s="36">
        <v>8.4830013281949549E-4</v>
      </c>
      <c r="AL50" s="36">
        <v>2.1216676662384835E-3</v>
      </c>
      <c r="AM50" s="36">
        <v>1.1405406178065916</v>
      </c>
      <c r="AN50" s="36">
        <v>2.0763595748445782</v>
      </c>
      <c r="AO50" s="36">
        <v>7.597024163327883</v>
      </c>
      <c r="AP50" s="36">
        <v>117.087047044</v>
      </c>
      <c r="AQ50" s="36">
        <v>63.046871484999997</v>
      </c>
      <c r="AR50" s="36">
        <v>180.133918529</v>
      </c>
      <c r="AS50" s="36">
        <v>10.636636957</v>
      </c>
      <c r="AT50" s="36">
        <v>380.95657479200003</v>
      </c>
      <c r="AU50" s="36">
        <v>813.63785694900002</v>
      </c>
      <c r="AV50" s="36">
        <v>252.72841383700001</v>
      </c>
      <c r="AW50" s="36">
        <v>539.77124593999997</v>
      </c>
      <c r="AX50" s="36">
        <v>247.71632825899999</v>
      </c>
      <c r="AY50" s="36">
        <v>529.06655454500003</v>
      </c>
      <c r="AZ50" s="36">
        <v>0.34976155285714289</v>
      </c>
      <c r="BA50" s="36">
        <v>0.69952310571428578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1.894494015</v>
      </c>
      <c r="BH50" s="36">
        <v>6.6542390170000001</v>
      </c>
      <c r="BI50" s="36">
        <v>0.24</v>
      </c>
      <c r="BJ50" s="36">
        <v>0.26</v>
      </c>
      <c r="BK50" s="36">
        <v>0.15</v>
      </c>
      <c r="BL50" s="36">
        <v>0.18999999999999997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6.6752668069999999</v>
      </c>
      <c r="E51" s="36">
        <v>55</v>
      </c>
      <c r="F51" s="36">
        <v>19</v>
      </c>
      <c r="G51" s="36">
        <v>36</v>
      </c>
      <c r="H51" s="36">
        <v>0</v>
      </c>
      <c r="I51" s="36">
        <v>23.422390202302864</v>
      </c>
      <c r="J51" s="36">
        <v>119.2020271417706</v>
      </c>
      <c r="K51" s="36">
        <v>20.356863202298527</v>
      </c>
      <c r="L51" s="36">
        <v>3.0655270000043382</v>
      </c>
      <c r="M51" s="36">
        <v>128.26278534407334</v>
      </c>
      <c r="N51" s="36">
        <v>14.361632000000123</v>
      </c>
      <c r="O51" s="36">
        <v>0.24007851599999999</v>
      </c>
      <c r="P51" s="36">
        <v>0.40658780500000002</v>
      </c>
      <c r="Q51" s="36">
        <v>0.230440428</v>
      </c>
      <c r="R51" s="36">
        <v>9.6380879999999995E-3</v>
      </c>
      <c r="S51" s="36">
        <v>0.39401638500000002</v>
      </c>
      <c r="T51" s="36">
        <v>1.257142E-2</v>
      </c>
      <c r="U51" s="36">
        <v>6.4230999999999989</v>
      </c>
      <c r="V51" s="36">
        <v>15.203200000000002</v>
      </c>
      <c r="W51" s="36">
        <v>30.085568718302863</v>
      </c>
      <c r="X51" s="36">
        <v>134.8118149467706</v>
      </c>
      <c r="Y51" s="36">
        <v>164.89738366507345</v>
      </c>
      <c r="Z51" s="36">
        <v>0.15559467626924062</v>
      </c>
      <c r="AA51" s="36">
        <v>7.4996633961773973E-2</v>
      </c>
      <c r="AB51" s="36">
        <v>7.4996634000000006E-2</v>
      </c>
      <c r="AC51" s="36">
        <v>0.23323927015370233</v>
      </c>
      <c r="AD51" s="36">
        <v>1.1328510786104469</v>
      </c>
      <c r="AE51" s="36">
        <v>10.232474937452626</v>
      </c>
      <c r="AF51" s="36">
        <v>11.365326016063072</v>
      </c>
      <c r="AG51" s="36">
        <v>1.0904122826259319</v>
      </c>
      <c r="AH51" s="36">
        <v>1.8549542279153786</v>
      </c>
      <c r="AI51" s="36">
        <v>5.9408669191343897</v>
      </c>
      <c r="AJ51" s="36">
        <v>7.6544786614403115E-3</v>
      </c>
      <c r="AK51" s="36">
        <v>9.2499952867536074E-3</v>
      </c>
      <c r="AL51" s="36">
        <v>2.3134990970158746E-2</v>
      </c>
      <c r="AM51" s="36">
        <v>1.3313060314410745</v>
      </c>
      <c r="AN51" s="36">
        <v>2.997055301812579</v>
      </c>
      <c r="AO51" s="36">
        <v>16.196476847557175</v>
      </c>
      <c r="AP51" s="36">
        <v>350.863044688</v>
      </c>
      <c r="AQ51" s="36">
        <v>188.92625483200001</v>
      </c>
      <c r="AR51" s="36">
        <v>539.78929951999999</v>
      </c>
      <c r="AS51" s="36">
        <v>41.677831957999999</v>
      </c>
      <c r="AT51" s="36">
        <v>1039.811161479</v>
      </c>
      <c r="AU51" s="36">
        <v>2220.4485365169999</v>
      </c>
      <c r="AV51" s="36">
        <v>786.92635203099996</v>
      </c>
      <c r="AW51" s="36">
        <v>1680.429612074</v>
      </c>
      <c r="AX51" s="36">
        <v>777.37438903700001</v>
      </c>
      <c r="AY51" s="36">
        <v>1660.0320215910001</v>
      </c>
      <c r="AZ51" s="36">
        <v>1.1697458542857144</v>
      </c>
      <c r="BA51" s="36">
        <v>2.3394917099999999</v>
      </c>
      <c r="BB51" s="36">
        <v>0.74633041499999997</v>
      </c>
      <c r="BC51" s="36">
        <v>30.960359998000001</v>
      </c>
      <c r="BD51" s="36">
        <v>66.113818156999997</v>
      </c>
      <c r="BE51" s="36">
        <v>8.1700100000000012E-2</v>
      </c>
      <c r="BF51" s="36">
        <v>0.16340020000000002</v>
      </c>
      <c r="BG51" s="36">
        <v>3.1473963060000001</v>
      </c>
      <c r="BH51" s="36">
        <v>11.709396754</v>
      </c>
      <c r="BI51" s="36">
        <v>0.15</v>
      </c>
      <c r="BJ51" s="36">
        <v>0.34000000000000008</v>
      </c>
      <c r="BK51" s="36">
        <v>1.9200000000000006</v>
      </c>
      <c r="BL51" s="36">
        <v>2.4099999999999988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6.4302066099999999</v>
      </c>
      <c r="E52" s="36">
        <v>23</v>
      </c>
      <c r="F52" s="36">
        <v>9</v>
      </c>
      <c r="G52" s="36">
        <v>14</v>
      </c>
      <c r="H52" s="36">
        <v>0</v>
      </c>
      <c r="I52" s="36">
        <v>59.935146794285345</v>
      </c>
      <c r="J52" s="36">
        <v>167.47259859806118</v>
      </c>
      <c r="K52" s="36">
        <v>56.437733294285245</v>
      </c>
      <c r="L52" s="36">
        <v>3.4974135000000999</v>
      </c>
      <c r="M52" s="36">
        <v>213.88516739234697</v>
      </c>
      <c r="N52" s="36">
        <v>13.522577999999568</v>
      </c>
      <c r="O52" s="36">
        <v>0.33855194300000002</v>
      </c>
      <c r="P52" s="36">
        <v>0.57610047200000003</v>
      </c>
      <c r="Q52" s="36">
        <v>0.328188011</v>
      </c>
      <c r="R52" s="36">
        <v>1.0363932000000001E-2</v>
      </c>
      <c r="S52" s="36">
        <v>0.56258229900000001</v>
      </c>
      <c r="T52" s="36">
        <v>1.3518173E-2</v>
      </c>
      <c r="U52" s="36">
        <v>10.336699999999999</v>
      </c>
      <c r="V52" s="36">
        <v>24.465399999999999</v>
      </c>
      <c r="W52" s="36">
        <v>70.610398737285337</v>
      </c>
      <c r="X52" s="36">
        <v>192.51409907006118</v>
      </c>
      <c r="Y52" s="36">
        <v>263.12449780734653</v>
      </c>
      <c r="Z52" s="36">
        <v>0.28077400031311284</v>
      </c>
      <c r="AA52" s="36">
        <v>0.13532435209785665</v>
      </c>
      <c r="AB52" s="36">
        <v>0.13532435200000001</v>
      </c>
      <c r="AC52" s="36">
        <v>1.1796965708744662</v>
      </c>
      <c r="AD52" s="36">
        <v>1.961404737707892</v>
      </c>
      <c r="AE52" s="36">
        <v>23.056091793641048</v>
      </c>
      <c r="AF52" s="36">
        <v>25.017496531348943</v>
      </c>
      <c r="AG52" s="36">
        <v>1.8634518796987019</v>
      </c>
      <c r="AH52" s="36">
        <v>3.1700100942000899</v>
      </c>
      <c r="AI52" s="36">
        <v>10.152599896289479</v>
      </c>
      <c r="AJ52" s="36">
        <v>1.3811797883295812E-2</v>
      </c>
      <c r="AK52" s="36">
        <v>1.6690743989696735E-2</v>
      </c>
      <c r="AL52" s="36">
        <v>4.1744908999016984E-2</v>
      </c>
      <c r="AM52" s="36">
        <v>3.056960248456464</v>
      </c>
      <c r="AN52" s="36">
        <v>5.148105575897679</v>
      </c>
      <c r="AO52" s="36">
        <v>33.250436598929539</v>
      </c>
      <c r="AP52" s="36">
        <v>620.94332699100005</v>
      </c>
      <c r="AQ52" s="36">
        <v>334.35409914899998</v>
      </c>
      <c r="AR52" s="36">
        <v>955.29742613999997</v>
      </c>
      <c r="AS52" s="36">
        <v>47.797720935999997</v>
      </c>
      <c r="AT52" s="36">
        <v>1482.4273444739999</v>
      </c>
      <c r="AU52" s="36">
        <v>3260.5670536010002</v>
      </c>
      <c r="AV52" s="36">
        <v>1214.9230105429999</v>
      </c>
      <c r="AW52" s="36">
        <v>2672.1970257789999</v>
      </c>
      <c r="AX52" s="36">
        <v>1205.1324425790001</v>
      </c>
      <c r="AY52" s="36">
        <v>2650.6628821610002</v>
      </c>
      <c r="AZ52" s="36">
        <v>1.9302350157142858</v>
      </c>
      <c r="BA52" s="36">
        <v>3.8604700328571431</v>
      </c>
      <c r="BB52" s="36">
        <v>3.0469461870000001</v>
      </c>
      <c r="BC52" s="36">
        <v>152.18127402299999</v>
      </c>
      <c r="BD52" s="36">
        <v>334.71943843000003</v>
      </c>
      <c r="BE52" s="36">
        <v>0.33354638000000003</v>
      </c>
      <c r="BF52" s="36">
        <v>0.66709276000000006</v>
      </c>
      <c r="BG52" s="36">
        <v>0.92086315900000004</v>
      </c>
      <c r="BH52" s="36">
        <v>11.570518591000001</v>
      </c>
      <c r="BI52" s="36">
        <v>0.24</v>
      </c>
      <c r="BJ52" s="36">
        <v>0.34</v>
      </c>
      <c r="BK52" s="36">
        <v>1.8900000000000003</v>
      </c>
      <c r="BL52" s="36">
        <v>2.13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6.2641377719999998</v>
      </c>
      <c r="E53" s="36">
        <v>3</v>
      </c>
      <c r="F53" s="36">
        <v>2</v>
      </c>
      <c r="G53" s="36">
        <v>1</v>
      </c>
      <c r="H53" s="36">
        <v>0</v>
      </c>
      <c r="I53" s="36">
        <v>33.634855473354094</v>
      </c>
      <c r="J53" s="36">
        <v>144.48313430352025</v>
      </c>
      <c r="K53" s="36">
        <v>25.466316973336689</v>
      </c>
      <c r="L53" s="36">
        <v>8.1685385000174087</v>
      </c>
      <c r="M53" s="36">
        <v>138.04220027687325</v>
      </c>
      <c r="N53" s="36">
        <v>40.075789500001093</v>
      </c>
      <c r="O53" s="36">
        <v>0.27888112700000001</v>
      </c>
      <c r="P53" s="36">
        <v>0.44133414400000004</v>
      </c>
      <c r="Q53" s="36">
        <v>0.25097102799999998</v>
      </c>
      <c r="R53" s="36">
        <v>2.7910099000000001E-2</v>
      </c>
      <c r="S53" s="36">
        <v>0.40492966600000002</v>
      </c>
      <c r="T53" s="36">
        <v>3.6404477999999997E-2</v>
      </c>
      <c r="U53" s="36">
        <v>0.75519999999999998</v>
      </c>
      <c r="V53" s="36">
        <v>1.7936000000000001</v>
      </c>
      <c r="W53" s="36">
        <v>34.668936600354094</v>
      </c>
      <c r="X53" s="36">
        <v>146.71806844752024</v>
      </c>
      <c r="Y53" s="36">
        <v>181.38700504787434</v>
      </c>
      <c r="Z53" s="36">
        <v>0.20866019717494858</v>
      </c>
      <c r="AA53" s="36">
        <v>0.10034825461608483</v>
      </c>
      <c r="AB53" s="36">
        <v>0.100348255</v>
      </c>
      <c r="AC53" s="36">
        <v>0.25169778645349178</v>
      </c>
      <c r="AD53" s="36">
        <v>1.3580264153588932</v>
      </c>
      <c r="AE53" s="36">
        <v>12.825194101983458</v>
      </c>
      <c r="AF53" s="36">
        <v>14.183220517342354</v>
      </c>
      <c r="AG53" s="36">
        <v>0.15275494873512285</v>
      </c>
      <c r="AH53" s="36">
        <v>0.25985899325055384</v>
      </c>
      <c r="AI53" s="36">
        <v>0.83225110000515212</v>
      </c>
      <c r="AJ53" s="36">
        <v>1.0241973026086778E-2</v>
      </c>
      <c r="AK53" s="36">
        <v>1.2376833949426968E-2</v>
      </c>
      <c r="AL53" s="36">
        <v>3.0955468925394528E-2</v>
      </c>
      <c r="AM53" s="36">
        <v>0.41469470821470139</v>
      </c>
      <c r="AN53" s="36">
        <v>1.630262242558874</v>
      </c>
      <c r="AO53" s="36">
        <v>13.688400670914005</v>
      </c>
      <c r="AP53" s="36">
        <v>385.53405090299998</v>
      </c>
      <c r="AQ53" s="36">
        <v>207.59525817799999</v>
      </c>
      <c r="AR53" s="36">
        <v>593.12930908099997</v>
      </c>
      <c r="AS53" s="36">
        <v>34.442472309999999</v>
      </c>
      <c r="AT53" s="36">
        <v>1235.835067582</v>
      </c>
      <c r="AU53" s="36">
        <v>2873.8401910389998</v>
      </c>
      <c r="AV53" s="36">
        <v>837.54648642200004</v>
      </c>
      <c r="AW53" s="36">
        <v>1947.6504735010001</v>
      </c>
      <c r="AX53" s="36">
        <v>821.58762356900002</v>
      </c>
      <c r="AY53" s="36">
        <v>1910.539355136</v>
      </c>
      <c r="AZ53" s="36">
        <v>0.96667550000000002</v>
      </c>
      <c r="BA53" s="36">
        <v>1.9333510014285717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1.821963888</v>
      </c>
      <c r="BH53" s="36">
        <v>12.872051221</v>
      </c>
      <c r="BI53" s="36">
        <v>0.39000000000000012</v>
      </c>
      <c r="BJ53" s="36">
        <v>0.44000000000000017</v>
      </c>
      <c r="BK53" s="36">
        <v>1.0500000000000005</v>
      </c>
      <c r="BL53" s="36">
        <v>1.1700000000000006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6.2859928490000003</v>
      </c>
      <c r="E54" s="36">
        <v>31</v>
      </c>
      <c r="F54" s="36">
        <v>9</v>
      </c>
      <c r="G54" s="36">
        <v>16</v>
      </c>
      <c r="H54" s="36">
        <v>6</v>
      </c>
      <c r="I54" s="36">
        <v>189.58792588162825</v>
      </c>
      <c r="J54" s="36">
        <v>851.17652931252996</v>
      </c>
      <c r="K54" s="36">
        <v>160.56267488156507</v>
      </c>
      <c r="L54" s="36">
        <v>29.025251000063175</v>
      </c>
      <c r="M54" s="36">
        <v>909.22434169416749</v>
      </c>
      <c r="N54" s="36">
        <v>131.54011349999075</v>
      </c>
      <c r="O54" s="36">
        <v>2.6542136289999996</v>
      </c>
      <c r="P54" s="36">
        <v>4.3340855769999997</v>
      </c>
      <c r="Q54" s="36">
        <v>2.4763902069999997</v>
      </c>
      <c r="R54" s="36">
        <v>0.17782342200000001</v>
      </c>
      <c r="S54" s="36">
        <v>4.102141982</v>
      </c>
      <c r="T54" s="36">
        <v>0.231943595</v>
      </c>
      <c r="U54" s="36">
        <v>4.3063000000000002</v>
      </c>
      <c r="V54" s="36">
        <v>10.2027</v>
      </c>
      <c r="W54" s="36">
        <v>196.54843951062824</v>
      </c>
      <c r="X54" s="36">
        <v>865.71331488953001</v>
      </c>
      <c r="Y54" s="36">
        <v>1062.2617544001582</v>
      </c>
      <c r="Z54" s="36">
        <v>1.180967253841581</v>
      </c>
      <c r="AA54" s="36">
        <v>0.56906197676746006</v>
      </c>
      <c r="AB54" s="36">
        <v>1.3100596445068486</v>
      </c>
      <c r="AC54" s="36">
        <v>2.0315674637547407</v>
      </c>
      <c r="AD54" s="36">
        <v>9.8306332121089515</v>
      </c>
      <c r="AE54" s="36">
        <v>89.651724485927005</v>
      </c>
      <c r="AF54" s="36">
        <v>99.482357698035941</v>
      </c>
      <c r="AG54" s="36">
        <v>0.80241503947715076</v>
      </c>
      <c r="AH54" s="36">
        <v>1.3650278832484861</v>
      </c>
      <c r="AI54" s="36">
        <v>4.3717784909444761</v>
      </c>
      <c r="AJ54" s="36">
        <v>8.2398351704408151E-2</v>
      </c>
      <c r="AK54" s="36">
        <v>7.7920362557443973E-2</v>
      </c>
      <c r="AL54" s="36">
        <v>0.19553337581217645</v>
      </c>
      <c r="AM54" s="36">
        <v>2.9163808549362997</v>
      </c>
      <c r="AN54" s="36">
        <v>11.273581457914881</v>
      </c>
      <c r="AO54" s="36">
        <v>94.219036352683659</v>
      </c>
      <c r="AP54" s="36">
        <v>2637.2424823870001</v>
      </c>
      <c r="AQ54" s="36">
        <v>1420.0536443619999</v>
      </c>
      <c r="AR54" s="36">
        <v>4057.296126749</v>
      </c>
      <c r="AS54" s="36">
        <v>114.485595671</v>
      </c>
      <c r="AT54" s="36">
        <v>7785.2959932800004</v>
      </c>
      <c r="AU54" s="36">
        <v>17701.013097178999</v>
      </c>
      <c r="AV54" s="36">
        <v>5610.6962474359998</v>
      </c>
      <c r="AW54" s="36">
        <v>12756.741406608</v>
      </c>
      <c r="AX54" s="36">
        <v>5526.5896718980002</v>
      </c>
      <c r="AY54" s="36">
        <v>12565.512762705999</v>
      </c>
      <c r="AZ54" s="36">
        <v>3.9033442014285717</v>
      </c>
      <c r="BA54" s="36">
        <v>7.8066884042857145</v>
      </c>
      <c r="BB54" s="36">
        <v>9.0615209189999995</v>
      </c>
      <c r="BC54" s="36">
        <v>649.85203044599996</v>
      </c>
      <c r="BD54" s="36">
        <v>1477.5339707180001</v>
      </c>
      <c r="BE54" s="36">
        <v>0.99195631285714303</v>
      </c>
      <c r="BF54" s="36">
        <v>1.9839126257142861</v>
      </c>
      <c r="BG54" s="36">
        <v>2.6754543900000001</v>
      </c>
      <c r="BH54" s="36">
        <v>31.415603305000001</v>
      </c>
      <c r="BI54" s="36">
        <v>0.36</v>
      </c>
      <c r="BJ54" s="36">
        <v>0.62000000000000011</v>
      </c>
      <c r="BK54" s="36">
        <v>3.1799999999999993</v>
      </c>
      <c r="BL54" s="36">
        <v>3.499999999999996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5.8918402040000002</v>
      </c>
      <c r="E55" s="36">
        <v>4</v>
      </c>
      <c r="F55" s="36">
        <v>2</v>
      </c>
      <c r="G55" s="36">
        <v>2</v>
      </c>
      <c r="H55" s="36">
        <v>0</v>
      </c>
      <c r="I55" s="36">
        <v>1.0325460938293105</v>
      </c>
      <c r="J55" s="36">
        <v>11.224070557309975</v>
      </c>
      <c r="K55" s="36">
        <v>0.31180309381933269</v>
      </c>
      <c r="L55" s="36">
        <v>0.72074300000997793</v>
      </c>
      <c r="M55" s="36">
        <v>6.1629686511380415</v>
      </c>
      <c r="N55" s="36">
        <v>6.0936480000012452</v>
      </c>
      <c r="O55" s="36">
        <v>7.7351419999999995E-3</v>
      </c>
      <c r="P55" s="36">
        <v>1.2532429000000001E-2</v>
      </c>
      <c r="Q55" s="36">
        <v>6.2146709999999997E-3</v>
      </c>
      <c r="R55" s="36">
        <v>1.520471E-3</v>
      </c>
      <c r="S55" s="36">
        <v>1.0549205000000001E-2</v>
      </c>
      <c r="T55" s="36">
        <v>1.983224E-3</v>
      </c>
      <c r="U55" s="36">
        <v>3.9050000000000001E-2</v>
      </c>
      <c r="V55" s="36">
        <v>9.2300000000000007E-2</v>
      </c>
      <c r="W55" s="36">
        <v>1.0793312358293106</v>
      </c>
      <c r="X55" s="36">
        <v>11.328902986309975</v>
      </c>
      <c r="Y55" s="36">
        <v>12.408234222139285</v>
      </c>
      <c r="Z55" s="36">
        <v>1.3053635841001594E-2</v>
      </c>
      <c r="AA55" s="36">
        <v>6.061316141846353E-3</v>
      </c>
      <c r="AB55" s="36">
        <v>6.0613159999999998E-3</v>
      </c>
      <c r="AC55" s="36">
        <v>1.2091193706790621E-2</v>
      </c>
      <c r="AD55" s="36">
        <v>0.12255334436926686</v>
      </c>
      <c r="AE55" s="36">
        <v>1.1029800993234016</v>
      </c>
      <c r="AF55" s="36">
        <v>1.2255334436926684</v>
      </c>
      <c r="AG55" s="36">
        <v>6.3057177070820047E-3</v>
      </c>
      <c r="AH55" s="36">
        <v>1.0726968053426858E-2</v>
      </c>
      <c r="AI55" s="36">
        <v>3.4355289576515749E-2</v>
      </c>
      <c r="AJ55" s="36">
        <v>6.1864382737401998E-4</v>
      </c>
      <c r="AK55" s="36">
        <v>7.4759547783870165E-4</v>
      </c>
      <c r="AL55" s="36">
        <v>1.8697971288588592E-3</v>
      </c>
      <c r="AM55" s="36">
        <v>1.9015555241246644E-2</v>
      </c>
      <c r="AN55" s="36">
        <v>0.13402790790053243</v>
      </c>
      <c r="AO55" s="36">
        <v>1.1392051860287762</v>
      </c>
      <c r="AP55" s="36">
        <v>78.442015244000004</v>
      </c>
      <c r="AQ55" s="36">
        <v>42.238008207999997</v>
      </c>
      <c r="AR55" s="36">
        <v>120.680023452</v>
      </c>
      <c r="AS55" s="36">
        <v>10.923621925999999</v>
      </c>
      <c r="AT55" s="36">
        <v>379.91943674599997</v>
      </c>
      <c r="AU55" s="36">
        <v>766.60119358300005</v>
      </c>
      <c r="AV55" s="36">
        <v>232.80788395900001</v>
      </c>
      <c r="AW55" s="36">
        <v>469.759597579</v>
      </c>
      <c r="AX55" s="36">
        <v>226.731524818</v>
      </c>
      <c r="AY55" s="36">
        <v>457.49872403799998</v>
      </c>
      <c r="AZ55" s="36">
        <v>0.10210981142857144</v>
      </c>
      <c r="BA55" s="36">
        <v>0.2042196242857143</v>
      </c>
      <c r="BB55" s="36">
        <v>0.86317453700000002</v>
      </c>
      <c r="BC55" s="36">
        <v>20.399044056000001</v>
      </c>
      <c r="BD55" s="36">
        <v>41.161177895000002</v>
      </c>
      <c r="BE55" s="36">
        <v>9.449091714285715E-2</v>
      </c>
      <c r="BF55" s="36">
        <v>0.18898183571428573</v>
      </c>
      <c r="BG55" s="36">
        <v>3.6241792749999999</v>
      </c>
      <c r="BH55" s="36">
        <v>11.069713303</v>
      </c>
      <c r="BI55" s="36">
        <v>0.21</v>
      </c>
      <c r="BJ55" s="36">
        <v>0.21</v>
      </c>
      <c r="BK55" s="36">
        <v>0.42000000000000015</v>
      </c>
      <c r="BL55" s="36">
        <v>0.42000000000000015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5.6305256630000002</v>
      </c>
      <c r="E56" s="36">
        <v>318</v>
      </c>
      <c r="F56" s="36">
        <v>7</v>
      </c>
      <c r="G56" s="36">
        <v>59</v>
      </c>
      <c r="H56" s="36">
        <v>252</v>
      </c>
      <c r="I56" s="36">
        <v>0.75130762479221391</v>
      </c>
      <c r="J56" s="36">
        <v>36.470630207979902</v>
      </c>
      <c r="K56" s="36">
        <v>5.4890624825794147E-2</v>
      </c>
      <c r="L56" s="36">
        <v>0.69641699996641981</v>
      </c>
      <c r="M56" s="36">
        <v>3.0814468327634081</v>
      </c>
      <c r="N56" s="36">
        <v>34.140491000008701</v>
      </c>
      <c r="O56" s="36">
        <v>0.63249893899999998</v>
      </c>
      <c r="P56" s="36">
        <v>1.009822896</v>
      </c>
      <c r="Q56" s="36">
        <v>0.46213504500000002</v>
      </c>
      <c r="R56" s="36">
        <v>0.17036389399999999</v>
      </c>
      <c r="S56" s="36">
        <v>0.78760912199999999</v>
      </c>
      <c r="T56" s="36">
        <v>0.222213774</v>
      </c>
      <c r="U56" s="36">
        <v>13.143400000000005</v>
      </c>
      <c r="V56" s="36">
        <v>31.140199999999989</v>
      </c>
      <c r="W56" s="36">
        <v>14.52720656379222</v>
      </c>
      <c r="X56" s="36">
        <v>68.62065310397989</v>
      </c>
      <c r="Y56" s="36">
        <v>83.14785966777211</v>
      </c>
      <c r="Z56" s="36">
        <v>1.6693877398621819E-2</v>
      </c>
      <c r="AA56" s="36">
        <v>4.3111015738197577E-3</v>
      </c>
      <c r="AB56" s="36">
        <v>4.3111019999999998E-3</v>
      </c>
      <c r="AC56" s="36">
        <v>1.21291517090856E-3</v>
      </c>
      <c r="AD56" s="36">
        <v>0.8183349906565407</v>
      </c>
      <c r="AE56" s="36">
        <v>7.3650149159088629</v>
      </c>
      <c r="AF56" s="36">
        <v>8.1833499065654021</v>
      </c>
      <c r="AG56" s="36">
        <v>2.1499928983882182</v>
      </c>
      <c r="AH56" s="36">
        <v>3.6574591834650136</v>
      </c>
      <c r="AI56" s="36">
        <v>11.71375441190823</v>
      </c>
      <c r="AJ56" s="36">
        <v>4.3097609638366105E-4</v>
      </c>
      <c r="AK56" s="36">
        <v>5.2080982181802792E-4</v>
      </c>
      <c r="AL56" s="36">
        <v>1.3025877474969799E-3</v>
      </c>
      <c r="AM56" s="36">
        <v>2.1516367896555106</v>
      </c>
      <c r="AN56" s="36">
        <v>4.4763149839433725</v>
      </c>
      <c r="AO56" s="36">
        <v>19.080071915564588</v>
      </c>
      <c r="AP56" s="36">
        <v>436.774132006</v>
      </c>
      <c r="AQ56" s="36">
        <v>235.18607108</v>
      </c>
      <c r="AR56" s="36">
        <v>671.96020308599998</v>
      </c>
      <c r="AS56" s="36">
        <v>7.2025501099999998</v>
      </c>
      <c r="AT56" s="36">
        <v>1613.0684095050001</v>
      </c>
      <c r="AU56" s="36">
        <v>3310.553659227</v>
      </c>
      <c r="AV56" s="36">
        <v>1192.6590893719999</v>
      </c>
      <c r="AW56" s="36">
        <v>2447.7337038310002</v>
      </c>
      <c r="AX56" s="36">
        <v>1111.981244093</v>
      </c>
      <c r="AY56" s="36">
        <v>2282.1558930370002</v>
      </c>
      <c r="AZ56" s="36">
        <v>0.12770456285714285</v>
      </c>
      <c r="BA56" s="36">
        <v>0.25540912714285713</v>
      </c>
      <c r="BB56" s="36">
        <v>12.130505066</v>
      </c>
      <c r="BC56" s="36">
        <v>976.57479658199998</v>
      </c>
      <c r="BD56" s="36">
        <v>2004.2567613890001</v>
      </c>
      <c r="BE56" s="36">
        <v>0.54810625999999996</v>
      </c>
      <c r="BF56" s="36">
        <v>1.0962125214285716</v>
      </c>
      <c r="BG56" s="36">
        <v>7.1020224040000004</v>
      </c>
      <c r="BH56" s="36">
        <v>42.20019688</v>
      </c>
      <c r="BI56" s="36">
        <v>0</v>
      </c>
      <c r="BJ56" s="36">
        <v>0</v>
      </c>
      <c r="BK56" s="36">
        <v>0.15</v>
      </c>
      <c r="BL56" s="36">
        <v>0.15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5.5650354460000004</v>
      </c>
      <c r="E57" s="36">
        <v>22</v>
      </c>
      <c r="F57" s="36">
        <v>2</v>
      </c>
      <c r="G57" s="36">
        <v>14</v>
      </c>
      <c r="H57" s="36">
        <v>6</v>
      </c>
      <c r="I57" s="36">
        <v>2.3544389108139625</v>
      </c>
      <c r="J57" s="36">
        <v>45.423112658467403</v>
      </c>
      <c r="K57" s="36">
        <v>0.13391641082359546</v>
      </c>
      <c r="L57" s="36">
        <v>2.2205224999903672</v>
      </c>
      <c r="M57" s="36">
        <v>7.3547785692453465</v>
      </c>
      <c r="N57" s="36">
        <v>40.422773000036017</v>
      </c>
      <c r="O57" s="36">
        <v>1.1084947279999999</v>
      </c>
      <c r="P57" s="36">
        <v>2.0066423050000002</v>
      </c>
      <c r="Q57" s="36">
        <v>1.03966684</v>
      </c>
      <c r="R57" s="36">
        <v>6.8827888000000004E-2</v>
      </c>
      <c r="S57" s="36">
        <v>1.9168667990000001</v>
      </c>
      <c r="T57" s="36">
        <v>8.9775506000000005E-2</v>
      </c>
      <c r="U57" s="36">
        <v>0.5998</v>
      </c>
      <c r="V57" s="36">
        <v>1.4189000000000001</v>
      </c>
      <c r="W57" s="36">
        <v>4.0627336388139623</v>
      </c>
      <c r="X57" s="36">
        <v>48.848654963467403</v>
      </c>
      <c r="Y57" s="36">
        <v>52.911388602281363</v>
      </c>
      <c r="Z57" s="36">
        <v>5.1658382396885548E-2</v>
      </c>
      <c r="AA57" s="36">
        <v>2.0732219006300227E-2</v>
      </c>
      <c r="AB57" s="36">
        <v>2.0732219E-2</v>
      </c>
      <c r="AC57" s="36">
        <v>3.2164750234979955E-3</v>
      </c>
      <c r="AD57" s="36">
        <v>2.0197391113834451</v>
      </c>
      <c r="AE57" s="36">
        <v>18.177652002451012</v>
      </c>
      <c r="AF57" s="36">
        <v>20.197391113834467</v>
      </c>
      <c r="AG57" s="36">
        <v>0.10901575942856971</v>
      </c>
      <c r="AH57" s="36">
        <v>0.18545209649917604</v>
      </c>
      <c r="AI57" s="36">
        <v>0.59394793067979357</v>
      </c>
      <c r="AJ57" s="36">
        <v>2.1305441304090046E-3</v>
      </c>
      <c r="AK57" s="36">
        <v>2.574640028136893E-3</v>
      </c>
      <c r="AL57" s="36">
        <v>6.4393842327308964E-3</v>
      </c>
      <c r="AM57" s="36">
        <v>0.1143627785824767</v>
      </c>
      <c r="AN57" s="36">
        <v>2.2077658479107578</v>
      </c>
      <c r="AO57" s="36">
        <v>18.778039317363536</v>
      </c>
      <c r="AP57" s="36">
        <v>1232.9700960800001</v>
      </c>
      <c r="AQ57" s="36">
        <v>663.90697481200004</v>
      </c>
      <c r="AR57" s="36">
        <v>1896.8770708920001</v>
      </c>
      <c r="AS57" s="36">
        <v>28.260670047000001</v>
      </c>
      <c r="AT57" s="36">
        <v>4506.9994084159998</v>
      </c>
      <c r="AU57" s="36">
        <v>10014.844169829999</v>
      </c>
      <c r="AV57" s="36">
        <v>3211.6341400589999</v>
      </c>
      <c r="AW57" s="36">
        <v>7136.4587674750001</v>
      </c>
      <c r="AX57" s="36">
        <v>2998.5137203640002</v>
      </c>
      <c r="AY57" s="36">
        <v>6662.8914116249998</v>
      </c>
      <c r="AZ57" s="36">
        <v>0.80108000857142858</v>
      </c>
      <c r="BA57" s="36">
        <v>1.6021600171428572</v>
      </c>
      <c r="BB57" s="36">
        <v>32.798079242999997</v>
      </c>
      <c r="BC57" s="36">
        <v>1754.9571916530001</v>
      </c>
      <c r="BD57" s="36">
        <v>3899.6283794289998</v>
      </c>
      <c r="BE57" s="36">
        <v>1.4819525214285716</v>
      </c>
      <c r="BF57" s="36">
        <v>2.9639050442857147</v>
      </c>
      <c r="BG57" s="36">
        <v>23.273833586999999</v>
      </c>
      <c r="BH57" s="36">
        <v>157.05587540100001</v>
      </c>
      <c r="BI57" s="36">
        <v>0.24</v>
      </c>
      <c r="BJ57" s="36">
        <v>0.24</v>
      </c>
      <c r="BK57" s="36">
        <v>0.42000000000000015</v>
      </c>
      <c r="BL57" s="36">
        <v>0.42000000000000015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5.6207707129999998</v>
      </c>
      <c r="E58" s="36">
        <v>61</v>
      </c>
      <c r="F58" s="36">
        <v>6</v>
      </c>
      <c r="G58" s="36">
        <v>22</v>
      </c>
      <c r="H58" s="36">
        <v>33</v>
      </c>
      <c r="I58" s="36">
        <v>1.5198938181450727</v>
      </c>
      <c r="J58" s="36">
        <v>24.292971753638898</v>
      </c>
      <c r="K58" s="36">
        <v>0.15253281815737857</v>
      </c>
      <c r="L58" s="36">
        <v>1.3673609999876941</v>
      </c>
      <c r="M58" s="36">
        <v>6.7076140717650041</v>
      </c>
      <c r="N58" s="36">
        <v>19.105251500018966</v>
      </c>
      <c r="O58" s="36">
        <v>0.631626511</v>
      </c>
      <c r="P58" s="36">
        <v>1.15709375</v>
      </c>
      <c r="Q58" s="36">
        <v>0.60928663999999999</v>
      </c>
      <c r="R58" s="36">
        <v>2.2339870999999997E-2</v>
      </c>
      <c r="S58" s="36">
        <v>1.1279547890000001</v>
      </c>
      <c r="T58" s="36">
        <v>2.9138960999999998E-2</v>
      </c>
      <c r="U58" s="36">
        <v>4.8223000000000003</v>
      </c>
      <c r="V58" s="36">
        <v>11.441499999999996</v>
      </c>
      <c r="W58" s="36">
        <v>6.9738203291450729</v>
      </c>
      <c r="X58" s="36">
        <v>36.891565503638894</v>
      </c>
      <c r="Y58" s="36">
        <v>43.865385832783964</v>
      </c>
      <c r="Z58" s="36">
        <v>3.4318311295085911E-2</v>
      </c>
      <c r="AA58" s="36">
        <v>1.4512229307567267E-2</v>
      </c>
      <c r="AB58" s="36">
        <v>1.4512229E-2</v>
      </c>
      <c r="AC58" s="36">
        <v>3.0552117503077846E-3</v>
      </c>
      <c r="AD58" s="36">
        <v>0.8277212511431955</v>
      </c>
      <c r="AE58" s="36">
        <v>7.4494912602887595</v>
      </c>
      <c r="AF58" s="36">
        <v>8.277212511431955</v>
      </c>
      <c r="AG58" s="36">
        <v>0.89236474223988516</v>
      </c>
      <c r="AH58" s="36">
        <v>1.5180457684080806</v>
      </c>
      <c r="AI58" s="36">
        <v>4.8618492853069597</v>
      </c>
      <c r="AJ58" s="36">
        <v>1.450771474327422E-3</v>
      </c>
      <c r="AK58" s="36">
        <v>1.7531738751883899E-3</v>
      </c>
      <c r="AL58" s="36">
        <v>4.3848305338798181E-3</v>
      </c>
      <c r="AM58" s="36">
        <v>0.89687072546452029</v>
      </c>
      <c r="AN58" s="36">
        <v>2.3475201934264645</v>
      </c>
      <c r="AO58" s="36">
        <v>12.315725376129599</v>
      </c>
      <c r="AP58" s="36">
        <v>582.16338621399996</v>
      </c>
      <c r="AQ58" s="36">
        <v>313.472592577</v>
      </c>
      <c r="AR58" s="36">
        <v>895.63597879099996</v>
      </c>
      <c r="AS58" s="36">
        <v>10.779298547</v>
      </c>
      <c r="AT58" s="36">
        <v>2564.1502574579999</v>
      </c>
      <c r="AU58" s="36">
        <v>5850.0000016499998</v>
      </c>
      <c r="AV58" s="36">
        <v>1590.2253154330001</v>
      </c>
      <c r="AW58" s="36">
        <v>3628.0315753129998</v>
      </c>
      <c r="AX58" s="36">
        <v>1495.1196120689999</v>
      </c>
      <c r="AY58" s="36">
        <v>3411.0519489359999</v>
      </c>
      <c r="AZ58" s="36">
        <v>0.18457575714285715</v>
      </c>
      <c r="BA58" s="36">
        <v>0.3691515142857143</v>
      </c>
      <c r="BB58" s="36">
        <v>9.2764058459999994</v>
      </c>
      <c r="BC58" s="36">
        <v>804.13245094800004</v>
      </c>
      <c r="BD58" s="36">
        <v>1834.5940631569999</v>
      </c>
      <c r="BE58" s="36">
        <v>0.41914628285714289</v>
      </c>
      <c r="BF58" s="36">
        <v>0.83829256714285716</v>
      </c>
      <c r="BG58" s="36">
        <v>6.1576389010000003</v>
      </c>
      <c r="BH58" s="36">
        <v>39.485718800000001</v>
      </c>
      <c r="BI58" s="36">
        <v>0.18</v>
      </c>
      <c r="BJ58" s="36">
        <v>0.18</v>
      </c>
      <c r="BK58" s="36">
        <v>0.3600000000000001</v>
      </c>
      <c r="BL58" s="36">
        <v>0.3600000000000001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5.8387248639999996</v>
      </c>
      <c r="E59" s="36">
        <v>58</v>
      </c>
      <c r="F59" s="36">
        <v>15</v>
      </c>
      <c r="G59" s="36">
        <v>30</v>
      </c>
      <c r="H59" s="36">
        <v>13</v>
      </c>
      <c r="I59" s="36">
        <v>3.1910064057259699</v>
      </c>
      <c r="J59" s="36">
        <v>37.557789828635293</v>
      </c>
      <c r="K59" s="36">
        <v>0.54067540572889716</v>
      </c>
      <c r="L59" s="36">
        <v>2.650330999997073</v>
      </c>
      <c r="M59" s="36">
        <v>14.301722734364503</v>
      </c>
      <c r="N59" s="36">
        <v>26.447073499996762</v>
      </c>
      <c r="O59" s="36">
        <v>0.47506280900000003</v>
      </c>
      <c r="P59" s="36">
        <v>0.79959275399999996</v>
      </c>
      <c r="Q59" s="36">
        <v>0.45053278600000002</v>
      </c>
      <c r="R59" s="36">
        <v>2.4530023000000001E-2</v>
      </c>
      <c r="S59" s="36">
        <v>0.76759707099999996</v>
      </c>
      <c r="T59" s="36">
        <v>3.1995682999999997E-2</v>
      </c>
      <c r="U59" s="36">
        <v>1.4677000000000002</v>
      </c>
      <c r="V59" s="36">
        <v>3.4825000000000013</v>
      </c>
      <c r="W59" s="36">
        <v>5.1337692147259704</v>
      </c>
      <c r="X59" s="36">
        <v>41.839882582635298</v>
      </c>
      <c r="Y59" s="36">
        <v>46.973651797361271</v>
      </c>
      <c r="Z59" s="36">
        <v>4.7248657786830066E-2</v>
      </c>
      <c r="AA59" s="36">
        <v>2.1976808769863136E-2</v>
      </c>
      <c r="AB59" s="36">
        <v>2.197680875E-2</v>
      </c>
      <c r="AC59" s="36">
        <v>9.9295629789731832E-3</v>
      </c>
      <c r="AD59" s="36">
        <v>0.63040263400722862</v>
      </c>
      <c r="AE59" s="36">
        <v>5.6736237060650589</v>
      </c>
      <c r="AF59" s="36">
        <v>6.3040263400722889</v>
      </c>
      <c r="AG59" s="36">
        <v>0.27661744025732155</v>
      </c>
      <c r="AH59" s="36">
        <v>0.47056759951820204</v>
      </c>
      <c r="AI59" s="36">
        <v>1.5070881227812694</v>
      </c>
      <c r="AJ59" s="36">
        <v>2.2430470622962708E-3</v>
      </c>
      <c r="AK59" s="36">
        <v>2.7105933495013309E-3</v>
      </c>
      <c r="AL59" s="36">
        <v>6.779414553247225E-3</v>
      </c>
      <c r="AM59" s="36">
        <v>0.28879005029859101</v>
      </c>
      <c r="AN59" s="36">
        <v>1.1036808268749321</v>
      </c>
      <c r="AO59" s="36">
        <v>7.1874912433995757</v>
      </c>
      <c r="AP59" s="36">
        <v>995.30889630000001</v>
      </c>
      <c r="AQ59" s="36">
        <v>535.93555954600004</v>
      </c>
      <c r="AR59" s="36">
        <v>1531.2444558460002</v>
      </c>
      <c r="AS59" s="36">
        <v>25.743128999</v>
      </c>
      <c r="AT59" s="36">
        <v>4859.5622681490004</v>
      </c>
      <c r="AU59" s="36">
        <v>10978.77464928</v>
      </c>
      <c r="AV59" s="36">
        <v>2690.7998207689998</v>
      </c>
      <c r="AW59" s="36">
        <v>6079.0835117329998</v>
      </c>
      <c r="AX59" s="36">
        <v>2572.789806409</v>
      </c>
      <c r="AY59" s="36">
        <v>5812.4740348859996</v>
      </c>
      <c r="AZ59" s="36">
        <v>0.3189651742857143</v>
      </c>
      <c r="BA59" s="36">
        <v>0.63793034857142861</v>
      </c>
      <c r="BB59" s="36">
        <v>5.7432684979999999</v>
      </c>
      <c r="BC59" s="36">
        <v>466.604756114</v>
      </c>
      <c r="BD59" s="36">
        <v>1054.1584169509999</v>
      </c>
      <c r="BE59" s="36">
        <v>0.25950456285714285</v>
      </c>
      <c r="BF59" s="36">
        <v>0.5190091257142857</v>
      </c>
      <c r="BG59" s="36">
        <v>7.5630232590000004</v>
      </c>
      <c r="BH59" s="36">
        <v>49.310951576000001</v>
      </c>
      <c r="BI59" s="36">
        <v>0.12</v>
      </c>
      <c r="BJ59" s="36">
        <v>0.12</v>
      </c>
      <c r="BK59" s="36">
        <v>0.72000000000000042</v>
      </c>
      <c r="BL59" s="36">
        <v>0.72000000000000042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5.918560233</v>
      </c>
      <c r="E60" s="36">
        <v>18</v>
      </c>
      <c r="F60" s="36">
        <v>4</v>
      </c>
      <c r="G60" s="36">
        <v>10</v>
      </c>
      <c r="H60" s="36">
        <v>4</v>
      </c>
      <c r="I60" s="36">
        <v>8.419929533069781E-2</v>
      </c>
      <c r="J60" s="36">
        <v>5.4423220115634789</v>
      </c>
      <c r="K60" s="36">
        <v>7.5255295331735583E-2</v>
      </c>
      <c r="L60" s="36">
        <v>8.9439999989622265E-3</v>
      </c>
      <c r="M60" s="36">
        <v>3.8932043068932956</v>
      </c>
      <c r="N60" s="36">
        <v>1.633317000000881</v>
      </c>
      <c r="O60" s="36">
        <v>5.7475800000000001E-2</v>
      </c>
      <c r="P60" s="36">
        <v>9.1589537999999998E-2</v>
      </c>
      <c r="Q60" s="36">
        <v>5.5425027000000002E-2</v>
      </c>
      <c r="R60" s="36">
        <v>2.0507729999999997E-3</v>
      </c>
      <c r="S60" s="36">
        <v>8.8914617000000001E-2</v>
      </c>
      <c r="T60" s="36">
        <v>2.6749210000000002E-3</v>
      </c>
      <c r="U60" s="36">
        <v>1.4545999999999999</v>
      </c>
      <c r="V60" s="36">
        <v>3.4546000000000006</v>
      </c>
      <c r="W60" s="36">
        <v>1.5962750953306977</v>
      </c>
      <c r="X60" s="36">
        <v>8.98851154956348</v>
      </c>
      <c r="Y60" s="36">
        <v>10.584786644894178</v>
      </c>
      <c r="Z60" s="36">
        <v>2.611561888455011E-3</v>
      </c>
      <c r="AA60" s="36">
        <v>5.5887424412937232E-4</v>
      </c>
      <c r="AB60" s="36">
        <v>5.58874E-4</v>
      </c>
      <c r="AC60" s="36">
        <v>1.0322732406689338E-3</v>
      </c>
      <c r="AD60" s="36">
        <v>5.0746741383473563E-2</v>
      </c>
      <c r="AE60" s="36">
        <v>0.45672067245126202</v>
      </c>
      <c r="AF60" s="36">
        <v>0.50746741383473559</v>
      </c>
      <c r="AG60" s="36">
        <v>0.26925056579086204</v>
      </c>
      <c r="AH60" s="36">
        <v>0.45803544525342055</v>
      </c>
      <c r="AI60" s="36">
        <v>1.4669513584467657</v>
      </c>
      <c r="AJ60" s="36">
        <v>5.7041069881842153E-5</v>
      </c>
      <c r="AK60" s="36">
        <v>6.8930851828485182E-5</v>
      </c>
      <c r="AL60" s="36">
        <v>1.7240166996636806E-4</v>
      </c>
      <c r="AM60" s="36">
        <v>0.27033988010141285</v>
      </c>
      <c r="AN60" s="36">
        <v>0.50885111748872258</v>
      </c>
      <c r="AO60" s="36">
        <v>1.9238444325679942</v>
      </c>
      <c r="AP60" s="36">
        <v>160.00064169699999</v>
      </c>
      <c r="AQ60" s="36">
        <v>86.154191682999993</v>
      </c>
      <c r="AR60" s="36">
        <v>246.15483337999999</v>
      </c>
      <c r="AS60" s="36">
        <v>11.088318252000001</v>
      </c>
      <c r="AT60" s="36">
        <v>669.53829769399999</v>
      </c>
      <c r="AU60" s="36">
        <v>1429.9202173419999</v>
      </c>
      <c r="AV60" s="36">
        <v>372.48570735200002</v>
      </c>
      <c r="AW60" s="36">
        <v>795.51064584100004</v>
      </c>
      <c r="AX60" s="36">
        <v>356.71409885899999</v>
      </c>
      <c r="AY60" s="36">
        <v>761.82752133199995</v>
      </c>
      <c r="AZ60" s="36">
        <v>0.24889433857142859</v>
      </c>
      <c r="BA60" s="36">
        <v>0.49778867857142856</v>
      </c>
      <c r="BB60" s="36">
        <v>0.65605011499999999</v>
      </c>
      <c r="BC60" s="36">
        <v>33.332476571999997</v>
      </c>
      <c r="BD60" s="36">
        <v>71.187536707999996</v>
      </c>
      <c r="BE60" s="36">
        <v>2.9643050000000001E-2</v>
      </c>
      <c r="BF60" s="36">
        <v>5.9286100000000001E-2</v>
      </c>
      <c r="BG60" s="36">
        <v>5.4101277740000002</v>
      </c>
      <c r="BH60" s="36">
        <v>23.383870086999998</v>
      </c>
      <c r="BI60" s="36">
        <v>0.24</v>
      </c>
      <c r="BJ60" s="36">
        <v>0.24</v>
      </c>
      <c r="BK60" s="36">
        <v>0.09</v>
      </c>
      <c r="BL60" s="36">
        <v>0.09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5.7385902590000004</v>
      </c>
      <c r="E61" s="36">
        <v>8</v>
      </c>
      <c r="F61" s="36">
        <v>1</v>
      </c>
      <c r="G61" s="36">
        <v>6</v>
      </c>
      <c r="H61" s="36">
        <v>1</v>
      </c>
      <c r="I61" s="36">
        <v>2.4638765927322177E-4</v>
      </c>
      <c r="J61" s="36">
        <v>0.43591986394112747</v>
      </c>
      <c r="K61" s="36">
        <v>2.4638765927322177E-4</v>
      </c>
      <c r="L61" s="36">
        <v>0</v>
      </c>
      <c r="M61" s="36">
        <v>2.8236251599730675E-2</v>
      </c>
      <c r="N61" s="36">
        <v>0.40793000000066998</v>
      </c>
      <c r="O61" s="36">
        <v>2.6505499999999998E-3</v>
      </c>
      <c r="P61" s="36">
        <v>4.5852540000000004E-3</v>
      </c>
      <c r="Q61" s="36">
        <v>2.4043229999999999E-3</v>
      </c>
      <c r="R61" s="36">
        <v>2.4622700000000001E-4</v>
      </c>
      <c r="S61" s="36">
        <v>4.2640880000000001E-3</v>
      </c>
      <c r="T61" s="36">
        <v>3.2116600000000001E-4</v>
      </c>
      <c r="U61" s="36">
        <v>0.12739999999999999</v>
      </c>
      <c r="V61" s="36">
        <v>0.30219999999999997</v>
      </c>
      <c r="W61" s="36">
        <v>0.13029693765927319</v>
      </c>
      <c r="X61" s="36">
        <v>0.74270511794112748</v>
      </c>
      <c r="Y61" s="36">
        <v>0.87300205560040067</v>
      </c>
      <c r="Z61" s="36">
        <v>2.5226717504911214E-5</v>
      </c>
      <c r="AA61" s="36">
        <v>5.3985175460509981E-6</v>
      </c>
      <c r="AB61" s="36">
        <v>5.3985199999999998E-6</v>
      </c>
      <c r="AC61" s="36">
        <v>3.967008523940503E-6</v>
      </c>
      <c r="AD61" s="36">
        <v>1.2071228310867894E-2</v>
      </c>
      <c r="AE61" s="36">
        <v>0.10864105479781105</v>
      </c>
      <c r="AF61" s="36">
        <v>0.12071228310867893</v>
      </c>
      <c r="AG61" s="36">
        <v>2.6667413560881748E-2</v>
      </c>
      <c r="AH61" s="36">
        <v>4.536525525299423E-2</v>
      </c>
      <c r="AI61" s="36">
        <v>0.14529142560756264</v>
      </c>
      <c r="AJ61" s="36">
        <v>5.509960323391052E-7</v>
      </c>
      <c r="AK61" s="36">
        <v>6.6584701061977094E-7</v>
      </c>
      <c r="AL61" s="36">
        <v>1.6653375597126316E-6</v>
      </c>
      <c r="AM61" s="36">
        <v>2.6671931565438026E-2</v>
      </c>
      <c r="AN61" s="36">
        <v>5.7437149410872738E-2</v>
      </c>
      <c r="AO61" s="36">
        <v>0.25393414574293338</v>
      </c>
      <c r="AP61" s="36">
        <v>22.914741468999999</v>
      </c>
      <c r="AQ61" s="36">
        <v>12.338706945</v>
      </c>
      <c r="AR61" s="36">
        <v>35.253448413999998</v>
      </c>
      <c r="AS61" s="36">
        <v>2.9550535440000001</v>
      </c>
      <c r="AT61" s="36">
        <v>79.872569329000001</v>
      </c>
      <c r="AU61" s="36">
        <v>181.47469172800001</v>
      </c>
      <c r="AV61" s="36">
        <v>45.596859068999997</v>
      </c>
      <c r="AW61" s="36">
        <v>103.598469573</v>
      </c>
      <c r="AX61" s="36">
        <v>43.253375906999999</v>
      </c>
      <c r="AY61" s="36">
        <v>98.273952183000006</v>
      </c>
      <c r="AZ61" s="36">
        <v>4.0276608571428577E-2</v>
      </c>
      <c r="BA61" s="36">
        <v>8.0553217142857153E-2</v>
      </c>
      <c r="BB61" s="36">
        <v>0.55748428800000005</v>
      </c>
      <c r="BC61" s="36">
        <v>19.394437003</v>
      </c>
      <c r="BD61" s="36">
        <v>44.065184154999997</v>
      </c>
      <c r="BE61" s="36">
        <v>2.5189438571428576E-2</v>
      </c>
      <c r="BF61" s="36">
        <v>5.037887857142858E-2</v>
      </c>
      <c r="BG61" s="36">
        <v>3.2739193059999998</v>
      </c>
      <c r="BH61" s="36">
        <v>10.449627888</v>
      </c>
      <c r="BI61" s="36">
        <v>0</v>
      </c>
      <c r="BJ61" s="36">
        <v>0</v>
      </c>
      <c r="BK61" s="36">
        <v>0.03</v>
      </c>
      <c r="BL61" s="36">
        <v>0.03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5.631354569</v>
      </c>
      <c r="E62" s="36">
        <v>35</v>
      </c>
      <c r="F62" s="36">
        <v>13</v>
      </c>
      <c r="G62" s="36">
        <v>16</v>
      </c>
      <c r="H62" s="36">
        <v>6</v>
      </c>
      <c r="I62" s="36">
        <v>0.36039130875272163</v>
      </c>
      <c r="J62" s="36">
        <v>28.500374433909585</v>
      </c>
      <c r="K62" s="36">
        <v>1.4824808755001209E-2</v>
      </c>
      <c r="L62" s="36">
        <v>0.34556649999772043</v>
      </c>
      <c r="M62" s="36">
        <v>0.96430124265705364</v>
      </c>
      <c r="N62" s="36">
        <v>27.896464500005251</v>
      </c>
      <c r="O62" s="36">
        <v>0.25490427500000001</v>
      </c>
      <c r="P62" s="36">
        <v>0.444821943</v>
      </c>
      <c r="Q62" s="36">
        <v>0.209072541</v>
      </c>
      <c r="R62" s="36">
        <v>4.5831733999999999E-2</v>
      </c>
      <c r="S62" s="36">
        <v>0.38504141999999997</v>
      </c>
      <c r="T62" s="36">
        <v>5.9780523000000002E-2</v>
      </c>
      <c r="U62" s="36">
        <v>3.4276000000000013</v>
      </c>
      <c r="V62" s="36">
        <v>8.1391999999999989</v>
      </c>
      <c r="W62" s="36">
        <v>4.0428955837527232</v>
      </c>
      <c r="X62" s="36">
        <v>37.084396376909581</v>
      </c>
      <c r="Y62" s="36">
        <v>41.127291960662305</v>
      </c>
      <c r="Z62" s="36">
        <v>7.3439513650431958E-3</v>
      </c>
      <c r="AA62" s="36">
        <v>2.6818573854416224E-3</v>
      </c>
      <c r="AB62" s="36">
        <v>2.6818570000000002E-3</v>
      </c>
      <c r="AC62" s="36">
        <v>1.6376207237332814E-4</v>
      </c>
      <c r="AD62" s="36">
        <v>0.42705135123949006</v>
      </c>
      <c r="AE62" s="36">
        <v>3.8434621611554109</v>
      </c>
      <c r="AF62" s="36">
        <v>4.270513512394901</v>
      </c>
      <c r="AG62" s="36">
        <v>0.62735567299462325</v>
      </c>
      <c r="AH62" s="36">
        <v>1.0672257425655658</v>
      </c>
      <c r="AI62" s="36">
        <v>3.4180067701086339</v>
      </c>
      <c r="AJ62" s="36">
        <v>2.7372179158437134E-4</v>
      </c>
      <c r="AK62" s="36">
        <v>3.3077704007018727E-4</v>
      </c>
      <c r="AL62" s="36">
        <v>8.2730029561402739E-4</v>
      </c>
      <c r="AM62" s="36">
        <v>0.62779315685858095</v>
      </c>
      <c r="AN62" s="36">
        <v>1.494607870845126</v>
      </c>
      <c r="AO62" s="36">
        <v>7.2622962315596586</v>
      </c>
      <c r="AP62" s="36">
        <v>552.58155972600002</v>
      </c>
      <c r="AQ62" s="36">
        <v>297.54391677500001</v>
      </c>
      <c r="AR62" s="36">
        <v>850.12547650100009</v>
      </c>
      <c r="AS62" s="36">
        <v>28.932017018</v>
      </c>
      <c r="AT62" s="36">
        <v>2139.2233250439999</v>
      </c>
      <c r="AU62" s="36">
        <v>4710.3757510920004</v>
      </c>
      <c r="AV62" s="36">
        <v>1170.022974318</v>
      </c>
      <c r="AW62" s="36">
        <v>2576.2844776090001</v>
      </c>
      <c r="AX62" s="36">
        <v>1111.6778798539999</v>
      </c>
      <c r="AY62" s="36">
        <v>2447.8138710369999</v>
      </c>
      <c r="AZ62" s="36">
        <v>0.35122810714285718</v>
      </c>
      <c r="BA62" s="36">
        <v>0.70245621428571436</v>
      </c>
      <c r="BB62" s="36">
        <v>3.5447278170000001</v>
      </c>
      <c r="BC62" s="36">
        <v>199.877836613</v>
      </c>
      <c r="BD62" s="36">
        <v>440.11286888199999</v>
      </c>
      <c r="BE62" s="36">
        <v>0.16016542571428574</v>
      </c>
      <c r="BF62" s="36">
        <v>0.32033085142857148</v>
      </c>
      <c r="BG62" s="36">
        <v>9.8839569829999991</v>
      </c>
      <c r="BH62" s="36">
        <v>41.092311850000002</v>
      </c>
      <c r="BI62" s="36">
        <v>0.06</v>
      </c>
      <c r="BJ62" s="36">
        <v>0.06</v>
      </c>
      <c r="BK62" s="36">
        <v>0.51000000000000023</v>
      </c>
      <c r="BL62" s="36">
        <v>0.51000000000000023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5.3862216600000004</v>
      </c>
      <c r="E63" s="36">
        <v>28</v>
      </c>
      <c r="F63" s="36">
        <v>0</v>
      </c>
      <c r="G63" s="36">
        <v>8</v>
      </c>
      <c r="H63" s="36">
        <v>20</v>
      </c>
      <c r="I63" s="36">
        <v>2.0131943737405158E-3</v>
      </c>
      <c r="J63" s="36">
        <v>3.8808719546067456</v>
      </c>
      <c r="K63" s="36">
        <v>2.0131943737405158E-3</v>
      </c>
      <c r="L63" s="36">
        <v>0</v>
      </c>
      <c r="M63" s="36">
        <v>0.20968214897637544</v>
      </c>
      <c r="N63" s="36">
        <v>3.6732030000041105</v>
      </c>
      <c r="O63" s="36">
        <v>5.1670948000000001E-2</v>
      </c>
      <c r="P63" s="36">
        <v>8.3163340000000002E-2</v>
      </c>
      <c r="Q63" s="36">
        <v>4.4745014E-2</v>
      </c>
      <c r="R63" s="36">
        <v>6.9259339999999999E-3</v>
      </c>
      <c r="S63" s="36">
        <v>7.4129511999999995E-2</v>
      </c>
      <c r="T63" s="36">
        <v>9.0338280000000007E-3</v>
      </c>
      <c r="U63" s="36">
        <v>4.4399999999999995E-2</v>
      </c>
      <c r="V63" s="36">
        <v>0.10559999999999999</v>
      </c>
      <c r="W63" s="36">
        <v>9.808414237374051E-2</v>
      </c>
      <c r="X63" s="36">
        <v>4.069635294606746</v>
      </c>
      <c r="Y63" s="36">
        <v>4.1677194369804864</v>
      </c>
      <c r="Z63" s="36">
        <v>1.828480077105807E-4</v>
      </c>
      <c r="AA63" s="36">
        <v>3.9129473650064263E-5</v>
      </c>
      <c r="AB63" s="36">
        <v>3.9129499999999999E-5</v>
      </c>
      <c r="AC63" s="36">
        <v>1.3338812701531489E-5</v>
      </c>
      <c r="AD63" s="36">
        <v>2.1202269142069029E-2</v>
      </c>
      <c r="AE63" s="36">
        <v>0.19082042227862117</v>
      </c>
      <c r="AF63" s="36">
        <v>0.21202269142069027</v>
      </c>
      <c r="AG63" s="36">
        <v>8.7584841628959263E-3</v>
      </c>
      <c r="AH63" s="36">
        <v>1.4899490300098822E-2</v>
      </c>
      <c r="AI63" s="36">
        <v>4.7718637853019191E-2</v>
      </c>
      <c r="AJ63" s="36">
        <v>3.9937240664872991E-6</v>
      </c>
      <c r="AK63" s="36">
        <v>4.826185806859348E-6</v>
      </c>
      <c r="AL63" s="36">
        <v>1.2070683454497791E-5</v>
      </c>
      <c r="AM63" s="36">
        <v>8.7758166996639454E-3</v>
      </c>
      <c r="AN63" s="36">
        <v>3.6106585627974717E-2</v>
      </c>
      <c r="AO63" s="36">
        <v>0.23855113081509485</v>
      </c>
      <c r="AP63" s="36">
        <v>52.862997614000001</v>
      </c>
      <c r="AQ63" s="36">
        <v>28.464691023</v>
      </c>
      <c r="AR63" s="36">
        <v>81.327688636999994</v>
      </c>
      <c r="AS63" s="36">
        <v>5.9259360020000003</v>
      </c>
      <c r="AT63" s="36">
        <v>169.12405244799999</v>
      </c>
      <c r="AU63" s="36">
        <v>407.857089906</v>
      </c>
      <c r="AV63" s="36">
        <v>110.394781528</v>
      </c>
      <c r="AW63" s="36">
        <v>266.226439605</v>
      </c>
      <c r="AX63" s="36">
        <v>103.480226964</v>
      </c>
      <c r="AY63" s="36">
        <v>249.551401008</v>
      </c>
      <c r="AZ63" s="36">
        <v>5.9937420000000005E-2</v>
      </c>
      <c r="BA63" s="36">
        <v>0.11987484142857144</v>
      </c>
      <c r="BB63" s="36">
        <v>0.45501170400000002</v>
      </c>
      <c r="BC63" s="36">
        <v>16.900700960000002</v>
      </c>
      <c r="BD63" s="36">
        <v>40.757483110000003</v>
      </c>
      <c r="BE63" s="36">
        <v>2.0559305714285714E-2</v>
      </c>
      <c r="BF63" s="36">
        <v>4.1118611428571428E-2</v>
      </c>
      <c r="BG63" s="36">
        <v>4.3310916329999998</v>
      </c>
      <c r="BH63" s="36">
        <v>26.253465228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5.7802857589999999</v>
      </c>
      <c r="E64" s="36">
        <v>16</v>
      </c>
      <c r="F64" s="36">
        <v>3</v>
      </c>
      <c r="G64" s="36">
        <v>5</v>
      </c>
      <c r="H64" s="36">
        <v>8</v>
      </c>
      <c r="I64" s="36">
        <v>0.21592787096794716</v>
      </c>
      <c r="J64" s="36">
        <v>5.881231415548104</v>
      </c>
      <c r="K64" s="36">
        <v>4.00488709697003E-2</v>
      </c>
      <c r="L64" s="36">
        <v>0.17587899999824685</v>
      </c>
      <c r="M64" s="36">
        <v>2.0134537865157123</v>
      </c>
      <c r="N64" s="36">
        <v>4.0837055000003391</v>
      </c>
      <c r="O64" s="36">
        <v>6.7689778999999992E-2</v>
      </c>
      <c r="P64" s="36">
        <v>0.11784889600000001</v>
      </c>
      <c r="Q64" s="36">
        <v>6.3740253999999996E-2</v>
      </c>
      <c r="R64" s="36">
        <v>3.9495249999999997E-3</v>
      </c>
      <c r="S64" s="36">
        <v>0.11269734200000001</v>
      </c>
      <c r="T64" s="36">
        <v>5.151554E-3</v>
      </c>
      <c r="U64" s="36">
        <v>0.1532</v>
      </c>
      <c r="V64" s="36">
        <v>0.3634</v>
      </c>
      <c r="W64" s="36">
        <v>0.43681764996794714</v>
      </c>
      <c r="X64" s="36">
        <v>6.3624803115481043</v>
      </c>
      <c r="Y64" s="36">
        <v>6.7992979615160518</v>
      </c>
      <c r="Z64" s="36">
        <v>5.4100857691481343E-3</v>
      </c>
      <c r="AA64" s="36">
        <v>1.4867236431902024E-3</v>
      </c>
      <c r="AB64" s="36">
        <v>1.4867236999999999E-3</v>
      </c>
      <c r="AC64" s="36">
        <v>4.3099820975460977E-4</v>
      </c>
      <c r="AD64" s="36">
        <v>0.12311511533736294</v>
      </c>
      <c r="AE64" s="36">
        <v>1.1080360380362666</v>
      </c>
      <c r="AF64" s="36">
        <v>1.2311511533736295</v>
      </c>
      <c r="AG64" s="36">
        <v>2.762823244184643E-2</v>
      </c>
      <c r="AH64" s="36">
        <v>4.6999751740152557E-2</v>
      </c>
      <c r="AI64" s="36">
        <v>0.15052623192454262</v>
      </c>
      <c r="AJ64" s="36">
        <v>1.5174137724583521E-4</v>
      </c>
      <c r="AK64" s="36">
        <v>1.8337072591424408E-4</v>
      </c>
      <c r="AL64" s="36">
        <v>4.5862510808979763E-4</v>
      </c>
      <c r="AM64" s="36">
        <v>2.8210972028846877E-2</v>
      </c>
      <c r="AN64" s="36">
        <v>0.17029823780342973</v>
      </c>
      <c r="AO64" s="36">
        <v>1.259020895068899</v>
      </c>
      <c r="AP64" s="36">
        <v>353.88269941300001</v>
      </c>
      <c r="AQ64" s="36">
        <v>190.55222276000001</v>
      </c>
      <c r="AR64" s="36">
        <v>544.43492217300002</v>
      </c>
      <c r="AS64" s="36">
        <v>27.525675542999998</v>
      </c>
      <c r="AT64" s="36">
        <v>1885.0648518180001</v>
      </c>
      <c r="AU64" s="36">
        <v>4015.4172958620002</v>
      </c>
      <c r="AV64" s="36">
        <v>1067.68550701</v>
      </c>
      <c r="AW64" s="36">
        <v>2274.299925149</v>
      </c>
      <c r="AX64" s="36">
        <v>1027.825545698</v>
      </c>
      <c r="AY64" s="36">
        <v>2189.3933619019999</v>
      </c>
      <c r="AZ64" s="36">
        <v>0.3562296442857143</v>
      </c>
      <c r="BA64" s="36">
        <v>0.71245929000000008</v>
      </c>
      <c r="BB64" s="36">
        <v>2.9634790390000001</v>
      </c>
      <c r="BC64" s="36">
        <v>128.20032420199999</v>
      </c>
      <c r="BD64" s="36">
        <v>273.08227546699999</v>
      </c>
      <c r="BE64" s="36">
        <v>0.13390220714285714</v>
      </c>
      <c r="BF64" s="36">
        <v>0.2678044157142857</v>
      </c>
      <c r="BG64" s="36">
        <v>3.4107283420000001</v>
      </c>
      <c r="BH64" s="36">
        <v>17.630660160000001</v>
      </c>
      <c r="BI64" s="36">
        <v>0.12</v>
      </c>
      <c r="BJ64" s="36">
        <v>0.12</v>
      </c>
      <c r="BK64" s="36">
        <v>0.45000000000000018</v>
      </c>
      <c r="BL64" s="36">
        <v>0.45000000000000018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5.3891790149999999</v>
      </c>
      <c r="E65" s="36">
        <v>5</v>
      </c>
      <c r="F65" s="36">
        <v>0</v>
      </c>
      <c r="G65" s="36">
        <v>2</v>
      </c>
      <c r="H65" s="36">
        <v>3</v>
      </c>
      <c r="I65" s="36">
        <v>4.8560782223898721E-5</v>
      </c>
      <c r="J65" s="36">
        <v>0.18114591137734459</v>
      </c>
      <c r="K65" s="36">
        <v>4.8560782223898721E-5</v>
      </c>
      <c r="L65" s="36">
        <v>0</v>
      </c>
      <c r="M65" s="36">
        <v>4.9644721595771459E-3</v>
      </c>
      <c r="N65" s="36">
        <v>0.17622999999999134</v>
      </c>
      <c r="O65" s="36">
        <v>1.2032719999999998E-3</v>
      </c>
      <c r="P65" s="36">
        <v>2.0936209999999999E-3</v>
      </c>
      <c r="Q65" s="36">
        <v>1.0996909999999999E-3</v>
      </c>
      <c r="R65" s="36">
        <v>1.03581E-4</v>
      </c>
      <c r="S65" s="36">
        <v>1.9585150000000001E-3</v>
      </c>
      <c r="T65" s="36">
        <v>1.3510600000000002E-4</v>
      </c>
      <c r="U65" s="36">
        <v>9.6000000000000009E-3</v>
      </c>
      <c r="V65" s="36">
        <v>2.2800000000000001E-2</v>
      </c>
      <c r="W65" s="36">
        <v>1.0851832782223899E-2</v>
      </c>
      <c r="X65" s="36">
        <v>0.20603953237734457</v>
      </c>
      <c r="Y65" s="36">
        <v>0.21689136515956847</v>
      </c>
      <c r="Z65" s="36">
        <v>8.2418138504117669E-6</v>
      </c>
      <c r="AA65" s="36">
        <v>1.7637481639881178E-6</v>
      </c>
      <c r="AB65" s="36">
        <v>1.7637500000000001E-6</v>
      </c>
      <c r="AC65" s="36">
        <v>7.4732726752328832E-7</v>
      </c>
      <c r="AD65" s="36">
        <v>4.8382581883758312E-3</v>
      </c>
      <c r="AE65" s="36">
        <v>4.3544323695382463E-2</v>
      </c>
      <c r="AF65" s="36">
        <v>4.8382581883758297E-2</v>
      </c>
      <c r="AG65" s="36">
        <v>1.7738520568160855E-3</v>
      </c>
      <c r="AH65" s="36">
        <v>3.0175874069974786E-3</v>
      </c>
      <c r="AI65" s="36">
        <v>9.6644353440324647E-3</v>
      </c>
      <c r="AJ65" s="36">
        <v>1.800158658369509E-7</v>
      </c>
      <c r="AK65" s="36">
        <v>2.1753881896901763E-7</v>
      </c>
      <c r="AL65" s="36">
        <v>5.4408228939471453E-7</v>
      </c>
      <c r="AM65" s="36">
        <v>1.7747793999494457E-3</v>
      </c>
      <c r="AN65" s="36">
        <v>7.8560631341922788E-3</v>
      </c>
      <c r="AO65" s="36">
        <v>5.320930312170432E-2</v>
      </c>
      <c r="AP65" s="36">
        <v>2.7694855700000001</v>
      </c>
      <c r="AQ65" s="36">
        <v>1.4912614609999999</v>
      </c>
      <c r="AR65" s="36">
        <v>4.2607470310000002</v>
      </c>
      <c r="AS65" s="36">
        <v>0.39987125400000001</v>
      </c>
      <c r="AT65" s="36">
        <v>8.1657921719999997</v>
      </c>
      <c r="AU65" s="36">
        <v>18.392682690000001</v>
      </c>
      <c r="AV65" s="36">
        <v>8.5961697479999994</v>
      </c>
      <c r="AW65" s="36">
        <v>19.362067903</v>
      </c>
      <c r="AX65" s="36">
        <v>7.9252139829999999</v>
      </c>
      <c r="AY65" s="36">
        <v>17.850802831999999</v>
      </c>
      <c r="AZ65" s="36">
        <v>5.7751828571428578E-3</v>
      </c>
      <c r="BA65" s="36">
        <v>1.1550367142857143E-2</v>
      </c>
      <c r="BB65" s="36">
        <v>0.68005224799999997</v>
      </c>
      <c r="BC65" s="36">
        <v>39.745401137999998</v>
      </c>
      <c r="BD65" s="36">
        <v>89.522796575000001</v>
      </c>
      <c r="BE65" s="36">
        <v>3.0727565714285716E-2</v>
      </c>
      <c r="BF65" s="36">
        <v>6.1455131428571431E-2</v>
      </c>
      <c r="BG65" s="36">
        <v>2.7535942210000002</v>
      </c>
      <c r="BH65" s="36">
        <v>17.929407400999999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5.3187643639999997</v>
      </c>
      <c r="E66" s="36">
        <v>21</v>
      </c>
      <c r="F66" s="36">
        <v>1</v>
      </c>
      <c r="G66" s="36">
        <v>3</v>
      </c>
      <c r="H66" s="36">
        <v>17</v>
      </c>
      <c r="I66" s="36">
        <v>9.2998682043399488E-4</v>
      </c>
      <c r="J66" s="36">
        <v>1.475814372950661</v>
      </c>
      <c r="K66" s="36">
        <v>9.2998682043399488E-4</v>
      </c>
      <c r="L66" s="36">
        <v>0</v>
      </c>
      <c r="M66" s="36">
        <v>0.13117935976695638</v>
      </c>
      <c r="N66" s="36">
        <v>1.3455650000041386</v>
      </c>
      <c r="O66" s="36">
        <v>2.6388794E-2</v>
      </c>
      <c r="P66" s="36">
        <v>4.5190608000000007E-2</v>
      </c>
      <c r="Q66" s="36">
        <v>2.3861053E-2</v>
      </c>
      <c r="R66" s="36">
        <v>2.527741E-3</v>
      </c>
      <c r="S66" s="36">
        <v>4.1893554000000006E-2</v>
      </c>
      <c r="T66" s="36">
        <v>3.2970539999999998E-3</v>
      </c>
      <c r="U66" s="36">
        <v>5.2250000000000005E-2</v>
      </c>
      <c r="V66" s="36">
        <v>0.12350000000000001</v>
      </c>
      <c r="W66" s="36">
        <v>7.9568780820434004E-2</v>
      </c>
      <c r="X66" s="36">
        <v>1.6445049809506609</v>
      </c>
      <c r="Y66" s="36">
        <v>1.7240737617710948</v>
      </c>
      <c r="Z66" s="36">
        <v>9.3652771241803146E-5</v>
      </c>
      <c r="AA66" s="36">
        <v>2.0041693045745867E-5</v>
      </c>
      <c r="AB66" s="36">
        <v>2.0041700000000002E-5</v>
      </c>
      <c r="AC66" s="36">
        <v>1.8961529741483593E-5</v>
      </c>
      <c r="AD66" s="36">
        <v>4.4207603206104042E-2</v>
      </c>
      <c r="AE66" s="36">
        <v>0.39786842885493656</v>
      </c>
      <c r="AF66" s="36">
        <v>0.44207603206104057</v>
      </c>
      <c r="AG66" s="36">
        <v>9.7728900621092268E-3</v>
      </c>
      <c r="AH66" s="36">
        <v>1.6625146312553629E-2</v>
      </c>
      <c r="AI66" s="36">
        <v>5.3245401028043371E-2</v>
      </c>
      <c r="AJ66" s="36">
        <v>2.0455415894227759E-6</v>
      </c>
      <c r="AK66" s="36">
        <v>2.4719193469206864E-6</v>
      </c>
      <c r="AL66" s="36">
        <v>6.1824714496737349E-6</v>
      </c>
      <c r="AM66" s="36">
        <v>9.7938971334401333E-3</v>
      </c>
      <c r="AN66" s="36">
        <v>6.0835221438004593E-2</v>
      </c>
      <c r="AO66" s="36">
        <v>0.45112001235442961</v>
      </c>
      <c r="AP66" s="36">
        <v>22.432802954</v>
      </c>
      <c r="AQ66" s="36">
        <v>12.07920159</v>
      </c>
      <c r="AR66" s="36">
        <v>34.512004544</v>
      </c>
      <c r="AS66" s="36">
        <v>2.0608417409999999</v>
      </c>
      <c r="AT66" s="36">
        <v>124.256824232</v>
      </c>
      <c r="AU66" s="36">
        <v>285.01795428700001</v>
      </c>
      <c r="AV66" s="36">
        <v>93.504847272999996</v>
      </c>
      <c r="AW66" s="36">
        <v>214.47965092000001</v>
      </c>
      <c r="AX66" s="36">
        <v>87.134456189000005</v>
      </c>
      <c r="AY66" s="36">
        <v>199.86736828700001</v>
      </c>
      <c r="AZ66" s="36">
        <v>2.639652E-2</v>
      </c>
      <c r="BA66" s="36">
        <v>5.2793039999999999E-2</v>
      </c>
      <c r="BB66" s="36">
        <v>0.84584921899999999</v>
      </c>
      <c r="BC66" s="36">
        <v>44.513334536999999</v>
      </c>
      <c r="BD66" s="36">
        <v>102.103845214</v>
      </c>
      <c r="BE66" s="36">
        <v>3.8218957142857141E-2</v>
      </c>
      <c r="BF66" s="36">
        <v>7.6437914285714281E-2</v>
      </c>
      <c r="BG66" s="36">
        <v>6.4148538659999996</v>
      </c>
      <c r="BH66" s="36">
        <v>30.704962631000001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5.2732199079999997</v>
      </c>
      <c r="E67" s="36">
        <v>33</v>
      </c>
      <c r="F67" s="36">
        <v>0</v>
      </c>
      <c r="G67" s="36">
        <v>6</v>
      </c>
      <c r="H67" s="36">
        <v>27</v>
      </c>
      <c r="I67" s="36">
        <v>1.6840168740077115E-5</v>
      </c>
      <c r="J67" s="36">
        <v>0.13394137094463954</v>
      </c>
      <c r="K67" s="36">
        <v>1.6840168740077115E-5</v>
      </c>
      <c r="L67" s="36">
        <v>0</v>
      </c>
      <c r="M67" s="36">
        <v>2.2882111133845492E-3</v>
      </c>
      <c r="N67" s="36">
        <v>0.13166999999999507</v>
      </c>
      <c r="O67" s="36">
        <v>2.4167523999999999E-2</v>
      </c>
      <c r="P67" s="36">
        <v>4.1424925000000001E-2</v>
      </c>
      <c r="Q67" s="36">
        <v>2.1325772999999999E-2</v>
      </c>
      <c r="R67" s="36">
        <v>2.841751E-3</v>
      </c>
      <c r="S67" s="36">
        <v>3.7718292E-2</v>
      </c>
      <c r="T67" s="36">
        <v>3.706633E-3</v>
      </c>
      <c r="U67" s="36">
        <v>0.12479999999999999</v>
      </c>
      <c r="V67" s="36">
        <v>0.29880000000000001</v>
      </c>
      <c r="W67" s="36">
        <v>0.14898436416874006</v>
      </c>
      <c r="X67" s="36">
        <v>0.47416629594463955</v>
      </c>
      <c r="Y67" s="36">
        <v>0.62315066011337961</v>
      </c>
      <c r="Z67" s="36">
        <v>3.6205665506022299E-6</v>
      </c>
      <c r="AA67" s="36">
        <v>7.7480124182887714E-7</v>
      </c>
      <c r="AB67" s="36">
        <v>7.74801E-7</v>
      </c>
      <c r="AC67" s="36">
        <v>1.6577642743356869E-7</v>
      </c>
      <c r="AD67" s="36">
        <v>2.4403966153230864E-3</v>
      </c>
      <c r="AE67" s="36">
        <v>2.1963569537907776E-2</v>
      </c>
      <c r="AF67" s="36">
        <v>2.4403966153230858E-2</v>
      </c>
      <c r="AG67" s="36">
        <v>2.2394952515053107E-2</v>
      </c>
      <c r="AH67" s="36">
        <v>3.8097160600320222E-2</v>
      </c>
      <c r="AI67" s="36">
        <v>0.12201387921994451</v>
      </c>
      <c r="AJ67" s="36">
        <v>7.9079502688212825E-8</v>
      </c>
      <c r="AK67" s="36">
        <v>9.5563030177754109E-8</v>
      </c>
      <c r="AL67" s="36">
        <v>2.390109153254793E-7</v>
      </c>
      <c r="AM67" s="36">
        <v>2.2395197370983229E-2</v>
      </c>
      <c r="AN67" s="36">
        <v>4.0537652778673487E-2</v>
      </c>
      <c r="AO67" s="36">
        <v>0.14397768776876763</v>
      </c>
      <c r="AP67" s="36">
        <v>1.879472654</v>
      </c>
      <c r="AQ67" s="36">
        <v>1.012023736</v>
      </c>
      <c r="AR67" s="36">
        <v>2.8914963899999999</v>
      </c>
      <c r="AS67" s="36">
        <v>0.215269617</v>
      </c>
      <c r="AT67" s="36">
        <v>5.299248027</v>
      </c>
      <c r="AU67" s="36">
        <v>11.553967869999999</v>
      </c>
      <c r="AV67" s="36">
        <v>6.3858089360000001</v>
      </c>
      <c r="AW67" s="36">
        <v>13.923000188</v>
      </c>
      <c r="AX67" s="36">
        <v>5.8652637529999998</v>
      </c>
      <c r="AY67" s="36">
        <v>12.788053816</v>
      </c>
      <c r="AZ67" s="36">
        <v>1.4004240000000001E-2</v>
      </c>
      <c r="BA67" s="36">
        <v>2.800848142857143E-2</v>
      </c>
      <c r="BB67" s="36">
        <v>0.93902949400000002</v>
      </c>
      <c r="BC67" s="36">
        <v>51.527879999</v>
      </c>
      <c r="BD67" s="36">
        <v>112.34640591900001</v>
      </c>
      <c r="BE67" s="36">
        <v>0.34105187428571432</v>
      </c>
      <c r="BF67" s="36">
        <v>0.68210374857142864</v>
      </c>
      <c r="BG67" s="36">
        <v>1.804784868</v>
      </c>
      <c r="BH67" s="36">
        <v>12.976985684000001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5.0892023110000002</v>
      </c>
      <c r="E68" s="36">
        <v>19</v>
      </c>
      <c r="F68" s="36">
        <v>0</v>
      </c>
      <c r="G68" s="36">
        <v>2</v>
      </c>
      <c r="H68" s="36">
        <v>17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3.5874090000000002E-3</v>
      </c>
      <c r="P68" s="36">
        <v>6.2222610000000006E-3</v>
      </c>
      <c r="Q68" s="36">
        <v>3.280364E-3</v>
      </c>
      <c r="R68" s="36">
        <v>3.0704500000000004E-4</v>
      </c>
      <c r="S68" s="36">
        <v>5.8217670000000003E-3</v>
      </c>
      <c r="T68" s="36">
        <v>4.0049399999999999E-4</v>
      </c>
      <c r="U68" s="36">
        <v>4.4999999999999998E-2</v>
      </c>
      <c r="V68" s="36">
        <v>0.10799999999999998</v>
      </c>
      <c r="W68" s="36">
        <v>4.8587408999999998E-2</v>
      </c>
      <c r="X68" s="36">
        <v>0.11422226099999999</v>
      </c>
      <c r="Y68" s="36">
        <v>0.16280966999999999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8.3584851384105111E-3</v>
      </c>
      <c r="AH68" s="36">
        <v>1.4219032189479949E-2</v>
      </c>
      <c r="AI68" s="36">
        <v>4.553933282306416E-2</v>
      </c>
      <c r="AJ68" s="36">
        <v>0</v>
      </c>
      <c r="AK68" s="36">
        <v>0</v>
      </c>
      <c r="AL68" s="36">
        <v>0</v>
      </c>
      <c r="AM68" s="36">
        <v>8.3584851384105111E-3</v>
      </c>
      <c r="AN68" s="36">
        <v>1.4219032189479949E-2</v>
      </c>
      <c r="AO68" s="36">
        <v>4.553933282306416E-2</v>
      </c>
      <c r="AP68" s="36">
        <v>0.16072566299999999</v>
      </c>
      <c r="AQ68" s="36">
        <v>8.6544587000000006E-2</v>
      </c>
      <c r="AR68" s="36">
        <v>0.24727025</v>
      </c>
      <c r="AS68" s="36">
        <v>7.1476600000000003E-4</v>
      </c>
      <c r="AT68" s="36">
        <v>8.7131600000000002E-4</v>
      </c>
      <c r="AU68" s="36">
        <v>1.946218E-3</v>
      </c>
      <c r="AV68" s="36">
        <v>1.082676E-2</v>
      </c>
      <c r="AW68" s="36">
        <v>2.4183221000000001E-2</v>
      </c>
      <c r="AX68" s="36">
        <v>9.4300860000000007E-3</v>
      </c>
      <c r="AY68" s="36">
        <v>2.1063538E-2</v>
      </c>
      <c r="AZ68" s="36">
        <v>1.8327142857142859E-5</v>
      </c>
      <c r="BA68" s="36">
        <v>3.6654285714285718E-5</v>
      </c>
      <c r="BB68" s="36">
        <v>0.43375304399999998</v>
      </c>
      <c r="BC68" s="36">
        <v>13.948363394999999</v>
      </c>
      <c r="BD68" s="36">
        <v>31.155798786999998</v>
      </c>
      <c r="BE68" s="36">
        <v>0.15753742428571429</v>
      </c>
      <c r="BF68" s="36">
        <v>0.31507485000000002</v>
      </c>
      <c r="BG68" s="36">
        <v>1.362220641</v>
      </c>
      <c r="BH68" s="36">
        <v>5.910411807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5.0400654280000001</v>
      </c>
      <c r="E69" s="36">
        <v>20</v>
      </c>
      <c r="F69" s="36">
        <v>0</v>
      </c>
      <c r="G69" s="36">
        <v>3</v>
      </c>
      <c r="H69" s="36">
        <v>17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1.6547979000000001E-2</v>
      </c>
      <c r="P69" s="36">
        <v>2.8117635000000002E-2</v>
      </c>
      <c r="Q69" s="36">
        <v>1.5186766000000001E-2</v>
      </c>
      <c r="R69" s="36">
        <v>1.361213E-3</v>
      </c>
      <c r="S69" s="36">
        <v>2.6342139000000001E-2</v>
      </c>
      <c r="T69" s="36">
        <v>1.7754960000000001E-3</v>
      </c>
      <c r="U69" s="36">
        <v>2.1000000000000001E-2</v>
      </c>
      <c r="V69" s="36">
        <v>5.04E-2</v>
      </c>
      <c r="W69" s="36">
        <v>3.7547979000000002E-2</v>
      </c>
      <c r="X69" s="36">
        <v>7.8517635000000002E-2</v>
      </c>
      <c r="Y69" s="36">
        <v>0.11606561400000001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4.0658524996778772E-3</v>
      </c>
      <c r="AH69" s="36">
        <v>6.9166226431301827E-3</v>
      </c>
      <c r="AI69" s="36">
        <v>2.2151886032727747E-2</v>
      </c>
      <c r="AJ69" s="36">
        <v>0</v>
      </c>
      <c r="AK69" s="36">
        <v>0</v>
      </c>
      <c r="AL69" s="36">
        <v>0</v>
      </c>
      <c r="AM69" s="36">
        <v>4.0658524996778772E-3</v>
      </c>
      <c r="AN69" s="36">
        <v>6.9166226431301827E-3</v>
      </c>
      <c r="AO69" s="36">
        <v>2.2151886032727747E-2</v>
      </c>
      <c r="AP69" s="36">
        <v>9.6404558000000001E-2</v>
      </c>
      <c r="AQ69" s="36">
        <v>5.1910145999999997E-2</v>
      </c>
      <c r="AR69" s="36">
        <v>0.14831470399999999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0.22161328799999999</v>
      </c>
      <c r="BC69" s="36">
        <v>13.513867626</v>
      </c>
      <c r="BD69" s="36">
        <v>31.655694132000001</v>
      </c>
      <c r="BE69" s="36">
        <v>8.0489087142857144E-2</v>
      </c>
      <c r="BF69" s="36">
        <v>0.16097817571428572</v>
      </c>
      <c r="BG69" s="36">
        <v>0.48130987600000003</v>
      </c>
      <c r="BH69" s="36">
        <v>4.3441787390000002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5.0259176620000003</v>
      </c>
      <c r="E70" s="36">
        <v>77</v>
      </c>
      <c r="F70" s="36">
        <v>0</v>
      </c>
      <c r="G70" s="36">
        <v>7</v>
      </c>
      <c r="H70" s="36">
        <v>70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5.4263610000000002E-3</v>
      </c>
      <c r="P70" s="36">
        <v>8.8250800000000008E-3</v>
      </c>
      <c r="Q70" s="36">
        <v>5.026717E-3</v>
      </c>
      <c r="R70" s="36">
        <v>3.99644E-4</v>
      </c>
      <c r="S70" s="36">
        <v>8.3038060000000004E-3</v>
      </c>
      <c r="T70" s="36">
        <v>5.2127399999999996E-4</v>
      </c>
      <c r="U70" s="36">
        <v>0.46499999999999997</v>
      </c>
      <c r="V70" s="36">
        <v>1.1160000000000001</v>
      </c>
      <c r="W70" s="36">
        <v>0.47042636099999996</v>
      </c>
      <c r="X70" s="36">
        <v>1.1248250800000001</v>
      </c>
      <c r="Y70" s="36">
        <v>1.595251441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8.4251511380776078E-2</v>
      </c>
      <c r="AH70" s="36">
        <v>0.14332441016499842</v>
      </c>
      <c r="AI70" s="36">
        <v>0.459025475798711</v>
      </c>
      <c r="AJ70" s="36">
        <v>0</v>
      </c>
      <c r="AK70" s="36">
        <v>0</v>
      </c>
      <c r="AL70" s="36">
        <v>0</v>
      </c>
      <c r="AM70" s="36">
        <v>8.4251511380776078E-2</v>
      </c>
      <c r="AN70" s="36">
        <v>0.14332441016499842</v>
      </c>
      <c r="AO70" s="36">
        <v>0.459025475798711</v>
      </c>
      <c r="AP70" s="36">
        <v>1.8317888470000001</v>
      </c>
      <c r="AQ70" s="36">
        <v>0.98634783999999998</v>
      </c>
      <c r="AR70" s="36">
        <v>2.818136687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0.413933149</v>
      </c>
      <c r="BC70" s="36">
        <v>26.813451923999999</v>
      </c>
      <c r="BD70" s="36">
        <v>58.584048181999997</v>
      </c>
      <c r="BE70" s="36">
        <v>0.1503389157142857</v>
      </c>
      <c r="BF70" s="36">
        <v>0.30067783142857141</v>
      </c>
      <c r="BG70" s="36">
        <v>1.0832141850000001</v>
      </c>
      <c r="BH70" s="36">
        <v>7.3228506649999998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4.7521508680000002</v>
      </c>
      <c r="E71" s="36">
        <v>32</v>
      </c>
      <c r="F71" s="36">
        <v>0</v>
      </c>
      <c r="G71" s="36">
        <v>1</v>
      </c>
      <c r="H71" s="36">
        <v>31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5.4000000000000006E-2</v>
      </c>
      <c r="V71" s="36">
        <v>0.12959999999999999</v>
      </c>
      <c r="W71" s="36">
        <v>5.4000000000000006E-2</v>
      </c>
      <c r="X71" s="36">
        <v>0.12959999999999999</v>
      </c>
      <c r="Y71" s="36">
        <v>0.18359999999999999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1.0022213125043587E-2</v>
      </c>
      <c r="AH71" s="36">
        <v>1.7049282097775297E-2</v>
      </c>
      <c r="AI71" s="36">
        <v>5.4603781853685751E-2</v>
      </c>
      <c r="AJ71" s="36">
        <v>0</v>
      </c>
      <c r="AK71" s="36">
        <v>0</v>
      </c>
      <c r="AL71" s="36">
        <v>0</v>
      </c>
      <c r="AM71" s="36">
        <v>1.0022213125043587E-2</v>
      </c>
      <c r="AN71" s="36">
        <v>1.7049282097775297E-2</v>
      </c>
      <c r="AO71" s="36">
        <v>5.4603781853685751E-2</v>
      </c>
      <c r="AP71" s="36">
        <v>0.15361896</v>
      </c>
      <c r="AQ71" s="36">
        <v>8.2717900999999996E-2</v>
      </c>
      <c r="AR71" s="36">
        <v>0.23633686100000001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0.26643609099999999</v>
      </c>
      <c r="BC71" s="36">
        <v>12.412928900000001</v>
      </c>
      <c r="BD71" s="36">
        <v>28.448877902</v>
      </c>
      <c r="BE71" s="36">
        <v>9.676855571428572E-2</v>
      </c>
      <c r="BF71" s="36">
        <v>0.19353711142857144</v>
      </c>
      <c r="BG71" s="36">
        <v>0.14824462799999999</v>
      </c>
      <c r="BH71" s="36">
        <v>2.2162896810000001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4.9100253040000004</v>
      </c>
      <c r="E72" s="36">
        <v>49</v>
      </c>
      <c r="F72" s="36">
        <v>0</v>
      </c>
      <c r="G72" s="36">
        <v>1</v>
      </c>
      <c r="H72" s="36">
        <v>48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9.2999999999999999E-2</v>
      </c>
      <c r="V72" s="36">
        <v>0.22319999999999998</v>
      </c>
      <c r="W72" s="36">
        <v>9.2999999999999999E-2</v>
      </c>
      <c r="X72" s="36">
        <v>0.22319999999999998</v>
      </c>
      <c r="Y72" s="36">
        <v>0.31619999999999998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1.9795107311974206E-2</v>
      </c>
      <c r="AH72" s="36">
        <v>3.3674435427266461E-2</v>
      </c>
      <c r="AI72" s="36">
        <v>0.10784920535489394</v>
      </c>
      <c r="AJ72" s="36">
        <v>0</v>
      </c>
      <c r="AK72" s="36">
        <v>0</v>
      </c>
      <c r="AL72" s="36">
        <v>0</v>
      </c>
      <c r="AM72" s="36">
        <v>1.9795107311974206E-2</v>
      </c>
      <c r="AN72" s="36">
        <v>3.3674435427266461E-2</v>
      </c>
      <c r="AO72" s="36">
        <v>0.10784920535489394</v>
      </c>
      <c r="AP72" s="36">
        <v>0.15559820799999999</v>
      </c>
      <c r="AQ72" s="36">
        <v>8.3783650000000001E-2</v>
      </c>
      <c r="AR72" s="36">
        <v>0.239381858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0.165163108</v>
      </c>
      <c r="BH72" s="36">
        <v>0.18352771800000001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4.9843553700000003</v>
      </c>
      <c r="E73" s="36">
        <v>72</v>
      </c>
      <c r="F73" s="36">
        <v>0</v>
      </c>
      <c r="G73" s="36">
        <v>9</v>
      </c>
      <c r="H73" s="36">
        <v>63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5.7521299999999994E-3</v>
      </c>
      <c r="P73" s="36">
        <v>8.9291979999999993E-3</v>
      </c>
      <c r="Q73" s="36">
        <v>5.4481599999999996E-3</v>
      </c>
      <c r="R73" s="36">
        <v>3.0397000000000003E-4</v>
      </c>
      <c r="S73" s="36">
        <v>8.5327149999999997E-3</v>
      </c>
      <c r="T73" s="36">
        <v>3.9648299999999999E-4</v>
      </c>
      <c r="U73" s="36">
        <v>8.7000000000000008E-2</v>
      </c>
      <c r="V73" s="36">
        <v>0.20880000000000001</v>
      </c>
      <c r="W73" s="36">
        <v>9.2752130000000002E-2</v>
      </c>
      <c r="X73" s="36">
        <v>0.21772919800000001</v>
      </c>
      <c r="Y73" s="36">
        <v>0.310481328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1.6073404371661021E-2</v>
      </c>
      <c r="AH73" s="36">
        <v>2.7343262609262425E-2</v>
      </c>
      <c r="AI73" s="36">
        <v>8.7572341059394557E-2</v>
      </c>
      <c r="AJ73" s="36">
        <v>0</v>
      </c>
      <c r="AK73" s="36">
        <v>0</v>
      </c>
      <c r="AL73" s="36">
        <v>0</v>
      </c>
      <c r="AM73" s="36">
        <v>1.6073404371661021E-2</v>
      </c>
      <c r="AN73" s="36">
        <v>2.7343262609262425E-2</v>
      </c>
      <c r="AO73" s="36">
        <v>8.7572341059394557E-2</v>
      </c>
      <c r="AP73" s="36">
        <v>0.372866753</v>
      </c>
      <c r="AQ73" s="36">
        <v>0.20077440499999999</v>
      </c>
      <c r="AR73" s="36">
        <v>0.57364115800000004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1.0630451809999999</v>
      </c>
      <c r="BC73" s="36">
        <v>65.706432980000002</v>
      </c>
      <c r="BD73" s="36">
        <v>146.70861898199999</v>
      </c>
      <c r="BE73" s="36">
        <v>0.38609389142857142</v>
      </c>
      <c r="BF73" s="36">
        <v>0.77218778285714285</v>
      </c>
      <c r="BG73" s="36">
        <v>1.328698962</v>
      </c>
      <c r="BH73" s="36">
        <v>15.350639036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5.4499104950000001</v>
      </c>
      <c r="E74" s="36">
        <v>311</v>
      </c>
      <c r="F74" s="36">
        <v>2</v>
      </c>
      <c r="G74" s="36">
        <v>25</v>
      </c>
      <c r="H74" s="36">
        <v>284</v>
      </c>
      <c r="I74" s="36">
        <v>1.3192409477755906E-3</v>
      </c>
      <c r="J74" s="36">
        <v>3.1188526097869684</v>
      </c>
      <c r="K74" s="36">
        <v>1.3192409477755906E-3</v>
      </c>
      <c r="L74" s="36">
        <v>0</v>
      </c>
      <c r="M74" s="36">
        <v>0.23293085073505376</v>
      </c>
      <c r="N74" s="36">
        <v>2.8872409999996904</v>
      </c>
      <c r="O74" s="36">
        <v>1.0076102179999999</v>
      </c>
      <c r="P74" s="36">
        <v>1.5695581100000002</v>
      </c>
      <c r="Q74" s="36">
        <v>0.93970452199999999</v>
      </c>
      <c r="R74" s="36">
        <v>6.7905696000000001E-2</v>
      </c>
      <c r="S74" s="36">
        <v>1.4809854580000001</v>
      </c>
      <c r="T74" s="36">
        <v>8.8572652000000002E-2</v>
      </c>
      <c r="U74" s="36">
        <v>2.1810999999999998</v>
      </c>
      <c r="V74" s="36">
        <v>5.1706000000000003</v>
      </c>
      <c r="W74" s="36">
        <v>3.1900294589477753</v>
      </c>
      <c r="X74" s="36">
        <v>9.8590107197869692</v>
      </c>
      <c r="Y74" s="36">
        <v>13.049040178734744</v>
      </c>
      <c r="Z74" s="36">
        <v>2.2833600676352156E-4</v>
      </c>
      <c r="AA74" s="36">
        <v>4.8863905447393606E-5</v>
      </c>
      <c r="AB74" s="36">
        <v>4.8863899999999998E-5</v>
      </c>
      <c r="AC74" s="36">
        <v>2.9843665697464677E-5</v>
      </c>
      <c r="AD74" s="36">
        <v>3.9999197922044254E-2</v>
      </c>
      <c r="AE74" s="36">
        <v>0.35999278129839823</v>
      </c>
      <c r="AF74" s="36">
        <v>0.39999197922044255</v>
      </c>
      <c r="AG74" s="36">
        <v>0.38395386780168478</v>
      </c>
      <c r="AH74" s="36">
        <v>0.65316290154769363</v>
      </c>
      <c r="AI74" s="36">
        <v>2.0918865900919377</v>
      </c>
      <c r="AJ74" s="36">
        <v>5.0214931326124457E-6</v>
      </c>
      <c r="AK74" s="36">
        <v>6.0681856038120346E-6</v>
      </c>
      <c r="AL74" s="36">
        <v>1.517702601972993E-5</v>
      </c>
      <c r="AM74" s="36">
        <v>0.38398873296051489</v>
      </c>
      <c r="AN74" s="36">
        <v>0.69316816765534162</v>
      </c>
      <c r="AO74" s="36">
        <v>2.4518945484163557</v>
      </c>
      <c r="AP74" s="36">
        <v>56.217044158999997</v>
      </c>
      <c r="AQ74" s="36">
        <v>30.270716086</v>
      </c>
      <c r="AR74" s="36">
        <v>86.487760245000004</v>
      </c>
      <c r="AS74" s="36">
        <v>1.068875475</v>
      </c>
      <c r="AT74" s="36">
        <v>83.458828623000002</v>
      </c>
      <c r="AU74" s="36">
        <v>178.70801575300001</v>
      </c>
      <c r="AV74" s="36">
        <v>99.587657987</v>
      </c>
      <c r="AW74" s="36">
        <v>213.244219286</v>
      </c>
      <c r="AX74" s="36">
        <v>91.420765094999993</v>
      </c>
      <c r="AY74" s="36">
        <v>195.756683845</v>
      </c>
      <c r="AZ74" s="36">
        <v>9.4771524285714295E-2</v>
      </c>
      <c r="BA74" s="36">
        <v>0.18954304857142859</v>
      </c>
      <c r="BB74" s="36">
        <v>21.522152625</v>
      </c>
      <c r="BC74" s="36">
        <v>1503.3252816229999</v>
      </c>
      <c r="BD74" s="36">
        <v>3219.0276636029998</v>
      </c>
      <c r="BE74" s="36">
        <v>1.2670027042857144</v>
      </c>
      <c r="BF74" s="36">
        <v>2.5340054100000002</v>
      </c>
      <c r="BG74" s="36">
        <v>7.5492888430000002</v>
      </c>
      <c r="BH74" s="36">
        <v>62.443953505000003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5.4388746289999998</v>
      </c>
      <c r="E75" s="36">
        <v>30</v>
      </c>
      <c r="F75" s="36">
        <v>0</v>
      </c>
      <c r="G75" s="36">
        <v>5</v>
      </c>
      <c r="H75" s="36">
        <v>25</v>
      </c>
      <c r="I75" s="36">
        <v>3.562971479160968E-2</v>
      </c>
      <c r="J75" s="36">
        <v>12.696275425733589</v>
      </c>
      <c r="K75" s="36">
        <v>3.1549714792531526E-2</v>
      </c>
      <c r="L75" s="36">
        <v>4.0799999990781544E-3</v>
      </c>
      <c r="M75" s="36">
        <v>1.9651741405267074</v>
      </c>
      <c r="N75" s="36">
        <v>10.76673099999849</v>
      </c>
      <c r="O75" s="36">
        <v>0.42574696099999998</v>
      </c>
      <c r="P75" s="36">
        <v>0.73156590399999999</v>
      </c>
      <c r="Q75" s="36">
        <v>0.39853899300000001</v>
      </c>
      <c r="R75" s="36">
        <v>2.7207967999999999E-2</v>
      </c>
      <c r="S75" s="36">
        <v>0.69607724900000001</v>
      </c>
      <c r="T75" s="36">
        <v>3.5488654999999994E-2</v>
      </c>
      <c r="U75" s="36">
        <v>7.5600000000000001E-2</v>
      </c>
      <c r="V75" s="36">
        <v>0.1812</v>
      </c>
      <c r="W75" s="36">
        <v>0.53697667579160968</v>
      </c>
      <c r="X75" s="36">
        <v>13.609041329733589</v>
      </c>
      <c r="Y75" s="36">
        <v>14.1460180055252</v>
      </c>
      <c r="Z75" s="36">
        <v>2.2265356417002194E-3</v>
      </c>
      <c r="AA75" s="36">
        <v>4.7647862732384691E-4</v>
      </c>
      <c r="AB75" s="36">
        <v>4.7647900000000003E-4</v>
      </c>
      <c r="AC75" s="36">
        <v>3.0942317433579143E-4</v>
      </c>
      <c r="AD75" s="36">
        <v>0.11553235042178706</v>
      </c>
      <c r="AE75" s="36">
        <v>1.0397911537960833</v>
      </c>
      <c r="AF75" s="36">
        <v>1.1553235042178698</v>
      </c>
      <c r="AG75" s="36">
        <v>1.5774676626726158E-2</v>
      </c>
      <c r="AH75" s="36">
        <v>2.6835082077649102E-2</v>
      </c>
      <c r="AI75" s="36">
        <v>8.5944789897335644E-2</v>
      </c>
      <c r="AJ75" s="36">
        <v>4.8631483905386697E-5</v>
      </c>
      <c r="AK75" s="36">
        <v>5.8768350913416608E-5</v>
      </c>
      <c r="AL75" s="36">
        <v>1.4698442816073943E-4</v>
      </c>
      <c r="AM75" s="36">
        <v>1.6132731284967339E-2</v>
      </c>
      <c r="AN75" s="36">
        <v>0.14242620085034957</v>
      </c>
      <c r="AO75" s="36">
        <v>1.1258829281215796</v>
      </c>
      <c r="AP75" s="36">
        <v>301.78860792199998</v>
      </c>
      <c r="AQ75" s="36">
        <v>162.50155811100001</v>
      </c>
      <c r="AR75" s="36">
        <v>464.29016603299999</v>
      </c>
      <c r="AS75" s="36">
        <v>9.0831455660000007</v>
      </c>
      <c r="AT75" s="36">
        <v>817.53285644499999</v>
      </c>
      <c r="AU75" s="36">
        <v>2080.3267506799998</v>
      </c>
      <c r="AV75" s="36">
        <v>591.11373006099996</v>
      </c>
      <c r="AW75" s="36">
        <v>1504.171600744</v>
      </c>
      <c r="AX75" s="36">
        <v>551.66206713500003</v>
      </c>
      <c r="AY75" s="36">
        <v>1403.7813239530001</v>
      </c>
      <c r="AZ75" s="36">
        <v>0.17292361000000001</v>
      </c>
      <c r="BA75" s="36">
        <v>0.34584722142857144</v>
      </c>
      <c r="BB75" s="36">
        <v>4.4456202310000004</v>
      </c>
      <c r="BC75" s="36">
        <v>385.57483920200002</v>
      </c>
      <c r="BD75" s="36">
        <v>981.14913187599996</v>
      </c>
      <c r="BE75" s="36">
        <v>0.2617123357142857</v>
      </c>
      <c r="BF75" s="36">
        <v>0.52342467285714289</v>
      </c>
      <c r="BG75" s="36">
        <v>8.907819473</v>
      </c>
      <c r="BH75" s="36">
        <v>46.232111070000002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5.0184890539999998</v>
      </c>
      <c r="E76" s="36">
        <v>113</v>
      </c>
      <c r="F76" s="36">
        <v>0</v>
      </c>
      <c r="G76" s="36">
        <v>3</v>
      </c>
      <c r="H76" s="36">
        <v>110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1.6195853999999999E-2</v>
      </c>
      <c r="P76" s="36">
        <v>2.8462224000000001E-2</v>
      </c>
      <c r="Q76" s="36">
        <v>1.5862940999999998E-2</v>
      </c>
      <c r="R76" s="36">
        <v>3.32913E-4</v>
      </c>
      <c r="S76" s="36">
        <v>2.8027990000000003E-2</v>
      </c>
      <c r="T76" s="36">
        <v>4.3423400000000003E-4</v>
      </c>
      <c r="U76" s="36">
        <v>0.40560000000000002</v>
      </c>
      <c r="V76" s="36">
        <v>0.96120000000000005</v>
      </c>
      <c r="W76" s="36">
        <v>0.42179585400000003</v>
      </c>
      <c r="X76" s="36">
        <v>0.98966222400000003</v>
      </c>
      <c r="Y76" s="36">
        <v>1.4114580780000001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7.111545355276197E-2</v>
      </c>
      <c r="AH76" s="36">
        <v>0.12097801294033071</v>
      </c>
      <c r="AI76" s="36">
        <v>0.38745660901159973</v>
      </c>
      <c r="AJ76" s="36">
        <v>0</v>
      </c>
      <c r="AK76" s="36">
        <v>0</v>
      </c>
      <c r="AL76" s="36">
        <v>0</v>
      </c>
      <c r="AM76" s="36">
        <v>7.111545355276197E-2</v>
      </c>
      <c r="AN76" s="36">
        <v>0.12097801294033071</v>
      </c>
      <c r="AO76" s="36">
        <v>0.38745660901159973</v>
      </c>
      <c r="AP76" s="36">
        <v>0.96761993800000001</v>
      </c>
      <c r="AQ76" s="36">
        <v>0.52102612000000004</v>
      </c>
      <c r="AR76" s="36">
        <v>1.488646058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0.36037244600000001</v>
      </c>
      <c r="BH76" s="36">
        <v>1.4270511400000001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5.173754239</v>
      </c>
      <c r="E77" s="36">
        <v>64</v>
      </c>
      <c r="F77" s="36">
        <v>1</v>
      </c>
      <c r="G77" s="36">
        <v>4</v>
      </c>
      <c r="H77" s="36">
        <v>59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2.7477810999999998E-2</v>
      </c>
      <c r="P77" s="36">
        <v>4.8552154E-2</v>
      </c>
      <c r="Q77" s="36">
        <v>2.6863413999999999E-2</v>
      </c>
      <c r="R77" s="36">
        <v>6.1439700000000003E-4</v>
      </c>
      <c r="S77" s="36">
        <v>4.7750766E-2</v>
      </c>
      <c r="T77" s="36">
        <v>8.0138799999999988E-4</v>
      </c>
      <c r="U77" s="36">
        <v>1.3484499999999997</v>
      </c>
      <c r="V77" s="36">
        <v>3.1879</v>
      </c>
      <c r="W77" s="36">
        <v>1.3759278109999997</v>
      </c>
      <c r="X77" s="36">
        <v>3.2364521539999997</v>
      </c>
      <c r="Y77" s="36">
        <v>4.6123799649999997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0.24898110890813321</v>
      </c>
      <c r="AH77" s="36">
        <v>0.42355407032647951</v>
      </c>
      <c r="AI77" s="36">
        <v>1.3565177657753464</v>
      </c>
      <c r="AJ77" s="36">
        <v>0</v>
      </c>
      <c r="AK77" s="36">
        <v>0</v>
      </c>
      <c r="AL77" s="36">
        <v>0</v>
      </c>
      <c r="AM77" s="36">
        <v>0.24898110890813321</v>
      </c>
      <c r="AN77" s="36">
        <v>0.42355407032647951</v>
      </c>
      <c r="AO77" s="36">
        <v>1.3565177657753464</v>
      </c>
      <c r="AP77" s="36">
        <v>3.931753842</v>
      </c>
      <c r="AQ77" s="36">
        <v>2.1170982220000001</v>
      </c>
      <c r="AR77" s="36">
        <v>6.0488520640000001</v>
      </c>
      <c r="AS77" s="36">
        <v>6.1094506E-2</v>
      </c>
      <c r="AT77" s="36">
        <v>1.8135391809999999</v>
      </c>
      <c r="AU77" s="36">
        <v>4.1692363569999999</v>
      </c>
      <c r="AV77" s="36">
        <v>3.6858101460000001</v>
      </c>
      <c r="AW77" s="36">
        <v>8.4734941599999996</v>
      </c>
      <c r="AX77" s="36">
        <v>3.3453463989999999</v>
      </c>
      <c r="AY77" s="36">
        <v>7.6907849439999998</v>
      </c>
      <c r="AZ77" s="36">
        <v>1.6402514285714289E-3</v>
      </c>
      <c r="BA77" s="36">
        <v>3.2805042857142861E-3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0.54393380099999999</v>
      </c>
      <c r="BH77" s="36">
        <v>2.8715349630000002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5.2889251919999998</v>
      </c>
      <c r="E78" s="36">
        <v>11</v>
      </c>
      <c r="F78" s="36">
        <v>0</v>
      </c>
      <c r="G78" s="36">
        <v>1</v>
      </c>
      <c r="H78" s="36">
        <v>10</v>
      </c>
      <c r="I78" s="36">
        <v>7.9342043681267208E-5</v>
      </c>
      <c r="J78" s="36">
        <v>0.35798582665630285</v>
      </c>
      <c r="K78" s="36">
        <v>7.9342043681267208E-5</v>
      </c>
      <c r="L78" s="36">
        <v>0</v>
      </c>
      <c r="M78" s="36">
        <v>1.6055168699978709E-2</v>
      </c>
      <c r="N78" s="36">
        <v>0.34201000000000542</v>
      </c>
      <c r="O78" s="36">
        <v>2.4702997000000001E-2</v>
      </c>
      <c r="P78" s="36">
        <v>4.3354194000000006E-2</v>
      </c>
      <c r="Q78" s="36">
        <v>2.3277169E-2</v>
      </c>
      <c r="R78" s="36">
        <v>1.4258280000000001E-3</v>
      </c>
      <c r="S78" s="36">
        <v>4.1494419000000005E-2</v>
      </c>
      <c r="T78" s="36">
        <v>1.8597750000000001E-3</v>
      </c>
      <c r="U78" s="36">
        <v>6.6E-3</v>
      </c>
      <c r="V78" s="36">
        <v>1.5599999999999999E-2</v>
      </c>
      <c r="W78" s="36">
        <v>3.1382339043681269E-2</v>
      </c>
      <c r="X78" s="36">
        <v>0.41694002065630287</v>
      </c>
      <c r="Y78" s="36">
        <v>0.44832235969998413</v>
      </c>
      <c r="Z78" s="36">
        <v>1.5387464620990058E-5</v>
      </c>
      <c r="AA78" s="36">
        <v>3.2929174288918719E-6</v>
      </c>
      <c r="AB78" s="36">
        <v>3.29292E-6</v>
      </c>
      <c r="AC78" s="36">
        <v>1.4011354249400958E-6</v>
      </c>
      <c r="AD78" s="36">
        <v>8.7054288647891113E-3</v>
      </c>
      <c r="AE78" s="36">
        <v>7.8348859783102021E-2</v>
      </c>
      <c r="AF78" s="36">
        <v>8.7054288647891123E-2</v>
      </c>
      <c r="AG78" s="36">
        <v>1.320259320238414E-3</v>
      </c>
      <c r="AH78" s="36">
        <v>2.2459583838538538E-3</v>
      </c>
      <c r="AI78" s="36">
        <v>7.1931369861265313E-3</v>
      </c>
      <c r="AJ78" s="36">
        <v>3.3608949393724296E-7</v>
      </c>
      <c r="AK78" s="36">
        <v>4.0614482084164844E-7</v>
      </c>
      <c r="AL78" s="36">
        <v>1.0158012486994433E-6</v>
      </c>
      <c r="AM78" s="36">
        <v>1.3219965451572915E-3</v>
      </c>
      <c r="AN78" s="36">
        <v>1.0951793393463808E-2</v>
      </c>
      <c r="AO78" s="36">
        <v>8.554301257047725E-2</v>
      </c>
      <c r="AP78" s="36">
        <v>26.479083030999998</v>
      </c>
      <c r="AQ78" s="36">
        <v>14.257967786</v>
      </c>
      <c r="AR78" s="36">
        <v>40.737050816999997</v>
      </c>
      <c r="AS78" s="36">
        <v>1.5890567209999999</v>
      </c>
      <c r="AT78" s="36">
        <v>72.978908422000003</v>
      </c>
      <c r="AU78" s="36">
        <v>180.73739633</v>
      </c>
      <c r="AV78" s="36">
        <v>59.549474939</v>
      </c>
      <c r="AW78" s="36">
        <v>147.47846036499999</v>
      </c>
      <c r="AX78" s="36">
        <v>55.341441285999998</v>
      </c>
      <c r="AY78" s="36">
        <v>137.056969245</v>
      </c>
      <c r="AZ78" s="36">
        <v>1.5275642857142857E-2</v>
      </c>
      <c r="BA78" s="36">
        <v>3.0551287142857143E-2</v>
      </c>
      <c r="BB78" s="36">
        <v>0.53184739700000006</v>
      </c>
      <c r="BC78" s="36">
        <v>24.238295059999999</v>
      </c>
      <c r="BD78" s="36">
        <v>60.027841404</v>
      </c>
      <c r="BE78" s="36">
        <v>3.1309697142857147E-2</v>
      </c>
      <c r="BF78" s="36">
        <v>6.2619394285714294E-2</v>
      </c>
      <c r="BG78" s="36">
        <v>1.1057075890000001</v>
      </c>
      <c r="BH78" s="36">
        <v>9.353407271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5.2879471850000002</v>
      </c>
      <c r="E79" s="36">
        <v>14</v>
      </c>
      <c r="F79" s="36">
        <v>0</v>
      </c>
      <c r="G79" s="36">
        <v>1</v>
      </c>
      <c r="H79" s="36">
        <v>13</v>
      </c>
      <c r="I79" s="36">
        <v>2.3917677870726007E-5</v>
      </c>
      <c r="J79" s="36">
        <v>3.9387771351806183E-2</v>
      </c>
      <c r="K79" s="36">
        <v>2.3917677870726007E-5</v>
      </c>
      <c r="L79" s="36">
        <v>0</v>
      </c>
      <c r="M79" s="36">
        <v>4.4116890296782641E-3</v>
      </c>
      <c r="N79" s="36">
        <v>3.4999999999998643E-2</v>
      </c>
      <c r="O79" s="36">
        <v>2.7750193999999999E-2</v>
      </c>
      <c r="P79" s="36">
        <v>4.8066385999999996E-2</v>
      </c>
      <c r="Q79" s="36">
        <v>2.6926762E-2</v>
      </c>
      <c r="R79" s="36">
        <v>8.2343200000000003E-4</v>
      </c>
      <c r="S79" s="36">
        <v>4.6992343999999998E-2</v>
      </c>
      <c r="T79" s="36">
        <v>1.0740420000000001E-3</v>
      </c>
      <c r="U79" s="36">
        <v>1.9799999999999998E-2</v>
      </c>
      <c r="V79" s="36">
        <v>4.6800000000000001E-2</v>
      </c>
      <c r="W79" s="36">
        <v>4.757411167787072E-2</v>
      </c>
      <c r="X79" s="36">
        <v>0.13425415735180618</v>
      </c>
      <c r="Y79" s="36">
        <v>0.18182826902967691</v>
      </c>
      <c r="Z79" s="36">
        <v>5.5149428965814137E-6</v>
      </c>
      <c r="AA79" s="36">
        <v>1.1801977798684225E-6</v>
      </c>
      <c r="AB79" s="36">
        <v>1.1801999999999999E-6</v>
      </c>
      <c r="AC79" s="36">
        <v>3.9943663807045955E-7</v>
      </c>
      <c r="AD79" s="36">
        <v>7.7861836212592421E-4</v>
      </c>
      <c r="AE79" s="36">
        <v>7.0075652591333184E-3</v>
      </c>
      <c r="AF79" s="36">
        <v>7.7861836212592423E-3</v>
      </c>
      <c r="AG79" s="36">
        <v>3.6149851266558211E-3</v>
      </c>
      <c r="AH79" s="36">
        <v>6.1496298706328906E-3</v>
      </c>
      <c r="AI79" s="36">
        <v>1.9695436207297232E-2</v>
      </c>
      <c r="AJ79" s="36">
        <v>1.2045625789412865E-7</v>
      </c>
      <c r="AK79" s="36">
        <v>1.455644587652641E-7</v>
      </c>
      <c r="AL79" s="36">
        <v>3.6406855730326973E-7</v>
      </c>
      <c r="AM79" s="36">
        <v>3.6155050195517857E-3</v>
      </c>
      <c r="AN79" s="36">
        <v>6.9283937972175798E-3</v>
      </c>
      <c r="AO79" s="36">
        <v>2.6703365534987856E-2</v>
      </c>
      <c r="AP79" s="36">
        <v>1.565075752</v>
      </c>
      <c r="AQ79" s="36">
        <v>0.84273309699999999</v>
      </c>
      <c r="AR79" s="36">
        <v>2.4078088490000003</v>
      </c>
      <c r="AS79" s="36">
        <v>0.117495315</v>
      </c>
      <c r="AT79" s="36">
        <v>3.2335552829999998</v>
      </c>
      <c r="AU79" s="36">
        <v>7.2223527169999997</v>
      </c>
      <c r="AV79" s="36">
        <v>5.3281036759999996</v>
      </c>
      <c r="AW79" s="36">
        <v>11.900660633999999</v>
      </c>
      <c r="AX79" s="36">
        <v>4.8535434710000001</v>
      </c>
      <c r="AY79" s="36">
        <v>10.840700035999999</v>
      </c>
      <c r="AZ79" s="36">
        <v>2.1811614285714284E-3</v>
      </c>
      <c r="BA79" s="36">
        <v>4.3623242857142863E-3</v>
      </c>
      <c r="BB79" s="36">
        <v>0.18059025100000001</v>
      </c>
      <c r="BC79" s="36">
        <v>18.440887872000001</v>
      </c>
      <c r="BD79" s="36">
        <v>41.188903535000001</v>
      </c>
      <c r="BE79" s="36">
        <v>1.0631292857142859E-2</v>
      </c>
      <c r="BF79" s="36">
        <v>2.1262587142857146E-2</v>
      </c>
      <c r="BG79" s="36">
        <v>1.667024836</v>
      </c>
      <c r="BH79" s="36">
        <v>4.9466737800000002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5.4067908820000001</v>
      </c>
      <c r="E80" s="36">
        <v>11</v>
      </c>
      <c r="F80" s="36">
        <v>1</v>
      </c>
      <c r="G80" s="36">
        <v>5</v>
      </c>
      <c r="H80" s="36">
        <v>5</v>
      </c>
      <c r="I80" s="36">
        <v>2.349511446320016E-3</v>
      </c>
      <c r="J80" s="36">
        <v>1.6252882047591559</v>
      </c>
      <c r="K80" s="36">
        <v>2.349511446320016E-3</v>
      </c>
      <c r="L80" s="36">
        <v>0</v>
      </c>
      <c r="M80" s="36">
        <v>0.1490957162063597</v>
      </c>
      <c r="N80" s="36">
        <v>1.4785419999991163</v>
      </c>
      <c r="O80" s="36">
        <v>1.4838285E-2</v>
      </c>
      <c r="P80" s="36">
        <v>2.4360093999999999E-2</v>
      </c>
      <c r="Q80" s="36">
        <v>1.3264102E-2</v>
      </c>
      <c r="R80" s="36">
        <v>1.574183E-3</v>
      </c>
      <c r="S80" s="36">
        <v>2.2306811999999999E-2</v>
      </c>
      <c r="T80" s="36">
        <v>2.053282E-3</v>
      </c>
      <c r="U80" s="36">
        <v>0.18864999999999996</v>
      </c>
      <c r="V80" s="36">
        <v>0.44589999999999996</v>
      </c>
      <c r="W80" s="36">
        <v>0.20583779644631997</v>
      </c>
      <c r="X80" s="36">
        <v>2.095548298759156</v>
      </c>
      <c r="Y80" s="36">
        <v>2.3013860952054759</v>
      </c>
      <c r="Z80" s="36">
        <v>1.508235770226671E-4</v>
      </c>
      <c r="AA80" s="36">
        <v>3.2276245482850756E-5</v>
      </c>
      <c r="AB80" s="36">
        <v>3.2276200000000001E-5</v>
      </c>
      <c r="AC80" s="36">
        <v>2.3992837187192475E-5</v>
      </c>
      <c r="AD80" s="36">
        <v>1.3738000591123914E-2</v>
      </c>
      <c r="AE80" s="36">
        <v>0.12364200532011521</v>
      </c>
      <c r="AF80" s="36">
        <v>0.13738000591123911</v>
      </c>
      <c r="AG80" s="36">
        <v>3.9049412532067937E-2</v>
      </c>
      <c r="AH80" s="36">
        <v>6.6428885686736286E-2</v>
      </c>
      <c r="AI80" s="36">
        <v>0.21275197172643923</v>
      </c>
      <c r="AJ80" s="36">
        <v>3.2942469674991323E-6</v>
      </c>
      <c r="AK80" s="36">
        <v>3.9809079681405003E-6</v>
      </c>
      <c r="AL80" s="36">
        <v>9.9565747917571554E-6</v>
      </c>
      <c r="AM80" s="36">
        <v>3.9076699616222628E-2</v>
      </c>
      <c r="AN80" s="36">
        <v>8.0170867185828346E-2</v>
      </c>
      <c r="AO80" s="36">
        <v>0.33640393362134619</v>
      </c>
      <c r="AP80" s="36">
        <v>32.148050054999999</v>
      </c>
      <c r="AQ80" s="36">
        <v>17.310488491000001</v>
      </c>
      <c r="AR80" s="36">
        <v>49.458538546</v>
      </c>
      <c r="AS80" s="36">
        <v>1.62985058</v>
      </c>
      <c r="AT80" s="36">
        <v>48.330823942000002</v>
      </c>
      <c r="AU80" s="36">
        <v>121.468264815</v>
      </c>
      <c r="AV80" s="36">
        <v>39.002158041999998</v>
      </c>
      <c r="AW80" s="36">
        <v>98.022836670000004</v>
      </c>
      <c r="AX80" s="36">
        <v>36.28897225</v>
      </c>
      <c r="AY80" s="36">
        <v>91.203876359999995</v>
      </c>
      <c r="AZ80" s="36">
        <v>2.7797608571428576E-2</v>
      </c>
      <c r="BA80" s="36">
        <v>5.5595217142857152E-2</v>
      </c>
      <c r="BB80" s="36">
        <v>1.7963629679999999</v>
      </c>
      <c r="BC80" s="36">
        <v>104.437590031</v>
      </c>
      <c r="BD80" s="36">
        <v>262.47954840800003</v>
      </c>
      <c r="BE80" s="36">
        <v>0.10575135142857142</v>
      </c>
      <c r="BF80" s="36">
        <v>0.21150270428571427</v>
      </c>
      <c r="BG80" s="36">
        <v>2.7307074240000002</v>
      </c>
      <c r="BH80" s="36">
        <v>15.248426443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5.1385284179999999</v>
      </c>
      <c r="E81" s="36">
        <v>11</v>
      </c>
      <c r="F81" s="36">
        <v>0</v>
      </c>
      <c r="G81" s="36">
        <v>3</v>
      </c>
      <c r="H81" s="36">
        <v>8</v>
      </c>
      <c r="I81" s="36">
        <v>1.8102153098493293E-4</v>
      </c>
      <c r="J81" s="36">
        <v>0.75378576655006491</v>
      </c>
      <c r="K81" s="36">
        <v>1.8102153098493293E-4</v>
      </c>
      <c r="L81" s="36">
        <v>0</v>
      </c>
      <c r="M81" s="36">
        <v>1.5596788081015932E-2</v>
      </c>
      <c r="N81" s="36">
        <v>0.73837000000003394</v>
      </c>
      <c r="O81" s="36">
        <v>3.1138439999999997E-3</v>
      </c>
      <c r="P81" s="36">
        <v>5.3983070000000006E-3</v>
      </c>
      <c r="Q81" s="36">
        <v>2.8601349999999998E-3</v>
      </c>
      <c r="R81" s="36">
        <v>2.5370900000000002E-4</v>
      </c>
      <c r="S81" s="36">
        <v>5.0673820000000005E-3</v>
      </c>
      <c r="T81" s="36">
        <v>3.3092500000000003E-4</v>
      </c>
      <c r="U81" s="36">
        <v>6.4799999999999996E-2</v>
      </c>
      <c r="V81" s="36">
        <v>0.15360000000000001</v>
      </c>
      <c r="W81" s="36">
        <v>6.8094865530984927E-2</v>
      </c>
      <c r="X81" s="36">
        <v>0.91278407355006497</v>
      </c>
      <c r="Y81" s="36">
        <v>0.98087893908104995</v>
      </c>
      <c r="Z81" s="36">
        <v>3.3083630035672025E-5</v>
      </c>
      <c r="AA81" s="36">
        <v>7.0798968276338121E-6</v>
      </c>
      <c r="AB81" s="36">
        <v>7.0798999999999998E-6</v>
      </c>
      <c r="AC81" s="36">
        <v>1.8245162903877497E-6</v>
      </c>
      <c r="AD81" s="36">
        <v>8.527065938754564E-3</v>
      </c>
      <c r="AE81" s="36">
        <v>7.6743593448791073E-2</v>
      </c>
      <c r="AF81" s="36">
        <v>8.5270659387545633E-2</v>
      </c>
      <c r="AG81" s="36">
        <v>1.463587582089552E-2</v>
      </c>
      <c r="AH81" s="36">
        <v>2.4897811741293529E-2</v>
      </c>
      <c r="AI81" s="36">
        <v>7.9740288955223865E-2</v>
      </c>
      <c r="AJ81" s="36">
        <v>7.2260486380667822E-7</v>
      </c>
      <c r="AK81" s="36">
        <v>8.7322641214386839E-7</v>
      </c>
      <c r="AL81" s="36">
        <v>2.1840103193114892E-6</v>
      </c>
      <c r="AM81" s="36">
        <v>1.4638422942049714E-2</v>
      </c>
      <c r="AN81" s="36">
        <v>3.3425750906460237E-2</v>
      </c>
      <c r="AO81" s="36">
        <v>0.15648606641433427</v>
      </c>
      <c r="AP81" s="36">
        <v>2.7243370950000001</v>
      </c>
      <c r="AQ81" s="36">
        <v>1.4669507429999999</v>
      </c>
      <c r="AR81" s="36">
        <v>4.191287838</v>
      </c>
      <c r="AS81" s="36">
        <v>0.18398123599999999</v>
      </c>
      <c r="AT81" s="36">
        <v>2.46278715</v>
      </c>
      <c r="AU81" s="36">
        <v>6.6333033539999997</v>
      </c>
      <c r="AV81" s="36">
        <v>4.9556312599999996</v>
      </c>
      <c r="AW81" s="36">
        <v>13.34756252</v>
      </c>
      <c r="AX81" s="36">
        <v>4.4992901700000001</v>
      </c>
      <c r="AY81" s="36">
        <v>12.118447418000001</v>
      </c>
      <c r="AZ81" s="36">
        <v>2.255621428571429E-3</v>
      </c>
      <c r="BA81" s="36">
        <v>4.5112442857142858E-3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1.133535894</v>
      </c>
      <c r="BH81" s="36">
        <v>4.777942092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5.532047113</v>
      </c>
      <c r="E82" s="36">
        <v>36</v>
      </c>
      <c r="F82" s="36">
        <v>6</v>
      </c>
      <c r="G82" s="36">
        <v>12</v>
      </c>
      <c r="H82" s="36">
        <v>18</v>
      </c>
      <c r="I82" s="36">
        <v>3.5876813123238691E-3</v>
      </c>
      <c r="J82" s="36">
        <v>3.217609428776306</v>
      </c>
      <c r="K82" s="36">
        <v>3.5876813123238691E-3</v>
      </c>
      <c r="L82" s="36">
        <v>0</v>
      </c>
      <c r="M82" s="36">
        <v>0.3150411100851726</v>
      </c>
      <c r="N82" s="36">
        <v>2.9061560000034574</v>
      </c>
      <c r="O82" s="36">
        <v>0.18562011599999997</v>
      </c>
      <c r="P82" s="36">
        <v>0.32322000299999998</v>
      </c>
      <c r="Q82" s="36">
        <v>0.17490408699999999</v>
      </c>
      <c r="R82" s="36">
        <v>1.0716029E-2</v>
      </c>
      <c r="S82" s="36">
        <v>0.30924257399999999</v>
      </c>
      <c r="T82" s="36">
        <v>1.3977429E-2</v>
      </c>
      <c r="U82" s="36">
        <v>0.65399999999999991</v>
      </c>
      <c r="V82" s="36">
        <v>1.5484999999999995</v>
      </c>
      <c r="W82" s="36">
        <v>0.84320779731232376</v>
      </c>
      <c r="X82" s="36">
        <v>5.0893294317763056</v>
      </c>
      <c r="Y82" s="36">
        <v>5.9325372290886289</v>
      </c>
      <c r="Z82" s="36">
        <v>3.0502287346808639E-4</v>
      </c>
      <c r="AA82" s="36">
        <v>6.527489492217048E-5</v>
      </c>
      <c r="AB82" s="36">
        <v>6.5274890000000007E-5</v>
      </c>
      <c r="AC82" s="36">
        <v>4.5632377157171054E-5</v>
      </c>
      <c r="AD82" s="36">
        <v>5.1517658262445698E-2</v>
      </c>
      <c r="AE82" s="36">
        <v>0.46365892436201123</v>
      </c>
      <c r="AF82" s="36">
        <v>0.51517658262445698</v>
      </c>
      <c r="AG82" s="36">
        <v>0.13039681422981259</v>
      </c>
      <c r="AH82" s="36">
        <v>0.22182446558634786</v>
      </c>
      <c r="AI82" s="36">
        <v>0.71043781545897899</v>
      </c>
      <c r="AJ82" s="36">
        <v>6.6622343533730663E-6</v>
      </c>
      <c r="AK82" s="36">
        <v>8.0509269901814532E-6</v>
      </c>
      <c r="AL82" s="36">
        <v>2.013602358111306E-5</v>
      </c>
      <c r="AM82" s="36">
        <v>0.13044910884132313</v>
      </c>
      <c r="AN82" s="36">
        <v>0.27335017477578372</v>
      </c>
      <c r="AO82" s="36">
        <v>1.1741168758445715</v>
      </c>
      <c r="AP82" s="36">
        <v>136.97938332199999</v>
      </c>
      <c r="AQ82" s="36">
        <v>73.758129480999997</v>
      </c>
      <c r="AR82" s="36">
        <v>210.73751280299999</v>
      </c>
      <c r="AS82" s="36">
        <v>4.0015405289999997</v>
      </c>
      <c r="AT82" s="36">
        <v>197.61378902600001</v>
      </c>
      <c r="AU82" s="36">
        <v>484.26940376099998</v>
      </c>
      <c r="AV82" s="36">
        <v>143.44363443699999</v>
      </c>
      <c r="AW82" s="36">
        <v>351.52083093300001</v>
      </c>
      <c r="AX82" s="36">
        <v>134.30729126899999</v>
      </c>
      <c r="AY82" s="36">
        <v>329.131444644</v>
      </c>
      <c r="AZ82" s="36">
        <v>6.4263332857142863E-2</v>
      </c>
      <c r="BA82" s="36">
        <v>0.12852666714285715</v>
      </c>
      <c r="BB82" s="36">
        <v>1.2103585160000001</v>
      </c>
      <c r="BC82" s="36">
        <v>83.479794093999999</v>
      </c>
      <c r="BD82" s="36">
        <v>204.57433821500001</v>
      </c>
      <c r="BE82" s="36">
        <v>7.1253444285714299E-2</v>
      </c>
      <c r="BF82" s="36">
        <v>0.1425068885714286</v>
      </c>
      <c r="BG82" s="36">
        <v>5.3695387859999997</v>
      </c>
      <c r="BH82" s="36">
        <v>19.307837649</v>
      </c>
      <c r="BI82" s="36">
        <v>0.03</v>
      </c>
      <c r="BJ82" s="36">
        <v>0.03</v>
      </c>
      <c r="BK82" s="36">
        <v>0.09</v>
      </c>
      <c r="BL82" s="36">
        <v>0.09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5.8066496499999998</v>
      </c>
      <c r="E83" s="36">
        <v>45</v>
      </c>
      <c r="F83" s="36">
        <v>0</v>
      </c>
      <c r="G83" s="36">
        <v>17</v>
      </c>
      <c r="H83" s="36">
        <v>28</v>
      </c>
      <c r="I83" s="36">
        <v>2.1902763617003402</v>
      </c>
      <c r="J83" s="36">
        <v>29.480773159477678</v>
      </c>
      <c r="K83" s="36">
        <v>0.82152986168659714</v>
      </c>
      <c r="L83" s="36">
        <v>1.3687465000137431</v>
      </c>
      <c r="M83" s="36">
        <v>17.71458702117333</v>
      </c>
      <c r="N83" s="36">
        <v>13.95646250000469</v>
      </c>
      <c r="O83" s="36">
        <v>0.18845676800000002</v>
      </c>
      <c r="P83" s="36">
        <v>0.31597947699999995</v>
      </c>
      <c r="Q83" s="36">
        <v>0.17514185100000002</v>
      </c>
      <c r="R83" s="36">
        <v>1.3314916999999999E-2</v>
      </c>
      <c r="S83" s="36">
        <v>0.29861219299999997</v>
      </c>
      <c r="T83" s="36">
        <v>1.7367284E-2</v>
      </c>
      <c r="U83" s="36">
        <v>0.48839999999999995</v>
      </c>
      <c r="V83" s="36">
        <v>1.1543999999999999</v>
      </c>
      <c r="W83" s="36">
        <v>2.8671331297003402</v>
      </c>
      <c r="X83" s="36">
        <v>30.951152636477676</v>
      </c>
      <c r="Y83" s="36">
        <v>33.818285766178015</v>
      </c>
      <c r="Z83" s="36">
        <v>3.1524301499569397E-2</v>
      </c>
      <c r="AA83" s="36">
        <v>1.4188585352724346E-2</v>
      </c>
      <c r="AB83" s="36">
        <v>1.4188584912E-2</v>
      </c>
      <c r="AC83" s="36">
        <v>1.4511263874270056E-2</v>
      </c>
      <c r="AD83" s="36">
        <v>0.37729442780668582</v>
      </c>
      <c r="AE83" s="36">
        <v>3.3956498502601717</v>
      </c>
      <c r="AF83" s="36">
        <v>3.7729442780668583</v>
      </c>
      <c r="AG83" s="36">
        <v>9.2619672137965084E-2</v>
      </c>
      <c r="AH83" s="36">
        <v>0.15755990202780268</v>
      </c>
      <c r="AI83" s="36">
        <v>0.50461752406201676</v>
      </c>
      <c r="AJ83" s="36">
        <v>1.4481476390208333E-3</v>
      </c>
      <c r="AK83" s="36">
        <v>1.7500031209627797E-3</v>
      </c>
      <c r="AL83" s="36">
        <v>4.3769002195278598E-3</v>
      </c>
      <c r="AM83" s="36">
        <v>0.10857908365125597</v>
      </c>
      <c r="AN83" s="36">
        <v>0.53660433295545129</v>
      </c>
      <c r="AO83" s="36">
        <v>3.9046442745417167</v>
      </c>
      <c r="AP83" s="36">
        <v>553.71740571099997</v>
      </c>
      <c r="AQ83" s="36">
        <v>298.15552615199999</v>
      </c>
      <c r="AR83" s="36">
        <v>851.87293186299996</v>
      </c>
      <c r="AS83" s="36">
        <v>20.096507468999999</v>
      </c>
      <c r="AT83" s="36">
        <v>1980.8741340490001</v>
      </c>
      <c r="AU83" s="36">
        <v>4581.544918005</v>
      </c>
      <c r="AV83" s="36">
        <v>1167.4763510360001</v>
      </c>
      <c r="AW83" s="36">
        <v>2700.2449327999998</v>
      </c>
      <c r="AX83" s="36">
        <v>1121.1696341500001</v>
      </c>
      <c r="AY83" s="36">
        <v>2593.1425683590001</v>
      </c>
      <c r="AZ83" s="36">
        <v>0.22823712285714287</v>
      </c>
      <c r="BA83" s="36">
        <v>0.45647424571428574</v>
      </c>
      <c r="BB83" s="36">
        <v>2.5100368190000002</v>
      </c>
      <c r="BC83" s="36">
        <v>178.35013746800001</v>
      </c>
      <c r="BD83" s="36">
        <v>412.504334271</v>
      </c>
      <c r="BE83" s="36">
        <v>0.14776511857142857</v>
      </c>
      <c r="BF83" s="36">
        <v>0.29553023714285714</v>
      </c>
      <c r="BG83" s="36">
        <v>14.049291140999999</v>
      </c>
      <c r="BH83" s="36">
        <v>31.643513376000001</v>
      </c>
      <c r="BI83" s="36">
        <v>0.03</v>
      </c>
      <c r="BJ83" s="36">
        <v>0.03</v>
      </c>
      <c r="BK83" s="36">
        <v>0.27</v>
      </c>
      <c r="BL83" s="36">
        <v>0.27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5.9593826989999998</v>
      </c>
      <c r="E84" s="36">
        <v>14</v>
      </c>
      <c r="F84" s="36">
        <v>6</v>
      </c>
      <c r="G84" s="36">
        <v>6</v>
      </c>
      <c r="H84" s="36">
        <v>2</v>
      </c>
      <c r="I84" s="36">
        <v>12.200906531303225</v>
      </c>
      <c r="J84" s="36">
        <v>116.31093879294701</v>
      </c>
      <c r="K84" s="36">
        <v>8.6440740313026581</v>
      </c>
      <c r="L84" s="36">
        <v>3.5568325000005681</v>
      </c>
      <c r="M84" s="36">
        <v>104.29919032426409</v>
      </c>
      <c r="N84" s="36">
        <v>24.212654999986146</v>
      </c>
      <c r="O84" s="36">
        <v>0.40969029900000004</v>
      </c>
      <c r="P84" s="36">
        <v>0.66823650499999998</v>
      </c>
      <c r="Q84" s="36">
        <v>0.38673821400000002</v>
      </c>
      <c r="R84" s="36">
        <v>2.2952084999999997E-2</v>
      </c>
      <c r="S84" s="36">
        <v>0.63829900299999998</v>
      </c>
      <c r="T84" s="36">
        <v>2.9937501999999998E-2</v>
      </c>
      <c r="U84" s="36">
        <v>2.2483999999999997</v>
      </c>
      <c r="V84" s="36">
        <v>5.3398000000000003</v>
      </c>
      <c r="W84" s="36">
        <v>14.858996830303225</v>
      </c>
      <c r="X84" s="36">
        <v>122.31897529794701</v>
      </c>
      <c r="Y84" s="36">
        <v>137.17797212825022</v>
      </c>
      <c r="Z84" s="36">
        <v>0.1239213045020533</v>
      </c>
      <c r="AA84" s="36">
        <v>5.9666455044261359E-2</v>
      </c>
      <c r="AB84" s="36">
        <v>5.9666455E-2</v>
      </c>
      <c r="AC84" s="36">
        <v>0.11717255053839348</v>
      </c>
      <c r="AD84" s="36">
        <v>1.3182754997213548</v>
      </c>
      <c r="AE84" s="36">
        <v>11.864479497492194</v>
      </c>
      <c r="AF84" s="36">
        <v>13.182754997213545</v>
      </c>
      <c r="AG84" s="36">
        <v>0.40078915135139992</v>
      </c>
      <c r="AH84" s="36">
        <v>0.6818022344828415</v>
      </c>
      <c r="AI84" s="36">
        <v>2.1836098590869382</v>
      </c>
      <c r="AJ84" s="36">
        <v>6.0898135883613678E-3</v>
      </c>
      <c r="AK84" s="36">
        <v>7.3591893141136981E-3</v>
      </c>
      <c r="AL84" s="36">
        <v>1.8405931360151215E-2</v>
      </c>
      <c r="AM84" s="36">
        <v>0.52405151547815476</v>
      </c>
      <c r="AN84" s="36">
        <v>2.00743692351831</v>
      </c>
      <c r="AO84" s="36">
        <v>14.066495287939285</v>
      </c>
      <c r="AP84" s="36">
        <v>569.05617040699997</v>
      </c>
      <c r="AQ84" s="36">
        <v>306.41486098799999</v>
      </c>
      <c r="AR84" s="36">
        <v>875.47103139499995</v>
      </c>
      <c r="AS84" s="36">
        <v>37.985819450999998</v>
      </c>
      <c r="AT84" s="36">
        <v>2233.5199881560002</v>
      </c>
      <c r="AU84" s="36">
        <v>4684.1003695469999</v>
      </c>
      <c r="AV84" s="36">
        <v>1380.837305344</v>
      </c>
      <c r="AW84" s="36">
        <v>2895.8686586849999</v>
      </c>
      <c r="AX84" s="36">
        <v>1346.327098109</v>
      </c>
      <c r="AY84" s="36">
        <v>2823.4944353420001</v>
      </c>
      <c r="AZ84" s="36">
        <v>2.0165423628571433</v>
      </c>
      <c r="BA84" s="36">
        <v>4.0330847257142866</v>
      </c>
      <c r="BB84" s="36">
        <v>1.7450593510000001</v>
      </c>
      <c r="BC84" s="36">
        <v>97.932733825</v>
      </c>
      <c r="BD84" s="36">
        <v>205.38287417699999</v>
      </c>
      <c r="BE84" s="36">
        <v>0.10273112285714286</v>
      </c>
      <c r="BF84" s="36">
        <v>0.20546224571428573</v>
      </c>
      <c r="BG84" s="36">
        <v>11.820528532999999</v>
      </c>
      <c r="BH84" s="36">
        <v>23.138071356000001</v>
      </c>
      <c r="BI84" s="36">
        <v>0.18</v>
      </c>
      <c r="BJ84" s="36">
        <v>0.18</v>
      </c>
      <c r="BK84" s="36">
        <v>0.42000000000000015</v>
      </c>
      <c r="BL84" s="36">
        <v>0.42000000000000015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5.5132518470000003</v>
      </c>
      <c r="E85" s="36">
        <v>87</v>
      </c>
      <c r="F85" s="36">
        <v>1</v>
      </c>
      <c r="G85" s="36">
        <v>11</v>
      </c>
      <c r="H85" s="36">
        <v>75</v>
      </c>
      <c r="I85" s="36">
        <v>2.4246348320971303E-2</v>
      </c>
      <c r="J85" s="36">
        <v>0.79905749850824437</v>
      </c>
      <c r="K85" s="36">
        <v>3.8533483223796251E-3</v>
      </c>
      <c r="L85" s="36">
        <v>2.0392999998591677E-2</v>
      </c>
      <c r="M85" s="36">
        <v>0.19407984683122401</v>
      </c>
      <c r="N85" s="36">
        <v>0.62922399999799161</v>
      </c>
      <c r="O85" s="36">
        <v>7.2576665999999998E-2</v>
      </c>
      <c r="P85" s="36">
        <v>0.12308221299999998</v>
      </c>
      <c r="Q85" s="36">
        <v>6.7652283999999993E-2</v>
      </c>
      <c r="R85" s="36">
        <v>4.9243819999999997E-3</v>
      </c>
      <c r="S85" s="36">
        <v>0.11665910499999999</v>
      </c>
      <c r="T85" s="36">
        <v>6.4231079999999994E-3</v>
      </c>
      <c r="U85" s="36">
        <v>0.28984999999999994</v>
      </c>
      <c r="V85" s="36">
        <v>0.69109999999999983</v>
      </c>
      <c r="W85" s="36">
        <v>0.38667301432097123</v>
      </c>
      <c r="X85" s="36">
        <v>1.6132397115082442</v>
      </c>
      <c r="Y85" s="36">
        <v>1.9999127258292155</v>
      </c>
      <c r="Z85" s="36">
        <v>6.14682198366243E-4</v>
      </c>
      <c r="AA85" s="36">
        <v>1.3154199045037598E-4</v>
      </c>
      <c r="AB85" s="36">
        <v>1.3154200000000001E-4</v>
      </c>
      <c r="AC85" s="36">
        <v>3.9666343286503942E-5</v>
      </c>
      <c r="AD85" s="36">
        <v>6.1759724752644763E-3</v>
      </c>
      <c r="AE85" s="36">
        <v>5.5583752277380279E-2</v>
      </c>
      <c r="AF85" s="36">
        <v>6.175972475264474E-2</v>
      </c>
      <c r="AG85" s="36">
        <v>5.24138951763682E-2</v>
      </c>
      <c r="AH85" s="36">
        <v>8.9163867656350509E-2</v>
      </c>
      <c r="AI85" s="36">
        <v>0.28556535992641985</v>
      </c>
      <c r="AJ85" s="36">
        <v>1.3425738922140932E-5</v>
      </c>
      <c r="AK85" s="36">
        <v>1.6224233210388388E-5</v>
      </c>
      <c r="AL85" s="36">
        <v>4.0578127575653882E-5</v>
      </c>
      <c r="AM85" s="36">
        <v>5.2466987258576847E-2</v>
      </c>
      <c r="AN85" s="36">
        <v>9.5356064364825383E-2</v>
      </c>
      <c r="AO85" s="36">
        <v>0.34118969033137575</v>
      </c>
      <c r="AP85" s="36">
        <v>62.498827519999999</v>
      </c>
      <c r="AQ85" s="36">
        <v>33.653214818000002</v>
      </c>
      <c r="AR85" s="36">
        <v>96.152042338000001</v>
      </c>
      <c r="AS85" s="36">
        <v>2.3256026830000001</v>
      </c>
      <c r="AT85" s="36">
        <v>137.084407572</v>
      </c>
      <c r="AU85" s="36">
        <v>292.33537029799999</v>
      </c>
      <c r="AV85" s="36">
        <v>80.960894124000006</v>
      </c>
      <c r="AW85" s="36">
        <v>172.65080239700001</v>
      </c>
      <c r="AX85" s="36">
        <v>76.456608187</v>
      </c>
      <c r="AY85" s="36">
        <v>163.04531829699999</v>
      </c>
      <c r="AZ85" s="36">
        <v>0.61809273285714283</v>
      </c>
      <c r="BA85" s="36">
        <v>1.2361854671428574</v>
      </c>
      <c r="BB85" s="36">
        <v>0.240359725</v>
      </c>
      <c r="BC85" s="36">
        <v>22.866292433000002</v>
      </c>
      <c r="BD85" s="36">
        <v>48.762847534000002</v>
      </c>
      <c r="BE85" s="36">
        <v>0.15607774285714288</v>
      </c>
      <c r="BF85" s="36">
        <v>0.31215548714285718</v>
      </c>
      <c r="BG85" s="36">
        <v>0.87110253599999998</v>
      </c>
      <c r="BH85" s="36">
        <v>13.974357876999999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5.408161614</v>
      </c>
      <c r="E86" s="36">
        <v>40</v>
      </c>
      <c r="F86" s="36">
        <v>0</v>
      </c>
      <c r="G86" s="36">
        <v>4</v>
      </c>
      <c r="H86" s="36">
        <v>36</v>
      </c>
      <c r="I86" s="36">
        <v>1.1265237914577144E-3</v>
      </c>
      <c r="J86" s="36">
        <v>0.79431268641831521</v>
      </c>
      <c r="K86" s="36">
        <v>1.1265237914577144E-3</v>
      </c>
      <c r="L86" s="36">
        <v>0</v>
      </c>
      <c r="M86" s="36">
        <v>8.5630210208456445E-2</v>
      </c>
      <c r="N86" s="36">
        <v>0.70980900000131653</v>
      </c>
      <c r="O86" s="36">
        <v>4.0882620999999994E-2</v>
      </c>
      <c r="P86" s="36">
        <v>7.1193807999999997E-2</v>
      </c>
      <c r="Q86" s="36">
        <v>3.9118585999999997E-2</v>
      </c>
      <c r="R86" s="36">
        <v>1.7640350000000002E-3</v>
      </c>
      <c r="S86" s="36">
        <v>6.8892891999999997E-2</v>
      </c>
      <c r="T86" s="36">
        <v>2.3009160000000001E-3</v>
      </c>
      <c r="U86" s="36">
        <v>9.1799999999999993E-2</v>
      </c>
      <c r="V86" s="36">
        <v>0.21720000000000003</v>
      </c>
      <c r="W86" s="36">
        <v>0.1338091447914577</v>
      </c>
      <c r="X86" s="36">
        <v>1.0827064944183151</v>
      </c>
      <c r="Y86" s="36">
        <v>1.2165156392097729</v>
      </c>
      <c r="Z86" s="36">
        <v>1.013083321863274E-4</v>
      </c>
      <c r="AA86" s="36">
        <v>2.167998308787406E-5</v>
      </c>
      <c r="AB86" s="36">
        <v>2.1679999999999999E-5</v>
      </c>
      <c r="AC86" s="36">
        <v>1.1387660092815234E-5</v>
      </c>
      <c r="AD86" s="36">
        <v>2.1489123644622785E-2</v>
      </c>
      <c r="AE86" s="36">
        <v>0.1934021128016051</v>
      </c>
      <c r="AF86" s="36">
        <v>0.2148912364462279</v>
      </c>
      <c r="AG86" s="36">
        <v>1.7119318239916421E-2</v>
      </c>
      <c r="AH86" s="36">
        <v>2.912251838514518E-2</v>
      </c>
      <c r="AI86" s="36">
        <v>9.3270768341613616E-2</v>
      </c>
      <c r="AJ86" s="36">
        <v>2.21275349190367E-6</v>
      </c>
      <c r="AK86" s="36">
        <v>2.6739853126850758E-6</v>
      </c>
      <c r="AL86" s="36">
        <v>6.6878548740339672E-6</v>
      </c>
      <c r="AM86" s="36">
        <v>1.7132918653501139E-2</v>
      </c>
      <c r="AN86" s="36">
        <v>5.0614316015080651E-2</v>
      </c>
      <c r="AO86" s="36">
        <v>0.28667956899809272</v>
      </c>
      <c r="AP86" s="36">
        <v>43.571199989999997</v>
      </c>
      <c r="AQ86" s="36">
        <v>23.461415379000002</v>
      </c>
      <c r="AR86" s="36">
        <v>67.032615368999998</v>
      </c>
      <c r="AS86" s="36">
        <v>1.851158742</v>
      </c>
      <c r="AT86" s="36">
        <v>220.03410070300001</v>
      </c>
      <c r="AU86" s="36">
        <v>510.41793994800003</v>
      </c>
      <c r="AV86" s="36">
        <v>133.79139791200001</v>
      </c>
      <c r="AW86" s="36">
        <v>310.35884659300001</v>
      </c>
      <c r="AX86" s="36">
        <v>125.810272552</v>
      </c>
      <c r="AY86" s="36">
        <v>291.84485466400002</v>
      </c>
      <c r="AZ86" s="36">
        <v>0.21736174285714288</v>
      </c>
      <c r="BA86" s="36">
        <v>0.43472348714285713</v>
      </c>
      <c r="BB86" s="36">
        <v>0.68786162699999998</v>
      </c>
      <c r="BC86" s="36">
        <v>31.717828814000001</v>
      </c>
      <c r="BD86" s="36">
        <v>73.576544686999995</v>
      </c>
      <c r="BE86" s="36">
        <v>0.4466633928571429</v>
      </c>
      <c r="BF86" s="36">
        <v>0.89332678714285718</v>
      </c>
      <c r="BG86" s="36">
        <v>2.3507760129999999</v>
      </c>
      <c r="BH86" s="36">
        <v>8.4701723080000004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5.4921491859999998</v>
      </c>
      <c r="E87" s="36">
        <v>12</v>
      </c>
      <c r="F87" s="36">
        <v>1</v>
      </c>
      <c r="G87" s="36">
        <v>5</v>
      </c>
      <c r="H87" s="36">
        <v>6</v>
      </c>
      <c r="I87" s="36">
        <v>6.7918092203485009E-3</v>
      </c>
      <c r="J87" s="36">
        <v>0.6650068452674408</v>
      </c>
      <c r="K87" s="36">
        <v>1.3518092215776282E-3</v>
      </c>
      <c r="L87" s="36">
        <v>5.4399999987708725E-3</v>
      </c>
      <c r="M87" s="36">
        <v>9.6354654490439756E-2</v>
      </c>
      <c r="N87" s="36">
        <v>0.57544399999734952</v>
      </c>
      <c r="O87" s="36">
        <v>6.7184356000000001E-2</v>
      </c>
      <c r="P87" s="36">
        <v>0.119116231</v>
      </c>
      <c r="Q87" s="36">
        <v>6.2646823000000004E-2</v>
      </c>
      <c r="R87" s="36">
        <v>4.5375329999999998E-3</v>
      </c>
      <c r="S87" s="36">
        <v>0.11319771000000001</v>
      </c>
      <c r="T87" s="36">
        <v>5.9185209999999995E-3</v>
      </c>
      <c r="U87" s="36">
        <v>0.14415</v>
      </c>
      <c r="V87" s="36">
        <v>0.3417</v>
      </c>
      <c r="W87" s="36">
        <v>0.2181261652203485</v>
      </c>
      <c r="X87" s="36">
        <v>1.1258230762674408</v>
      </c>
      <c r="Y87" s="36">
        <v>1.3439492414877894</v>
      </c>
      <c r="Z87" s="36">
        <v>2.5194580062633655E-4</v>
      </c>
      <c r="AA87" s="36">
        <v>5.3916401334036008E-5</v>
      </c>
      <c r="AB87" s="36">
        <v>5.3916399999999998E-5</v>
      </c>
      <c r="AC87" s="36">
        <v>2.7594915780811613E-5</v>
      </c>
      <c r="AD87" s="36">
        <v>1.186697222575093E-2</v>
      </c>
      <c r="AE87" s="36">
        <v>0.10680275003175838</v>
      </c>
      <c r="AF87" s="36">
        <v>0.11866972225750932</v>
      </c>
      <c r="AG87" s="36">
        <v>2.7002325951929942E-2</v>
      </c>
      <c r="AH87" s="36">
        <v>4.593499127454749E-2</v>
      </c>
      <c r="AI87" s="36">
        <v>0.14711612070361829</v>
      </c>
      <c r="AJ87" s="36">
        <v>5.5029383012397749E-6</v>
      </c>
      <c r="AK87" s="36">
        <v>6.6499843963493355E-6</v>
      </c>
      <c r="AL87" s="36">
        <v>1.6632152146234548E-5</v>
      </c>
      <c r="AM87" s="36">
        <v>2.7035423806011993E-2</v>
      </c>
      <c r="AN87" s="36">
        <v>5.7808613484694765E-2</v>
      </c>
      <c r="AO87" s="36">
        <v>0.25393550288752292</v>
      </c>
      <c r="AP87" s="36">
        <v>19.323502859000001</v>
      </c>
      <c r="AQ87" s="36">
        <v>10.404963078</v>
      </c>
      <c r="AR87" s="36">
        <v>29.728465937000003</v>
      </c>
      <c r="AS87" s="36">
        <v>2.7159599839999999</v>
      </c>
      <c r="AT87" s="36">
        <v>288.76929853899998</v>
      </c>
      <c r="AU87" s="36">
        <v>669.327650963</v>
      </c>
      <c r="AV87" s="36">
        <v>154.59050255400001</v>
      </c>
      <c r="AW87" s="36">
        <v>358.31959442800002</v>
      </c>
      <c r="AX87" s="36">
        <v>146.95710627299999</v>
      </c>
      <c r="AY87" s="36">
        <v>340.626428197</v>
      </c>
      <c r="AZ87" s="36">
        <v>0.67985296428571429</v>
      </c>
      <c r="BA87" s="36">
        <v>1.3597059300000001</v>
      </c>
      <c r="BB87" s="36">
        <v>0.41384386400000001</v>
      </c>
      <c r="BC87" s="36">
        <v>21.323927225999999</v>
      </c>
      <c r="BD87" s="36">
        <v>49.425940334000003</v>
      </c>
      <c r="BE87" s="36">
        <v>0.26872978142857146</v>
      </c>
      <c r="BF87" s="36">
        <v>0.5374595642857144</v>
      </c>
      <c r="BG87" s="36">
        <v>3.6852923639999999</v>
      </c>
      <c r="BH87" s="36">
        <v>10.715523145000001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5.3996596749999997</v>
      </c>
      <c r="E88" s="36">
        <v>36</v>
      </c>
      <c r="F88" s="36">
        <v>0</v>
      </c>
      <c r="G88" s="36">
        <v>6</v>
      </c>
      <c r="H88" s="36">
        <v>30</v>
      </c>
      <c r="I88" s="36">
        <v>4.4644684925537214E-5</v>
      </c>
      <c r="J88" s="36">
        <v>3.9141150065662739E-2</v>
      </c>
      <c r="K88" s="36">
        <v>4.4644684925537214E-5</v>
      </c>
      <c r="L88" s="36">
        <v>0</v>
      </c>
      <c r="M88" s="36">
        <v>9.1607947505860723E-3</v>
      </c>
      <c r="N88" s="36">
        <v>3.0025000000002203E-2</v>
      </c>
      <c r="O88" s="36">
        <v>4.8230230000000006E-2</v>
      </c>
      <c r="P88" s="36">
        <v>8.5283055999999996E-2</v>
      </c>
      <c r="Q88" s="36">
        <v>4.7104534000000003E-2</v>
      </c>
      <c r="R88" s="36">
        <v>1.125696E-3</v>
      </c>
      <c r="S88" s="36">
        <v>8.381475599999999E-2</v>
      </c>
      <c r="T88" s="36">
        <v>1.4683000000000001E-3</v>
      </c>
      <c r="U88" s="36">
        <v>0.44219999999999993</v>
      </c>
      <c r="V88" s="36">
        <v>1.0452000000000001</v>
      </c>
      <c r="W88" s="36">
        <v>0.49047487468492545</v>
      </c>
      <c r="X88" s="36">
        <v>1.169624206065663</v>
      </c>
      <c r="Y88" s="36">
        <v>1.6600990807505884</v>
      </c>
      <c r="Z88" s="36">
        <v>8.8849662037416197E-6</v>
      </c>
      <c r="AA88" s="36">
        <v>1.9013827676007062E-6</v>
      </c>
      <c r="AB88" s="36">
        <v>1.90138E-6</v>
      </c>
      <c r="AC88" s="36">
        <v>6.5533068053630803E-7</v>
      </c>
      <c r="AD88" s="36">
        <v>2.338141711239659E-4</v>
      </c>
      <c r="AE88" s="36">
        <v>2.1043275401156926E-3</v>
      </c>
      <c r="AF88" s="36">
        <v>2.3381417112396589E-3</v>
      </c>
      <c r="AG88" s="36">
        <v>8.2869028889164115E-2</v>
      </c>
      <c r="AH88" s="36">
        <v>0.14097260086892288</v>
      </c>
      <c r="AI88" s="36">
        <v>0.45149332980992879</v>
      </c>
      <c r="AJ88" s="36">
        <v>1.9406297206807182E-7</v>
      </c>
      <c r="AK88" s="36">
        <v>2.3451393882994228E-7</v>
      </c>
      <c r="AL88" s="36">
        <v>5.8653844558997722E-7</v>
      </c>
      <c r="AM88" s="36">
        <v>8.2869878282816722E-2</v>
      </c>
      <c r="AN88" s="36">
        <v>0.14120664955398568</v>
      </c>
      <c r="AO88" s="36">
        <v>0.45359824388849007</v>
      </c>
      <c r="AP88" s="36">
        <v>13.03837658</v>
      </c>
      <c r="AQ88" s="36">
        <v>7.0206643120000001</v>
      </c>
      <c r="AR88" s="36">
        <v>20.059040891999999</v>
      </c>
      <c r="AS88" s="36">
        <v>0.70078609199999997</v>
      </c>
      <c r="AT88" s="36">
        <v>56.154970585999997</v>
      </c>
      <c r="AU88" s="36">
        <v>131.08864639199999</v>
      </c>
      <c r="AV88" s="36">
        <v>45.072971873999997</v>
      </c>
      <c r="AW88" s="36">
        <v>105.21873327</v>
      </c>
      <c r="AX88" s="36">
        <v>41.909699375000002</v>
      </c>
      <c r="AY88" s="36">
        <v>97.834362737000006</v>
      </c>
      <c r="AZ88" s="36">
        <v>0.11875284857142858</v>
      </c>
      <c r="BA88" s="36">
        <v>0.23750569857142859</v>
      </c>
      <c r="BB88" s="36">
        <v>0.49490947099999999</v>
      </c>
      <c r="BC88" s="36">
        <v>22.844051217000001</v>
      </c>
      <c r="BD88" s="36">
        <v>53.327349669999997</v>
      </c>
      <c r="BE88" s="36">
        <v>0.32136978571428571</v>
      </c>
      <c r="BF88" s="36">
        <v>0.64273957285714289</v>
      </c>
      <c r="BG88" s="36">
        <v>0.78170440299999999</v>
      </c>
      <c r="BH88" s="36">
        <v>8.2346610830000007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5.5543554210000003</v>
      </c>
      <c r="E89" s="36">
        <v>66</v>
      </c>
      <c r="F89" s="36">
        <v>4</v>
      </c>
      <c r="G89" s="36">
        <v>13</v>
      </c>
      <c r="H89" s="36">
        <v>49</v>
      </c>
      <c r="I89" s="36">
        <v>1.5343634384684793E-4</v>
      </c>
      <c r="J89" s="36">
        <v>4.7754607943975749E-2</v>
      </c>
      <c r="K89" s="36">
        <v>1.5343634384684793E-4</v>
      </c>
      <c r="L89" s="36">
        <v>0</v>
      </c>
      <c r="M89" s="36">
        <v>4.2158044287822799E-2</v>
      </c>
      <c r="N89" s="36">
        <v>5.7499999999997969E-3</v>
      </c>
      <c r="O89" s="36">
        <v>6.945025199999999E-2</v>
      </c>
      <c r="P89" s="36">
        <v>0.12715847999999999</v>
      </c>
      <c r="Q89" s="36">
        <v>6.6918732999999994E-2</v>
      </c>
      <c r="R89" s="36">
        <v>2.5315190000000003E-3</v>
      </c>
      <c r="S89" s="36">
        <v>0.12385649899999999</v>
      </c>
      <c r="T89" s="36">
        <v>3.3019809999999998E-3</v>
      </c>
      <c r="U89" s="36">
        <v>0.93859999999999999</v>
      </c>
      <c r="V89" s="36">
        <v>2.2208999999999994</v>
      </c>
      <c r="W89" s="36">
        <v>1.0082036883438468</v>
      </c>
      <c r="X89" s="36">
        <v>2.3958130879439752</v>
      </c>
      <c r="Y89" s="36">
        <v>3.404016776287822</v>
      </c>
      <c r="Z89" s="36">
        <v>2.1337957321659102E-5</v>
      </c>
      <c r="AA89" s="36">
        <v>4.566322866835047E-6</v>
      </c>
      <c r="AB89" s="36">
        <v>4.5663200000000004E-6</v>
      </c>
      <c r="AC89" s="36">
        <v>2.4856379441456447E-6</v>
      </c>
      <c r="AD89" s="36">
        <v>7.2116944812375655E-4</v>
      </c>
      <c r="AE89" s="36">
        <v>6.4905250331138073E-3</v>
      </c>
      <c r="AF89" s="36">
        <v>7.211694481237564E-3</v>
      </c>
      <c r="AG89" s="36">
        <v>0.1654291891777577</v>
      </c>
      <c r="AH89" s="36">
        <v>0.28141977009549585</v>
      </c>
      <c r="AI89" s="36">
        <v>0.90130385827881776</v>
      </c>
      <c r="AJ89" s="36">
        <v>4.6605814230394651E-7</v>
      </c>
      <c r="AK89" s="36">
        <v>5.6320445632011602E-7</v>
      </c>
      <c r="AL89" s="36">
        <v>1.4086201784316786E-6</v>
      </c>
      <c r="AM89" s="36">
        <v>0.16543214087384414</v>
      </c>
      <c r="AN89" s="36">
        <v>0.28214150274807592</v>
      </c>
      <c r="AO89" s="36">
        <v>0.90779579193210991</v>
      </c>
      <c r="AP89" s="36">
        <v>16.824389253</v>
      </c>
      <c r="AQ89" s="36">
        <v>9.0592865200000006</v>
      </c>
      <c r="AR89" s="36">
        <v>25.883675773</v>
      </c>
      <c r="AS89" s="36">
        <v>0.33578677000000001</v>
      </c>
      <c r="AT89" s="36">
        <v>57.385783979999999</v>
      </c>
      <c r="AU89" s="36">
        <v>121.2417411</v>
      </c>
      <c r="AV89" s="36">
        <v>38.757238440999998</v>
      </c>
      <c r="AW89" s="36">
        <v>81.884305535999999</v>
      </c>
      <c r="AX89" s="36">
        <v>36.303445877999998</v>
      </c>
      <c r="AY89" s="36">
        <v>76.700058462000001</v>
      </c>
      <c r="AZ89" s="36">
        <v>5.4858714285714288E-2</v>
      </c>
      <c r="BA89" s="36">
        <v>0.10971743</v>
      </c>
      <c r="BB89" s="36">
        <v>0.30849429699999997</v>
      </c>
      <c r="BC89" s="36">
        <v>17.441282085000001</v>
      </c>
      <c r="BD89" s="36">
        <v>36.849046233000003</v>
      </c>
      <c r="BE89" s="36">
        <v>0.20032097142857141</v>
      </c>
      <c r="BF89" s="36">
        <v>0.40064194428571431</v>
      </c>
      <c r="BG89" s="36">
        <v>2.4399359280000001</v>
      </c>
      <c r="BH89" s="36">
        <v>4.8311032379999999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5.8458482480000002</v>
      </c>
      <c r="E90" s="36">
        <v>13</v>
      </c>
      <c r="F90" s="36">
        <v>6</v>
      </c>
      <c r="G90" s="36">
        <v>5</v>
      </c>
      <c r="H90" s="36">
        <v>2</v>
      </c>
      <c r="I90" s="36">
        <v>3.3948650451581548</v>
      </c>
      <c r="J90" s="36">
        <v>47.607326818987659</v>
      </c>
      <c r="K90" s="36">
        <v>2.1153660451491367</v>
      </c>
      <c r="L90" s="36">
        <v>1.2794990000090183</v>
      </c>
      <c r="M90" s="36">
        <v>40.634340864139787</v>
      </c>
      <c r="N90" s="36">
        <v>10.367851000006027</v>
      </c>
      <c r="O90" s="36">
        <v>0.15140146699999998</v>
      </c>
      <c r="P90" s="36">
        <v>0.24246431600000004</v>
      </c>
      <c r="Q90" s="36">
        <v>0.14061330899999999</v>
      </c>
      <c r="R90" s="36">
        <v>1.0788158000000001E-2</v>
      </c>
      <c r="S90" s="36">
        <v>0.22839280500000003</v>
      </c>
      <c r="T90" s="36">
        <v>1.4071511E-2</v>
      </c>
      <c r="U90" s="36">
        <v>0.70430000000000004</v>
      </c>
      <c r="V90" s="36">
        <v>1.6688000000000001</v>
      </c>
      <c r="W90" s="36">
        <v>4.2505665121581551</v>
      </c>
      <c r="X90" s="36">
        <v>49.518591134987659</v>
      </c>
      <c r="Y90" s="36">
        <v>53.769157647145818</v>
      </c>
      <c r="Z90" s="36">
        <v>4.6093793490977197E-2</v>
      </c>
      <c r="AA90" s="36">
        <v>2.1273195485876892E-2</v>
      </c>
      <c r="AB90" s="36">
        <v>2.1273195000000002E-2</v>
      </c>
      <c r="AC90" s="36">
        <v>2.142840917037301E-2</v>
      </c>
      <c r="AD90" s="36">
        <v>0.34987965603627486</v>
      </c>
      <c r="AE90" s="36">
        <v>3.148916904326474</v>
      </c>
      <c r="AF90" s="36">
        <v>3.4987965603627482</v>
      </c>
      <c r="AG90" s="36">
        <v>0.14475293358888461</v>
      </c>
      <c r="AH90" s="36">
        <v>0.24624636978338987</v>
      </c>
      <c r="AI90" s="36">
        <v>0.78865391403599217</v>
      </c>
      <c r="AJ90" s="36">
        <v>2.1712332363263732E-3</v>
      </c>
      <c r="AK90" s="36">
        <v>2.6238104697364202E-3</v>
      </c>
      <c r="AL90" s="36">
        <v>6.5623635086266155E-3</v>
      </c>
      <c r="AM90" s="36">
        <v>0.16835257599558398</v>
      </c>
      <c r="AN90" s="36">
        <v>0.59874983628940115</v>
      </c>
      <c r="AO90" s="36">
        <v>3.9441331818710927</v>
      </c>
      <c r="AP90" s="36">
        <v>362.95515195799999</v>
      </c>
      <c r="AQ90" s="36">
        <v>195.437389516</v>
      </c>
      <c r="AR90" s="36">
        <v>558.39254147399993</v>
      </c>
      <c r="AS90" s="36">
        <v>46.773205201000003</v>
      </c>
      <c r="AT90" s="36">
        <v>1608.251545614</v>
      </c>
      <c r="AU90" s="36">
        <v>3968.0671624729998</v>
      </c>
      <c r="AV90" s="36">
        <v>970.38940708999996</v>
      </c>
      <c r="AW90" s="36">
        <v>2394.258753604</v>
      </c>
      <c r="AX90" s="36">
        <v>944.12442054999997</v>
      </c>
      <c r="AY90" s="36">
        <v>2329.45469301</v>
      </c>
      <c r="AZ90" s="36">
        <v>22.446960185714286</v>
      </c>
      <c r="BA90" s="36">
        <v>44.893920372857146</v>
      </c>
      <c r="BB90" s="36">
        <v>1.459221452</v>
      </c>
      <c r="BC90" s="36">
        <v>78.009004934000004</v>
      </c>
      <c r="BD90" s="36">
        <v>192.47298204099999</v>
      </c>
      <c r="BE90" s="36">
        <v>0.94754639714285716</v>
      </c>
      <c r="BF90" s="36">
        <v>1.8950927942857143</v>
      </c>
      <c r="BG90" s="36">
        <v>3.9504137319999999</v>
      </c>
      <c r="BH90" s="36">
        <v>37.737879352999997</v>
      </c>
      <c r="BI90" s="36">
        <v>0.45000000000000018</v>
      </c>
      <c r="BJ90" s="36">
        <v>0.45000000000000018</v>
      </c>
      <c r="BK90" s="36">
        <v>0.15</v>
      </c>
      <c r="BL90" s="36">
        <v>0.15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5.8451729229999998</v>
      </c>
      <c r="E91" s="36">
        <v>93</v>
      </c>
      <c r="F91" s="36">
        <v>10</v>
      </c>
      <c r="G91" s="36">
        <v>19</v>
      </c>
      <c r="H91" s="36">
        <v>64</v>
      </c>
      <c r="I91" s="36">
        <v>4.7367843743658309</v>
      </c>
      <c r="J91" s="36">
        <v>59.755522889529594</v>
      </c>
      <c r="K91" s="36">
        <v>3.3565428743682104</v>
      </c>
      <c r="L91" s="36">
        <v>1.38024149999762</v>
      </c>
      <c r="M91" s="36">
        <v>52.089822763890595</v>
      </c>
      <c r="N91" s="36">
        <v>12.40248450000483</v>
      </c>
      <c r="O91" s="36">
        <v>0.46437438200000003</v>
      </c>
      <c r="P91" s="36">
        <v>0.78820263800000001</v>
      </c>
      <c r="Q91" s="36">
        <v>0.437512813</v>
      </c>
      <c r="R91" s="36">
        <v>2.6861569000000002E-2</v>
      </c>
      <c r="S91" s="36">
        <v>0.75316581000000005</v>
      </c>
      <c r="T91" s="36">
        <v>3.5036827999999999E-2</v>
      </c>
      <c r="U91" s="36">
        <v>2.8802500000000002</v>
      </c>
      <c r="V91" s="36">
        <v>6.8378999999999994</v>
      </c>
      <c r="W91" s="36">
        <v>8.0814087563658319</v>
      </c>
      <c r="X91" s="36">
        <v>67.381625527529593</v>
      </c>
      <c r="Y91" s="36">
        <v>75.463034283895425</v>
      </c>
      <c r="Z91" s="36">
        <v>5.9673048775922402E-2</v>
      </c>
      <c r="AA91" s="36">
        <v>2.7913287328037457E-2</v>
      </c>
      <c r="AB91" s="36">
        <v>2.7913287126999999E-2</v>
      </c>
      <c r="AC91" s="36">
        <v>4.2323138826054853E-2</v>
      </c>
      <c r="AD91" s="36">
        <v>0.48596224785313941</v>
      </c>
      <c r="AE91" s="36">
        <v>4.3736602306782544</v>
      </c>
      <c r="AF91" s="36">
        <v>4.859622478531394</v>
      </c>
      <c r="AG91" s="36">
        <v>0.52638808660483472</v>
      </c>
      <c r="AH91" s="36">
        <v>0.89546479100592569</v>
      </c>
      <c r="AI91" s="36">
        <v>2.867907506329789</v>
      </c>
      <c r="AJ91" s="36">
        <v>2.8489494280997799E-3</v>
      </c>
      <c r="AK91" s="36">
        <v>3.4427915039833665E-3</v>
      </c>
      <c r="AL91" s="36">
        <v>8.6107017233679195E-3</v>
      </c>
      <c r="AM91" s="36">
        <v>0.57156017485898936</v>
      </c>
      <c r="AN91" s="36">
        <v>1.3848698303630484</v>
      </c>
      <c r="AO91" s="36">
        <v>7.2501784387314121</v>
      </c>
      <c r="AP91" s="36">
        <v>356.80077829999999</v>
      </c>
      <c r="AQ91" s="36">
        <v>192.123496007</v>
      </c>
      <c r="AR91" s="36">
        <v>548.92427430700002</v>
      </c>
      <c r="AS91" s="36">
        <v>36.199997273000001</v>
      </c>
      <c r="AT91" s="36">
        <v>1814.3452109679999</v>
      </c>
      <c r="AU91" s="36">
        <v>4028.6760328529999</v>
      </c>
      <c r="AV91" s="36">
        <v>1055.8486621269999</v>
      </c>
      <c r="AW91" s="36">
        <v>2344.466848821</v>
      </c>
      <c r="AX91" s="36">
        <v>1023.028358002</v>
      </c>
      <c r="AY91" s="36">
        <v>2271.5907655820001</v>
      </c>
      <c r="AZ91" s="36">
        <v>6.9041240342857151</v>
      </c>
      <c r="BA91" s="36">
        <v>13.80824806857143</v>
      </c>
      <c r="BB91" s="36">
        <v>1.704608801</v>
      </c>
      <c r="BC91" s="36">
        <v>104.699538594</v>
      </c>
      <c r="BD91" s="36">
        <v>232.48085272700001</v>
      </c>
      <c r="BE91" s="36">
        <v>1.1068888314285714</v>
      </c>
      <c r="BF91" s="36">
        <v>2.2137776642857143</v>
      </c>
      <c r="BG91" s="36">
        <v>5.3974331470000001</v>
      </c>
      <c r="BH91" s="36">
        <v>38.275169038000001</v>
      </c>
      <c r="BI91" s="36">
        <v>0.21</v>
      </c>
      <c r="BJ91" s="36">
        <v>0.21</v>
      </c>
      <c r="BK91" s="36">
        <v>0.63000000000000034</v>
      </c>
      <c r="BL91" s="36">
        <v>0.63000000000000034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5.2897074149999996</v>
      </c>
      <c r="E92" s="36">
        <v>49</v>
      </c>
      <c r="F92" s="36">
        <v>0</v>
      </c>
      <c r="G92" s="36">
        <v>5</v>
      </c>
      <c r="H92" s="36">
        <v>44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2.2892099999999999E-4</v>
      </c>
      <c r="P92" s="36">
        <v>3.31126E-4</v>
      </c>
      <c r="Q92" s="36">
        <v>2.0948499999999998E-4</v>
      </c>
      <c r="R92" s="36">
        <v>1.9436000000000002E-5</v>
      </c>
      <c r="S92" s="36">
        <v>3.0577499999999999E-4</v>
      </c>
      <c r="T92" s="36">
        <v>2.5351000000000002E-5</v>
      </c>
      <c r="U92" s="36">
        <v>6.9600000000000009E-2</v>
      </c>
      <c r="V92" s="36">
        <v>0.1668</v>
      </c>
      <c r="W92" s="36">
        <v>6.9828921000000016E-2</v>
      </c>
      <c r="X92" s="36">
        <v>0.16713112599999999</v>
      </c>
      <c r="Y92" s="36">
        <v>0.23696004700000001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1.1494197133638482E-2</v>
      </c>
      <c r="AH92" s="36">
        <v>1.9553346848028681E-2</v>
      </c>
      <c r="AI92" s="36">
        <v>6.2623556797064828E-2</v>
      </c>
      <c r="AJ92" s="36">
        <v>0</v>
      </c>
      <c r="AK92" s="36">
        <v>0</v>
      </c>
      <c r="AL92" s="36">
        <v>0</v>
      </c>
      <c r="AM92" s="36">
        <v>1.1494197133638482E-2</v>
      </c>
      <c r="AN92" s="36">
        <v>1.9553346848028681E-2</v>
      </c>
      <c r="AO92" s="36">
        <v>6.2623556797064828E-2</v>
      </c>
      <c r="AP92" s="36">
        <v>0.824589613</v>
      </c>
      <c r="AQ92" s="36">
        <v>0.44400979200000001</v>
      </c>
      <c r="AR92" s="36">
        <v>1.268599405</v>
      </c>
      <c r="AS92" s="36">
        <v>3.7405207000000003E-2</v>
      </c>
      <c r="AT92" s="36">
        <v>0.15249076</v>
      </c>
      <c r="AU92" s="36">
        <v>0.33309881699999999</v>
      </c>
      <c r="AV92" s="36">
        <v>0.25910417099999999</v>
      </c>
      <c r="AW92" s="36">
        <v>0.56598375400000001</v>
      </c>
      <c r="AX92" s="36">
        <v>0.23621983899999999</v>
      </c>
      <c r="AY92" s="36">
        <v>0.51599552000000004</v>
      </c>
      <c r="AZ92" s="36">
        <v>9.7408571428571439E-5</v>
      </c>
      <c r="BA92" s="36">
        <v>1.9481857142857143E-4</v>
      </c>
      <c r="BB92" s="36">
        <v>12.8868159</v>
      </c>
      <c r="BC92" s="36">
        <v>1296.028609058</v>
      </c>
      <c r="BD92" s="36">
        <v>2831.0279056730001</v>
      </c>
      <c r="BE92" s="36">
        <v>0.53698795285714285</v>
      </c>
      <c r="BF92" s="36">
        <v>1.0739759057142857</v>
      </c>
      <c r="BG92" s="36">
        <v>9.2375968919999991</v>
      </c>
      <c r="BH92" s="36">
        <v>168.83257010200001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5.1382736070000004</v>
      </c>
      <c r="E93" s="36">
        <v>6</v>
      </c>
      <c r="F93" s="36">
        <v>0</v>
      </c>
      <c r="G93" s="36">
        <v>2</v>
      </c>
      <c r="H93" s="36">
        <v>4</v>
      </c>
      <c r="I93" s="36">
        <v>1.4280638992197538E-2</v>
      </c>
      <c r="J93" s="36">
        <v>3.8993222619516796</v>
      </c>
      <c r="K93" s="36">
        <v>1.4280638992197538E-2</v>
      </c>
      <c r="L93" s="36">
        <v>0</v>
      </c>
      <c r="M93" s="36">
        <v>1.7221179009436378</v>
      </c>
      <c r="N93" s="36">
        <v>2.1914850000002395</v>
      </c>
      <c r="O93" s="36">
        <v>7.2388305E-2</v>
      </c>
      <c r="P93" s="36">
        <v>0.122757171</v>
      </c>
      <c r="Q93" s="36">
        <v>6.5999641999999997E-2</v>
      </c>
      <c r="R93" s="36">
        <v>6.3886630000000002E-3</v>
      </c>
      <c r="S93" s="36">
        <v>0.114424133</v>
      </c>
      <c r="T93" s="36">
        <v>8.3330380000000009E-3</v>
      </c>
      <c r="U93" s="36">
        <v>0</v>
      </c>
      <c r="V93" s="36">
        <v>0</v>
      </c>
      <c r="W93" s="36">
        <v>8.6668943992197545E-2</v>
      </c>
      <c r="X93" s="36">
        <v>4.0220794329516796</v>
      </c>
      <c r="Y93" s="36">
        <v>4.1087483769438773</v>
      </c>
      <c r="Z93" s="36">
        <v>1.0544436464144456E-3</v>
      </c>
      <c r="AA93" s="36">
        <v>2.2565094033269144E-4</v>
      </c>
      <c r="AB93" s="36">
        <v>2.25651E-4</v>
      </c>
      <c r="AC93" s="36">
        <v>1.8095019852153125E-4</v>
      </c>
      <c r="AD93" s="36">
        <v>4.6021159368712768E-2</v>
      </c>
      <c r="AE93" s="36">
        <v>0.41419043431841485</v>
      </c>
      <c r="AF93" s="36">
        <v>0.46021159368712777</v>
      </c>
      <c r="AG93" s="36">
        <v>0</v>
      </c>
      <c r="AH93" s="36">
        <v>0</v>
      </c>
      <c r="AI93" s="36">
        <v>0</v>
      </c>
      <c r="AJ93" s="36">
        <v>2.3030905821105005E-5</v>
      </c>
      <c r="AK93" s="36">
        <v>2.7831524898187271E-5</v>
      </c>
      <c r="AL93" s="36">
        <v>6.960890867991876E-5</v>
      </c>
      <c r="AM93" s="36">
        <v>2.0398110434263625E-4</v>
      </c>
      <c r="AN93" s="36">
        <v>4.6048990893610954E-2</v>
      </c>
      <c r="AO93" s="36">
        <v>0.41426004322709475</v>
      </c>
      <c r="AP93" s="36">
        <v>16.176960463</v>
      </c>
      <c r="AQ93" s="36">
        <v>8.7106710179999993</v>
      </c>
      <c r="AR93" s="36">
        <v>24.887631481</v>
      </c>
      <c r="AS93" s="36">
        <v>0.60466330199999996</v>
      </c>
      <c r="AT93" s="36">
        <v>31.054017483999999</v>
      </c>
      <c r="AU93" s="36">
        <v>72.668042896000003</v>
      </c>
      <c r="AV93" s="36">
        <v>42.900953631</v>
      </c>
      <c r="AW93" s="36">
        <v>100.39049989</v>
      </c>
      <c r="AX93" s="36">
        <v>39.294117186999998</v>
      </c>
      <c r="AY93" s="36">
        <v>91.950311898999999</v>
      </c>
      <c r="AZ93" s="36">
        <v>6.184585714285715E-3</v>
      </c>
      <c r="BA93" s="36">
        <v>1.2369172857142858E-2</v>
      </c>
      <c r="BB93" s="36">
        <v>2.8661791399999998</v>
      </c>
      <c r="BC93" s="36">
        <v>155.90815474999999</v>
      </c>
      <c r="BD93" s="36">
        <v>364.83332577499999</v>
      </c>
      <c r="BE93" s="36">
        <v>0.11943242428571429</v>
      </c>
      <c r="BF93" s="36">
        <v>0.23886484857142859</v>
      </c>
      <c r="BG93" s="36">
        <v>3.5763216500000001</v>
      </c>
      <c r="BH93" s="36">
        <v>43.661716683999998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5.1262043200000003</v>
      </c>
      <c r="E94" s="36">
        <v>3</v>
      </c>
      <c r="F94" s="36">
        <v>0</v>
      </c>
      <c r="G94" s="36">
        <v>0</v>
      </c>
      <c r="H94" s="36">
        <v>3</v>
      </c>
      <c r="I94" s="36">
        <v>9.0305735516487133E-4</v>
      </c>
      <c r="J94" s="36">
        <v>0.19242037634616704</v>
      </c>
      <c r="K94" s="36">
        <v>9.0305735516487133E-4</v>
      </c>
      <c r="L94" s="36">
        <v>0</v>
      </c>
      <c r="M94" s="36">
        <v>9.675343370133635E-2</v>
      </c>
      <c r="N94" s="36">
        <v>9.6569999999995562E-2</v>
      </c>
      <c r="O94" s="36">
        <v>1.1815983E-2</v>
      </c>
      <c r="P94" s="36">
        <v>1.8962089999999997E-2</v>
      </c>
      <c r="Q94" s="36">
        <v>9.7530619999999998E-3</v>
      </c>
      <c r="R94" s="36">
        <v>2.0629210000000001E-3</v>
      </c>
      <c r="S94" s="36">
        <v>1.6271321999999998E-2</v>
      </c>
      <c r="T94" s="36">
        <v>2.6907679999999996E-3</v>
      </c>
      <c r="U94" s="36">
        <v>0</v>
      </c>
      <c r="V94" s="36">
        <v>0</v>
      </c>
      <c r="W94" s="36">
        <v>1.2719040355164872E-2</v>
      </c>
      <c r="X94" s="36">
        <v>0.21138246634616703</v>
      </c>
      <c r="Y94" s="36">
        <v>0.22410150670133192</v>
      </c>
      <c r="Z94" s="36">
        <v>6.5536442470730076E-5</v>
      </c>
      <c r="AA94" s="36">
        <v>1.4024798688736235E-5</v>
      </c>
      <c r="AB94" s="36">
        <v>1.4024800000000002E-5</v>
      </c>
      <c r="AC94" s="36">
        <v>1.6295608707612109E-5</v>
      </c>
      <c r="AD94" s="36">
        <v>3.9665063633096435E-3</v>
      </c>
      <c r="AE94" s="36">
        <v>3.5698557269786796E-2</v>
      </c>
      <c r="AF94" s="36">
        <v>3.966506363309643E-2</v>
      </c>
      <c r="AG94" s="36">
        <v>0</v>
      </c>
      <c r="AH94" s="36">
        <v>0</v>
      </c>
      <c r="AI94" s="36">
        <v>0</v>
      </c>
      <c r="AJ94" s="36">
        <v>1.4314310504266869E-6</v>
      </c>
      <c r="AK94" s="36">
        <v>1.7298020854864228E-6</v>
      </c>
      <c r="AL94" s="36">
        <v>4.3263757858557001E-6</v>
      </c>
      <c r="AM94" s="36">
        <v>1.7727039758038795E-5</v>
      </c>
      <c r="AN94" s="36">
        <v>3.9682361653951299E-3</v>
      </c>
      <c r="AO94" s="36">
        <v>3.5702883645572649E-2</v>
      </c>
      <c r="AP94" s="36">
        <v>4.9786384129999997</v>
      </c>
      <c r="AQ94" s="36">
        <v>2.6808052990000002</v>
      </c>
      <c r="AR94" s="36">
        <v>7.6594437119999998</v>
      </c>
      <c r="AS94" s="36">
        <v>0.26473849799999999</v>
      </c>
      <c r="AT94" s="36">
        <v>5.2950196460000001</v>
      </c>
      <c r="AU94" s="36">
        <v>11.657329763</v>
      </c>
      <c r="AV94" s="36">
        <v>7.4743159940000004</v>
      </c>
      <c r="AW94" s="36">
        <v>16.455192258</v>
      </c>
      <c r="AX94" s="36">
        <v>6.8397082869999997</v>
      </c>
      <c r="AY94" s="36">
        <v>15.058062162000001</v>
      </c>
      <c r="AZ94" s="36">
        <v>3.3235687142857143E-2</v>
      </c>
      <c r="BA94" s="36">
        <v>6.6471374285714285E-2</v>
      </c>
      <c r="BB94" s="36">
        <v>1.512128269</v>
      </c>
      <c r="BC94" s="36">
        <v>107.399122488</v>
      </c>
      <c r="BD94" s="36">
        <v>236.44614575099999</v>
      </c>
      <c r="BE94" s="36">
        <v>6.3009720000000005E-2</v>
      </c>
      <c r="BF94" s="36">
        <v>0.12601944000000001</v>
      </c>
      <c r="BG94" s="36">
        <v>3.734170905</v>
      </c>
      <c r="BH94" s="36">
        <v>32.265921562000003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5.3355920279999998</v>
      </c>
      <c r="E95" s="36">
        <v>8</v>
      </c>
      <c r="F95" s="36">
        <v>0</v>
      </c>
      <c r="G95" s="36">
        <v>4</v>
      </c>
      <c r="H95" s="36">
        <v>4</v>
      </c>
      <c r="I95" s="36">
        <v>7.4424122183674836E-3</v>
      </c>
      <c r="J95" s="36">
        <v>2.1084745093502528</v>
      </c>
      <c r="K95" s="36">
        <v>7.4424122183674836E-3</v>
      </c>
      <c r="L95" s="36">
        <v>0</v>
      </c>
      <c r="M95" s="36">
        <v>0.67626292156758849</v>
      </c>
      <c r="N95" s="36">
        <v>1.4396540000010321</v>
      </c>
      <c r="O95" s="36">
        <v>0.196040255</v>
      </c>
      <c r="P95" s="36">
        <v>0.340457538</v>
      </c>
      <c r="Q95" s="36">
        <v>0.18295903299999999</v>
      </c>
      <c r="R95" s="36">
        <v>1.3081222E-2</v>
      </c>
      <c r="S95" s="36">
        <v>0.32339507300000003</v>
      </c>
      <c r="T95" s="36">
        <v>1.7062464999999999E-2</v>
      </c>
      <c r="U95" s="36">
        <v>1.4999999999999999E-2</v>
      </c>
      <c r="V95" s="36">
        <v>3.5999999999999997E-2</v>
      </c>
      <c r="W95" s="36">
        <v>0.21848266721836745</v>
      </c>
      <c r="X95" s="36">
        <v>2.4849320473502527</v>
      </c>
      <c r="Y95" s="36">
        <v>2.7034147145686203</v>
      </c>
      <c r="Z95" s="36">
        <v>4.9985599105234588E-4</v>
      </c>
      <c r="AA95" s="36">
        <v>1.0696918208520199E-4</v>
      </c>
      <c r="AB95" s="36">
        <v>1.06969E-4</v>
      </c>
      <c r="AC95" s="36">
        <v>1.6939945289700409E-4</v>
      </c>
      <c r="AD95" s="36">
        <v>5.3580872595864144E-2</v>
      </c>
      <c r="AE95" s="36">
        <v>0.48222785336277713</v>
      </c>
      <c r="AF95" s="36">
        <v>0.53580872595864137</v>
      </c>
      <c r="AG95" s="36">
        <v>2.8918573453877204E-3</v>
      </c>
      <c r="AH95" s="36">
        <v>4.9194814611193405E-3</v>
      </c>
      <c r="AI95" s="36">
        <v>1.5755636571422753E-2</v>
      </c>
      <c r="AJ95" s="36">
        <v>1.0917713481339707E-5</v>
      </c>
      <c r="AK95" s="36">
        <v>1.319342873213145E-5</v>
      </c>
      <c r="AL95" s="36">
        <v>3.2997838930836688E-5</v>
      </c>
      <c r="AM95" s="36">
        <v>3.072174511766064E-3</v>
      </c>
      <c r="AN95" s="36">
        <v>5.851354748571562E-2</v>
      </c>
      <c r="AO95" s="36">
        <v>0.49801648777313073</v>
      </c>
      <c r="AP95" s="36">
        <v>42.294346590000004</v>
      </c>
      <c r="AQ95" s="36">
        <v>22.773878932999999</v>
      </c>
      <c r="AR95" s="36">
        <v>65.068225522999995</v>
      </c>
      <c r="AS95" s="36">
        <v>1.8411601200000001</v>
      </c>
      <c r="AT95" s="36">
        <v>222.728461802</v>
      </c>
      <c r="AU95" s="36">
        <v>520.54721407800002</v>
      </c>
      <c r="AV95" s="36">
        <v>178.12203263399999</v>
      </c>
      <c r="AW95" s="36">
        <v>416.295820945</v>
      </c>
      <c r="AX95" s="36">
        <v>165.63272688199999</v>
      </c>
      <c r="AY95" s="36">
        <v>387.10658638400002</v>
      </c>
      <c r="AZ95" s="36">
        <v>2.0481172857142859E-2</v>
      </c>
      <c r="BA95" s="36">
        <v>4.0962347142857146E-2</v>
      </c>
      <c r="BB95" s="36">
        <v>1.4020005900000001</v>
      </c>
      <c r="BC95" s="36">
        <v>118.57390343199999</v>
      </c>
      <c r="BD95" s="36">
        <v>277.12360869600002</v>
      </c>
      <c r="BE95" s="36">
        <v>5.8420747142857152E-2</v>
      </c>
      <c r="BF95" s="36">
        <v>0.11684149571428573</v>
      </c>
      <c r="BG95" s="36">
        <v>1.967924988</v>
      </c>
      <c r="BH95" s="36">
        <v>38.428628009999997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5.209357861</v>
      </c>
      <c r="E96" s="36">
        <v>3</v>
      </c>
      <c r="F96" s="36">
        <v>0</v>
      </c>
      <c r="G96" s="36">
        <v>2</v>
      </c>
      <c r="H96" s="36">
        <v>1</v>
      </c>
      <c r="I96" s="36">
        <v>8.1549890527526328E-5</v>
      </c>
      <c r="J96" s="36">
        <v>5.4680825540322636E-2</v>
      </c>
      <c r="K96" s="36">
        <v>8.1549890527526328E-5</v>
      </c>
      <c r="L96" s="36">
        <v>0</v>
      </c>
      <c r="M96" s="36">
        <v>5.1823754308337744E-3</v>
      </c>
      <c r="N96" s="36">
        <v>4.9580000000016389E-2</v>
      </c>
      <c r="O96" s="36">
        <v>4.9008510000000003E-3</v>
      </c>
      <c r="P96" s="36">
        <v>7.9037329999999996E-3</v>
      </c>
      <c r="Q96" s="36">
        <v>4.1743000000000006E-3</v>
      </c>
      <c r="R96" s="36">
        <v>7.2655099999999998E-4</v>
      </c>
      <c r="S96" s="36">
        <v>6.9560569999999999E-3</v>
      </c>
      <c r="T96" s="36">
        <v>9.4767599999999994E-4</v>
      </c>
      <c r="U96" s="36">
        <v>8.9999999999999993E-3</v>
      </c>
      <c r="V96" s="36">
        <v>2.1599999999999998E-2</v>
      </c>
      <c r="W96" s="36">
        <v>1.3982400890527526E-2</v>
      </c>
      <c r="X96" s="36">
        <v>8.4184558540322627E-2</v>
      </c>
      <c r="Y96" s="36">
        <v>9.8166959430850159E-2</v>
      </c>
      <c r="Z96" s="36">
        <v>6.57171507257477E-6</v>
      </c>
      <c r="AA96" s="36">
        <v>1.4063470255310005E-6</v>
      </c>
      <c r="AB96" s="36">
        <v>1.4063500000000001E-6</v>
      </c>
      <c r="AC96" s="36">
        <v>1.3833929463756445E-6</v>
      </c>
      <c r="AD96" s="36">
        <v>3.7787216902775871E-4</v>
      </c>
      <c r="AE96" s="36">
        <v>3.4008495212498281E-3</v>
      </c>
      <c r="AF96" s="36">
        <v>3.7787216902775865E-3</v>
      </c>
      <c r="AG96" s="36">
        <v>3.1123661358746328E-3</v>
      </c>
      <c r="AH96" s="36">
        <v>5.2945998633269617E-3</v>
      </c>
      <c r="AI96" s="36">
        <v>1.6957029292006619E-2</v>
      </c>
      <c r="AJ96" s="36">
        <v>1.4353809378868653E-7</v>
      </c>
      <c r="AK96" s="36">
        <v>1.7345752972761327E-7</v>
      </c>
      <c r="AL96" s="36">
        <v>4.3383139769823202E-7</v>
      </c>
      <c r="AM96" s="36">
        <v>3.1138930669147974E-3</v>
      </c>
      <c r="AN96" s="36">
        <v>5.6726454898844477E-3</v>
      </c>
      <c r="AO96" s="36">
        <v>2.0358312644654146E-2</v>
      </c>
      <c r="AP96" s="36">
        <v>1.7861757089999999</v>
      </c>
      <c r="AQ96" s="36">
        <v>0.96178691999999999</v>
      </c>
      <c r="AR96" s="36">
        <v>2.7479626289999999</v>
      </c>
      <c r="AS96" s="36">
        <v>0.21209520800000001</v>
      </c>
      <c r="AT96" s="36">
        <v>5.434632916</v>
      </c>
      <c r="AU96" s="36">
        <v>14.286859881</v>
      </c>
      <c r="AV96" s="36">
        <v>6.4192473850000002</v>
      </c>
      <c r="AW96" s="36">
        <v>16.875268181999999</v>
      </c>
      <c r="AX96" s="36">
        <v>5.8961932749999999</v>
      </c>
      <c r="AY96" s="36">
        <v>15.500234966000001</v>
      </c>
      <c r="AZ96" s="36">
        <v>2.5965971428571432E-3</v>
      </c>
      <c r="BA96" s="36">
        <v>5.1931942857142864E-3</v>
      </c>
      <c r="BB96" s="36">
        <v>0.42463156400000002</v>
      </c>
      <c r="BC96" s="36">
        <v>26.364339264000002</v>
      </c>
      <c r="BD96" s="36">
        <v>69.308015226999999</v>
      </c>
      <c r="BE96" s="36">
        <v>1.7694210000000002E-2</v>
      </c>
      <c r="BF96" s="36">
        <v>3.5388420000000004E-2</v>
      </c>
      <c r="BG96" s="36">
        <v>1.6376609449999999</v>
      </c>
      <c r="BH96" s="36">
        <v>14.201575116000001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4.7612246630000001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3.0000000000000001E-3</v>
      </c>
      <c r="V97" s="36">
        <v>7.1999999999999998E-3</v>
      </c>
      <c r="W97" s="36">
        <v>3.0000000000000001E-3</v>
      </c>
      <c r="X97" s="36">
        <v>7.1999999999999998E-3</v>
      </c>
      <c r="Y97" s="36">
        <v>1.0200000000000001E-2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6.7834279479385873E-4</v>
      </c>
      <c r="AH97" s="36">
        <v>1.1539624555113918E-3</v>
      </c>
      <c r="AI97" s="36">
        <v>3.695798675083782E-3</v>
      </c>
      <c r="AJ97" s="36">
        <v>0</v>
      </c>
      <c r="AK97" s="36">
        <v>0</v>
      </c>
      <c r="AL97" s="36">
        <v>0</v>
      </c>
      <c r="AM97" s="36">
        <v>6.7834279479385873E-4</v>
      </c>
      <c r="AN97" s="36">
        <v>1.1539624555113918E-3</v>
      </c>
      <c r="AO97" s="36">
        <v>3.695798675083782E-3</v>
      </c>
      <c r="AP97" s="36">
        <v>1.1905014E-2</v>
      </c>
      <c r="AQ97" s="36">
        <v>6.410392E-3</v>
      </c>
      <c r="AR97" s="36">
        <v>1.8315405999999999E-2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2.1078975714285714E-2</v>
      </c>
      <c r="BF97" s="36">
        <v>4.2157951428571427E-2</v>
      </c>
      <c r="BG97" s="36">
        <v>0.25294344200000002</v>
      </c>
      <c r="BH97" s="36">
        <v>10.895846164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5.1186437219999998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1.3072000000000001E-5</v>
      </c>
      <c r="P98" s="36">
        <v>2.1001000000000001E-5</v>
      </c>
      <c r="Q98" s="36">
        <v>1.1730000000000001E-5</v>
      </c>
      <c r="R98" s="36">
        <v>1.342E-6</v>
      </c>
      <c r="S98" s="36">
        <v>1.925E-5</v>
      </c>
      <c r="T98" s="36">
        <v>1.751E-6</v>
      </c>
      <c r="U98" s="36">
        <v>0</v>
      </c>
      <c r="V98" s="36">
        <v>0</v>
      </c>
      <c r="W98" s="36">
        <v>1.3072000000000001E-5</v>
      </c>
      <c r="X98" s="36">
        <v>2.1001000000000001E-5</v>
      </c>
      <c r="Y98" s="36">
        <v>3.4073000000000004E-5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2.7212E-5</v>
      </c>
      <c r="AQ98" s="36">
        <v>1.4652E-5</v>
      </c>
      <c r="AR98" s="36">
        <v>4.1863999999999998E-5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0.217523205</v>
      </c>
      <c r="BC98" s="36">
        <v>15.810360928</v>
      </c>
      <c r="BD98" s="36">
        <v>39.730969115999997</v>
      </c>
      <c r="BE98" s="36">
        <v>9.0640957142857151E-3</v>
      </c>
      <c r="BF98" s="36">
        <v>1.812819142857143E-2</v>
      </c>
      <c r="BG98" s="36">
        <v>0.66909891899999996</v>
      </c>
      <c r="BH98" s="36">
        <v>6.7957244909999996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4.6995641460000002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0.18426705800000001</v>
      </c>
      <c r="BC99" s="36">
        <v>11.649774785</v>
      </c>
      <c r="BD99" s="36">
        <v>28.319776479000002</v>
      </c>
      <c r="BE99" s="36">
        <v>7.6783271428571441E-3</v>
      </c>
      <c r="BF99" s="36">
        <v>1.5356654285714288E-2</v>
      </c>
      <c r="BG99" s="36">
        <v>1.2458990649999999</v>
      </c>
      <c r="BH99" s="36">
        <v>5.5734230629999999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5.0880707989999996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8.4951157999999999E-2</v>
      </c>
      <c r="BC100" s="36">
        <v>2.4053204359999998</v>
      </c>
      <c r="BD100" s="36">
        <v>5.8466674449999996</v>
      </c>
      <c r="BE100" s="36">
        <v>3.5398771428571431E-3</v>
      </c>
      <c r="BF100" s="36">
        <v>7.0797542857142862E-3</v>
      </c>
      <c r="BG100" s="36">
        <v>0.38269913999999999</v>
      </c>
      <c r="BH100" s="36">
        <v>1.467085204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4.998815778</v>
      </c>
      <c r="E101" s="36">
        <v>28</v>
      </c>
      <c r="F101" s="36">
        <v>0</v>
      </c>
      <c r="G101" s="36">
        <v>1</v>
      </c>
      <c r="H101" s="36">
        <v>27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3.0000000000000001E-3</v>
      </c>
      <c r="V101" s="36">
        <v>7.1999999999999998E-3</v>
      </c>
      <c r="W101" s="36">
        <v>3.0000000000000001E-3</v>
      </c>
      <c r="X101" s="36">
        <v>7.1999999999999998E-3</v>
      </c>
      <c r="Y101" s="36">
        <v>1.0200000000000001E-2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4.7264152665976375E-4</v>
      </c>
      <c r="AH101" s="36">
        <v>8.0403386144419582E-4</v>
      </c>
      <c r="AI101" s="36">
        <v>2.5750814211118163E-3</v>
      </c>
      <c r="AJ101" s="36">
        <v>0</v>
      </c>
      <c r="AK101" s="36">
        <v>0</v>
      </c>
      <c r="AL101" s="36">
        <v>0</v>
      </c>
      <c r="AM101" s="36">
        <v>4.7264152665976375E-4</v>
      </c>
      <c r="AN101" s="36">
        <v>8.0403386144419582E-4</v>
      </c>
      <c r="AO101" s="36">
        <v>2.5750814211118163E-3</v>
      </c>
      <c r="AP101" s="36">
        <v>6.0532829999999996E-3</v>
      </c>
      <c r="AQ101" s="36">
        <v>3.25946E-3</v>
      </c>
      <c r="AR101" s="36">
        <v>9.3127430000000001E-3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3.309786E-2</v>
      </c>
      <c r="BH101" s="36">
        <v>1.733404773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5.0117237599999997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0.11099999999999999</v>
      </c>
      <c r="V102" s="36">
        <v>0.26639999999999997</v>
      </c>
      <c r="W102" s="36">
        <v>0.11099999999999999</v>
      </c>
      <c r="X102" s="36">
        <v>0.26639999999999997</v>
      </c>
      <c r="Y102" s="36">
        <v>0.37739999999999996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2.3412709292830312E-2</v>
      </c>
      <c r="AH102" s="36">
        <v>3.9828516957918232E-2</v>
      </c>
      <c r="AI102" s="36">
        <v>0.12755889890576516</v>
      </c>
      <c r="AJ102" s="36">
        <v>0</v>
      </c>
      <c r="AK102" s="36">
        <v>0</v>
      </c>
      <c r="AL102" s="36">
        <v>0</v>
      </c>
      <c r="AM102" s="36">
        <v>2.3412709292830312E-2</v>
      </c>
      <c r="AN102" s="36">
        <v>3.9828516957918232E-2</v>
      </c>
      <c r="AO102" s="36">
        <v>0.12755889890576516</v>
      </c>
      <c r="AP102" s="36">
        <v>0.46074568999999999</v>
      </c>
      <c r="AQ102" s="36">
        <v>0.24809383300000001</v>
      </c>
      <c r="AR102" s="36">
        <v>0.70883952299999997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0.34844899699999998</v>
      </c>
      <c r="BC102" s="36">
        <v>19.855083541999999</v>
      </c>
      <c r="BD102" s="36">
        <v>50.08972172</v>
      </c>
      <c r="BE102" s="36">
        <v>1.4519715714285715E-2</v>
      </c>
      <c r="BF102" s="36">
        <v>2.9039432857142857E-2</v>
      </c>
      <c r="BG102" s="36">
        <v>0</v>
      </c>
      <c r="BH102" s="36">
        <v>9.1359514869999998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4.7969677669999999</v>
      </c>
      <c r="E103" s="36">
        <v>7</v>
      </c>
      <c r="F103" s="36">
        <v>0</v>
      </c>
      <c r="G103" s="36">
        <v>2</v>
      </c>
      <c r="H103" s="36">
        <v>5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8.4200000000000005E-7</v>
      </c>
      <c r="P103" s="36">
        <v>1.4459999999999998E-6</v>
      </c>
      <c r="Q103" s="36">
        <v>7.9400000000000004E-7</v>
      </c>
      <c r="R103" s="36">
        <v>4.8E-8</v>
      </c>
      <c r="S103" s="36">
        <v>1.3819999999999999E-6</v>
      </c>
      <c r="T103" s="36">
        <v>6.4000000000000004E-8</v>
      </c>
      <c r="U103" s="36">
        <v>0</v>
      </c>
      <c r="V103" s="36">
        <v>0</v>
      </c>
      <c r="W103" s="36">
        <v>8.4200000000000005E-7</v>
      </c>
      <c r="X103" s="36">
        <v>1.4459999999999998E-6</v>
      </c>
      <c r="Y103" s="36">
        <v>2.2879999999999999E-6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2.3999999999999999E-6</v>
      </c>
      <c r="AQ103" s="36">
        <v>1.2920000000000001E-6</v>
      </c>
      <c r="AR103" s="36">
        <v>3.692E-6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0.63798115399999999</v>
      </c>
      <c r="BC103" s="36">
        <v>32.031941631000002</v>
      </c>
      <c r="BD103" s="36">
        <v>80.389792426</v>
      </c>
      <c r="BE103" s="36">
        <v>2.6584392857142859E-2</v>
      </c>
      <c r="BF103" s="36">
        <v>5.3168787142857145E-2</v>
      </c>
      <c r="BG103" s="36">
        <v>1.2987127169999999</v>
      </c>
      <c r="BH103" s="36">
        <v>26.318789665000001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5.306085919</v>
      </c>
      <c r="E104" s="36">
        <v>7</v>
      </c>
      <c r="F104" s="36">
        <v>0</v>
      </c>
      <c r="G104" s="36">
        <v>1</v>
      </c>
      <c r="H104" s="36">
        <v>6</v>
      </c>
      <c r="I104" s="36">
        <v>1.2279750342008124E-4</v>
      </c>
      <c r="J104" s="36">
        <v>4.3032440618288821E-2</v>
      </c>
      <c r="K104" s="36">
        <v>1.2279750342008124E-4</v>
      </c>
      <c r="L104" s="36">
        <v>0</v>
      </c>
      <c r="M104" s="36">
        <v>1.9795238121709708E-2</v>
      </c>
      <c r="N104" s="36">
        <v>2.3359999999999201E-2</v>
      </c>
      <c r="O104" s="36">
        <v>3.9923256000000004E-2</v>
      </c>
      <c r="P104" s="36">
        <v>6.7489371999999992E-2</v>
      </c>
      <c r="Q104" s="36">
        <v>3.7894492000000002E-2</v>
      </c>
      <c r="R104" s="36">
        <v>2.0287639999999997E-3</v>
      </c>
      <c r="S104" s="36">
        <v>6.4843157999999998E-2</v>
      </c>
      <c r="T104" s="36">
        <v>2.646214E-3</v>
      </c>
      <c r="U104" s="36">
        <v>3.0000000000000001E-3</v>
      </c>
      <c r="V104" s="36">
        <v>7.1999999999999998E-3</v>
      </c>
      <c r="W104" s="36">
        <v>4.3046053503420091E-2</v>
      </c>
      <c r="X104" s="36">
        <v>0.1177218126182888</v>
      </c>
      <c r="Y104" s="36">
        <v>0.1607678661217089</v>
      </c>
      <c r="Z104" s="36">
        <v>1.1564752938600241E-5</v>
      </c>
      <c r="AA104" s="36">
        <v>2.4748571288604509E-6</v>
      </c>
      <c r="AB104" s="36">
        <v>2.47486E-6</v>
      </c>
      <c r="AC104" s="36">
        <v>2.3600088822933242E-6</v>
      </c>
      <c r="AD104" s="36">
        <v>3.7818374242756922E-4</v>
      </c>
      <c r="AE104" s="36">
        <v>3.4036536818481231E-3</v>
      </c>
      <c r="AF104" s="36">
        <v>3.7818374242756924E-3</v>
      </c>
      <c r="AG104" s="36">
        <v>6.2791489571720552E-4</v>
      </c>
      <c r="AH104" s="36">
        <v>1.0681770639786945E-3</v>
      </c>
      <c r="AI104" s="36">
        <v>3.4210535697696029E-3</v>
      </c>
      <c r="AJ104" s="36">
        <v>2.5259479275704393E-7</v>
      </c>
      <c r="AK104" s="36">
        <v>3.0524627725792371E-7</v>
      </c>
      <c r="AL104" s="36">
        <v>7.6344578014537374E-7</v>
      </c>
      <c r="AM104" s="36">
        <v>6.3052749939225582E-4</v>
      </c>
      <c r="AN104" s="36">
        <v>1.4466660526835215E-3</v>
      </c>
      <c r="AO104" s="36">
        <v>6.8254706973978714E-3</v>
      </c>
      <c r="AP104" s="36">
        <v>2.4518797480000001</v>
      </c>
      <c r="AQ104" s="36">
        <v>1.3202429410000001</v>
      </c>
      <c r="AR104" s="36">
        <v>3.7721226890000001</v>
      </c>
      <c r="AS104" s="36">
        <v>0.25628160999999999</v>
      </c>
      <c r="AT104" s="36">
        <v>9.5111502869999995</v>
      </c>
      <c r="AU104" s="36">
        <v>23.633306232999999</v>
      </c>
      <c r="AV104" s="36">
        <v>9.8732545740000006</v>
      </c>
      <c r="AW104" s="36">
        <v>24.533062965999999</v>
      </c>
      <c r="AX104" s="36">
        <v>9.1072934080000003</v>
      </c>
      <c r="AY104" s="36">
        <v>22.629802659999999</v>
      </c>
      <c r="AZ104" s="36">
        <v>1.4510714285714285E-3</v>
      </c>
      <c r="BA104" s="36">
        <v>2.902142857142857E-3</v>
      </c>
      <c r="BB104" s="36">
        <v>0.55693839599999995</v>
      </c>
      <c r="BC104" s="36">
        <v>39.750332043</v>
      </c>
      <c r="BD104" s="36">
        <v>98.771625061999998</v>
      </c>
      <c r="BE104" s="36">
        <v>2.3207377142857144E-2</v>
      </c>
      <c r="BF104" s="36">
        <v>4.6414755714285716E-2</v>
      </c>
      <c r="BG104" s="36">
        <v>0.68402811100000005</v>
      </c>
      <c r="BH104" s="36">
        <v>16.675348333999999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5.2959879079999999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6.6507554951235782E-4</v>
      </c>
      <c r="J105" s="36">
        <v>0.3231998381043959</v>
      </c>
      <c r="K105" s="36">
        <v>6.6507554951235782E-4</v>
      </c>
      <c r="L105" s="36">
        <v>0</v>
      </c>
      <c r="M105" s="36">
        <v>0.1714099136539092</v>
      </c>
      <c r="N105" s="36">
        <v>0.15245499999999901</v>
      </c>
      <c r="O105" s="36">
        <v>5.1574475000000002E-2</v>
      </c>
      <c r="P105" s="36">
        <v>8.6641820000000008E-2</v>
      </c>
      <c r="Q105" s="36">
        <v>4.8577425E-2</v>
      </c>
      <c r="R105" s="36">
        <v>2.9970500000000002E-3</v>
      </c>
      <c r="S105" s="36">
        <v>8.2732625000000004E-2</v>
      </c>
      <c r="T105" s="36">
        <v>3.9091950000000007E-3</v>
      </c>
      <c r="U105" s="36" t="s">
        <v>339</v>
      </c>
      <c r="V105" s="36" t="s">
        <v>339</v>
      </c>
      <c r="W105" s="36">
        <v>5.2239550549512362E-2</v>
      </c>
      <c r="X105" s="36">
        <v>0.40984165810439588</v>
      </c>
      <c r="Y105" s="36">
        <v>0.46208120865390823</v>
      </c>
      <c r="Z105" s="36">
        <v>6.4119986647493294E-5</v>
      </c>
      <c r="AA105" s="36">
        <v>1.3721677142563566E-5</v>
      </c>
      <c r="AB105" s="36">
        <v>1.3721699999999999E-5</v>
      </c>
      <c r="AC105" s="36">
        <v>1.4436627972577152E-5</v>
      </c>
      <c r="AD105" s="36">
        <v>6.7259149425023769E-3</v>
      </c>
      <c r="AE105" s="36">
        <v>6.0533234482521389E-2</v>
      </c>
      <c r="AF105" s="36">
        <v>6.725914942502377E-2</v>
      </c>
      <c r="AG105" s="36" t="s">
        <v>339</v>
      </c>
      <c r="AH105" s="36" t="s">
        <v>339</v>
      </c>
      <c r="AI105" s="36" t="s">
        <v>339</v>
      </c>
      <c r="AJ105" s="36">
        <v>1.4004953685357292E-6</v>
      </c>
      <c r="AK105" s="36">
        <v>1.6924180934073246E-6</v>
      </c>
      <c r="AL105" s="36">
        <v>4.2328753793833895E-6</v>
      </c>
      <c r="AM105" s="36">
        <v>1.5837123341112881E-5</v>
      </c>
      <c r="AN105" s="36">
        <v>6.7276073605957842E-3</v>
      </c>
      <c r="AO105" s="36">
        <v>6.0537467357900769E-2</v>
      </c>
      <c r="AP105" s="36">
        <v>36.899114777999998</v>
      </c>
      <c r="AQ105" s="36">
        <v>19.868754111000001</v>
      </c>
      <c r="AR105" s="36">
        <v>56.767868888999999</v>
      </c>
      <c r="AS105" s="36">
        <v>3.4203308840000002</v>
      </c>
      <c r="AT105" s="36">
        <v>53.588322153</v>
      </c>
      <c r="AU105" s="36">
        <v>144.52608096</v>
      </c>
      <c r="AV105" s="36">
        <v>42.236463409999999</v>
      </c>
      <c r="AW105" s="36">
        <v>113.910461927</v>
      </c>
      <c r="AX105" s="36">
        <v>39.291871428</v>
      </c>
      <c r="AY105" s="36">
        <v>105.96898658000001</v>
      </c>
      <c r="AZ105" s="36">
        <v>1.6546052857142859E-2</v>
      </c>
      <c r="BA105" s="36">
        <v>3.3092107142857145E-2</v>
      </c>
      <c r="BB105" s="36">
        <v>0.25060479800000002</v>
      </c>
      <c r="BC105" s="36">
        <v>22.937009169</v>
      </c>
      <c r="BD105" s="36">
        <v>61.860418670000001</v>
      </c>
      <c r="BE105" s="36">
        <v>1.0442591428571429E-2</v>
      </c>
      <c r="BF105" s="36">
        <v>2.0885182857142859E-2</v>
      </c>
      <c r="BG105" s="36">
        <v>0.72687448099999996</v>
      </c>
      <c r="BH105" s="36">
        <v>22.205998667999999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5.0890876909999996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1.8454485E-2</v>
      </c>
      <c r="BC106" s="36">
        <v>3.6418646999999998E-2</v>
      </c>
      <c r="BD106" s="36">
        <v>7.7807658000000002E-2</v>
      </c>
      <c r="BE106" s="36">
        <v>7.689900000000001E-4</v>
      </c>
      <c r="BF106" s="36">
        <v>1.5379800000000002E-3</v>
      </c>
      <c r="BG106" s="36">
        <v>0.46615521100000001</v>
      </c>
      <c r="BH106" s="36">
        <v>3.0632323920000002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4.5904584100000001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5.1111434999999997E-2</v>
      </c>
      <c r="BC107" s="36">
        <v>1.6311121660000001</v>
      </c>
      <c r="BD107" s="36">
        <v>2.8636906290000002</v>
      </c>
      <c r="BE107" s="36">
        <v>2.1297900000000003E-3</v>
      </c>
      <c r="BF107" s="36">
        <v>4.2595814285714293E-3</v>
      </c>
      <c r="BG107" s="36">
        <v>0.319141432</v>
      </c>
      <c r="BH107" s="36">
        <v>0.64673901700000003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5.1988860140000002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2.966869557239879E-4</v>
      </c>
      <c r="J108" s="36">
        <v>7.4334446577896715E-2</v>
      </c>
      <c r="K108" s="36">
        <v>2.966869557239879E-4</v>
      </c>
      <c r="L108" s="36">
        <v>0</v>
      </c>
      <c r="M108" s="36">
        <v>3.8231133533615388E-2</v>
      </c>
      <c r="N108" s="36">
        <v>3.6400000000005317E-2</v>
      </c>
      <c r="O108" s="36">
        <v>3.546801E-3</v>
      </c>
      <c r="P108" s="36">
        <v>5.539942E-3</v>
      </c>
      <c r="Q108" s="36">
        <v>3.2257800000000001E-3</v>
      </c>
      <c r="R108" s="36">
        <v>3.21021E-4</v>
      </c>
      <c r="S108" s="36">
        <v>5.1212189999999998E-3</v>
      </c>
      <c r="T108" s="36">
        <v>4.1872300000000002E-4</v>
      </c>
      <c r="U108" s="36" t="s">
        <v>339</v>
      </c>
      <c r="V108" s="36" t="s">
        <v>339</v>
      </c>
      <c r="W108" s="36">
        <v>3.8434879557239878E-3</v>
      </c>
      <c r="X108" s="36">
        <v>7.9874388577896721E-2</v>
      </c>
      <c r="Y108" s="36">
        <v>8.3717876533620714E-2</v>
      </c>
      <c r="Z108" s="36">
        <v>2.0793645136068633E-5</v>
      </c>
      <c r="AA108" s="36">
        <v>4.449840059118687E-6</v>
      </c>
      <c r="AB108" s="36">
        <v>4.4498400000000004E-6</v>
      </c>
      <c r="AC108" s="36">
        <v>2.9056739653993772E-6</v>
      </c>
      <c r="AD108" s="36">
        <v>2.0926227736332983E-4</v>
      </c>
      <c r="AE108" s="36">
        <v>1.8833604962699684E-3</v>
      </c>
      <c r="AF108" s="36">
        <v>2.0926227736332982E-3</v>
      </c>
      <c r="AG108" s="36" t="s">
        <v>339</v>
      </c>
      <c r="AH108" s="36" t="s">
        <v>339</v>
      </c>
      <c r="AI108" s="36" t="s">
        <v>339</v>
      </c>
      <c r="AJ108" s="36">
        <v>4.5416969549873708E-7</v>
      </c>
      <c r="AK108" s="36">
        <v>5.4883795220473048E-7</v>
      </c>
      <c r="AL108" s="36">
        <v>1.3726883825032894E-6</v>
      </c>
      <c r="AM108" s="36">
        <v>3.3598436608981141E-6</v>
      </c>
      <c r="AN108" s="36">
        <v>2.0981111531553456E-4</v>
      </c>
      <c r="AO108" s="36">
        <v>1.8847331846524717E-3</v>
      </c>
      <c r="AP108" s="36">
        <v>2.1136767650000001</v>
      </c>
      <c r="AQ108" s="36">
        <v>1.138133643</v>
      </c>
      <c r="AR108" s="36">
        <v>3.2518104079999999</v>
      </c>
      <c r="AS108" s="36">
        <v>0.26042671099999998</v>
      </c>
      <c r="AT108" s="36">
        <v>1.0299996769999999</v>
      </c>
      <c r="AU108" s="36">
        <v>2.390656323</v>
      </c>
      <c r="AV108" s="36">
        <v>1.592872453</v>
      </c>
      <c r="AW108" s="36">
        <v>3.6970988290000002</v>
      </c>
      <c r="AX108" s="36">
        <v>1.453805534</v>
      </c>
      <c r="AY108" s="36">
        <v>3.3743208560000002</v>
      </c>
      <c r="AZ108" s="36">
        <v>2.5930928571428575E-3</v>
      </c>
      <c r="BA108" s="36">
        <v>5.1861871428571437E-3</v>
      </c>
      <c r="BB108" s="36">
        <v>0.191150289</v>
      </c>
      <c r="BC108" s="36">
        <v>9.8721463870000008</v>
      </c>
      <c r="BD108" s="36">
        <v>22.913511234000001</v>
      </c>
      <c r="BE108" s="36">
        <v>7.9651471428571433E-3</v>
      </c>
      <c r="BF108" s="36">
        <v>1.5930295714285714E-2</v>
      </c>
      <c r="BG108" s="36">
        <v>2.6550260149999998</v>
      </c>
      <c r="BH108" s="36">
        <v>14.252850012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5.1600139079999998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6.3756544718873188E-4</v>
      </c>
      <c r="J109" s="36">
        <v>0.37710949763591339</v>
      </c>
      <c r="K109" s="36">
        <v>6.3756544718873188E-4</v>
      </c>
      <c r="L109" s="36">
        <v>0</v>
      </c>
      <c r="M109" s="36">
        <v>8.7327063083064829E-2</v>
      </c>
      <c r="N109" s="36">
        <v>0.29042000000003731</v>
      </c>
      <c r="O109" s="36">
        <v>6.1142729999999999E-3</v>
      </c>
      <c r="P109" s="36">
        <v>1.0314950999999999E-2</v>
      </c>
      <c r="Q109" s="36">
        <v>5.4638660000000004E-3</v>
      </c>
      <c r="R109" s="36">
        <v>6.5040699999999998E-4</v>
      </c>
      <c r="S109" s="36">
        <v>9.4665940000000001E-3</v>
      </c>
      <c r="T109" s="36">
        <v>8.48357E-4</v>
      </c>
      <c r="U109" s="36" t="s">
        <v>339</v>
      </c>
      <c r="V109" s="36" t="s">
        <v>339</v>
      </c>
      <c r="W109" s="36">
        <v>6.7518384471887318E-3</v>
      </c>
      <c r="X109" s="36">
        <v>0.38742444863591341</v>
      </c>
      <c r="Y109" s="36">
        <v>0.39417628708310215</v>
      </c>
      <c r="Z109" s="36">
        <v>5.3399350430239299E-5</v>
      </c>
      <c r="AA109" s="36">
        <v>1.1427460992071208E-5</v>
      </c>
      <c r="AB109" s="36">
        <v>1.14275E-5</v>
      </c>
      <c r="AC109" s="36">
        <v>8.4130227181710695E-6</v>
      </c>
      <c r="AD109" s="36">
        <v>9.8897771882018887E-3</v>
      </c>
      <c r="AE109" s="36">
        <v>8.9007994693816969E-2</v>
      </c>
      <c r="AF109" s="36">
        <v>9.8897771882018884E-2</v>
      </c>
      <c r="AG109" s="36" t="s">
        <v>339</v>
      </c>
      <c r="AH109" s="36" t="s">
        <v>339</v>
      </c>
      <c r="AI109" s="36" t="s">
        <v>339</v>
      </c>
      <c r="AJ109" s="36">
        <v>1.1663395077827137E-6</v>
      </c>
      <c r="AK109" s="36">
        <v>1.4094542048297371E-6</v>
      </c>
      <c r="AL109" s="36">
        <v>3.5251596666523604E-6</v>
      </c>
      <c r="AM109" s="36">
        <v>9.5793622259537835E-6</v>
      </c>
      <c r="AN109" s="36">
        <v>9.8911866424067178E-3</v>
      </c>
      <c r="AO109" s="36">
        <v>8.9011519853483628E-2</v>
      </c>
      <c r="AP109" s="36">
        <v>5.664001839</v>
      </c>
      <c r="AQ109" s="36">
        <v>3.0498471440000001</v>
      </c>
      <c r="AR109" s="36">
        <v>8.7138489830000001</v>
      </c>
      <c r="AS109" s="36">
        <v>0.42757669700000001</v>
      </c>
      <c r="AT109" s="36">
        <v>13.917148472999999</v>
      </c>
      <c r="AU109" s="36">
        <v>35.528416290999999</v>
      </c>
      <c r="AV109" s="36">
        <v>15.715790096999999</v>
      </c>
      <c r="AW109" s="36">
        <v>40.120081638999999</v>
      </c>
      <c r="AX109" s="36">
        <v>14.468375524000001</v>
      </c>
      <c r="AY109" s="36">
        <v>36.935617211999997</v>
      </c>
      <c r="AZ109" s="36">
        <v>3.6960457142857146E-3</v>
      </c>
      <c r="BA109" s="36">
        <v>7.3920914285714292E-3</v>
      </c>
      <c r="BB109" s="36">
        <v>0.40102889000000003</v>
      </c>
      <c r="BC109" s="36">
        <v>18.235643353</v>
      </c>
      <c r="BD109" s="36">
        <v>46.552893335</v>
      </c>
      <c r="BE109" s="36">
        <v>1.6710697142857146E-2</v>
      </c>
      <c r="BF109" s="36">
        <v>3.3421394285714293E-2</v>
      </c>
      <c r="BG109" s="36">
        <v>0.94736234799999997</v>
      </c>
      <c r="BH109" s="36">
        <v>20.822078762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4.5008729159999996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7.5471272000000006E-2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5.0812483640000004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1.1851510000000002E-3</v>
      </c>
      <c r="P111" s="36">
        <v>1.9100370000000001E-3</v>
      </c>
      <c r="Q111" s="36">
        <v>9.7249300000000006E-4</v>
      </c>
      <c r="R111" s="36">
        <v>2.1265800000000001E-4</v>
      </c>
      <c r="S111" s="36">
        <v>1.632657E-3</v>
      </c>
      <c r="T111" s="36">
        <v>2.7737999999999998E-4</v>
      </c>
      <c r="U111" s="36" t="s">
        <v>339</v>
      </c>
      <c r="V111" s="36" t="s">
        <v>339</v>
      </c>
      <c r="W111" s="36">
        <v>1.1851510000000002E-3</v>
      </c>
      <c r="X111" s="36">
        <v>1.9100370000000001E-3</v>
      </c>
      <c r="Y111" s="36">
        <v>3.0951880000000005E-3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5.271006E-3</v>
      </c>
      <c r="AQ111" s="36">
        <v>2.8382339999999998E-3</v>
      </c>
      <c r="AR111" s="36">
        <v>8.1092400000000002E-3</v>
      </c>
      <c r="AS111" s="36">
        <v>1.2793640000000001E-3</v>
      </c>
      <c r="AT111" s="36">
        <v>7.6163100000000003E-4</v>
      </c>
      <c r="AU111" s="36">
        <v>1.678389E-3</v>
      </c>
      <c r="AV111" s="36">
        <v>8.6096739999999995E-3</v>
      </c>
      <c r="AW111" s="36">
        <v>1.8972950999999998E-2</v>
      </c>
      <c r="AX111" s="36">
        <v>7.5151539999999996E-3</v>
      </c>
      <c r="AY111" s="36">
        <v>1.6560980999999999E-2</v>
      </c>
      <c r="AZ111" s="36">
        <v>3.3314285714285715E-6</v>
      </c>
      <c r="BA111" s="36">
        <v>6.6628571428571431E-6</v>
      </c>
      <c r="BB111" s="36">
        <v>0.29444595000000001</v>
      </c>
      <c r="BC111" s="36">
        <v>18.056293337</v>
      </c>
      <c r="BD111" s="36">
        <v>39.790259294999998</v>
      </c>
      <c r="BE111" s="36">
        <v>1.2269432857142859E-2</v>
      </c>
      <c r="BF111" s="36">
        <v>2.4538865714285717E-2</v>
      </c>
      <c r="BG111" s="36">
        <v>1.5577565529999999</v>
      </c>
      <c r="BH111" s="36">
        <v>5.7755923559999998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4.6437217000000004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6.6409458000000005E-2</v>
      </c>
      <c r="BC112" s="36">
        <v>3.6367340420000001</v>
      </c>
      <c r="BD112" s="36">
        <v>7.0149324890000004</v>
      </c>
      <c r="BE112" s="36">
        <v>2.7672528571428571E-3</v>
      </c>
      <c r="BF112" s="36">
        <v>5.5345057142857142E-3</v>
      </c>
      <c r="BG112" s="36">
        <v>0.44472838999999997</v>
      </c>
      <c r="BH112" s="36">
        <v>2.2158077070000002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5.091025363</v>
      </c>
      <c r="E113" s="36">
        <v>3</v>
      </c>
      <c r="F113" s="36">
        <v>0</v>
      </c>
      <c r="G113" s="36">
        <v>1</v>
      </c>
      <c r="H113" s="36">
        <v>2</v>
      </c>
      <c r="I113" s="36">
        <v>7.663357718140793E-5</v>
      </c>
      <c r="J113" s="36">
        <v>4.0920459980671758E-2</v>
      </c>
      <c r="K113" s="36">
        <v>7.663357718140793E-5</v>
      </c>
      <c r="L113" s="36">
        <v>0</v>
      </c>
      <c r="M113" s="36">
        <v>1.1997093557855113E-2</v>
      </c>
      <c r="N113" s="36">
        <v>2.8999999999998055E-2</v>
      </c>
      <c r="O113" s="36">
        <v>1.2328130000000001E-2</v>
      </c>
      <c r="P113" s="36">
        <v>1.7634445999999998E-2</v>
      </c>
      <c r="Q113" s="36">
        <v>1.0858076000000001E-2</v>
      </c>
      <c r="R113" s="36">
        <v>1.4700540000000002E-3</v>
      </c>
      <c r="S113" s="36">
        <v>1.5716984999999999E-2</v>
      </c>
      <c r="T113" s="36">
        <v>1.9174609999999999E-3</v>
      </c>
      <c r="U113" s="36">
        <v>0</v>
      </c>
      <c r="V113" s="36">
        <v>0</v>
      </c>
      <c r="W113" s="36">
        <v>1.240476357718141E-2</v>
      </c>
      <c r="X113" s="36">
        <v>5.8554905980671756E-2</v>
      </c>
      <c r="Y113" s="36">
        <v>7.0959669557853169E-2</v>
      </c>
      <c r="Z113" s="36">
        <v>8.7177920511401169E-6</v>
      </c>
      <c r="AA113" s="36">
        <v>1.8656074989439846E-6</v>
      </c>
      <c r="AB113" s="36">
        <v>1.86561E-6</v>
      </c>
      <c r="AC113" s="36">
        <v>3.752478891522737E-7</v>
      </c>
      <c r="AD113" s="36">
        <v>1.5116885460719512E-4</v>
      </c>
      <c r="AE113" s="36">
        <v>1.3605196914647563E-3</v>
      </c>
      <c r="AF113" s="36">
        <v>1.5116885460719511E-3</v>
      </c>
      <c r="AG113" s="36">
        <v>0</v>
      </c>
      <c r="AH113" s="36">
        <v>0</v>
      </c>
      <c r="AI113" s="36">
        <v>0</v>
      </c>
      <c r="AJ113" s="36">
        <v>1.9041213293498168E-7</v>
      </c>
      <c r="AK113" s="36">
        <v>2.3010210974162378E-7</v>
      </c>
      <c r="AL113" s="36">
        <v>5.7550410200860277E-7</v>
      </c>
      <c r="AM113" s="36">
        <v>5.6566002208725538E-7</v>
      </c>
      <c r="AN113" s="36">
        <v>1.5139895671693676E-4</v>
      </c>
      <c r="AO113" s="36">
        <v>1.3610951955667649E-3</v>
      </c>
      <c r="AP113" s="36">
        <v>0.34179494700000002</v>
      </c>
      <c r="AQ113" s="36">
        <v>0.18404343300000001</v>
      </c>
      <c r="AR113" s="36">
        <v>0.52583838000000005</v>
      </c>
      <c r="AS113" s="36">
        <v>9.2112231000000003E-2</v>
      </c>
      <c r="AT113" s="36">
        <v>0.113565638</v>
      </c>
      <c r="AU113" s="36">
        <v>0.22850103699999999</v>
      </c>
      <c r="AV113" s="36">
        <v>0.29718945299999999</v>
      </c>
      <c r="AW113" s="36">
        <v>0.59796342800000002</v>
      </c>
      <c r="AX113" s="36">
        <v>0.26820256999999997</v>
      </c>
      <c r="AY113" s="36">
        <v>0.53964004099999996</v>
      </c>
      <c r="AZ113" s="36">
        <v>2.98007E-3</v>
      </c>
      <c r="BA113" s="36">
        <v>5.9601400000000001E-3</v>
      </c>
      <c r="BB113" s="36">
        <v>0.270491288</v>
      </c>
      <c r="BC113" s="36">
        <v>12.453125559</v>
      </c>
      <c r="BD113" s="36">
        <v>25.056453291</v>
      </c>
      <c r="BE113" s="36">
        <v>1.1271252857142857E-2</v>
      </c>
      <c r="BF113" s="36">
        <v>2.2542505714285715E-2</v>
      </c>
      <c r="BG113" s="36">
        <v>3.3995697200000001</v>
      </c>
      <c r="BH113" s="36">
        <v>15.225207458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5.233710683</v>
      </c>
      <c r="E114" s="36">
        <v>5</v>
      </c>
      <c r="F114" s="36">
        <v>0</v>
      </c>
      <c r="G114" s="36">
        <v>0</v>
      </c>
      <c r="H114" s="36">
        <v>5</v>
      </c>
      <c r="I114" s="36">
        <v>1.5435175393445509E-3</v>
      </c>
      <c r="J114" s="36">
        <v>0.2614357419653075</v>
      </c>
      <c r="K114" s="36">
        <v>1.5435175393445509E-3</v>
      </c>
      <c r="L114" s="36">
        <v>0</v>
      </c>
      <c r="M114" s="36">
        <v>0.17801925950427736</v>
      </c>
      <c r="N114" s="36">
        <v>8.4960000000374736E-2</v>
      </c>
      <c r="O114" s="36">
        <v>4.771399E-3</v>
      </c>
      <c r="P114" s="36">
        <v>7.5071369999999997E-3</v>
      </c>
      <c r="Q114" s="36">
        <v>4.5531809999999999E-3</v>
      </c>
      <c r="R114" s="36">
        <v>2.18218E-4</v>
      </c>
      <c r="S114" s="36">
        <v>7.2225049999999997E-3</v>
      </c>
      <c r="T114" s="36">
        <v>2.8463199999999999E-4</v>
      </c>
      <c r="U114" s="36">
        <v>0</v>
      </c>
      <c r="V114" s="36">
        <v>0</v>
      </c>
      <c r="W114" s="36">
        <v>6.3149165393445511E-3</v>
      </c>
      <c r="X114" s="36">
        <v>0.2689428789653075</v>
      </c>
      <c r="Y114" s="36">
        <v>0.27525779550465207</v>
      </c>
      <c r="Z114" s="36">
        <v>1.026107220580267E-4</v>
      </c>
      <c r="AA114" s="36">
        <v>2.1958694520417711E-5</v>
      </c>
      <c r="AB114" s="36">
        <v>2.19587E-5</v>
      </c>
      <c r="AC114" s="36">
        <v>3.0037670249420659E-5</v>
      </c>
      <c r="AD114" s="36">
        <v>3.736273640763569E-3</v>
      </c>
      <c r="AE114" s="36">
        <v>3.3626462766872124E-2</v>
      </c>
      <c r="AF114" s="36">
        <v>3.736273640763569E-2</v>
      </c>
      <c r="AG114" s="36">
        <v>0</v>
      </c>
      <c r="AH114" s="36">
        <v>0</v>
      </c>
      <c r="AI114" s="36">
        <v>0</v>
      </c>
      <c r="AJ114" s="36">
        <v>2.2411988054735025E-6</v>
      </c>
      <c r="AK114" s="36">
        <v>2.7083598378993437E-6</v>
      </c>
      <c r="AL114" s="36">
        <v>6.7738283589690811E-6</v>
      </c>
      <c r="AM114" s="36">
        <v>3.2278869054894161E-5</v>
      </c>
      <c r="AN114" s="36">
        <v>3.7389820006014682E-3</v>
      </c>
      <c r="AO114" s="36">
        <v>3.363323659523109E-2</v>
      </c>
      <c r="AP114" s="36">
        <v>2.824313557</v>
      </c>
      <c r="AQ114" s="36">
        <v>1.5207842229999999</v>
      </c>
      <c r="AR114" s="36">
        <v>4.3450977799999997</v>
      </c>
      <c r="AS114" s="36">
        <v>0.646491021</v>
      </c>
      <c r="AT114" s="36">
        <v>21.004155354000002</v>
      </c>
      <c r="AU114" s="36">
        <v>44.444359654000003</v>
      </c>
      <c r="AV114" s="36">
        <v>17.923902121000001</v>
      </c>
      <c r="AW114" s="36">
        <v>37.926607322000002</v>
      </c>
      <c r="AX114" s="36">
        <v>16.634558622</v>
      </c>
      <c r="AY114" s="36">
        <v>35.198383063000001</v>
      </c>
      <c r="AZ114" s="36">
        <v>6.8263185714285725E-3</v>
      </c>
      <c r="BA114" s="36">
        <v>1.3652638571428573E-2</v>
      </c>
      <c r="BB114" s="36">
        <v>0.195611753</v>
      </c>
      <c r="BC114" s="36">
        <v>11.940104551999999</v>
      </c>
      <c r="BD114" s="36">
        <v>25.265015042999998</v>
      </c>
      <c r="BE114" s="36">
        <v>8.1510557142857147E-3</v>
      </c>
      <c r="BF114" s="36">
        <v>1.6302111428571429E-2</v>
      </c>
      <c r="BG114" s="36">
        <v>3.2366586989999999</v>
      </c>
      <c r="BH114" s="36">
        <v>10.442261298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5.40242092</v>
      </c>
      <c r="E115" s="36">
        <v>102</v>
      </c>
      <c r="F115" s="36">
        <v>5</v>
      </c>
      <c r="G115" s="36">
        <v>23</v>
      </c>
      <c r="H115" s="36">
        <v>74</v>
      </c>
      <c r="I115" s="36">
        <v>5.8594519669743335E-2</v>
      </c>
      <c r="J115" s="36">
        <v>6.1181851888002488</v>
      </c>
      <c r="K115" s="36">
        <v>5.8594519669743335E-2</v>
      </c>
      <c r="L115" s="36">
        <v>0</v>
      </c>
      <c r="M115" s="36">
        <v>3.5827057084685165</v>
      </c>
      <c r="N115" s="36">
        <v>2.5940740000014753</v>
      </c>
      <c r="O115" s="36">
        <v>8.814589099999999E-2</v>
      </c>
      <c r="P115" s="36">
        <v>0.14342785499999999</v>
      </c>
      <c r="Q115" s="36">
        <v>8.2883062999999993E-2</v>
      </c>
      <c r="R115" s="36">
        <v>5.2628280000000006E-3</v>
      </c>
      <c r="S115" s="36">
        <v>0.136563297</v>
      </c>
      <c r="T115" s="36">
        <v>6.8645579999999998E-3</v>
      </c>
      <c r="U115" s="36">
        <v>0.70895000000000008</v>
      </c>
      <c r="V115" s="36">
        <v>1.6780999999999995</v>
      </c>
      <c r="W115" s="36">
        <v>0.85569041066974338</v>
      </c>
      <c r="X115" s="36">
        <v>7.9397130438002481</v>
      </c>
      <c r="Y115" s="36">
        <v>8.7954034544699908</v>
      </c>
      <c r="Z115" s="36">
        <v>2.430872006126661E-3</v>
      </c>
      <c r="AA115" s="36">
        <v>5.2020660931110553E-4</v>
      </c>
      <c r="AB115" s="36">
        <v>5.2020699999999996E-4</v>
      </c>
      <c r="AC115" s="36">
        <v>1.1031788429388728E-3</v>
      </c>
      <c r="AD115" s="36">
        <v>7.9217304812411543E-2</v>
      </c>
      <c r="AE115" s="36">
        <v>0.71295574331170408</v>
      </c>
      <c r="AF115" s="36">
        <v>0.7921730481241156</v>
      </c>
      <c r="AG115" s="36">
        <v>0.12447268075851214</v>
      </c>
      <c r="AH115" s="36">
        <v>0.21174662933631955</v>
      </c>
      <c r="AI115" s="36">
        <v>0.67816150206361814</v>
      </c>
      <c r="AJ115" s="36">
        <v>5.3094550542575413E-5</v>
      </c>
      <c r="AK115" s="36">
        <v>6.4161710219371078E-5</v>
      </c>
      <c r="AL115" s="36">
        <v>1.6047365869264704E-4</v>
      </c>
      <c r="AM115" s="36">
        <v>0.1256289541519936</v>
      </c>
      <c r="AN115" s="36">
        <v>0.29102809585895051</v>
      </c>
      <c r="AO115" s="36">
        <v>1.3912777190340149</v>
      </c>
      <c r="AP115" s="36">
        <v>117.603685474</v>
      </c>
      <c r="AQ115" s="36">
        <v>63.325061409</v>
      </c>
      <c r="AR115" s="36">
        <v>180.928746883</v>
      </c>
      <c r="AS115" s="36">
        <v>2.8634005679999999</v>
      </c>
      <c r="AT115" s="36">
        <v>485.56385409000001</v>
      </c>
      <c r="AU115" s="36">
        <v>1039.5809276370001</v>
      </c>
      <c r="AV115" s="36">
        <v>331.488103771</v>
      </c>
      <c r="AW115" s="36">
        <v>709.70832675500003</v>
      </c>
      <c r="AX115" s="36">
        <v>310.16845974099999</v>
      </c>
      <c r="AY115" s="36">
        <v>664.06346433299996</v>
      </c>
      <c r="AZ115" s="36">
        <v>0.43825049857142856</v>
      </c>
      <c r="BA115" s="36">
        <v>0.87650099714285712</v>
      </c>
      <c r="BB115" s="36">
        <v>1.72104799</v>
      </c>
      <c r="BC115" s="36">
        <v>160.247281165</v>
      </c>
      <c r="BD115" s="36">
        <v>343.08570500500002</v>
      </c>
      <c r="BE115" s="36">
        <v>1.11756363</v>
      </c>
      <c r="BF115" s="36">
        <v>2.2351272600000001</v>
      </c>
      <c r="BG115" s="36">
        <v>5.1140631409999999</v>
      </c>
      <c r="BH115" s="36">
        <v>19.660881645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5.5655926789999999</v>
      </c>
      <c r="E116" s="36">
        <v>36</v>
      </c>
      <c r="F116" s="36">
        <v>1</v>
      </c>
      <c r="G116" s="36">
        <v>6</v>
      </c>
      <c r="H116" s="36">
        <v>29</v>
      </c>
      <c r="I116" s="36">
        <v>3.5309202035277647E-2</v>
      </c>
      <c r="J116" s="36">
        <v>2.9174802907784358</v>
      </c>
      <c r="K116" s="36">
        <v>3.5309202035277647E-2</v>
      </c>
      <c r="L116" s="36">
        <v>0</v>
      </c>
      <c r="M116" s="36">
        <v>2.2938154928121421</v>
      </c>
      <c r="N116" s="36">
        <v>0.65897400000157158</v>
      </c>
      <c r="O116" s="36">
        <v>6.0637648000000002E-2</v>
      </c>
      <c r="P116" s="36">
        <v>8.5785302999999993E-2</v>
      </c>
      <c r="Q116" s="36">
        <v>5.7396648000000001E-2</v>
      </c>
      <c r="R116" s="36">
        <v>3.241E-3</v>
      </c>
      <c r="S116" s="36">
        <v>8.1557909999999997E-2</v>
      </c>
      <c r="T116" s="36">
        <v>4.2273929999999994E-3</v>
      </c>
      <c r="U116" s="36">
        <v>0.16659999999999997</v>
      </c>
      <c r="V116" s="36">
        <v>0.39530000000000004</v>
      </c>
      <c r="W116" s="36">
        <v>0.26254685003527761</v>
      </c>
      <c r="X116" s="36">
        <v>3.3985655937784363</v>
      </c>
      <c r="Y116" s="36">
        <v>3.6611124438137139</v>
      </c>
      <c r="Z116" s="36">
        <v>1.4971612193650304E-3</v>
      </c>
      <c r="AA116" s="36">
        <v>3.2039250094411639E-4</v>
      </c>
      <c r="AB116" s="36">
        <v>3.2039299999999998E-4</v>
      </c>
      <c r="AC116" s="36">
        <v>3.2369576978677299E-4</v>
      </c>
      <c r="AD116" s="36">
        <v>1.9164905619490104E-2</v>
      </c>
      <c r="AE116" s="36">
        <v>0.17248415057541094</v>
      </c>
      <c r="AF116" s="36">
        <v>0.19164905619490102</v>
      </c>
      <c r="AG116" s="36">
        <v>3.042905050399479E-2</v>
      </c>
      <c r="AH116" s="36">
        <v>5.1764361776910676E-2</v>
      </c>
      <c r="AI116" s="36">
        <v>0.16578586136659235</v>
      </c>
      <c r="AJ116" s="36">
        <v>3.2700679406437822E-5</v>
      </c>
      <c r="AK116" s="36">
        <v>3.9516890050143423E-5</v>
      </c>
      <c r="AL116" s="36">
        <v>9.8834957871603537E-5</v>
      </c>
      <c r="AM116" s="36">
        <v>3.0785446953187998E-2</v>
      </c>
      <c r="AN116" s="36">
        <v>7.0968784286450926E-2</v>
      </c>
      <c r="AO116" s="36">
        <v>0.3383688468998749</v>
      </c>
      <c r="AP116" s="36">
        <v>26.464694040000001</v>
      </c>
      <c r="AQ116" s="36">
        <v>14.250219868</v>
      </c>
      <c r="AR116" s="36">
        <v>40.714913908</v>
      </c>
      <c r="AS116" s="36">
        <v>1.880850108</v>
      </c>
      <c r="AT116" s="36">
        <v>96.539327417999999</v>
      </c>
      <c r="AU116" s="36">
        <v>215.66736616</v>
      </c>
      <c r="AV116" s="36">
        <v>75.932947873000003</v>
      </c>
      <c r="AW116" s="36">
        <v>169.63303257600001</v>
      </c>
      <c r="AX116" s="36">
        <v>70.650015577000005</v>
      </c>
      <c r="AY116" s="36">
        <v>157.831043432</v>
      </c>
      <c r="AZ116" s="36">
        <v>0.5273335785714286</v>
      </c>
      <c r="BA116" s="36">
        <v>1.0546671571428572</v>
      </c>
      <c r="BB116" s="36">
        <v>0.45838520199999999</v>
      </c>
      <c r="BC116" s="36">
        <v>33.998161090000004</v>
      </c>
      <c r="BD116" s="36">
        <v>75.951366688999997</v>
      </c>
      <c r="BE116" s="36">
        <v>0.2976527285714286</v>
      </c>
      <c r="BF116" s="36">
        <v>0.59530545714285721</v>
      </c>
      <c r="BG116" s="36">
        <v>2.4834819060000002</v>
      </c>
      <c r="BH116" s="36">
        <v>10.303156564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5.4821252210000004</v>
      </c>
      <c r="E117" s="36">
        <v>55</v>
      </c>
      <c r="F117" s="36">
        <v>0</v>
      </c>
      <c r="G117" s="36">
        <v>5</v>
      </c>
      <c r="H117" s="36">
        <v>50</v>
      </c>
      <c r="I117" s="36">
        <v>1.3375500583431709E-3</v>
      </c>
      <c r="J117" s="36">
        <v>0.21867816927428974</v>
      </c>
      <c r="K117" s="36">
        <v>1.3375500583431709E-3</v>
      </c>
      <c r="L117" s="36">
        <v>0</v>
      </c>
      <c r="M117" s="36">
        <v>0.15236571933263818</v>
      </c>
      <c r="N117" s="36">
        <v>6.7649999999994756E-2</v>
      </c>
      <c r="O117" s="36">
        <v>1.7437866E-2</v>
      </c>
      <c r="P117" s="36">
        <v>2.8706671E-2</v>
      </c>
      <c r="Q117" s="36">
        <v>1.6604099000000001E-2</v>
      </c>
      <c r="R117" s="36">
        <v>8.3376700000000002E-4</v>
      </c>
      <c r="S117" s="36">
        <v>2.7619148999999999E-2</v>
      </c>
      <c r="T117" s="36">
        <v>1.0875220000000001E-3</v>
      </c>
      <c r="U117" s="36">
        <v>2.2799999999999997E-2</v>
      </c>
      <c r="V117" s="36">
        <v>5.3999999999999992E-2</v>
      </c>
      <c r="W117" s="36">
        <v>4.1575416058343168E-2</v>
      </c>
      <c r="X117" s="36">
        <v>0.30138484027428969</v>
      </c>
      <c r="Y117" s="36">
        <v>0.34296025633263283</v>
      </c>
      <c r="Z117" s="36">
        <v>1.0800375966323489E-4</v>
      </c>
      <c r="AA117" s="36">
        <v>2.3112804567932268E-5</v>
      </c>
      <c r="AB117" s="36">
        <v>2.31128E-5</v>
      </c>
      <c r="AC117" s="36">
        <v>2.0713268098333088E-5</v>
      </c>
      <c r="AD117" s="36">
        <v>2.3493321038694469E-3</v>
      </c>
      <c r="AE117" s="36">
        <v>2.1143988934825022E-2</v>
      </c>
      <c r="AF117" s="36">
        <v>2.3493321038694469E-2</v>
      </c>
      <c r="AG117" s="36">
        <v>4.4456752136752134E-3</v>
      </c>
      <c r="AH117" s="36">
        <v>7.5627578347578356E-3</v>
      </c>
      <c r="AI117" s="36">
        <v>2.4221264957264954E-2</v>
      </c>
      <c r="AJ117" s="36">
        <v>2.3589911857781906E-6</v>
      </c>
      <c r="AK117" s="36">
        <v>2.8507051538296866E-6</v>
      </c>
      <c r="AL117" s="36">
        <v>7.1298455780706771E-6</v>
      </c>
      <c r="AM117" s="36">
        <v>4.4687474729593248E-3</v>
      </c>
      <c r="AN117" s="36">
        <v>9.9149406437811123E-3</v>
      </c>
      <c r="AO117" s="36">
        <v>4.5372383737668047E-2</v>
      </c>
      <c r="AP117" s="36">
        <v>7.5602693820000004</v>
      </c>
      <c r="AQ117" s="36">
        <v>4.0709142829999996</v>
      </c>
      <c r="AR117" s="36">
        <v>11.631183665</v>
      </c>
      <c r="AS117" s="36">
        <v>1.1537677829999999</v>
      </c>
      <c r="AT117" s="36">
        <v>88.772697054999995</v>
      </c>
      <c r="AU117" s="36">
        <v>205.4725478</v>
      </c>
      <c r="AV117" s="36">
        <v>57.415653356999997</v>
      </c>
      <c r="AW117" s="36">
        <v>132.89379471699999</v>
      </c>
      <c r="AX117" s="36">
        <v>53.814589237</v>
      </c>
      <c r="AY117" s="36">
        <v>124.55880159199999</v>
      </c>
      <c r="AZ117" s="36">
        <v>0.25893258428571431</v>
      </c>
      <c r="BA117" s="36">
        <v>0.51786516999999999</v>
      </c>
      <c r="BB117" s="36">
        <v>0.48501628299999999</v>
      </c>
      <c r="BC117" s="36">
        <v>21.260524079</v>
      </c>
      <c r="BD117" s="36">
        <v>49.209432575000001</v>
      </c>
      <c r="BE117" s="36">
        <v>0.3149456385714286</v>
      </c>
      <c r="BF117" s="36">
        <v>0.6298912771428572</v>
      </c>
      <c r="BG117" s="36">
        <v>3.1051717879999998</v>
      </c>
      <c r="BH117" s="36">
        <v>14.659011327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5.4771321400000001</v>
      </c>
      <c r="E118" s="36">
        <v>46</v>
      </c>
      <c r="F118" s="36">
        <v>0</v>
      </c>
      <c r="G118" s="36">
        <v>8</v>
      </c>
      <c r="H118" s="36">
        <v>38</v>
      </c>
      <c r="I118" s="36">
        <v>5.0481889959880764E-4</v>
      </c>
      <c r="J118" s="36">
        <v>0.22142088547772198</v>
      </c>
      <c r="K118" s="36">
        <v>5.0481889959880764E-4</v>
      </c>
      <c r="L118" s="36">
        <v>0</v>
      </c>
      <c r="M118" s="36">
        <v>6.4360704377324107E-2</v>
      </c>
      <c r="N118" s="36">
        <v>0.15756499999999668</v>
      </c>
      <c r="O118" s="36">
        <v>1.2960836E-2</v>
      </c>
      <c r="P118" s="36">
        <v>1.9253457000000002E-2</v>
      </c>
      <c r="Q118" s="36">
        <v>1.1666259999999999E-2</v>
      </c>
      <c r="R118" s="36">
        <v>1.294576E-3</v>
      </c>
      <c r="S118" s="36">
        <v>1.7564880000000001E-2</v>
      </c>
      <c r="T118" s="36">
        <v>1.6885770000000001E-3</v>
      </c>
      <c r="U118" s="36">
        <v>0.11220000000000001</v>
      </c>
      <c r="V118" s="36">
        <v>0.2676</v>
      </c>
      <c r="W118" s="36">
        <v>0.12566565489959883</v>
      </c>
      <c r="X118" s="36">
        <v>0.50827434247772196</v>
      </c>
      <c r="Y118" s="36">
        <v>0.63393999737732076</v>
      </c>
      <c r="Z118" s="36">
        <v>4.9537263062572895E-5</v>
      </c>
      <c r="AA118" s="36">
        <v>1.0600974295390598E-5</v>
      </c>
      <c r="AB118" s="36">
        <v>1.0601000000000001E-5</v>
      </c>
      <c r="AC118" s="36">
        <v>8.0124903159658146E-6</v>
      </c>
      <c r="AD118" s="36">
        <v>1.3578871665054482E-3</v>
      </c>
      <c r="AE118" s="36">
        <v>1.2220984498549033E-2</v>
      </c>
      <c r="AF118" s="36">
        <v>1.3578871665054483E-2</v>
      </c>
      <c r="AG118" s="36">
        <v>2.1510638461538462E-2</v>
      </c>
      <c r="AH118" s="36">
        <v>3.6592810256410251E-2</v>
      </c>
      <c r="AI118" s="36">
        <v>0.11719589230769231</v>
      </c>
      <c r="AJ118" s="36">
        <v>1.081983384117657E-6</v>
      </c>
      <c r="AK118" s="36">
        <v>1.3075146817239154E-6</v>
      </c>
      <c r="AL118" s="36">
        <v>3.2702006235993587E-6</v>
      </c>
      <c r="AM118" s="36">
        <v>2.1519732935238546E-2</v>
      </c>
      <c r="AN118" s="36">
        <v>3.7952004937597428E-2</v>
      </c>
      <c r="AO118" s="36">
        <v>0.12942014700686494</v>
      </c>
      <c r="AP118" s="36">
        <v>2.814275979</v>
      </c>
      <c r="AQ118" s="36">
        <v>1.515379373</v>
      </c>
      <c r="AR118" s="36">
        <v>4.3296553519999996</v>
      </c>
      <c r="AS118" s="36">
        <v>0.49768704699999999</v>
      </c>
      <c r="AT118" s="36">
        <v>2.5556507220000002</v>
      </c>
      <c r="AU118" s="36">
        <v>6.0496649590000002</v>
      </c>
      <c r="AV118" s="36">
        <v>2.6534938970000002</v>
      </c>
      <c r="AW118" s="36">
        <v>6.281276589</v>
      </c>
      <c r="AX118" s="36">
        <v>2.446084258</v>
      </c>
      <c r="AY118" s="36">
        <v>5.7903022870000003</v>
      </c>
      <c r="AZ118" s="36">
        <v>7.0542797142857147E-2</v>
      </c>
      <c r="BA118" s="36">
        <v>0.14108559571428572</v>
      </c>
      <c r="BB118" s="36">
        <v>0.50267569599999995</v>
      </c>
      <c r="BC118" s="36">
        <v>18.265425785000001</v>
      </c>
      <c r="BD118" s="36">
        <v>43.237405402999997</v>
      </c>
      <c r="BE118" s="36">
        <v>0.32641279000000001</v>
      </c>
      <c r="BF118" s="36">
        <v>0.65282558000000002</v>
      </c>
      <c r="BG118" s="36">
        <v>2.3946861689999999</v>
      </c>
      <c r="BH118" s="36">
        <v>14.624376617999999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5.2981300420000004</v>
      </c>
      <c r="E119" s="36">
        <v>11</v>
      </c>
      <c r="F119" s="36">
        <v>0</v>
      </c>
      <c r="G119" s="36">
        <v>1</v>
      </c>
      <c r="H119" s="36">
        <v>10</v>
      </c>
      <c r="I119" s="36">
        <v>4.2574466468784777E-3</v>
      </c>
      <c r="J119" s="36">
        <v>1.0739959831417094</v>
      </c>
      <c r="K119" s="36">
        <v>4.2574466468784777E-3</v>
      </c>
      <c r="L119" s="36">
        <v>0</v>
      </c>
      <c r="M119" s="36">
        <v>0.58860642978855782</v>
      </c>
      <c r="N119" s="36">
        <v>0.48964700000003014</v>
      </c>
      <c r="O119" s="36">
        <v>1.3543108999999998E-2</v>
      </c>
      <c r="P119" s="36">
        <v>2.3948322000000001E-2</v>
      </c>
      <c r="Q119" s="36">
        <v>1.2850734999999999E-2</v>
      </c>
      <c r="R119" s="36">
        <v>6.9237399999999994E-4</v>
      </c>
      <c r="S119" s="36">
        <v>2.3045225000000003E-2</v>
      </c>
      <c r="T119" s="36">
        <v>9.0309700000000006E-4</v>
      </c>
      <c r="U119" s="36">
        <v>6.6E-3</v>
      </c>
      <c r="V119" s="36">
        <v>1.5599999999999999E-2</v>
      </c>
      <c r="W119" s="36">
        <v>2.4400555646878479E-2</v>
      </c>
      <c r="X119" s="36">
        <v>1.1135443051417095</v>
      </c>
      <c r="Y119" s="36">
        <v>1.137944860788588</v>
      </c>
      <c r="Z119" s="36">
        <v>3.0940625563060601E-4</v>
      </c>
      <c r="AA119" s="36">
        <v>6.6212938704949664E-5</v>
      </c>
      <c r="AB119" s="36">
        <v>6.6212900000000004E-5</v>
      </c>
      <c r="AC119" s="36">
        <v>4.4196741478315299E-5</v>
      </c>
      <c r="AD119" s="36">
        <v>8.7309757428726299E-3</v>
      </c>
      <c r="AE119" s="36">
        <v>7.8578781685853638E-2</v>
      </c>
      <c r="AF119" s="36">
        <v>8.7309757428726223E-2</v>
      </c>
      <c r="AG119" s="36">
        <v>1.1780220567962501E-3</v>
      </c>
      <c r="AH119" s="36">
        <v>2.0039915448947705E-3</v>
      </c>
      <c r="AI119" s="36">
        <v>6.4181891370278452E-3</v>
      </c>
      <c r="AJ119" s="36">
        <v>6.7579716643943185E-6</v>
      </c>
      <c r="AK119" s="36">
        <v>8.1666200235371605E-6</v>
      </c>
      <c r="AL119" s="36">
        <v>2.0425381272551832E-5</v>
      </c>
      <c r="AM119" s="36">
        <v>1.2289767699389597E-3</v>
      </c>
      <c r="AN119" s="36">
        <v>1.0743133907790936E-2</v>
      </c>
      <c r="AO119" s="36">
        <v>8.5017396204154036E-2</v>
      </c>
      <c r="AP119" s="36">
        <v>4.4504883089999998</v>
      </c>
      <c r="AQ119" s="36">
        <v>2.3964167820000002</v>
      </c>
      <c r="AR119" s="36">
        <v>6.846905091</v>
      </c>
      <c r="AS119" s="36">
        <v>0.41257774000000003</v>
      </c>
      <c r="AT119" s="36">
        <v>13.924977337</v>
      </c>
      <c r="AU119" s="36">
        <v>30.702819117000001</v>
      </c>
      <c r="AV119" s="36">
        <v>16.514622974000002</v>
      </c>
      <c r="AW119" s="36">
        <v>36.412661198000002</v>
      </c>
      <c r="AX119" s="36">
        <v>15.181949886</v>
      </c>
      <c r="AY119" s="36">
        <v>33.474285084999998</v>
      </c>
      <c r="AZ119" s="36">
        <v>9.3049851428571431E-2</v>
      </c>
      <c r="BA119" s="36">
        <v>0.18609970428571429</v>
      </c>
      <c r="BB119" s="36">
        <v>0.90879842899999996</v>
      </c>
      <c r="BC119" s="36">
        <v>46.854202848</v>
      </c>
      <c r="BD119" s="36">
        <v>103.307609058</v>
      </c>
      <c r="BE119" s="36">
        <v>0.59012885000000004</v>
      </c>
      <c r="BF119" s="36">
        <v>1.1802577000000001</v>
      </c>
      <c r="BG119" s="36">
        <v>0.66224145700000003</v>
      </c>
      <c r="BH119" s="36">
        <v>16.487507804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5.2822924010000003</v>
      </c>
      <c r="E120" s="36">
        <v>14</v>
      </c>
      <c r="F120" s="36">
        <v>0</v>
      </c>
      <c r="G120" s="36">
        <v>2</v>
      </c>
      <c r="H120" s="36">
        <v>12</v>
      </c>
      <c r="I120" s="36">
        <v>1.3394840814379434E-4</v>
      </c>
      <c r="J120" s="36">
        <v>4.9468007845338689E-2</v>
      </c>
      <c r="K120" s="36">
        <v>1.3394840814379434E-4</v>
      </c>
      <c r="L120" s="36">
        <v>0</v>
      </c>
      <c r="M120" s="36">
        <v>1.7601956253484548E-2</v>
      </c>
      <c r="N120" s="36">
        <v>3.1999999999997933E-2</v>
      </c>
      <c r="O120" s="36">
        <v>1.0648470000000001E-3</v>
      </c>
      <c r="P120" s="36">
        <v>1.7168180000000002E-3</v>
      </c>
      <c r="Q120" s="36">
        <v>9.73254E-4</v>
      </c>
      <c r="R120" s="36">
        <v>9.1593000000000002E-5</v>
      </c>
      <c r="S120" s="36">
        <v>1.5973490000000001E-3</v>
      </c>
      <c r="T120" s="36">
        <v>1.19469E-4</v>
      </c>
      <c r="U120" s="36">
        <v>9.6000000000000009E-3</v>
      </c>
      <c r="V120" s="36">
        <v>2.2800000000000001E-2</v>
      </c>
      <c r="W120" s="36">
        <v>1.0798795408143795E-2</v>
      </c>
      <c r="X120" s="36">
        <v>7.3984825845338692E-2</v>
      </c>
      <c r="Y120" s="36">
        <v>8.4783621253482488E-2</v>
      </c>
      <c r="Z120" s="36">
        <v>1.4875019569375386E-5</v>
      </c>
      <c r="AA120" s="36">
        <v>3.1832541878463325E-6</v>
      </c>
      <c r="AB120" s="36">
        <v>3.18325E-6</v>
      </c>
      <c r="AC120" s="36">
        <v>2.1942286034662643E-6</v>
      </c>
      <c r="AD120" s="36">
        <v>5.0958980516454427E-4</v>
      </c>
      <c r="AE120" s="36">
        <v>4.5863082464808981E-3</v>
      </c>
      <c r="AF120" s="36">
        <v>5.095898051645442E-3</v>
      </c>
      <c r="AG120" s="36">
        <v>1.8038716620167395E-3</v>
      </c>
      <c r="AH120" s="36">
        <v>3.0686552411319243E-3</v>
      </c>
      <c r="AI120" s="36">
        <v>9.8279904344360288E-3</v>
      </c>
      <c r="AJ120" s="36">
        <v>3.248961048478946E-7</v>
      </c>
      <c r="AK120" s="36">
        <v>3.9261825399468476E-7</v>
      </c>
      <c r="AL120" s="36">
        <v>9.8197020423287011E-7</v>
      </c>
      <c r="AM120" s="36">
        <v>1.8063907867250538E-3</v>
      </c>
      <c r="AN120" s="36">
        <v>3.5786376645504632E-3</v>
      </c>
      <c r="AO120" s="36">
        <v>1.441528065112116E-2</v>
      </c>
      <c r="AP120" s="36">
        <v>0.79055698299999999</v>
      </c>
      <c r="AQ120" s="36">
        <v>0.42568452899999998</v>
      </c>
      <c r="AR120" s="36">
        <v>1.2162415119999999</v>
      </c>
      <c r="AS120" s="36">
        <v>0.22093164600000001</v>
      </c>
      <c r="AT120" s="36">
        <v>22.075677250999998</v>
      </c>
      <c r="AU120" s="36">
        <v>48.804938034000003</v>
      </c>
      <c r="AV120" s="36">
        <v>15.818138693</v>
      </c>
      <c r="AW120" s="36">
        <v>34.970763069</v>
      </c>
      <c r="AX120" s="36">
        <v>14.765221741</v>
      </c>
      <c r="AY120" s="36">
        <v>32.642972802999999</v>
      </c>
      <c r="AZ120" s="36">
        <v>9.7524185714285727E-2</v>
      </c>
      <c r="BA120" s="36">
        <v>0.19504837285714288</v>
      </c>
      <c r="BB120" s="36">
        <v>0.21819164899999999</v>
      </c>
      <c r="BC120" s="36">
        <v>8.1896900739999996</v>
      </c>
      <c r="BD120" s="36">
        <v>18.105778230999999</v>
      </c>
      <c r="BE120" s="36">
        <v>0.14168288857142858</v>
      </c>
      <c r="BF120" s="36">
        <v>0.28336577857142858</v>
      </c>
      <c r="BG120" s="36">
        <v>1.1827658169999999</v>
      </c>
      <c r="BH120" s="36">
        <v>7.3864059749999997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5.2840429459999996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1.3506858782974082E-3</v>
      </c>
      <c r="J121" s="36">
        <v>0.38491893025374019</v>
      </c>
      <c r="K121" s="36">
        <v>1.3506858782974082E-3</v>
      </c>
      <c r="L121" s="36">
        <v>0</v>
      </c>
      <c r="M121" s="36">
        <v>0.19770961613201798</v>
      </c>
      <c r="N121" s="36">
        <v>0.1885600000000196</v>
      </c>
      <c r="O121" s="36">
        <v>5.8183810000000001E-3</v>
      </c>
      <c r="P121" s="36">
        <v>9.7773080000000002E-3</v>
      </c>
      <c r="Q121" s="36">
        <v>5.3046550000000001E-3</v>
      </c>
      <c r="R121" s="36">
        <v>5.1372599999999994E-4</v>
      </c>
      <c r="S121" s="36">
        <v>9.1072319999999998E-3</v>
      </c>
      <c r="T121" s="36">
        <v>6.7007600000000003E-4</v>
      </c>
      <c r="U121" s="36" t="s">
        <v>339</v>
      </c>
      <c r="V121" s="36" t="s">
        <v>339</v>
      </c>
      <c r="W121" s="36">
        <v>7.1690668782974087E-3</v>
      </c>
      <c r="X121" s="36">
        <v>0.39469623825374017</v>
      </c>
      <c r="Y121" s="36">
        <v>0.40186530513203755</v>
      </c>
      <c r="Z121" s="36">
        <v>1.0451007602303726E-4</v>
      </c>
      <c r="AA121" s="36">
        <v>2.2365156268929966E-5</v>
      </c>
      <c r="AB121" s="36">
        <v>2.2365200000000001E-5</v>
      </c>
      <c r="AC121" s="36">
        <v>2.6862242783131037E-5</v>
      </c>
      <c r="AD121" s="36">
        <v>5.7433819276181746E-3</v>
      </c>
      <c r="AE121" s="36">
        <v>5.1690437348563559E-2</v>
      </c>
      <c r="AF121" s="36">
        <v>5.7433819276181741E-2</v>
      </c>
      <c r="AG121" s="36" t="s">
        <v>339</v>
      </c>
      <c r="AH121" s="36" t="s">
        <v>339</v>
      </c>
      <c r="AI121" s="36" t="s">
        <v>339</v>
      </c>
      <c r="AJ121" s="36">
        <v>2.2826879334466874E-6</v>
      </c>
      <c r="AK121" s="36">
        <v>2.7584970625121886E-6</v>
      </c>
      <c r="AL121" s="36">
        <v>6.8992256378572182E-6</v>
      </c>
      <c r="AM121" s="36">
        <v>2.9144930716577725E-5</v>
      </c>
      <c r="AN121" s="36">
        <v>5.7461404246806867E-3</v>
      </c>
      <c r="AO121" s="36">
        <v>5.1697336574201419E-2</v>
      </c>
      <c r="AP121" s="36">
        <v>4.5523587369999996</v>
      </c>
      <c r="AQ121" s="36">
        <v>2.4512700889999999</v>
      </c>
      <c r="AR121" s="36">
        <v>7.0036288259999999</v>
      </c>
      <c r="AS121" s="36">
        <v>0.64221552400000004</v>
      </c>
      <c r="AT121" s="36">
        <v>13.993203082999999</v>
      </c>
      <c r="AU121" s="36">
        <v>32.191896102999998</v>
      </c>
      <c r="AV121" s="36">
        <v>14.881846498</v>
      </c>
      <c r="AW121" s="36">
        <v>34.236254088999999</v>
      </c>
      <c r="AX121" s="36">
        <v>13.721433513999999</v>
      </c>
      <c r="AY121" s="36">
        <v>31.566679870000002</v>
      </c>
      <c r="AZ121" s="36">
        <v>8.3162975714285714E-2</v>
      </c>
      <c r="BA121" s="36">
        <v>0.16632595285714286</v>
      </c>
      <c r="BB121" s="36">
        <v>0.36555879600000002</v>
      </c>
      <c r="BC121" s="36">
        <v>24.814195121000001</v>
      </c>
      <c r="BD121" s="36">
        <v>57.085999999999999</v>
      </c>
      <c r="BE121" s="36">
        <v>0.23737584142857146</v>
      </c>
      <c r="BF121" s="36">
        <v>0.47475168285714292</v>
      </c>
      <c r="BG121" s="36">
        <v>2.5161235940000002</v>
      </c>
      <c r="BH121" s="36">
        <v>13.832403790000001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5.1951989809999999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1.0161722283909817E-4</v>
      </c>
      <c r="J122" s="36">
        <v>8.3440310207916979E-2</v>
      </c>
      <c r="K122" s="36">
        <v>1.0161722283909817E-4</v>
      </c>
      <c r="L122" s="36">
        <v>0</v>
      </c>
      <c r="M122" s="36">
        <v>1.4541927430759303E-2</v>
      </c>
      <c r="N122" s="36">
        <v>6.8999999999996772E-2</v>
      </c>
      <c r="O122" s="36">
        <v>2.1210271999999999E-2</v>
      </c>
      <c r="P122" s="36">
        <v>3.4286560000000001E-2</v>
      </c>
      <c r="Q122" s="36">
        <v>1.8058807999999999E-2</v>
      </c>
      <c r="R122" s="36">
        <v>3.1514640000000001E-3</v>
      </c>
      <c r="S122" s="36">
        <v>3.0175954000000001E-2</v>
      </c>
      <c r="T122" s="36">
        <v>4.1106060000000002E-3</v>
      </c>
      <c r="U122" s="36" t="s">
        <v>339</v>
      </c>
      <c r="V122" s="36" t="s">
        <v>339</v>
      </c>
      <c r="W122" s="36">
        <v>2.1311889222839098E-2</v>
      </c>
      <c r="X122" s="36">
        <v>0.11772687020791697</v>
      </c>
      <c r="Y122" s="36">
        <v>0.13903875943075608</v>
      </c>
      <c r="Z122" s="36">
        <v>1.2323198519985175E-5</v>
      </c>
      <c r="AA122" s="36">
        <v>2.6371644832768272E-6</v>
      </c>
      <c r="AB122" s="36">
        <v>2.6371600000000001E-6</v>
      </c>
      <c r="AC122" s="36">
        <v>8.220375929130522E-7</v>
      </c>
      <c r="AD122" s="36">
        <v>2.8644283480798731E-4</v>
      </c>
      <c r="AE122" s="36">
        <v>2.5779855132718856E-3</v>
      </c>
      <c r="AF122" s="36">
        <v>2.8644283480798727E-3</v>
      </c>
      <c r="AG122" s="36" t="s">
        <v>339</v>
      </c>
      <c r="AH122" s="36" t="s">
        <v>339</v>
      </c>
      <c r="AI122" s="36" t="s">
        <v>339</v>
      </c>
      <c r="AJ122" s="36">
        <v>2.6915982466368441E-7</v>
      </c>
      <c r="AK122" s="36">
        <v>3.2526416546128108E-7</v>
      </c>
      <c r="AL122" s="36">
        <v>8.1351214758336794E-7</v>
      </c>
      <c r="AM122" s="36">
        <v>1.0911974175767366E-6</v>
      </c>
      <c r="AN122" s="36">
        <v>2.8676809897344859E-4</v>
      </c>
      <c r="AO122" s="36">
        <v>2.5787990254194692E-3</v>
      </c>
      <c r="AP122" s="36">
        <v>1.758793066</v>
      </c>
      <c r="AQ122" s="36">
        <v>0.94704242000000005</v>
      </c>
      <c r="AR122" s="36">
        <v>2.7058354859999998</v>
      </c>
      <c r="AS122" s="36">
        <v>0.50283280500000005</v>
      </c>
      <c r="AT122" s="36">
        <v>1.512531211</v>
      </c>
      <c r="AU122" s="36">
        <v>3.4670419479999999</v>
      </c>
      <c r="AV122" s="36">
        <v>2.8329891140000001</v>
      </c>
      <c r="AW122" s="36">
        <v>6.4938111850000002</v>
      </c>
      <c r="AX122" s="36">
        <v>2.5744313480000001</v>
      </c>
      <c r="AY122" s="36">
        <v>5.9011420120000002</v>
      </c>
      <c r="AZ122" s="36">
        <v>9.0980688571428575E-2</v>
      </c>
      <c r="BA122" s="36">
        <v>0.18196137714285715</v>
      </c>
      <c r="BB122" s="36">
        <v>0.37163327299999999</v>
      </c>
      <c r="BC122" s="36">
        <v>17.937289582999998</v>
      </c>
      <c r="BD122" s="36">
        <v>41.116067524999998</v>
      </c>
      <c r="BE122" s="36">
        <v>0.24132030714285715</v>
      </c>
      <c r="BF122" s="36">
        <v>0.48264061428571431</v>
      </c>
      <c r="BG122" s="36">
        <v>4.9394891989999996</v>
      </c>
      <c r="BH122" s="36">
        <v>24.581235129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5.0360884769999998</v>
      </c>
      <c r="E123" s="36">
        <v>101</v>
      </c>
      <c r="F123" s="36">
        <v>0</v>
      </c>
      <c r="G123" s="36">
        <v>2</v>
      </c>
      <c r="H123" s="36">
        <v>99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9.9770530000000014E-3</v>
      </c>
      <c r="P123" s="36">
        <v>1.8032401000000003E-2</v>
      </c>
      <c r="Q123" s="36">
        <v>9.6276710000000008E-3</v>
      </c>
      <c r="R123" s="36">
        <v>3.4938199999999997E-4</v>
      </c>
      <c r="S123" s="36">
        <v>1.7576684000000002E-2</v>
      </c>
      <c r="T123" s="36">
        <v>4.5571700000000001E-4</v>
      </c>
      <c r="U123" s="36">
        <v>9.3000000000000013E-2</v>
      </c>
      <c r="V123" s="36">
        <v>0.22319999999999998</v>
      </c>
      <c r="W123" s="36">
        <v>0.10297705300000001</v>
      </c>
      <c r="X123" s="36">
        <v>0.24123240099999999</v>
      </c>
      <c r="Y123" s="36">
        <v>0.34420945400000003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1.6998622535952582E-2</v>
      </c>
      <c r="AH123" s="36">
        <v>2.891719695771244E-2</v>
      </c>
      <c r="AI123" s="36">
        <v>9.2613184851051994E-2</v>
      </c>
      <c r="AJ123" s="36">
        <v>0</v>
      </c>
      <c r="AK123" s="36">
        <v>0</v>
      </c>
      <c r="AL123" s="36">
        <v>0</v>
      </c>
      <c r="AM123" s="36">
        <v>1.6998622535952582E-2</v>
      </c>
      <c r="AN123" s="36">
        <v>2.891719695771244E-2</v>
      </c>
      <c r="AO123" s="36">
        <v>9.2613184851051994E-2</v>
      </c>
      <c r="AP123" s="36">
        <v>0.380631369</v>
      </c>
      <c r="AQ123" s="36">
        <v>0.20495535300000001</v>
      </c>
      <c r="AR123" s="36">
        <v>0.58558672199999995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1.092496213</v>
      </c>
      <c r="BC123" s="36">
        <v>85.648001812000004</v>
      </c>
      <c r="BD123" s="36">
        <v>191.947485435</v>
      </c>
      <c r="BE123" s="36">
        <v>0.34682419428571432</v>
      </c>
      <c r="BF123" s="36">
        <v>0.69364838857142863</v>
      </c>
      <c r="BG123" s="36">
        <v>4.3819279269999996</v>
      </c>
      <c r="BH123" s="36">
        <v>17.464816897999999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4.9942264290000002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5.9562500000000002E-4</v>
      </c>
      <c r="P124" s="36">
        <v>9.7150999999999997E-4</v>
      </c>
      <c r="Q124" s="36">
        <v>5.09199E-4</v>
      </c>
      <c r="R124" s="36">
        <v>8.6426000000000002E-5</v>
      </c>
      <c r="S124" s="36">
        <v>8.5877899999999994E-4</v>
      </c>
      <c r="T124" s="36">
        <v>1.12731E-4</v>
      </c>
      <c r="U124" s="36">
        <v>0</v>
      </c>
      <c r="V124" s="36">
        <v>0</v>
      </c>
      <c r="W124" s="36">
        <v>5.9562500000000002E-4</v>
      </c>
      <c r="X124" s="36">
        <v>9.7150999999999997E-4</v>
      </c>
      <c r="Y124" s="36">
        <v>1.5671349999999999E-3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1.012614E-3</v>
      </c>
      <c r="AQ124" s="36">
        <v>5.4525400000000001E-4</v>
      </c>
      <c r="AR124" s="36">
        <v>1.557868E-3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0.14369199099999999</v>
      </c>
      <c r="BC124" s="36">
        <v>6.7728893709999998</v>
      </c>
      <c r="BD124" s="36">
        <v>15.50313265</v>
      </c>
      <c r="BE124" s="36">
        <v>4.5616504285714288E-2</v>
      </c>
      <c r="BF124" s="36">
        <v>9.1233010000000003E-2</v>
      </c>
      <c r="BG124" s="36">
        <v>0.74358070700000001</v>
      </c>
      <c r="BH124" s="36">
        <v>7.605501887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5.0034598450000001</v>
      </c>
      <c r="E125" s="36">
        <v>0</v>
      </c>
      <c r="F125" s="36" t="s">
        <v>339</v>
      </c>
      <c r="G125" s="36" t="s">
        <v>339</v>
      </c>
      <c r="H125" s="36" t="s">
        <v>339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1.5080470000000002E-3</v>
      </c>
      <c r="P125" s="36">
        <v>2.4095710000000001E-3</v>
      </c>
      <c r="Q125" s="36">
        <v>1.2470910000000001E-3</v>
      </c>
      <c r="R125" s="36">
        <v>2.6095600000000001E-4</v>
      </c>
      <c r="S125" s="36">
        <v>2.069193E-3</v>
      </c>
      <c r="T125" s="36">
        <v>3.4037800000000001E-4</v>
      </c>
      <c r="U125" s="36" t="s">
        <v>339</v>
      </c>
      <c r="V125" s="36" t="s">
        <v>339</v>
      </c>
      <c r="W125" s="36">
        <v>1.5080470000000002E-3</v>
      </c>
      <c r="X125" s="36">
        <v>2.4095710000000001E-3</v>
      </c>
      <c r="Y125" s="36">
        <v>3.9176180000000003E-3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339</v>
      </c>
      <c r="AH125" s="36" t="s">
        <v>339</v>
      </c>
      <c r="AI125" s="36" t="s">
        <v>339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2.4932589999999998E-3</v>
      </c>
      <c r="AQ125" s="36">
        <v>1.3425240000000001E-3</v>
      </c>
      <c r="AR125" s="36">
        <v>3.8357829999999997E-3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0.131181035</v>
      </c>
      <c r="BC125" s="36">
        <v>3.516584495</v>
      </c>
      <c r="BD125" s="36">
        <v>7.5956715030000002</v>
      </c>
      <c r="BE125" s="36">
        <v>4.164477285714286E-2</v>
      </c>
      <c r="BF125" s="36">
        <v>8.328954571428572E-2</v>
      </c>
      <c r="BG125" s="36">
        <v>1.3953881619999999</v>
      </c>
      <c r="BH125" s="36">
        <v>7.0093035129999999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4.5152980850000004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6.0242961999999997E-2</v>
      </c>
      <c r="BC126" s="36">
        <v>2.3534506259999999</v>
      </c>
      <c r="BD126" s="36">
        <v>5.170064966</v>
      </c>
      <c r="BE126" s="36">
        <v>1.9124750000000003E-2</v>
      </c>
      <c r="BF126" s="36">
        <v>3.8249500000000006E-2</v>
      </c>
      <c r="BG126" s="36">
        <v>0.126607372</v>
      </c>
      <c r="BH126" s="36">
        <v>0.53413250999999995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5.0218044380000002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4.5543999999999996E-5</v>
      </c>
      <c r="P127" s="36">
        <v>7.799900000000001E-5</v>
      </c>
      <c r="Q127" s="36">
        <v>3.5561000000000001E-5</v>
      </c>
      <c r="R127" s="36">
        <v>9.9829999999999991E-6</v>
      </c>
      <c r="S127" s="36">
        <v>6.4979000000000002E-5</v>
      </c>
      <c r="T127" s="36">
        <v>1.3020000000000001E-5</v>
      </c>
      <c r="U127" s="36">
        <v>0</v>
      </c>
      <c r="V127" s="36">
        <v>0</v>
      </c>
      <c r="W127" s="36">
        <v>4.5543999999999996E-5</v>
      </c>
      <c r="X127" s="36">
        <v>7.799900000000001E-5</v>
      </c>
      <c r="Y127" s="36">
        <v>1.2354299999999999E-4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9.3220999999999994E-5</v>
      </c>
      <c r="AQ127" s="36">
        <v>5.0195999999999998E-5</v>
      </c>
      <c r="AR127" s="36">
        <v>1.4341699999999999E-4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0.18661309200000001</v>
      </c>
      <c r="BC127" s="36">
        <v>6.991592893</v>
      </c>
      <c r="BD127" s="36">
        <v>15.876779099</v>
      </c>
      <c r="BE127" s="36">
        <v>5.9242251428571431E-2</v>
      </c>
      <c r="BF127" s="36">
        <v>0.11848450285714286</v>
      </c>
      <c r="BG127" s="36">
        <v>1.108140841</v>
      </c>
      <c r="BH127" s="36">
        <v>3.3846244209999998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5.1495000900000001</v>
      </c>
      <c r="E128" s="36">
        <v>7</v>
      </c>
      <c r="F128" s="36">
        <v>0</v>
      </c>
      <c r="G128" s="36">
        <v>1</v>
      </c>
      <c r="H128" s="36">
        <v>6</v>
      </c>
      <c r="I128" s="36">
        <v>6.2491569151298924E-6</v>
      </c>
      <c r="J128" s="36">
        <v>2.1705344699460248E-2</v>
      </c>
      <c r="K128" s="36">
        <v>6.2491569151298924E-6</v>
      </c>
      <c r="L128" s="36">
        <v>0</v>
      </c>
      <c r="M128" s="36">
        <v>7.1159385637685913E-4</v>
      </c>
      <c r="N128" s="36">
        <v>2.099999999999852E-2</v>
      </c>
      <c r="O128" s="36">
        <v>1.2102738E-2</v>
      </c>
      <c r="P128" s="36">
        <v>2.1301481000000001E-2</v>
      </c>
      <c r="Q128" s="36">
        <v>1.0636629999999999E-2</v>
      </c>
      <c r="R128" s="36">
        <v>1.466108E-3</v>
      </c>
      <c r="S128" s="36">
        <v>1.9389165999999999E-2</v>
      </c>
      <c r="T128" s="36">
        <v>1.9123149999999999E-3</v>
      </c>
      <c r="U128" s="36">
        <v>3.0000000000000001E-3</v>
      </c>
      <c r="V128" s="36">
        <v>7.1999999999999998E-3</v>
      </c>
      <c r="W128" s="36">
        <v>1.5108987156915131E-2</v>
      </c>
      <c r="X128" s="36">
        <v>5.020682569946025E-2</v>
      </c>
      <c r="Y128" s="36">
        <v>6.5315812856375388E-2</v>
      </c>
      <c r="Z128" s="36">
        <v>6.857536061112525E-7</v>
      </c>
      <c r="AA128" s="36">
        <v>1.4675127170780801E-7</v>
      </c>
      <c r="AB128" s="36">
        <v>1.4675099999999999E-7</v>
      </c>
      <c r="AC128" s="36">
        <v>5.1539697116464221E-8</v>
      </c>
      <c r="AD128" s="36">
        <v>1.2822743391180277E-4</v>
      </c>
      <c r="AE128" s="36">
        <v>1.1540469052062246E-3</v>
      </c>
      <c r="AF128" s="36">
        <v>1.2822743391180274E-3</v>
      </c>
      <c r="AG128" s="36">
        <v>5.6715522916493796E-4</v>
      </c>
      <c r="AH128" s="36">
        <v>9.6481579214265306E-4</v>
      </c>
      <c r="AI128" s="36">
        <v>3.0900181451055239E-3</v>
      </c>
      <c r="AJ128" s="36">
        <v>1.4978034487562509E-8</v>
      </c>
      <c r="AK128" s="36">
        <v>1.8100093109863816E-8</v>
      </c>
      <c r="AL128" s="36">
        <v>4.5269805840376322E-8</v>
      </c>
      <c r="AM128" s="36">
        <v>5.6722174689654203E-4</v>
      </c>
      <c r="AN128" s="36">
        <v>1.0930613261475658E-3</v>
      </c>
      <c r="AO128" s="36">
        <v>4.2441103201175893E-3</v>
      </c>
      <c r="AP128" s="36">
        <v>0.151333791</v>
      </c>
      <c r="AQ128" s="36">
        <v>8.1487425000000002E-2</v>
      </c>
      <c r="AR128" s="36">
        <v>0.232821216</v>
      </c>
      <c r="AS128" s="36">
        <v>4.6821730999999998E-2</v>
      </c>
      <c r="AT128" s="36">
        <v>5.4101389999999999E-2</v>
      </c>
      <c r="AU128" s="36">
        <v>0.12411151400000001</v>
      </c>
      <c r="AV128" s="36">
        <v>0.143989599</v>
      </c>
      <c r="AW128" s="36">
        <v>0.33031992300000002</v>
      </c>
      <c r="AX128" s="36">
        <v>0.12965627499999999</v>
      </c>
      <c r="AY128" s="36">
        <v>0.29743850399999999</v>
      </c>
      <c r="AZ128" s="36">
        <v>6.1615857142857146E-3</v>
      </c>
      <c r="BA128" s="36">
        <v>1.2323172857142857E-2</v>
      </c>
      <c r="BB128" s="36">
        <v>0.30335919500000003</v>
      </c>
      <c r="BC128" s="36">
        <v>15.373380162</v>
      </c>
      <c r="BD128" s="36">
        <v>35.267365087000002</v>
      </c>
      <c r="BE128" s="36">
        <v>9.6304505714285726E-2</v>
      </c>
      <c r="BF128" s="36">
        <v>0.19260901285714288</v>
      </c>
      <c r="BG128" s="36">
        <v>2.7287644489999998</v>
      </c>
      <c r="BH128" s="36">
        <v>23.601924475000001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4.8697429550000004</v>
      </c>
      <c r="E129" s="36">
        <v>162</v>
      </c>
      <c r="F129" s="36">
        <v>0</v>
      </c>
      <c r="G129" s="36">
        <v>1</v>
      </c>
      <c r="H129" s="36">
        <v>161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1.9569999999999997E-5</v>
      </c>
      <c r="P129" s="36">
        <v>3.0268999999999998E-5</v>
      </c>
      <c r="Q129" s="36">
        <v>1.8944999999999999E-5</v>
      </c>
      <c r="R129" s="36">
        <v>6.2499999999999995E-7</v>
      </c>
      <c r="S129" s="36">
        <v>2.9452999999999997E-5</v>
      </c>
      <c r="T129" s="36">
        <v>8.16E-7</v>
      </c>
      <c r="U129" s="36">
        <v>3.0000000000000001E-3</v>
      </c>
      <c r="V129" s="36">
        <v>7.1999999999999998E-3</v>
      </c>
      <c r="W129" s="36">
        <v>3.0195700000000001E-3</v>
      </c>
      <c r="X129" s="36">
        <v>7.2302690000000001E-3</v>
      </c>
      <c r="Y129" s="36">
        <v>1.0249839E-2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5.1160723981900458E-4</v>
      </c>
      <c r="AH129" s="36">
        <v>8.703203619909504E-4</v>
      </c>
      <c r="AI129" s="36">
        <v>2.7873773755656113E-3</v>
      </c>
      <c r="AJ129" s="36">
        <v>0</v>
      </c>
      <c r="AK129" s="36">
        <v>0</v>
      </c>
      <c r="AL129" s="36">
        <v>0</v>
      </c>
      <c r="AM129" s="36">
        <v>5.1160723981900458E-4</v>
      </c>
      <c r="AN129" s="36">
        <v>8.703203619909504E-4</v>
      </c>
      <c r="AO129" s="36">
        <v>2.7873773755656113E-3</v>
      </c>
      <c r="AP129" s="36">
        <v>9.6063889999999999E-3</v>
      </c>
      <c r="AQ129" s="36">
        <v>5.1726710000000002E-3</v>
      </c>
      <c r="AR129" s="36">
        <v>1.477906E-2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3.6459104999999999E-2</v>
      </c>
      <c r="BC129" s="36">
        <v>2.2015912860000002</v>
      </c>
      <c r="BD129" s="36">
        <v>4.6320382159999998</v>
      </c>
      <c r="BE129" s="36">
        <v>1.1574318571428571E-2</v>
      </c>
      <c r="BF129" s="36">
        <v>2.3148637142857142E-2</v>
      </c>
      <c r="BG129" s="36">
        <v>1.6359966E-2</v>
      </c>
      <c r="BH129" s="36">
        <v>0.51235450100000002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5.0334832020000002</v>
      </c>
      <c r="E130" s="36">
        <v>24</v>
      </c>
      <c r="F130" s="36">
        <v>0</v>
      </c>
      <c r="G130" s="36">
        <v>3</v>
      </c>
      <c r="H130" s="36">
        <v>21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1.4751149999999999E-3</v>
      </c>
      <c r="P130" s="36">
        <v>2.4843579999999999E-3</v>
      </c>
      <c r="Q130" s="36">
        <v>1.433543E-3</v>
      </c>
      <c r="R130" s="36">
        <v>4.1572000000000001E-5</v>
      </c>
      <c r="S130" s="36">
        <v>2.430134E-3</v>
      </c>
      <c r="T130" s="36">
        <v>5.4224000000000001E-5</v>
      </c>
      <c r="U130" s="36">
        <v>0.03</v>
      </c>
      <c r="V130" s="36">
        <v>7.1999999999999995E-2</v>
      </c>
      <c r="W130" s="36">
        <v>3.1475114999999998E-2</v>
      </c>
      <c r="X130" s="36">
        <v>7.4484358000000001E-2</v>
      </c>
      <c r="Y130" s="36">
        <v>0.105959473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4.737737028140683E-3</v>
      </c>
      <c r="AH130" s="36">
        <v>8.0595986225841503E-3</v>
      </c>
      <c r="AI130" s="36">
        <v>2.581249829124924E-2</v>
      </c>
      <c r="AJ130" s="36">
        <v>0</v>
      </c>
      <c r="AK130" s="36">
        <v>0</v>
      </c>
      <c r="AL130" s="36">
        <v>0</v>
      </c>
      <c r="AM130" s="36">
        <v>4.737737028140683E-3</v>
      </c>
      <c r="AN130" s="36">
        <v>8.0595986225841503E-3</v>
      </c>
      <c r="AO130" s="36">
        <v>2.581249829124924E-2</v>
      </c>
      <c r="AP130" s="36">
        <v>9.6770524999999996E-2</v>
      </c>
      <c r="AQ130" s="36">
        <v>5.2107206000000003E-2</v>
      </c>
      <c r="AR130" s="36">
        <v>0.14887773100000001</v>
      </c>
      <c r="AS130" s="36">
        <v>1.066E-6</v>
      </c>
      <c r="AT130" s="36">
        <v>9.9E-8</v>
      </c>
      <c r="AU130" s="36">
        <v>1.9299999999999999E-7</v>
      </c>
      <c r="AV130" s="36">
        <v>9.4700000000000008E-6</v>
      </c>
      <c r="AW130" s="36">
        <v>1.8437999999999999E-5</v>
      </c>
      <c r="AX130" s="36">
        <v>7.875E-6</v>
      </c>
      <c r="AY130" s="36">
        <v>1.5332000000000002E-5</v>
      </c>
      <c r="AZ130" s="36">
        <v>2.4285714285714286E-8</v>
      </c>
      <c r="BA130" s="36">
        <v>4.8571428571428572E-8</v>
      </c>
      <c r="BB130" s="36">
        <v>0.268484265</v>
      </c>
      <c r="BC130" s="36">
        <v>9.9779830829999998</v>
      </c>
      <c r="BD130" s="36">
        <v>19.426772596999999</v>
      </c>
      <c r="BE130" s="36">
        <v>8.5233100000000006E-2</v>
      </c>
      <c r="BF130" s="36">
        <v>0.17046620000000001</v>
      </c>
      <c r="BG130" s="36">
        <v>0.56674514300000001</v>
      </c>
      <c r="BH130" s="36">
        <v>2.4325633619999998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5.2649898149999999</v>
      </c>
      <c r="E131" s="36">
        <v>22</v>
      </c>
      <c r="F131" s="36">
        <v>0</v>
      </c>
      <c r="G131" s="36">
        <v>1</v>
      </c>
      <c r="H131" s="36">
        <v>21</v>
      </c>
      <c r="I131" s="36">
        <v>1.4738929028396364E-5</v>
      </c>
      <c r="J131" s="36">
        <v>6.2858209999620508E-3</v>
      </c>
      <c r="K131" s="36">
        <v>1.4738929028396364E-5</v>
      </c>
      <c r="L131" s="36">
        <v>0</v>
      </c>
      <c r="M131" s="36">
        <v>6.3005599289904469E-3</v>
      </c>
      <c r="N131" s="36">
        <v>0</v>
      </c>
      <c r="O131" s="36">
        <v>2.1137948275527419E-4</v>
      </c>
      <c r="P131" s="36">
        <v>2.3326762968079243E-4</v>
      </c>
      <c r="Q131" s="36">
        <v>2.1137899999999998E-4</v>
      </c>
      <c r="R131" s="36">
        <v>4.8275527419198303E-10</v>
      </c>
      <c r="S131" s="36">
        <v>2.33267E-4</v>
      </c>
      <c r="T131" s="36">
        <v>6.2968079242432601E-10</v>
      </c>
      <c r="U131" s="36">
        <v>2.4E-2</v>
      </c>
      <c r="V131" s="36">
        <v>5.7599999999999998E-2</v>
      </c>
      <c r="W131" s="36">
        <v>2.4226118411783671E-2</v>
      </c>
      <c r="X131" s="36">
        <v>6.4119088629642843E-2</v>
      </c>
      <c r="Y131" s="36">
        <v>8.834520704142651E-2</v>
      </c>
      <c r="Z131" s="36">
        <v>1.6190326475423438E-6</v>
      </c>
      <c r="AA131" s="36">
        <v>3.4647298657406153E-7</v>
      </c>
      <c r="AB131" s="36">
        <v>3.4647299999999998E-7</v>
      </c>
      <c r="AC131" s="36">
        <v>9.7963707258290044E-8</v>
      </c>
      <c r="AD131" s="36">
        <v>2.6466039397673577E-5</v>
      </c>
      <c r="AE131" s="36">
        <v>2.3819435457906219E-4</v>
      </c>
      <c r="AF131" s="36">
        <v>2.6466039397673579E-4</v>
      </c>
      <c r="AG131" s="36">
        <v>4.2812918712493179E-3</v>
      </c>
      <c r="AH131" s="36">
        <v>7.2831172062632074E-3</v>
      </c>
      <c r="AI131" s="36">
        <v>2.332565916059973E-2</v>
      </c>
      <c r="AJ131" s="36">
        <v>3.5362515710347768E-8</v>
      </c>
      <c r="AK131" s="36">
        <v>4.2733566108945389E-8</v>
      </c>
      <c r="AL131" s="36">
        <v>1.068801264654599E-7</v>
      </c>
      <c r="AM131" s="36">
        <v>4.2814251974722861E-3</v>
      </c>
      <c r="AN131" s="36">
        <v>7.3096259792269904E-3</v>
      </c>
      <c r="AO131" s="36">
        <v>2.3563960395305256E-2</v>
      </c>
      <c r="AP131" s="36">
        <v>0.22522214800000001</v>
      </c>
      <c r="AQ131" s="36">
        <v>0.121273464</v>
      </c>
      <c r="AR131" s="36">
        <v>0.34649561200000001</v>
      </c>
      <c r="AS131" s="36">
        <v>1.9603823999999999E-2</v>
      </c>
      <c r="AT131" s="36">
        <v>0.13015674699999999</v>
      </c>
      <c r="AU131" s="36">
        <v>0.28165537400000001</v>
      </c>
      <c r="AV131" s="36">
        <v>0.15106541900000001</v>
      </c>
      <c r="AW131" s="36">
        <v>0.32690112399999999</v>
      </c>
      <c r="AX131" s="36">
        <v>0.13902177600000001</v>
      </c>
      <c r="AY131" s="36">
        <v>0.30083903499999998</v>
      </c>
      <c r="AZ131" s="36">
        <v>1.7159457142857143E-3</v>
      </c>
      <c r="BA131" s="36">
        <v>3.4318928571428573E-3</v>
      </c>
      <c r="BB131" s="36">
        <v>0.262703876</v>
      </c>
      <c r="BC131" s="36">
        <v>9.3151025579999995</v>
      </c>
      <c r="BD131" s="36">
        <v>20.157607961</v>
      </c>
      <c r="BE131" s="36">
        <v>8.3398055714285727E-2</v>
      </c>
      <c r="BF131" s="36">
        <v>0.16679611142857145</v>
      </c>
      <c r="BG131" s="36">
        <v>1.057699183</v>
      </c>
      <c r="BH131" s="36">
        <v>3.425278993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5.1919896320000003</v>
      </c>
      <c r="E132" s="36">
        <v>7</v>
      </c>
      <c r="F132" s="36">
        <v>0</v>
      </c>
      <c r="G132" s="36">
        <v>1</v>
      </c>
      <c r="H132" s="36">
        <v>6</v>
      </c>
      <c r="I132" s="36">
        <v>1.5394093452567219E-4</v>
      </c>
      <c r="J132" s="36">
        <v>9.2680883392828664E-2</v>
      </c>
      <c r="K132" s="36">
        <v>1.5394093452567219E-4</v>
      </c>
      <c r="L132" s="36">
        <v>0</v>
      </c>
      <c r="M132" s="36">
        <v>4.6404824327352989E-2</v>
      </c>
      <c r="N132" s="36">
        <v>4.6430000000001345E-2</v>
      </c>
      <c r="O132" s="36">
        <v>1.4437220000000001E-2</v>
      </c>
      <c r="P132" s="36">
        <v>2.3610350000000002E-2</v>
      </c>
      <c r="Q132" s="36">
        <v>1.1128717E-2</v>
      </c>
      <c r="R132" s="36">
        <v>3.308503E-3</v>
      </c>
      <c r="S132" s="36">
        <v>1.9294911000000001E-2</v>
      </c>
      <c r="T132" s="36">
        <v>4.3154390000000008E-3</v>
      </c>
      <c r="U132" s="36">
        <v>0</v>
      </c>
      <c r="V132" s="36">
        <v>0</v>
      </c>
      <c r="W132" s="36">
        <v>1.4591160934525673E-2</v>
      </c>
      <c r="X132" s="36">
        <v>0.11629123339282867</v>
      </c>
      <c r="Y132" s="36">
        <v>0.13088239432735435</v>
      </c>
      <c r="Z132" s="36">
        <v>1.7216130116681534E-5</v>
      </c>
      <c r="AA132" s="36">
        <v>3.6842518449698479E-6</v>
      </c>
      <c r="AB132" s="36">
        <v>3.6842499999999999E-6</v>
      </c>
      <c r="AC132" s="36">
        <v>3.1020691811955861E-6</v>
      </c>
      <c r="AD132" s="36">
        <v>1.2458137667047881E-3</v>
      </c>
      <c r="AE132" s="36">
        <v>1.1212323900343093E-2</v>
      </c>
      <c r="AF132" s="36">
        <v>1.245813766704788E-2</v>
      </c>
      <c r="AG132" s="36">
        <v>0</v>
      </c>
      <c r="AH132" s="36">
        <v>0</v>
      </c>
      <c r="AI132" s="36">
        <v>0</v>
      </c>
      <c r="AJ132" s="36">
        <v>3.7603030685175691E-7</v>
      </c>
      <c r="AK132" s="36">
        <v>4.5441099576844969E-7</v>
      </c>
      <c r="AL132" s="36">
        <v>1.1365188800581015E-6</v>
      </c>
      <c r="AM132" s="36">
        <v>3.4780994880473428E-6</v>
      </c>
      <c r="AN132" s="36">
        <v>1.2462681777005566E-3</v>
      </c>
      <c r="AO132" s="36">
        <v>1.1213460419223151E-2</v>
      </c>
      <c r="AP132" s="36">
        <v>0.57788624300000002</v>
      </c>
      <c r="AQ132" s="36">
        <v>0.31116951500000001</v>
      </c>
      <c r="AR132" s="36">
        <v>0.88905575800000003</v>
      </c>
      <c r="AS132" s="36">
        <v>0.195677131</v>
      </c>
      <c r="AT132" s="36">
        <v>0.487371002</v>
      </c>
      <c r="AU132" s="36">
        <v>1.0242150670000001</v>
      </c>
      <c r="AV132" s="36">
        <v>1.236378408</v>
      </c>
      <c r="AW132" s="36">
        <v>2.598261672</v>
      </c>
      <c r="AX132" s="36">
        <v>1.1153471239999999</v>
      </c>
      <c r="AY132" s="36">
        <v>2.3439132090000001</v>
      </c>
      <c r="AZ132" s="36">
        <v>2.0703342857142856E-2</v>
      </c>
      <c r="BA132" s="36">
        <v>4.1406687142857147E-2</v>
      </c>
      <c r="BB132" s="36">
        <v>0.27364830699999998</v>
      </c>
      <c r="BC132" s="36">
        <v>16.015967169</v>
      </c>
      <c r="BD132" s="36">
        <v>33.657716239999999</v>
      </c>
      <c r="BE132" s="36">
        <v>8.6872478571428574E-2</v>
      </c>
      <c r="BF132" s="36">
        <v>0.17374495714285715</v>
      </c>
      <c r="BG132" s="36">
        <v>2.5191137870000002</v>
      </c>
      <c r="BH132" s="36">
        <v>21.918546058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4.8435956899999999</v>
      </c>
      <c r="E133" s="36">
        <v>88</v>
      </c>
      <c r="F133" s="36">
        <v>0</v>
      </c>
      <c r="G133" s="36">
        <v>1</v>
      </c>
      <c r="H133" s="36">
        <v>87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2.4137200000000001E-4</v>
      </c>
      <c r="P133" s="36">
        <v>3.6547199999999999E-4</v>
      </c>
      <c r="Q133" s="36">
        <v>1.7084499999999998E-4</v>
      </c>
      <c r="R133" s="36">
        <v>7.0527000000000011E-5</v>
      </c>
      <c r="S133" s="36">
        <v>2.7347999999999999E-4</v>
      </c>
      <c r="T133" s="36">
        <v>9.1991999999999996E-5</v>
      </c>
      <c r="U133" s="36">
        <v>0.03</v>
      </c>
      <c r="V133" s="36">
        <v>7.1999999999999995E-2</v>
      </c>
      <c r="W133" s="36">
        <v>3.0241371999999999E-2</v>
      </c>
      <c r="X133" s="36">
        <v>7.2365472E-2</v>
      </c>
      <c r="Y133" s="36">
        <v>0.102606844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5.3895450196569591E-3</v>
      </c>
      <c r="AH133" s="36">
        <v>9.1684214127497696E-3</v>
      </c>
      <c r="AI133" s="36">
        <v>2.9363728038131018E-2</v>
      </c>
      <c r="AJ133" s="36">
        <v>0</v>
      </c>
      <c r="AK133" s="36">
        <v>0</v>
      </c>
      <c r="AL133" s="36">
        <v>0</v>
      </c>
      <c r="AM133" s="36">
        <v>5.3895450196569591E-3</v>
      </c>
      <c r="AN133" s="36">
        <v>9.1684214127497696E-3</v>
      </c>
      <c r="AO133" s="36">
        <v>2.9363728038131018E-2</v>
      </c>
      <c r="AP133" s="36">
        <v>0.12879046399999999</v>
      </c>
      <c r="AQ133" s="36">
        <v>6.9348710999999993E-2</v>
      </c>
      <c r="AR133" s="36">
        <v>0.198139175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0.251473212</v>
      </c>
      <c r="BC133" s="36">
        <v>18.787956774000001</v>
      </c>
      <c r="BD133" s="36">
        <v>41.220750940000002</v>
      </c>
      <c r="BE133" s="36">
        <v>1.8098107142857145E-2</v>
      </c>
      <c r="BF133" s="36">
        <v>3.6196215714285718E-2</v>
      </c>
      <c r="BG133" s="36">
        <v>0.96088826800000005</v>
      </c>
      <c r="BH133" s="36">
        <v>8.09223976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4.8232147469999997</v>
      </c>
      <c r="E134" s="36">
        <v>95</v>
      </c>
      <c r="F134" s="36">
        <v>0</v>
      </c>
      <c r="G134" s="36">
        <v>3</v>
      </c>
      <c r="H134" s="36">
        <v>92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1.08999E-4</v>
      </c>
      <c r="P134" s="36">
        <v>1.7913500000000003E-4</v>
      </c>
      <c r="Q134" s="36">
        <v>9.2031E-5</v>
      </c>
      <c r="R134" s="36">
        <v>1.6968000000000001E-5</v>
      </c>
      <c r="S134" s="36">
        <v>1.5700300000000001E-4</v>
      </c>
      <c r="T134" s="36">
        <v>2.2132000000000001E-5</v>
      </c>
      <c r="U134" s="36">
        <v>0.18300000000000002</v>
      </c>
      <c r="V134" s="36">
        <v>0.43919999999999998</v>
      </c>
      <c r="W134" s="36">
        <v>0.18310899900000002</v>
      </c>
      <c r="X134" s="36">
        <v>0.43937913499999998</v>
      </c>
      <c r="Y134" s="36">
        <v>0.62248813400000003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3.3163626078757807E-2</v>
      </c>
      <c r="AH134" s="36">
        <v>5.6416283444323631E-2</v>
      </c>
      <c r="AI134" s="36">
        <v>0.18068458346357705</v>
      </c>
      <c r="AJ134" s="36">
        <v>0</v>
      </c>
      <c r="AK134" s="36">
        <v>0</v>
      </c>
      <c r="AL134" s="36">
        <v>0</v>
      </c>
      <c r="AM134" s="36">
        <v>3.3163626078757807E-2</v>
      </c>
      <c r="AN134" s="36">
        <v>5.6416283444323631E-2</v>
      </c>
      <c r="AO134" s="36">
        <v>0.18068458346357705</v>
      </c>
      <c r="AP134" s="36">
        <v>0.86852373800000005</v>
      </c>
      <c r="AQ134" s="36">
        <v>0.46766662799999997</v>
      </c>
      <c r="AR134" s="36">
        <v>1.3361903660000001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0.29952115699999998</v>
      </c>
      <c r="BC134" s="36">
        <v>7.8279991410000003</v>
      </c>
      <c r="BD134" s="36">
        <v>16.904474010000001</v>
      </c>
      <c r="BE134" s="36">
        <v>2.1556038571428574E-2</v>
      </c>
      <c r="BF134" s="36">
        <v>4.3112077142857148E-2</v>
      </c>
      <c r="BG134" s="36">
        <v>1.3661919870000001</v>
      </c>
      <c r="BH134" s="36">
        <v>3.1697298169999999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4.9642964159999998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3.0093170000000001E-3</v>
      </c>
      <c r="P135" s="36">
        <v>5.2162579999999997E-3</v>
      </c>
      <c r="Q135" s="36">
        <v>2.8344170000000001E-3</v>
      </c>
      <c r="R135" s="36">
        <v>1.749E-4</v>
      </c>
      <c r="S135" s="36">
        <v>4.988129E-3</v>
      </c>
      <c r="T135" s="36">
        <v>2.2812900000000001E-4</v>
      </c>
      <c r="U135" s="36">
        <v>0</v>
      </c>
      <c r="V135" s="36">
        <v>0</v>
      </c>
      <c r="W135" s="36">
        <v>3.0093170000000001E-3</v>
      </c>
      <c r="X135" s="36">
        <v>5.2162579999999997E-3</v>
      </c>
      <c r="Y135" s="36">
        <v>8.2255749999999989E-3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7.6890789999999997E-3</v>
      </c>
      <c r="AQ135" s="36">
        <v>4.1402729999999999E-3</v>
      </c>
      <c r="AR135" s="36">
        <v>1.1829352E-2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0.37638230099999997</v>
      </c>
      <c r="BC135" s="36">
        <v>17.029456898999999</v>
      </c>
      <c r="BD135" s="36">
        <v>36.049584103999997</v>
      </c>
      <c r="BE135" s="36">
        <v>2.7087607142857146E-2</v>
      </c>
      <c r="BF135" s="36">
        <v>5.4175214285714292E-2</v>
      </c>
      <c r="BG135" s="36">
        <v>0.70316499700000001</v>
      </c>
      <c r="BH135" s="36">
        <v>4.7084932549999996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4.7674660080000004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0.21938150000000001</v>
      </c>
      <c r="BC136" s="36">
        <v>7.5832897040000002</v>
      </c>
      <c r="BD136" s="36">
        <v>18.207740073</v>
      </c>
      <c r="BE136" s="36">
        <v>1.578852E-2</v>
      </c>
      <c r="BF136" s="36">
        <v>3.1577041428571435E-2</v>
      </c>
      <c r="BG136" s="36">
        <v>1.1999245890000001</v>
      </c>
      <c r="BH136" s="36">
        <v>2.1037295980000001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4.3293854200000004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4.7577607799999999</v>
      </c>
      <c r="E138" s="36">
        <v>20</v>
      </c>
      <c r="F138" s="36">
        <v>0</v>
      </c>
      <c r="G138" s="36">
        <v>1</v>
      </c>
      <c r="H138" s="36">
        <v>19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6.0000000000000001E-3</v>
      </c>
      <c r="V138" s="36">
        <v>1.44E-2</v>
      </c>
      <c r="W138" s="36">
        <v>6.0000000000000001E-3</v>
      </c>
      <c r="X138" s="36">
        <v>1.44E-2</v>
      </c>
      <c r="Y138" s="36">
        <v>2.0400000000000001E-2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1.0880852266908876E-3</v>
      </c>
      <c r="AH138" s="36">
        <v>1.8509955580488663E-3</v>
      </c>
      <c r="AI138" s="36">
        <v>5.9281884764538009E-3</v>
      </c>
      <c r="AJ138" s="36">
        <v>0</v>
      </c>
      <c r="AK138" s="36">
        <v>0</v>
      </c>
      <c r="AL138" s="36">
        <v>0</v>
      </c>
      <c r="AM138" s="36">
        <v>1.0880852266908876E-3</v>
      </c>
      <c r="AN138" s="36">
        <v>1.8509955580488663E-3</v>
      </c>
      <c r="AO138" s="36">
        <v>5.9281884764538009E-3</v>
      </c>
      <c r="AP138" s="36">
        <v>2.1591546999999999E-2</v>
      </c>
      <c r="AQ138" s="36">
        <v>1.1626216999999999E-2</v>
      </c>
      <c r="AR138" s="36">
        <v>3.3217763999999997E-2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0.38817259700000001</v>
      </c>
      <c r="BC138" s="36">
        <v>28.838143657</v>
      </c>
      <c r="BD138" s="36">
        <v>64.465287951999997</v>
      </c>
      <c r="BE138" s="36">
        <v>2.793613428571429E-2</v>
      </c>
      <c r="BF138" s="36">
        <v>5.5872270000000009E-2</v>
      </c>
      <c r="BG138" s="36">
        <v>1.2169662750000001</v>
      </c>
      <c r="BH138" s="36">
        <v>11.14709148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4.7045869649999998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0.30610240999999999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4.8000071909999997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1.39419E-4</v>
      </c>
      <c r="P140" s="36">
        <v>2.1933599999999999E-4</v>
      </c>
      <c r="Q140" s="36">
        <v>1.1667000000000001E-4</v>
      </c>
      <c r="R140" s="36">
        <v>2.2749000000000002E-5</v>
      </c>
      <c r="S140" s="36">
        <v>1.8966299999999999E-4</v>
      </c>
      <c r="T140" s="36">
        <v>2.9672999999999999E-5</v>
      </c>
      <c r="U140" s="36">
        <v>0</v>
      </c>
      <c r="V140" s="36">
        <v>0</v>
      </c>
      <c r="W140" s="36">
        <v>1.39419E-4</v>
      </c>
      <c r="X140" s="36">
        <v>2.1933599999999999E-4</v>
      </c>
      <c r="Y140" s="36">
        <v>3.5875499999999999E-4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1.7846499999999999E-4</v>
      </c>
      <c r="AQ140" s="36">
        <v>9.6095999999999996E-5</v>
      </c>
      <c r="AR140" s="36">
        <v>2.7456099999999999E-4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2.4610178999999999E-2</v>
      </c>
      <c r="BC140" s="36">
        <v>0.48052312400000002</v>
      </c>
      <c r="BD140" s="36">
        <v>1.2186438749999999</v>
      </c>
      <c r="BE140" s="36">
        <v>1.7711528571428574E-3</v>
      </c>
      <c r="BF140" s="36">
        <v>3.5423071428571434E-3</v>
      </c>
      <c r="BG140" s="36">
        <v>0.60376110800000005</v>
      </c>
      <c r="BH140" s="36">
        <v>2.6497155370000001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4.3291640469999999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4.3172066019999997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4.8574590649999996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1.3438000000000001E-5</v>
      </c>
      <c r="P143" s="36">
        <v>2.0833000000000002E-5</v>
      </c>
      <c r="Q143" s="36">
        <v>1.1988000000000001E-5</v>
      </c>
      <c r="R143" s="36">
        <v>1.4499999999999999E-6</v>
      </c>
      <c r="S143" s="36">
        <v>1.8941E-5</v>
      </c>
      <c r="T143" s="36">
        <v>1.8920000000000001E-6</v>
      </c>
      <c r="U143" s="36">
        <v>0</v>
      </c>
      <c r="V143" s="36">
        <v>0</v>
      </c>
      <c r="W143" s="36">
        <v>1.3438000000000001E-5</v>
      </c>
      <c r="X143" s="36">
        <v>2.0833000000000002E-5</v>
      </c>
      <c r="Y143" s="36">
        <v>3.4271000000000004E-5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1.3619E-5</v>
      </c>
      <c r="AQ143" s="36">
        <v>7.3329999999999999E-6</v>
      </c>
      <c r="AR143" s="36">
        <v>2.0951999999999999E-5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4.8315707999999999E-2</v>
      </c>
      <c r="BC143" s="36">
        <v>2.0355947350000001</v>
      </c>
      <c r="BD143" s="36">
        <v>4.8230148640000001</v>
      </c>
      <c r="BE143" s="36">
        <v>3.4772000000000006E-3</v>
      </c>
      <c r="BF143" s="36">
        <v>6.954401428571429E-3</v>
      </c>
      <c r="BG143" s="36">
        <v>0.22020995800000001</v>
      </c>
      <c r="BH143" s="36">
        <v>0.53965931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4.5536522120000003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0.55860526200000005</v>
      </c>
      <c r="BH144" s="36">
        <v>1.463520111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4.942555553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2.8067560000000005E-3</v>
      </c>
      <c r="P145" s="36">
        <v>4.6577170000000005E-3</v>
      </c>
      <c r="Q145" s="36">
        <v>2.4223160000000003E-3</v>
      </c>
      <c r="R145" s="36">
        <v>3.8444E-4</v>
      </c>
      <c r="S145" s="36">
        <v>4.1562730000000003E-3</v>
      </c>
      <c r="T145" s="36">
        <v>5.0144399999999998E-4</v>
      </c>
      <c r="U145" s="36">
        <v>0</v>
      </c>
      <c r="V145" s="36">
        <v>0</v>
      </c>
      <c r="W145" s="36">
        <v>2.8067560000000005E-3</v>
      </c>
      <c r="X145" s="36">
        <v>4.6577170000000005E-3</v>
      </c>
      <c r="Y145" s="36">
        <v>7.464473000000001E-3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4.9168620000000001E-3</v>
      </c>
      <c r="AQ145" s="36">
        <v>2.6475409999999998E-3</v>
      </c>
      <c r="AR145" s="36">
        <v>7.5644029999999999E-3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0.22861377799999999</v>
      </c>
      <c r="BC145" s="36">
        <v>11.816752565</v>
      </c>
      <c r="BD145" s="36">
        <v>29.03966943</v>
      </c>
      <c r="BE145" s="36">
        <v>1.6452951428571429E-2</v>
      </c>
      <c r="BF145" s="36">
        <v>3.2905904285714285E-2</v>
      </c>
      <c r="BG145" s="36">
        <v>0.57187526700000002</v>
      </c>
      <c r="BH145" s="36">
        <v>6.1255467059999997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4.3658106559999998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4.7310598290000003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0.20721793099999999</v>
      </c>
      <c r="BC147" s="36">
        <v>9.6724706630000004</v>
      </c>
      <c r="BD147" s="36">
        <v>21.977715427</v>
      </c>
      <c r="BE147" s="36">
        <v>1.4913128571428571E-2</v>
      </c>
      <c r="BF147" s="36">
        <v>2.9826257142857141E-2</v>
      </c>
      <c r="BG147" s="36">
        <v>0.652018616</v>
      </c>
      <c r="BH147" s="36">
        <v>2.7893897490000001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4.3519468200000002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4.9956439059999997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2.0309959999999998E-3</v>
      </c>
      <c r="P149" s="36">
        <v>3.4730760000000003E-3</v>
      </c>
      <c r="Q149" s="36">
        <v>1.7402819999999999E-3</v>
      </c>
      <c r="R149" s="36">
        <v>2.9071399999999997E-4</v>
      </c>
      <c r="S149" s="36">
        <v>3.0938840000000003E-3</v>
      </c>
      <c r="T149" s="36">
        <v>3.7919200000000004E-4</v>
      </c>
      <c r="U149" s="36">
        <v>0</v>
      </c>
      <c r="V149" s="36">
        <v>0</v>
      </c>
      <c r="W149" s="36">
        <v>2.0309959999999998E-3</v>
      </c>
      <c r="X149" s="36">
        <v>3.4730760000000003E-3</v>
      </c>
      <c r="Y149" s="36">
        <v>5.5040720000000005E-3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3.5233840000000001E-3</v>
      </c>
      <c r="AQ149" s="36">
        <v>1.897206E-3</v>
      </c>
      <c r="AR149" s="36">
        <v>5.4205900000000003E-3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4.9752734E-2</v>
      </c>
      <c r="BC149" s="36">
        <v>1.9730942199999999</v>
      </c>
      <c r="BD149" s="36">
        <v>4.3096065140000004</v>
      </c>
      <c r="BE149" s="36">
        <v>3.5806200000000005E-3</v>
      </c>
      <c r="BF149" s="36">
        <v>7.1612414285714288E-3</v>
      </c>
      <c r="BG149" s="36">
        <v>0.50738851399999996</v>
      </c>
      <c r="BH149" s="36">
        <v>1.0683486929999999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4.7947461919999999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1.6154200000000001E-4</v>
      </c>
      <c r="P150" s="36">
        <v>2.3910200000000002E-4</v>
      </c>
      <c r="Q150" s="36">
        <v>1.3135600000000001E-4</v>
      </c>
      <c r="R150" s="36">
        <v>3.0185999999999999E-5</v>
      </c>
      <c r="S150" s="36">
        <v>1.9972800000000001E-4</v>
      </c>
      <c r="T150" s="36">
        <v>3.9373999999999999E-5</v>
      </c>
      <c r="U150" s="36">
        <v>0</v>
      </c>
      <c r="V150" s="36">
        <v>0</v>
      </c>
      <c r="W150" s="36">
        <v>1.6154200000000001E-4</v>
      </c>
      <c r="X150" s="36">
        <v>2.3910200000000002E-4</v>
      </c>
      <c r="Y150" s="36">
        <v>4.0064400000000002E-4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2.18655E-4</v>
      </c>
      <c r="AQ150" s="36">
        <v>1.17737E-4</v>
      </c>
      <c r="AR150" s="36">
        <v>3.3639200000000003E-4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9.9273363000000003E-2</v>
      </c>
      <c r="BC150" s="36">
        <v>3.8813770540000001</v>
      </c>
      <c r="BD150" s="36">
        <v>10.148771298</v>
      </c>
      <c r="BE150" s="36">
        <v>7.1445371428571439E-3</v>
      </c>
      <c r="BF150" s="36">
        <v>1.4289075714285716E-2</v>
      </c>
      <c r="BG150" s="36">
        <v>0.36648133300000002</v>
      </c>
      <c r="BH150" s="36">
        <v>5.839727828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5.0674672770000004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5.1745879999999999E-3</v>
      </c>
      <c r="P151" s="36">
        <v>8.6521169999999991E-3</v>
      </c>
      <c r="Q151" s="36">
        <v>3.9089989999999998E-3</v>
      </c>
      <c r="R151" s="36">
        <v>1.2655889999999999E-3</v>
      </c>
      <c r="S151" s="36">
        <v>7.0013469999999998E-3</v>
      </c>
      <c r="T151" s="36">
        <v>1.65077E-3</v>
      </c>
      <c r="U151" s="36">
        <v>0</v>
      </c>
      <c r="V151" s="36">
        <v>0</v>
      </c>
      <c r="W151" s="36">
        <v>5.1745879999999999E-3</v>
      </c>
      <c r="X151" s="36">
        <v>8.6521169999999991E-3</v>
      </c>
      <c r="Y151" s="36">
        <v>1.3826704999999998E-2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1.7505606999999999E-2</v>
      </c>
      <c r="AQ151" s="36">
        <v>9.4260960000000001E-3</v>
      </c>
      <c r="AR151" s="36">
        <v>2.6931703000000001E-2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5.9842949689999996</v>
      </c>
      <c r="BC151" s="36">
        <v>375.63218867699999</v>
      </c>
      <c r="BD151" s="36">
        <v>814.80817367700001</v>
      </c>
      <c r="BE151" s="36">
        <v>0.42286856428571434</v>
      </c>
      <c r="BF151" s="36">
        <v>0.84573712857142869</v>
      </c>
      <c r="BG151" s="36">
        <v>5.0041295180000001</v>
      </c>
      <c r="BH151" s="36">
        <v>52.928571472999998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5.0601594319999998</v>
      </c>
      <c r="E152" s="36">
        <v>31</v>
      </c>
      <c r="F152" s="36">
        <v>0</v>
      </c>
      <c r="G152" s="36">
        <v>17</v>
      </c>
      <c r="H152" s="36">
        <v>14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1.2698091E-2</v>
      </c>
      <c r="P152" s="36">
        <v>2.2420175000000001E-2</v>
      </c>
      <c r="Q152" s="36">
        <v>1.1716746E-2</v>
      </c>
      <c r="R152" s="36">
        <v>9.81345E-4</v>
      </c>
      <c r="S152" s="36">
        <v>2.1140160000000002E-2</v>
      </c>
      <c r="T152" s="36">
        <v>1.2800149999999998E-3</v>
      </c>
      <c r="U152" s="36">
        <v>0.25500000000000006</v>
      </c>
      <c r="V152" s="36">
        <v>0.61199999999999999</v>
      </c>
      <c r="W152" s="36">
        <v>0.26769809100000008</v>
      </c>
      <c r="X152" s="36">
        <v>0.63442017500000003</v>
      </c>
      <c r="Y152" s="36">
        <v>0.90211826600000011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5.2119016718936019E-2</v>
      </c>
      <c r="AH152" s="36">
        <v>8.8662235337960124E-2</v>
      </c>
      <c r="AI152" s="36">
        <v>0.28395878074454789</v>
      </c>
      <c r="AJ152" s="36">
        <v>0</v>
      </c>
      <c r="AK152" s="36">
        <v>0</v>
      </c>
      <c r="AL152" s="36">
        <v>0</v>
      </c>
      <c r="AM152" s="36">
        <v>5.2119016718936019E-2</v>
      </c>
      <c r="AN152" s="36">
        <v>8.8662235337960124E-2</v>
      </c>
      <c r="AO152" s="36">
        <v>0.28395878074454789</v>
      </c>
      <c r="AP152" s="36">
        <v>1.00929973</v>
      </c>
      <c r="AQ152" s="36">
        <v>0.54346908500000002</v>
      </c>
      <c r="AR152" s="36">
        <v>1.5527688149999999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1.810029562</v>
      </c>
      <c r="BC152" s="36">
        <v>146.22049709199999</v>
      </c>
      <c r="BD152" s="36">
        <v>364.11152556600001</v>
      </c>
      <c r="BE152" s="36">
        <v>0.12790221714285716</v>
      </c>
      <c r="BF152" s="36">
        <v>0.25580443571428574</v>
      </c>
      <c r="BG152" s="36">
        <v>4.7065332299999998</v>
      </c>
      <c r="BH152" s="36">
        <v>41.196963576000002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4.7289032830000002</v>
      </c>
      <c r="E153" s="36">
        <v>0</v>
      </c>
      <c r="F153" s="36" t="s">
        <v>339</v>
      </c>
      <c r="G153" s="36" t="s">
        <v>339</v>
      </c>
      <c r="H153" s="36" t="s">
        <v>339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339</v>
      </c>
      <c r="V153" s="36" t="s">
        <v>339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339</v>
      </c>
      <c r="AH153" s="36" t="s">
        <v>339</v>
      </c>
      <c r="AI153" s="36" t="s">
        <v>339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0.30611523699999998</v>
      </c>
      <c r="BC153" s="36">
        <v>17.764176416000002</v>
      </c>
      <c r="BD153" s="36">
        <v>45.138243619999997</v>
      </c>
      <c r="BE153" s="36">
        <v>2.1631037142857145E-2</v>
      </c>
      <c r="BF153" s="36">
        <v>4.326207428571429E-2</v>
      </c>
      <c r="BG153" s="36">
        <v>1.0441506410000001</v>
      </c>
      <c r="BH153" s="36">
        <v>13.357024123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4.6491715520000003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0.113224624</v>
      </c>
      <c r="BH154" s="36">
        <v>3.8012503899999999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4.745304805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2.3904051428571431E-2</v>
      </c>
      <c r="BF155" s="36">
        <v>4.780810428571429E-2</v>
      </c>
      <c r="BG155" s="36">
        <v>1.561071514</v>
      </c>
      <c r="BH155" s="36">
        <v>16.81687539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5.1166683910000001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0.40276590899999998</v>
      </c>
      <c r="BC156" s="36">
        <v>25.984403543999999</v>
      </c>
      <c r="BD156" s="36">
        <v>53.447389379000001</v>
      </c>
      <c r="BE156" s="36">
        <v>2.8460668571428573E-2</v>
      </c>
      <c r="BF156" s="36">
        <v>5.6921338571428573E-2</v>
      </c>
      <c r="BG156" s="36">
        <v>0.81959913900000003</v>
      </c>
      <c r="BH156" s="36">
        <v>12.310596671000001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4.7488190540000002</v>
      </c>
      <c r="E157" s="36">
        <v>0</v>
      </c>
      <c r="F157" s="36" t="s">
        <v>339</v>
      </c>
      <c r="G157" s="36" t="s">
        <v>339</v>
      </c>
      <c r="H157" s="36" t="s">
        <v>339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339</v>
      </c>
      <c r="V157" s="36" t="s">
        <v>339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339</v>
      </c>
      <c r="AH157" s="36" t="s">
        <v>339</v>
      </c>
      <c r="AI157" s="36" t="s">
        <v>339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0.83218577599999999</v>
      </c>
      <c r="BC157" s="36">
        <v>34.603841322999997</v>
      </c>
      <c r="BD157" s="36">
        <v>81.150000000000006</v>
      </c>
      <c r="BE157" s="36">
        <v>5.8804788571428575E-2</v>
      </c>
      <c r="BF157" s="36">
        <v>0.11760957857142858</v>
      </c>
      <c r="BG157" s="36">
        <v>3.4320873710000002</v>
      </c>
      <c r="BH157" s="36">
        <v>20.080807233000002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5.0402769110000003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2.8912779999999997E-3</v>
      </c>
      <c r="P158" s="36">
        <v>4.3954760000000006E-3</v>
      </c>
      <c r="Q158" s="36">
        <v>1.76009E-3</v>
      </c>
      <c r="R158" s="36">
        <v>1.131188E-3</v>
      </c>
      <c r="S158" s="36">
        <v>2.920012E-3</v>
      </c>
      <c r="T158" s="36">
        <v>1.4754640000000001E-3</v>
      </c>
      <c r="U158" s="36">
        <v>0</v>
      </c>
      <c r="V158" s="36">
        <v>0</v>
      </c>
      <c r="W158" s="36">
        <v>2.8912779999999997E-3</v>
      </c>
      <c r="X158" s="36">
        <v>4.3954760000000006E-3</v>
      </c>
      <c r="Y158" s="36">
        <v>7.2867540000000003E-3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4.2456680000000002E-3</v>
      </c>
      <c r="AQ158" s="36">
        <v>2.286129E-3</v>
      </c>
      <c r="AR158" s="36">
        <v>6.5317970000000006E-3</v>
      </c>
      <c r="AS158" s="36">
        <v>7.2280000000000001E-6</v>
      </c>
      <c r="AT158" s="36">
        <v>5.1E-8</v>
      </c>
      <c r="AU158" s="36">
        <v>1.35E-7</v>
      </c>
      <c r="AV158" s="36">
        <v>6.9179999999999997E-6</v>
      </c>
      <c r="AW158" s="36">
        <v>1.8187999999999999E-5</v>
      </c>
      <c r="AX158" s="36">
        <v>5.7080000000000002E-6</v>
      </c>
      <c r="AY158" s="36">
        <v>1.5006E-5</v>
      </c>
      <c r="AZ158" s="36">
        <v>3.0000000000000004E-8</v>
      </c>
      <c r="BA158" s="36">
        <v>6.142857142857144E-8</v>
      </c>
      <c r="BB158" s="36">
        <v>0.458624368</v>
      </c>
      <c r="BC158" s="36">
        <v>23.601539578000001</v>
      </c>
      <c r="BD158" s="36">
        <v>62.047380816999997</v>
      </c>
      <c r="BE158" s="36">
        <v>3.2407798571428573E-2</v>
      </c>
      <c r="BF158" s="36">
        <v>6.4815597142857145E-2</v>
      </c>
      <c r="BG158" s="36">
        <v>4.3407911280000002</v>
      </c>
      <c r="BH158" s="36">
        <v>27.944707869999998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4.62199735</v>
      </c>
      <c r="E159" s="36">
        <v>0</v>
      </c>
      <c r="F159" s="36" t="s">
        <v>339</v>
      </c>
      <c r="G159" s="36" t="s">
        <v>339</v>
      </c>
      <c r="H159" s="36" t="s">
        <v>339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339</v>
      </c>
      <c r="V159" s="36" t="s">
        <v>339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339</v>
      </c>
      <c r="AH159" s="36" t="s">
        <v>339</v>
      </c>
      <c r="AI159" s="36" t="s">
        <v>339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0.151646806</v>
      </c>
      <c r="BC159" s="36">
        <v>5.6474579800000004</v>
      </c>
      <c r="BD159" s="36">
        <v>13.349852625</v>
      </c>
      <c r="BE159" s="36">
        <v>1.0715825714285716E-2</v>
      </c>
      <c r="BF159" s="36">
        <v>2.1431652857142859E-2</v>
      </c>
      <c r="BG159" s="36">
        <v>0.582585197</v>
      </c>
      <c r="BH159" s="36">
        <v>4.1634136210000001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4.5789726039999996</v>
      </c>
      <c r="E160" s="36">
        <v>0</v>
      </c>
      <c r="F160" s="36" t="s">
        <v>339</v>
      </c>
      <c r="G160" s="36" t="s">
        <v>339</v>
      </c>
      <c r="H160" s="36" t="s">
        <v>339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339</v>
      </c>
      <c r="V160" s="36" t="s">
        <v>339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339</v>
      </c>
      <c r="AH160" s="36" t="s">
        <v>339</v>
      </c>
      <c r="AI160" s="36" t="s">
        <v>339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1.7969184999999999E-2</v>
      </c>
      <c r="BC160" s="36">
        <v>0.81790780100000005</v>
      </c>
      <c r="BD160" s="36">
        <v>2.1301696489999999</v>
      </c>
      <c r="BE160" s="36">
        <v>1.2697571428571428E-3</v>
      </c>
      <c r="BF160" s="36">
        <v>2.5395142857142857E-3</v>
      </c>
      <c r="BG160" s="36">
        <v>9.7897817999999998E-2</v>
      </c>
      <c r="BH160" s="36">
        <v>4.2567562280000004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5.0425147050000003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7.8310000000000001E-6</v>
      </c>
      <c r="P161" s="36">
        <v>1.3373000000000001E-5</v>
      </c>
      <c r="Q161" s="36">
        <v>6.7680000000000003E-6</v>
      </c>
      <c r="R161" s="36">
        <v>1.063E-6</v>
      </c>
      <c r="S161" s="36">
        <v>1.1987000000000001E-5</v>
      </c>
      <c r="T161" s="36">
        <v>1.3859999999999999E-6</v>
      </c>
      <c r="U161" s="36">
        <v>0</v>
      </c>
      <c r="V161" s="36">
        <v>0</v>
      </c>
      <c r="W161" s="36">
        <v>7.8310000000000001E-6</v>
      </c>
      <c r="X161" s="36">
        <v>1.3373000000000001E-5</v>
      </c>
      <c r="Y161" s="36">
        <v>2.1204000000000002E-5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1.7623999999999999E-5</v>
      </c>
      <c r="AQ161" s="36">
        <v>9.4900000000000006E-6</v>
      </c>
      <c r="AR161" s="36">
        <v>2.7113999999999998E-5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0.48584124699999998</v>
      </c>
      <c r="BH161" s="36">
        <v>3.1962441940000001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4.7095658609999997</v>
      </c>
      <c r="E162" s="36">
        <v>37</v>
      </c>
      <c r="F162" s="36">
        <v>0</v>
      </c>
      <c r="G162" s="36">
        <v>4</v>
      </c>
      <c r="H162" s="36">
        <v>33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1.7999999999999999E-2</v>
      </c>
      <c r="V162" s="36">
        <v>4.3199999999999995E-2</v>
      </c>
      <c r="W162" s="36">
        <v>1.7999999999999999E-2</v>
      </c>
      <c r="X162" s="36">
        <v>4.3199999999999995E-2</v>
      </c>
      <c r="Y162" s="36">
        <v>6.1199999999999991E-2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3.4478224744290313E-3</v>
      </c>
      <c r="AH162" s="36">
        <v>5.8652612208677773E-3</v>
      </c>
      <c r="AI162" s="36">
        <v>1.8784687964130582E-2</v>
      </c>
      <c r="AJ162" s="36">
        <v>0</v>
      </c>
      <c r="AK162" s="36">
        <v>0</v>
      </c>
      <c r="AL162" s="36">
        <v>0</v>
      </c>
      <c r="AM162" s="36">
        <v>3.4478224744290313E-3</v>
      </c>
      <c r="AN162" s="36">
        <v>5.8652612208677773E-3</v>
      </c>
      <c r="AO162" s="36">
        <v>1.8784687964130582E-2</v>
      </c>
      <c r="AP162" s="36">
        <v>6.3654414000000006E-2</v>
      </c>
      <c r="AQ162" s="36">
        <v>3.4275452999999997E-2</v>
      </c>
      <c r="AR162" s="36">
        <v>9.7929867000000004E-2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1.1313988000000001E-2</v>
      </c>
      <c r="BC162" s="36">
        <v>0.240353756</v>
      </c>
      <c r="BD162" s="36">
        <v>0.56506524800000002</v>
      </c>
      <c r="BE162" s="36">
        <v>7.9947999999999998E-4</v>
      </c>
      <c r="BF162" s="36">
        <v>1.5989614285714287E-3</v>
      </c>
      <c r="BG162" s="36">
        <v>5.1577703000000003E-2</v>
      </c>
      <c r="BH162" s="36">
        <v>1.514987672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5.0644335920000003</v>
      </c>
      <c r="E163" s="36">
        <v>16</v>
      </c>
      <c r="F163" s="36">
        <v>2</v>
      </c>
      <c r="G163" s="36">
        <v>4</v>
      </c>
      <c r="H163" s="36">
        <v>10</v>
      </c>
      <c r="I163" s="36">
        <v>5.4800817289353261E-4</v>
      </c>
      <c r="J163" s="36">
        <v>0.2552968512428046</v>
      </c>
      <c r="K163" s="36">
        <v>5.4800817289353261E-4</v>
      </c>
      <c r="L163" s="36">
        <v>0</v>
      </c>
      <c r="M163" s="36">
        <v>0.12440985941570372</v>
      </c>
      <c r="N163" s="36">
        <v>0.13143499999999442</v>
      </c>
      <c r="O163" s="36">
        <v>7.9704236000000012E-2</v>
      </c>
      <c r="P163" s="36">
        <v>0.14503019199999997</v>
      </c>
      <c r="Q163" s="36">
        <v>7.5559347000000013E-2</v>
      </c>
      <c r="R163" s="36">
        <v>4.1448889999999997E-3</v>
      </c>
      <c r="S163" s="36">
        <v>0.13962381399999998</v>
      </c>
      <c r="T163" s="36">
        <v>5.4063779999999999E-3</v>
      </c>
      <c r="U163" s="36">
        <v>0.11534999999999999</v>
      </c>
      <c r="V163" s="36">
        <v>0.27330000000000004</v>
      </c>
      <c r="W163" s="36">
        <v>0.19560224417289354</v>
      </c>
      <c r="X163" s="36">
        <v>0.67362704324280465</v>
      </c>
      <c r="Y163" s="36">
        <v>0.86922928741569816</v>
      </c>
      <c r="Z163" s="36">
        <v>7.2476344923489444E-5</v>
      </c>
      <c r="AA163" s="36">
        <v>1.5509937813626737E-5</v>
      </c>
      <c r="AB163" s="36">
        <v>1.5509899999999999E-5</v>
      </c>
      <c r="AC163" s="36">
        <v>1.19310620559915E-5</v>
      </c>
      <c r="AD163" s="36">
        <v>3.9379494221017386E-3</v>
      </c>
      <c r="AE163" s="36">
        <v>3.5441544798915654E-2</v>
      </c>
      <c r="AF163" s="36">
        <v>3.9379494221017386E-2</v>
      </c>
      <c r="AG163" s="36">
        <v>2.345265582696577E-2</v>
      </c>
      <c r="AH163" s="36">
        <v>3.9896471981504991E-2</v>
      </c>
      <c r="AI163" s="36">
        <v>0.12777653864346869</v>
      </c>
      <c r="AJ163" s="36">
        <v>1.5830067059075971E-6</v>
      </c>
      <c r="AK163" s="36">
        <v>1.9129725461814691E-6</v>
      </c>
      <c r="AL163" s="36">
        <v>4.7845000143348448E-6</v>
      </c>
      <c r="AM163" s="36">
        <v>2.3466169895727668E-2</v>
      </c>
      <c r="AN163" s="36">
        <v>4.3836334376152912E-2</v>
      </c>
      <c r="AO163" s="36">
        <v>0.16322286794239868</v>
      </c>
      <c r="AP163" s="36">
        <v>1.0987679539999999</v>
      </c>
      <c r="AQ163" s="36">
        <v>0.59164428199999997</v>
      </c>
      <c r="AR163" s="36">
        <v>1.6904122359999998</v>
      </c>
      <c r="AS163" s="36">
        <v>4.2077050999999997E-2</v>
      </c>
      <c r="AT163" s="36">
        <v>0.32575699899999999</v>
      </c>
      <c r="AU163" s="36">
        <v>0.82147965099999998</v>
      </c>
      <c r="AV163" s="36">
        <v>1.4336440619999999</v>
      </c>
      <c r="AW163" s="36">
        <v>3.6153004379999998</v>
      </c>
      <c r="AX163" s="36">
        <v>1.2779573950000001</v>
      </c>
      <c r="AY163" s="36">
        <v>3.2226966620000002</v>
      </c>
      <c r="AZ163" s="36">
        <v>7.1812571428571436E-4</v>
      </c>
      <c r="BA163" s="36">
        <v>1.4362514285714287E-3</v>
      </c>
      <c r="BB163" s="36">
        <v>0.86749311500000004</v>
      </c>
      <c r="BC163" s="36">
        <v>59.150184226999997</v>
      </c>
      <c r="BD163" s="36">
        <v>149.162328817</v>
      </c>
      <c r="BE163" s="36">
        <v>6.1299712857142856E-2</v>
      </c>
      <c r="BF163" s="36">
        <v>0.12259942714285714</v>
      </c>
      <c r="BG163" s="36">
        <v>2.4780096440000001</v>
      </c>
      <c r="BH163" s="36">
        <v>35.445180573999998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5.0400140379999998</v>
      </c>
      <c r="E164" s="36">
        <v>1</v>
      </c>
      <c r="F164" s="36">
        <v>0</v>
      </c>
      <c r="G164" s="36">
        <v>0</v>
      </c>
      <c r="H164" s="36">
        <v>1</v>
      </c>
      <c r="I164" s="36">
        <v>5.3532300095603742E-4</v>
      </c>
      <c r="J164" s="36">
        <v>0.39149401889392865</v>
      </c>
      <c r="K164" s="36">
        <v>5.3532300095603742E-4</v>
      </c>
      <c r="L164" s="36">
        <v>0</v>
      </c>
      <c r="M164" s="36">
        <v>7.5029341894903193E-2</v>
      </c>
      <c r="N164" s="36">
        <v>0.31699999999998152</v>
      </c>
      <c r="O164" s="36">
        <v>2.5571989E-2</v>
      </c>
      <c r="P164" s="36">
        <v>4.0905054000000003E-2</v>
      </c>
      <c r="Q164" s="36">
        <v>2.1469526999999999E-2</v>
      </c>
      <c r="R164" s="36">
        <v>4.1024620000000003E-3</v>
      </c>
      <c r="S164" s="36">
        <v>3.5554016000000001E-2</v>
      </c>
      <c r="T164" s="36">
        <v>5.3510379999999998E-3</v>
      </c>
      <c r="U164" s="36">
        <v>0</v>
      </c>
      <c r="V164" s="36">
        <v>0</v>
      </c>
      <c r="W164" s="36">
        <v>2.6107312000956038E-2</v>
      </c>
      <c r="X164" s="36">
        <v>0.43239907289392865</v>
      </c>
      <c r="Y164" s="36">
        <v>0.45850638489488471</v>
      </c>
      <c r="Z164" s="36">
        <v>6.5332533834998346E-5</v>
      </c>
      <c r="AA164" s="36">
        <v>1.3981162240689647E-5</v>
      </c>
      <c r="AB164" s="36">
        <v>1.3981199999999999E-5</v>
      </c>
      <c r="AC164" s="36">
        <v>6.1230149430843664E-6</v>
      </c>
      <c r="AD164" s="36">
        <v>3.5845683692220221E-3</v>
      </c>
      <c r="AE164" s="36">
        <v>3.2261115322998205E-2</v>
      </c>
      <c r="AF164" s="36">
        <v>3.5845683692220215E-2</v>
      </c>
      <c r="AG164" s="36">
        <v>0</v>
      </c>
      <c r="AH164" s="36">
        <v>0</v>
      </c>
      <c r="AI164" s="36">
        <v>0</v>
      </c>
      <c r="AJ164" s="36">
        <v>1.4269810480167697E-6</v>
      </c>
      <c r="AK164" s="36">
        <v>1.7244245135476282E-6</v>
      </c>
      <c r="AL164" s="36">
        <v>4.3129260408138236E-6</v>
      </c>
      <c r="AM164" s="36">
        <v>7.5499959911011358E-6</v>
      </c>
      <c r="AN164" s="36">
        <v>3.5862927937355699E-3</v>
      </c>
      <c r="AO164" s="36">
        <v>3.2265428249039017E-2</v>
      </c>
      <c r="AP164" s="36">
        <v>0.1631852</v>
      </c>
      <c r="AQ164" s="36">
        <v>8.7868953999999999E-2</v>
      </c>
      <c r="AR164" s="36">
        <v>0.25105415399999997</v>
      </c>
      <c r="AS164" s="36">
        <v>8.7870999999999999E-5</v>
      </c>
      <c r="AT164" s="36">
        <v>3.6689999999999999E-6</v>
      </c>
      <c r="AU164" s="36">
        <v>8.5629999999999992E-6</v>
      </c>
      <c r="AV164" s="36">
        <v>1.4344499999999999E-4</v>
      </c>
      <c r="AW164" s="36">
        <v>3.3478000000000002E-4</v>
      </c>
      <c r="AX164" s="36">
        <v>1.2159699999999999E-4</v>
      </c>
      <c r="AY164" s="36">
        <v>2.83792E-4</v>
      </c>
      <c r="AZ164" s="36">
        <v>1.0914285714285716E-6</v>
      </c>
      <c r="BA164" s="36">
        <v>2.1828571428571432E-6</v>
      </c>
      <c r="BB164" s="36">
        <v>0.57495738200000002</v>
      </c>
      <c r="BC164" s="36">
        <v>26.311909954000001</v>
      </c>
      <c r="BD164" s="36">
        <v>61.408334150999998</v>
      </c>
      <c r="BE164" s="36">
        <v>4.0628244285714286E-2</v>
      </c>
      <c r="BF164" s="36">
        <v>8.1256490000000001E-2</v>
      </c>
      <c r="BG164" s="36">
        <v>2.9743530929999999</v>
      </c>
      <c r="BH164" s="36">
        <v>16.717669950000001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5.0411790180000002</v>
      </c>
      <c r="E165" s="36">
        <v>8</v>
      </c>
      <c r="F165" s="36">
        <v>0</v>
      </c>
      <c r="G165" s="36">
        <v>0</v>
      </c>
      <c r="H165" s="36">
        <v>8</v>
      </c>
      <c r="I165" s="36">
        <v>2.4886997914628934E-5</v>
      </c>
      <c r="J165" s="36">
        <v>1.2208971033650288E-2</v>
      </c>
      <c r="K165" s="36">
        <v>2.4886997914628934E-5</v>
      </c>
      <c r="L165" s="36">
        <v>0</v>
      </c>
      <c r="M165" s="36">
        <v>3.2338580315654933E-3</v>
      </c>
      <c r="N165" s="36">
        <v>8.9999999999994251E-3</v>
      </c>
      <c r="O165" s="36">
        <v>3.0389609999999997E-3</v>
      </c>
      <c r="P165" s="36">
        <v>5.3508990000000001E-3</v>
      </c>
      <c r="Q165" s="36">
        <v>2.8675269999999999E-3</v>
      </c>
      <c r="R165" s="36">
        <v>1.7143399999999999E-4</v>
      </c>
      <c r="S165" s="36">
        <v>5.1272890000000002E-3</v>
      </c>
      <c r="T165" s="36">
        <v>2.2361000000000001E-4</v>
      </c>
      <c r="U165" s="36">
        <v>0</v>
      </c>
      <c r="V165" s="36">
        <v>0</v>
      </c>
      <c r="W165" s="36">
        <v>3.0638479979146287E-3</v>
      </c>
      <c r="X165" s="36">
        <v>1.7559870033650289E-2</v>
      </c>
      <c r="Y165" s="36">
        <v>2.0623718031564917E-2</v>
      </c>
      <c r="Z165" s="36">
        <v>2.9857446551726841E-6</v>
      </c>
      <c r="AA165" s="36">
        <v>6.3894935620695432E-7</v>
      </c>
      <c r="AB165" s="36">
        <v>6.3894900000000001E-7</v>
      </c>
      <c r="AC165" s="36">
        <v>5.4061865299269727E-7</v>
      </c>
      <c r="AD165" s="36">
        <v>2.9668395243578709E-4</v>
      </c>
      <c r="AE165" s="36">
        <v>2.6701555719220839E-3</v>
      </c>
      <c r="AF165" s="36">
        <v>2.9668395243578707E-3</v>
      </c>
      <c r="AG165" s="36">
        <v>0</v>
      </c>
      <c r="AH165" s="36">
        <v>0</v>
      </c>
      <c r="AI165" s="36">
        <v>0</v>
      </c>
      <c r="AJ165" s="36">
        <v>6.5213866738854116E-8</v>
      </c>
      <c r="AK165" s="36">
        <v>7.8807206713783049E-8</v>
      </c>
      <c r="AL165" s="36">
        <v>1.9710323726518124E-7</v>
      </c>
      <c r="AM165" s="36">
        <v>6.0583251973155133E-7</v>
      </c>
      <c r="AN165" s="36">
        <v>2.9676275964250087E-4</v>
      </c>
      <c r="AO165" s="36">
        <v>2.670352675159349E-3</v>
      </c>
      <c r="AP165" s="36">
        <v>1.5395168000000001E-2</v>
      </c>
      <c r="AQ165" s="36">
        <v>8.2897049999999996E-3</v>
      </c>
      <c r="AR165" s="36">
        <v>2.3684873000000002E-2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0.31295359</v>
      </c>
      <c r="BC165" s="36">
        <v>11.674540241000001</v>
      </c>
      <c r="BD165" s="36">
        <v>28.345171941</v>
      </c>
      <c r="BE165" s="36">
        <v>2.2114255714285717E-2</v>
      </c>
      <c r="BF165" s="36">
        <v>4.4228512857142861E-2</v>
      </c>
      <c r="BG165" s="36">
        <v>1.837724447</v>
      </c>
      <c r="BH165" s="36">
        <v>20.864650412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4.9090047209999996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4.7678958E-2</v>
      </c>
      <c r="BH166" s="36">
        <v>6.6437086000000006E-2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4.8817880300000001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1.578018E-3</v>
      </c>
      <c r="P167" s="36">
        <v>2.4814159999999997E-3</v>
      </c>
      <c r="Q167" s="36">
        <v>1.281639E-3</v>
      </c>
      <c r="R167" s="36">
        <v>2.9637899999999999E-4</v>
      </c>
      <c r="S167" s="36">
        <v>2.0948339999999998E-3</v>
      </c>
      <c r="T167" s="36">
        <v>3.8658200000000001E-4</v>
      </c>
      <c r="U167" s="36">
        <v>0</v>
      </c>
      <c r="V167" s="36">
        <v>0</v>
      </c>
      <c r="W167" s="36">
        <v>1.578018E-3</v>
      </c>
      <c r="X167" s="36">
        <v>2.4814159999999997E-3</v>
      </c>
      <c r="Y167" s="36">
        <v>4.0594339999999998E-3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2.5275269999999999E-3</v>
      </c>
      <c r="AQ167" s="36">
        <v>1.3609760000000001E-3</v>
      </c>
      <c r="AR167" s="36">
        <v>3.8885029999999998E-3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0.19921230700000001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4.2754890290000001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5.00308902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1.2841188000000002E-2</v>
      </c>
      <c r="P169" s="36">
        <v>2.0506895000000001E-2</v>
      </c>
      <c r="Q169" s="36">
        <v>1.0813478000000001E-2</v>
      </c>
      <c r="R169" s="36">
        <v>2.0277099999999998E-3</v>
      </c>
      <c r="S169" s="36">
        <v>1.7862054000000002E-2</v>
      </c>
      <c r="T169" s="36">
        <v>2.6448409999999998E-3</v>
      </c>
      <c r="U169" s="36">
        <v>0</v>
      </c>
      <c r="V169" s="36">
        <v>0</v>
      </c>
      <c r="W169" s="36">
        <v>1.2841188000000002E-2</v>
      </c>
      <c r="X169" s="36">
        <v>2.0506895000000001E-2</v>
      </c>
      <c r="Y169" s="36">
        <v>3.3348083000000001E-2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1.6256207000000002E-2</v>
      </c>
      <c r="AQ169" s="36">
        <v>8.7533420000000008E-3</v>
      </c>
      <c r="AR169" s="36">
        <v>2.5009549000000002E-2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0.32612529499999998</v>
      </c>
      <c r="BC169" s="36">
        <v>12.642076539</v>
      </c>
      <c r="BD169" s="36">
        <v>30.461112022999998</v>
      </c>
      <c r="BE169" s="36">
        <v>2.3045008571428573E-2</v>
      </c>
      <c r="BF169" s="36">
        <v>4.6090018571428575E-2</v>
      </c>
      <c r="BG169" s="36">
        <v>1.5591494690000001</v>
      </c>
      <c r="BH169" s="36">
        <v>9.3233791989999997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5.7055752069999999</v>
      </c>
      <c r="E185" s="42">
        <f>IF(E4="－","－",SUM(E4:E27))</f>
        <v>539</v>
      </c>
      <c r="F185" s="42">
        <f t="shared" ref="F185:BL185" si="0">IF(F4="－","－",SUM(F4:F27))</f>
        <v>1</v>
      </c>
      <c r="G185" s="42">
        <f t="shared" si="0"/>
        <v>58</v>
      </c>
      <c r="H185" s="42">
        <f t="shared" si="0"/>
        <v>480</v>
      </c>
      <c r="I185" s="42">
        <f t="shared" si="0"/>
        <v>15.349394055739278</v>
      </c>
      <c r="J185" s="42">
        <f t="shared" si="0"/>
        <v>288.95844779244067</v>
      </c>
      <c r="K185" s="42">
        <f t="shared" si="0"/>
        <v>5.6086927590375497</v>
      </c>
      <c r="L185" s="42">
        <f t="shared" si="0"/>
        <v>9.7407012967017295</v>
      </c>
      <c r="M185" s="42">
        <f t="shared" si="0"/>
        <v>166.96459756502918</v>
      </c>
      <c r="N185" s="42">
        <f t="shared" si="0"/>
        <v>137.34324428315088</v>
      </c>
      <c r="O185" s="42">
        <f t="shared" si="0"/>
        <v>3.365956844999999</v>
      </c>
      <c r="P185" s="42">
        <f t="shared" si="0"/>
        <v>5.6115570090000002</v>
      </c>
      <c r="Q185" s="42">
        <f t="shared" si="0"/>
        <v>3.0370388739999998</v>
      </c>
      <c r="R185" s="42">
        <f t="shared" si="0"/>
        <v>0.32891797099999992</v>
      </c>
      <c r="S185" s="42">
        <f t="shared" si="0"/>
        <v>5.1825335639999999</v>
      </c>
      <c r="T185" s="42">
        <f t="shared" si="0"/>
        <v>0.429023445</v>
      </c>
      <c r="U185" s="42">
        <f t="shared" si="0"/>
        <v>0.69190000000000007</v>
      </c>
      <c r="V185" s="42">
        <f t="shared" si="0"/>
        <v>1.6569999999999998</v>
      </c>
      <c r="W185" s="42">
        <f t="shared" si="0"/>
        <v>19.407250900739282</v>
      </c>
      <c r="X185" s="42">
        <f t="shared" si="0"/>
        <v>296.22700480144067</v>
      </c>
      <c r="Y185" s="42">
        <f t="shared" si="0"/>
        <v>315.6342557021801</v>
      </c>
      <c r="Z185" s="42">
        <f t="shared" si="0"/>
        <v>0.25663470232536917</v>
      </c>
      <c r="AA185" s="42">
        <f t="shared" si="0"/>
        <v>9.9027386997606021E-2</v>
      </c>
      <c r="AB185" s="42">
        <f t="shared" si="0"/>
        <v>9.9027387599999989E-2</v>
      </c>
      <c r="AC185" s="42">
        <f t="shared" si="0"/>
        <v>8.3387504885269637E-2</v>
      </c>
      <c r="AD185" s="42">
        <f t="shared" si="0"/>
        <v>3.2099082617711274</v>
      </c>
      <c r="AE185" s="42">
        <f t="shared" si="0"/>
        <v>28.889174355940145</v>
      </c>
      <c r="AF185" s="42">
        <f t="shared" si="0"/>
        <v>32.099082617711268</v>
      </c>
      <c r="AG185" s="42">
        <f t="shared" si="0"/>
        <v>0.12055332734969258</v>
      </c>
      <c r="AH185" s="42">
        <f t="shared" si="0"/>
        <v>0.20507922353740807</v>
      </c>
      <c r="AI185" s="42">
        <f t="shared" si="0"/>
        <v>0.65680778349142854</v>
      </c>
      <c r="AJ185" s="42">
        <f t="shared" si="0"/>
        <v>1.002476012106856E-2</v>
      </c>
      <c r="AK185" s="42">
        <f t="shared" si="0"/>
        <v>1.2114345953222232E-2</v>
      </c>
      <c r="AL185" s="42">
        <f t="shared" si="0"/>
        <v>3.029896508580145E-2</v>
      </c>
      <c r="AM185" s="42">
        <f t="shared" si="0"/>
        <v>0.2139655923560308</v>
      </c>
      <c r="AN185" s="42">
        <f t="shared" si="0"/>
        <v>3.4271018312617572</v>
      </c>
      <c r="AO185" s="42">
        <f t="shared" si="0"/>
        <v>29.576281104517378</v>
      </c>
      <c r="AP185" s="42">
        <f t="shared" si="0"/>
        <v>3730.2707234269997</v>
      </c>
      <c r="AQ185" s="42">
        <f t="shared" si="0"/>
        <v>2008.6073126069998</v>
      </c>
      <c r="AR185" s="42">
        <f t="shared" si="0"/>
        <v>5738.8780360339997</v>
      </c>
      <c r="AS185" s="42">
        <f t="shared" si="0"/>
        <v>225.32865551000003</v>
      </c>
      <c r="AT185" s="42">
        <f t="shared" si="0"/>
        <v>13265.113973926998</v>
      </c>
      <c r="AU185" s="42">
        <f t="shared" si="0"/>
        <v>32282.912551364003</v>
      </c>
      <c r="AV185" s="42">
        <f t="shared" si="0"/>
        <v>7600.8369694710009</v>
      </c>
      <c r="AW185" s="42">
        <f t="shared" si="0"/>
        <v>18447.379864459002</v>
      </c>
      <c r="AX185" s="42">
        <f t="shared" si="0"/>
        <v>7209.3561223590004</v>
      </c>
      <c r="AY185" s="42">
        <f t="shared" si="0"/>
        <v>17502.649508836002</v>
      </c>
      <c r="AZ185" s="42">
        <f t="shared" si="0"/>
        <v>5.8513047385714287</v>
      </c>
      <c r="BA185" s="42">
        <f t="shared" si="0"/>
        <v>11.702609491428573</v>
      </c>
      <c r="BB185" s="42">
        <f t="shared" si="0"/>
        <v>39.345910216999997</v>
      </c>
      <c r="BC185" s="42">
        <f t="shared" si="0"/>
        <v>2209.2161314630007</v>
      </c>
      <c r="BD185" s="42">
        <f t="shared" si="0"/>
        <v>5187.0791697170007</v>
      </c>
      <c r="BE185" s="42">
        <f t="shared" si="0"/>
        <v>3.3325163742857145</v>
      </c>
      <c r="BF185" s="42">
        <f t="shared" si="0"/>
        <v>6.6650327685714288</v>
      </c>
      <c r="BG185" s="42">
        <f t="shared" si="0"/>
        <v>79.294952366999979</v>
      </c>
      <c r="BH185" s="42">
        <f t="shared" si="0"/>
        <v>630.55185242700009</v>
      </c>
      <c r="BI185" s="42">
        <f t="shared" si="0"/>
        <v>1.4100000000000008</v>
      </c>
      <c r="BJ185" s="42">
        <f t="shared" si="0"/>
        <v>1.4100000000000008</v>
      </c>
      <c r="BK185" s="42">
        <f t="shared" si="0"/>
        <v>3.300000000000002</v>
      </c>
      <c r="BL185" s="42">
        <f t="shared" si="0"/>
        <v>3.300000000000002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5.9854871149999997</v>
      </c>
      <c r="E186" s="42">
        <f>IF(E28="－","－",SUM(E28:E35))</f>
        <v>627</v>
      </c>
      <c r="F186" s="42">
        <f t="shared" ref="F186:BL186" si="1">IF(F28="－","－",SUM(F28:F35))</f>
        <v>52</v>
      </c>
      <c r="G186" s="42">
        <f t="shared" si="1"/>
        <v>163</v>
      </c>
      <c r="H186" s="42">
        <f t="shared" si="1"/>
        <v>412</v>
      </c>
      <c r="I186" s="42">
        <f t="shared" si="1"/>
        <v>521.45465706479661</v>
      </c>
      <c r="J186" s="42">
        <f t="shared" si="1"/>
        <v>4914.2368390612273</v>
      </c>
      <c r="K186" s="42">
        <f t="shared" si="1"/>
        <v>380.82024406466763</v>
      </c>
      <c r="L186" s="42">
        <f t="shared" si="1"/>
        <v>140.63441300012903</v>
      </c>
      <c r="M186" s="42">
        <f t="shared" si="1"/>
        <v>4323.9928846261937</v>
      </c>
      <c r="N186" s="42">
        <f t="shared" si="1"/>
        <v>1111.6986114998299</v>
      </c>
      <c r="O186" s="42">
        <f t="shared" si="1"/>
        <v>15.699492001999998</v>
      </c>
      <c r="P186" s="42">
        <f t="shared" si="1"/>
        <v>27.829173311999998</v>
      </c>
      <c r="Q186" s="42">
        <f t="shared" si="1"/>
        <v>14.447241233999998</v>
      </c>
      <c r="R186" s="42">
        <f t="shared" si="1"/>
        <v>1.2522507679999999</v>
      </c>
      <c r="S186" s="42">
        <f t="shared" si="1"/>
        <v>26.195802744000002</v>
      </c>
      <c r="T186" s="42">
        <f t="shared" si="1"/>
        <v>1.6333705679999999</v>
      </c>
      <c r="U186" s="42">
        <f t="shared" si="1"/>
        <v>14.548600000000002</v>
      </c>
      <c r="V186" s="42">
        <f t="shared" si="1"/>
        <v>34.413799999999966</v>
      </c>
      <c r="W186" s="42">
        <f t="shared" si="1"/>
        <v>551.70274906679674</v>
      </c>
      <c r="X186" s="42">
        <f t="shared" si="1"/>
        <v>4976.479812373228</v>
      </c>
      <c r="Y186" s="42">
        <f t="shared" si="1"/>
        <v>5528.1825614400232</v>
      </c>
      <c r="Z186" s="42">
        <f t="shared" si="1"/>
        <v>5.5558429920409944</v>
      </c>
      <c r="AA186" s="42">
        <f t="shared" si="1"/>
        <v>2.6340200132871563</v>
      </c>
      <c r="AB186" s="42">
        <f t="shared" si="1"/>
        <v>15.569689559245617</v>
      </c>
      <c r="AC186" s="42">
        <f t="shared" si="1"/>
        <v>11.43076367604826</v>
      </c>
      <c r="AD186" s="42">
        <f t="shared" si="1"/>
        <v>140.69428643740261</v>
      </c>
      <c r="AE186" s="42">
        <f t="shared" si="1"/>
        <v>1266.248577936623</v>
      </c>
      <c r="AF186" s="42">
        <f t="shared" si="1"/>
        <v>1406.9428643740264</v>
      </c>
      <c r="AG186" s="42">
        <f t="shared" si="1"/>
        <v>2.5919891685463385</v>
      </c>
      <c r="AH186" s="42">
        <f t="shared" si="1"/>
        <v>4.4093608844236591</v>
      </c>
      <c r="AI186" s="42">
        <f t="shared" si="1"/>
        <v>14.121872021735214</v>
      </c>
      <c r="AJ186" s="42">
        <f t="shared" si="1"/>
        <v>0.68525312220046775</v>
      </c>
      <c r="AK186" s="42">
        <f t="shared" si="1"/>
        <v>0.45459232115253195</v>
      </c>
      <c r="AL186" s="42">
        <f t="shared" si="1"/>
        <v>1.1481533159776967</v>
      </c>
      <c r="AM186" s="42">
        <f t="shared" si="1"/>
        <v>14.708005966795065</v>
      </c>
      <c r="AN186" s="42">
        <f t="shared" si="1"/>
        <v>145.55823964297883</v>
      </c>
      <c r="AO186" s="42">
        <f t="shared" si="1"/>
        <v>1281.5186032743361</v>
      </c>
      <c r="AP186" s="42">
        <f t="shared" si="1"/>
        <v>50569.642771531006</v>
      </c>
      <c r="AQ186" s="42">
        <f t="shared" si="1"/>
        <v>27229.807646207002</v>
      </c>
      <c r="AR186" s="42">
        <f t="shared" si="1"/>
        <v>77799.450417737986</v>
      </c>
      <c r="AS186" s="42">
        <f t="shared" si="1"/>
        <v>582.101030251</v>
      </c>
      <c r="AT186" s="42">
        <f t="shared" si="1"/>
        <v>195591.16992396602</v>
      </c>
      <c r="AU186" s="42">
        <f t="shared" si="1"/>
        <v>426061.75470215204</v>
      </c>
      <c r="AV186" s="42">
        <f t="shared" si="1"/>
        <v>110510.53801127801</v>
      </c>
      <c r="AW186" s="42">
        <f t="shared" si="1"/>
        <v>240892.45458022901</v>
      </c>
      <c r="AX186" s="42">
        <f t="shared" si="1"/>
        <v>105124.39524924998</v>
      </c>
      <c r="AY186" s="42">
        <f t="shared" si="1"/>
        <v>229201.12182077699</v>
      </c>
      <c r="AZ186" s="42">
        <f t="shared" si="1"/>
        <v>1.9219025171428572</v>
      </c>
      <c r="BA186" s="42">
        <f t="shared" si="1"/>
        <v>3.8438050414285718</v>
      </c>
      <c r="BB186" s="42">
        <f t="shared" si="1"/>
        <v>166.36094609700004</v>
      </c>
      <c r="BC186" s="42">
        <f t="shared" si="1"/>
        <v>21880.867606423002</v>
      </c>
      <c r="BD186" s="42">
        <f t="shared" si="1"/>
        <v>47764.908808840999</v>
      </c>
      <c r="BE186" s="42">
        <f t="shared" si="1"/>
        <v>1.4706589928571432</v>
      </c>
      <c r="BF186" s="42">
        <f t="shared" si="1"/>
        <v>2.9413179928571433</v>
      </c>
      <c r="BG186" s="42">
        <f t="shared" si="1"/>
        <v>118.81908190599999</v>
      </c>
      <c r="BH186" s="42">
        <f t="shared" si="1"/>
        <v>1071.4974950979997</v>
      </c>
      <c r="BI186" s="42">
        <f t="shared" si="1"/>
        <v>4.319999999999995</v>
      </c>
      <c r="BJ186" s="42">
        <f t="shared" si="1"/>
        <v>4.319999999999995</v>
      </c>
      <c r="BK186" s="42">
        <f t="shared" si="1"/>
        <v>9.9000000000000057</v>
      </c>
      <c r="BL186" s="42">
        <f t="shared" si="1"/>
        <v>9.9000000000000057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6.6752668069999999</v>
      </c>
      <c r="E187" s="42">
        <f>IF(E36="－","－",SUM(E36:E55))</f>
        <v>776</v>
      </c>
      <c r="F187" s="42">
        <f t="shared" ref="F187:BL187" si="2">IF(F36="－","－",SUM(F36:F55))</f>
        <v>279</v>
      </c>
      <c r="G187" s="42">
        <f t="shared" si="2"/>
        <v>333</v>
      </c>
      <c r="H187" s="42">
        <f t="shared" si="2"/>
        <v>164</v>
      </c>
      <c r="I187" s="42">
        <f t="shared" si="2"/>
        <v>592.62826361362659</v>
      </c>
      <c r="J187" s="42">
        <f t="shared" si="2"/>
        <v>2993.5315597729559</v>
      </c>
      <c r="K187" s="42">
        <f t="shared" si="2"/>
        <v>485.36648061361018</v>
      </c>
      <c r="L187" s="42">
        <f t="shared" si="2"/>
        <v>107.26178300001638</v>
      </c>
      <c r="M187" s="42">
        <f t="shared" si="2"/>
        <v>3013.5664153866519</v>
      </c>
      <c r="N187" s="42">
        <f t="shared" si="2"/>
        <v>572.59340799993026</v>
      </c>
      <c r="O187" s="42">
        <f t="shared" si="2"/>
        <v>9.8772652879999985</v>
      </c>
      <c r="P187" s="42">
        <f t="shared" si="2"/>
        <v>15.650182638000002</v>
      </c>
      <c r="Q187" s="42">
        <f t="shared" si="2"/>
        <v>9.0523887470000002</v>
      </c>
      <c r="R187" s="42">
        <f t="shared" si="2"/>
        <v>0.82487654099999985</v>
      </c>
      <c r="S187" s="42">
        <f t="shared" si="2"/>
        <v>14.574256708</v>
      </c>
      <c r="T187" s="42">
        <f t="shared" si="2"/>
        <v>1.0759259300000001</v>
      </c>
      <c r="U187" s="42">
        <f t="shared" si="2"/>
        <v>115.89244999999991</v>
      </c>
      <c r="V187" s="42">
        <f t="shared" si="2"/>
        <v>274.68660000000023</v>
      </c>
      <c r="W187" s="42">
        <f t="shared" si="2"/>
        <v>718.3979789016264</v>
      </c>
      <c r="X187" s="42">
        <f t="shared" si="2"/>
        <v>3283.8683424109558</v>
      </c>
      <c r="Y187" s="42">
        <f t="shared" si="2"/>
        <v>4002.2663213125825</v>
      </c>
      <c r="Z187" s="42">
        <f t="shared" si="2"/>
        <v>3.9193635140938472</v>
      </c>
      <c r="AA187" s="42">
        <f t="shared" si="2"/>
        <v>1.8557508891637022</v>
      </c>
      <c r="AB187" s="42">
        <f t="shared" si="2"/>
        <v>2.5967485585068486</v>
      </c>
      <c r="AC187" s="42">
        <f t="shared" si="2"/>
        <v>7.1078259705718292</v>
      </c>
      <c r="AD187" s="42">
        <f t="shared" si="2"/>
        <v>38.143261432347472</v>
      </c>
      <c r="AE187" s="42">
        <f t="shared" si="2"/>
        <v>350.51462199867399</v>
      </c>
      <c r="AF187" s="42">
        <f t="shared" si="2"/>
        <v>388.65788343102139</v>
      </c>
      <c r="AG187" s="42">
        <f t="shared" si="2"/>
        <v>21.057662813199681</v>
      </c>
      <c r="AH187" s="42">
        <f t="shared" si="2"/>
        <v>35.822230992569565</v>
      </c>
      <c r="AI187" s="42">
        <f t="shared" si="2"/>
        <v>114.72795601674306</v>
      </c>
      <c r="AJ187" s="42">
        <f t="shared" si="2"/>
        <v>0.2137938849675719</v>
      </c>
      <c r="AK187" s="42">
        <f t="shared" si="2"/>
        <v>0.23670425482152843</v>
      </c>
      <c r="AL187" s="42">
        <f t="shared" si="2"/>
        <v>0.592664812084021</v>
      </c>
      <c r="AM187" s="42">
        <f t="shared" si="2"/>
        <v>28.379282668739084</v>
      </c>
      <c r="AN187" s="42">
        <f t="shared" si="2"/>
        <v>74.202196679738563</v>
      </c>
      <c r="AO187" s="42">
        <f t="shared" si="2"/>
        <v>465.83524282750108</v>
      </c>
      <c r="AP187" s="42">
        <f t="shared" si="2"/>
        <v>12393.252388711999</v>
      </c>
      <c r="AQ187" s="42">
        <f t="shared" si="2"/>
        <v>6673.2897477650004</v>
      </c>
      <c r="AR187" s="42">
        <f t="shared" si="2"/>
        <v>19066.542136477001</v>
      </c>
      <c r="AS187" s="42">
        <f t="shared" si="2"/>
        <v>661.41925852200018</v>
      </c>
      <c r="AT187" s="42">
        <f t="shared" si="2"/>
        <v>37294.194153872995</v>
      </c>
      <c r="AU187" s="42">
        <f t="shared" si="2"/>
        <v>82372.953533507985</v>
      </c>
      <c r="AV187" s="42">
        <f t="shared" si="2"/>
        <v>25793.824268966004</v>
      </c>
      <c r="AW187" s="42">
        <f t="shared" si="2"/>
        <v>57004.877458437004</v>
      </c>
      <c r="AX187" s="42">
        <f t="shared" si="2"/>
        <v>25183.770493800999</v>
      </c>
      <c r="AY187" s="42">
        <f t="shared" si="2"/>
        <v>55659.58672852</v>
      </c>
      <c r="AZ187" s="42">
        <f t="shared" si="2"/>
        <v>22.383582207142862</v>
      </c>
      <c r="BA187" s="42">
        <f t="shared" si="2"/>
        <v>44.767164435714285</v>
      </c>
      <c r="BB187" s="42">
        <f t="shared" si="2"/>
        <v>47.647165722000004</v>
      </c>
      <c r="BC187" s="42">
        <f t="shared" si="2"/>
        <v>3351.9902168219996</v>
      </c>
      <c r="BD187" s="42">
        <f t="shared" si="2"/>
        <v>7386.0291256100008</v>
      </c>
      <c r="BE187" s="42">
        <f t="shared" si="2"/>
        <v>5.215891148571429</v>
      </c>
      <c r="BF187" s="42">
        <f t="shared" si="2"/>
        <v>10.431782304285713</v>
      </c>
      <c r="BG187" s="42">
        <f t="shared" si="2"/>
        <v>64.154977208999995</v>
      </c>
      <c r="BH187" s="42">
        <f t="shared" si="2"/>
        <v>376.63218711499997</v>
      </c>
      <c r="BI187" s="42">
        <f t="shared" si="2"/>
        <v>5.5800000000000018</v>
      </c>
      <c r="BJ187" s="42">
        <f t="shared" si="2"/>
        <v>7.0400000000000018</v>
      </c>
      <c r="BK187" s="42">
        <f t="shared" si="2"/>
        <v>16.830000000000002</v>
      </c>
      <c r="BL187" s="42">
        <f t="shared" si="2"/>
        <v>19.059999999999992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5.918560233</v>
      </c>
      <c r="E188" s="42">
        <f>IF(E56="－","－",SUM(E56:E66))</f>
        <v>590</v>
      </c>
      <c r="F188" s="42">
        <f t="shared" ref="F188:BL188" si="3">IF(F56="－","－",SUM(F56:F66))</f>
        <v>52</v>
      </c>
      <c r="G188" s="42">
        <f t="shared" si="3"/>
        <v>175</v>
      </c>
      <c r="H188" s="42">
        <f t="shared" si="3"/>
        <v>363</v>
      </c>
      <c r="I188" s="42">
        <f t="shared" si="3"/>
        <v>8.4804033641642569</v>
      </c>
      <c r="J188" s="42">
        <f t="shared" si="3"/>
        <v>189.54218441261855</v>
      </c>
      <c r="K188" s="42">
        <f t="shared" si="3"/>
        <v>1.0153823642277739</v>
      </c>
      <c r="L188" s="42">
        <f t="shared" si="3"/>
        <v>7.4650209999364838</v>
      </c>
      <c r="M188" s="42">
        <f t="shared" si="3"/>
        <v>38.690583776706958</v>
      </c>
      <c r="N188" s="42">
        <f t="shared" si="3"/>
        <v>159.33200400007587</v>
      </c>
      <c r="O188" s="42">
        <f t="shared" si="3"/>
        <v>3.3096664050000002</v>
      </c>
      <c r="P188" s="42">
        <f t="shared" si="3"/>
        <v>5.7624449050000006</v>
      </c>
      <c r="Q188" s="42">
        <f t="shared" si="3"/>
        <v>2.9619692139999998</v>
      </c>
      <c r="R188" s="42">
        <f t="shared" si="3"/>
        <v>0.34769719100000007</v>
      </c>
      <c r="S188" s="42">
        <f t="shared" si="3"/>
        <v>5.3089268290000007</v>
      </c>
      <c r="T188" s="42">
        <f t="shared" si="3"/>
        <v>0.4535180760000001</v>
      </c>
      <c r="U188" s="42">
        <f t="shared" si="3"/>
        <v>25.302250000000008</v>
      </c>
      <c r="V188" s="42">
        <f t="shared" si="3"/>
        <v>59.994399999999978</v>
      </c>
      <c r="W188" s="42">
        <f t="shared" si="3"/>
        <v>37.09231976916427</v>
      </c>
      <c r="X188" s="42">
        <f t="shared" si="3"/>
        <v>255.2990293176185</v>
      </c>
      <c r="Y188" s="42">
        <f t="shared" si="3"/>
        <v>292.39134908678272</v>
      </c>
      <c r="Z188" s="42">
        <f t="shared" si="3"/>
        <v>0.1655947972103774</v>
      </c>
      <c r="AA188" s="42">
        <f t="shared" si="3"/>
        <v>6.6326147362717428E-2</v>
      </c>
      <c r="AB188" s="42">
        <f t="shared" si="3"/>
        <v>6.6326146919999995E-2</v>
      </c>
      <c r="AC188" s="42">
        <f t="shared" si="3"/>
        <v>1.9078213124718878E-2</v>
      </c>
      <c r="AD188" s="42">
        <f t="shared" si="3"/>
        <v>4.9794305539981547</v>
      </c>
      <c r="AE188" s="42">
        <f t="shared" si="3"/>
        <v>44.81487498598338</v>
      </c>
      <c r="AF188" s="42">
        <f t="shared" si="3"/>
        <v>49.794305539981551</v>
      </c>
      <c r="AG188" s="42">
        <f t="shared" si="3"/>
        <v>4.3991979513840294</v>
      </c>
      <c r="AH188" s="42">
        <f t="shared" si="3"/>
        <v>7.4836930667222559</v>
      </c>
      <c r="AI188" s="42">
        <f t="shared" si="3"/>
        <v>23.968044010988852</v>
      </c>
      <c r="AJ188" s="42">
        <f t="shared" si="3"/>
        <v>6.7446132796824933E-3</v>
      </c>
      <c r="AK188" s="42">
        <f t="shared" si="3"/>
        <v>8.1504771834409254E-3</v>
      </c>
      <c r="AL188" s="42">
        <f t="shared" si="3"/>
        <v>2.0385006715778396E-2</v>
      </c>
      <c r="AM188" s="42">
        <f t="shared" si="3"/>
        <v>4.4250207777884309</v>
      </c>
      <c r="AN188" s="42">
        <f t="shared" si="3"/>
        <v>12.471274097903848</v>
      </c>
      <c r="AO188" s="42">
        <f t="shared" si="3"/>
        <v>68.803304003688012</v>
      </c>
      <c r="AP188" s="42">
        <f t="shared" si="3"/>
        <v>4414.6614390430013</v>
      </c>
      <c r="AQ188" s="42">
        <f t="shared" si="3"/>
        <v>2377.1253902519998</v>
      </c>
      <c r="AR188" s="42">
        <f t="shared" si="3"/>
        <v>6791.7868292950006</v>
      </c>
      <c r="AS188" s="42">
        <f t="shared" si="3"/>
        <v>150.87336105699998</v>
      </c>
      <c r="AT188" s="42">
        <f t="shared" si="3"/>
        <v>18619.026056265</v>
      </c>
      <c r="AU188" s="42">
        <f t="shared" si="3"/>
        <v>41202.628162894005</v>
      </c>
      <c r="AV188" s="42">
        <f t="shared" si="3"/>
        <v>11553.605211931001</v>
      </c>
      <c r="AW188" s="42">
        <f t="shared" si="3"/>
        <v>25541.069234952</v>
      </c>
      <c r="AX188" s="42">
        <f t="shared" si="3"/>
        <v>10916.415180389002</v>
      </c>
      <c r="AY188" s="42">
        <f t="shared" si="3"/>
        <v>24133.151567064997</v>
      </c>
      <c r="AZ188" s="42">
        <f t="shared" si="3"/>
        <v>2.5210633242857146</v>
      </c>
      <c r="BA188" s="42">
        <f t="shared" si="3"/>
        <v>5.0421266557142861</v>
      </c>
      <c r="BB188" s="42">
        <f t="shared" si="3"/>
        <v>69.650913082999992</v>
      </c>
      <c r="BC188" s="42">
        <f t="shared" si="3"/>
        <v>4484.2337063220002</v>
      </c>
      <c r="BD188" s="42">
        <f t="shared" si="3"/>
        <v>9853.4696110370005</v>
      </c>
      <c r="BE188" s="42">
        <f t="shared" si="3"/>
        <v>3.1471155771428574</v>
      </c>
      <c r="BF188" s="42">
        <f t="shared" si="3"/>
        <v>6.2942311614285718</v>
      </c>
      <c r="BG188" s="42">
        <f t="shared" si="3"/>
        <v>79.574790275999987</v>
      </c>
      <c r="BH188" s="42">
        <f t="shared" si="3"/>
        <v>455.49704790199996</v>
      </c>
      <c r="BI188" s="42">
        <f t="shared" si="3"/>
        <v>0.96000000000000008</v>
      </c>
      <c r="BJ188" s="42">
        <f t="shared" si="3"/>
        <v>0.96000000000000008</v>
      </c>
      <c r="BK188" s="42">
        <f t="shared" si="3"/>
        <v>2.7300000000000013</v>
      </c>
      <c r="BL188" s="42">
        <f t="shared" si="3"/>
        <v>2.7300000000000013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5.2732199079999997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29</v>
      </c>
      <c r="H189" s="42">
        <f t="shared" si="4"/>
        <v>273</v>
      </c>
      <c r="I189" s="42">
        <f t="shared" si="4"/>
        <v>1.6840168740077115E-5</v>
      </c>
      <c r="J189" s="42">
        <f t="shared" si="4"/>
        <v>0.13394137094463954</v>
      </c>
      <c r="K189" s="42">
        <f t="shared" si="4"/>
        <v>1.6840168740077115E-5</v>
      </c>
      <c r="L189" s="42">
        <f t="shared" si="4"/>
        <v>0</v>
      </c>
      <c r="M189" s="42">
        <f t="shared" si="4"/>
        <v>2.2882111133845492E-3</v>
      </c>
      <c r="N189" s="42">
        <f t="shared" si="4"/>
        <v>0.13166999999999507</v>
      </c>
      <c r="O189" s="42">
        <f t="shared" si="4"/>
        <v>5.5481402999999999E-2</v>
      </c>
      <c r="P189" s="42">
        <f t="shared" si="4"/>
        <v>9.3519099000000008E-2</v>
      </c>
      <c r="Q189" s="42">
        <f t="shared" si="4"/>
        <v>5.0267780000000005E-2</v>
      </c>
      <c r="R189" s="42">
        <f t="shared" si="4"/>
        <v>5.2136230000000006E-3</v>
      </c>
      <c r="S189" s="42">
        <f t="shared" si="4"/>
        <v>8.6718719E-2</v>
      </c>
      <c r="T189" s="42">
        <f t="shared" si="4"/>
        <v>6.80038E-3</v>
      </c>
      <c r="U189" s="42">
        <f t="shared" si="4"/>
        <v>0.88979999999999992</v>
      </c>
      <c r="V189" s="42">
        <f t="shared" si="4"/>
        <v>2.1348000000000003</v>
      </c>
      <c r="W189" s="42">
        <f t="shared" si="4"/>
        <v>0.94529824316874012</v>
      </c>
      <c r="X189" s="42">
        <f t="shared" si="4"/>
        <v>2.3622604699446397</v>
      </c>
      <c r="Y189" s="42">
        <f t="shared" si="4"/>
        <v>3.3075587131133797</v>
      </c>
      <c r="Z189" s="42">
        <f t="shared" si="4"/>
        <v>3.6205665506022299E-6</v>
      </c>
      <c r="AA189" s="42">
        <f t="shared" si="4"/>
        <v>7.7480124182887714E-7</v>
      </c>
      <c r="AB189" s="42">
        <f t="shared" si="4"/>
        <v>7.74801E-7</v>
      </c>
      <c r="AC189" s="42">
        <f t="shared" si="4"/>
        <v>1.6577642743356869E-7</v>
      </c>
      <c r="AD189" s="42">
        <f t="shared" si="4"/>
        <v>2.4403966153230864E-3</v>
      </c>
      <c r="AE189" s="42">
        <f t="shared" si="4"/>
        <v>2.1963569537907776E-2</v>
      </c>
      <c r="AF189" s="42">
        <f t="shared" si="4"/>
        <v>2.4403966153230858E-2</v>
      </c>
      <c r="AG189" s="42">
        <f t="shared" si="4"/>
        <v>0.16496152634259639</v>
      </c>
      <c r="AH189" s="42">
        <f t="shared" si="4"/>
        <v>0.2806242057322329</v>
      </c>
      <c r="AI189" s="42">
        <f t="shared" si="4"/>
        <v>0.89875590214242174</v>
      </c>
      <c r="AJ189" s="42">
        <f t="shared" si="4"/>
        <v>7.9079502688212825E-8</v>
      </c>
      <c r="AK189" s="42">
        <f t="shared" si="4"/>
        <v>9.5563030177754109E-8</v>
      </c>
      <c r="AL189" s="42">
        <f t="shared" si="4"/>
        <v>2.390109153254793E-7</v>
      </c>
      <c r="AM189" s="42">
        <f t="shared" si="4"/>
        <v>0.16496177119852651</v>
      </c>
      <c r="AN189" s="42">
        <f t="shared" si="4"/>
        <v>0.28306469791058619</v>
      </c>
      <c r="AO189" s="42">
        <f t="shared" si="4"/>
        <v>0.92071971069124481</v>
      </c>
      <c r="AP189" s="42">
        <f t="shared" si="4"/>
        <v>4.650475643</v>
      </c>
      <c r="AQ189" s="42">
        <f t="shared" si="4"/>
        <v>2.5041022650000002</v>
      </c>
      <c r="AR189" s="42">
        <f t="shared" si="4"/>
        <v>7.1545779079999994</v>
      </c>
      <c r="AS189" s="42">
        <f t="shared" si="4"/>
        <v>0.215984383</v>
      </c>
      <c r="AT189" s="42">
        <f t="shared" si="4"/>
        <v>5.3001193429999995</v>
      </c>
      <c r="AU189" s="42">
        <f t="shared" si="4"/>
        <v>11.555914088</v>
      </c>
      <c r="AV189" s="42">
        <f t="shared" si="4"/>
        <v>6.3966356959999997</v>
      </c>
      <c r="AW189" s="42">
        <f t="shared" si="4"/>
        <v>13.947183408999999</v>
      </c>
      <c r="AX189" s="42">
        <f t="shared" si="4"/>
        <v>5.8746938389999999</v>
      </c>
      <c r="AY189" s="42">
        <f t="shared" si="4"/>
        <v>12.809117354</v>
      </c>
      <c r="AZ189" s="42">
        <f t="shared" si="4"/>
        <v>1.4022567142857144E-2</v>
      </c>
      <c r="BA189" s="42">
        <f t="shared" si="4"/>
        <v>2.8045135714285716E-2</v>
      </c>
      <c r="BB189" s="42">
        <f t="shared" si="4"/>
        <v>3.3378102470000002</v>
      </c>
      <c r="BC189" s="42">
        <f t="shared" si="4"/>
        <v>183.92292482400001</v>
      </c>
      <c r="BD189" s="42">
        <f t="shared" si="4"/>
        <v>408.89944390400001</v>
      </c>
      <c r="BE189" s="42">
        <f t="shared" si="4"/>
        <v>1.2122797485714287</v>
      </c>
      <c r="BF189" s="42">
        <f t="shared" si="4"/>
        <v>2.4245595</v>
      </c>
      <c r="BG189" s="42">
        <f t="shared" si="4"/>
        <v>6.3736362679999994</v>
      </c>
      <c r="BH189" s="42">
        <f t="shared" si="4"/>
        <v>48.30488333000001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5.9593826989999998</v>
      </c>
      <c r="E190" s="42">
        <f>IF(E74="－","－",SUM(E74:E84))</f>
        <v>660</v>
      </c>
      <c r="F190" s="42">
        <f t="shared" ref="F190:BL190" si="5">IF(F74="－","－",SUM(F74:F84))</f>
        <v>16</v>
      </c>
      <c r="G190" s="42">
        <f t="shared" si="5"/>
        <v>82</v>
      </c>
      <c r="H190" s="42">
        <f t="shared" si="5"/>
        <v>562</v>
      </c>
      <c r="I190" s="42">
        <f t="shared" si="5"/>
        <v>14.434353322754131</v>
      </c>
      <c r="J190" s="42">
        <f t="shared" si="5"/>
        <v>167.60089698603889</v>
      </c>
      <c r="K190" s="42">
        <f t="shared" si="5"/>
        <v>9.5046943227407432</v>
      </c>
      <c r="L190" s="42">
        <f t="shared" si="5"/>
        <v>4.9296590000133893</v>
      </c>
      <c r="M190" s="42">
        <f t="shared" si="5"/>
        <v>124.71208280880138</v>
      </c>
      <c r="N190" s="42">
        <f t="shared" si="5"/>
        <v>57.323167499991627</v>
      </c>
      <c r="O190" s="42">
        <f t="shared" si="5"/>
        <v>2.3312033469999998</v>
      </c>
      <c r="P190" s="42">
        <f t="shared" si="5"/>
        <v>3.8067533579999995</v>
      </c>
      <c r="Q190" s="42">
        <f t="shared" si="5"/>
        <v>2.1840821899999998</v>
      </c>
      <c r="R190" s="42">
        <f t="shared" si="5"/>
        <v>0.147121157</v>
      </c>
      <c r="S190" s="42">
        <f t="shared" si="5"/>
        <v>3.6148561900000002</v>
      </c>
      <c r="T190" s="42">
        <f t="shared" si="5"/>
        <v>0.19189716800000003</v>
      </c>
      <c r="U190" s="42">
        <f t="shared" si="5"/>
        <v>7.6814</v>
      </c>
      <c r="V190" s="42">
        <f t="shared" si="5"/>
        <v>18.205499999999997</v>
      </c>
      <c r="W190" s="42">
        <f t="shared" si="5"/>
        <v>24.44695666975413</v>
      </c>
      <c r="X190" s="42">
        <f t="shared" si="5"/>
        <v>189.61315034403887</v>
      </c>
      <c r="Y190" s="42">
        <f t="shared" si="5"/>
        <v>214.06010701379299</v>
      </c>
      <c r="Z190" s="42">
        <f t="shared" si="5"/>
        <v>0.15841031013813045</v>
      </c>
      <c r="AA190" s="42">
        <f t="shared" si="5"/>
        <v>7.4489487082198366E-2</v>
      </c>
      <c r="AB190" s="42">
        <f t="shared" si="5"/>
        <v>7.4489486921999998E-2</v>
      </c>
      <c r="AC190" s="42">
        <f t="shared" si="5"/>
        <v>0.13209633155539455</v>
      </c>
      <c r="AD190" s="42">
        <f t="shared" si="5"/>
        <v>1.9343682478911113</v>
      </c>
      <c r="AE190" s="42">
        <f t="shared" si="5"/>
        <v>17.409314231020002</v>
      </c>
      <c r="AF190" s="42">
        <f t="shared" si="5"/>
        <v>19.343682478911106</v>
      </c>
      <c r="AG190" s="42">
        <f t="shared" si="5"/>
        <v>1.4022512774083413</v>
      </c>
      <c r="AH190" s="42">
        <f t="shared" si="5"/>
        <v>2.3854389546716614</v>
      </c>
      <c r="AI190" s="42">
        <f t="shared" si="5"/>
        <v>7.6398517872592402</v>
      </c>
      <c r="AJ190" s="42">
        <f t="shared" si="5"/>
        <v>7.6027498363567102E-3</v>
      </c>
      <c r="AK190" s="42">
        <f t="shared" si="5"/>
        <v>9.187485742243779E-3</v>
      </c>
      <c r="AL190" s="42">
        <f t="shared" si="5"/>
        <v>2.2978649512357729E-2</v>
      </c>
      <c r="AM190" s="42">
        <f t="shared" si="5"/>
        <v>1.5419503588000927</v>
      </c>
      <c r="AN190" s="42">
        <f t="shared" si="5"/>
        <v>4.3289946883050163</v>
      </c>
      <c r="AO190" s="42">
        <f t="shared" si="5"/>
        <v>25.072144667791598</v>
      </c>
      <c r="AP190" s="42">
        <f t="shared" si="5"/>
        <v>1685.574531234</v>
      </c>
      <c r="AQ190" s="42">
        <f t="shared" si="5"/>
        <v>907.61705527699996</v>
      </c>
      <c r="AR190" s="42">
        <f t="shared" si="5"/>
        <v>2593.191586511</v>
      </c>
      <c r="AS190" s="42">
        <f t="shared" si="5"/>
        <v>75.817366847999992</v>
      </c>
      <c r="AT190" s="42">
        <f t="shared" si="5"/>
        <v>5441.8192102769999</v>
      </c>
      <c r="AU190" s="42">
        <f t="shared" si="5"/>
        <v>12329.180011319</v>
      </c>
      <c r="AV190" s="42">
        <f t="shared" si="5"/>
        <v>3494.9798569280001</v>
      </c>
      <c r="AW190" s="42">
        <f t="shared" si="5"/>
        <v>7944.2732567969997</v>
      </c>
      <c r="AX190" s="42">
        <f t="shared" si="5"/>
        <v>3349.2154493339999</v>
      </c>
      <c r="AY190" s="42">
        <f t="shared" si="5"/>
        <v>7604.2172341460009</v>
      </c>
      <c r="AZ190" s="42">
        <f t="shared" si="5"/>
        <v>2.6258882385714291</v>
      </c>
      <c r="BA190" s="42">
        <f t="shared" si="5"/>
        <v>5.2517764857142861</v>
      </c>
      <c r="BB190" s="42">
        <f t="shared" si="5"/>
        <v>33.942028158000006</v>
      </c>
      <c r="BC190" s="42">
        <f t="shared" si="5"/>
        <v>2395.7795591749996</v>
      </c>
      <c r="BD190" s="42">
        <f t="shared" si="5"/>
        <v>5386.334635489</v>
      </c>
      <c r="BE190" s="42">
        <f t="shared" si="5"/>
        <v>1.9981570671428572</v>
      </c>
      <c r="BF190" s="42">
        <f t="shared" si="5"/>
        <v>3.9963141400000004</v>
      </c>
      <c r="BG190" s="42">
        <f t="shared" si="5"/>
        <v>55.237748766000003</v>
      </c>
      <c r="BH190" s="42">
        <f t="shared" si="5"/>
        <v>221.39052264499998</v>
      </c>
      <c r="BI190" s="42">
        <f t="shared" si="5"/>
        <v>0.24</v>
      </c>
      <c r="BJ190" s="42">
        <f t="shared" si="5"/>
        <v>0.24</v>
      </c>
      <c r="BK190" s="42">
        <f t="shared" si="5"/>
        <v>0.78000000000000014</v>
      </c>
      <c r="BL190" s="42">
        <f t="shared" si="5"/>
        <v>0.78000000000000014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5.8458482480000002</v>
      </c>
      <c r="E191" s="42">
        <f>IF(E85="－","－",SUM(E85:E91))</f>
        <v>347</v>
      </c>
      <c r="F191" s="42">
        <f t="shared" ref="F191:BL191" si="6">IF(F85="－","－",SUM(F85:F91))</f>
        <v>22</v>
      </c>
      <c r="G191" s="42">
        <f t="shared" si="6"/>
        <v>63</v>
      </c>
      <c r="H191" s="42">
        <f t="shared" si="6"/>
        <v>262</v>
      </c>
      <c r="I191" s="42">
        <f t="shared" si="6"/>
        <v>8.1640121818855356</v>
      </c>
      <c r="J191" s="42">
        <f t="shared" si="6"/>
        <v>109.70812249672089</v>
      </c>
      <c r="K191" s="42">
        <f t="shared" si="6"/>
        <v>5.4784386818815349</v>
      </c>
      <c r="L191" s="42">
        <f t="shared" si="6"/>
        <v>2.6855735000040006</v>
      </c>
      <c r="M191" s="42">
        <f t="shared" si="6"/>
        <v>93.151547178598918</v>
      </c>
      <c r="N191" s="42">
        <f t="shared" si="6"/>
        <v>24.720587500007518</v>
      </c>
      <c r="O191" s="42">
        <f t="shared" si="6"/>
        <v>0.91409997399999998</v>
      </c>
      <c r="P191" s="42">
        <f t="shared" si="6"/>
        <v>1.5565007419999999</v>
      </c>
      <c r="Q191" s="42">
        <f t="shared" si="6"/>
        <v>0.86156708199999998</v>
      </c>
      <c r="R191" s="42">
        <f t="shared" si="6"/>
        <v>5.2532892000000005E-2</v>
      </c>
      <c r="S191" s="42">
        <f t="shared" si="6"/>
        <v>1.4879795769999999</v>
      </c>
      <c r="T191" s="42">
        <f t="shared" si="6"/>
        <v>6.8521164999999995E-2</v>
      </c>
      <c r="U191" s="42">
        <f t="shared" si="6"/>
        <v>5.4911500000000002</v>
      </c>
      <c r="V191" s="42">
        <f t="shared" si="6"/>
        <v>13.0228</v>
      </c>
      <c r="W191" s="42">
        <f t="shared" si="6"/>
        <v>14.569262155885536</v>
      </c>
      <c r="X191" s="42">
        <f t="shared" si="6"/>
        <v>124.28742323872089</v>
      </c>
      <c r="Y191" s="42">
        <f t="shared" si="6"/>
        <v>138.85668539460642</v>
      </c>
      <c r="Z191" s="42">
        <f t="shared" si="6"/>
        <v>0.1067650015216039</v>
      </c>
      <c r="AA191" s="42">
        <f t="shared" si="6"/>
        <v>4.9400088894421074E-2</v>
      </c>
      <c r="AB191" s="42">
        <f t="shared" si="6"/>
        <v>4.9400088226999997E-2</v>
      </c>
      <c r="AC191" s="42">
        <f t="shared" si="6"/>
        <v>6.3833337884212679E-2</v>
      </c>
      <c r="AD191" s="42">
        <f t="shared" si="6"/>
        <v>0.87632895585430015</v>
      </c>
      <c r="AE191" s="42">
        <f t="shared" si="6"/>
        <v>7.8869606026887018</v>
      </c>
      <c r="AF191" s="42">
        <f t="shared" si="6"/>
        <v>8.7632895585430006</v>
      </c>
      <c r="AG191" s="42">
        <f t="shared" si="6"/>
        <v>1.0159747776288557</v>
      </c>
      <c r="AH191" s="42">
        <f t="shared" si="6"/>
        <v>1.7283249090697774</v>
      </c>
      <c r="AI191" s="42">
        <f t="shared" si="6"/>
        <v>5.5353108574261789</v>
      </c>
      <c r="AJ191" s="42">
        <f t="shared" si="6"/>
        <v>5.0419842162558095E-3</v>
      </c>
      <c r="AK191" s="42">
        <f t="shared" si="6"/>
        <v>6.0929478950343596E-3</v>
      </c>
      <c r="AL191" s="42">
        <f t="shared" si="6"/>
        <v>1.523895852521448E-2</v>
      </c>
      <c r="AM191" s="42">
        <f t="shared" si="6"/>
        <v>1.0848500997293242</v>
      </c>
      <c r="AN191" s="42">
        <f t="shared" si="6"/>
        <v>2.6107468128191123</v>
      </c>
      <c r="AO191" s="42">
        <f t="shared" si="6"/>
        <v>13.437510418640096</v>
      </c>
      <c r="AP191" s="42">
        <f t="shared" si="6"/>
        <v>875.01222645999997</v>
      </c>
      <c r="AQ191" s="42">
        <f t="shared" si="6"/>
        <v>471.16042962999995</v>
      </c>
      <c r="AR191" s="42">
        <f t="shared" si="6"/>
        <v>1346.1726560899999</v>
      </c>
      <c r="AS191" s="42">
        <f t="shared" si="6"/>
        <v>90.902496745000008</v>
      </c>
      <c r="AT191" s="42">
        <f t="shared" si="6"/>
        <v>4182.0253179620004</v>
      </c>
      <c r="AU191" s="42">
        <f t="shared" si="6"/>
        <v>9721.1545440269983</v>
      </c>
      <c r="AV191" s="42">
        <f t="shared" si="6"/>
        <v>2479.4110741220002</v>
      </c>
      <c r="AW191" s="42">
        <f t="shared" si="6"/>
        <v>5767.1578846490002</v>
      </c>
      <c r="AX191" s="42">
        <f t="shared" si="6"/>
        <v>2394.5899108169997</v>
      </c>
      <c r="AY191" s="42">
        <f t="shared" si="6"/>
        <v>5571.0964809489997</v>
      </c>
      <c r="AZ191" s="42">
        <f t="shared" si="6"/>
        <v>31.040003222857145</v>
      </c>
      <c r="BA191" s="42">
        <f t="shared" si="6"/>
        <v>62.080006454285723</v>
      </c>
      <c r="BB191" s="42">
        <f t="shared" si="6"/>
        <v>5.3092992369999994</v>
      </c>
      <c r="BC191" s="42">
        <f t="shared" si="6"/>
        <v>298.90192530299998</v>
      </c>
      <c r="BD191" s="42">
        <f t="shared" si="6"/>
        <v>686.89556322599992</v>
      </c>
      <c r="BE191" s="42">
        <f t="shared" si="6"/>
        <v>3.4475969028571427</v>
      </c>
      <c r="BF191" s="42">
        <f t="shared" si="6"/>
        <v>6.8951938142857152</v>
      </c>
      <c r="BG191" s="42">
        <f t="shared" si="6"/>
        <v>19.476658123</v>
      </c>
      <c r="BH191" s="42">
        <f t="shared" si="6"/>
        <v>122.23886604199998</v>
      </c>
      <c r="BI191" s="42">
        <f t="shared" si="6"/>
        <v>0.66000000000000014</v>
      </c>
      <c r="BJ191" s="42">
        <f t="shared" si="6"/>
        <v>0.66000000000000014</v>
      </c>
      <c r="BK191" s="42">
        <f t="shared" si="6"/>
        <v>0.78000000000000036</v>
      </c>
      <c r="BL191" s="42">
        <f t="shared" si="6"/>
        <v>0.78000000000000036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5.3355920279999998</v>
      </c>
      <c r="E192" s="42">
        <f>IF(E92="－","－",SUM(E92:E114))</f>
        <v>159</v>
      </c>
      <c r="F192" s="42">
        <f t="shared" ref="F192:BL192" si="7">IF(F92="－","－",SUM(F92:F114))</f>
        <v>0</v>
      </c>
      <c r="G192" s="42">
        <f t="shared" si="7"/>
        <v>22</v>
      </c>
      <c r="H192" s="42">
        <f t="shared" si="7"/>
        <v>137</v>
      </c>
      <c r="I192" s="42">
        <f t="shared" si="7"/>
        <v>2.6049935028628533E-2</v>
      </c>
      <c r="J192" s="42">
        <f t="shared" si="7"/>
        <v>7.3749303980708962</v>
      </c>
      <c r="K192" s="42">
        <f t="shared" si="7"/>
        <v>2.6049935028628533E-2</v>
      </c>
      <c r="L192" s="42">
        <f t="shared" si="7"/>
        <v>0</v>
      </c>
      <c r="M192" s="42">
        <f t="shared" si="7"/>
        <v>3.0070963330978278</v>
      </c>
      <c r="N192" s="42">
        <f t="shared" si="7"/>
        <v>4.3938840000016963</v>
      </c>
      <c r="O192" s="42">
        <f t="shared" si="7"/>
        <v>0.40483171400000001</v>
      </c>
      <c r="P192" s="42">
        <f t="shared" si="7"/>
        <v>0.68747181000000013</v>
      </c>
      <c r="Q192" s="42">
        <f t="shared" si="7"/>
        <v>0.37465335900000007</v>
      </c>
      <c r="R192" s="42">
        <f t="shared" si="7"/>
        <v>3.0178354999999997E-2</v>
      </c>
      <c r="S192" s="42">
        <f t="shared" si="7"/>
        <v>0.64810873499999999</v>
      </c>
      <c r="T192" s="42">
        <f t="shared" si="7"/>
        <v>3.9363075000000004E-2</v>
      </c>
      <c r="U192" s="42">
        <f t="shared" si="7"/>
        <v>0.21360000000000001</v>
      </c>
      <c r="V192" s="42">
        <f t="shared" si="7"/>
        <v>0.51239999999999997</v>
      </c>
      <c r="W192" s="42">
        <f t="shared" si="7"/>
        <v>0.64448164902862859</v>
      </c>
      <c r="X192" s="42">
        <f t="shared" si="7"/>
        <v>8.5748022080708957</v>
      </c>
      <c r="Y192" s="42">
        <f t="shared" si="7"/>
        <v>9.2192838570995246</v>
      </c>
      <c r="Z192" s="42">
        <f t="shared" si="7"/>
        <v>1.8876140442716646E-3</v>
      </c>
      <c r="AA192" s="42">
        <f t="shared" si="7"/>
        <v>4.0394940547413627E-4</v>
      </c>
      <c r="AB192" s="42">
        <f t="shared" si="7"/>
        <v>4.0394935999999999E-4</v>
      </c>
      <c r="AC192" s="42">
        <f t="shared" si="7"/>
        <v>4.2655690474953698E-4</v>
      </c>
      <c r="AD192" s="42">
        <f t="shared" si="7"/>
        <v>0.12503699114278025</v>
      </c>
      <c r="AE192" s="42">
        <f t="shared" si="7"/>
        <v>1.1253329202850217</v>
      </c>
      <c r="AF192" s="42">
        <f t="shared" si="7"/>
        <v>1.2503699114278026</v>
      </c>
      <c r="AG192" s="42">
        <f t="shared" si="7"/>
        <v>4.2690029124901968E-2</v>
      </c>
      <c r="AH192" s="42">
        <f t="shared" si="7"/>
        <v>7.2622118511327508E-2</v>
      </c>
      <c r="AI192" s="42">
        <f t="shared" si="7"/>
        <v>0.23258705523222459</v>
      </c>
      <c r="AJ192" s="42">
        <f t="shared" si="7"/>
        <v>4.1228798749642788E-5</v>
      </c>
      <c r="AK192" s="42">
        <f t="shared" si="7"/>
        <v>4.9822631720873439E-5</v>
      </c>
      <c r="AL192" s="42">
        <f t="shared" si="7"/>
        <v>1.2461045646397148E-4</v>
      </c>
      <c r="AM192" s="42">
        <f t="shared" si="7"/>
        <v>4.3157814828401149E-2</v>
      </c>
      <c r="AN192" s="42">
        <f t="shared" si="7"/>
        <v>0.19770893228582856</v>
      </c>
      <c r="AO192" s="42">
        <f t="shared" si="7"/>
        <v>1.3580445859737102</v>
      </c>
      <c r="AP192" s="42">
        <f t="shared" si="7"/>
        <v>116.83949702699999</v>
      </c>
      <c r="AQ192" s="42">
        <f t="shared" si="7"/>
        <v>62.913575319999993</v>
      </c>
      <c r="AR192" s="42">
        <f t="shared" si="7"/>
        <v>179.753072347</v>
      </c>
      <c r="AS192" s="42">
        <f t="shared" si="7"/>
        <v>8.0645608529999997</v>
      </c>
      <c r="AT192" s="42">
        <f t="shared" si="7"/>
        <v>363.82972582099995</v>
      </c>
      <c r="AU192" s="42">
        <f t="shared" si="7"/>
        <v>870.24554432200011</v>
      </c>
      <c r="AV192" s="42">
        <f t="shared" si="7"/>
        <v>322.82373559700005</v>
      </c>
      <c r="AW192" s="42">
        <f t="shared" si="7"/>
        <v>771.38701409099997</v>
      </c>
      <c r="AX192" s="42">
        <f t="shared" si="7"/>
        <v>299.13058770999999</v>
      </c>
      <c r="AY192" s="42">
        <f t="shared" si="7"/>
        <v>714.79450232400006</v>
      </c>
      <c r="AZ192" s="42">
        <f t="shared" si="7"/>
        <v>9.6691434285714292E-2</v>
      </c>
      <c r="BA192" s="42">
        <f t="shared" si="7"/>
        <v>0.19338287714285715</v>
      </c>
      <c r="BB192" s="42">
        <f t="shared" si="7"/>
        <v>23.367034065999992</v>
      </c>
      <c r="BC192" s="42">
        <f t="shared" si="7"/>
        <v>1958.7346001640001</v>
      </c>
      <c r="BD192" s="42">
        <f t="shared" si="7"/>
        <v>4406.9025350140009</v>
      </c>
      <c r="BE192" s="42">
        <f t="shared" si="7"/>
        <v>0.97369402571428576</v>
      </c>
      <c r="BF192" s="42">
        <f t="shared" si="7"/>
        <v>1.9473880600000004</v>
      </c>
      <c r="BG192" s="42">
        <f t="shared" si="7"/>
        <v>38.473427483000002</v>
      </c>
      <c r="BH192" s="42">
        <f t="shared" si="7"/>
        <v>470.71122359700001</v>
      </c>
      <c r="BI192" s="42">
        <f t="shared" si="7"/>
        <v>0</v>
      </c>
      <c r="BJ192" s="42">
        <f t="shared" si="7"/>
        <v>0</v>
      </c>
      <c r="BK192" s="42">
        <f t="shared" si="7"/>
        <v>0</v>
      </c>
      <c r="BL192" s="42">
        <f t="shared" si="7"/>
        <v>0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5.5655926789999999</v>
      </c>
      <c r="E193" s="42">
        <f>IF(E115="－","－",SUM(E115:E122))</f>
        <v>264</v>
      </c>
      <c r="F193" s="42">
        <f t="shared" ref="F193:BL193" si="8">IF(F115="－","－",SUM(F115:F122))</f>
        <v>6</v>
      </c>
      <c r="G193" s="42">
        <f t="shared" si="8"/>
        <v>45</v>
      </c>
      <c r="H193" s="42">
        <f t="shared" si="8"/>
        <v>213</v>
      </c>
      <c r="I193" s="42">
        <f t="shared" si="8"/>
        <v>0.10158978881912173</v>
      </c>
      <c r="J193" s="42">
        <f t="shared" si="8"/>
        <v>11.0675877657794</v>
      </c>
      <c r="K193" s="42">
        <f t="shared" si="8"/>
        <v>0.10158978881912173</v>
      </c>
      <c r="L193" s="42">
        <f t="shared" si="8"/>
        <v>0</v>
      </c>
      <c r="M193" s="42">
        <f t="shared" si="8"/>
        <v>6.9117075545954405</v>
      </c>
      <c r="N193" s="42">
        <f t="shared" si="8"/>
        <v>4.2574700000030825</v>
      </c>
      <c r="O193" s="42">
        <f t="shared" si="8"/>
        <v>0.22081885000000001</v>
      </c>
      <c r="P193" s="42">
        <f t="shared" si="8"/>
        <v>0.34690229400000006</v>
      </c>
      <c r="Q193" s="42">
        <f t="shared" si="8"/>
        <v>0.20573752200000003</v>
      </c>
      <c r="R193" s="42">
        <f t="shared" si="8"/>
        <v>1.5081328000000001E-2</v>
      </c>
      <c r="S193" s="42">
        <f t="shared" si="8"/>
        <v>0.32723099600000005</v>
      </c>
      <c r="T193" s="42">
        <f t="shared" si="8"/>
        <v>1.9671298E-2</v>
      </c>
      <c r="U193" s="42">
        <f t="shared" si="8"/>
        <v>1.0267500000000001</v>
      </c>
      <c r="V193" s="42">
        <f t="shared" si="8"/>
        <v>2.4333999999999993</v>
      </c>
      <c r="W193" s="42">
        <f t="shared" si="8"/>
        <v>1.3491586388191219</v>
      </c>
      <c r="X193" s="42">
        <f t="shared" si="8"/>
        <v>13.847890059779402</v>
      </c>
      <c r="Y193" s="42">
        <f t="shared" si="8"/>
        <v>15.197048698598522</v>
      </c>
      <c r="Z193" s="42">
        <f t="shared" si="8"/>
        <v>4.5266887979605033E-3</v>
      </c>
      <c r="AA193" s="42">
        <f t="shared" si="8"/>
        <v>9.6871140276354759E-4</v>
      </c>
      <c r="AB193" s="42">
        <f t="shared" si="8"/>
        <v>9.6871230999999989E-4</v>
      </c>
      <c r="AC193" s="42">
        <f t="shared" si="8"/>
        <v>1.5296756215977701E-3</v>
      </c>
      <c r="AD193" s="42">
        <f t="shared" si="8"/>
        <v>0.11735982001273988</v>
      </c>
      <c r="AE193" s="42">
        <f t="shared" si="8"/>
        <v>1.0562383801146593</v>
      </c>
      <c r="AF193" s="42">
        <f t="shared" si="8"/>
        <v>1.1735982001273988</v>
      </c>
      <c r="AG193" s="42">
        <f t="shared" si="8"/>
        <v>0.18383993865653364</v>
      </c>
      <c r="AH193" s="42">
        <f t="shared" si="8"/>
        <v>0.31273920599042504</v>
      </c>
      <c r="AI193" s="42">
        <f t="shared" si="8"/>
        <v>1.0016107002666317</v>
      </c>
      <c r="AJ193" s="42">
        <f t="shared" si="8"/>
        <v>9.8870920046261664E-5</v>
      </c>
      <c r="AK193" s="42">
        <f t="shared" si="8"/>
        <v>1.1947981961057341E-4</v>
      </c>
      <c r="AL193" s="42">
        <f t="shared" si="8"/>
        <v>2.9882875202814598E-4</v>
      </c>
      <c r="AM193" s="42">
        <f t="shared" si="8"/>
        <v>0.18546848519817763</v>
      </c>
      <c r="AN193" s="42">
        <f t="shared" si="8"/>
        <v>0.43021850582277549</v>
      </c>
      <c r="AO193" s="42">
        <f t="shared" si="8"/>
        <v>2.0581479091333188</v>
      </c>
      <c r="AP193" s="42">
        <f t="shared" si="8"/>
        <v>165.99512197000001</v>
      </c>
      <c r="AQ193" s="42">
        <f t="shared" si="8"/>
        <v>89.381988753000002</v>
      </c>
      <c r="AR193" s="42">
        <f t="shared" si="8"/>
        <v>255.37711072300004</v>
      </c>
      <c r="AS193" s="42">
        <f t="shared" si="8"/>
        <v>8.1742632210000004</v>
      </c>
      <c r="AT193" s="42">
        <f t="shared" si="8"/>
        <v>724.93791816700002</v>
      </c>
      <c r="AU193" s="42">
        <f t="shared" si="8"/>
        <v>1581.9372017580004</v>
      </c>
      <c r="AV193" s="42">
        <f t="shared" si="8"/>
        <v>517.53779617700002</v>
      </c>
      <c r="AW193" s="42">
        <f t="shared" si="8"/>
        <v>1130.629920178</v>
      </c>
      <c r="AX193" s="42">
        <f t="shared" si="8"/>
        <v>483.32218530199998</v>
      </c>
      <c r="AY193" s="42">
        <f t="shared" si="8"/>
        <v>1055.8286914140001</v>
      </c>
      <c r="AZ193" s="42">
        <f t="shared" si="8"/>
        <v>1.65977716</v>
      </c>
      <c r="BA193" s="42">
        <f t="shared" si="8"/>
        <v>3.3195543271428574</v>
      </c>
      <c r="BB193" s="42">
        <f t="shared" si="8"/>
        <v>5.0313073179999988</v>
      </c>
      <c r="BC193" s="42">
        <f t="shared" si="8"/>
        <v>331.56676974499999</v>
      </c>
      <c r="BD193" s="42">
        <f t="shared" si="8"/>
        <v>731.09936448600001</v>
      </c>
      <c r="BE193" s="42">
        <f t="shared" si="8"/>
        <v>3.2670826742857146</v>
      </c>
      <c r="BF193" s="42">
        <f t="shared" si="8"/>
        <v>6.5341653500000003</v>
      </c>
      <c r="BG193" s="42">
        <f t="shared" si="8"/>
        <v>22.398023071000001</v>
      </c>
      <c r="BH193" s="42">
        <f t="shared" si="8"/>
        <v>121.53497885199999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>
        <f>IF(D123="－","－",MAX(D123:D132))</f>
        <v>5.2649898149999999</v>
      </c>
      <c r="E194" s="42">
        <f>IF(E123="－","－",SUM(E123:E132))</f>
        <v>329</v>
      </c>
      <c r="F194" s="42">
        <f t="shared" ref="F194:BL194" si="9">IF(F123="－","－",SUM(F123:F132))</f>
        <v>0</v>
      </c>
      <c r="G194" s="42">
        <f t="shared" si="9"/>
        <v>9</v>
      </c>
      <c r="H194" s="42">
        <f t="shared" si="9"/>
        <v>320</v>
      </c>
      <c r="I194" s="42">
        <f t="shared" si="9"/>
        <v>1.7492902046919843E-4</v>
      </c>
      <c r="J194" s="42">
        <f t="shared" si="9"/>
        <v>0.12067204909225096</v>
      </c>
      <c r="K194" s="42">
        <f t="shared" si="9"/>
        <v>1.7492902046919843E-4</v>
      </c>
      <c r="L194" s="42">
        <f t="shared" si="9"/>
        <v>0</v>
      </c>
      <c r="M194" s="42">
        <f t="shared" si="9"/>
        <v>5.3416978112720295E-2</v>
      </c>
      <c r="N194" s="42">
        <f t="shared" si="9"/>
        <v>6.7429999999999865E-2</v>
      </c>
      <c r="O194" s="42">
        <f t="shared" si="9"/>
        <v>4.0372291482755278E-2</v>
      </c>
      <c r="P194" s="42">
        <f t="shared" si="9"/>
        <v>6.91512066296808E-2</v>
      </c>
      <c r="Q194" s="42">
        <f t="shared" si="9"/>
        <v>3.4848736000000005E-2</v>
      </c>
      <c r="R194" s="42">
        <f t="shared" si="9"/>
        <v>5.5235554827552744E-3</v>
      </c>
      <c r="S194" s="42">
        <f t="shared" si="9"/>
        <v>6.1946566000000008E-2</v>
      </c>
      <c r="T194" s="42">
        <f t="shared" si="9"/>
        <v>7.2046406296807928E-3</v>
      </c>
      <c r="U194" s="42">
        <f t="shared" si="9"/>
        <v>0.153</v>
      </c>
      <c r="V194" s="42">
        <f t="shared" si="9"/>
        <v>0.36719999999999997</v>
      </c>
      <c r="W194" s="42">
        <f t="shared" si="9"/>
        <v>0.19354722050322448</v>
      </c>
      <c r="X194" s="42">
        <f t="shared" si="9"/>
        <v>0.55702325572193179</v>
      </c>
      <c r="Y194" s="42">
        <f t="shared" si="9"/>
        <v>0.75057047622515627</v>
      </c>
      <c r="Z194" s="42">
        <f t="shared" si="9"/>
        <v>1.9520916370335132E-5</v>
      </c>
      <c r="AA194" s="42">
        <f t="shared" si="9"/>
        <v>4.1774761032517175E-6</v>
      </c>
      <c r="AB194" s="42">
        <f t="shared" si="9"/>
        <v>4.1774739999999999E-6</v>
      </c>
      <c r="AC194" s="42">
        <f t="shared" si="9"/>
        <v>3.2515725855703402E-6</v>
      </c>
      <c r="AD194" s="42">
        <f t="shared" si="9"/>
        <v>1.4005072400142644E-3</v>
      </c>
      <c r="AE194" s="42">
        <f t="shared" si="9"/>
        <v>1.2604565160128381E-2</v>
      </c>
      <c r="AF194" s="42">
        <f t="shared" si="9"/>
        <v>1.4005072400142643E-2</v>
      </c>
      <c r="AG194" s="42">
        <f t="shared" si="9"/>
        <v>2.7096413904326527E-2</v>
      </c>
      <c r="AH194" s="42">
        <f t="shared" si="9"/>
        <v>4.6095048940693405E-2</v>
      </c>
      <c r="AI194" s="42">
        <f t="shared" si="9"/>
        <v>0.14762873782357211</v>
      </c>
      <c r="AJ194" s="42">
        <f t="shared" si="9"/>
        <v>4.2637085704966716E-7</v>
      </c>
      <c r="AK194" s="42">
        <f t="shared" si="9"/>
        <v>5.1524465498725888E-7</v>
      </c>
      <c r="AL194" s="42">
        <f t="shared" si="9"/>
        <v>1.2886688123639376E-6</v>
      </c>
      <c r="AM194" s="42">
        <f t="shared" si="9"/>
        <v>2.7100091847769146E-2</v>
      </c>
      <c r="AN194" s="42">
        <f t="shared" si="9"/>
        <v>4.7496071425362656E-2</v>
      </c>
      <c r="AO194" s="42">
        <f t="shared" si="9"/>
        <v>0.16023459165251286</v>
      </c>
      <c r="AP194" s="42">
        <f t="shared" si="9"/>
        <v>1.4450495590000001</v>
      </c>
      <c r="AQ194" s="42">
        <f t="shared" si="9"/>
        <v>0.77810360800000011</v>
      </c>
      <c r="AR194" s="42">
        <f t="shared" si="9"/>
        <v>2.223153167</v>
      </c>
      <c r="AS194" s="42">
        <f t="shared" si="9"/>
        <v>0.26210375200000002</v>
      </c>
      <c r="AT194" s="42">
        <f t="shared" si="9"/>
        <v>0.67162923799999996</v>
      </c>
      <c r="AU194" s="42">
        <f t="shared" si="9"/>
        <v>1.4299821480000001</v>
      </c>
      <c r="AV194" s="42">
        <f t="shared" si="9"/>
        <v>1.5314428959999999</v>
      </c>
      <c r="AW194" s="42">
        <f t="shared" si="9"/>
        <v>3.2555011570000003</v>
      </c>
      <c r="AX194" s="42">
        <f t="shared" si="9"/>
        <v>1.3840330499999998</v>
      </c>
      <c r="AY194" s="42">
        <f t="shared" si="9"/>
        <v>2.9422060800000001</v>
      </c>
      <c r="AZ194" s="42">
        <f t="shared" si="9"/>
        <v>2.8580898571428572E-2</v>
      </c>
      <c r="BA194" s="42">
        <f t="shared" si="9"/>
        <v>5.7161801428571433E-2</v>
      </c>
      <c r="BB194" s="42">
        <f t="shared" si="9"/>
        <v>2.7588800410000003</v>
      </c>
      <c r="BC194" s="42">
        <f t="shared" si="9"/>
        <v>158.16654345500001</v>
      </c>
      <c r="BD194" s="42">
        <f t="shared" si="9"/>
        <v>349.23463375400007</v>
      </c>
      <c r="BE194" s="42">
        <f t="shared" si="9"/>
        <v>0.87583493142857138</v>
      </c>
      <c r="BF194" s="42">
        <f t="shared" si="9"/>
        <v>1.7516698657142857</v>
      </c>
      <c r="BG194" s="42">
        <f t="shared" si="9"/>
        <v>14.644327536999999</v>
      </c>
      <c r="BH194" s="42">
        <f t="shared" si="9"/>
        <v>87.889046618000009</v>
      </c>
      <c r="BI194" s="42">
        <f t="shared" si="9"/>
        <v>0</v>
      </c>
      <c r="BJ194" s="42">
        <f t="shared" si="9"/>
        <v>0</v>
      </c>
      <c r="BK194" s="42">
        <f t="shared" si="9"/>
        <v>0</v>
      </c>
      <c r="BL194" s="42">
        <f t="shared" si="9"/>
        <v>0</v>
      </c>
    </row>
    <row r="195" spans="1:64" s="37" customFormat="1" x14ac:dyDescent="0.2">
      <c r="A195" s="7"/>
      <c r="B195" s="37">
        <v>11</v>
      </c>
      <c r="C195" s="7" t="s">
        <v>14</v>
      </c>
      <c r="D195" s="42">
        <f>IF(D133="－","－",MAX(D133:D150))</f>
        <v>4.9956439059999997</v>
      </c>
      <c r="E195" s="42">
        <f>IF(E133="－","－",SUM(E133:E150))</f>
        <v>314</v>
      </c>
      <c r="F195" s="42">
        <f t="shared" ref="F195:BL195" si="10">IF(F133="－","－",SUM(F133:F150))</f>
        <v>0</v>
      </c>
      <c r="G195" s="42">
        <f t="shared" si="10"/>
        <v>5</v>
      </c>
      <c r="H195" s="42">
        <f t="shared" si="10"/>
        <v>309</v>
      </c>
      <c r="I195" s="42">
        <f t="shared" si="10"/>
        <v>0</v>
      </c>
      <c r="J195" s="42">
        <f t="shared" si="10"/>
        <v>0</v>
      </c>
      <c r="K195" s="42">
        <f t="shared" si="10"/>
        <v>0</v>
      </c>
      <c r="L195" s="42">
        <f t="shared" si="10"/>
        <v>0</v>
      </c>
      <c r="M195" s="42">
        <f t="shared" si="10"/>
        <v>0</v>
      </c>
      <c r="N195" s="42">
        <f t="shared" si="10"/>
        <v>0</v>
      </c>
      <c r="O195" s="42">
        <f t="shared" si="10"/>
        <v>8.5118390000000019E-3</v>
      </c>
      <c r="P195" s="42">
        <f t="shared" si="10"/>
        <v>1.4370928999999999E-2</v>
      </c>
      <c r="Q195" s="42">
        <f t="shared" si="10"/>
        <v>7.5199050000000003E-3</v>
      </c>
      <c r="R195" s="42">
        <f t="shared" si="10"/>
        <v>9.9193400000000009E-4</v>
      </c>
      <c r="S195" s="42">
        <f t="shared" si="10"/>
        <v>1.3077100999999999E-2</v>
      </c>
      <c r="T195" s="42">
        <f t="shared" si="10"/>
        <v>1.2938279999999999E-3</v>
      </c>
      <c r="U195" s="42">
        <f t="shared" si="10"/>
        <v>0.21900000000000003</v>
      </c>
      <c r="V195" s="42">
        <f t="shared" si="10"/>
        <v>0.52559999999999996</v>
      </c>
      <c r="W195" s="42">
        <f t="shared" si="10"/>
        <v>0.22751183900000002</v>
      </c>
      <c r="X195" s="42">
        <f t="shared" si="10"/>
        <v>0.53997092899999999</v>
      </c>
      <c r="Y195" s="42">
        <f t="shared" si="10"/>
        <v>0.76748276799999993</v>
      </c>
      <c r="Z195" s="42">
        <f t="shared" si="10"/>
        <v>0</v>
      </c>
      <c r="AA195" s="42">
        <f t="shared" si="10"/>
        <v>0</v>
      </c>
      <c r="AB195" s="42">
        <f t="shared" si="10"/>
        <v>0</v>
      </c>
      <c r="AC195" s="42">
        <f t="shared" si="10"/>
        <v>0</v>
      </c>
      <c r="AD195" s="42">
        <f t="shared" si="10"/>
        <v>0</v>
      </c>
      <c r="AE195" s="42">
        <f t="shared" si="10"/>
        <v>0</v>
      </c>
      <c r="AF195" s="42">
        <f t="shared" si="10"/>
        <v>0</v>
      </c>
      <c r="AG195" s="42">
        <f t="shared" si="10"/>
        <v>3.9641256325105657E-2</v>
      </c>
      <c r="AH195" s="42">
        <f t="shared" si="10"/>
        <v>6.7435700415122271E-2</v>
      </c>
      <c r="AI195" s="42">
        <f t="shared" si="10"/>
        <v>0.21597649997816185</v>
      </c>
      <c r="AJ195" s="42">
        <f t="shared" si="10"/>
        <v>0</v>
      </c>
      <c r="AK195" s="42">
        <f t="shared" si="10"/>
        <v>0</v>
      </c>
      <c r="AL195" s="42">
        <f t="shared" si="10"/>
        <v>0</v>
      </c>
      <c r="AM195" s="42">
        <f t="shared" si="10"/>
        <v>3.9641256325105657E-2</v>
      </c>
      <c r="AN195" s="42">
        <f t="shared" si="10"/>
        <v>6.7435700415122271E-2</v>
      </c>
      <c r="AO195" s="42">
        <f t="shared" si="10"/>
        <v>0.21597649997816185</v>
      </c>
      <c r="AP195" s="42">
        <f t="shared" si="10"/>
        <v>1.0354458130000002</v>
      </c>
      <c r="AQ195" s="42">
        <f t="shared" si="10"/>
        <v>0.5575477419999999</v>
      </c>
      <c r="AR195" s="42">
        <f t="shared" si="10"/>
        <v>1.5929935549999996</v>
      </c>
      <c r="AS195" s="42">
        <f t="shared" si="10"/>
        <v>0</v>
      </c>
      <c r="AT195" s="42">
        <f t="shared" si="10"/>
        <v>0</v>
      </c>
      <c r="AU195" s="42">
        <f t="shared" si="10"/>
        <v>0</v>
      </c>
      <c r="AV195" s="42">
        <f t="shared" si="10"/>
        <v>0</v>
      </c>
      <c r="AW195" s="42">
        <f t="shared" si="10"/>
        <v>0</v>
      </c>
      <c r="AX195" s="42">
        <f t="shared" si="10"/>
        <v>0</v>
      </c>
      <c r="AY195" s="42">
        <f t="shared" si="10"/>
        <v>0</v>
      </c>
      <c r="AZ195" s="42">
        <f t="shared" si="10"/>
        <v>0</v>
      </c>
      <c r="BA195" s="42">
        <f t="shared" si="10"/>
        <v>0</v>
      </c>
      <c r="BB195" s="42">
        <f t="shared" si="10"/>
        <v>2.1927144600000004</v>
      </c>
      <c r="BC195" s="42">
        <f t="shared" si="10"/>
        <v>109.92665853599999</v>
      </c>
      <c r="BD195" s="42">
        <f t="shared" si="10"/>
        <v>248.36525848699995</v>
      </c>
      <c r="BE195" s="42">
        <f t="shared" si="10"/>
        <v>0.15780599714285715</v>
      </c>
      <c r="BF195" s="42">
        <f t="shared" si="10"/>
        <v>0.31561200571428571</v>
      </c>
      <c r="BG195" s="42">
        <f t="shared" si="10"/>
        <v>8.9274761740000006</v>
      </c>
      <c r="BH195" s="42">
        <f t="shared" si="10"/>
        <v>50.003294254000004</v>
      </c>
      <c r="BI195" s="42">
        <f t="shared" si="10"/>
        <v>0</v>
      </c>
      <c r="BJ195" s="42">
        <f t="shared" si="10"/>
        <v>0</v>
      </c>
      <c r="BK195" s="42">
        <f t="shared" si="10"/>
        <v>0</v>
      </c>
      <c r="BL195" s="42">
        <f t="shared" si="10"/>
        <v>0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5.1166683910000001</v>
      </c>
      <c r="E196" s="42">
        <f>IF(E151="－","－",SUM(E151:E169))</f>
        <v>179</v>
      </c>
      <c r="F196" s="42">
        <f t="shared" ref="F196:BL196" si="11">IF(F151="－","－",SUM(F151:F169))</f>
        <v>2</v>
      </c>
      <c r="G196" s="42">
        <f t="shared" si="11"/>
        <v>25</v>
      </c>
      <c r="H196" s="42">
        <f t="shared" si="11"/>
        <v>152</v>
      </c>
      <c r="I196" s="42">
        <f t="shared" si="11"/>
        <v>1.108218171764199E-3</v>
      </c>
      <c r="J196" s="42">
        <f t="shared" si="11"/>
        <v>0.65899984117038357</v>
      </c>
      <c r="K196" s="42">
        <f t="shared" si="11"/>
        <v>1.108218171764199E-3</v>
      </c>
      <c r="L196" s="42">
        <f t="shared" si="11"/>
        <v>0</v>
      </c>
      <c r="M196" s="42">
        <f t="shared" si="11"/>
        <v>0.20267305934217242</v>
      </c>
      <c r="N196" s="42">
        <f t="shared" si="11"/>
        <v>0.45743499999997539</v>
      </c>
      <c r="O196" s="42">
        <f t="shared" si="11"/>
        <v>0.14350618000000001</v>
      </c>
      <c r="P196" s="42">
        <f t="shared" si="11"/>
        <v>0.24975559699999994</v>
      </c>
      <c r="Q196" s="42">
        <f t="shared" si="11"/>
        <v>0.12938412100000002</v>
      </c>
      <c r="R196" s="42">
        <f t="shared" si="11"/>
        <v>1.4122058999999999E-2</v>
      </c>
      <c r="S196" s="42">
        <f t="shared" si="11"/>
        <v>0.23133551299999999</v>
      </c>
      <c r="T196" s="42">
        <f t="shared" si="11"/>
        <v>1.8420084E-2</v>
      </c>
      <c r="U196" s="42">
        <f t="shared" si="11"/>
        <v>0.38835000000000008</v>
      </c>
      <c r="V196" s="42">
        <f t="shared" si="11"/>
        <v>0.9285000000000001</v>
      </c>
      <c r="W196" s="42">
        <f t="shared" si="11"/>
        <v>0.53296439817176433</v>
      </c>
      <c r="X196" s="42">
        <f t="shared" si="11"/>
        <v>1.8372554381703838</v>
      </c>
      <c r="Y196" s="42">
        <f t="shared" si="11"/>
        <v>2.3702198363421481</v>
      </c>
      <c r="Z196" s="42">
        <f t="shared" si="11"/>
        <v>1.4079462341366048E-4</v>
      </c>
      <c r="AA196" s="42">
        <f t="shared" si="11"/>
        <v>3.0130049410523339E-5</v>
      </c>
      <c r="AB196" s="42">
        <f t="shared" si="11"/>
        <v>3.0130048999999999E-5</v>
      </c>
      <c r="AC196" s="42">
        <f t="shared" si="11"/>
        <v>1.8594695652068561E-5</v>
      </c>
      <c r="AD196" s="42">
        <f t="shared" si="11"/>
        <v>7.8192017437595483E-3</v>
      </c>
      <c r="AE196" s="42">
        <f t="shared" si="11"/>
        <v>7.0372815693835952E-2</v>
      </c>
      <c r="AF196" s="42">
        <f t="shared" si="11"/>
        <v>7.8192017437595476E-2</v>
      </c>
      <c r="AG196" s="42">
        <f t="shared" si="11"/>
        <v>7.9019495020330816E-2</v>
      </c>
      <c r="AH196" s="42">
        <f t="shared" si="11"/>
        <v>0.13442396854033289</v>
      </c>
      <c r="AI196" s="42">
        <f t="shared" si="11"/>
        <v>0.43052000735214713</v>
      </c>
      <c r="AJ196" s="42">
        <f t="shared" si="11"/>
        <v>3.075201620663221E-6</v>
      </c>
      <c r="AK196" s="42">
        <f t="shared" si="11"/>
        <v>3.7162042664428802E-6</v>
      </c>
      <c r="AL196" s="42">
        <f t="shared" si="11"/>
        <v>9.2945292924138489E-6</v>
      </c>
      <c r="AM196" s="42">
        <f t="shared" si="11"/>
        <v>7.904116491760356E-2</v>
      </c>
      <c r="AN196" s="42">
        <f t="shared" si="11"/>
        <v>0.14224688648835887</v>
      </c>
      <c r="AO196" s="42">
        <f t="shared" si="11"/>
        <v>0.50090211757527547</v>
      </c>
      <c r="AP196" s="42">
        <f t="shared" si="11"/>
        <v>2.3908550989999995</v>
      </c>
      <c r="AQ196" s="42">
        <f t="shared" si="11"/>
        <v>1.2873835119999999</v>
      </c>
      <c r="AR196" s="42">
        <f t="shared" si="11"/>
        <v>3.6782386110000003</v>
      </c>
      <c r="AS196" s="42">
        <f t="shared" si="11"/>
        <v>4.2172149999999999E-2</v>
      </c>
      <c r="AT196" s="42">
        <f t="shared" si="11"/>
        <v>0.32576071899999998</v>
      </c>
      <c r="AU196" s="42">
        <f t="shared" si="11"/>
        <v>0.8214883489999999</v>
      </c>
      <c r="AV196" s="42">
        <f t="shared" si="11"/>
        <v>1.4337944249999999</v>
      </c>
      <c r="AW196" s="42">
        <f t="shared" si="11"/>
        <v>3.6156534059999998</v>
      </c>
      <c r="AX196" s="42">
        <f t="shared" si="11"/>
        <v>1.2780847</v>
      </c>
      <c r="AY196" s="42">
        <f t="shared" si="11"/>
        <v>3.2229954599999999</v>
      </c>
      <c r="AZ196" s="42">
        <f t="shared" si="11"/>
        <v>7.1924714285714301E-4</v>
      </c>
      <c r="BA196" s="42">
        <f t="shared" si="11"/>
        <v>1.4384957142857145E-3</v>
      </c>
      <c r="BB196" s="42">
        <f t="shared" si="11"/>
        <v>12.394757362</v>
      </c>
      <c r="BC196" s="42">
        <f t="shared" si="11"/>
        <v>757.4327318170001</v>
      </c>
      <c r="BD196" s="42">
        <f t="shared" si="11"/>
        <v>1747.2147475129998</v>
      </c>
      <c r="BE196" s="42">
        <f t="shared" si="11"/>
        <v>0.87585141000000022</v>
      </c>
      <c r="BF196" s="42">
        <f t="shared" si="11"/>
        <v>1.7517028342857148</v>
      </c>
      <c r="BG196" s="42">
        <f t="shared" si="11"/>
        <v>31.136404741</v>
      </c>
      <c r="BH196" s="42">
        <f t="shared" si="11"/>
        <v>284.18472796899999</v>
      </c>
      <c r="BI196" s="42">
        <f t="shared" si="11"/>
        <v>0</v>
      </c>
      <c r="BJ196" s="42">
        <f t="shared" si="11"/>
        <v>0</v>
      </c>
      <c r="BK196" s="42">
        <f t="shared" si="11"/>
        <v>0</v>
      </c>
      <c r="BL196" s="42">
        <f t="shared" si="11"/>
        <v>0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6.6752668069999999</v>
      </c>
      <c r="E199" s="42">
        <f>SUM(E185:E198)</f>
        <v>5086</v>
      </c>
      <c r="F199" s="42">
        <f t="shared" ref="F199:AY199" si="14">SUM(F185:F198)</f>
        <v>430</v>
      </c>
      <c r="G199" s="42">
        <f t="shared" si="14"/>
        <v>1009</v>
      </c>
      <c r="H199" s="42">
        <f t="shared" si="14"/>
        <v>3647</v>
      </c>
      <c r="I199" s="42">
        <f t="shared" si="14"/>
        <v>1160.6400233141749</v>
      </c>
      <c r="J199" s="42">
        <f t="shared" si="14"/>
        <v>8682.934181947061</v>
      </c>
      <c r="K199" s="42">
        <f t="shared" si="14"/>
        <v>887.92287251737412</v>
      </c>
      <c r="L199" s="42">
        <f t="shared" si="14"/>
        <v>272.71715079680098</v>
      </c>
      <c r="M199" s="42">
        <f t="shared" si="14"/>
        <v>7771.2552934782452</v>
      </c>
      <c r="N199" s="42">
        <f t="shared" si="14"/>
        <v>2072.3189117829907</v>
      </c>
      <c r="O199" s="42">
        <f t="shared" si="14"/>
        <v>36.371206138482755</v>
      </c>
      <c r="P199" s="42">
        <f t="shared" si="14"/>
        <v>61.677782899629683</v>
      </c>
      <c r="Q199" s="42">
        <f t="shared" si="14"/>
        <v>33.346698763999996</v>
      </c>
      <c r="R199" s="42">
        <f t="shared" si="14"/>
        <v>3.0245073744827544</v>
      </c>
      <c r="S199" s="42">
        <f t="shared" si="14"/>
        <v>57.732773241999993</v>
      </c>
      <c r="T199" s="42">
        <f t="shared" si="14"/>
        <v>3.9450096576296807</v>
      </c>
      <c r="U199" s="42">
        <f t="shared" si="14"/>
        <v>172.49824999999993</v>
      </c>
      <c r="V199" s="42">
        <f t="shared" si="14"/>
        <v>408.88200000000018</v>
      </c>
      <c r="W199" s="42">
        <f t="shared" si="14"/>
        <v>1369.5094794526578</v>
      </c>
      <c r="X199" s="42">
        <f t="shared" si="14"/>
        <v>9153.4939648466916</v>
      </c>
      <c r="Y199" s="42">
        <f t="shared" si="14"/>
        <v>10523.003444299347</v>
      </c>
      <c r="Z199" s="42">
        <f t="shared" si="14"/>
        <v>10.169189556278889</v>
      </c>
      <c r="AA199" s="42">
        <f t="shared" si="14"/>
        <v>4.7804217559227933</v>
      </c>
      <c r="AB199" s="42">
        <f t="shared" si="14"/>
        <v>18.45708897141547</v>
      </c>
      <c r="AC199" s="42">
        <f t="shared" si="14"/>
        <v>18.838963278640698</v>
      </c>
      <c r="AD199" s="42">
        <f t="shared" si="14"/>
        <v>190.0916408060194</v>
      </c>
      <c r="AE199" s="42">
        <f t="shared" si="14"/>
        <v>1718.0500363617209</v>
      </c>
      <c r="AF199" s="42">
        <f t="shared" si="14"/>
        <v>1908.1416771677407</v>
      </c>
      <c r="AG199" s="42">
        <f t="shared" si="14"/>
        <v>31.124877974890733</v>
      </c>
      <c r="AH199" s="42">
        <f t="shared" si="14"/>
        <v>52.948068279124456</v>
      </c>
      <c r="AI199" s="42">
        <f t="shared" si="14"/>
        <v>169.5769213804391</v>
      </c>
      <c r="AJ199" s="42">
        <f t="shared" si="14"/>
        <v>0.92860479499217952</v>
      </c>
      <c r="AK199" s="42">
        <f t="shared" si="14"/>
        <v>0.72701546221128466</v>
      </c>
      <c r="AL199" s="42">
        <f t="shared" si="14"/>
        <v>1.8301539693183819</v>
      </c>
      <c r="AM199" s="42">
        <f t="shared" si="14"/>
        <v>50.892446048523624</v>
      </c>
      <c r="AN199" s="42">
        <f t="shared" si="14"/>
        <v>243.76672454735518</v>
      </c>
      <c r="AO199" s="42">
        <f t="shared" si="14"/>
        <v>1889.4571117114788</v>
      </c>
      <c r="AP199" s="42">
        <f t="shared" si="14"/>
        <v>73960.770525518019</v>
      </c>
      <c r="AQ199" s="42">
        <f t="shared" si="14"/>
        <v>39825.030282937987</v>
      </c>
      <c r="AR199" s="42">
        <f t="shared" si="14"/>
        <v>113785.80080845598</v>
      </c>
      <c r="AS199" s="42">
        <f t="shared" si="14"/>
        <v>1803.201253292</v>
      </c>
      <c r="AT199" s="42">
        <f t="shared" si="14"/>
        <v>275488.41378955793</v>
      </c>
      <c r="AU199" s="42">
        <f t="shared" si="14"/>
        <v>606436.57363592915</v>
      </c>
      <c r="AV199" s="42">
        <f t="shared" si="14"/>
        <v>162282.91879748699</v>
      </c>
      <c r="AW199" s="42">
        <f t="shared" si="14"/>
        <v>357520.04755176406</v>
      </c>
      <c r="AX199" s="42">
        <f t="shared" si="14"/>
        <v>154968.73199055102</v>
      </c>
      <c r="AY199" s="42">
        <f t="shared" si="14"/>
        <v>341461.42085292499</v>
      </c>
      <c r="AZ199" s="52">
        <f>MAX(AZ185:AZ198)</f>
        <v>31.040003222857145</v>
      </c>
      <c r="BA199" s="52">
        <f>MAX(BA185:BA198)</f>
        <v>62.080006454285723</v>
      </c>
      <c r="BB199" s="42">
        <f t="shared" ref="BB199:BD199" si="15">SUM(BB185:BB198)</f>
        <v>411.33876600800005</v>
      </c>
      <c r="BC199" s="42">
        <f t="shared" si="15"/>
        <v>38120.739374049008</v>
      </c>
      <c r="BD199" s="42">
        <f t="shared" si="15"/>
        <v>84156.43289707799</v>
      </c>
      <c r="BE199" s="52">
        <f>MAX(BE185:BE198)</f>
        <v>5.215891148571429</v>
      </c>
      <c r="BF199" s="52">
        <f>MAX(BF185:BF198)</f>
        <v>10.431782304285713</v>
      </c>
      <c r="BG199" s="42">
        <f t="shared" ref="BG199:BL199" si="16">SUM(BG185:BG198)</f>
        <v>538.51150392099987</v>
      </c>
      <c r="BH199" s="42">
        <f t="shared" si="16"/>
        <v>3940.4361258489998</v>
      </c>
      <c r="BI199" s="42">
        <f t="shared" si="16"/>
        <v>13.17</v>
      </c>
      <c r="BJ199" s="42">
        <f t="shared" si="16"/>
        <v>14.629999999999999</v>
      </c>
      <c r="BK199" s="42">
        <f t="shared" si="16"/>
        <v>34.320000000000014</v>
      </c>
      <c r="BL199" s="42">
        <f t="shared" si="16"/>
        <v>36.550000000000004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359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留萌沖N193No_1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留萌沖N193No_1（PT1）</v>
      </c>
    </row>
    <row r="204" spans="1:64" s="37" customFormat="1" x14ac:dyDescent="0.2">
      <c r="A204" s="7" t="s">
        <v>331</v>
      </c>
      <c r="B204" s="37">
        <f ca="1">VLOOKUP(B203,$B$207:$C$260,2,0)</f>
        <v>54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360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382</v>
      </c>
      <c r="B1" s="1" t="s">
        <v>1</v>
      </c>
      <c r="C1" s="2" t="s">
        <v>2</v>
      </c>
      <c r="D1" s="163" t="s">
        <v>430</v>
      </c>
      <c r="E1" s="9" t="s">
        <v>328</v>
      </c>
      <c r="F1" s="10"/>
      <c r="G1" s="10"/>
      <c r="H1" s="11"/>
      <c r="I1" s="9" t="s">
        <v>384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385</v>
      </c>
      <c r="AA1" s="10"/>
      <c r="AB1" s="11"/>
      <c r="AC1" s="12" t="s">
        <v>386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376</v>
      </c>
      <c r="F2" s="13"/>
      <c r="G2" s="13"/>
      <c r="H2" s="14"/>
      <c r="I2" s="12" t="s">
        <v>431</v>
      </c>
      <c r="J2" s="14"/>
      <c r="O2" s="12" t="s">
        <v>378</v>
      </c>
      <c r="P2" s="13"/>
      <c r="Q2" s="15"/>
      <c r="R2" s="15"/>
      <c r="S2" s="15"/>
      <c r="T2" s="15"/>
      <c r="U2" s="12" t="s">
        <v>432</v>
      </c>
      <c r="V2" s="14"/>
      <c r="W2" s="12" t="s">
        <v>32</v>
      </c>
      <c r="X2" s="14"/>
      <c r="Y2" s="13"/>
      <c r="Z2" s="16"/>
      <c r="AA2" s="15"/>
      <c r="AB2" s="17"/>
      <c r="AC2" s="12" t="s">
        <v>433</v>
      </c>
      <c r="AD2" s="13"/>
      <c r="AE2" s="14"/>
      <c r="AF2" s="13"/>
      <c r="AG2" s="12" t="s">
        <v>434</v>
      </c>
      <c r="AH2" s="13"/>
      <c r="AI2" s="14"/>
      <c r="AJ2" s="12" t="s">
        <v>435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436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437</v>
      </c>
      <c r="Q3" s="45" t="s">
        <v>438</v>
      </c>
      <c r="R3" s="46" t="s">
        <v>439</v>
      </c>
      <c r="S3" s="46" t="s">
        <v>440</v>
      </c>
      <c r="T3" s="47" t="s">
        <v>441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442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443</v>
      </c>
      <c r="AI3" s="26" t="s">
        <v>444</v>
      </c>
      <c r="AJ3" s="27" t="s">
        <v>445</v>
      </c>
      <c r="AK3" s="27" t="s">
        <v>446</v>
      </c>
      <c r="AL3" s="27" t="s">
        <v>447</v>
      </c>
      <c r="AM3" s="28" t="s">
        <v>448</v>
      </c>
      <c r="AN3" s="28" t="s">
        <v>449</v>
      </c>
      <c r="AO3" s="28" t="s">
        <v>450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4.7712556609999996</v>
      </c>
      <c r="E4" s="36">
        <v>191</v>
      </c>
      <c r="F4" s="36">
        <v>0</v>
      </c>
      <c r="G4" s="36">
        <v>10</v>
      </c>
      <c r="H4" s="36">
        <v>181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2.0899999999999998E-7</v>
      </c>
      <c r="P4" s="36">
        <v>3.4000000000000003E-7</v>
      </c>
      <c r="Q4" s="36">
        <v>1.6299999999999999E-7</v>
      </c>
      <c r="R4" s="36">
        <v>4.6000000000000002E-8</v>
      </c>
      <c r="S4" s="36">
        <v>2.79E-7</v>
      </c>
      <c r="T4" s="36">
        <v>6.1000000000000004E-8</v>
      </c>
      <c r="U4" s="36">
        <v>0.186</v>
      </c>
      <c r="V4" s="36">
        <v>0.44639999999999996</v>
      </c>
      <c r="W4" s="36">
        <v>0.186000209</v>
      </c>
      <c r="X4" s="36">
        <v>0.44640033999999995</v>
      </c>
      <c r="Y4" s="36">
        <v>0.63240054899999998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1.1181350262130817E-2</v>
      </c>
      <c r="AH4" s="36">
        <v>1.9021147572360474E-2</v>
      </c>
      <c r="AI4" s="36">
        <v>6.0919080738505833E-2</v>
      </c>
      <c r="AJ4" s="36">
        <v>0</v>
      </c>
      <c r="AK4" s="36">
        <v>0</v>
      </c>
      <c r="AL4" s="36">
        <v>0</v>
      </c>
      <c r="AM4" s="36">
        <v>1.1181350262130817E-2</v>
      </c>
      <c r="AN4" s="36">
        <v>1.9021147572360474E-2</v>
      </c>
      <c r="AO4" s="36">
        <v>6.0919080738505833E-2</v>
      </c>
      <c r="AP4" s="36">
        <v>0.708001828</v>
      </c>
      <c r="AQ4" s="36">
        <v>0.38123175399999998</v>
      </c>
      <c r="AR4" s="36">
        <v>1.0892335819999999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8.2420766000000006E-2</v>
      </c>
      <c r="BC4" s="36">
        <v>2.5458631089999999</v>
      </c>
      <c r="BD4" s="36">
        <v>4.9164606429999997</v>
      </c>
      <c r="BE4" s="36">
        <v>4.8866059999999999E-3</v>
      </c>
      <c r="BF4" s="36">
        <v>9.7732129999999993E-3</v>
      </c>
      <c r="BG4" s="36">
        <v>0.33580759300000002</v>
      </c>
      <c r="BH4" s="36">
        <v>0.95673398399999998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5.6753740319999997</v>
      </c>
      <c r="E5" s="36">
        <v>19</v>
      </c>
      <c r="F5" s="36">
        <v>1</v>
      </c>
      <c r="G5" s="36">
        <v>7</v>
      </c>
      <c r="H5" s="36">
        <v>11</v>
      </c>
      <c r="I5" s="36">
        <v>4.0148297104145358</v>
      </c>
      <c r="J5" s="36">
        <v>54.477623294474604</v>
      </c>
      <c r="K5" s="36">
        <v>0.17186821046896816</v>
      </c>
      <c r="L5" s="36">
        <v>3.8429614999455675</v>
      </c>
      <c r="M5" s="36">
        <v>8.0148225048780546</v>
      </c>
      <c r="N5" s="36">
        <v>50.477630500011088</v>
      </c>
      <c r="O5" s="36">
        <v>1.1455385119999999</v>
      </c>
      <c r="P5" s="36">
        <v>2.0335952600000002</v>
      </c>
      <c r="Q5" s="36">
        <v>1.0552602819999999</v>
      </c>
      <c r="R5" s="36">
        <v>9.0278230000000015E-2</v>
      </c>
      <c r="S5" s="36">
        <v>1.9158410480000001</v>
      </c>
      <c r="T5" s="36">
        <v>0.11775421200000001</v>
      </c>
      <c r="U5" s="36">
        <v>0.1399</v>
      </c>
      <c r="V5" s="36">
        <v>0.33339999999999997</v>
      </c>
      <c r="W5" s="36">
        <v>5.3002682224145357</v>
      </c>
      <c r="X5" s="36">
        <v>56.8446185544746</v>
      </c>
      <c r="Y5" s="36">
        <v>62.144886776889138</v>
      </c>
      <c r="Z5" s="36">
        <v>2.3642256663892497E-2</v>
      </c>
      <c r="AA5" s="36">
        <v>8.6743533185367865E-3</v>
      </c>
      <c r="AB5" s="36">
        <v>8.6743529999999992E-3</v>
      </c>
      <c r="AC5" s="36">
        <v>1.5832283314584389E-3</v>
      </c>
      <c r="AD5" s="36">
        <v>0.66038843251670432</v>
      </c>
      <c r="AE5" s="36">
        <v>5.9434958926503372</v>
      </c>
      <c r="AF5" s="36">
        <v>6.6038843251670407</v>
      </c>
      <c r="AG5" s="36">
        <v>1.0617268491310901E-2</v>
      </c>
      <c r="AH5" s="36">
        <v>1.8061560192115095E-2</v>
      </c>
      <c r="AI5" s="36">
        <v>5.7845807642314562E-2</v>
      </c>
      <c r="AJ5" s="36">
        <v>3.6141934058630615E-4</v>
      </c>
      <c r="AK5" s="36">
        <v>4.367544834810644E-4</v>
      </c>
      <c r="AL5" s="36">
        <v>1.0923585059530337E-3</v>
      </c>
      <c r="AM5" s="36">
        <v>1.2561916163355646E-2</v>
      </c>
      <c r="AN5" s="36">
        <v>0.67888674719230047</v>
      </c>
      <c r="AO5" s="36">
        <v>6.0024340587986043</v>
      </c>
      <c r="AP5" s="36">
        <v>1818.7333562690001</v>
      </c>
      <c r="AQ5" s="36">
        <v>979.31796106800005</v>
      </c>
      <c r="AR5" s="36">
        <v>2798.051317337</v>
      </c>
      <c r="AS5" s="36">
        <v>83.961513175999997</v>
      </c>
      <c r="AT5" s="36">
        <v>6665.5570573349996</v>
      </c>
      <c r="AU5" s="36">
        <v>15810.073368537</v>
      </c>
      <c r="AV5" s="36">
        <v>3702.8490159900002</v>
      </c>
      <c r="AW5" s="36">
        <v>8782.8090153390003</v>
      </c>
      <c r="AX5" s="36">
        <v>3521.7059936109999</v>
      </c>
      <c r="AY5" s="36">
        <v>8353.1548319930007</v>
      </c>
      <c r="AZ5" s="36">
        <v>1.520753786</v>
      </c>
      <c r="BA5" s="36">
        <v>3.0415075730000001</v>
      </c>
      <c r="BB5" s="36">
        <v>10.740841611</v>
      </c>
      <c r="BC5" s="36">
        <v>739.24656117200004</v>
      </c>
      <c r="BD5" s="36">
        <v>1753.4231976460001</v>
      </c>
      <c r="BE5" s="36">
        <v>0.63680879099999999</v>
      </c>
      <c r="BF5" s="36">
        <v>1.273617582</v>
      </c>
      <c r="BG5" s="36">
        <v>17.697486543</v>
      </c>
      <c r="BH5" s="36">
        <v>147.18036111999999</v>
      </c>
      <c r="BI5" s="36">
        <v>0.84000000000000052</v>
      </c>
      <c r="BJ5" s="36">
        <v>0.84000000000000052</v>
      </c>
      <c r="BK5" s="36">
        <v>1.5300000000000011</v>
      </c>
      <c r="BL5" s="36">
        <v>1.5300000000000011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5.5964652580000003</v>
      </c>
      <c r="E6" s="36">
        <v>8</v>
      </c>
      <c r="F6" s="36">
        <v>0</v>
      </c>
      <c r="G6" s="36">
        <v>3</v>
      </c>
      <c r="H6" s="36">
        <v>5</v>
      </c>
      <c r="I6" s="36">
        <v>0.52327450123027941</v>
      </c>
      <c r="J6" s="36">
        <v>11.111639345674323</v>
      </c>
      <c r="K6" s="36">
        <v>5.8581204411480861E-2</v>
      </c>
      <c r="L6" s="36">
        <v>0.46469329681879851</v>
      </c>
      <c r="M6" s="36">
        <v>2.5884755637780681</v>
      </c>
      <c r="N6" s="36">
        <v>9.046438283126534</v>
      </c>
      <c r="O6" s="36">
        <v>0.15279632799999998</v>
      </c>
      <c r="P6" s="36">
        <v>0.21899159600000001</v>
      </c>
      <c r="Q6" s="36">
        <v>0.13604122699999999</v>
      </c>
      <c r="R6" s="36">
        <v>1.6755101000000001E-2</v>
      </c>
      <c r="S6" s="36">
        <v>0.197137116</v>
      </c>
      <c r="T6" s="36">
        <v>2.1854479999999999E-2</v>
      </c>
      <c r="U6" s="36">
        <v>9.0000000000000011E-3</v>
      </c>
      <c r="V6" s="36">
        <v>2.1600000000000001E-2</v>
      </c>
      <c r="W6" s="36">
        <v>0.6850708292302794</v>
      </c>
      <c r="X6" s="36">
        <v>11.352230941674323</v>
      </c>
      <c r="Y6" s="36">
        <v>12.037301770904602</v>
      </c>
      <c r="Z6" s="36">
        <v>3.737508443869247E-3</v>
      </c>
      <c r="AA6" s="36">
        <v>1.1467285279521838E-3</v>
      </c>
      <c r="AB6" s="36">
        <v>1.146729E-3</v>
      </c>
      <c r="AC6" s="36">
        <v>2.0434425136296332E-4</v>
      </c>
      <c r="AD6" s="36">
        <v>4.0143315731251558E-2</v>
      </c>
      <c r="AE6" s="36">
        <v>0.36128984158126398</v>
      </c>
      <c r="AF6" s="36">
        <v>0.40143315731251544</v>
      </c>
      <c r="AG6" s="36">
        <v>6.520852376553578E-4</v>
      </c>
      <c r="AH6" s="36">
        <v>1.109294427275781E-3</v>
      </c>
      <c r="AI6" s="36">
        <v>3.5527402603291905E-3</v>
      </c>
      <c r="AJ6" s="36">
        <v>4.4953264934871487E-5</v>
      </c>
      <c r="AK6" s="36">
        <v>5.432343486644544E-5</v>
      </c>
      <c r="AL6" s="36">
        <v>1.358673314031818E-4</v>
      </c>
      <c r="AM6" s="36">
        <v>9.0138275395319257E-4</v>
      </c>
      <c r="AN6" s="36">
        <v>4.1306933593393783E-2</v>
      </c>
      <c r="AO6" s="36">
        <v>0.36497844917299638</v>
      </c>
      <c r="AP6" s="36">
        <v>314.47866063800001</v>
      </c>
      <c r="AQ6" s="36">
        <v>169.33466342</v>
      </c>
      <c r="AR6" s="36">
        <v>483.81332405800003</v>
      </c>
      <c r="AS6" s="36">
        <v>19.689483616</v>
      </c>
      <c r="AT6" s="36">
        <v>533.04584113600004</v>
      </c>
      <c r="AU6" s="36">
        <v>1204.3086429309999</v>
      </c>
      <c r="AV6" s="36">
        <v>302.35101718499999</v>
      </c>
      <c r="AW6" s="36">
        <v>683.10061742400001</v>
      </c>
      <c r="AX6" s="36">
        <v>286.20105016600002</v>
      </c>
      <c r="AY6" s="36">
        <v>646.61305226000002</v>
      </c>
      <c r="AZ6" s="36">
        <v>0.26127215599999998</v>
      </c>
      <c r="BA6" s="36">
        <v>0.52254431199999996</v>
      </c>
      <c r="BB6" s="36">
        <v>2.6357702430000001</v>
      </c>
      <c r="BC6" s="36">
        <v>126.644452961</v>
      </c>
      <c r="BD6" s="36">
        <v>286.127378755</v>
      </c>
      <c r="BE6" s="36">
        <v>0.15627096300000001</v>
      </c>
      <c r="BF6" s="36">
        <v>0.31254192600000003</v>
      </c>
      <c r="BG6" s="36">
        <v>7.0597394610000004</v>
      </c>
      <c r="BH6" s="36">
        <v>54.951212976000001</v>
      </c>
      <c r="BI6" s="36">
        <v>0.06</v>
      </c>
      <c r="BJ6" s="36">
        <v>0.06</v>
      </c>
      <c r="BK6" s="36">
        <v>0.30000000000000004</v>
      </c>
      <c r="BL6" s="36">
        <v>0.30000000000000004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4.8519995509999996</v>
      </c>
      <c r="E7" s="36">
        <v>38</v>
      </c>
      <c r="F7" s="36">
        <v>0</v>
      </c>
      <c r="G7" s="36">
        <v>8</v>
      </c>
      <c r="H7" s="36">
        <v>30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7.5800000000000009E-7</v>
      </c>
      <c r="P7" s="36">
        <v>1.2279999999999999E-6</v>
      </c>
      <c r="Q7" s="36">
        <v>7.3200000000000004E-7</v>
      </c>
      <c r="R7" s="36">
        <v>2.5999999999999998E-8</v>
      </c>
      <c r="S7" s="36">
        <v>1.1939999999999999E-6</v>
      </c>
      <c r="T7" s="36">
        <v>3.4E-8</v>
      </c>
      <c r="U7" s="36">
        <v>6.3000000000000014E-2</v>
      </c>
      <c r="V7" s="36">
        <v>0.15120000000000003</v>
      </c>
      <c r="W7" s="36">
        <v>6.3000758000000018E-2</v>
      </c>
      <c r="X7" s="36">
        <v>0.15120122800000002</v>
      </c>
      <c r="Y7" s="36">
        <v>0.21420198600000004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4.2580820875324516E-3</v>
      </c>
      <c r="AH7" s="36">
        <v>7.2436338960322174E-3</v>
      </c>
      <c r="AI7" s="36">
        <v>2.319920585621129E-2</v>
      </c>
      <c r="AJ7" s="36">
        <v>0</v>
      </c>
      <c r="AK7" s="36">
        <v>0</v>
      </c>
      <c r="AL7" s="36">
        <v>0</v>
      </c>
      <c r="AM7" s="36">
        <v>4.2580820875324516E-3</v>
      </c>
      <c r="AN7" s="36">
        <v>7.2436338960322174E-3</v>
      </c>
      <c r="AO7" s="36">
        <v>2.319920585621129E-2</v>
      </c>
      <c r="AP7" s="36">
        <v>0.164547214</v>
      </c>
      <c r="AQ7" s="36">
        <v>8.8602345999999998E-2</v>
      </c>
      <c r="AR7" s="36">
        <v>0.25314956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1.061878944</v>
      </c>
      <c r="BC7" s="36">
        <v>43.111873989999999</v>
      </c>
      <c r="BD7" s="36">
        <v>91.866542963000001</v>
      </c>
      <c r="BE7" s="36">
        <v>6.2957249000000007E-2</v>
      </c>
      <c r="BF7" s="36">
        <v>0.12591449900000001</v>
      </c>
      <c r="BG7" s="36">
        <v>1.795262127</v>
      </c>
      <c r="BH7" s="36">
        <v>9.9280345109999999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4.9790550869999999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9.3333299999999995E-4</v>
      </c>
      <c r="P8" s="36">
        <v>1.44322E-3</v>
      </c>
      <c r="Q8" s="36">
        <v>8.5880099999999997E-4</v>
      </c>
      <c r="R8" s="36">
        <v>7.4531999999999997E-5</v>
      </c>
      <c r="S8" s="36">
        <v>1.346004E-3</v>
      </c>
      <c r="T8" s="36">
        <v>9.7215999999999999E-5</v>
      </c>
      <c r="U8" s="36">
        <v>0</v>
      </c>
      <c r="V8" s="36">
        <v>0</v>
      </c>
      <c r="W8" s="36">
        <v>9.3333299999999995E-4</v>
      </c>
      <c r="X8" s="36">
        <v>1.44322E-3</v>
      </c>
      <c r="Y8" s="36">
        <v>2.376553E-3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2.0427409999999998E-3</v>
      </c>
      <c r="AQ8" s="36">
        <v>1.0999370000000001E-3</v>
      </c>
      <c r="AR8" s="36">
        <v>3.1426779999999999E-3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0.88805942900000001</v>
      </c>
      <c r="BC8" s="36">
        <v>46.686947580000002</v>
      </c>
      <c r="BD8" s="36">
        <v>97.784335968999997</v>
      </c>
      <c r="BE8" s="36">
        <v>5.2651744E-2</v>
      </c>
      <c r="BF8" s="36">
        <v>0.105303489</v>
      </c>
      <c r="BG8" s="36">
        <v>0.686377236</v>
      </c>
      <c r="BH8" s="36">
        <v>6.0735121650000004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5.4285866169999997</v>
      </c>
      <c r="E9" s="36">
        <v>40</v>
      </c>
      <c r="F9" s="36">
        <v>0</v>
      </c>
      <c r="G9" s="36">
        <v>16</v>
      </c>
      <c r="H9" s="36">
        <v>24</v>
      </c>
      <c r="I9" s="36">
        <v>5.0878188065037565E-5</v>
      </c>
      <c r="J9" s="36">
        <v>0.17061364405969018</v>
      </c>
      <c r="K9" s="36">
        <v>5.0878188065037565E-5</v>
      </c>
      <c r="L9" s="36">
        <v>0</v>
      </c>
      <c r="M9" s="36">
        <v>4.8415222478099974E-3</v>
      </c>
      <c r="N9" s="36">
        <v>0.16582299999994521</v>
      </c>
      <c r="O9" s="36">
        <v>3.1012650999999999E-2</v>
      </c>
      <c r="P9" s="36">
        <v>5.5389827000000003E-2</v>
      </c>
      <c r="Q9" s="36">
        <v>2.8844069999999999E-2</v>
      </c>
      <c r="R9" s="36">
        <v>2.1685810000000002E-3</v>
      </c>
      <c r="S9" s="36">
        <v>5.2561243000000001E-2</v>
      </c>
      <c r="T9" s="36">
        <v>2.8285839999999999E-3</v>
      </c>
      <c r="U9" s="36">
        <v>0.13200000000000003</v>
      </c>
      <c r="V9" s="36">
        <v>0.31679999999999997</v>
      </c>
      <c r="W9" s="36">
        <v>0.16306352918806508</v>
      </c>
      <c r="X9" s="36">
        <v>0.54280347105969018</v>
      </c>
      <c r="Y9" s="36">
        <v>0.70586700024775528</v>
      </c>
      <c r="Z9" s="36">
        <v>2.5290861228269425E-6</v>
      </c>
      <c r="AA9" s="36">
        <v>5.4122443028496571E-7</v>
      </c>
      <c r="AB9" s="36">
        <v>5.4122400000000003E-7</v>
      </c>
      <c r="AC9" s="36">
        <v>1.0348957822100527E-6</v>
      </c>
      <c r="AD9" s="36">
        <v>4.0500044091388472E-3</v>
      </c>
      <c r="AE9" s="36">
        <v>3.6450039682249621E-2</v>
      </c>
      <c r="AF9" s="36">
        <v>4.0500044091388472E-2</v>
      </c>
      <c r="AG9" s="36">
        <v>8.6417297294163128E-3</v>
      </c>
      <c r="AH9" s="36">
        <v>1.4700873562685221E-2</v>
      </c>
      <c r="AI9" s="36">
        <v>4.7082527491302657E-2</v>
      </c>
      <c r="AJ9" s="36">
        <v>2.1216683157990037E-8</v>
      </c>
      <c r="AK9" s="36">
        <v>2.5639141167753728E-8</v>
      </c>
      <c r="AL9" s="36">
        <v>6.4125578555487548E-8</v>
      </c>
      <c r="AM9" s="36">
        <v>8.6427858418816807E-3</v>
      </c>
      <c r="AN9" s="36">
        <v>1.8750903610965236E-2</v>
      </c>
      <c r="AO9" s="36">
        <v>8.3532631299130841E-2</v>
      </c>
      <c r="AP9" s="36">
        <v>2.510300022</v>
      </c>
      <c r="AQ9" s="36">
        <v>1.351700012</v>
      </c>
      <c r="AR9" s="36">
        <v>3.8620000340000002</v>
      </c>
      <c r="AS9" s="36">
        <v>0.25634689300000002</v>
      </c>
      <c r="AT9" s="36">
        <v>11.659031889</v>
      </c>
      <c r="AU9" s="36">
        <v>24.005905046999999</v>
      </c>
      <c r="AV9" s="36">
        <v>11.580279192000001</v>
      </c>
      <c r="AW9" s="36">
        <v>23.843753525</v>
      </c>
      <c r="AX9" s="36">
        <v>10.695266355999999</v>
      </c>
      <c r="AY9" s="36">
        <v>22.021515254000001</v>
      </c>
      <c r="AZ9" s="36">
        <v>8.2843429999999996E-3</v>
      </c>
      <c r="BA9" s="36">
        <v>1.6568685999999999E-2</v>
      </c>
      <c r="BB9" s="36">
        <v>0.98103413500000003</v>
      </c>
      <c r="BC9" s="36">
        <v>47.919018471000001</v>
      </c>
      <c r="BD9" s="36">
        <v>98.665088001000001</v>
      </c>
      <c r="BE9" s="36">
        <v>5.8164079E-2</v>
      </c>
      <c r="BF9" s="36">
        <v>0.116328158</v>
      </c>
      <c r="BG9" s="36">
        <v>2.960717673</v>
      </c>
      <c r="BH9" s="36">
        <v>9.6809984260000004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5.4842343009999999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1.7356226882419144E-3</v>
      </c>
      <c r="J10" s="36">
        <v>2.4600522480056135</v>
      </c>
      <c r="K10" s="36">
        <v>1.7356226882419144E-3</v>
      </c>
      <c r="L10" s="36">
        <v>0</v>
      </c>
      <c r="M10" s="36">
        <v>0.18544637069285017</v>
      </c>
      <c r="N10" s="36">
        <v>2.2763415000010054</v>
      </c>
      <c r="O10" s="36">
        <v>0.211664082</v>
      </c>
      <c r="P10" s="36">
        <v>0.33885528399999998</v>
      </c>
      <c r="Q10" s="36">
        <v>0.19163068</v>
      </c>
      <c r="R10" s="36">
        <v>2.0033401999999999E-2</v>
      </c>
      <c r="S10" s="36">
        <v>0.31272475999999999</v>
      </c>
      <c r="T10" s="36">
        <v>2.6130524000000002E-2</v>
      </c>
      <c r="U10" s="36" t="s">
        <v>339</v>
      </c>
      <c r="V10" s="36" t="s">
        <v>339</v>
      </c>
      <c r="W10" s="36">
        <v>0.21339970468824193</v>
      </c>
      <c r="X10" s="36">
        <v>2.7989075320056136</v>
      </c>
      <c r="Y10" s="36">
        <v>3.0123072366938555</v>
      </c>
      <c r="Z10" s="36">
        <v>6.0191157460933642E-5</v>
      </c>
      <c r="AA10" s="36">
        <v>1.2880907696639803E-5</v>
      </c>
      <c r="AB10" s="36">
        <v>1.2880900000000001E-5</v>
      </c>
      <c r="AC10" s="36">
        <v>1.4356706220592725E-5</v>
      </c>
      <c r="AD10" s="36">
        <v>3.3888800758563507E-2</v>
      </c>
      <c r="AE10" s="36">
        <v>0.30499920682707155</v>
      </c>
      <c r="AF10" s="36">
        <v>0.33888800758563498</v>
      </c>
      <c r="AG10" s="36" t="s">
        <v>339</v>
      </c>
      <c r="AH10" s="36" t="s">
        <v>339</v>
      </c>
      <c r="AI10" s="36" t="s">
        <v>339</v>
      </c>
      <c r="AJ10" s="36">
        <v>5.0494799582012976E-7</v>
      </c>
      <c r="AK10" s="36">
        <v>6.1020060726745116E-7</v>
      </c>
      <c r="AL10" s="36">
        <v>1.526161376464051E-6</v>
      </c>
      <c r="AM10" s="36">
        <v>1.4861654216412855E-5</v>
      </c>
      <c r="AN10" s="36">
        <v>3.3889410959170772E-2</v>
      </c>
      <c r="AO10" s="36">
        <v>0.30500073298844799</v>
      </c>
      <c r="AP10" s="36">
        <v>110.65105253199999</v>
      </c>
      <c r="AQ10" s="36">
        <v>59.581335979000002</v>
      </c>
      <c r="AR10" s="36">
        <v>170.23238851100001</v>
      </c>
      <c r="AS10" s="36">
        <v>4.665756343</v>
      </c>
      <c r="AT10" s="36">
        <v>294.41513865299999</v>
      </c>
      <c r="AU10" s="36">
        <v>648.96805651700004</v>
      </c>
      <c r="AV10" s="36">
        <v>194.75544313500001</v>
      </c>
      <c r="AW10" s="36">
        <v>429.29199227399999</v>
      </c>
      <c r="AX10" s="36">
        <v>182.43475097699999</v>
      </c>
      <c r="AY10" s="36">
        <v>402.13396065299997</v>
      </c>
      <c r="AZ10" s="36">
        <v>6.2859396999999997E-2</v>
      </c>
      <c r="BA10" s="36">
        <v>0.12571879399999999</v>
      </c>
      <c r="BB10" s="36">
        <v>4.6529539819999997</v>
      </c>
      <c r="BC10" s="36">
        <v>289.66595171500001</v>
      </c>
      <c r="BD10" s="36">
        <v>638.49960495899995</v>
      </c>
      <c r="BE10" s="36">
        <v>0.275866836</v>
      </c>
      <c r="BF10" s="36">
        <v>0.55173367299999998</v>
      </c>
      <c r="BG10" s="36">
        <v>2.6875172580000002</v>
      </c>
      <c r="BH10" s="36">
        <v>30.801109343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5.5027730110000004</v>
      </c>
      <c r="E11" s="36">
        <v>8</v>
      </c>
      <c r="F11" s="36">
        <v>0</v>
      </c>
      <c r="G11" s="36">
        <v>0</v>
      </c>
      <c r="H11" s="36">
        <v>8</v>
      </c>
      <c r="I11" s="36">
        <v>1.5230704120653828E-2</v>
      </c>
      <c r="J11" s="36">
        <v>3.4844349318858927</v>
      </c>
      <c r="K11" s="36">
        <v>5.2687041215333207E-3</v>
      </c>
      <c r="L11" s="36">
        <v>9.9619999991205077E-3</v>
      </c>
      <c r="M11" s="36">
        <v>0.34857363600627311</v>
      </c>
      <c r="N11" s="36">
        <v>3.1510920000002733</v>
      </c>
      <c r="O11" s="36">
        <v>7.5270781999999994E-2</v>
      </c>
      <c r="P11" s="36">
        <v>0.11643131899999999</v>
      </c>
      <c r="Q11" s="36">
        <v>6.1142888999999999E-2</v>
      </c>
      <c r="R11" s="36">
        <v>1.4127892999999999E-2</v>
      </c>
      <c r="S11" s="36">
        <v>9.8003631999999993E-2</v>
      </c>
      <c r="T11" s="36">
        <v>1.8427687000000002E-2</v>
      </c>
      <c r="U11" s="36">
        <v>0</v>
      </c>
      <c r="V11" s="36">
        <v>0</v>
      </c>
      <c r="W11" s="36">
        <v>9.0501486120653826E-2</v>
      </c>
      <c r="X11" s="36">
        <v>3.6008662508858928</v>
      </c>
      <c r="Y11" s="36">
        <v>3.6913677370065465</v>
      </c>
      <c r="Z11" s="36">
        <v>1.9064831220993848E-4</v>
      </c>
      <c r="AA11" s="36">
        <v>4.0798738812926796E-5</v>
      </c>
      <c r="AB11" s="36">
        <v>4.07987E-5</v>
      </c>
      <c r="AC11" s="36">
        <v>5.3538752152541857E-5</v>
      </c>
      <c r="AD11" s="36">
        <v>2.7981602642162401E-2</v>
      </c>
      <c r="AE11" s="36">
        <v>0.25183442377946164</v>
      </c>
      <c r="AF11" s="36">
        <v>0.2798160264216239</v>
      </c>
      <c r="AG11" s="36">
        <v>0</v>
      </c>
      <c r="AH11" s="36">
        <v>0</v>
      </c>
      <c r="AI11" s="36">
        <v>0</v>
      </c>
      <c r="AJ11" s="36">
        <v>1.5993619853478319E-6</v>
      </c>
      <c r="AK11" s="36">
        <v>1.9327369605945671E-6</v>
      </c>
      <c r="AL11" s="36">
        <v>4.833932423195884E-6</v>
      </c>
      <c r="AM11" s="36">
        <v>5.5138114137889691E-5</v>
      </c>
      <c r="AN11" s="36">
        <v>2.7983535379122994E-2</v>
      </c>
      <c r="AO11" s="36">
        <v>0.25183925771188481</v>
      </c>
      <c r="AP11" s="36">
        <v>34.235305124999996</v>
      </c>
      <c r="AQ11" s="36">
        <v>18.434395067000001</v>
      </c>
      <c r="AR11" s="36">
        <v>52.669700191999993</v>
      </c>
      <c r="AS11" s="36">
        <v>1.6132911670000001</v>
      </c>
      <c r="AT11" s="36">
        <v>88.505528862000006</v>
      </c>
      <c r="AU11" s="36">
        <v>194.43166223399999</v>
      </c>
      <c r="AV11" s="36">
        <v>70.187284341999998</v>
      </c>
      <c r="AW11" s="36">
        <v>154.18958044600001</v>
      </c>
      <c r="AX11" s="36">
        <v>65.287660877999997</v>
      </c>
      <c r="AY11" s="36">
        <v>143.42593724</v>
      </c>
      <c r="AZ11" s="36">
        <v>7.7271484000000001E-2</v>
      </c>
      <c r="BA11" s="36">
        <v>0.154542969</v>
      </c>
      <c r="BB11" s="36">
        <v>1.585070398</v>
      </c>
      <c r="BC11" s="36">
        <v>80.463287406999996</v>
      </c>
      <c r="BD11" s="36">
        <v>176.76421937200001</v>
      </c>
      <c r="BE11" s="36">
        <v>9.3976505000000002E-2</v>
      </c>
      <c r="BF11" s="36">
        <v>0.187953011</v>
      </c>
      <c r="BG11" s="36">
        <v>1.914454893</v>
      </c>
      <c r="BH11" s="36">
        <v>17.750025966999999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4.8511854899999998</v>
      </c>
      <c r="E12" s="36">
        <v>115</v>
      </c>
      <c r="F12" s="36">
        <v>0</v>
      </c>
      <c r="G12" s="36">
        <v>3</v>
      </c>
      <c r="H12" s="36">
        <v>112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6.1989999999999994E-5</v>
      </c>
      <c r="P12" s="36">
        <v>1.0417299999999999E-4</v>
      </c>
      <c r="Q12" s="36">
        <v>5.6514000000000001E-5</v>
      </c>
      <c r="R12" s="36">
        <v>5.4759999999999997E-6</v>
      </c>
      <c r="S12" s="36">
        <v>9.7029999999999998E-5</v>
      </c>
      <c r="T12" s="36">
        <v>7.1430000000000009E-6</v>
      </c>
      <c r="U12" s="36">
        <v>4.4999999999999998E-2</v>
      </c>
      <c r="V12" s="36">
        <v>0.10799999999999998</v>
      </c>
      <c r="W12" s="36">
        <v>4.5061989999999996E-2</v>
      </c>
      <c r="X12" s="36">
        <v>0.10810417299999998</v>
      </c>
      <c r="Y12" s="36">
        <v>0.15316616299999997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3.019588973076923E-3</v>
      </c>
      <c r="AH12" s="36">
        <v>5.1367720461538459E-3</v>
      </c>
      <c r="AI12" s="36">
        <v>1.6451553715384613E-2</v>
      </c>
      <c r="AJ12" s="36">
        <v>0</v>
      </c>
      <c r="AK12" s="36">
        <v>0</v>
      </c>
      <c r="AL12" s="36">
        <v>0</v>
      </c>
      <c r="AM12" s="36">
        <v>3.019588973076923E-3</v>
      </c>
      <c r="AN12" s="36">
        <v>5.1367720461538459E-3</v>
      </c>
      <c r="AO12" s="36">
        <v>1.6451553715384613E-2</v>
      </c>
      <c r="AP12" s="36">
        <v>0.17431803100000001</v>
      </c>
      <c r="AQ12" s="36">
        <v>9.3863555000000001E-2</v>
      </c>
      <c r="AR12" s="36">
        <v>0.26818158600000003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0.32864473799999999</v>
      </c>
      <c r="BC12" s="36">
        <v>12.750159545000001</v>
      </c>
      <c r="BD12" s="36">
        <v>26.037437144999998</v>
      </c>
      <c r="BE12" s="36">
        <v>1.9484865000000001E-2</v>
      </c>
      <c r="BF12" s="36">
        <v>3.8969731000000001E-2</v>
      </c>
      <c r="BG12" s="36">
        <v>0.35896313899999999</v>
      </c>
      <c r="BH12" s="36">
        <v>1.698385021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5.4221640850000004</v>
      </c>
      <c r="E13" s="36">
        <v>1</v>
      </c>
      <c r="F13" s="36">
        <v>0</v>
      </c>
      <c r="G13" s="36">
        <v>0</v>
      </c>
      <c r="H13" s="36">
        <v>1</v>
      </c>
      <c r="I13" s="36">
        <v>7.476357197410779E-3</v>
      </c>
      <c r="J13" s="36">
        <v>9.0478467309799573</v>
      </c>
      <c r="K13" s="36">
        <v>7.476357197410779E-3</v>
      </c>
      <c r="L13" s="36">
        <v>0</v>
      </c>
      <c r="M13" s="36">
        <v>0.72978058819971858</v>
      </c>
      <c r="N13" s="36">
        <v>8.3255424999776491</v>
      </c>
      <c r="O13" s="36">
        <v>0.21703502699999999</v>
      </c>
      <c r="P13" s="36">
        <v>0.35353190399999995</v>
      </c>
      <c r="Q13" s="36">
        <v>0.18919601799999999</v>
      </c>
      <c r="R13" s="36">
        <v>2.7839009000000001E-2</v>
      </c>
      <c r="S13" s="36">
        <v>0.31722015199999998</v>
      </c>
      <c r="T13" s="36">
        <v>3.6311751999999996E-2</v>
      </c>
      <c r="U13" s="36">
        <v>0</v>
      </c>
      <c r="V13" s="36">
        <v>0</v>
      </c>
      <c r="W13" s="36">
        <v>0.22451138419741076</v>
      </c>
      <c r="X13" s="36">
        <v>9.4013786349799577</v>
      </c>
      <c r="Y13" s="36">
        <v>9.6258900191773691</v>
      </c>
      <c r="Z13" s="36">
        <v>2.5631773188899379E-4</v>
      </c>
      <c r="AA13" s="36">
        <v>5.4851994624244681E-5</v>
      </c>
      <c r="AB13" s="36">
        <v>5.4852000000000003E-5</v>
      </c>
      <c r="AC13" s="36">
        <v>4.4367338643984698E-5</v>
      </c>
      <c r="AD13" s="36">
        <v>4.9275574420001224E-2</v>
      </c>
      <c r="AE13" s="36">
        <v>0.44348016978001104</v>
      </c>
      <c r="AF13" s="36">
        <v>0.49275574420001222</v>
      </c>
      <c r="AG13" s="36">
        <v>0</v>
      </c>
      <c r="AH13" s="36">
        <v>0</v>
      </c>
      <c r="AI13" s="36">
        <v>0</v>
      </c>
      <c r="AJ13" s="36">
        <v>2.1502695826165692E-6</v>
      </c>
      <c r="AK13" s="36">
        <v>2.598477102518786E-6</v>
      </c>
      <c r="AL13" s="36">
        <v>6.4990026956040422E-6</v>
      </c>
      <c r="AM13" s="36">
        <v>4.6517608226601268E-5</v>
      </c>
      <c r="AN13" s="36">
        <v>4.9278172897103741E-2</v>
      </c>
      <c r="AO13" s="36">
        <v>0.44348666878270665</v>
      </c>
      <c r="AP13" s="36">
        <v>176.237087508</v>
      </c>
      <c r="AQ13" s="36">
        <v>94.896893273000003</v>
      </c>
      <c r="AR13" s="36">
        <v>271.13398078099999</v>
      </c>
      <c r="AS13" s="36">
        <v>9.383167598</v>
      </c>
      <c r="AT13" s="36">
        <v>741.62627899400002</v>
      </c>
      <c r="AU13" s="36">
        <v>1649.6860087529999</v>
      </c>
      <c r="AV13" s="36">
        <v>508.97975467600003</v>
      </c>
      <c r="AW13" s="36">
        <v>1132.183154522</v>
      </c>
      <c r="AX13" s="36">
        <v>476.10511985400001</v>
      </c>
      <c r="AY13" s="36">
        <v>1059.056262115</v>
      </c>
      <c r="AZ13" s="36">
        <v>9.3753338000000006E-2</v>
      </c>
      <c r="BA13" s="36">
        <v>0.18750667600000001</v>
      </c>
      <c r="BB13" s="36">
        <v>3.6735378349999999</v>
      </c>
      <c r="BC13" s="36">
        <v>210.00293646399999</v>
      </c>
      <c r="BD13" s="36">
        <v>467.13407533399999</v>
      </c>
      <c r="BE13" s="36">
        <v>0.21779868499999999</v>
      </c>
      <c r="BF13" s="36">
        <v>0.43559737100000001</v>
      </c>
      <c r="BG13" s="36">
        <v>11.208018551</v>
      </c>
      <c r="BH13" s="36">
        <v>56.095316918000002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5.7055752069999999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4.5869677062631213</v>
      </c>
      <c r="J14" s="36">
        <v>32.843454192683666</v>
      </c>
      <c r="K14" s="36">
        <v>0.15859870632415712</v>
      </c>
      <c r="L14" s="36">
        <v>4.4283689999389644</v>
      </c>
      <c r="M14" s="36">
        <v>5.1105038989557983</v>
      </c>
      <c r="N14" s="36">
        <v>32.319917999990992</v>
      </c>
      <c r="O14" s="36">
        <v>0.201823473</v>
      </c>
      <c r="P14" s="36">
        <v>0.321212901</v>
      </c>
      <c r="Q14" s="36">
        <v>0.16347286799999999</v>
      </c>
      <c r="R14" s="36">
        <v>3.8350605000000003E-2</v>
      </c>
      <c r="S14" s="36">
        <v>0.27119037200000001</v>
      </c>
      <c r="T14" s="36">
        <v>5.0022528999999996E-2</v>
      </c>
      <c r="U14" s="36" t="s">
        <v>339</v>
      </c>
      <c r="V14" s="36" t="s">
        <v>339</v>
      </c>
      <c r="W14" s="36">
        <v>4.7887911792631215</v>
      </c>
      <c r="X14" s="36">
        <v>33.164667093683668</v>
      </c>
      <c r="Y14" s="36">
        <v>37.95345827294679</v>
      </c>
      <c r="Z14" s="36">
        <v>2.4000847083891073E-2</v>
      </c>
      <c r="AA14" s="36">
        <v>1.1568408294435499E-2</v>
      </c>
      <c r="AB14" s="36">
        <v>1.1568408000000001E-2</v>
      </c>
      <c r="AC14" s="36">
        <v>5.8708200818698569E-3</v>
      </c>
      <c r="AD14" s="36">
        <v>0.11616924107972176</v>
      </c>
      <c r="AE14" s="36">
        <v>1.045523169717496</v>
      </c>
      <c r="AF14" s="36">
        <v>1.1616924107972177</v>
      </c>
      <c r="AG14" s="36" t="s">
        <v>339</v>
      </c>
      <c r="AH14" s="36" t="s">
        <v>339</v>
      </c>
      <c r="AI14" s="36" t="s">
        <v>339</v>
      </c>
      <c r="AJ14" s="36">
        <v>4.53496606322266E-4</v>
      </c>
      <c r="AK14" s="36">
        <v>5.4802456246983062E-4</v>
      </c>
      <c r="AL14" s="36">
        <v>1.3706540285832308E-3</v>
      </c>
      <c r="AM14" s="36">
        <v>6.324316688192123E-3</v>
      </c>
      <c r="AN14" s="36">
        <v>0.11671726564219159</v>
      </c>
      <c r="AO14" s="36">
        <v>1.0468938237460792</v>
      </c>
      <c r="AP14" s="36">
        <v>359.47024658999999</v>
      </c>
      <c r="AQ14" s="36">
        <v>193.56090201000001</v>
      </c>
      <c r="AR14" s="36">
        <v>553.03114860000005</v>
      </c>
      <c r="AS14" s="36">
        <v>29.015691091000001</v>
      </c>
      <c r="AT14" s="36">
        <v>1523.2819863719999</v>
      </c>
      <c r="AU14" s="36">
        <v>4235.2724034069997</v>
      </c>
      <c r="AV14" s="36">
        <v>813.80017773899999</v>
      </c>
      <c r="AW14" s="36">
        <v>2262.6575154819998</v>
      </c>
      <c r="AX14" s="36">
        <v>781.86785276900002</v>
      </c>
      <c r="AY14" s="36">
        <v>2173.8741543380002</v>
      </c>
      <c r="AZ14" s="36">
        <v>0.83246798799999999</v>
      </c>
      <c r="BA14" s="36">
        <v>1.6649359770000001</v>
      </c>
      <c r="BB14" s="36">
        <v>2.870808244</v>
      </c>
      <c r="BC14" s="36">
        <v>129.24516343900001</v>
      </c>
      <c r="BD14" s="36">
        <v>359.34809108399998</v>
      </c>
      <c r="BE14" s="36">
        <v>0.17020602200000001</v>
      </c>
      <c r="BF14" s="36">
        <v>0.34041204400000002</v>
      </c>
      <c r="BG14" s="36">
        <v>1.5569573830000001</v>
      </c>
      <c r="BH14" s="36">
        <v>47.200084343999997</v>
      </c>
      <c r="BI14" s="36">
        <v>0.06</v>
      </c>
      <c r="BJ14" s="36">
        <v>0.06</v>
      </c>
      <c r="BK14" s="36">
        <v>0.60000000000000031</v>
      </c>
      <c r="BL14" s="36">
        <v>0.60000000000000031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5.5100867420000004</v>
      </c>
      <c r="E15" s="36">
        <v>2</v>
      </c>
      <c r="F15" s="36">
        <v>0</v>
      </c>
      <c r="G15" s="36">
        <v>0</v>
      </c>
      <c r="H15" s="36">
        <v>2</v>
      </c>
      <c r="I15" s="36">
        <v>5.3565991833414157E-2</v>
      </c>
      <c r="J15" s="36">
        <v>4.5530047069746828</v>
      </c>
      <c r="K15" s="36">
        <v>3.9069918349292684E-3</v>
      </c>
      <c r="L15" s="36">
        <v>4.9658999998484887E-2</v>
      </c>
      <c r="M15" s="36">
        <v>0.27170619880704766</v>
      </c>
      <c r="N15" s="36">
        <v>4.3348645000010499</v>
      </c>
      <c r="O15" s="36">
        <v>4.1049749999999996E-2</v>
      </c>
      <c r="P15" s="36">
        <v>6.7810478999999993E-2</v>
      </c>
      <c r="Q15" s="36">
        <v>3.1812416999999996E-2</v>
      </c>
      <c r="R15" s="36">
        <v>9.2373330000000003E-3</v>
      </c>
      <c r="S15" s="36">
        <v>5.5761783999999995E-2</v>
      </c>
      <c r="T15" s="36">
        <v>1.2048695000000002E-2</v>
      </c>
      <c r="U15" s="36">
        <v>0</v>
      </c>
      <c r="V15" s="36">
        <v>0</v>
      </c>
      <c r="W15" s="36">
        <v>9.4615741833414146E-2</v>
      </c>
      <c r="X15" s="36">
        <v>4.6208151859746831</v>
      </c>
      <c r="Y15" s="36">
        <v>4.7154309278080975</v>
      </c>
      <c r="Z15" s="36">
        <v>5.0759444543116991E-4</v>
      </c>
      <c r="AA15" s="36">
        <v>1.0862521132227032E-4</v>
      </c>
      <c r="AB15" s="36">
        <v>1.08625E-4</v>
      </c>
      <c r="AC15" s="36">
        <v>2.9618191227939242E-5</v>
      </c>
      <c r="AD15" s="36">
        <v>4.4763305153211107E-2</v>
      </c>
      <c r="AE15" s="36">
        <v>0.40286974637889994</v>
      </c>
      <c r="AF15" s="36">
        <v>0.44763305153211103</v>
      </c>
      <c r="AG15" s="36">
        <v>0</v>
      </c>
      <c r="AH15" s="36">
        <v>0</v>
      </c>
      <c r="AI15" s="36">
        <v>0</v>
      </c>
      <c r="AJ15" s="36">
        <v>4.2582409649936282E-6</v>
      </c>
      <c r="AK15" s="36">
        <v>5.1458392631281109E-6</v>
      </c>
      <c r="AL15" s="36">
        <v>1.2870162761795177E-5</v>
      </c>
      <c r="AM15" s="36">
        <v>3.3876432192932869E-5</v>
      </c>
      <c r="AN15" s="36">
        <v>4.4768450992474236E-2</v>
      </c>
      <c r="AO15" s="36">
        <v>0.40288261654166174</v>
      </c>
      <c r="AP15" s="36">
        <v>69.465348313000007</v>
      </c>
      <c r="AQ15" s="36">
        <v>37.404418321999998</v>
      </c>
      <c r="AR15" s="36">
        <v>106.869766635</v>
      </c>
      <c r="AS15" s="36">
        <v>5.142126599</v>
      </c>
      <c r="AT15" s="36">
        <v>413.39700621499998</v>
      </c>
      <c r="AU15" s="36">
        <v>933.98274213100001</v>
      </c>
      <c r="AV15" s="36">
        <v>236.248744652</v>
      </c>
      <c r="AW15" s="36">
        <v>533.75386622999997</v>
      </c>
      <c r="AX15" s="36">
        <v>223.471312595</v>
      </c>
      <c r="AY15" s="36">
        <v>504.88597204899997</v>
      </c>
      <c r="AZ15" s="36">
        <v>0.103502104</v>
      </c>
      <c r="BA15" s="36">
        <v>0.20700420899999999</v>
      </c>
      <c r="BB15" s="36">
        <v>1.3698901349999999</v>
      </c>
      <c r="BC15" s="36">
        <v>39.612533401999997</v>
      </c>
      <c r="BD15" s="36">
        <v>89.496106679999997</v>
      </c>
      <c r="BE15" s="36">
        <v>8.1218782000000003E-2</v>
      </c>
      <c r="BF15" s="36">
        <v>0.16243756500000001</v>
      </c>
      <c r="BG15" s="36">
        <v>2.6666992010000001</v>
      </c>
      <c r="BH15" s="36">
        <v>15.166904814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4.8279206800000001</v>
      </c>
      <c r="E16" s="36">
        <v>45</v>
      </c>
      <c r="F16" s="36">
        <v>0</v>
      </c>
      <c r="G16" s="36">
        <v>7</v>
      </c>
      <c r="H16" s="36">
        <v>38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3.7447000000000002E-5</v>
      </c>
      <c r="P16" s="36">
        <v>5.2221999999999996E-5</v>
      </c>
      <c r="Q16" s="36">
        <v>3.5488000000000003E-5</v>
      </c>
      <c r="R16" s="36">
        <v>1.9590000000000002E-6</v>
      </c>
      <c r="S16" s="36">
        <v>4.9666999999999997E-5</v>
      </c>
      <c r="T16" s="36">
        <v>2.5550000000000001E-6</v>
      </c>
      <c r="U16" s="36">
        <v>8.1000000000000003E-2</v>
      </c>
      <c r="V16" s="36">
        <v>0.19440000000000002</v>
      </c>
      <c r="W16" s="36">
        <v>8.1037446999999999E-2</v>
      </c>
      <c r="X16" s="36">
        <v>0.19445222200000001</v>
      </c>
      <c r="Y16" s="36">
        <v>0.27548966899999999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5.1815119014250854E-3</v>
      </c>
      <c r="AH16" s="36">
        <v>8.8145259932288812E-3</v>
      </c>
      <c r="AI16" s="36">
        <v>2.8230306221557363E-2</v>
      </c>
      <c r="AJ16" s="36">
        <v>0</v>
      </c>
      <c r="AK16" s="36">
        <v>0</v>
      </c>
      <c r="AL16" s="36">
        <v>0</v>
      </c>
      <c r="AM16" s="36">
        <v>5.1815119014250854E-3</v>
      </c>
      <c r="AN16" s="36">
        <v>8.8145259932288812E-3</v>
      </c>
      <c r="AO16" s="36">
        <v>2.8230306221557363E-2</v>
      </c>
      <c r="AP16" s="36">
        <v>0.23641000300000001</v>
      </c>
      <c r="AQ16" s="36">
        <v>0.12729769399999999</v>
      </c>
      <c r="AR16" s="36">
        <v>0.363707697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0.17129609900000001</v>
      </c>
      <c r="BC16" s="36">
        <v>10.547479288</v>
      </c>
      <c r="BD16" s="36">
        <v>21.408678472999998</v>
      </c>
      <c r="BE16" s="36">
        <v>1.0155895E-2</v>
      </c>
      <c r="BF16" s="36">
        <v>2.031179E-2</v>
      </c>
      <c r="BG16" s="36">
        <v>0.25677797400000002</v>
      </c>
      <c r="BH16" s="36">
        <v>0.65700814200000002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5.4275181979999996</v>
      </c>
      <c r="E17" s="36">
        <v>3</v>
      </c>
      <c r="F17" s="36">
        <v>0</v>
      </c>
      <c r="G17" s="36">
        <v>1</v>
      </c>
      <c r="H17" s="36">
        <v>2</v>
      </c>
      <c r="I17" s="36">
        <v>2.646259656162487E-3</v>
      </c>
      <c r="J17" s="36">
        <v>3.068474610527379</v>
      </c>
      <c r="K17" s="36">
        <v>2.646259656162487E-3</v>
      </c>
      <c r="L17" s="36">
        <v>0</v>
      </c>
      <c r="M17" s="36">
        <v>0.2740638701740532</v>
      </c>
      <c r="N17" s="36">
        <v>2.7970570000094881</v>
      </c>
      <c r="O17" s="36">
        <v>2.5554426000000002E-2</v>
      </c>
      <c r="P17" s="36">
        <v>3.8647498000000002E-2</v>
      </c>
      <c r="Q17" s="36">
        <v>2.2199678E-2</v>
      </c>
      <c r="R17" s="36">
        <v>3.3547480000000003E-3</v>
      </c>
      <c r="S17" s="36">
        <v>3.4271739000000002E-2</v>
      </c>
      <c r="T17" s="36">
        <v>4.3757589999999999E-3</v>
      </c>
      <c r="U17" s="36">
        <v>3.0000000000000001E-3</v>
      </c>
      <c r="V17" s="36">
        <v>7.1999999999999998E-3</v>
      </c>
      <c r="W17" s="36">
        <v>3.1200685656162488E-2</v>
      </c>
      <c r="X17" s="36">
        <v>3.1143221085273791</v>
      </c>
      <c r="Y17" s="36">
        <v>3.1455227941835417</v>
      </c>
      <c r="Z17" s="36">
        <v>7.542164198243471E-5</v>
      </c>
      <c r="AA17" s="36">
        <v>1.6140231384241023E-5</v>
      </c>
      <c r="AB17" s="36">
        <v>1.6140199999999998E-5</v>
      </c>
      <c r="AC17" s="36">
        <v>1.5878416380488251E-5</v>
      </c>
      <c r="AD17" s="36">
        <v>2.0686628958200531E-2</v>
      </c>
      <c r="AE17" s="36">
        <v>0.18617966062380478</v>
      </c>
      <c r="AF17" s="36">
        <v>0.20686628958200531</v>
      </c>
      <c r="AG17" s="36">
        <v>2.3963622538665939E-4</v>
      </c>
      <c r="AH17" s="36">
        <v>4.07657027094547E-4</v>
      </c>
      <c r="AI17" s="36">
        <v>1.3056042624514546E-3</v>
      </c>
      <c r="AJ17" s="36">
        <v>6.3271678548362776E-7</v>
      </c>
      <c r="AK17" s="36">
        <v>7.6460184004363941E-7</v>
      </c>
      <c r="AL17" s="36">
        <v>1.9123314246989783E-6</v>
      </c>
      <c r="AM17" s="36">
        <v>2.561473585526313E-4</v>
      </c>
      <c r="AN17" s="36">
        <v>2.1095050587135122E-2</v>
      </c>
      <c r="AO17" s="36">
        <v>0.18748717721768093</v>
      </c>
      <c r="AP17" s="36">
        <v>42.475495258999999</v>
      </c>
      <c r="AQ17" s="36">
        <v>22.871420524000001</v>
      </c>
      <c r="AR17" s="36">
        <v>65.346915783</v>
      </c>
      <c r="AS17" s="36">
        <v>5.0729413440000002</v>
      </c>
      <c r="AT17" s="36">
        <v>244.925439547</v>
      </c>
      <c r="AU17" s="36">
        <v>630.41394759399998</v>
      </c>
      <c r="AV17" s="36">
        <v>143.19596344499999</v>
      </c>
      <c r="AW17" s="36">
        <v>368.57230005100001</v>
      </c>
      <c r="AX17" s="36">
        <v>135.086316025</v>
      </c>
      <c r="AY17" s="36">
        <v>347.698866678</v>
      </c>
      <c r="AZ17" s="36">
        <v>5.0821184999999998E-2</v>
      </c>
      <c r="BA17" s="36">
        <v>0.101642371</v>
      </c>
      <c r="BB17" s="36">
        <v>0.88430851799999999</v>
      </c>
      <c r="BC17" s="36">
        <v>35.506158225999997</v>
      </c>
      <c r="BD17" s="36">
        <v>91.389352664</v>
      </c>
      <c r="BE17" s="36">
        <v>5.2429358000000002E-2</v>
      </c>
      <c r="BF17" s="36">
        <v>0.104858717</v>
      </c>
      <c r="BG17" s="36">
        <v>2.418702036</v>
      </c>
      <c r="BH17" s="36">
        <v>13.763036837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5.6975643070000004</v>
      </c>
      <c r="E18" s="36">
        <v>1</v>
      </c>
      <c r="F18" s="36">
        <v>0</v>
      </c>
      <c r="G18" s="36">
        <v>1</v>
      </c>
      <c r="H18" s="36">
        <v>0</v>
      </c>
      <c r="I18" s="36">
        <v>0.7339360322709032</v>
      </c>
      <c r="J18" s="36">
        <v>10.208867558179769</v>
      </c>
      <c r="K18" s="36">
        <v>5.1083532269118992E-2</v>
      </c>
      <c r="L18" s="36">
        <v>0.68285250000178421</v>
      </c>
      <c r="M18" s="36">
        <v>2.0438155904410769</v>
      </c>
      <c r="N18" s="36">
        <v>8.8989880000095951</v>
      </c>
      <c r="O18" s="36">
        <v>0.21304285699999997</v>
      </c>
      <c r="P18" s="36">
        <v>0.36181554200000005</v>
      </c>
      <c r="Q18" s="36">
        <v>0.19612127199999999</v>
      </c>
      <c r="R18" s="36">
        <v>1.6921584999999999E-2</v>
      </c>
      <c r="S18" s="36">
        <v>0.33974391000000004</v>
      </c>
      <c r="T18" s="36">
        <v>2.2071632000000001E-2</v>
      </c>
      <c r="U18" s="36">
        <v>0</v>
      </c>
      <c r="V18" s="36">
        <v>0</v>
      </c>
      <c r="W18" s="36">
        <v>0.94697888927090323</v>
      </c>
      <c r="X18" s="36">
        <v>10.570683100179769</v>
      </c>
      <c r="Y18" s="36">
        <v>11.517661989450673</v>
      </c>
      <c r="Z18" s="36">
        <v>4.895520971590012E-3</v>
      </c>
      <c r="AA18" s="36">
        <v>2.0083324541768769E-3</v>
      </c>
      <c r="AB18" s="36">
        <v>2.0083319999999998E-3</v>
      </c>
      <c r="AC18" s="36">
        <v>3.3766568584072494E-4</v>
      </c>
      <c r="AD18" s="36">
        <v>0.13082574152691598</v>
      </c>
      <c r="AE18" s="36">
        <v>1.1774316737422434</v>
      </c>
      <c r="AF18" s="36">
        <v>1.3082574152691595</v>
      </c>
      <c r="AG18" s="36">
        <v>0</v>
      </c>
      <c r="AH18" s="36">
        <v>0</v>
      </c>
      <c r="AI18" s="36">
        <v>0</v>
      </c>
      <c r="AJ18" s="36">
        <v>7.8729220659189811E-5</v>
      </c>
      <c r="AK18" s="36">
        <v>9.5139734490187378E-5</v>
      </c>
      <c r="AL18" s="36">
        <v>2.3795221836337519E-4</v>
      </c>
      <c r="AM18" s="36">
        <v>4.1639490649991474E-4</v>
      </c>
      <c r="AN18" s="36">
        <v>0.13092088126140616</v>
      </c>
      <c r="AO18" s="36">
        <v>1.1776696259606068</v>
      </c>
      <c r="AP18" s="36">
        <v>273.84540661900002</v>
      </c>
      <c r="AQ18" s="36">
        <v>147.45521894800001</v>
      </c>
      <c r="AR18" s="36">
        <v>421.300625567</v>
      </c>
      <c r="AS18" s="36">
        <v>24.348383448</v>
      </c>
      <c r="AT18" s="36">
        <v>1010.586203788</v>
      </c>
      <c r="AU18" s="36">
        <v>2646.8069027749998</v>
      </c>
      <c r="AV18" s="36">
        <v>560.848774488</v>
      </c>
      <c r="AW18" s="36">
        <v>1468.908245693</v>
      </c>
      <c r="AX18" s="36">
        <v>531.93973454499996</v>
      </c>
      <c r="AY18" s="36">
        <v>1393.1931348119999</v>
      </c>
      <c r="AZ18" s="36">
        <v>0.39550712399999999</v>
      </c>
      <c r="BA18" s="36">
        <v>0.79101424899999995</v>
      </c>
      <c r="BB18" s="36">
        <v>1.8865617649999999</v>
      </c>
      <c r="BC18" s="36">
        <v>111.17642657</v>
      </c>
      <c r="BD18" s="36">
        <v>291.180042007</v>
      </c>
      <c r="BE18" s="36">
        <v>0.111851488</v>
      </c>
      <c r="BF18" s="36">
        <v>0.223702976</v>
      </c>
      <c r="BG18" s="36">
        <v>6.724326016</v>
      </c>
      <c r="BH18" s="36">
        <v>62.750389065</v>
      </c>
      <c r="BI18" s="36">
        <v>0.33000000000000007</v>
      </c>
      <c r="BJ18" s="36">
        <v>0.33000000000000007</v>
      </c>
      <c r="BK18" s="36">
        <v>0.69000000000000039</v>
      </c>
      <c r="BL18" s="36">
        <v>0.69000000000000039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5.4384789019999999</v>
      </c>
      <c r="E19" s="36">
        <v>6</v>
      </c>
      <c r="F19" s="36">
        <v>0</v>
      </c>
      <c r="G19" s="36">
        <v>1</v>
      </c>
      <c r="H19" s="36">
        <v>5</v>
      </c>
      <c r="I19" s="36">
        <v>3.7200876249084726E-3</v>
      </c>
      <c r="J19" s="36">
        <v>3.3472809443345546</v>
      </c>
      <c r="K19" s="36">
        <v>3.7200876249084726E-3</v>
      </c>
      <c r="L19" s="36">
        <v>0</v>
      </c>
      <c r="M19" s="36">
        <v>0.30883953195630937</v>
      </c>
      <c r="N19" s="36">
        <v>3.0421615000031537</v>
      </c>
      <c r="O19" s="36">
        <v>0.37211040899999998</v>
      </c>
      <c r="P19" s="36">
        <v>0.63156353799999998</v>
      </c>
      <c r="Q19" s="36">
        <v>0.346023262</v>
      </c>
      <c r="R19" s="36">
        <v>2.6087147000000002E-2</v>
      </c>
      <c r="S19" s="36">
        <v>0.59753682399999997</v>
      </c>
      <c r="T19" s="36">
        <v>3.4026714E-2</v>
      </c>
      <c r="U19" s="36">
        <v>2.64E-2</v>
      </c>
      <c r="V19" s="36">
        <v>6.2399999999999997E-2</v>
      </c>
      <c r="W19" s="36">
        <v>0.40223049662490845</v>
      </c>
      <c r="X19" s="36">
        <v>4.0412444823345544</v>
      </c>
      <c r="Y19" s="36">
        <v>4.443474978959463</v>
      </c>
      <c r="Z19" s="36">
        <v>1.1234415385362307E-4</v>
      </c>
      <c r="AA19" s="36">
        <v>2.4041648924675333E-5</v>
      </c>
      <c r="AB19" s="36">
        <v>2.40416E-5</v>
      </c>
      <c r="AC19" s="36">
        <v>3.177995658831987E-5</v>
      </c>
      <c r="AD19" s="36">
        <v>3.932700823662548E-2</v>
      </c>
      <c r="AE19" s="36">
        <v>0.35394307412962933</v>
      </c>
      <c r="AF19" s="36">
        <v>0.39327008236625471</v>
      </c>
      <c r="AG19" s="36">
        <v>1.9435249060203105E-3</v>
      </c>
      <c r="AH19" s="36">
        <v>3.3062262769081143E-3</v>
      </c>
      <c r="AI19" s="36">
        <v>1.0588859832800312E-2</v>
      </c>
      <c r="AJ19" s="36">
        <v>9.4246191929983496E-7</v>
      </c>
      <c r="AK19" s="36">
        <v>1.1389110170625619E-6</v>
      </c>
      <c r="AL19" s="36">
        <v>2.848509137435903E-6</v>
      </c>
      <c r="AM19" s="36">
        <v>1.9762473245279306E-3</v>
      </c>
      <c r="AN19" s="36">
        <v>4.2634373424550662E-2</v>
      </c>
      <c r="AO19" s="36">
        <v>0.36453478247156712</v>
      </c>
      <c r="AP19" s="36">
        <v>82.198078233000004</v>
      </c>
      <c r="AQ19" s="36">
        <v>44.260503663999998</v>
      </c>
      <c r="AR19" s="36">
        <v>126.458581897</v>
      </c>
      <c r="AS19" s="36">
        <v>5.9968020380000002</v>
      </c>
      <c r="AT19" s="36">
        <v>386.16594241299998</v>
      </c>
      <c r="AU19" s="36">
        <v>909.57725268199999</v>
      </c>
      <c r="AV19" s="36">
        <v>261.367615769</v>
      </c>
      <c r="AW19" s="36">
        <v>615.62663036900005</v>
      </c>
      <c r="AX19" s="36">
        <v>244.65575200699999</v>
      </c>
      <c r="AY19" s="36">
        <v>576.26342025999998</v>
      </c>
      <c r="AZ19" s="36">
        <v>7.2896173999999994E-2</v>
      </c>
      <c r="BA19" s="36">
        <v>0.14579234799999999</v>
      </c>
      <c r="BB19" s="36">
        <v>1.6158910440000001</v>
      </c>
      <c r="BC19" s="36">
        <v>93.530517356999994</v>
      </c>
      <c r="BD19" s="36">
        <v>220.30226303200001</v>
      </c>
      <c r="BE19" s="36">
        <v>9.5803816E-2</v>
      </c>
      <c r="BF19" s="36">
        <v>0.191607633</v>
      </c>
      <c r="BG19" s="36">
        <v>2.0193011959999998</v>
      </c>
      <c r="BH19" s="36">
        <v>26.826493285000002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5.6716142229999997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0.30091151099854779</v>
      </c>
      <c r="J20" s="36">
        <v>3.8526326281536099</v>
      </c>
      <c r="K20" s="36">
        <v>3.8707510999538806E-2</v>
      </c>
      <c r="L20" s="36">
        <v>0.26220399999900901</v>
      </c>
      <c r="M20" s="36">
        <v>1.3223126391462581</v>
      </c>
      <c r="N20" s="36">
        <v>2.8312315000058996</v>
      </c>
      <c r="O20" s="36">
        <v>0.12275245300000001</v>
      </c>
      <c r="P20" s="36">
        <v>0.18849956300000001</v>
      </c>
      <c r="Q20" s="36">
        <v>0.11624338200000001</v>
      </c>
      <c r="R20" s="36">
        <v>6.509071E-3</v>
      </c>
      <c r="S20" s="36">
        <v>0.18000947</v>
      </c>
      <c r="T20" s="36">
        <v>8.4900930000000006E-3</v>
      </c>
      <c r="U20" s="36" t="s">
        <v>339</v>
      </c>
      <c r="V20" s="36" t="s">
        <v>339</v>
      </c>
      <c r="W20" s="36">
        <v>0.42366396399854778</v>
      </c>
      <c r="X20" s="36">
        <v>4.0411321911536096</v>
      </c>
      <c r="Y20" s="36">
        <v>4.4647961551521576</v>
      </c>
      <c r="Z20" s="36">
        <v>1.6989634427757158E-3</v>
      </c>
      <c r="AA20" s="36">
        <v>7.8230993434974072E-4</v>
      </c>
      <c r="AB20" s="36">
        <v>7.8231000000000004E-4</v>
      </c>
      <c r="AC20" s="36">
        <v>1.1374510213352478E-4</v>
      </c>
      <c r="AD20" s="36">
        <v>1.1793011665780707E-2</v>
      </c>
      <c r="AE20" s="36">
        <v>0.10613710499202636</v>
      </c>
      <c r="AF20" s="36">
        <v>0.11793011665780706</v>
      </c>
      <c r="AG20" s="36" t="s">
        <v>339</v>
      </c>
      <c r="AH20" s="36" t="s">
        <v>339</v>
      </c>
      <c r="AI20" s="36" t="s">
        <v>339</v>
      </c>
      <c r="AJ20" s="36">
        <v>3.0667567220745833E-5</v>
      </c>
      <c r="AK20" s="36">
        <v>3.7059990922326838E-5</v>
      </c>
      <c r="AL20" s="36">
        <v>9.2690053212243824E-5</v>
      </c>
      <c r="AM20" s="36">
        <v>1.4441266935427062E-4</v>
      </c>
      <c r="AN20" s="36">
        <v>1.1830071656703035E-2</v>
      </c>
      <c r="AO20" s="36">
        <v>0.10622979504523861</v>
      </c>
      <c r="AP20" s="36">
        <v>53.965834530000002</v>
      </c>
      <c r="AQ20" s="36">
        <v>29.058526284999999</v>
      </c>
      <c r="AR20" s="36">
        <v>83.024360814999994</v>
      </c>
      <c r="AS20" s="36">
        <v>3.763849531</v>
      </c>
      <c r="AT20" s="36">
        <v>181.47116484599999</v>
      </c>
      <c r="AU20" s="36">
        <v>418.44971502700002</v>
      </c>
      <c r="AV20" s="36">
        <v>110.207707937</v>
      </c>
      <c r="AW20" s="36">
        <v>254.12513342899999</v>
      </c>
      <c r="AX20" s="36">
        <v>104.02335981100001</v>
      </c>
      <c r="AY20" s="36">
        <v>239.86480334800001</v>
      </c>
      <c r="AZ20" s="36">
        <v>5.6500583E-2</v>
      </c>
      <c r="BA20" s="36">
        <v>0.113001166</v>
      </c>
      <c r="BB20" s="36">
        <v>0.54584087800000003</v>
      </c>
      <c r="BC20" s="36">
        <v>31.775492910000001</v>
      </c>
      <c r="BD20" s="36">
        <v>73.270295942000004</v>
      </c>
      <c r="BE20" s="36">
        <v>3.2362107000000001E-2</v>
      </c>
      <c r="BF20" s="36">
        <v>6.4724214000000002E-2</v>
      </c>
      <c r="BG20" s="36">
        <v>2.2854996500000002</v>
      </c>
      <c r="BH20" s="36">
        <v>16.134010476</v>
      </c>
      <c r="BI20" s="36">
        <v>0.09</v>
      </c>
      <c r="BJ20" s="36">
        <v>0.09</v>
      </c>
      <c r="BK20" s="36">
        <v>0.18</v>
      </c>
      <c r="BL20" s="36">
        <v>0.18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5.5056853280000002</v>
      </c>
      <c r="E21" s="36">
        <v>3</v>
      </c>
      <c r="F21" s="36">
        <v>0</v>
      </c>
      <c r="G21" s="36">
        <v>0</v>
      </c>
      <c r="H21" s="36">
        <v>3</v>
      </c>
      <c r="I21" s="36">
        <v>2.7568128839048771E-4</v>
      </c>
      <c r="J21" s="36">
        <v>0.57895503674258519</v>
      </c>
      <c r="K21" s="36">
        <v>2.7568128839048771E-4</v>
      </c>
      <c r="L21" s="36">
        <v>0</v>
      </c>
      <c r="M21" s="36">
        <v>2.9175718030970847E-2</v>
      </c>
      <c r="N21" s="36">
        <v>0.55005500000000485</v>
      </c>
      <c r="O21" s="36">
        <v>7.042104099999999E-2</v>
      </c>
      <c r="P21" s="36">
        <v>0.10893629599999999</v>
      </c>
      <c r="Q21" s="36">
        <v>6.1507753999999998E-2</v>
      </c>
      <c r="R21" s="36">
        <v>8.9132869999999989E-3</v>
      </c>
      <c r="S21" s="36">
        <v>9.731026999999999E-2</v>
      </c>
      <c r="T21" s="36">
        <v>1.1626025999999999E-2</v>
      </c>
      <c r="U21" s="36">
        <v>0</v>
      </c>
      <c r="V21" s="36">
        <v>0</v>
      </c>
      <c r="W21" s="36">
        <v>7.0696722288390482E-2</v>
      </c>
      <c r="X21" s="36">
        <v>0.68789133274258518</v>
      </c>
      <c r="Y21" s="36">
        <v>0.75858805503097571</v>
      </c>
      <c r="Z21" s="36">
        <v>1.134410684719121E-5</v>
      </c>
      <c r="AA21" s="36">
        <v>2.4276388652989185E-6</v>
      </c>
      <c r="AB21" s="36">
        <v>2.4276400000000001E-6</v>
      </c>
      <c r="AC21" s="36">
        <v>1.1228258368527034E-6</v>
      </c>
      <c r="AD21" s="36">
        <v>4.9153353279775035E-3</v>
      </c>
      <c r="AE21" s="36">
        <v>4.4238017951797527E-2</v>
      </c>
      <c r="AF21" s="36">
        <v>4.9153353279775033E-2</v>
      </c>
      <c r="AG21" s="36">
        <v>0</v>
      </c>
      <c r="AH21" s="36">
        <v>0</v>
      </c>
      <c r="AI21" s="36">
        <v>0</v>
      </c>
      <c r="AJ21" s="36">
        <v>9.5166638400482873E-8</v>
      </c>
      <c r="AK21" s="36">
        <v>1.1500340831981889E-7</v>
      </c>
      <c r="AL21" s="36">
        <v>2.8763288310282574E-7</v>
      </c>
      <c r="AM21" s="36">
        <v>1.2179924752531863E-6</v>
      </c>
      <c r="AN21" s="36">
        <v>4.9154503313858233E-3</v>
      </c>
      <c r="AO21" s="36">
        <v>4.4238305584680629E-2</v>
      </c>
      <c r="AP21" s="36">
        <v>14.676975063</v>
      </c>
      <c r="AQ21" s="36">
        <v>7.9029865719999997</v>
      </c>
      <c r="AR21" s="36">
        <v>22.579961635</v>
      </c>
      <c r="AS21" s="36">
        <v>1.974377526</v>
      </c>
      <c r="AT21" s="36">
        <v>36.130681553000002</v>
      </c>
      <c r="AU21" s="36">
        <v>85.288874645999996</v>
      </c>
      <c r="AV21" s="36">
        <v>29.745343467000001</v>
      </c>
      <c r="AW21" s="36">
        <v>70.215859797999997</v>
      </c>
      <c r="AX21" s="36">
        <v>27.637385391999999</v>
      </c>
      <c r="AY21" s="36">
        <v>65.239884688999993</v>
      </c>
      <c r="AZ21" s="36">
        <v>4.1884218000000001E-2</v>
      </c>
      <c r="BA21" s="36">
        <v>8.3768436000000002E-2</v>
      </c>
      <c r="BB21" s="36">
        <v>0.46469474399999999</v>
      </c>
      <c r="BC21" s="36">
        <v>12.883769763</v>
      </c>
      <c r="BD21" s="36">
        <v>30.412994638000001</v>
      </c>
      <c r="BE21" s="36">
        <v>2.7551071E-2</v>
      </c>
      <c r="BF21" s="36">
        <v>5.5102142999999999E-2</v>
      </c>
      <c r="BG21" s="36">
        <v>0.97429429999999995</v>
      </c>
      <c r="BH21" s="36">
        <v>14.143624671</v>
      </c>
      <c r="BI21" s="36">
        <v>0.03</v>
      </c>
      <c r="BJ21" s="36">
        <v>0.03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5.5102232139999998</v>
      </c>
      <c r="E22" s="36">
        <v>2</v>
      </c>
      <c r="F22" s="36">
        <v>0</v>
      </c>
      <c r="G22" s="36">
        <v>1</v>
      </c>
      <c r="H22" s="36">
        <v>1</v>
      </c>
      <c r="I22" s="36">
        <v>2.1605487664594844E-3</v>
      </c>
      <c r="J22" s="36">
        <v>2.5223380313696082</v>
      </c>
      <c r="K22" s="36">
        <v>2.1605487664594844E-3</v>
      </c>
      <c r="L22" s="36">
        <v>0</v>
      </c>
      <c r="M22" s="36">
        <v>0.12459658013210501</v>
      </c>
      <c r="N22" s="36">
        <v>2.3999020000039626</v>
      </c>
      <c r="O22" s="36">
        <v>0.14632156499999999</v>
      </c>
      <c r="P22" s="36">
        <v>0.25223407999999997</v>
      </c>
      <c r="Q22" s="36">
        <v>0.131249537</v>
      </c>
      <c r="R22" s="36">
        <v>1.5072028000000001E-2</v>
      </c>
      <c r="S22" s="36">
        <v>0.23257491299999999</v>
      </c>
      <c r="T22" s="36">
        <v>1.9659166999999998E-2</v>
      </c>
      <c r="U22" s="36">
        <v>6.6E-3</v>
      </c>
      <c r="V22" s="36">
        <v>1.5599999999999999E-2</v>
      </c>
      <c r="W22" s="36">
        <v>0.15508211376645947</v>
      </c>
      <c r="X22" s="36">
        <v>2.7901721113696083</v>
      </c>
      <c r="Y22" s="36">
        <v>2.9452542251360678</v>
      </c>
      <c r="Z22" s="36">
        <v>6.6703307732514589E-5</v>
      </c>
      <c r="AA22" s="36">
        <v>1.4274507854758118E-5</v>
      </c>
      <c r="AB22" s="36">
        <v>1.42745E-5</v>
      </c>
      <c r="AC22" s="36">
        <v>2.0739377151771374E-5</v>
      </c>
      <c r="AD22" s="36">
        <v>3.706643212721606E-2</v>
      </c>
      <c r="AE22" s="36">
        <v>0.33359788914494459</v>
      </c>
      <c r="AF22" s="36">
        <v>0.37066432127216065</v>
      </c>
      <c r="AG22" s="36">
        <v>5.3746754440066238E-4</v>
      </c>
      <c r="AH22" s="36">
        <v>9.1431260426779349E-4</v>
      </c>
      <c r="AI22" s="36">
        <v>2.9282714488036089E-3</v>
      </c>
      <c r="AJ22" s="36">
        <v>5.5957892432473327E-7</v>
      </c>
      <c r="AK22" s="36">
        <v>6.7621894187822523E-7</v>
      </c>
      <c r="AL22" s="36">
        <v>1.6912786038503592E-6</v>
      </c>
      <c r="AM22" s="36">
        <v>5.5876650047675849E-4</v>
      </c>
      <c r="AN22" s="36">
        <v>3.7981420950425733E-2</v>
      </c>
      <c r="AO22" s="36">
        <v>0.33652785187235201</v>
      </c>
      <c r="AP22" s="36">
        <v>76.350056394000006</v>
      </c>
      <c r="AQ22" s="36">
        <v>41.111568826999999</v>
      </c>
      <c r="AR22" s="36">
        <v>117.46162522100001</v>
      </c>
      <c r="AS22" s="36">
        <v>8.2104623790000009</v>
      </c>
      <c r="AT22" s="36">
        <v>374.11445905599999</v>
      </c>
      <c r="AU22" s="36">
        <v>955.32799367300004</v>
      </c>
      <c r="AV22" s="36">
        <v>227.61829392600001</v>
      </c>
      <c r="AW22" s="36">
        <v>581.23957199699998</v>
      </c>
      <c r="AX22" s="36">
        <v>214.02783851300001</v>
      </c>
      <c r="AY22" s="36">
        <v>546.53537335199997</v>
      </c>
      <c r="AZ22" s="36">
        <v>0.27680874</v>
      </c>
      <c r="BA22" s="36">
        <v>0.55361748</v>
      </c>
      <c r="BB22" s="36">
        <v>1.1728180450000001</v>
      </c>
      <c r="BC22" s="36">
        <v>55.991926200000002</v>
      </c>
      <c r="BD22" s="36">
        <v>142.97938297799999</v>
      </c>
      <c r="BE22" s="36">
        <v>6.9534665999999995E-2</v>
      </c>
      <c r="BF22" s="36">
        <v>0.13906933299999999</v>
      </c>
      <c r="BG22" s="36">
        <v>3.1088316850000002</v>
      </c>
      <c r="BH22" s="36">
        <v>28.128909658000001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5.4614780740000004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1.7995241540679961E-2</v>
      </c>
      <c r="J23" s="36">
        <v>4.1430409774445005</v>
      </c>
      <c r="K23" s="36">
        <v>1.7995241540679961E-2</v>
      </c>
      <c r="L23" s="36">
        <v>0</v>
      </c>
      <c r="M23" s="36">
        <v>1.0132092189856658</v>
      </c>
      <c r="N23" s="36">
        <v>3.1478269999995145</v>
      </c>
      <c r="O23" s="36">
        <v>8.8084140000000005E-2</v>
      </c>
      <c r="P23" s="36">
        <v>0.134587599</v>
      </c>
      <c r="Q23" s="36">
        <v>7.8732653E-2</v>
      </c>
      <c r="R23" s="36">
        <v>9.3514870000000003E-3</v>
      </c>
      <c r="S23" s="36">
        <v>0.12239000799999999</v>
      </c>
      <c r="T23" s="36">
        <v>1.2197590999999999E-2</v>
      </c>
      <c r="U23" s="36" t="s">
        <v>339</v>
      </c>
      <c r="V23" s="36" t="s">
        <v>339</v>
      </c>
      <c r="W23" s="36">
        <v>0.10607938154067997</v>
      </c>
      <c r="X23" s="36">
        <v>4.2776285764445001</v>
      </c>
      <c r="Y23" s="36">
        <v>4.3837079579851803</v>
      </c>
      <c r="Z23" s="36">
        <v>3.5470809129658012E-4</v>
      </c>
      <c r="AA23" s="36">
        <v>7.5907531537468137E-5</v>
      </c>
      <c r="AB23" s="36">
        <v>7.5907499999999998E-5</v>
      </c>
      <c r="AC23" s="36">
        <v>9.8686216869241407E-5</v>
      </c>
      <c r="AD23" s="36">
        <v>2.0734376032780305E-2</v>
      </c>
      <c r="AE23" s="36">
        <v>0.18660938429502277</v>
      </c>
      <c r="AF23" s="36">
        <v>0.20734376032780308</v>
      </c>
      <c r="AG23" s="36" t="s">
        <v>339</v>
      </c>
      <c r="AH23" s="36" t="s">
        <v>339</v>
      </c>
      <c r="AI23" s="36" t="s">
        <v>339</v>
      </c>
      <c r="AJ23" s="36">
        <v>2.9756725067905699E-6</v>
      </c>
      <c r="AK23" s="36">
        <v>3.595929057453598E-6</v>
      </c>
      <c r="AL23" s="36">
        <v>8.9937112068213341E-6</v>
      </c>
      <c r="AM23" s="36">
        <v>1.0166188937603198E-4</v>
      </c>
      <c r="AN23" s="36">
        <v>2.073797196183776E-2</v>
      </c>
      <c r="AO23" s="36">
        <v>0.1866183780062296</v>
      </c>
      <c r="AP23" s="36">
        <v>94.164886335999995</v>
      </c>
      <c r="AQ23" s="36">
        <v>50.704169565000001</v>
      </c>
      <c r="AR23" s="36">
        <v>144.869055901</v>
      </c>
      <c r="AS23" s="36">
        <v>10.180412606000001</v>
      </c>
      <c r="AT23" s="36">
        <v>404.21903686399997</v>
      </c>
      <c r="AU23" s="36">
        <v>1017.943683557</v>
      </c>
      <c r="AV23" s="36">
        <v>215.49019107500001</v>
      </c>
      <c r="AW23" s="36">
        <v>542.66835272100002</v>
      </c>
      <c r="AX23" s="36">
        <v>204.57825406699999</v>
      </c>
      <c r="AY23" s="36">
        <v>515.18885190699996</v>
      </c>
      <c r="AZ23" s="36">
        <v>0.10042536000000001</v>
      </c>
      <c r="BA23" s="36">
        <v>0.20085072100000001</v>
      </c>
      <c r="BB23" s="36">
        <v>0.50689229999999996</v>
      </c>
      <c r="BC23" s="36">
        <v>27.509064057</v>
      </c>
      <c r="BD23" s="36">
        <v>69.275999999999996</v>
      </c>
      <c r="BE23" s="36">
        <v>3.0052902999999999E-2</v>
      </c>
      <c r="BF23" s="36">
        <v>6.0105805999999998E-2</v>
      </c>
      <c r="BG23" s="36">
        <v>1.8224585499999999</v>
      </c>
      <c r="BH23" s="36">
        <v>21.146823192999999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5.4346324490000004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2.6728857920533295E-3</v>
      </c>
      <c r="J24" s="36">
        <v>1.6691581155876312</v>
      </c>
      <c r="K24" s="36">
        <v>2.6728857920533295E-3</v>
      </c>
      <c r="L24" s="36">
        <v>0</v>
      </c>
      <c r="M24" s="36">
        <v>0.20596600137349264</v>
      </c>
      <c r="N24" s="36">
        <v>1.4658650000061919</v>
      </c>
      <c r="O24" s="36">
        <v>0.122179064</v>
      </c>
      <c r="P24" s="36">
        <v>0.18636556500000001</v>
      </c>
      <c r="Q24" s="36">
        <v>0.108914765</v>
      </c>
      <c r="R24" s="36">
        <v>1.3264299E-2</v>
      </c>
      <c r="S24" s="36">
        <v>0.169064305</v>
      </c>
      <c r="T24" s="36">
        <v>1.7301259999999999E-2</v>
      </c>
      <c r="U24" s="36" t="s">
        <v>339</v>
      </c>
      <c r="V24" s="36" t="s">
        <v>339</v>
      </c>
      <c r="W24" s="36">
        <v>0.12485194979205333</v>
      </c>
      <c r="X24" s="36">
        <v>1.8555236805876312</v>
      </c>
      <c r="Y24" s="36">
        <v>1.9803756303796844</v>
      </c>
      <c r="Z24" s="36">
        <v>7.3302989417107662E-5</v>
      </c>
      <c r="AA24" s="36">
        <v>1.5686839735261035E-5</v>
      </c>
      <c r="AB24" s="36">
        <v>1.56868E-5</v>
      </c>
      <c r="AC24" s="36">
        <v>1.1518431956858495E-5</v>
      </c>
      <c r="AD24" s="36">
        <v>9.2309608737501658E-3</v>
      </c>
      <c r="AE24" s="36">
        <v>8.3078647863751492E-2</v>
      </c>
      <c r="AF24" s="36">
        <v>9.2309608737501644E-2</v>
      </c>
      <c r="AG24" s="36" t="s">
        <v>339</v>
      </c>
      <c r="AH24" s="36" t="s">
        <v>339</v>
      </c>
      <c r="AI24" s="36" t="s">
        <v>339</v>
      </c>
      <c r="AJ24" s="36">
        <v>6.1494291709672764E-7</v>
      </c>
      <c r="AK24" s="36">
        <v>7.4312314248872776E-7</v>
      </c>
      <c r="AL24" s="36">
        <v>1.8586114541931287E-6</v>
      </c>
      <c r="AM24" s="36">
        <v>1.2133374873955222E-5</v>
      </c>
      <c r="AN24" s="36">
        <v>9.2317039968926543E-3</v>
      </c>
      <c r="AO24" s="36">
        <v>8.3080506475205679E-2</v>
      </c>
      <c r="AP24" s="36">
        <v>41.142639615999997</v>
      </c>
      <c r="AQ24" s="36">
        <v>22.153729024</v>
      </c>
      <c r="AR24" s="36">
        <v>63.296368639999997</v>
      </c>
      <c r="AS24" s="36">
        <v>4.8549454829999998</v>
      </c>
      <c r="AT24" s="36">
        <v>92.886727457000006</v>
      </c>
      <c r="AU24" s="36">
        <v>234.67532202000001</v>
      </c>
      <c r="AV24" s="36">
        <v>61.493994311000002</v>
      </c>
      <c r="AW24" s="36">
        <v>155.36259390800001</v>
      </c>
      <c r="AX24" s="36">
        <v>57.625086777</v>
      </c>
      <c r="AY24" s="36">
        <v>145.58792376700001</v>
      </c>
      <c r="AZ24" s="36">
        <v>3.4162540999999998E-2</v>
      </c>
      <c r="BA24" s="36">
        <v>6.8325081999999995E-2</v>
      </c>
      <c r="BB24" s="36">
        <v>0.308810582</v>
      </c>
      <c r="BC24" s="36">
        <v>21.782019028000001</v>
      </c>
      <c r="BD24" s="36">
        <v>55.031568769000003</v>
      </c>
      <c r="BE24" s="36">
        <v>1.8308926999999999E-2</v>
      </c>
      <c r="BF24" s="36">
        <v>3.6617854999999998E-2</v>
      </c>
      <c r="BG24" s="36">
        <v>2.3139315300000001</v>
      </c>
      <c r="BH24" s="36">
        <v>14.213824520999999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5.503539623</v>
      </c>
      <c r="E25" s="36">
        <v>1</v>
      </c>
      <c r="F25" s="36">
        <v>0</v>
      </c>
      <c r="G25" s="36">
        <v>0</v>
      </c>
      <c r="H25" s="36">
        <v>1</v>
      </c>
      <c r="I25" s="36">
        <v>2.3295307115905498E-4</v>
      </c>
      <c r="J25" s="36">
        <v>0.162636533494006</v>
      </c>
      <c r="K25" s="36">
        <v>2.3295307115905498E-4</v>
      </c>
      <c r="L25" s="36">
        <v>0</v>
      </c>
      <c r="M25" s="36">
        <v>2.4189486565288399E-2</v>
      </c>
      <c r="N25" s="36">
        <v>0.13867999999987665</v>
      </c>
      <c r="O25" s="36">
        <v>5.3980726E-2</v>
      </c>
      <c r="P25" s="36">
        <v>8.8106110000000001E-2</v>
      </c>
      <c r="Q25" s="36">
        <v>5.0816578000000001E-2</v>
      </c>
      <c r="R25" s="36">
        <v>3.1641479999999999E-3</v>
      </c>
      <c r="S25" s="36">
        <v>8.3978960000000005E-2</v>
      </c>
      <c r="T25" s="36">
        <v>4.1271500000000004E-3</v>
      </c>
      <c r="U25" s="36">
        <v>0</v>
      </c>
      <c r="V25" s="36">
        <v>0</v>
      </c>
      <c r="W25" s="36">
        <v>5.4213679071159052E-2</v>
      </c>
      <c r="X25" s="36">
        <v>0.25074264349400599</v>
      </c>
      <c r="Y25" s="36">
        <v>0.30495632256516503</v>
      </c>
      <c r="Z25" s="36">
        <v>7.2904053595450642E-6</v>
      </c>
      <c r="AA25" s="36">
        <v>1.5601467469426438E-6</v>
      </c>
      <c r="AB25" s="36">
        <v>1.56015E-6</v>
      </c>
      <c r="AC25" s="36">
        <v>1.4825265629943095E-6</v>
      </c>
      <c r="AD25" s="36">
        <v>2.8429052141775669E-3</v>
      </c>
      <c r="AE25" s="36">
        <v>2.5586146927598107E-2</v>
      </c>
      <c r="AF25" s="36">
        <v>2.8429052141775674E-2</v>
      </c>
      <c r="AG25" s="36">
        <v>0</v>
      </c>
      <c r="AH25" s="36">
        <v>0</v>
      </c>
      <c r="AI25" s="36">
        <v>0</v>
      </c>
      <c r="AJ25" s="36">
        <v>6.1159904640108644E-8</v>
      </c>
      <c r="AK25" s="36">
        <v>7.3908226709959235E-8</v>
      </c>
      <c r="AL25" s="36">
        <v>1.8485048960013578E-7</v>
      </c>
      <c r="AM25" s="36">
        <v>1.5436864676344182E-6</v>
      </c>
      <c r="AN25" s="36">
        <v>2.8429791224042771E-3</v>
      </c>
      <c r="AO25" s="36">
        <v>2.5586331778087706E-2</v>
      </c>
      <c r="AP25" s="36">
        <v>19.825375616999999</v>
      </c>
      <c r="AQ25" s="36">
        <v>10.675202255</v>
      </c>
      <c r="AR25" s="36">
        <v>30.500577872000001</v>
      </c>
      <c r="AS25" s="36">
        <v>2.5971058309999999</v>
      </c>
      <c r="AT25" s="36">
        <v>43.131814657</v>
      </c>
      <c r="AU25" s="36">
        <v>108.988119791</v>
      </c>
      <c r="AV25" s="36">
        <v>25.487922508</v>
      </c>
      <c r="AW25" s="36">
        <v>64.404448865000006</v>
      </c>
      <c r="AX25" s="36">
        <v>24.015948950999999</v>
      </c>
      <c r="AY25" s="36">
        <v>60.684975626000004</v>
      </c>
      <c r="AZ25" s="36">
        <v>5.9038779E-2</v>
      </c>
      <c r="BA25" s="36">
        <v>0.118077559</v>
      </c>
      <c r="BB25" s="36">
        <v>0.19871882299999999</v>
      </c>
      <c r="BC25" s="36">
        <v>9.9455426869999997</v>
      </c>
      <c r="BD25" s="36">
        <v>25.131008431000001</v>
      </c>
      <c r="BE25" s="36">
        <v>1.1781748E-2</v>
      </c>
      <c r="BF25" s="36">
        <v>2.3563496E-2</v>
      </c>
      <c r="BG25" s="36">
        <v>0.78564195699999995</v>
      </c>
      <c r="BH25" s="36">
        <v>10.340488591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5.4372535859999997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5.6323671649486581E-3</v>
      </c>
      <c r="J26" s="36">
        <v>2.2178351296089556</v>
      </c>
      <c r="K26" s="36">
        <v>5.6323671649486581E-3</v>
      </c>
      <c r="L26" s="36">
        <v>0</v>
      </c>
      <c r="M26" s="36">
        <v>0.36336749676924696</v>
      </c>
      <c r="N26" s="36">
        <v>1.860100000004657</v>
      </c>
      <c r="O26" s="36">
        <v>4.9539087000000002E-2</v>
      </c>
      <c r="P26" s="36">
        <v>7.1822360000000002E-2</v>
      </c>
      <c r="Q26" s="36">
        <v>4.3940271000000003E-2</v>
      </c>
      <c r="R26" s="36">
        <v>5.5988160000000004E-3</v>
      </c>
      <c r="S26" s="36">
        <v>6.4519557000000005E-2</v>
      </c>
      <c r="T26" s="36">
        <v>7.3028030000000001E-3</v>
      </c>
      <c r="U26" s="36" t="s">
        <v>339</v>
      </c>
      <c r="V26" s="36" t="s">
        <v>339</v>
      </c>
      <c r="W26" s="36">
        <v>5.5171454164948661E-2</v>
      </c>
      <c r="X26" s="36">
        <v>2.2896574896089557</v>
      </c>
      <c r="Y26" s="36">
        <v>2.3448289437739045</v>
      </c>
      <c r="Z26" s="36">
        <v>1.301592984053929E-4</v>
      </c>
      <c r="AA26" s="36">
        <v>2.7854089858754075E-5</v>
      </c>
      <c r="AB26" s="36">
        <v>2.7854100000000002E-5</v>
      </c>
      <c r="AC26" s="36">
        <v>3.2457832003416572E-5</v>
      </c>
      <c r="AD26" s="36">
        <v>9.6922546380170688E-3</v>
      </c>
      <c r="AE26" s="36">
        <v>8.7230291742153604E-2</v>
      </c>
      <c r="AF26" s="36">
        <v>9.6922546380170671E-2</v>
      </c>
      <c r="AG26" s="36" t="s">
        <v>339</v>
      </c>
      <c r="AH26" s="36" t="s">
        <v>339</v>
      </c>
      <c r="AI26" s="36" t="s">
        <v>339</v>
      </c>
      <c r="AJ26" s="36">
        <v>1.0919168668628418E-6</v>
      </c>
      <c r="AK26" s="36">
        <v>1.3195187242264371E-6</v>
      </c>
      <c r="AL26" s="36">
        <v>3.3002237107785419E-6</v>
      </c>
      <c r="AM26" s="36">
        <v>3.3549748870279414E-5</v>
      </c>
      <c r="AN26" s="36">
        <v>9.6935741567412952E-3</v>
      </c>
      <c r="AO26" s="36">
        <v>8.7233591965864388E-2</v>
      </c>
      <c r="AP26" s="36">
        <v>40.211718378</v>
      </c>
      <c r="AQ26" s="36">
        <v>21.652463741999998</v>
      </c>
      <c r="AR26" s="36">
        <v>61.864182119999995</v>
      </c>
      <c r="AS26" s="36">
        <v>3.5845342750000002</v>
      </c>
      <c r="AT26" s="36">
        <v>206.50224377800001</v>
      </c>
      <c r="AU26" s="36">
        <v>542.422872536</v>
      </c>
      <c r="AV26" s="36">
        <v>112.047248909</v>
      </c>
      <c r="AW26" s="36">
        <v>294.31636916500003</v>
      </c>
      <c r="AX26" s="36">
        <v>106.356050504</v>
      </c>
      <c r="AY26" s="36">
        <v>279.36720381700002</v>
      </c>
      <c r="AZ26" s="36">
        <v>3.1615457999999999E-2</v>
      </c>
      <c r="BA26" s="36">
        <v>6.3230916999999998E-2</v>
      </c>
      <c r="BB26" s="36">
        <v>0.33545389599999997</v>
      </c>
      <c r="BC26" s="36">
        <v>13.830244116999999</v>
      </c>
      <c r="BD26" s="36">
        <v>36.328131863999999</v>
      </c>
      <c r="BE26" s="36">
        <v>1.9888570000000001E-2</v>
      </c>
      <c r="BF26" s="36">
        <v>3.9777141000000002E-2</v>
      </c>
      <c r="BG26" s="36">
        <v>3.8537566970000001</v>
      </c>
      <c r="BH26" s="36">
        <v>11.87265588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5.4242621289999997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5.3795565202371372E-5</v>
      </c>
      <c r="J27" s="36">
        <v>0.12503027488563534</v>
      </c>
      <c r="K27" s="36">
        <v>5.3795565202371372E-5</v>
      </c>
      <c r="L27" s="36">
        <v>0</v>
      </c>
      <c r="M27" s="36">
        <v>1.1357070450848305E-2</v>
      </c>
      <c r="N27" s="36">
        <v>0.11372699999998941</v>
      </c>
      <c r="O27" s="36">
        <v>2.4746734999999999E-2</v>
      </c>
      <c r="P27" s="36">
        <v>4.1559105000000006E-2</v>
      </c>
      <c r="Q27" s="36">
        <v>2.2937572999999999E-2</v>
      </c>
      <c r="R27" s="36">
        <v>1.809162E-3</v>
      </c>
      <c r="S27" s="36">
        <v>3.9199327000000006E-2</v>
      </c>
      <c r="T27" s="36">
        <v>2.3597779999999999E-3</v>
      </c>
      <c r="U27" s="36" t="s">
        <v>339</v>
      </c>
      <c r="V27" s="36" t="s">
        <v>339</v>
      </c>
      <c r="W27" s="36">
        <v>2.4800530565202369E-2</v>
      </c>
      <c r="X27" s="36">
        <v>0.16658937988563535</v>
      </c>
      <c r="Y27" s="36">
        <v>0.19138991045083772</v>
      </c>
      <c r="Z27" s="36">
        <v>3.0300883591676759E-6</v>
      </c>
      <c r="AA27" s="36">
        <v>6.4843890886188261E-7</v>
      </c>
      <c r="AB27" s="36">
        <v>6.4843900000000003E-7</v>
      </c>
      <c r="AC27" s="36">
        <v>4.2587582228985524E-7</v>
      </c>
      <c r="AD27" s="36">
        <v>1.5828363990977943E-3</v>
      </c>
      <c r="AE27" s="36">
        <v>1.4245527591880146E-2</v>
      </c>
      <c r="AF27" s="36">
        <v>1.582836399097794E-2</v>
      </c>
      <c r="AG27" s="36" t="s">
        <v>339</v>
      </c>
      <c r="AH27" s="36" t="s">
        <v>339</v>
      </c>
      <c r="AI27" s="36" t="s">
        <v>339</v>
      </c>
      <c r="AJ27" s="36">
        <v>2.5419650293194505E-8</v>
      </c>
      <c r="AK27" s="36">
        <v>3.0718185187052053E-8</v>
      </c>
      <c r="AL27" s="36">
        <v>7.6828680976715342E-8</v>
      </c>
      <c r="AM27" s="36">
        <v>4.5129547258304974E-7</v>
      </c>
      <c r="AN27" s="36">
        <v>1.5828671172829815E-3</v>
      </c>
      <c r="AO27" s="36">
        <v>1.4245604420561123E-2</v>
      </c>
      <c r="AP27" s="36">
        <v>5.5292936570000002</v>
      </c>
      <c r="AQ27" s="36">
        <v>2.9773119690000001</v>
      </c>
      <c r="AR27" s="36">
        <v>8.5066056260000007</v>
      </c>
      <c r="AS27" s="36">
        <v>1.0174645659999999</v>
      </c>
      <c r="AT27" s="36">
        <v>13.492390512</v>
      </c>
      <c r="AU27" s="36">
        <v>32.289077505999998</v>
      </c>
      <c r="AV27" s="36">
        <v>12.582196724999999</v>
      </c>
      <c r="AW27" s="36">
        <v>30.110863220999999</v>
      </c>
      <c r="AX27" s="36">
        <v>11.641388560999999</v>
      </c>
      <c r="AY27" s="36">
        <v>27.859384678000001</v>
      </c>
      <c r="AZ27" s="36">
        <v>1.6088558999999999E-2</v>
      </c>
      <c r="BA27" s="36">
        <v>3.2177118999999997E-2</v>
      </c>
      <c r="BB27" s="36">
        <v>0.38371306300000002</v>
      </c>
      <c r="BC27" s="36">
        <v>16.842742005000002</v>
      </c>
      <c r="BD27" s="36">
        <v>40.306912367999999</v>
      </c>
      <c r="BE27" s="36">
        <v>2.2749786000000001E-2</v>
      </c>
      <c r="BF27" s="36">
        <v>4.5499572000000002E-2</v>
      </c>
      <c r="BG27" s="36">
        <v>1.8034297180000001</v>
      </c>
      <c r="BH27" s="36">
        <v>13.091908519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5.9854871149999997</v>
      </c>
      <c r="E28" s="36">
        <v>519</v>
      </c>
      <c r="F28" s="36">
        <v>29</v>
      </c>
      <c r="G28" s="36">
        <v>127</v>
      </c>
      <c r="H28" s="36">
        <v>363</v>
      </c>
      <c r="I28" s="36">
        <v>147.20788827627482</v>
      </c>
      <c r="J28" s="36">
        <v>1327.7251933603056</v>
      </c>
      <c r="K28" s="36">
        <v>38.673390276260299</v>
      </c>
      <c r="L28" s="36">
        <v>108.53449800001451</v>
      </c>
      <c r="M28" s="36">
        <v>695.84076263690156</v>
      </c>
      <c r="N28" s="36">
        <v>779.09231899967881</v>
      </c>
      <c r="O28" s="36">
        <v>11.393381012999999</v>
      </c>
      <c r="P28" s="36">
        <v>20.392281243999999</v>
      </c>
      <c r="Q28" s="36">
        <v>10.720875045</v>
      </c>
      <c r="R28" s="36">
        <v>0.67250596800000007</v>
      </c>
      <c r="S28" s="36">
        <v>19.515099545999998</v>
      </c>
      <c r="T28" s="36">
        <v>0.87718169800000001</v>
      </c>
      <c r="U28" s="36">
        <v>11.048450000000001</v>
      </c>
      <c r="V28" s="36">
        <v>26.137699999999967</v>
      </c>
      <c r="W28" s="36">
        <v>169.64971928927483</v>
      </c>
      <c r="X28" s="36">
        <v>1374.2551746043057</v>
      </c>
      <c r="Y28" s="36">
        <v>1543.9048938935805</v>
      </c>
      <c r="Z28" s="36">
        <v>0.70652289021569303</v>
      </c>
      <c r="AA28" s="36">
        <v>0.33841191736632398</v>
      </c>
      <c r="AB28" s="36">
        <v>0.33841191700000001</v>
      </c>
      <c r="AC28" s="36">
        <v>0.79072080076467333</v>
      </c>
      <c r="AD28" s="36">
        <v>41.348017328306824</v>
      </c>
      <c r="AE28" s="36">
        <v>372.1321559547626</v>
      </c>
      <c r="AF28" s="36">
        <v>413.4801732830702</v>
      </c>
      <c r="AG28" s="36">
        <v>0.69087948758839546</v>
      </c>
      <c r="AH28" s="36">
        <v>1.1752892432538227</v>
      </c>
      <c r="AI28" s="36">
        <v>3.7641020358264314</v>
      </c>
      <c r="AJ28" s="36">
        <v>1.2358415933598169E-2</v>
      </c>
      <c r="AK28" s="36">
        <v>1.4934434766484136E-2</v>
      </c>
      <c r="AL28" s="36">
        <v>3.7352236704576242E-2</v>
      </c>
      <c r="AM28" s="36">
        <v>1.4939587042866669</v>
      </c>
      <c r="AN28" s="36">
        <v>42.538241006327127</v>
      </c>
      <c r="AO28" s="36">
        <v>375.93361022729363</v>
      </c>
      <c r="AP28" s="36">
        <v>34896.210608955</v>
      </c>
      <c r="AQ28" s="36">
        <v>18790.267250976001</v>
      </c>
      <c r="AR28" s="36">
        <v>53686.477859931001</v>
      </c>
      <c r="AS28" s="36">
        <v>279.096428463</v>
      </c>
      <c r="AT28" s="36">
        <v>159781.31558909299</v>
      </c>
      <c r="AU28" s="36">
        <v>337767.49755243398</v>
      </c>
      <c r="AV28" s="36">
        <v>89737.638125030004</v>
      </c>
      <c r="AW28" s="36">
        <v>189699.63636868799</v>
      </c>
      <c r="AX28" s="36">
        <v>85236.706927053994</v>
      </c>
      <c r="AY28" s="36">
        <v>180184.95524477499</v>
      </c>
      <c r="AZ28" s="36">
        <v>0.91718432100000002</v>
      </c>
      <c r="BA28" s="36">
        <v>1.8343686429999999</v>
      </c>
      <c r="BB28" s="36">
        <v>108.850586056</v>
      </c>
      <c r="BC28" s="36">
        <v>17293.808223397999</v>
      </c>
      <c r="BD28" s="36">
        <v>36558.006205129997</v>
      </c>
      <c r="BE28" s="36">
        <v>0.67358035900000002</v>
      </c>
      <c r="BF28" s="36">
        <v>1.347160718</v>
      </c>
      <c r="BG28" s="36">
        <v>44.880729680999998</v>
      </c>
      <c r="BH28" s="36">
        <v>650.61079800699997</v>
      </c>
      <c r="BI28" s="36">
        <v>2.9999999999999951</v>
      </c>
      <c r="BJ28" s="36">
        <v>2.9999999999999951</v>
      </c>
      <c r="BK28" s="36">
        <v>5.8800000000000043</v>
      </c>
      <c r="BL28" s="36">
        <v>5.8800000000000043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5.8068187690000004</v>
      </c>
      <c r="E29" s="36">
        <v>2</v>
      </c>
      <c r="F29" s="36">
        <v>1</v>
      </c>
      <c r="G29" s="36">
        <v>0</v>
      </c>
      <c r="H29" s="36">
        <v>1</v>
      </c>
      <c r="I29" s="36">
        <v>11.165061236954845</v>
      </c>
      <c r="J29" s="36">
        <v>129.99190812772366</v>
      </c>
      <c r="K29" s="36">
        <v>0.59548023682607365</v>
      </c>
      <c r="L29" s="36">
        <v>10.569581000128771</v>
      </c>
      <c r="M29" s="36">
        <v>16.615149864896267</v>
      </c>
      <c r="N29" s="36">
        <v>124.54181949978224</v>
      </c>
      <c r="O29" s="36">
        <v>1.101700372</v>
      </c>
      <c r="P29" s="36">
        <v>1.8627735059999999</v>
      </c>
      <c r="Q29" s="36">
        <v>0.917877006</v>
      </c>
      <c r="R29" s="36">
        <v>0.18382336600000002</v>
      </c>
      <c r="S29" s="36">
        <v>1.6230038979999999</v>
      </c>
      <c r="T29" s="36">
        <v>0.239769608</v>
      </c>
      <c r="U29" s="36">
        <v>6.4899999999999999E-2</v>
      </c>
      <c r="V29" s="36">
        <v>0.15340000000000001</v>
      </c>
      <c r="W29" s="36">
        <v>12.331661608954844</v>
      </c>
      <c r="X29" s="36">
        <v>132.00808163372366</v>
      </c>
      <c r="Y29" s="36">
        <v>144.33974324267851</v>
      </c>
      <c r="Z29" s="36">
        <v>5.4455602863111574E-2</v>
      </c>
      <c r="AA29" s="36">
        <v>2.5701023230817899E-2</v>
      </c>
      <c r="AB29" s="36">
        <v>2.5701023E-2</v>
      </c>
      <c r="AC29" s="36">
        <v>6.8215076643027214E-2</v>
      </c>
      <c r="AD29" s="36">
        <v>1.1192027852422208</v>
      </c>
      <c r="AE29" s="36">
        <v>10.072825067179988</v>
      </c>
      <c r="AF29" s="36">
        <v>11.192027852422211</v>
      </c>
      <c r="AG29" s="36">
        <v>4.6051104433320134E-3</v>
      </c>
      <c r="AH29" s="36">
        <v>7.8339809840590573E-3</v>
      </c>
      <c r="AI29" s="36">
        <v>2.5089912070567523E-2</v>
      </c>
      <c r="AJ29" s="36">
        <v>9.7445034587568353E-4</v>
      </c>
      <c r="AK29" s="36">
        <v>1.1775671904495715E-3</v>
      </c>
      <c r="AL29" s="36">
        <v>2.9451913728885033E-3</v>
      </c>
      <c r="AM29" s="36">
        <v>7.3794637432234911E-2</v>
      </c>
      <c r="AN29" s="36">
        <v>1.1282143334167294</v>
      </c>
      <c r="AO29" s="36">
        <v>10.100860170623443</v>
      </c>
      <c r="AP29" s="36">
        <v>4795.609601182</v>
      </c>
      <c r="AQ29" s="36">
        <v>2582.2513237130001</v>
      </c>
      <c r="AR29" s="36">
        <v>7377.8609248949997</v>
      </c>
      <c r="AS29" s="36">
        <v>111.73424837500001</v>
      </c>
      <c r="AT29" s="36">
        <v>16905.442202626</v>
      </c>
      <c r="AU29" s="36">
        <v>40137.937843774998</v>
      </c>
      <c r="AV29" s="36">
        <v>9465.8273670140006</v>
      </c>
      <c r="AW29" s="36">
        <v>22474.347961043</v>
      </c>
      <c r="AX29" s="36">
        <v>9057.0676858579991</v>
      </c>
      <c r="AY29" s="36">
        <v>21503.845653051001</v>
      </c>
      <c r="AZ29" s="36">
        <v>0.117094222</v>
      </c>
      <c r="BA29" s="36">
        <v>0.234188445</v>
      </c>
      <c r="BB29" s="36">
        <v>14.522444711</v>
      </c>
      <c r="BC29" s="36">
        <v>1271.2624597209999</v>
      </c>
      <c r="BD29" s="36">
        <v>3018.309310092</v>
      </c>
      <c r="BE29" s="36">
        <v>8.9866612999999998E-2</v>
      </c>
      <c r="BF29" s="36">
        <v>0.179733226</v>
      </c>
      <c r="BG29" s="36">
        <v>19.451397843999999</v>
      </c>
      <c r="BH29" s="36">
        <v>100.710247806</v>
      </c>
      <c r="BI29" s="36">
        <v>0.51000000000000023</v>
      </c>
      <c r="BJ29" s="36">
        <v>0.51000000000000023</v>
      </c>
      <c r="BK29" s="36">
        <v>1.0200000000000007</v>
      </c>
      <c r="BL29" s="36">
        <v>1.0200000000000007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5.5639771260000002</v>
      </c>
      <c r="E30" s="36">
        <v>16</v>
      </c>
      <c r="F30" s="36">
        <v>5</v>
      </c>
      <c r="G30" s="36">
        <v>5</v>
      </c>
      <c r="H30" s="36">
        <v>6</v>
      </c>
      <c r="I30" s="36">
        <v>2.256922307423464E-3</v>
      </c>
      <c r="J30" s="36">
        <v>5.752870919587985</v>
      </c>
      <c r="K30" s="36">
        <v>2.256922307423464E-3</v>
      </c>
      <c r="L30" s="36">
        <v>0</v>
      </c>
      <c r="M30" s="36">
        <v>0.31231934188363475</v>
      </c>
      <c r="N30" s="36">
        <v>5.4428085000117736</v>
      </c>
      <c r="O30" s="36">
        <v>2.3963637999999999E-2</v>
      </c>
      <c r="P30" s="36">
        <v>4.0618125999999997E-2</v>
      </c>
      <c r="Q30" s="36">
        <v>2.2156749E-2</v>
      </c>
      <c r="R30" s="36">
        <v>1.8068889999999999E-3</v>
      </c>
      <c r="S30" s="36">
        <v>3.8261313999999998E-2</v>
      </c>
      <c r="T30" s="36">
        <v>2.3568119999999998E-3</v>
      </c>
      <c r="U30" s="36">
        <v>2.3919500000000005</v>
      </c>
      <c r="V30" s="36">
        <v>5.6537000000000006</v>
      </c>
      <c r="W30" s="36">
        <v>2.4181705603074239</v>
      </c>
      <c r="X30" s="36">
        <v>11.447189045587987</v>
      </c>
      <c r="Y30" s="36">
        <v>13.86535960589541</v>
      </c>
      <c r="Z30" s="36">
        <v>1.0996683458582339E-4</v>
      </c>
      <c r="AA30" s="36">
        <v>2.3532902601366184E-5</v>
      </c>
      <c r="AB30" s="36">
        <v>2.35329E-5</v>
      </c>
      <c r="AC30" s="36">
        <v>3.2394425828434012E-5</v>
      </c>
      <c r="AD30" s="36">
        <v>0.19574422271035896</v>
      </c>
      <c r="AE30" s="36">
        <v>1.76169800439323</v>
      </c>
      <c r="AF30" s="36">
        <v>1.9574422271035887</v>
      </c>
      <c r="AG30" s="36">
        <v>0.1874371474897262</v>
      </c>
      <c r="AH30" s="36">
        <v>0.3188585957296492</v>
      </c>
      <c r="AI30" s="36">
        <v>1.021209286323336</v>
      </c>
      <c r="AJ30" s="36">
        <v>9.8050485147427566E-7</v>
      </c>
      <c r="AK30" s="36">
        <v>1.1848837122851169E-6</v>
      </c>
      <c r="AL30" s="36">
        <v>2.9634905894125073E-6</v>
      </c>
      <c r="AM30" s="36">
        <v>0.18747052242040613</v>
      </c>
      <c r="AN30" s="36">
        <v>0.51460400332372047</v>
      </c>
      <c r="AO30" s="36">
        <v>2.7829102542071555</v>
      </c>
      <c r="AP30" s="36">
        <v>143.93232980900001</v>
      </c>
      <c r="AQ30" s="36">
        <v>77.502023742999995</v>
      </c>
      <c r="AR30" s="36">
        <v>221.434353552</v>
      </c>
      <c r="AS30" s="36">
        <v>3.9587018810000001</v>
      </c>
      <c r="AT30" s="36">
        <v>224.394417008</v>
      </c>
      <c r="AU30" s="36">
        <v>521.09396160699998</v>
      </c>
      <c r="AV30" s="36">
        <v>297.18719480999999</v>
      </c>
      <c r="AW30" s="36">
        <v>690.13505214300005</v>
      </c>
      <c r="AX30" s="36">
        <v>272.447445969</v>
      </c>
      <c r="AY30" s="36">
        <v>632.68382895900004</v>
      </c>
      <c r="AZ30" s="36">
        <v>1.0542315999999999E-2</v>
      </c>
      <c r="BA30" s="36">
        <v>2.1084632999999998E-2</v>
      </c>
      <c r="BB30" s="36">
        <v>11.284148067</v>
      </c>
      <c r="BC30" s="36">
        <v>922.46918431899996</v>
      </c>
      <c r="BD30" s="36">
        <v>2142.1795075250002</v>
      </c>
      <c r="BE30" s="36">
        <v>6.9827648000000006E-2</v>
      </c>
      <c r="BF30" s="36">
        <v>0.13965529700000001</v>
      </c>
      <c r="BG30" s="36">
        <v>12.356962620999999</v>
      </c>
      <c r="BH30" s="36">
        <v>57.065503898999999</v>
      </c>
      <c r="BI30" s="36">
        <v>0.06</v>
      </c>
      <c r="BJ30" s="36">
        <v>0.06</v>
      </c>
      <c r="BK30" s="36">
        <v>0.03</v>
      </c>
      <c r="BL30" s="36">
        <v>0.03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5.6308995629999998</v>
      </c>
      <c r="E31" s="36">
        <v>10</v>
      </c>
      <c r="F31" s="36">
        <v>2</v>
      </c>
      <c r="G31" s="36">
        <v>5</v>
      </c>
      <c r="H31" s="36">
        <v>3</v>
      </c>
      <c r="I31" s="36">
        <v>0.40311494305575946</v>
      </c>
      <c r="J31" s="36">
        <v>31.94154510589458</v>
      </c>
      <c r="K31" s="36">
        <v>1.632944305973846E-2</v>
      </c>
      <c r="L31" s="36">
        <v>0.38678549999602102</v>
      </c>
      <c r="M31" s="36">
        <v>1.1468975487491657</v>
      </c>
      <c r="N31" s="36">
        <v>31.197762500201172</v>
      </c>
      <c r="O31" s="36">
        <v>5.1126424999999996E-2</v>
      </c>
      <c r="P31" s="36">
        <v>7.6488033999999996E-2</v>
      </c>
      <c r="Q31" s="36">
        <v>3.6291128999999998E-2</v>
      </c>
      <c r="R31" s="36">
        <v>1.4835296E-2</v>
      </c>
      <c r="S31" s="36">
        <v>5.7137647999999999E-2</v>
      </c>
      <c r="T31" s="36">
        <v>1.9350385999999997E-2</v>
      </c>
      <c r="U31" s="36">
        <v>0.15069999999999997</v>
      </c>
      <c r="V31" s="36">
        <v>0.35620000000000002</v>
      </c>
      <c r="W31" s="36">
        <v>0.60494136805575938</v>
      </c>
      <c r="X31" s="36">
        <v>32.374233139894578</v>
      </c>
      <c r="Y31" s="36">
        <v>32.97917450795034</v>
      </c>
      <c r="Z31" s="36">
        <v>2.3361950153791538E-3</v>
      </c>
      <c r="AA31" s="36">
        <v>8.981953990180963E-4</v>
      </c>
      <c r="AB31" s="36">
        <v>8.9819499999999996E-4</v>
      </c>
      <c r="AC31" s="36">
        <v>6.941882561470058E-5</v>
      </c>
      <c r="AD31" s="36">
        <v>0.2604532066681059</v>
      </c>
      <c r="AE31" s="36">
        <v>2.3440788600129534</v>
      </c>
      <c r="AF31" s="36">
        <v>2.6045320666810587</v>
      </c>
      <c r="AG31" s="36">
        <v>1.2208462471314602E-2</v>
      </c>
      <c r="AH31" s="36">
        <v>2.0768418916719093E-2</v>
      </c>
      <c r="AI31" s="36">
        <v>6.6515071395438163E-2</v>
      </c>
      <c r="AJ31" s="36">
        <v>3.7423545549852069E-5</v>
      </c>
      <c r="AK31" s="36">
        <v>4.5224202115163479E-5</v>
      </c>
      <c r="AL31" s="36">
        <v>1.1310940980318476E-4</v>
      </c>
      <c r="AM31" s="36">
        <v>1.2315304842479153E-2</v>
      </c>
      <c r="AN31" s="36">
        <v>0.28126684978694017</v>
      </c>
      <c r="AO31" s="36">
        <v>2.410707040818195</v>
      </c>
      <c r="AP31" s="36">
        <v>679.322744188</v>
      </c>
      <c r="AQ31" s="36">
        <v>365.789169947</v>
      </c>
      <c r="AR31" s="36">
        <v>1045.111914135</v>
      </c>
      <c r="AS31" s="36">
        <v>16.704082121999999</v>
      </c>
      <c r="AT31" s="36">
        <v>1197.0254184360001</v>
      </c>
      <c r="AU31" s="36">
        <v>2909.2158821419998</v>
      </c>
      <c r="AV31" s="36">
        <v>952.63553583400005</v>
      </c>
      <c r="AW31" s="36">
        <v>2315.257794912</v>
      </c>
      <c r="AX31" s="36">
        <v>886.98548505300005</v>
      </c>
      <c r="AY31" s="36">
        <v>2155.7038143089999</v>
      </c>
      <c r="AZ31" s="36">
        <v>2.3359876000000002E-2</v>
      </c>
      <c r="BA31" s="36">
        <v>4.6719753000000003E-2</v>
      </c>
      <c r="BB31" s="36">
        <v>7.4888960830000002</v>
      </c>
      <c r="BC31" s="36">
        <v>604.44250406200001</v>
      </c>
      <c r="BD31" s="36">
        <v>1469.0195425920001</v>
      </c>
      <c r="BE31" s="36">
        <v>4.6342177999999998E-2</v>
      </c>
      <c r="BF31" s="36">
        <v>9.2684356999999995E-2</v>
      </c>
      <c r="BG31" s="36">
        <v>6.5412584840000001</v>
      </c>
      <c r="BH31" s="36">
        <v>39.665549546999998</v>
      </c>
      <c r="BI31" s="36">
        <v>0.09</v>
      </c>
      <c r="BJ31" s="36">
        <v>0.09</v>
      </c>
      <c r="BK31" s="36">
        <v>0.60000000000000031</v>
      </c>
      <c r="BL31" s="36">
        <v>0.60000000000000031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5.6619891549999997</v>
      </c>
      <c r="E32" s="36">
        <v>18</v>
      </c>
      <c r="F32" s="36">
        <v>4</v>
      </c>
      <c r="G32" s="36">
        <v>5</v>
      </c>
      <c r="H32" s="36">
        <v>9</v>
      </c>
      <c r="I32" s="36">
        <v>0.16318808596195877</v>
      </c>
      <c r="J32" s="36">
        <v>9.4143699988427869</v>
      </c>
      <c r="K32" s="36">
        <v>8.8520859650816942E-3</v>
      </c>
      <c r="L32" s="36">
        <v>0.15433599999687708</v>
      </c>
      <c r="M32" s="36">
        <v>0.6127065847665687</v>
      </c>
      <c r="N32" s="36">
        <v>8.9648515000381774</v>
      </c>
      <c r="O32" s="36">
        <v>8.5716650000000005E-2</v>
      </c>
      <c r="P32" s="36">
        <v>0.15651395100000001</v>
      </c>
      <c r="Q32" s="36">
        <v>7.9945394000000003E-2</v>
      </c>
      <c r="R32" s="36">
        <v>5.7712559999999998E-3</v>
      </c>
      <c r="S32" s="36">
        <v>0.148986225</v>
      </c>
      <c r="T32" s="36">
        <v>7.5277260000000002E-3</v>
      </c>
      <c r="U32" s="36">
        <v>9.1299999999999978E-2</v>
      </c>
      <c r="V32" s="36">
        <v>0.21580000000000002</v>
      </c>
      <c r="W32" s="36">
        <v>0.34020473596195877</v>
      </c>
      <c r="X32" s="36">
        <v>9.7866839498427876</v>
      </c>
      <c r="Y32" s="36">
        <v>10.126888685804746</v>
      </c>
      <c r="Z32" s="36">
        <v>1.5998530631371464E-3</v>
      </c>
      <c r="AA32" s="36">
        <v>7.2574353090225721E-4</v>
      </c>
      <c r="AB32" s="36">
        <v>7.2574399999999996E-4</v>
      </c>
      <c r="AC32" s="36">
        <v>1.0209246829034769E-4</v>
      </c>
      <c r="AD32" s="36">
        <v>0.15425734608269026</v>
      </c>
      <c r="AE32" s="36">
        <v>1.388316114744212</v>
      </c>
      <c r="AF32" s="36">
        <v>1.5425734608269024</v>
      </c>
      <c r="AG32" s="36">
        <v>7.7329271507914476E-3</v>
      </c>
      <c r="AH32" s="36">
        <v>1.3154864578357864E-2</v>
      </c>
      <c r="AI32" s="36">
        <v>4.2131120338794785E-2</v>
      </c>
      <c r="AJ32" s="36">
        <v>3.0238326467564199E-5</v>
      </c>
      <c r="AK32" s="36">
        <v>3.6541278163279914E-5</v>
      </c>
      <c r="AL32" s="36">
        <v>9.1392710389394873E-5</v>
      </c>
      <c r="AM32" s="36">
        <v>7.8652579455493598E-3</v>
      </c>
      <c r="AN32" s="36">
        <v>0.16744875193921138</v>
      </c>
      <c r="AO32" s="36">
        <v>1.4305386277933962</v>
      </c>
      <c r="AP32" s="36">
        <v>591.53406551600006</v>
      </c>
      <c r="AQ32" s="36">
        <v>318.51834296999999</v>
      </c>
      <c r="AR32" s="36">
        <v>910.0524084860001</v>
      </c>
      <c r="AS32" s="36">
        <v>14.629658973</v>
      </c>
      <c r="AT32" s="36">
        <v>2605.7668657539998</v>
      </c>
      <c r="AU32" s="36">
        <v>6635.8969457379999</v>
      </c>
      <c r="AV32" s="36">
        <v>1607.409481981</v>
      </c>
      <c r="AW32" s="36">
        <v>4093.4604750009998</v>
      </c>
      <c r="AX32" s="36">
        <v>1526.053819168</v>
      </c>
      <c r="AY32" s="36">
        <v>3886.2785503710002</v>
      </c>
      <c r="AZ32" s="36">
        <v>2.0246229000000001E-2</v>
      </c>
      <c r="BA32" s="36">
        <v>4.0492459000000001E-2</v>
      </c>
      <c r="BB32" s="36">
        <v>5.5458254819999997</v>
      </c>
      <c r="BC32" s="36">
        <v>442.43629547900002</v>
      </c>
      <c r="BD32" s="36">
        <v>1126.7169371279999</v>
      </c>
      <c r="BE32" s="36">
        <v>3.4318226E-2</v>
      </c>
      <c r="BF32" s="36">
        <v>6.8636453E-2</v>
      </c>
      <c r="BG32" s="36">
        <v>3.9709602629999998</v>
      </c>
      <c r="BH32" s="36">
        <v>31.619018733000001</v>
      </c>
      <c r="BI32" s="36">
        <v>0.06</v>
      </c>
      <c r="BJ32" s="36">
        <v>0.06</v>
      </c>
      <c r="BK32" s="36">
        <v>0.15</v>
      </c>
      <c r="BL32" s="36">
        <v>0.15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5.9236079009999996</v>
      </c>
      <c r="E33" s="36">
        <v>24</v>
      </c>
      <c r="F33" s="36">
        <v>3</v>
      </c>
      <c r="G33" s="36">
        <v>4</v>
      </c>
      <c r="H33" s="36">
        <v>17</v>
      </c>
      <c r="I33" s="36">
        <v>13.750851636863612</v>
      </c>
      <c r="J33" s="36">
        <v>100.69267402802514</v>
      </c>
      <c r="K33" s="36">
        <v>0.32785713687525664</v>
      </c>
      <c r="L33" s="36">
        <v>13.422994499988356</v>
      </c>
      <c r="M33" s="36">
        <v>9.957009164798194</v>
      </c>
      <c r="N33" s="36">
        <v>104.48651650009056</v>
      </c>
      <c r="O33" s="36">
        <v>1.9294354280000001</v>
      </c>
      <c r="P33" s="36">
        <v>3.4212699999999998</v>
      </c>
      <c r="Q33" s="36">
        <v>1.65646362</v>
      </c>
      <c r="R33" s="36">
        <v>0.27297180799999998</v>
      </c>
      <c r="S33" s="36">
        <v>3.0652198159999999</v>
      </c>
      <c r="T33" s="36">
        <v>0.35605018399999999</v>
      </c>
      <c r="U33" s="36">
        <v>0.15260000000000001</v>
      </c>
      <c r="V33" s="36">
        <v>0.36080000000000001</v>
      </c>
      <c r="W33" s="36">
        <v>15.832887064863611</v>
      </c>
      <c r="X33" s="36">
        <v>104.47474402802514</v>
      </c>
      <c r="Y33" s="36">
        <v>120.30763109288876</v>
      </c>
      <c r="Z33" s="36">
        <v>6.461908960691988E-2</v>
      </c>
      <c r="AA33" s="36">
        <v>3.0998158486022796E-2</v>
      </c>
      <c r="AB33" s="36">
        <v>3.0998157759999999E-2</v>
      </c>
      <c r="AC33" s="36">
        <v>4.6705732437807866E-2</v>
      </c>
      <c r="AD33" s="36">
        <v>1.1310086201600442</v>
      </c>
      <c r="AE33" s="36">
        <v>10.179077581440392</v>
      </c>
      <c r="AF33" s="36">
        <v>11.31008620160044</v>
      </c>
      <c r="AG33" s="36">
        <v>1.2320126927399016E-2</v>
      </c>
      <c r="AH33" s="36">
        <v>2.0958376842012121E-2</v>
      </c>
      <c r="AI33" s="36">
        <v>6.712345015617395E-2</v>
      </c>
      <c r="AJ33" s="36">
        <v>1.2915469016837034E-3</v>
      </c>
      <c r="AK33" s="36">
        <v>1.5607601375380216E-3</v>
      </c>
      <c r="AL33" s="36">
        <v>3.9035881175241587E-3</v>
      </c>
      <c r="AM33" s="36">
        <v>6.0317406266890583E-2</v>
      </c>
      <c r="AN33" s="36">
        <v>1.1535277571395943</v>
      </c>
      <c r="AO33" s="36">
        <v>10.25010461971409</v>
      </c>
      <c r="AP33" s="36">
        <v>2201.5883707799999</v>
      </c>
      <c r="AQ33" s="36">
        <v>1185.4706611890001</v>
      </c>
      <c r="AR33" s="36">
        <v>3387.059031969</v>
      </c>
      <c r="AS33" s="36">
        <v>80.329360468999994</v>
      </c>
      <c r="AT33" s="36">
        <v>9803.4742027259999</v>
      </c>
      <c r="AU33" s="36">
        <v>25303.779329861001</v>
      </c>
      <c r="AV33" s="36">
        <v>5473.7665028499996</v>
      </c>
      <c r="AW33" s="36">
        <v>14128.356624100999</v>
      </c>
      <c r="AX33" s="36">
        <v>5258.8250719240004</v>
      </c>
      <c r="AY33" s="36">
        <v>13573.570593709001</v>
      </c>
      <c r="AZ33" s="36">
        <v>0.124673563</v>
      </c>
      <c r="BA33" s="36">
        <v>0.249347126</v>
      </c>
      <c r="BB33" s="36">
        <v>12.957812939</v>
      </c>
      <c r="BC33" s="36">
        <v>1014.016541925</v>
      </c>
      <c r="BD33" s="36">
        <v>2617.2814130090001</v>
      </c>
      <c r="BE33" s="36">
        <v>8.0184485999999999E-2</v>
      </c>
      <c r="BF33" s="36">
        <v>0.160368972</v>
      </c>
      <c r="BG33" s="36">
        <v>13.243652279000001</v>
      </c>
      <c r="BH33" s="36">
        <v>87.933808200000001</v>
      </c>
      <c r="BI33" s="36">
        <v>0.12</v>
      </c>
      <c r="BJ33" s="36">
        <v>0.12</v>
      </c>
      <c r="BK33" s="36">
        <v>0.33000000000000007</v>
      </c>
      <c r="BL33" s="36">
        <v>0.33000000000000007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5.8382890200000004</v>
      </c>
      <c r="E34" s="36">
        <v>38</v>
      </c>
      <c r="F34" s="36">
        <v>8</v>
      </c>
      <c r="G34" s="36">
        <v>17</v>
      </c>
      <c r="H34" s="36">
        <v>13</v>
      </c>
      <c r="I34" s="36">
        <v>5.9799109720631085</v>
      </c>
      <c r="J34" s="36">
        <v>49.19588866456855</v>
      </c>
      <c r="K34" s="36">
        <v>0.47941597206112146</v>
      </c>
      <c r="L34" s="36">
        <v>5.5004950000019868</v>
      </c>
      <c r="M34" s="36">
        <v>12.104017136605668</v>
      </c>
      <c r="N34" s="36">
        <v>43.071782500025989</v>
      </c>
      <c r="O34" s="36">
        <v>0.84534772800000002</v>
      </c>
      <c r="P34" s="36">
        <v>1.440832034</v>
      </c>
      <c r="Q34" s="36">
        <v>0.77160036600000004</v>
      </c>
      <c r="R34" s="36">
        <v>7.3747361999999997E-2</v>
      </c>
      <c r="S34" s="36">
        <v>1.3446398230000001</v>
      </c>
      <c r="T34" s="36">
        <v>9.6192211E-2</v>
      </c>
      <c r="U34" s="36">
        <v>0.64870000000000028</v>
      </c>
      <c r="V34" s="36">
        <v>1.5361999999999998</v>
      </c>
      <c r="W34" s="36">
        <v>7.4739587000631094</v>
      </c>
      <c r="X34" s="36">
        <v>52.172920698568554</v>
      </c>
      <c r="Y34" s="36">
        <v>59.646879398631661</v>
      </c>
      <c r="Z34" s="36">
        <v>2.7880448074399385E-2</v>
      </c>
      <c r="AA34" s="36">
        <v>1.3412815382372295E-2</v>
      </c>
      <c r="AB34" s="36">
        <v>1.3412815E-2</v>
      </c>
      <c r="AC34" s="36">
        <v>3.9219283803559164E-2</v>
      </c>
      <c r="AD34" s="36">
        <v>0.48353683803835079</v>
      </c>
      <c r="AE34" s="36">
        <v>4.3518315423451561</v>
      </c>
      <c r="AF34" s="36">
        <v>4.8353683803835068</v>
      </c>
      <c r="AG34" s="36">
        <v>4.9852887526195447E-2</v>
      </c>
      <c r="AH34" s="36">
        <v>8.480721096410257E-2</v>
      </c>
      <c r="AI34" s="36">
        <v>0.27161228376340957</v>
      </c>
      <c r="AJ34" s="36">
        <v>5.2579975439496032E-4</v>
      </c>
      <c r="AK34" s="36">
        <v>6.3539875770838835E-4</v>
      </c>
      <c r="AL34" s="36">
        <v>1.5891840013242606E-3</v>
      </c>
      <c r="AM34" s="36">
        <v>8.9597971084149575E-2</v>
      </c>
      <c r="AN34" s="36">
        <v>0.56897944776016174</v>
      </c>
      <c r="AO34" s="36">
        <v>4.62503301010989</v>
      </c>
      <c r="AP34" s="36">
        <v>1086.965735751</v>
      </c>
      <c r="AQ34" s="36">
        <v>585.28924232700001</v>
      </c>
      <c r="AR34" s="36">
        <v>1672.254978078</v>
      </c>
      <c r="AS34" s="36">
        <v>61.793135534999998</v>
      </c>
      <c r="AT34" s="36">
        <v>4582.4562851909996</v>
      </c>
      <c r="AU34" s="36">
        <v>11384.791880991001</v>
      </c>
      <c r="AV34" s="36">
        <v>2711.5933475920001</v>
      </c>
      <c r="AW34" s="36">
        <v>6736.7638678809999</v>
      </c>
      <c r="AX34" s="36">
        <v>2633.1265321199999</v>
      </c>
      <c r="AY34" s="36">
        <v>6541.818557306</v>
      </c>
      <c r="AZ34" s="36">
        <v>0.112340623</v>
      </c>
      <c r="BA34" s="36">
        <v>0.224681246</v>
      </c>
      <c r="BB34" s="36">
        <v>5.3614665290000003</v>
      </c>
      <c r="BC34" s="36">
        <v>312.094415959</v>
      </c>
      <c r="BD34" s="36">
        <v>775.37673068499998</v>
      </c>
      <c r="BE34" s="36">
        <v>3.3177391000000001E-2</v>
      </c>
      <c r="BF34" s="36">
        <v>6.6354783000000001E-2</v>
      </c>
      <c r="BG34" s="36">
        <v>15.394910435</v>
      </c>
      <c r="BH34" s="36">
        <v>71.040444231999999</v>
      </c>
      <c r="BI34" s="36">
        <v>0.18</v>
      </c>
      <c r="BJ34" s="36">
        <v>0.18</v>
      </c>
      <c r="BK34" s="36">
        <v>1.6200000000000012</v>
      </c>
      <c r="BL34" s="36">
        <v>1.6200000000000012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5.7224020339999999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2.2458754255114308</v>
      </c>
      <c r="J35" s="36">
        <v>17.738893130014088</v>
      </c>
      <c r="K35" s="36">
        <v>0.18015242550895083</v>
      </c>
      <c r="L35" s="36">
        <v>2.06572300000248</v>
      </c>
      <c r="M35" s="36">
        <v>5.0840170555244617</v>
      </c>
      <c r="N35" s="36">
        <v>14.900751500001057</v>
      </c>
      <c r="O35" s="36">
        <v>0.268820748</v>
      </c>
      <c r="P35" s="36">
        <v>0.43839641699999998</v>
      </c>
      <c r="Q35" s="36">
        <v>0.24203192499999998</v>
      </c>
      <c r="R35" s="36">
        <v>2.6788823E-2</v>
      </c>
      <c r="S35" s="36">
        <v>0.40345447400000001</v>
      </c>
      <c r="T35" s="36">
        <v>3.4941943000000003E-2</v>
      </c>
      <c r="U35" s="36" t="s">
        <v>339</v>
      </c>
      <c r="V35" s="36" t="s">
        <v>339</v>
      </c>
      <c r="W35" s="36">
        <v>2.5146961735114308</v>
      </c>
      <c r="X35" s="36">
        <v>18.177289547014087</v>
      </c>
      <c r="Y35" s="36">
        <v>20.691985720525519</v>
      </c>
      <c r="Z35" s="36">
        <v>1.0690285232583691E-2</v>
      </c>
      <c r="AA35" s="36">
        <v>5.116061858901292E-3</v>
      </c>
      <c r="AB35" s="36">
        <v>5.1160620000000002E-3</v>
      </c>
      <c r="AC35" s="36">
        <v>6.2429492003977154E-4</v>
      </c>
      <c r="AD35" s="36">
        <v>4.8920463002288889E-2</v>
      </c>
      <c r="AE35" s="36">
        <v>0.44028416702059991</v>
      </c>
      <c r="AF35" s="36">
        <v>0.48920463002288889</v>
      </c>
      <c r="AG35" s="36" t="s">
        <v>339</v>
      </c>
      <c r="AH35" s="36" t="s">
        <v>339</v>
      </c>
      <c r="AI35" s="36" t="s">
        <v>339</v>
      </c>
      <c r="AJ35" s="36">
        <v>2.0055626974554996E-4</v>
      </c>
      <c r="AK35" s="36">
        <v>2.4236071541724035E-4</v>
      </c>
      <c r="AL35" s="36">
        <v>6.061638723998653E-4</v>
      </c>
      <c r="AM35" s="36">
        <v>8.248511897853215E-4</v>
      </c>
      <c r="AN35" s="36">
        <v>4.9162823717706132E-2</v>
      </c>
      <c r="AO35" s="36">
        <v>0.44089033089299978</v>
      </c>
      <c r="AP35" s="36">
        <v>132.130678012</v>
      </c>
      <c r="AQ35" s="36">
        <v>71.147288160000002</v>
      </c>
      <c r="AR35" s="36">
        <v>203.27796617199999</v>
      </c>
      <c r="AS35" s="36">
        <v>13.855414433</v>
      </c>
      <c r="AT35" s="36">
        <v>491.29494313200001</v>
      </c>
      <c r="AU35" s="36">
        <v>1401.5413056039999</v>
      </c>
      <c r="AV35" s="36">
        <v>264.480456167</v>
      </c>
      <c r="AW35" s="36">
        <v>754.49643646000004</v>
      </c>
      <c r="AX35" s="36">
        <v>253.182282104</v>
      </c>
      <c r="AY35" s="36">
        <v>722.26557829700005</v>
      </c>
      <c r="AZ35" s="36">
        <v>1.9890611999999998E-2</v>
      </c>
      <c r="BA35" s="36">
        <v>3.9781223999999997E-2</v>
      </c>
      <c r="BB35" s="36">
        <v>0.34976623000000001</v>
      </c>
      <c r="BC35" s="36">
        <v>20.337981559999999</v>
      </c>
      <c r="BD35" s="36">
        <v>58.019162680000001</v>
      </c>
      <c r="BE35" s="36">
        <v>2.164394E-3</v>
      </c>
      <c r="BF35" s="36">
        <v>4.3287890000000004E-3</v>
      </c>
      <c r="BG35" s="36">
        <v>2.979210299</v>
      </c>
      <c r="BH35" s="36">
        <v>32.852124674000002</v>
      </c>
      <c r="BI35" s="36">
        <v>0.30000000000000004</v>
      </c>
      <c r="BJ35" s="36">
        <v>0.30000000000000004</v>
      </c>
      <c r="BK35" s="36">
        <v>0.27</v>
      </c>
      <c r="BL35" s="36">
        <v>0.27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6.2167809429999998</v>
      </c>
      <c r="E36" s="36">
        <v>401</v>
      </c>
      <c r="F36" s="36">
        <v>126</v>
      </c>
      <c r="G36" s="36">
        <v>152</v>
      </c>
      <c r="H36" s="36">
        <v>123</v>
      </c>
      <c r="I36" s="36">
        <v>8.7808560771813511</v>
      </c>
      <c r="J36" s="36">
        <v>116.86784296140145</v>
      </c>
      <c r="K36" s="36">
        <v>1.8666675772504129</v>
      </c>
      <c r="L36" s="36">
        <v>6.9141884999309386</v>
      </c>
      <c r="M36" s="36">
        <v>47.371417038599155</v>
      </c>
      <c r="N36" s="36">
        <v>78.277281999983657</v>
      </c>
      <c r="O36" s="36">
        <v>1.2807133599999998</v>
      </c>
      <c r="P36" s="36">
        <v>1.92370259</v>
      </c>
      <c r="Q36" s="36">
        <v>1.0294379359999999</v>
      </c>
      <c r="R36" s="36">
        <v>0.25127542399999997</v>
      </c>
      <c r="S36" s="36">
        <v>1.595952037</v>
      </c>
      <c r="T36" s="36">
        <v>0.327750553</v>
      </c>
      <c r="U36" s="36">
        <v>61.618349999999921</v>
      </c>
      <c r="V36" s="36">
        <v>146.05240000000018</v>
      </c>
      <c r="W36" s="36">
        <v>71.679919437181269</v>
      </c>
      <c r="X36" s="36">
        <v>264.84394555140165</v>
      </c>
      <c r="Y36" s="36">
        <v>336.52386498858289</v>
      </c>
      <c r="Z36" s="36">
        <v>4.8205011920307538E-2</v>
      </c>
      <c r="AA36" s="36">
        <v>1.9528342252626063E-2</v>
      </c>
      <c r="AB36" s="36">
        <v>1.9528342000000001E-2</v>
      </c>
      <c r="AC36" s="36">
        <v>8.762919243861779E-2</v>
      </c>
      <c r="AD36" s="36">
        <v>2.0434564163580591</v>
      </c>
      <c r="AE36" s="36">
        <v>18.391107747222531</v>
      </c>
      <c r="AF36" s="36">
        <v>20.434564163580593</v>
      </c>
      <c r="AG36" s="36">
        <v>4.1419848871905964</v>
      </c>
      <c r="AH36" s="36">
        <v>7.0461352103931834</v>
      </c>
      <c r="AI36" s="36">
        <v>22.566676281934981</v>
      </c>
      <c r="AJ36" s="36">
        <v>7.404140922904394E-4</v>
      </c>
      <c r="AK36" s="36">
        <v>8.9474784031275199E-4</v>
      </c>
      <c r="AL36" s="36">
        <v>2.2378371625602694E-3</v>
      </c>
      <c r="AM36" s="36">
        <v>4.2303544937215047</v>
      </c>
      <c r="AN36" s="36">
        <v>9.0904863745915563</v>
      </c>
      <c r="AO36" s="36">
        <v>40.960021866320069</v>
      </c>
      <c r="AP36" s="36">
        <v>2050.1111850000002</v>
      </c>
      <c r="AQ36" s="36">
        <v>1103.9060226920001</v>
      </c>
      <c r="AR36" s="36">
        <v>3154.0172076920003</v>
      </c>
      <c r="AS36" s="36">
        <v>31.699658764999999</v>
      </c>
      <c r="AT36" s="36">
        <v>5254.7255687440002</v>
      </c>
      <c r="AU36" s="36">
        <v>11605.402848043999</v>
      </c>
      <c r="AV36" s="36">
        <v>3478.7216980590001</v>
      </c>
      <c r="AW36" s="36">
        <v>7682.9829025420004</v>
      </c>
      <c r="AX36" s="36">
        <v>3268.2805923169999</v>
      </c>
      <c r="AY36" s="36">
        <v>7218.2100469509996</v>
      </c>
      <c r="AZ36" s="36">
        <v>1.20209586</v>
      </c>
      <c r="BA36" s="36">
        <v>2.4041917210000001</v>
      </c>
      <c r="BB36" s="36">
        <v>10.2695492</v>
      </c>
      <c r="BC36" s="36">
        <v>853.43792263099999</v>
      </c>
      <c r="BD36" s="36">
        <v>1884.873104857</v>
      </c>
      <c r="BE36" s="36">
        <v>0.78693863600000002</v>
      </c>
      <c r="BF36" s="36">
        <v>1.573877272</v>
      </c>
      <c r="BG36" s="36">
        <v>8.9728228150000007</v>
      </c>
      <c r="BH36" s="36">
        <v>53.890651363000003</v>
      </c>
      <c r="BI36" s="36">
        <v>0.39000000000000012</v>
      </c>
      <c r="BJ36" s="36">
        <v>0.43000000000000016</v>
      </c>
      <c r="BK36" s="36">
        <v>0.57000000000000017</v>
      </c>
      <c r="BL36" s="36">
        <v>0.62000000000000022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5.8173262939999999</v>
      </c>
      <c r="E37" s="36">
        <v>49</v>
      </c>
      <c r="F37" s="36">
        <v>10</v>
      </c>
      <c r="G37" s="36">
        <v>16</v>
      </c>
      <c r="H37" s="36">
        <v>23</v>
      </c>
      <c r="I37" s="36">
        <v>8.4721783918875332E-2</v>
      </c>
      <c r="J37" s="36">
        <v>1.6578563707958625</v>
      </c>
      <c r="K37" s="36">
        <v>1.0632283919247691E-2</v>
      </c>
      <c r="L37" s="36">
        <v>7.4089499999627634E-2</v>
      </c>
      <c r="M37" s="36">
        <v>0.51321715471389739</v>
      </c>
      <c r="N37" s="36">
        <v>1.2293610000008406</v>
      </c>
      <c r="O37" s="36">
        <v>1.2845873000000001E-2</v>
      </c>
      <c r="P37" s="36">
        <v>2.1991283000000004E-2</v>
      </c>
      <c r="Q37" s="36">
        <v>1.2191923E-2</v>
      </c>
      <c r="R37" s="36">
        <v>6.5394999999999993E-4</v>
      </c>
      <c r="S37" s="36">
        <v>2.1138305000000003E-2</v>
      </c>
      <c r="T37" s="36">
        <v>8.52978E-4</v>
      </c>
      <c r="U37" s="36">
        <v>4.3314499999999994</v>
      </c>
      <c r="V37" s="36">
        <v>10.284199999999998</v>
      </c>
      <c r="W37" s="36">
        <v>4.4290176569188748</v>
      </c>
      <c r="X37" s="36">
        <v>11.964047653795861</v>
      </c>
      <c r="Y37" s="36">
        <v>16.393065310714736</v>
      </c>
      <c r="Z37" s="36">
        <v>6.2167003039835793E-4</v>
      </c>
      <c r="AA37" s="36">
        <v>2.6068308114115228E-4</v>
      </c>
      <c r="AB37" s="36">
        <v>2.60683E-4</v>
      </c>
      <c r="AC37" s="36">
        <v>5.4678125773966722E-5</v>
      </c>
      <c r="AD37" s="36">
        <v>1.8733790456011847E-2</v>
      </c>
      <c r="AE37" s="36">
        <v>0.16860411410410661</v>
      </c>
      <c r="AF37" s="36">
        <v>0.18733790456011845</v>
      </c>
      <c r="AG37" s="36">
        <v>0.31564354319182397</v>
      </c>
      <c r="AH37" s="36">
        <v>0.53695683209643619</v>
      </c>
      <c r="AI37" s="36">
        <v>1.7197130973899371</v>
      </c>
      <c r="AJ37" s="36">
        <v>1.0219111894055199E-5</v>
      </c>
      <c r="AK37" s="36">
        <v>1.234920889878044E-5</v>
      </c>
      <c r="AL37" s="36">
        <v>3.0886376425620731E-5</v>
      </c>
      <c r="AM37" s="36">
        <v>0.31570844042949198</v>
      </c>
      <c r="AN37" s="36">
        <v>0.55570297176134686</v>
      </c>
      <c r="AO37" s="36">
        <v>1.8883480978704692</v>
      </c>
      <c r="AP37" s="36">
        <v>51.583544041000003</v>
      </c>
      <c r="AQ37" s="36">
        <v>27.775754484</v>
      </c>
      <c r="AR37" s="36">
        <v>79.359298525</v>
      </c>
      <c r="AS37" s="36">
        <v>0.247852039</v>
      </c>
      <c r="AT37" s="36">
        <v>79.980913285</v>
      </c>
      <c r="AU37" s="36">
        <v>180.14696886600001</v>
      </c>
      <c r="AV37" s="36">
        <v>42.221147029999997</v>
      </c>
      <c r="AW37" s="36">
        <v>95.097834560999999</v>
      </c>
      <c r="AX37" s="36">
        <v>40.239365702000001</v>
      </c>
      <c r="AY37" s="36">
        <v>90.634120850000002</v>
      </c>
      <c r="AZ37" s="36">
        <v>9.4294589999999994E-3</v>
      </c>
      <c r="BA37" s="36">
        <v>1.8858918999999998E-2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2.7511141860000001</v>
      </c>
      <c r="BH37" s="36">
        <v>7.7583691650000004</v>
      </c>
      <c r="BI37" s="36">
        <v>0.06</v>
      </c>
      <c r="BJ37" s="36">
        <v>0.06</v>
      </c>
      <c r="BK37" s="36">
        <v>0.12</v>
      </c>
      <c r="BL37" s="36">
        <v>0.12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6.1438152949999996</v>
      </c>
      <c r="E38" s="36">
        <v>46</v>
      </c>
      <c r="F38" s="36">
        <v>14</v>
      </c>
      <c r="G38" s="36">
        <v>22</v>
      </c>
      <c r="H38" s="36">
        <v>10</v>
      </c>
      <c r="I38" s="36">
        <v>1.1819136451675045</v>
      </c>
      <c r="J38" s="36">
        <v>11.288997869942296</v>
      </c>
      <c r="K38" s="36">
        <v>0.39437764517631579</v>
      </c>
      <c r="L38" s="36">
        <v>0.78753599999118862</v>
      </c>
      <c r="M38" s="36">
        <v>5.8728030151121722</v>
      </c>
      <c r="N38" s="36">
        <v>6.5981084999976281</v>
      </c>
      <c r="O38" s="36">
        <v>0.15275449599999999</v>
      </c>
      <c r="P38" s="36">
        <v>0.23830726300000002</v>
      </c>
      <c r="Q38" s="36">
        <v>0.14201218099999999</v>
      </c>
      <c r="R38" s="36">
        <v>1.0742315000000001E-2</v>
      </c>
      <c r="S38" s="36">
        <v>0.22429554800000001</v>
      </c>
      <c r="T38" s="36">
        <v>1.4011714999999999E-2</v>
      </c>
      <c r="U38" s="36">
        <v>3.0845499999999997</v>
      </c>
      <c r="V38" s="36">
        <v>7.3083000000000018</v>
      </c>
      <c r="W38" s="36">
        <v>4.4192181411675042</v>
      </c>
      <c r="X38" s="36">
        <v>18.835605132942298</v>
      </c>
      <c r="Y38" s="36">
        <v>23.254823274109803</v>
      </c>
      <c r="Z38" s="36">
        <v>5.8390109589115686E-3</v>
      </c>
      <c r="AA38" s="36">
        <v>2.4227617549161967E-3</v>
      </c>
      <c r="AB38" s="36">
        <v>2.4227620000000002E-3</v>
      </c>
      <c r="AC38" s="36">
        <v>1.7951050523264344E-3</v>
      </c>
      <c r="AD38" s="36">
        <v>6.8412465661065458E-2</v>
      </c>
      <c r="AE38" s="36">
        <v>0.61571219094958918</v>
      </c>
      <c r="AF38" s="36">
        <v>0.68412465661065469</v>
      </c>
      <c r="AG38" s="36">
        <v>0.2096038364181857</v>
      </c>
      <c r="AH38" s="36">
        <v>0.3565674458608219</v>
      </c>
      <c r="AI38" s="36">
        <v>1.1419795225542537</v>
      </c>
      <c r="AJ38" s="36">
        <v>9.4975414487266874E-5</v>
      </c>
      <c r="AK38" s="36">
        <v>1.1477232519967584E-4</v>
      </c>
      <c r="AL38" s="36">
        <v>2.8705492541396927E-4</v>
      </c>
      <c r="AM38" s="36">
        <v>0.21149391688499941</v>
      </c>
      <c r="AN38" s="36">
        <v>0.42509468384708704</v>
      </c>
      <c r="AO38" s="36">
        <v>1.7579787684292569</v>
      </c>
      <c r="AP38" s="36">
        <v>260.69223132899998</v>
      </c>
      <c r="AQ38" s="36">
        <v>140.372739946</v>
      </c>
      <c r="AR38" s="36">
        <v>401.06497127499995</v>
      </c>
      <c r="AS38" s="36">
        <v>20.458716078999998</v>
      </c>
      <c r="AT38" s="36">
        <v>952.53866164199997</v>
      </c>
      <c r="AU38" s="36">
        <v>1916.921717663</v>
      </c>
      <c r="AV38" s="36">
        <v>545.06576806500004</v>
      </c>
      <c r="AW38" s="36">
        <v>1096.9091864019999</v>
      </c>
      <c r="AX38" s="36">
        <v>527.10863765500005</v>
      </c>
      <c r="AY38" s="36">
        <v>1060.7716366560001</v>
      </c>
      <c r="AZ38" s="36">
        <v>0.33714927099999997</v>
      </c>
      <c r="BA38" s="36">
        <v>0.67429854300000003</v>
      </c>
      <c r="BB38" s="36">
        <v>0.60787040000000003</v>
      </c>
      <c r="BC38" s="36">
        <v>36.163060541</v>
      </c>
      <c r="BD38" s="36">
        <v>72.775792648000007</v>
      </c>
      <c r="BE38" s="36">
        <v>4.6580107000000003E-2</v>
      </c>
      <c r="BF38" s="36">
        <v>9.3160214000000005E-2</v>
      </c>
      <c r="BG38" s="36">
        <v>2.111802129</v>
      </c>
      <c r="BH38" s="36">
        <v>7.1454873169999997</v>
      </c>
      <c r="BI38" s="36">
        <v>0.06</v>
      </c>
      <c r="BJ38" s="36">
        <v>0.16</v>
      </c>
      <c r="BK38" s="36">
        <v>0.54</v>
      </c>
      <c r="BL38" s="36">
        <v>0.64000000000000012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6.1314496360000001</v>
      </c>
      <c r="E39" s="36">
        <v>2</v>
      </c>
      <c r="F39" s="36">
        <v>1</v>
      </c>
      <c r="G39" s="36">
        <v>1</v>
      </c>
      <c r="H39" s="36">
        <v>0</v>
      </c>
      <c r="I39" s="36">
        <v>0.24648927129650977</v>
      </c>
      <c r="J39" s="36">
        <v>3.4330715306112851</v>
      </c>
      <c r="K39" s="36">
        <v>2.3853771298618372E-2</v>
      </c>
      <c r="L39" s="36">
        <v>0.2226354999978914</v>
      </c>
      <c r="M39" s="36">
        <v>0.82879630190777542</v>
      </c>
      <c r="N39" s="36">
        <v>2.8507645000000195</v>
      </c>
      <c r="O39" s="36">
        <v>1.534548E-2</v>
      </c>
      <c r="P39" s="36">
        <v>2.5458089E-2</v>
      </c>
      <c r="Q39" s="36">
        <v>1.4192521E-2</v>
      </c>
      <c r="R39" s="36">
        <v>1.1529589999999998E-3</v>
      </c>
      <c r="S39" s="36">
        <v>2.395423E-2</v>
      </c>
      <c r="T39" s="36">
        <v>1.503859E-3</v>
      </c>
      <c r="U39" s="36">
        <v>6.6E-3</v>
      </c>
      <c r="V39" s="36">
        <v>1.5599999999999999E-2</v>
      </c>
      <c r="W39" s="36">
        <v>0.26843475129650979</v>
      </c>
      <c r="X39" s="36">
        <v>3.474129619611285</v>
      </c>
      <c r="Y39" s="36">
        <v>3.7425643709077949</v>
      </c>
      <c r="Z39" s="36">
        <v>1.5087811772773216E-3</v>
      </c>
      <c r="AA39" s="36">
        <v>5.9968607489236628E-4</v>
      </c>
      <c r="AB39" s="36">
        <v>5.9968599999999999E-4</v>
      </c>
      <c r="AC39" s="36">
        <v>1.9994492895815511E-4</v>
      </c>
      <c r="AD39" s="36">
        <v>4.2012269908595613E-2</v>
      </c>
      <c r="AE39" s="36">
        <v>0.37811042917736049</v>
      </c>
      <c r="AF39" s="36">
        <v>0.42012269908595612</v>
      </c>
      <c r="AG39" s="36">
        <v>4.7979674796747962E-4</v>
      </c>
      <c r="AH39" s="36">
        <v>8.1620596205962052E-4</v>
      </c>
      <c r="AI39" s="36">
        <v>2.6140650406504063E-3</v>
      </c>
      <c r="AJ39" s="36">
        <v>2.3508469426722489E-5</v>
      </c>
      <c r="AK39" s="36">
        <v>2.8408633043482112E-5</v>
      </c>
      <c r="AL39" s="36">
        <v>7.1052303115948476E-5</v>
      </c>
      <c r="AM39" s="36">
        <v>7.032501463523572E-4</v>
      </c>
      <c r="AN39" s="36">
        <v>4.2856884503698713E-2</v>
      </c>
      <c r="AO39" s="36">
        <v>0.38079554652112685</v>
      </c>
      <c r="AP39" s="36">
        <v>114.398769249</v>
      </c>
      <c r="AQ39" s="36">
        <v>61.599337288000001</v>
      </c>
      <c r="AR39" s="36">
        <v>175.99810653700001</v>
      </c>
      <c r="AS39" s="36">
        <v>4.2607673359999998</v>
      </c>
      <c r="AT39" s="36">
        <v>630.89318464799999</v>
      </c>
      <c r="AU39" s="36">
        <v>1299.706320306</v>
      </c>
      <c r="AV39" s="36">
        <v>337.30663331599999</v>
      </c>
      <c r="AW39" s="36">
        <v>694.88714392700001</v>
      </c>
      <c r="AX39" s="36">
        <v>323.49038142699999</v>
      </c>
      <c r="AY39" s="36">
        <v>666.42421178500001</v>
      </c>
      <c r="AZ39" s="36">
        <v>8.3709018999999996E-2</v>
      </c>
      <c r="BA39" s="36">
        <v>0.16741803799999999</v>
      </c>
      <c r="BB39" s="36">
        <v>0.73029269100000005</v>
      </c>
      <c r="BC39" s="36">
        <v>44.957233682999998</v>
      </c>
      <c r="BD39" s="36">
        <v>92.616630173999994</v>
      </c>
      <c r="BE39" s="36">
        <v>5.5961125E-2</v>
      </c>
      <c r="BF39" s="36">
        <v>0.111922251</v>
      </c>
      <c r="BG39" s="36">
        <v>6.0052931879999996</v>
      </c>
      <c r="BH39" s="36">
        <v>21.300897978999998</v>
      </c>
      <c r="BI39" s="36">
        <v>0.27</v>
      </c>
      <c r="BJ39" s="36">
        <v>0.27</v>
      </c>
      <c r="BK39" s="36">
        <v>0.27</v>
      </c>
      <c r="BL39" s="36">
        <v>0.31000000000000005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6.2157002869999998</v>
      </c>
      <c r="E40" s="36">
        <v>16</v>
      </c>
      <c r="F40" s="36">
        <v>8</v>
      </c>
      <c r="G40" s="36">
        <v>7</v>
      </c>
      <c r="H40" s="36">
        <v>1</v>
      </c>
      <c r="I40" s="36">
        <v>2.8423330887101579</v>
      </c>
      <c r="J40" s="36">
        <v>22.83603945665919</v>
      </c>
      <c r="K40" s="36">
        <v>0.77880858871415859</v>
      </c>
      <c r="L40" s="36">
        <v>2.0635244999959994</v>
      </c>
      <c r="M40" s="36">
        <v>11.464618545377331</v>
      </c>
      <c r="N40" s="36">
        <v>14.213753999992019</v>
      </c>
      <c r="O40" s="36">
        <v>0.29875943100000002</v>
      </c>
      <c r="P40" s="36">
        <v>0.468485655</v>
      </c>
      <c r="Q40" s="36">
        <v>0.27694068700000002</v>
      </c>
      <c r="R40" s="36">
        <v>2.1818744000000001E-2</v>
      </c>
      <c r="S40" s="36">
        <v>0.440026423</v>
      </c>
      <c r="T40" s="36">
        <v>2.8459232000000001E-2</v>
      </c>
      <c r="U40" s="36">
        <v>1.7793000000000001</v>
      </c>
      <c r="V40" s="36">
        <v>4.2225000000000001</v>
      </c>
      <c r="W40" s="36">
        <v>4.9203925197101581</v>
      </c>
      <c r="X40" s="36">
        <v>27.527025111659189</v>
      </c>
      <c r="Y40" s="36">
        <v>32.447417631369348</v>
      </c>
      <c r="Z40" s="36">
        <v>1.3076051827490543E-2</v>
      </c>
      <c r="AA40" s="36">
        <v>6.1409516013441953E-3</v>
      </c>
      <c r="AB40" s="36">
        <v>6.1409519999999999E-3</v>
      </c>
      <c r="AC40" s="36">
        <v>4.0335679609143672E-3</v>
      </c>
      <c r="AD40" s="36">
        <v>0.16306265470460385</v>
      </c>
      <c r="AE40" s="36">
        <v>1.4675638923414347</v>
      </c>
      <c r="AF40" s="36">
        <v>1.6306265470460386</v>
      </c>
      <c r="AG40" s="36">
        <v>0.13422841267767457</v>
      </c>
      <c r="AH40" s="36">
        <v>0.22834258708386024</v>
      </c>
      <c r="AI40" s="36">
        <v>0.73131342079560624</v>
      </c>
      <c r="AJ40" s="36">
        <v>2.4073328781012152E-4</v>
      </c>
      <c r="AK40" s="36">
        <v>2.9091233062909181E-4</v>
      </c>
      <c r="AL40" s="36">
        <v>7.2759541314036018E-4</v>
      </c>
      <c r="AM40" s="36">
        <v>0.13850271392639907</v>
      </c>
      <c r="AN40" s="36">
        <v>0.3916961541190932</v>
      </c>
      <c r="AO40" s="36">
        <v>2.1996049085501816</v>
      </c>
      <c r="AP40" s="36">
        <v>441.21370694699999</v>
      </c>
      <c r="AQ40" s="36">
        <v>237.57661143300001</v>
      </c>
      <c r="AR40" s="36">
        <v>678.79031838000003</v>
      </c>
      <c r="AS40" s="36">
        <v>77.078091216999994</v>
      </c>
      <c r="AT40" s="36">
        <v>1471.8217911040001</v>
      </c>
      <c r="AU40" s="36">
        <v>3523.9143496239999</v>
      </c>
      <c r="AV40" s="36">
        <v>914.33171543799995</v>
      </c>
      <c r="AW40" s="36">
        <v>2189.1418321299998</v>
      </c>
      <c r="AX40" s="36">
        <v>891.30190414599997</v>
      </c>
      <c r="AY40" s="36">
        <v>2134.002627799</v>
      </c>
      <c r="AZ40" s="36">
        <v>1.621647858</v>
      </c>
      <c r="BA40" s="36">
        <v>3.2432957170000001</v>
      </c>
      <c r="BB40" s="36">
        <v>1.3396575289999999</v>
      </c>
      <c r="BC40" s="36">
        <v>61.146063148000003</v>
      </c>
      <c r="BD40" s="36">
        <v>146.39917050599999</v>
      </c>
      <c r="BE40" s="36">
        <v>0.102655749</v>
      </c>
      <c r="BF40" s="36">
        <v>0.20531149800000001</v>
      </c>
      <c r="BG40" s="36">
        <v>4.3695464470000003</v>
      </c>
      <c r="BH40" s="36">
        <v>49.924548442000003</v>
      </c>
      <c r="BI40" s="36">
        <v>0.93000000000000016</v>
      </c>
      <c r="BJ40" s="36">
        <v>1.0200000000000002</v>
      </c>
      <c r="BK40" s="36">
        <v>0.96000000000000041</v>
      </c>
      <c r="BL40" s="36">
        <v>1.0400000000000005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5.692621688</v>
      </c>
      <c r="E41" s="36">
        <v>8</v>
      </c>
      <c r="F41" s="36">
        <v>3</v>
      </c>
      <c r="G41" s="36">
        <v>5</v>
      </c>
      <c r="H41" s="36">
        <v>0</v>
      </c>
      <c r="I41" s="36">
        <v>0.31416116807531475</v>
      </c>
      <c r="J41" s="36">
        <v>4.7073992755545762</v>
      </c>
      <c r="K41" s="36">
        <v>2.8286168085262707E-2</v>
      </c>
      <c r="L41" s="36">
        <v>0.28587499999005206</v>
      </c>
      <c r="M41" s="36">
        <v>1.1017749436277033</v>
      </c>
      <c r="N41" s="36">
        <v>3.9197855000021873</v>
      </c>
      <c r="O41" s="36">
        <v>3.172186E-3</v>
      </c>
      <c r="P41" s="36">
        <v>5.1754999999999995E-3</v>
      </c>
      <c r="Q41" s="36">
        <v>2.967847E-3</v>
      </c>
      <c r="R41" s="36">
        <v>2.04339E-4</v>
      </c>
      <c r="S41" s="36">
        <v>4.9089699999999995E-3</v>
      </c>
      <c r="T41" s="36">
        <v>2.6653000000000001E-4</v>
      </c>
      <c r="U41" s="36">
        <v>0.35199999999999998</v>
      </c>
      <c r="V41" s="36">
        <v>0.83599999999999997</v>
      </c>
      <c r="W41" s="36">
        <v>0.6693333540753148</v>
      </c>
      <c r="X41" s="36">
        <v>5.5485747755545765</v>
      </c>
      <c r="Y41" s="36">
        <v>6.2179081296298913</v>
      </c>
      <c r="Z41" s="36">
        <v>2.4216520558735769E-3</v>
      </c>
      <c r="AA41" s="36">
        <v>9.0403220439098638E-4</v>
      </c>
      <c r="AB41" s="36">
        <v>9.0403200000000003E-4</v>
      </c>
      <c r="AC41" s="36">
        <v>1.8747088146167613E-4</v>
      </c>
      <c r="AD41" s="36">
        <v>4.4768551251566889E-2</v>
      </c>
      <c r="AE41" s="36">
        <v>0.40291696126410192</v>
      </c>
      <c r="AF41" s="36">
        <v>0.4476855125156689</v>
      </c>
      <c r="AG41" s="36">
        <v>2.509874605647517E-2</v>
      </c>
      <c r="AH41" s="36">
        <v>4.2696717429406034E-2</v>
      </c>
      <c r="AI41" s="36">
        <v>0.1367448923076923</v>
      </c>
      <c r="AJ41" s="36">
        <v>3.5439227582409587E-5</v>
      </c>
      <c r="AK41" s="36">
        <v>4.2826267992858299E-5</v>
      </c>
      <c r="AL41" s="36">
        <v>1.0711198142113896E-4</v>
      </c>
      <c r="AM41" s="36">
        <v>2.5321656165519256E-2</v>
      </c>
      <c r="AN41" s="36">
        <v>8.7508094948965789E-2</v>
      </c>
      <c r="AO41" s="36">
        <v>0.5397689655532153</v>
      </c>
      <c r="AP41" s="36">
        <v>141.01831447399999</v>
      </c>
      <c r="AQ41" s="36">
        <v>75.932938562999993</v>
      </c>
      <c r="AR41" s="36">
        <v>216.95125303699999</v>
      </c>
      <c r="AS41" s="36">
        <v>16.665376665</v>
      </c>
      <c r="AT41" s="36">
        <v>717.70389005100003</v>
      </c>
      <c r="AU41" s="36">
        <v>1661.4617600680001</v>
      </c>
      <c r="AV41" s="36">
        <v>381.76048710700002</v>
      </c>
      <c r="AW41" s="36">
        <v>883.76342893799995</v>
      </c>
      <c r="AX41" s="36">
        <v>363.73569040400002</v>
      </c>
      <c r="AY41" s="36">
        <v>842.03659580999999</v>
      </c>
      <c r="AZ41" s="36">
        <v>0.31353572699999999</v>
      </c>
      <c r="BA41" s="36">
        <v>0.62707145500000006</v>
      </c>
      <c r="BB41" s="36">
        <v>0.73524974399999998</v>
      </c>
      <c r="BC41" s="36">
        <v>41.817317598999999</v>
      </c>
      <c r="BD41" s="36">
        <v>96.805764972000006</v>
      </c>
      <c r="BE41" s="36">
        <v>5.6340976000000001E-2</v>
      </c>
      <c r="BF41" s="36">
        <v>0.112681953</v>
      </c>
      <c r="BG41" s="36">
        <v>2.4553547010000001</v>
      </c>
      <c r="BH41" s="36">
        <v>14.184732497000001</v>
      </c>
      <c r="BI41" s="36">
        <v>0.12</v>
      </c>
      <c r="BJ41" s="36">
        <v>0.12</v>
      </c>
      <c r="BK41" s="36">
        <v>0.09</v>
      </c>
      <c r="BL41" s="36">
        <v>0.09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5.6102609819999998</v>
      </c>
      <c r="E42" s="36">
        <v>2</v>
      </c>
      <c r="F42" s="36">
        <v>1</v>
      </c>
      <c r="G42" s="36">
        <v>1</v>
      </c>
      <c r="H42" s="36">
        <v>0</v>
      </c>
      <c r="I42" s="36">
        <v>5.8583375541126699E-2</v>
      </c>
      <c r="J42" s="36">
        <v>3.238658431304124</v>
      </c>
      <c r="K42" s="36">
        <v>1.0415375540488913E-2</v>
      </c>
      <c r="L42" s="36">
        <v>4.8168000000637784E-2</v>
      </c>
      <c r="M42" s="36">
        <v>0.56118930684312596</v>
      </c>
      <c r="N42" s="36">
        <v>2.736052500002125</v>
      </c>
      <c r="O42" s="36">
        <v>7.4540699999999991E-4</v>
      </c>
      <c r="P42" s="36">
        <v>1.0729849999999998E-3</v>
      </c>
      <c r="Q42" s="36">
        <v>6.6585499999999992E-4</v>
      </c>
      <c r="R42" s="36">
        <v>7.9551999999999986E-5</v>
      </c>
      <c r="S42" s="36">
        <v>9.6922099999999993E-4</v>
      </c>
      <c r="T42" s="36">
        <v>1.03764E-4</v>
      </c>
      <c r="U42" s="36">
        <v>5.3800000000000001E-2</v>
      </c>
      <c r="V42" s="36">
        <v>0.12769999999999998</v>
      </c>
      <c r="W42" s="36">
        <v>0.1131287825411267</v>
      </c>
      <c r="X42" s="36">
        <v>3.3674314163041239</v>
      </c>
      <c r="Y42" s="36">
        <v>3.4805601988452506</v>
      </c>
      <c r="Z42" s="36">
        <v>4.7270699665597746E-4</v>
      </c>
      <c r="AA42" s="36">
        <v>1.9155439040825721E-4</v>
      </c>
      <c r="AB42" s="36">
        <v>1.91554E-4</v>
      </c>
      <c r="AC42" s="36">
        <v>3.7239621445721448E-5</v>
      </c>
      <c r="AD42" s="36">
        <v>1.4389061691097072E-2</v>
      </c>
      <c r="AE42" s="36">
        <v>0.12950155521987361</v>
      </c>
      <c r="AF42" s="36">
        <v>0.14389061691097071</v>
      </c>
      <c r="AG42" s="36">
        <v>4.1230827832490465E-3</v>
      </c>
      <c r="AH42" s="36">
        <v>7.0139799071363097E-3</v>
      </c>
      <c r="AI42" s="36">
        <v>2.2463692405287908E-2</v>
      </c>
      <c r="AJ42" s="36">
        <v>7.5091653837413448E-6</v>
      </c>
      <c r="AK42" s="36">
        <v>9.0743944231000427E-6</v>
      </c>
      <c r="AL42" s="36">
        <v>2.2695798919888736E-5</v>
      </c>
      <c r="AM42" s="36">
        <v>4.1678315700785099E-3</v>
      </c>
      <c r="AN42" s="36">
        <v>2.141211599265648E-2</v>
      </c>
      <c r="AO42" s="36">
        <v>0.1519879434240814</v>
      </c>
      <c r="AP42" s="36">
        <v>54.72749262</v>
      </c>
      <c r="AQ42" s="36">
        <v>29.468649872</v>
      </c>
      <c r="AR42" s="36">
        <v>84.196142492000007</v>
      </c>
      <c r="AS42" s="36">
        <v>6.438311809</v>
      </c>
      <c r="AT42" s="36">
        <v>94.258701193999997</v>
      </c>
      <c r="AU42" s="36">
        <v>227.573669787</v>
      </c>
      <c r="AV42" s="36">
        <v>54.044208142999999</v>
      </c>
      <c r="AW42" s="36">
        <v>130.48173401400001</v>
      </c>
      <c r="AX42" s="36">
        <v>51.405944849000001</v>
      </c>
      <c r="AY42" s="36">
        <v>124.112038144</v>
      </c>
      <c r="AZ42" s="36">
        <v>0.14364616899999999</v>
      </c>
      <c r="BA42" s="36">
        <v>0.28729233900000001</v>
      </c>
      <c r="BB42" s="36">
        <v>0.14526687599999999</v>
      </c>
      <c r="BC42" s="36">
        <v>8.9022606339999992</v>
      </c>
      <c r="BD42" s="36">
        <v>21.493189447999999</v>
      </c>
      <c r="BE42" s="36">
        <v>1.1131561E-2</v>
      </c>
      <c r="BF42" s="36">
        <v>2.2263122E-2</v>
      </c>
      <c r="BG42" s="36">
        <v>1.705693063</v>
      </c>
      <c r="BH42" s="36">
        <v>10.753728341</v>
      </c>
      <c r="BI42" s="36">
        <v>0</v>
      </c>
      <c r="BJ42" s="36">
        <v>0</v>
      </c>
      <c r="BK42" s="36">
        <v>0.03</v>
      </c>
      <c r="BL42" s="36">
        <v>0.03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5.5842362510000001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1.4929209046982562E-3</v>
      </c>
      <c r="J43" s="36">
        <v>1.2716859808784975</v>
      </c>
      <c r="K43" s="36">
        <v>1.4929209046982562E-3</v>
      </c>
      <c r="L43" s="36">
        <v>0</v>
      </c>
      <c r="M43" s="36">
        <v>0.12802190178346018</v>
      </c>
      <c r="N43" s="36">
        <v>1.1451569999997355</v>
      </c>
      <c r="O43" s="36">
        <v>4.7273E-5</v>
      </c>
      <c r="P43" s="36">
        <v>7.3534000000000004E-5</v>
      </c>
      <c r="Q43" s="36">
        <v>4.0363E-5</v>
      </c>
      <c r="R43" s="36">
        <v>6.9099999999999999E-6</v>
      </c>
      <c r="S43" s="36">
        <v>6.4519999999999999E-5</v>
      </c>
      <c r="T43" s="36">
        <v>9.0140000000000004E-6</v>
      </c>
      <c r="U43" s="36" t="s">
        <v>339</v>
      </c>
      <c r="V43" s="36" t="s">
        <v>339</v>
      </c>
      <c r="W43" s="36">
        <v>1.5401939046982562E-3</v>
      </c>
      <c r="X43" s="36">
        <v>1.2717595148784975</v>
      </c>
      <c r="Y43" s="36">
        <v>1.2732997087831956</v>
      </c>
      <c r="Z43" s="36">
        <v>4.2779556748402207E-5</v>
      </c>
      <c r="AA43" s="36">
        <v>9.1548251441580696E-6</v>
      </c>
      <c r="AB43" s="36">
        <v>9.1548299999999996E-6</v>
      </c>
      <c r="AC43" s="36">
        <v>1.1544341650425775E-5</v>
      </c>
      <c r="AD43" s="36">
        <v>6.1443626803603345E-3</v>
      </c>
      <c r="AE43" s="36">
        <v>5.5299264123243E-2</v>
      </c>
      <c r="AF43" s="36">
        <v>6.1443626803603331E-2</v>
      </c>
      <c r="AG43" s="36" t="s">
        <v>339</v>
      </c>
      <c r="AH43" s="36" t="s">
        <v>339</v>
      </c>
      <c r="AI43" s="36" t="s">
        <v>339</v>
      </c>
      <c r="AJ43" s="36">
        <v>3.5888121641919577E-7</v>
      </c>
      <c r="AK43" s="36">
        <v>4.3368730643280205E-7</v>
      </c>
      <c r="AL43" s="36">
        <v>1.0846872465506592E-6</v>
      </c>
      <c r="AM43" s="36">
        <v>1.190322286684497E-5</v>
      </c>
      <c r="AN43" s="36">
        <v>6.1447963676667669E-3</v>
      </c>
      <c r="AO43" s="36">
        <v>5.530034881048955E-2</v>
      </c>
      <c r="AP43" s="36">
        <v>40.945270376000003</v>
      </c>
      <c r="AQ43" s="36">
        <v>22.047453278999999</v>
      </c>
      <c r="AR43" s="36">
        <v>62.992723655000006</v>
      </c>
      <c r="AS43" s="36">
        <v>4.8898317650000003</v>
      </c>
      <c r="AT43" s="36">
        <v>206.27676371999999</v>
      </c>
      <c r="AU43" s="36">
        <v>457.50828184599999</v>
      </c>
      <c r="AV43" s="36">
        <v>114.050675424</v>
      </c>
      <c r="AW43" s="36">
        <v>252.956889644</v>
      </c>
      <c r="AX43" s="36">
        <v>107.888110113</v>
      </c>
      <c r="AY43" s="36">
        <v>239.28872549299999</v>
      </c>
      <c r="AZ43" s="36">
        <v>0.10094757</v>
      </c>
      <c r="BA43" s="36">
        <v>0.20189514</v>
      </c>
      <c r="BB43" s="36">
        <v>0.46884120800000001</v>
      </c>
      <c r="BC43" s="36">
        <v>17.383453157999998</v>
      </c>
      <c r="BD43" s="36">
        <v>38.555354678</v>
      </c>
      <c r="BE43" s="36">
        <v>3.5926528999999999E-2</v>
      </c>
      <c r="BF43" s="36">
        <v>7.1853057999999997E-2</v>
      </c>
      <c r="BG43" s="36">
        <v>0.85819810500000004</v>
      </c>
      <c r="BH43" s="36">
        <v>7.7679013899999996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5.5638196899999999</v>
      </c>
      <c r="E44" s="36">
        <v>11</v>
      </c>
      <c r="F44" s="36">
        <v>9</v>
      </c>
      <c r="G44" s="36">
        <v>2</v>
      </c>
      <c r="H44" s="36">
        <v>0</v>
      </c>
      <c r="I44" s="36">
        <v>9.3140113608325449E-3</v>
      </c>
      <c r="J44" s="36">
        <v>1.0538375525353278</v>
      </c>
      <c r="K44" s="36">
        <v>3.7940113608425675E-3</v>
      </c>
      <c r="L44" s="36">
        <v>5.5199999999899774E-3</v>
      </c>
      <c r="M44" s="36">
        <v>0.2549555638963471</v>
      </c>
      <c r="N44" s="36">
        <v>0.80819599999981317</v>
      </c>
      <c r="O44" s="36">
        <v>3.9919170000000002E-3</v>
      </c>
      <c r="P44" s="36">
        <v>6.1172190000000001E-3</v>
      </c>
      <c r="Q44" s="36">
        <v>3.7343369999999999E-3</v>
      </c>
      <c r="R44" s="36">
        <v>2.5757999999999998E-4</v>
      </c>
      <c r="S44" s="36">
        <v>5.781245E-3</v>
      </c>
      <c r="T44" s="36">
        <v>3.3597400000000001E-4</v>
      </c>
      <c r="U44" s="36">
        <v>1.6266000000000003</v>
      </c>
      <c r="V44" s="36">
        <v>3.8448000000000015</v>
      </c>
      <c r="W44" s="36">
        <v>1.6399059283608328</v>
      </c>
      <c r="X44" s="36">
        <v>4.9047547715353295</v>
      </c>
      <c r="Y44" s="36">
        <v>6.5446606998961627</v>
      </c>
      <c r="Z44" s="36">
        <v>1.3082038001685896E-4</v>
      </c>
      <c r="AA44" s="36">
        <v>2.7995561323607819E-5</v>
      </c>
      <c r="AB44" s="36">
        <v>2.79956E-5</v>
      </c>
      <c r="AC44" s="36">
        <v>2.2922514311554962E-5</v>
      </c>
      <c r="AD44" s="36">
        <v>5.7093849122464534E-3</v>
      </c>
      <c r="AE44" s="36">
        <v>5.138446421021807E-2</v>
      </c>
      <c r="AF44" s="36">
        <v>5.7093849122464527E-2</v>
      </c>
      <c r="AG44" s="36">
        <v>0.10155686927538075</v>
      </c>
      <c r="AH44" s="36">
        <v>0.17276340980179716</v>
      </c>
      <c r="AI44" s="36">
        <v>0.55330983950035051</v>
      </c>
      <c r="AJ44" s="36">
        <v>1.0974638504904639E-6</v>
      </c>
      <c r="AK44" s="36">
        <v>1.3262219348660929E-6</v>
      </c>
      <c r="AL44" s="36">
        <v>3.3169889860907992E-6</v>
      </c>
      <c r="AM44" s="36">
        <v>0.10158088925354281</v>
      </c>
      <c r="AN44" s="36">
        <v>0.17847412093597848</v>
      </c>
      <c r="AO44" s="36">
        <v>0.60469762069955468</v>
      </c>
      <c r="AP44" s="36">
        <v>54.418229912999998</v>
      </c>
      <c r="AQ44" s="36">
        <v>29.302123799</v>
      </c>
      <c r="AR44" s="36">
        <v>83.720353711999991</v>
      </c>
      <c r="AS44" s="36">
        <v>2.0439592100000001</v>
      </c>
      <c r="AT44" s="36">
        <v>192.82917254700001</v>
      </c>
      <c r="AU44" s="36">
        <v>386.78131032800002</v>
      </c>
      <c r="AV44" s="36">
        <v>110.594877475</v>
      </c>
      <c r="AW44" s="36">
        <v>221.83381829699999</v>
      </c>
      <c r="AX44" s="36">
        <v>104.340269159</v>
      </c>
      <c r="AY44" s="36">
        <v>209.28817715900001</v>
      </c>
      <c r="AZ44" s="36">
        <v>3.8979264999999999E-2</v>
      </c>
      <c r="BA44" s="36">
        <v>7.7958529999999998E-2</v>
      </c>
      <c r="BB44" s="36">
        <v>0.35944396899999997</v>
      </c>
      <c r="BC44" s="36">
        <v>21.087098299000001</v>
      </c>
      <c r="BD44" s="36">
        <v>42.296999999999997</v>
      </c>
      <c r="BE44" s="36">
        <v>2.7543598999999998E-2</v>
      </c>
      <c r="BF44" s="36">
        <v>5.5087197999999997E-2</v>
      </c>
      <c r="BG44" s="36">
        <v>3.6311648660000002</v>
      </c>
      <c r="BH44" s="36">
        <v>12.30612906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5.9545454790000001</v>
      </c>
      <c r="E45" s="36">
        <v>3</v>
      </c>
      <c r="F45" s="36">
        <v>1</v>
      </c>
      <c r="G45" s="36">
        <v>2</v>
      </c>
      <c r="H45" s="36">
        <v>0</v>
      </c>
      <c r="I45" s="36">
        <v>0.42854310180716171</v>
      </c>
      <c r="J45" s="36">
        <v>6.4211053811788403</v>
      </c>
      <c r="K45" s="36">
        <v>2.4960601817884186E-2</v>
      </c>
      <c r="L45" s="36">
        <v>0.40358249998927753</v>
      </c>
      <c r="M45" s="36">
        <v>1.1814849830038152</v>
      </c>
      <c r="N45" s="36">
        <v>5.6681634999821862</v>
      </c>
      <c r="O45" s="36">
        <v>3.0023958999999999E-2</v>
      </c>
      <c r="P45" s="36">
        <v>5.0555803999999996E-2</v>
      </c>
      <c r="Q45" s="36">
        <v>2.6573263E-2</v>
      </c>
      <c r="R45" s="36">
        <v>3.4506960000000001E-3</v>
      </c>
      <c r="S45" s="36">
        <v>4.6054896999999997E-2</v>
      </c>
      <c r="T45" s="36">
        <v>4.5009070000000002E-3</v>
      </c>
      <c r="U45" s="36">
        <v>3.5400000000000001E-2</v>
      </c>
      <c r="V45" s="36">
        <v>8.4000000000000005E-2</v>
      </c>
      <c r="W45" s="36">
        <v>0.49396706080716168</v>
      </c>
      <c r="X45" s="36">
        <v>6.55566118517884</v>
      </c>
      <c r="Y45" s="36">
        <v>7.0496282459860016</v>
      </c>
      <c r="Z45" s="36">
        <v>2.8527243508624633E-3</v>
      </c>
      <c r="AA45" s="36">
        <v>1.2364469653577768E-3</v>
      </c>
      <c r="AB45" s="36">
        <v>1.2364469999999999E-3</v>
      </c>
      <c r="AC45" s="36">
        <v>1.7762414914423329E-4</v>
      </c>
      <c r="AD45" s="36">
        <v>4.9170200681999877E-2</v>
      </c>
      <c r="AE45" s="36">
        <v>0.44253180613799881</v>
      </c>
      <c r="AF45" s="36">
        <v>0.49170200681999876</v>
      </c>
      <c r="AG45" s="36">
        <v>2.3529504871794872E-3</v>
      </c>
      <c r="AH45" s="36">
        <v>4.0027203689949895E-3</v>
      </c>
      <c r="AI45" s="36">
        <v>1.2819523343943413E-2</v>
      </c>
      <c r="AJ45" s="36">
        <v>4.8470326965528344E-5</v>
      </c>
      <c r="AK45" s="36">
        <v>5.8573602019580783E-5</v>
      </c>
      <c r="AL45" s="36">
        <v>1.4649734532873061E-4</v>
      </c>
      <c r="AM45" s="36">
        <v>2.5790449632892491E-3</v>
      </c>
      <c r="AN45" s="36">
        <v>5.3231494653014445E-2</v>
      </c>
      <c r="AO45" s="36">
        <v>0.45549782682727097</v>
      </c>
      <c r="AP45" s="36">
        <v>152.319318866</v>
      </c>
      <c r="AQ45" s="36">
        <v>82.018094774000005</v>
      </c>
      <c r="AR45" s="36">
        <v>234.33741364000002</v>
      </c>
      <c r="AS45" s="36">
        <v>13.310630648</v>
      </c>
      <c r="AT45" s="36">
        <v>848.11220707400003</v>
      </c>
      <c r="AU45" s="36">
        <v>1767.5107597210001</v>
      </c>
      <c r="AV45" s="36">
        <v>461.47769942600002</v>
      </c>
      <c r="AW45" s="36">
        <v>961.74396772499995</v>
      </c>
      <c r="AX45" s="36">
        <v>444.18135145000002</v>
      </c>
      <c r="AY45" s="36">
        <v>925.69746244199996</v>
      </c>
      <c r="AZ45" s="36">
        <v>0.13470791200000001</v>
      </c>
      <c r="BA45" s="36">
        <v>0.269415825</v>
      </c>
      <c r="BB45" s="36">
        <v>0.86028518399999998</v>
      </c>
      <c r="BC45" s="36">
        <v>61.66623663</v>
      </c>
      <c r="BD45" s="36">
        <v>128.51570328299999</v>
      </c>
      <c r="BE45" s="36">
        <v>6.5922235999999995E-2</v>
      </c>
      <c r="BF45" s="36">
        <v>0.13184447199999999</v>
      </c>
      <c r="BG45" s="36">
        <v>1.9160707969999999</v>
      </c>
      <c r="BH45" s="36">
        <v>13.648384197</v>
      </c>
      <c r="BI45" s="36">
        <v>0.12</v>
      </c>
      <c r="BJ45" s="36">
        <v>0.12</v>
      </c>
      <c r="BK45" s="36">
        <v>0.27</v>
      </c>
      <c r="BL45" s="36">
        <v>0.27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6.0466626870000004</v>
      </c>
      <c r="E46" s="36">
        <v>6</v>
      </c>
      <c r="F46" s="36">
        <v>3</v>
      </c>
      <c r="G46" s="36">
        <v>3</v>
      </c>
      <c r="H46" s="36">
        <v>0</v>
      </c>
      <c r="I46" s="36">
        <v>27.442727289661718</v>
      </c>
      <c r="J46" s="36">
        <v>139.08482907219971</v>
      </c>
      <c r="K46" s="36">
        <v>7.9201532896554898</v>
      </c>
      <c r="L46" s="36">
        <v>19.52257400000623</v>
      </c>
      <c r="M46" s="36">
        <v>71.683431361870845</v>
      </c>
      <c r="N46" s="36">
        <v>94.844124999990584</v>
      </c>
      <c r="O46" s="36">
        <v>0.33010873900000004</v>
      </c>
      <c r="P46" s="36">
        <v>0.55734399300000004</v>
      </c>
      <c r="Q46" s="36">
        <v>0.28672450500000002</v>
      </c>
      <c r="R46" s="36">
        <v>4.3384234000000001E-2</v>
      </c>
      <c r="S46" s="36">
        <v>0.500755862</v>
      </c>
      <c r="T46" s="36">
        <v>5.6588131E-2</v>
      </c>
      <c r="U46" s="36">
        <v>0.74129999999999996</v>
      </c>
      <c r="V46" s="36">
        <v>1.7583</v>
      </c>
      <c r="W46" s="36">
        <v>28.514136028661717</v>
      </c>
      <c r="X46" s="36">
        <v>141.40047306519969</v>
      </c>
      <c r="Y46" s="36">
        <v>169.9146090938614</v>
      </c>
      <c r="Z46" s="36">
        <v>8.4015819899120214E-2</v>
      </c>
      <c r="AA46" s="36">
        <v>4.0394893152015679E-2</v>
      </c>
      <c r="AB46" s="36">
        <v>4.0394893000000001E-2</v>
      </c>
      <c r="AC46" s="36">
        <v>9.0568826026536348E-2</v>
      </c>
      <c r="AD46" s="36">
        <v>2.0302294915465331</v>
      </c>
      <c r="AE46" s="36">
        <v>18.2720654239188</v>
      </c>
      <c r="AF46" s="36">
        <v>20.302294915465332</v>
      </c>
      <c r="AG46" s="36">
        <v>4.9299377118471488E-2</v>
      </c>
      <c r="AH46" s="36">
        <v>8.386560705211242E-2</v>
      </c>
      <c r="AI46" s="36">
        <v>0.26859660636960331</v>
      </c>
      <c r="AJ46" s="36">
        <v>1.5835322530795596E-3</v>
      </c>
      <c r="AK46" s="36">
        <v>1.9136076080944434E-3</v>
      </c>
      <c r="AL46" s="36">
        <v>4.7860883558600758E-3</v>
      </c>
      <c r="AM46" s="36">
        <v>0.14145173539808739</v>
      </c>
      <c r="AN46" s="36">
        <v>2.1160087062067401</v>
      </c>
      <c r="AO46" s="36">
        <v>18.545448118644263</v>
      </c>
      <c r="AP46" s="36">
        <v>1472.0956770810001</v>
      </c>
      <c r="AQ46" s="36">
        <v>792.66690304300005</v>
      </c>
      <c r="AR46" s="36">
        <v>2264.7625801240001</v>
      </c>
      <c r="AS46" s="36">
        <v>58.259168909000003</v>
      </c>
      <c r="AT46" s="36">
        <v>5525.1139813010004</v>
      </c>
      <c r="AU46" s="36">
        <v>11825.709930686</v>
      </c>
      <c r="AV46" s="36">
        <v>3789.0664212400002</v>
      </c>
      <c r="AW46" s="36">
        <v>8109.9504114000001</v>
      </c>
      <c r="AX46" s="36">
        <v>3718.7613133509999</v>
      </c>
      <c r="AY46" s="36">
        <v>7959.4724637319996</v>
      </c>
      <c r="AZ46" s="36">
        <v>1.315395001</v>
      </c>
      <c r="BA46" s="36">
        <v>2.630790003</v>
      </c>
      <c r="BB46" s="36">
        <v>7.4130476060000001</v>
      </c>
      <c r="BC46" s="36">
        <v>623.46493795599997</v>
      </c>
      <c r="BD46" s="36">
        <v>1334.436815815</v>
      </c>
      <c r="BE46" s="36">
        <v>0.568049625</v>
      </c>
      <c r="BF46" s="36">
        <v>1.13609925</v>
      </c>
      <c r="BG46" s="36">
        <v>5.0632764699999999</v>
      </c>
      <c r="BH46" s="36">
        <v>32.471715080000003</v>
      </c>
      <c r="BI46" s="36">
        <v>0.75000000000000022</v>
      </c>
      <c r="BJ46" s="36">
        <v>0.95000000000000029</v>
      </c>
      <c r="BK46" s="36">
        <v>0.54</v>
      </c>
      <c r="BL46" s="36">
        <v>0.63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6.3339096159999997</v>
      </c>
      <c r="E47" s="36">
        <v>6</v>
      </c>
      <c r="F47" s="36">
        <v>6</v>
      </c>
      <c r="G47" s="36">
        <v>0</v>
      </c>
      <c r="H47" s="36">
        <v>0</v>
      </c>
      <c r="I47" s="36">
        <v>24.192948978768193</v>
      </c>
      <c r="J47" s="36">
        <v>130.80907831799743</v>
      </c>
      <c r="K47" s="36">
        <v>7.82264447874865</v>
      </c>
      <c r="L47" s="36">
        <v>16.370304500019543</v>
      </c>
      <c r="M47" s="36">
        <v>77.335416796768868</v>
      </c>
      <c r="N47" s="36">
        <v>77.666610499996764</v>
      </c>
      <c r="O47" s="36">
        <v>0.62904568199999999</v>
      </c>
      <c r="P47" s="36">
        <v>0.96985692199999995</v>
      </c>
      <c r="Q47" s="36">
        <v>0.562678236</v>
      </c>
      <c r="R47" s="36">
        <v>6.6367445999999997E-2</v>
      </c>
      <c r="S47" s="36">
        <v>0.88329068799999999</v>
      </c>
      <c r="T47" s="36">
        <v>8.6566233999999992E-2</v>
      </c>
      <c r="U47" s="36">
        <v>0.31565000000000004</v>
      </c>
      <c r="V47" s="36">
        <v>0.74929999999999997</v>
      </c>
      <c r="W47" s="36">
        <v>25.137644660768196</v>
      </c>
      <c r="X47" s="36">
        <v>132.52823523999743</v>
      </c>
      <c r="Y47" s="36">
        <v>157.66587990076562</v>
      </c>
      <c r="Z47" s="36">
        <v>7.5129927216768436E-2</v>
      </c>
      <c r="AA47" s="36">
        <v>3.6212624918482386E-2</v>
      </c>
      <c r="AB47" s="36">
        <v>3.6212624999999998E-2</v>
      </c>
      <c r="AC47" s="36">
        <v>0.12358308936596818</v>
      </c>
      <c r="AD47" s="36">
        <v>0.7353826393839813</v>
      </c>
      <c r="AE47" s="36">
        <v>6.618443754455833</v>
      </c>
      <c r="AF47" s="36">
        <v>7.3538263938398147</v>
      </c>
      <c r="AG47" s="36">
        <v>2.2828737894546761E-2</v>
      </c>
      <c r="AH47" s="36">
        <v>3.8835094349343922E-2</v>
      </c>
      <c r="AI47" s="36">
        <v>0.12437726163235822</v>
      </c>
      <c r="AJ47" s="36">
        <v>1.4195819112946247E-3</v>
      </c>
      <c r="AK47" s="36">
        <v>1.7154830614125164E-3</v>
      </c>
      <c r="AL47" s="36">
        <v>4.2905627413749427E-3</v>
      </c>
      <c r="AM47" s="36">
        <v>0.14783140917180956</v>
      </c>
      <c r="AN47" s="36">
        <v>0.77593321679473781</v>
      </c>
      <c r="AO47" s="36">
        <v>6.7471115788295659</v>
      </c>
      <c r="AP47" s="36">
        <v>694.26128286300002</v>
      </c>
      <c r="AQ47" s="36">
        <v>373.83299846400001</v>
      </c>
      <c r="AR47" s="36">
        <v>1068.0942813270001</v>
      </c>
      <c r="AS47" s="36">
        <v>73.662432268000003</v>
      </c>
      <c r="AT47" s="36">
        <v>2327.308324353</v>
      </c>
      <c r="AU47" s="36">
        <v>5505.4605521180001</v>
      </c>
      <c r="AV47" s="36">
        <v>1669.4649393879999</v>
      </c>
      <c r="AW47" s="36">
        <v>3949.271899545</v>
      </c>
      <c r="AX47" s="36">
        <v>1643.9964435700001</v>
      </c>
      <c r="AY47" s="36">
        <v>3889.0238449240001</v>
      </c>
      <c r="AZ47" s="36">
        <v>1.8275168429999999</v>
      </c>
      <c r="BA47" s="36">
        <v>3.655033687</v>
      </c>
      <c r="BB47" s="36">
        <v>4.2733720890000004</v>
      </c>
      <c r="BC47" s="36">
        <v>192.696807492</v>
      </c>
      <c r="BD47" s="36">
        <v>455.841910187</v>
      </c>
      <c r="BE47" s="36">
        <v>0.32746146199999998</v>
      </c>
      <c r="BF47" s="36">
        <v>0.65492292500000004</v>
      </c>
      <c r="BG47" s="36">
        <v>7.6322771149999999</v>
      </c>
      <c r="BH47" s="36">
        <v>42.794987442999997</v>
      </c>
      <c r="BI47" s="36">
        <v>0.84000000000000008</v>
      </c>
      <c r="BJ47" s="36">
        <v>1.2100000000000004</v>
      </c>
      <c r="BK47" s="36">
        <v>3.0300000000000002</v>
      </c>
      <c r="BL47" s="36">
        <v>3.4099999999999984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6.3126684559999999</v>
      </c>
      <c r="E48" s="36">
        <v>13</v>
      </c>
      <c r="F48" s="36">
        <v>2</v>
      </c>
      <c r="G48" s="36">
        <v>10</v>
      </c>
      <c r="H48" s="36">
        <v>1</v>
      </c>
      <c r="I48" s="36">
        <v>37.81598357873316</v>
      </c>
      <c r="J48" s="36">
        <v>218.55505721746977</v>
      </c>
      <c r="K48" s="36">
        <v>22.239196578733502</v>
      </c>
      <c r="L48" s="36">
        <v>15.576786999999658</v>
      </c>
      <c r="M48" s="36">
        <v>183.20193979621129</v>
      </c>
      <c r="N48" s="36">
        <v>73.169100999991656</v>
      </c>
      <c r="O48" s="36">
        <v>3.3829094530000003</v>
      </c>
      <c r="P48" s="36">
        <v>5.2936183039999998</v>
      </c>
      <c r="Q48" s="36">
        <v>3.2190272650000002</v>
      </c>
      <c r="R48" s="36">
        <v>0.16388218799999998</v>
      </c>
      <c r="S48" s="36">
        <v>5.0798589270000001</v>
      </c>
      <c r="T48" s="36">
        <v>0.213759377</v>
      </c>
      <c r="U48" s="36">
        <v>2.4921999999999995</v>
      </c>
      <c r="V48" s="36">
        <v>5.908100000000001</v>
      </c>
      <c r="W48" s="36">
        <v>43.691093031733161</v>
      </c>
      <c r="X48" s="36">
        <v>229.75677552146976</v>
      </c>
      <c r="Y48" s="36">
        <v>273.44786855320291</v>
      </c>
      <c r="Z48" s="36">
        <v>0.12011274579653881</v>
      </c>
      <c r="AA48" s="36">
        <v>5.7894343473931707E-2</v>
      </c>
      <c r="AB48" s="36">
        <v>5.7894343000000001E-2</v>
      </c>
      <c r="AC48" s="36">
        <v>0.29134554869107587</v>
      </c>
      <c r="AD48" s="36">
        <v>1.8904608744685303</v>
      </c>
      <c r="AE48" s="36">
        <v>17.014147870216775</v>
      </c>
      <c r="AF48" s="36">
        <v>18.904608744685302</v>
      </c>
      <c r="AG48" s="36">
        <v>0.16662446289491289</v>
      </c>
      <c r="AH48" s="36">
        <v>0.28345310929249545</v>
      </c>
      <c r="AI48" s="36">
        <v>0.90781603922055987</v>
      </c>
      <c r="AJ48" s="36">
        <v>2.2695334187972909E-3</v>
      </c>
      <c r="AK48" s="36">
        <v>2.7426005369151308E-3</v>
      </c>
      <c r="AL48" s="36">
        <v>6.8594671336911148E-3</v>
      </c>
      <c r="AM48" s="36">
        <v>0.46023954500478603</v>
      </c>
      <c r="AN48" s="36">
        <v>2.1766565842979411</v>
      </c>
      <c r="AO48" s="36">
        <v>17.928823376571025</v>
      </c>
      <c r="AP48" s="36">
        <v>1832.8192066229999</v>
      </c>
      <c r="AQ48" s="36">
        <v>986.90264972</v>
      </c>
      <c r="AR48" s="36">
        <v>2819.7218563429997</v>
      </c>
      <c r="AS48" s="36">
        <v>84.639661743999994</v>
      </c>
      <c r="AT48" s="36">
        <v>6102.8852866200004</v>
      </c>
      <c r="AU48" s="36">
        <v>13152.705736892</v>
      </c>
      <c r="AV48" s="36">
        <v>4625.0547995209999</v>
      </c>
      <c r="AW48" s="36">
        <v>9967.7418037759999</v>
      </c>
      <c r="AX48" s="36">
        <v>4569.2801146649999</v>
      </c>
      <c r="AY48" s="36">
        <v>9847.5383290240006</v>
      </c>
      <c r="AZ48" s="36">
        <v>2.4314256670000001</v>
      </c>
      <c r="BA48" s="36">
        <v>4.8628513350000002</v>
      </c>
      <c r="BB48" s="36">
        <v>5.3859526950000003</v>
      </c>
      <c r="BC48" s="36">
        <v>486.69927062699998</v>
      </c>
      <c r="BD48" s="36">
        <v>1048.9157158099999</v>
      </c>
      <c r="BE48" s="36">
        <v>0.41271668099999997</v>
      </c>
      <c r="BF48" s="36">
        <v>0.82543336300000003</v>
      </c>
      <c r="BG48" s="36">
        <v>1.5840469800000001</v>
      </c>
      <c r="BH48" s="36">
        <v>13.374949398</v>
      </c>
      <c r="BI48" s="36">
        <v>0.27</v>
      </c>
      <c r="BJ48" s="36">
        <v>0.31000000000000005</v>
      </c>
      <c r="BK48" s="36">
        <v>1.6800000000000002</v>
      </c>
      <c r="BL48" s="36">
        <v>1.9400000000000004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6.2608868280000003</v>
      </c>
      <c r="E49" s="36">
        <v>57</v>
      </c>
      <c r="F49" s="36">
        <v>40</v>
      </c>
      <c r="G49" s="36">
        <v>17</v>
      </c>
      <c r="H49" s="36">
        <v>0</v>
      </c>
      <c r="I49" s="36">
        <v>0.62490768477241565</v>
      </c>
      <c r="J49" s="36">
        <v>6.8118603246124954</v>
      </c>
      <c r="K49" s="36">
        <v>0.20176868477233226</v>
      </c>
      <c r="L49" s="36">
        <v>0.42313900000008342</v>
      </c>
      <c r="M49" s="36">
        <v>4.1660330093864495</v>
      </c>
      <c r="N49" s="36">
        <v>3.2707349999984618</v>
      </c>
      <c r="O49" s="36">
        <v>0.16673056600000002</v>
      </c>
      <c r="P49" s="36">
        <v>0.24417702099999999</v>
      </c>
      <c r="Q49" s="36">
        <v>0.13280687600000002</v>
      </c>
      <c r="R49" s="36">
        <v>3.3923689999999999E-2</v>
      </c>
      <c r="S49" s="36">
        <v>0.19992873</v>
      </c>
      <c r="T49" s="36">
        <v>4.4248290999999995E-2</v>
      </c>
      <c r="U49" s="36">
        <v>11.627799999999999</v>
      </c>
      <c r="V49" s="36">
        <v>27.582500000000007</v>
      </c>
      <c r="W49" s="36">
        <v>12.419438250772414</v>
      </c>
      <c r="X49" s="36">
        <v>34.638537345612505</v>
      </c>
      <c r="Y49" s="36">
        <v>47.057975596384921</v>
      </c>
      <c r="Z49" s="36">
        <v>3.6161023831981247E-3</v>
      </c>
      <c r="AA49" s="36">
        <v>1.742961348701496E-3</v>
      </c>
      <c r="AB49" s="36">
        <v>1.7429609999999999E-3</v>
      </c>
      <c r="AC49" s="36">
        <v>2.0538826320923185E-3</v>
      </c>
      <c r="AD49" s="36">
        <v>6.9700860462260567E-2</v>
      </c>
      <c r="AE49" s="36">
        <v>0.62730774416034507</v>
      </c>
      <c r="AF49" s="36">
        <v>0.69700860462260561</v>
      </c>
      <c r="AG49" s="36">
        <v>0.7769679985128205</v>
      </c>
      <c r="AH49" s="36">
        <v>1.3217386641367523</v>
      </c>
      <c r="AI49" s="36">
        <v>4.2331359918974361</v>
      </c>
      <c r="AJ49" s="36">
        <v>6.8326333098775541E-5</v>
      </c>
      <c r="AK49" s="36">
        <v>8.2568443248801242E-5</v>
      </c>
      <c r="AL49" s="36">
        <v>2.0651039592599571E-4</v>
      </c>
      <c r="AM49" s="36">
        <v>0.7790902074780115</v>
      </c>
      <c r="AN49" s="36">
        <v>1.3915220930422618</v>
      </c>
      <c r="AO49" s="36">
        <v>4.8606502464537069</v>
      </c>
      <c r="AP49" s="36">
        <v>153.07292236000001</v>
      </c>
      <c r="AQ49" s="36">
        <v>82.423881270999999</v>
      </c>
      <c r="AR49" s="36">
        <v>235.49680363100001</v>
      </c>
      <c r="AS49" s="36">
        <v>7.8009203100000004</v>
      </c>
      <c r="AT49" s="36">
        <v>585.50012923700001</v>
      </c>
      <c r="AU49" s="36">
        <v>1226.041398691</v>
      </c>
      <c r="AV49" s="36">
        <v>335.03480510600002</v>
      </c>
      <c r="AW49" s="36">
        <v>701.56524405499999</v>
      </c>
      <c r="AX49" s="36">
        <v>324.62839483300002</v>
      </c>
      <c r="AY49" s="36">
        <v>679.77414757400004</v>
      </c>
      <c r="AZ49" s="36">
        <v>0.21301156900000001</v>
      </c>
      <c r="BA49" s="36">
        <v>0.42602313800000002</v>
      </c>
      <c r="BB49" s="36">
        <v>1.3403644729999999</v>
      </c>
      <c r="BC49" s="36">
        <v>49.175845901000002</v>
      </c>
      <c r="BD49" s="36">
        <v>102.97456803199999</v>
      </c>
      <c r="BE49" s="36">
        <v>0.102709921</v>
      </c>
      <c r="BF49" s="36">
        <v>0.20541984199999999</v>
      </c>
      <c r="BG49" s="36">
        <v>1.013965314</v>
      </c>
      <c r="BH49" s="36">
        <v>4.018183252</v>
      </c>
      <c r="BI49" s="36">
        <v>0.18</v>
      </c>
      <c r="BJ49" s="36">
        <v>0.18</v>
      </c>
      <c r="BK49" s="36">
        <v>0.12</v>
      </c>
      <c r="BL49" s="36">
        <v>0.14000000000000001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6.3977427919999998</v>
      </c>
      <c r="E50" s="36">
        <v>40</v>
      </c>
      <c r="F50" s="36">
        <v>14</v>
      </c>
      <c r="G50" s="36">
        <v>26</v>
      </c>
      <c r="H50" s="36">
        <v>0</v>
      </c>
      <c r="I50" s="36">
        <v>0.26092754756870046</v>
      </c>
      <c r="J50" s="36">
        <v>3.9597746236840496</v>
      </c>
      <c r="K50" s="36">
        <v>0.17454154756843615</v>
      </c>
      <c r="L50" s="36">
        <v>8.6386000000264307E-2</v>
      </c>
      <c r="M50" s="36">
        <v>3.6182511712529921</v>
      </c>
      <c r="N50" s="36">
        <v>0.60245099999975738</v>
      </c>
      <c r="O50" s="36">
        <v>5.0611109000000001E-2</v>
      </c>
      <c r="P50" s="36">
        <v>7.3606049000000007E-2</v>
      </c>
      <c r="Q50" s="36">
        <v>5.0190606999999998E-2</v>
      </c>
      <c r="R50" s="36">
        <v>4.2050200000000001E-4</v>
      </c>
      <c r="S50" s="36">
        <v>7.3057568000000003E-2</v>
      </c>
      <c r="T50" s="36">
        <v>5.4848099999999997E-4</v>
      </c>
      <c r="U50" s="36">
        <v>5.9670999999999985</v>
      </c>
      <c r="V50" s="36">
        <v>14.1557</v>
      </c>
      <c r="W50" s="36">
        <v>6.2786386565686989</v>
      </c>
      <c r="X50" s="36">
        <v>18.189080672684049</v>
      </c>
      <c r="Y50" s="36">
        <v>24.467719329252748</v>
      </c>
      <c r="Z50" s="36">
        <v>1.6107893947421533E-3</v>
      </c>
      <c r="AA50" s="36">
        <v>7.7640048826571779E-4</v>
      </c>
      <c r="AB50" s="36">
        <v>7.7640000000000001E-4</v>
      </c>
      <c r="AC50" s="36">
        <v>1.2055982182227662E-3</v>
      </c>
      <c r="AD50" s="36">
        <v>2.2174482777755758E-2</v>
      </c>
      <c r="AE50" s="36">
        <v>0.19957034499980178</v>
      </c>
      <c r="AF50" s="36">
        <v>0.22174482777755755</v>
      </c>
      <c r="AG50" s="36">
        <v>0.42947598869409648</v>
      </c>
      <c r="AH50" s="36">
        <v>0.73060283134168191</v>
      </c>
      <c r="AI50" s="36">
        <v>2.3399036625402503</v>
      </c>
      <c r="AJ50" s="36">
        <v>3.0435887558368864E-5</v>
      </c>
      <c r="AK50" s="36">
        <v>3.6780019368401987E-5</v>
      </c>
      <c r="AL50" s="36">
        <v>9.1989821571993342E-5</v>
      </c>
      <c r="AM50" s="36">
        <v>0.43071202279987758</v>
      </c>
      <c r="AN50" s="36">
        <v>0.75281409413880607</v>
      </c>
      <c r="AO50" s="36">
        <v>2.539565997361624</v>
      </c>
      <c r="AP50" s="36">
        <v>111.75591382499999</v>
      </c>
      <c r="AQ50" s="36">
        <v>60.176261289999999</v>
      </c>
      <c r="AR50" s="36">
        <v>171.93217511500001</v>
      </c>
      <c r="AS50" s="36">
        <v>10.636636957</v>
      </c>
      <c r="AT50" s="36">
        <v>380.95657479200003</v>
      </c>
      <c r="AU50" s="36">
        <v>813.63785694900002</v>
      </c>
      <c r="AV50" s="36">
        <v>252.72841383700001</v>
      </c>
      <c r="AW50" s="36">
        <v>539.77124593999997</v>
      </c>
      <c r="AX50" s="36">
        <v>247.71632825899999</v>
      </c>
      <c r="AY50" s="36">
        <v>529.06655454500003</v>
      </c>
      <c r="AZ50" s="36">
        <v>0.244833087</v>
      </c>
      <c r="BA50" s="36">
        <v>0.48966617400000001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1.894494015</v>
      </c>
      <c r="BH50" s="36">
        <v>6.6542390170000001</v>
      </c>
      <c r="BI50" s="36">
        <v>0.24</v>
      </c>
      <c r="BJ50" s="36">
        <v>0.26</v>
      </c>
      <c r="BK50" s="36">
        <v>0.15</v>
      </c>
      <c r="BL50" s="36">
        <v>0.18999999999999997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6.6752668069999999</v>
      </c>
      <c r="E51" s="36">
        <v>55</v>
      </c>
      <c r="F51" s="36">
        <v>19</v>
      </c>
      <c r="G51" s="36">
        <v>36</v>
      </c>
      <c r="H51" s="36">
        <v>0</v>
      </c>
      <c r="I51" s="36">
        <v>6.6966809536151688</v>
      </c>
      <c r="J51" s="36">
        <v>40.753902844805374</v>
      </c>
      <c r="K51" s="36">
        <v>3.6311539536108306</v>
      </c>
      <c r="L51" s="36">
        <v>3.0655270000043382</v>
      </c>
      <c r="M51" s="36">
        <v>33.088951798420425</v>
      </c>
      <c r="N51" s="36">
        <v>14.361632000000123</v>
      </c>
      <c r="O51" s="36">
        <v>0.24007851599999999</v>
      </c>
      <c r="P51" s="36">
        <v>0.40658780500000002</v>
      </c>
      <c r="Q51" s="36">
        <v>0.230440428</v>
      </c>
      <c r="R51" s="36">
        <v>9.6380879999999995E-3</v>
      </c>
      <c r="S51" s="36">
        <v>0.39401638500000002</v>
      </c>
      <c r="T51" s="36">
        <v>1.257142E-2</v>
      </c>
      <c r="U51" s="36">
        <v>6.4230999999999989</v>
      </c>
      <c r="V51" s="36">
        <v>15.203200000000002</v>
      </c>
      <c r="W51" s="36">
        <v>13.359859469615166</v>
      </c>
      <c r="X51" s="36">
        <v>56.363690649805378</v>
      </c>
      <c r="Y51" s="36">
        <v>69.723550119420537</v>
      </c>
      <c r="Z51" s="36">
        <v>2.1997559047932227E-2</v>
      </c>
      <c r="AA51" s="36">
        <v>1.0602823461103332E-2</v>
      </c>
      <c r="AB51" s="36">
        <v>1.0602823000000001E-2</v>
      </c>
      <c r="AC51" s="36">
        <v>3.763078565119235E-2</v>
      </c>
      <c r="AD51" s="36">
        <v>0.19000647154179809</v>
      </c>
      <c r="AE51" s="36">
        <v>1.7100582438761829</v>
      </c>
      <c r="AF51" s="36">
        <v>1.9000647154179808</v>
      </c>
      <c r="AG51" s="36">
        <v>0.41665227220338247</v>
      </c>
      <c r="AH51" s="36">
        <v>0.70878777340345511</v>
      </c>
      <c r="AI51" s="36">
        <v>2.2700365175218762</v>
      </c>
      <c r="AJ51" s="36">
        <v>4.1564442451401732E-4</v>
      </c>
      <c r="AK51" s="36">
        <v>5.0228237416246528E-4</v>
      </c>
      <c r="AL51" s="36">
        <v>1.2562490931600039E-3</v>
      </c>
      <c r="AM51" s="36">
        <v>0.45469870227908882</v>
      </c>
      <c r="AN51" s="36">
        <v>0.89929652731941567</v>
      </c>
      <c r="AO51" s="36">
        <v>3.9813510104912191</v>
      </c>
      <c r="AP51" s="36">
        <v>316.33907009000001</v>
      </c>
      <c r="AQ51" s="36">
        <v>170.33642235600001</v>
      </c>
      <c r="AR51" s="36">
        <v>486.67549244600002</v>
      </c>
      <c r="AS51" s="36">
        <v>41.677831957999999</v>
      </c>
      <c r="AT51" s="36">
        <v>1039.811161479</v>
      </c>
      <c r="AU51" s="36">
        <v>2220.4485365169999</v>
      </c>
      <c r="AV51" s="36">
        <v>786.92635203099996</v>
      </c>
      <c r="AW51" s="36">
        <v>1680.429612074</v>
      </c>
      <c r="AX51" s="36">
        <v>777.37438903700001</v>
      </c>
      <c r="AY51" s="36">
        <v>1660.0320215910001</v>
      </c>
      <c r="AZ51" s="36">
        <v>0.81882209800000005</v>
      </c>
      <c r="BA51" s="36">
        <v>1.637644197</v>
      </c>
      <c r="BB51" s="36">
        <v>0.74633041499999997</v>
      </c>
      <c r="BC51" s="36">
        <v>30.960359998000001</v>
      </c>
      <c r="BD51" s="36">
        <v>66.113818156999997</v>
      </c>
      <c r="BE51" s="36">
        <v>5.7190070000000003E-2</v>
      </c>
      <c r="BF51" s="36">
        <v>0.11438014000000001</v>
      </c>
      <c r="BG51" s="36">
        <v>3.1473963060000001</v>
      </c>
      <c r="BH51" s="36">
        <v>11.709396754</v>
      </c>
      <c r="BI51" s="36">
        <v>0.15</v>
      </c>
      <c r="BJ51" s="36">
        <v>0.34000000000000008</v>
      </c>
      <c r="BK51" s="36">
        <v>1.9200000000000006</v>
      </c>
      <c r="BL51" s="36">
        <v>2.4099999999999988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6.4302066099999999</v>
      </c>
      <c r="E52" s="36">
        <v>23</v>
      </c>
      <c r="F52" s="36">
        <v>9</v>
      </c>
      <c r="G52" s="36">
        <v>14</v>
      </c>
      <c r="H52" s="36">
        <v>0</v>
      </c>
      <c r="I52" s="36">
        <v>16.840671399695992</v>
      </c>
      <c r="J52" s="36">
        <v>65.522560116181495</v>
      </c>
      <c r="K52" s="36">
        <v>13.343257899695891</v>
      </c>
      <c r="L52" s="36">
        <v>3.4974135000000999</v>
      </c>
      <c r="M52" s="36">
        <v>68.840653515877918</v>
      </c>
      <c r="N52" s="36">
        <v>13.522577999999568</v>
      </c>
      <c r="O52" s="36">
        <v>0.33855194300000002</v>
      </c>
      <c r="P52" s="36">
        <v>0.57610047200000003</v>
      </c>
      <c r="Q52" s="36">
        <v>0.328188011</v>
      </c>
      <c r="R52" s="36">
        <v>1.0363932000000001E-2</v>
      </c>
      <c r="S52" s="36">
        <v>0.56258229900000001</v>
      </c>
      <c r="T52" s="36">
        <v>1.3518173E-2</v>
      </c>
      <c r="U52" s="36">
        <v>10.336699999999999</v>
      </c>
      <c r="V52" s="36">
        <v>24.465399999999999</v>
      </c>
      <c r="W52" s="36">
        <v>27.515923342695991</v>
      </c>
      <c r="X52" s="36">
        <v>90.564060588181491</v>
      </c>
      <c r="Y52" s="36">
        <v>118.07998393087749</v>
      </c>
      <c r="Z52" s="36">
        <v>3.8936401663247522E-2</v>
      </c>
      <c r="AA52" s="36">
        <v>1.8766839119911692E-2</v>
      </c>
      <c r="AB52" s="36">
        <v>1.8766839E-2</v>
      </c>
      <c r="AC52" s="36">
        <v>0.16515744599759896</v>
      </c>
      <c r="AD52" s="36">
        <v>0.57962951323772482</v>
      </c>
      <c r="AE52" s="36">
        <v>5.3420714524436166</v>
      </c>
      <c r="AF52" s="36">
        <v>5.9217009656813424</v>
      </c>
      <c r="AG52" s="36">
        <v>0.71203477087434575</v>
      </c>
      <c r="AH52" s="36">
        <v>1.2112775412575076</v>
      </c>
      <c r="AI52" s="36">
        <v>3.8793618551085056</v>
      </c>
      <c r="AJ52" s="36">
        <v>7.3568447602363892E-4</v>
      </c>
      <c r="AK52" s="36">
        <v>8.8903233114848244E-4</v>
      </c>
      <c r="AL52" s="36">
        <v>2.2235422090163908E-3</v>
      </c>
      <c r="AM52" s="36">
        <v>0.87792790134796839</v>
      </c>
      <c r="AN52" s="36">
        <v>1.7917960868263811</v>
      </c>
      <c r="AO52" s="36">
        <v>9.223656849761138</v>
      </c>
      <c r="AP52" s="36">
        <v>540.31111453400001</v>
      </c>
      <c r="AQ52" s="36">
        <v>290.93675397999999</v>
      </c>
      <c r="AR52" s="36">
        <v>831.24786851399995</v>
      </c>
      <c r="AS52" s="36">
        <v>47.797720935999997</v>
      </c>
      <c r="AT52" s="36">
        <v>1482.4273444739999</v>
      </c>
      <c r="AU52" s="36">
        <v>3260.5670536010002</v>
      </c>
      <c r="AV52" s="36">
        <v>1214.9230105429999</v>
      </c>
      <c r="AW52" s="36">
        <v>2672.1970257789999</v>
      </c>
      <c r="AX52" s="36">
        <v>1205.1324425790001</v>
      </c>
      <c r="AY52" s="36">
        <v>2650.6628821610002</v>
      </c>
      <c r="AZ52" s="36">
        <v>1.3511645109999999</v>
      </c>
      <c r="BA52" s="36">
        <v>2.7023290229999999</v>
      </c>
      <c r="BB52" s="36">
        <v>3.0469461870000001</v>
      </c>
      <c r="BC52" s="36">
        <v>152.18127402299999</v>
      </c>
      <c r="BD52" s="36">
        <v>334.71943843000003</v>
      </c>
      <c r="BE52" s="36">
        <v>0.233482466</v>
      </c>
      <c r="BF52" s="36">
        <v>0.466964932</v>
      </c>
      <c r="BG52" s="36">
        <v>0.92086315900000004</v>
      </c>
      <c r="BH52" s="36">
        <v>11.570518591000001</v>
      </c>
      <c r="BI52" s="36">
        <v>0.24</v>
      </c>
      <c r="BJ52" s="36">
        <v>0.34</v>
      </c>
      <c r="BK52" s="36">
        <v>1.8900000000000003</v>
      </c>
      <c r="BL52" s="36">
        <v>2.13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6.2641377719999998</v>
      </c>
      <c r="E53" s="36">
        <v>3</v>
      </c>
      <c r="F53" s="36">
        <v>2</v>
      </c>
      <c r="G53" s="36">
        <v>1</v>
      </c>
      <c r="H53" s="36">
        <v>0</v>
      </c>
      <c r="I53" s="36">
        <v>13.796676319204956</v>
      </c>
      <c r="J53" s="36">
        <v>67.119095355331496</v>
      </c>
      <c r="K53" s="36">
        <v>5.6281378191875469</v>
      </c>
      <c r="L53" s="36">
        <v>8.1685385000174087</v>
      </c>
      <c r="M53" s="36">
        <v>40.839982174535358</v>
      </c>
      <c r="N53" s="36">
        <v>40.075789500001093</v>
      </c>
      <c r="O53" s="36">
        <v>0.27888112700000001</v>
      </c>
      <c r="P53" s="36">
        <v>0.44133414400000004</v>
      </c>
      <c r="Q53" s="36">
        <v>0.25097102799999998</v>
      </c>
      <c r="R53" s="36">
        <v>2.7910099000000001E-2</v>
      </c>
      <c r="S53" s="36">
        <v>0.40492966600000002</v>
      </c>
      <c r="T53" s="36">
        <v>3.6404477999999997E-2</v>
      </c>
      <c r="U53" s="36">
        <v>0.75519999999999998</v>
      </c>
      <c r="V53" s="36">
        <v>1.7936000000000001</v>
      </c>
      <c r="W53" s="36">
        <v>14.830757446204956</v>
      </c>
      <c r="X53" s="36">
        <v>69.354029499331489</v>
      </c>
      <c r="Y53" s="36">
        <v>84.184786945536445</v>
      </c>
      <c r="Z53" s="36">
        <v>4.0167317053216502E-2</v>
      </c>
      <c r="AA53" s="36">
        <v>1.9300861435382267E-2</v>
      </c>
      <c r="AB53" s="36">
        <v>1.9300860999999999E-2</v>
      </c>
      <c r="AC53" s="36">
        <v>8.5815061326253314E-2</v>
      </c>
      <c r="AD53" s="36">
        <v>0.43682779060849491</v>
      </c>
      <c r="AE53" s="36">
        <v>4.0021150621116774</v>
      </c>
      <c r="AF53" s="36">
        <v>4.4389428527201735</v>
      </c>
      <c r="AG53" s="36">
        <v>5.8368469885104836E-2</v>
      </c>
      <c r="AH53" s="36">
        <v>9.9293488999948457E-2</v>
      </c>
      <c r="AI53" s="36">
        <v>0.31800752558091605</v>
      </c>
      <c r="AJ53" s="36">
        <v>7.5661880467167513E-4</v>
      </c>
      <c r="AK53" s="36">
        <v>9.1433029547505727E-4</v>
      </c>
      <c r="AL53" s="36">
        <v>2.2868144765273634E-3</v>
      </c>
      <c r="AM53" s="36">
        <v>0.14494015001602983</v>
      </c>
      <c r="AN53" s="36">
        <v>0.53703560990391841</v>
      </c>
      <c r="AO53" s="36">
        <v>4.3224094021691215</v>
      </c>
      <c r="AP53" s="36">
        <v>349.57660986799999</v>
      </c>
      <c r="AQ53" s="36">
        <v>188.23355916</v>
      </c>
      <c r="AR53" s="36">
        <v>537.81016902800002</v>
      </c>
      <c r="AS53" s="36">
        <v>34.442472309999999</v>
      </c>
      <c r="AT53" s="36">
        <v>1235.835067582</v>
      </c>
      <c r="AU53" s="36">
        <v>2873.8401910389998</v>
      </c>
      <c r="AV53" s="36">
        <v>837.54648642200004</v>
      </c>
      <c r="AW53" s="36">
        <v>1947.6504735010001</v>
      </c>
      <c r="AX53" s="36">
        <v>821.58762356900002</v>
      </c>
      <c r="AY53" s="36">
        <v>1910.539355136</v>
      </c>
      <c r="AZ53" s="36">
        <v>0.67667284999999999</v>
      </c>
      <c r="BA53" s="36">
        <v>1.3533457010000001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1.821963888</v>
      </c>
      <c r="BH53" s="36">
        <v>12.872051221</v>
      </c>
      <c r="BI53" s="36">
        <v>0.39000000000000012</v>
      </c>
      <c r="BJ53" s="36">
        <v>0.44000000000000017</v>
      </c>
      <c r="BK53" s="36">
        <v>1.0500000000000005</v>
      </c>
      <c r="BL53" s="36">
        <v>1.1700000000000006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6.2859928490000003</v>
      </c>
      <c r="E54" s="36">
        <v>31</v>
      </c>
      <c r="F54" s="36">
        <v>9</v>
      </c>
      <c r="G54" s="36">
        <v>16</v>
      </c>
      <c r="H54" s="36">
        <v>6</v>
      </c>
      <c r="I54" s="36">
        <v>60.016669391150778</v>
      </c>
      <c r="J54" s="36">
        <v>325.73096610915792</v>
      </c>
      <c r="K54" s="36">
        <v>30.991418391087603</v>
      </c>
      <c r="L54" s="36">
        <v>29.025251000063175</v>
      </c>
      <c r="M54" s="36">
        <v>254.20752200031797</v>
      </c>
      <c r="N54" s="36">
        <v>131.54011349999075</v>
      </c>
      <c r="O54" s="36">
        <v>2.6542136289999996</v>
      </c>
      <c r="P54" s="36">
        <v>4.3340855769999997</v>
      </c>
      <c r="Q54" s="36">
        <v>2.4763902069999997</v>
      </c>
      <c r="R54" s="36">
        <v>0.17782342200000001</v>
      </c>
      <c r="S54" s="36">
        <v>4.102141982</v>
      </c>
      <c r="T54" s="36">
        <v>0.231943595</v>
      </c>
      <c r="U54" s="36">
        <v>4.3063000000000002</v>
      </c>
      <c r="V54" s="36">
        <v>10.2027</v>
      </c>
      <c r="W54" s="36">
        <v>66.977183020150775</v>
      </c>
      <c r="X54" s="36">
        <v>340.26775168615791</v>
      </c>
      <c r="Y54" s="36">
        <v>407.2449347063087</v>
      </c>
      <c r="Z54" s="36">
        <v>0.18103053627999044</v>
      </c>
      <c r="AA54" s="36">
        <v>8.7235560990994679E-2</v>
      </c>
      <c r="AB54" s="36">
        <v>8.7235561000000003E-2</v>
      </c>
      <c r="AC54" s="36">
        <v>0.3067066903549262</v>
      </c>
      <c r="AD54" s="36">
        <v>2.5016023701658483</v>
      </c>
      <c r="AE54" s="36">
        <v>22.583984006900131</v>
      </c>
      <c r="AF54" s="36">
        <v>25.085586377065983</v>
      </c>
      <c r="AG54" s="36">
        <v>0.30660700982126921</v>
      </c>
      <c r="AH54" s="36">
        <v>0.52158433854652697</v>
      </c>
      <c r="AI54" s="36">
        <v>1.6704795707503632</v>
      </c>
      <c r="AJ54" s="36">
        <v>3.4197472468547414E-3</v>
      </c>
      <c r="AK54" s="36">
        <v>4.132567778456225E-3</v>
      </c>
      <c r="AL54" s="36">
        <v>1.0335888319323467E-2</v>
      </c>
      <c r="AM54" s="36">
        <v>0.61673344742305025</v>
      </c>
      <c r="AN54" s="36">
        <v>3.0273192764908314</v>
      </c>
      <c r="AO54" s="36">
        <v>24.264799465969819</v>
      </c>
      <c r="AP54" s="36">
        <v>2331.0357008629999</v>
      </c>
      <c r="AQ54" s="36">
        <v>1255.1730696950001</v>
      </c>
      <c r="AR54" s="36">
        <v>3586.2087705579997</v>
      </c>
      <c r="AS54" s="36">
        <v>114.485595671</v>
      </c>
      <c r="AT54" s="36">
        <v>7785.2959932800004</v>
      </c>
      <c r="AU54" s="36">
        <v>17701.013097178999</v>
      </c>
      <c r="AV54" s="36">
        <v>5610.6962474359998</v>
      </c>
      <c r="AW54" s="36">
        <v>12756.741406608</v>
      </c>
      <c r="AX54" s="36">
        <v>5526.5896718980002</v>
      </c>
      <c r="AY54" s="36">
        <v>12565.512762705999</v>
      </c>
      <c r="AZ54" s="36">
        <v>2.7323409409999999</v>
      </c>
      <c r="BA54" s="36">
        <v>5.4646818829999999</v>
      </c>
      <c r="BB54" s="36">
        <v>9.0615209189999995</v>
      </c>
      <c r="BC54" s="36">
        <v>649.85203044599996</v>
      </c>
      <c r="BD54" s="36">
        <v>1477.5339707180001</v>
      </c>
      <c r="BE54" s="36">
        <v>0.69436941900000004</v>
      </c>
      <c r="BF54" s="36">
        <v>1.3887388380000001</v>
      </c>
      <c r="BG54" s="36">
        <v>2.6754543900000001</v>
      </c>
      <c r="BH54" s="36">
        <v>31.415603305000001</v>
      </c>
      <c r="BI54" s="36">
        <v>0.36</v>
      </c>
      <c r="BJ54" s="36">
        <v>0.62000000000000011</v>
      </c>
      <c r="BK54" s="36">
        <v>3.1799999999999993</v>
      </c>
      <c r="BL54" s="36">
        <v>3.499999999999996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5.8918402040000002</v>
      </c>
      <c r="E55" s="36">
        <v>4</v>
      </c>
      <c r="F55" s="36">
        <v>2</v>
      </c>
      <c r="G55" s="36">
        <v>2</v>
      </c>
      <c r="H55" s="36">
        <v>0</v>
      </c>
      <c r="I55" s="36">
        <v>0.76362704198164866</v>
      </c>
      <c r="J55" s="36">
        <v>6.5214144520837163</v>
      </c>
      <c r="K55" s="36">
        <v>4.2884041971670672E-2</v>
      </c>
      <c r="L55" s="36">
        <v>0.72074300000997793</v>
      </c>
      <c r="M55" s="36">
        <v>1.19139349406412</v>
      </c>
      <c r="N55" s="36">
        <v>6.0936480000012452</v>
      </c>
      <c r="O55" s="36">
        <v>7.7351419999999995E-3</v>
      </c>
      <c r="P55" s="36">
        <v>1.2532429000000001E-2</v>
      </c>
      <c r="Q55" s="36">
        <v>6.2146709999999997E-3</v>
      </c>
      <c r="R55" s="36">
        <v>1.520471E-3</v>
      </c>
      <c r="S55" s="36">
        <v>1.0549205000000001E-2</v>
      </c>
      <c r="T55" s="36">
        <v>1.983224E-3</v>
      </c>
      <c r="U55" s="36">
        <v>3.9050000000000001E-2</v>
      </c>
      <c r="V55" s="36">
        <v>9.2300000000000007E-2</v>
      </c>
      <c r="W55" s="36">
        <v>0.81041218398164871</v>
      </c>
      <c r="X55" s="36">
        <v>6.6262468810837163</v>
      </c>
      <c r="Y55" s="36">
        <v>7.4366590650653652</v>
      </c>
      <c r="Z55" s="36">
        <v>3.7401309673330014E-3</v>
      </c>
      <c r="AA55" s="36">
        <v>1.7423865963837218E-3</v>
      </c>
      <c r="AB55" s="36">
        <v>1.742387E-3</v>
      </c>
      <c r="AC55" s="36">
        <v>3.8148644860132807E-3</v>
      </c>
      <c r="AD55" s="36">
        <v>4.7476384919391795E-2</v>
      </c>
      <c r="AE55" s="36">
        <v>0.42728746427452607</v>
      </c>
      <c r="AF55" s="36">
        <v>0.4747638491939179</v>
      </c>
      <c r="AG55" s="36">
        <v>2.4094479238639661E-3</v>
      </c>
      <c r="AH55" s="36">
        <v>4.0988309509409999E-3</v>
      </c>
      <c r="AI55" s="36">
        <v>1.312733696450023E-2</v>
      </c>
      <c r="AJ55" s="36">
        <v>6.8303831568631147E-5</v>
      </c>
      <c r="AK55" s="36">
        <v>8.2541251426135779E-5</v>
      </c>
      <c r="AL55" s="36">
        <v>2.0644238696465836E-4</v>
      </c>
      <c r="AM55" s="36">
        <v>6.2926162414458781E-3</v>
      </c>
      <c r="AN55" s="36">
        <v>5.1657757121758928E-2</v>
      </c>
      <c r="AO55" s="36">
        <v>0.44062124362599098</v>
      </c>
      <c r="AP55" s="36">
        <v>76.087568516999994</v>
      </c>
      <c r="AQ55" s="36">
        <v>40.970229201000002</v>
      </c>
      <c r="AR55" s="36">
        <v>117.05779771799999</v>
      </c>
      <c r="AS55" s="36">
        <v>10.923621925999999</v>
      </c>
      <c r="AT55" s="36">
        <v>379.91943674599997</v>
      </c>
      <c r="AU55" s="36">
        <v>766.60119358300005</v>
      </c>
      <c r="AV55" s="36">
        <v>232.80788395900001</v>
      </c>
      <c r="AW55" s="36">
        <v>469.759597579</v>
      </c>
      <c r="AX55" s="36">
        <v>226.731524818</v>
      </c>
      <c r="AY55" s="36">
        <v>457.49872403799998</v>
      </c>
      <c r="AZ55" s="36">
        <v>7.1476867999999999E-2</v>
      </c>
      <c r="BA55" s="36">
        <v>0.142953737</v>
      </c>
      <c r="BB55" s="36">
        <v>0.86317453700000002</v>
      </c>
      <c r="BC55" s="36">
        <v>20.399044056000001</v>
      </c>
      <c r="BD55" s="36">
        <v>41.161177895000002</v>
      </c>
      <c r="BE55" s="36">
        <v>6.6143642000000002E-2</v>
      </c>
      <c r="BF55" s="36">
        <v>0.132287285</v>
      </c>
      <c r="BG55" s="36">
        <v>3.6241792749999999</v>
      </c>
      <c r="BH55" s="36">
        <v>11.069713303</v>
      </c>
      <c r="BI55" s="36">
        <v>0.21</v>
      </c>
      <c r="BJ55" s="36">
        <v>0.21</v>
      </c>
      <c r="BK55" s="36">
        <v>0.42000000000000015</v>
      </c>
      <c r="BL55" s="36">
        <v>0.42000000000000015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5.6305256630000002</v>
      </c>
      <c r="E56" s="36">
        <v>318</v>
      </c>
      <c r="F56" s="36">
        <v>7</v>
      </c>
      <c r="G56" s="36">
        <v>59</v>
      </c>
      <c r="H56" s="36">
        <v>252</v>
      </c>
      <c r="I56" s="36">
        <v>0.75130762479221391</v>
      </c>
      <c r="J56" s="36">
        <v>36.470630207979902</v>
      </c>
      <c r="K56" s="36">
        <v>5.4890624825794147E-2</v>
      </c>
      <c r="L56" s="36">
        <v>0.69641699996641981</v>
      </c>
      <c r="M56" s="36">
        <v>3.0814468327634081</v>
      </c>
      <c r="N56" s="36">
        <v>34.140491000008701</v>
      </c>
      <c r="O56" s="36">
        <v>0.63249893899999998</v>
      </c>
      <c r="P56" s="36">
        <v>1.009822896</v>
      </c>
      <c r="Q56" s="36">
        <v>0.46213504500000002</v>
      </c>
      <c r="R56" s="36">
        <v>0.17036389399999999</v>
      </c>
      <c r="S56" s="36">
        <v>0.78760912199999999</v>
      </c>
      <c r="T56" s="36">
        <v>0.222213774</v>
      </c>
      <c r="U56" s="36">
        <v>13.143400000000005</v>
      </c>
      <c r="V56" s="36">
        <v>31.140199999999989</v>
      </c>
      <c r="W56" s="36">
        <v>14.52720656379222</v>
      </c>
      <c r="X56" s="36">
        <v>68.62065310397989</v>
      </c>
      <c r="Y56" s="36">
        <v>83.14785966777211</v>
      </c>
      <c r="Z56" s="36">
        <v>6.0283446161689905E-3</v>
      </c>
      <c r="AA56" s="36">
        <v>1.5567866794349125E-3</v>
      </c>
      <c r="AB56" s="36">
        <v>1.556787E-3</v>
      </c>
      <c r="AC56" s="36">
        <v>9.5309444250794373E-4</v>
      </c>
      <c r="AD56" s="36">
        <v>0.93870394123543999</v>
      </c>
      <c r="AE56" s="36">
        <v>8.4483354711189573</v>
      </c>
      <c r="AF56" s="36">
        <v>9.3870394123543974</v>
      </c>
      <c r="AG56" s="36">
        <v>0.89179769740218717</v>
      </c>
      <c r="AH56" s="36">
        <v>1.5170811404083184</v>
      </c>
      <c r="AI56" s="36">
        <v>4.8587598686050182</v>
      </c>
      <c r="AJ56" s="36">
        <v>6.486396518123007E-5</v>
      </c>
      <c r="AK56" s="36">
        <v>7.8384370808409098E-5</v>
      </c>
      <c r="AL56" s="36">
        <v>1.9604569025575801E-4</v>
      </c>
      <c r="AM56" s="36">
        <v>0.89281565580987632</v>
      </c>
      <c r="AN56" s="36">
        <v>2.4558634660145668</v>
      </c>
      <c r="AO56" s="36">
        <v>13.307291385414231</v>
      </c>
      <c r="AP56" s="36">
        <v>436.76923195299997</v>
      </c>
      <c r="AQ56" s="36">
        <v>235.18343259</v>
      </c>
      <c r="AR56" s="36">
        <v>671.95266454299997</v>
      </c>
      <c r="AS56" s="36">
        <v>7.2025501099999998</v>
      </c>
      <c r="AT56" s="36">
        <v>1613.0684095050001</v>
      </c>
      <c r="AU56" s="36">
        <v>3310.553659227</v>
      </c>
      <c r="AV56" s="36">
        <v>1192.6590893719999</v>
      </c>
      <c r="AW56" s="36">
        <v>2447.7337038310002</v>
      </c>
      <c r="AX56" s="36">
        <v>1111.981244093</v>
      </c>
      <c r="AY56" s="36">
        <v>2282.1558930370002</v>
      </c>
      <c r="AZ56" s="36">
        <v>8.9393193999999995E-2</v>
      </c>
      <c r="BA56" s="36">
        <v>0.17878638899999999</v>
      </c>
      <c r="BB56" s="36">
        <v>12.130505066</v>
      </c>
      <c r="BC56" s="36">
        <v>976.57479658199998</v>
      </c>
      <c r="BD56" s="36">
        <v>2004.2567613890001</v>
      </c>
      <c r="BE56" s="36">
        <v>0.38367438199999998</v>
      </c>
      <c r="BF56" s="36">
        <v>0.76734876500000004</v>
      </c>
      <c r="BG56" s="36">
        <v>7.1020224040000004</v>
      </c>
      <c r="BH56" s="36">
        <v>42.20019688</v>
      </c>
      <c r="BI56" s="36">
        <v>0</v>
      </c>
      <c r="BJ56" s="36">
        <v>0</v>
      </c>
      <c r="BK56" s="36">
        <v>0.15</v>
      </c>
      <c r="BL56" s="36">
        <v>0.15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5.5650354460000004</v>
      </c>
      <c r="E57" s="36">
        <v>22</v>
      </c>
      <c r="F57" s="36">
        <v>2</v>
      </c>
      <c r="G57" s="36">
        <v>14</v>
      </c>
      <c r="H57" s="36">
        <v>6</v>
      </c>
      <c r="I57" s="36">
        <v>2.3544389108139625</v>
      </c>
      <c r="J57" s="36">
        <v>45.423112658467403</v>
      </c>
      <c r="K57" s="36">
        <v>0.13391641082359546</v>
      </c>
      <c r="L57" s="36">
        <v>2.2205224999903672</v>
      </c>
      <c r="M57" s="36">
        <v>7.3547785692453465</v>
      </c>
      <c r="N57" s="36">
        <v>40.422773000036017</v>
      </c>
      <c r="O57" s="36">
        <v>1.1084947279999999</v>
      </c>
      <c r="P57" s="36">
        <v>2.0066423050000002</v>
      </c>
      <c r="Q57" s="36">
        <v>1.03966684</v>
      </c>
      <c r="R57" s="36">
        <v>6.8827888000000004E-2</v>
      </c>
      <c r="S57" s="36">
        <v>1.9168667990000001</v>
      </c>
      <c r="T57" s="36">
        <v>8.9775506000000005E-2</v>
      </c>
      <c r="U57" s="36">
        <v>0.5998</v>
      </c>
      <c r="V57" s="36">
        <v>1.4189000000000001</v>
      </c>
      <c r="W57" s="36">
        <v>4.0627336388139623</v>
      </c>
      <c r="X57" s="36">
        <v>48.848654963467403</v>
      </c>
      <c r="Y57" s="36">
        <v>52.911388602281363</v>
      </c>
      <c r="Z57" s="36">
        <v>1.8654415865541989E-2</v>
      </c>
      <c r="AA57" s="36">
        <v>7.4866346411639742E-3</v>
      </c>
      <c r="AB57" s="36">
        <v>7.4866350000000002E-3</v>
      </c>
      <c r="AC57" s="36">
        <v>1.2147849401266167E-3</v>
      </c>
      <c r="AD57" s="36">
        <v>1.1834538741598948</v>
      </c>
      <c r="AE57" s="36">
        <v>10.651084867439064</v>
      </c>
      <c r="AF57" s="36">
        <v>11.834538741598951</v>
      </c>
      <c r="AG57" s="36">
        <v>4.0014126505585543E-2</v>
      </c>
      <c r="AH57" s="36">
        <v>6.8070008308352428E-2</v>
      </c>
      <c r="AI57" s="36">
        <v>0.21800799958215572</v>
      </c>
      <c r="AJ57" s="36">
        <v>2.8385461795399087E-4</v>
      </c>
      <c r="AK57" s="36">
        <v>3.4302197787502184E-4</v>
      </c>
      <c r="AL57" s="36">
        <v>8.5792588154818281E-4</v>
      </c>
      <c r="AM57" s="36">
        <v>4.1512766063666155E-2</v>
      </c>
      <c r="AN57" s="36">
        <v>1.2518669044461224</v>
      </c>
      <c r="AO57" s="36">
        <v>10.869950792902767</v>
      </c>
      <c r="AP57" s="36">
        <v>1232.9431027430001</v>
      </c>
      <c r="AQ57" s="36">
        <v>663.89243993800005</v>
      </c>
      <c r="AR57" s="36">
        <v>1896.8355426810001</v>
      </c>
      <c r="AS57" s="36">
        <v>28.260670047000001</v>
      </c>
      <c r="AT57" s="36">
        <v>4506.9994084159998</v>
      </c>
      <c r="AU57" s="36">
        <v>10014.844169829999</v>
      </c>
      <c r="AV57" s="36">
        <v>3211.6341400589999</v>
      </c>
      <c r="AW57" s="36">
        <v>7136.4587674750001</v>
      </c>
      <c r="AX57" s="36">
        <v>2998.5137203640002</v>
      </c>
      <c r="AY57" s="36">
        <v>6662.8914116249998</v>
      </c>
      <c r="AZ57" s="36">
        <v>0.56075600599999997</v>
      </c>
      <c r="BA57" s="36">
        <v>1.1215120119999999</v>
      </c>
      <c r="BB57" s="36">
        <v>32.798079242999997</v>
      </c>
      <c r="BC57" s="36">
        <v>1754.9571916530001</v>
      </c>
      <c r="BD57" s="36">
        <v>3899.6283794289998</v>
      </c>
      <c r="BE57" s="36">
        <v>1.037366765</v>
      </c>
      <c r="BF57" s="36">
        <v>2.0747335310000001</v>
      </c>
      <c r="BG57" s="36">
        <v>23.273833586999999</v>
      </c>
      <c r="BH57" s="36">
        <v>157.05587540100001</v>
      </c>
      <c r="BI57" s="36">
        <v>0.24</v>
      </c>
      <c r="BJ57" s="36">
        <v>0.24</v>
      </c>
      <c r="BK57" s="36">
        <v>0.42000000000000015</v>
      </c>
      <c r="BL57" s="36">
        <v>0.42000000000000015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5.6207707129999998</v>
      </c>
      <c r="E58" s="36">
        <v>61</v>
      </c>
      <c r="F58" s="36">
        <v>6</v>
      </c>
      <c r="G58" s="36">
        <v>22</v>
      </c>
      <c r="H58" s="36">
        <v>33</v>
      </c>
      <c r="I58" s="36">
        <v>1.5198938181450727</v>
      </c>
      <c r="J58" s="36">
        <v>24.292971753638898</v>
      </c>
      <c r="K58" s="36">
        <v>0.15253281815737857</v>
      </c>
      <c r="L58" s="36">
        <v>1.3673609999876941</v>
      </c>
      <c r="M58" s="36">
        <v>6.7076140717650041</v>
      </c>
      <c r="N58" s="36">
        <v>19.105251500018966</v>
      </c>
      <c r="O58" s="36">
        <v>0.631626511</v>
      </c>
      <c r="P58" s="36">
        <v>1.15709375</v>
      </c>
      <c r="Q58" s="36">
        <v>0.60928663999999999</v>
      </c>
      <c r="R58" s="36">
        <v>2.2339870999999997E-2</v>
      </c>
      <c r="S58" s="36">
        <v>1.1279547890000001</v>
      </c>
      <c r="T58" s="36">
        <v>2.9138960999999998E-2</v>
      </c>
      <c r="U58" s="36">
        <v>4.8223000000000003</v>
      </c>
      <c r="V58" s="36">
        <v>11.441499999999996</v>
      </c>
      <c r="W58" s="36">
        <v>6.9738203291450729</v>
      </c>
      <c r="X58" s="36">
        <v>36.891565503638894</v>
      </c>
      <c r="Y58" s="36">
        <v>43.865385832783964</v>
      </c>
      <c r="Z58" s="36">
        <v>1.2392723523225468E-2</v>
      </c>
      <c r="AA58" s="36">
        <v>5.2405272499548468E-3</v>
      </c>
      <c r="AB58" s="36">
        <v>5.240527E-3</v>
      </c>
      <c r="AC58" s="36">
        <v>1.3932891397230528E-3</v>
      </c>
      <c r="AD58" s="36">
        <v>0.50952197103803576</v>
      </c>
      <c r="AE58" s="36">
        <v>4.5856977393423204</v>
      </c>
      <c r="AF58" s="36">
        <v>5.0952197103803547</v>
      </c>
      <c r="AG58" s="36">
        <v>0.37014486092908427</v>
      </c>
      <c r="AH58" s="36">
        <v>0.62967171744258021</v>
      </c>
      <c r="AI58" s="36">
        <v>2.0166513112688036</v>
      </c>
      <c r="AJ58" s="36">
        <v>2.1834802119018065E-4</v>
      </c>
      <c r="AK58" s="36">
        <v>2.6386102376206876E-4</v>
      </c>
      <c r="AL58" s="36">
        <v>6.5993789324996735E-4</v>
      </c>
      <c r="AM58" s="36">
        <v>0.3717564980899975</v>
      </c>
      <c r="AN58" s="36">
        <v>1.1394575495043779</v>
      </c>
      <c r="AO58" s="36">
        <v>6.6030089885043743</v>
      </c>
      <c r="AP58" s="36">
        <v>582.14773746200001</v>
      </c>
      <c r="AQ58" s="36">
        <v>313.464166326</v>
      </c>
      <c r="AR58" s="36">
        <v>895.61190378800006</v>
      </c>
      <c r="AS58" s="36">
        <v>10.779298547</v>
      </c>
      <c r="AT58" s="36">
        <v>2564.1502574579999</v>
      </c>
      <c r="AU58" s="36">
        <v>5850.0000016499998</v>
      </c>
      <c r="AV58" s="36">
        <v>1590.2253154330001</v>
      </c>
      <c r="AW58" s="36">
        <v>3628.0315753129998</v>
      </c>
      <c r="AX58" s="36">
        <v>1495.1196120689999</v>
      </c>
      <c r="AY58" s="36">
        <v>3411.0519489359999</v>
      </c>
      <c r="AZ58" s="36">
        <v>0.12920303</v>
      </c>
      <c r="BA58" s="36">
        <v>0.25840605999999999</v>
      </c>
      <c r="BB58" s="36">
        <v>9.2764058459999994</v>
      </c>
      <c r="BC58" s="36">
        <v>804.13245094800004</v>
      </c>
      <c r="BD58" s="36">
        <v>1834.5940631569999</v>
      </c>
      <c r="BE58" s="36">
        <v>0.29340239800000001</v>
      </c>
      <c r="BF58" s="36">
        <v>0.58680479699999999</v>
      </c>
      <c r="BG58" s="36">
        <v>6.1576389010000003</v>
      </c>
      <c r="BH58" s="36">
        <v>39.485718800000001</v>
      </c>
      <c r="BI58" s="36">
        <v>0.18</v>
      </c>
      <c r="BJ58" s="36">
        <v>0.18</v>
      </c>
      <c r="BK58" s="36">
        <v>0.3600000000000001</v>
      </c>
      <c r="BL58" s="36">
        <v>0.3600000000000001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5.8387248639999996</v>
      </c>
      <c r="E59" s="36">
        <v>58</v>
      </c>
      <c r="F59" s="36">
        <v>15</v>
      </c>
      <c r="G59" s="36">
        <v>30</v>
      </c>
      <c r="H59" s="36">
        <v>13</v>
      </c>
      <c r="I59" s="36">
        <v>3.1905668500936084</v>
      </c>
      <c r="J59" s="36">
        <v>37.507766031535418</v>
      </c>
      <c r="K59" s="36">
        <v>0.54023585009653552</v>
      </c>
      <c r="L59" s="36">
        <v>2.650330999997073</v>
      </c>
      <c r="M59" s="36">
        <v>14.251259381632263</v>
      </c>
      <c r="N59" s="36">
        <v>26.447073499996762</v>
      </c>
      <c r="O59" s="36">
        <v>0.47506280900000003</v>
      </c>
      <c r="P59" s="36">
        <v>0.79959275399999996</v>
      </c>
      <c r="Q59" s="36">
        <v>0.45053278600000002</v>
      </c>
      <c r="R59" s="36">
        <v>2.4530023000000001E-2</v>
      </c>
      <c r="S59" s="36">
        <v>0.76759707099999996</v>
      </c>
      <c r="T59" s="36">
        <v>3.1995682999999997E-2</v>
      </c>
      <c r="U59" s="36">
        <v>1.4677000000000002</v>
      </c>
      <c r="V59" s="36">
        <v>3.4825000000000013</v>
      </c>
      <c r="W59" s="36">
        <v>5.1333296590936088</v>
      </c>
      <c r="X59" s="36">
        <v>41.789858785535422</v>
      </c>
      <c r="Y59" s="36">
        <v>46.923188444629034</v>
      </c>
      <c r="Z59" s="36">
        <v>1.7049911927742318E-2</v>
      </c>
      <c r="AA59" s="36">
        <v>7.9334797093496227E-3</v>
      </c>
      <c r="AB59" s="36">
        <v>7.9334799519999999E-3</v>
      </c>
      <c r="AC59" s="36">
        <v>1.9798943889978455E-2</v>
      </c>
      <c r="AD59" s="36">
        <v>0.43534363564335349</v>
      </c>
      <c r="AE59" s="36">
        <v>3.9180927207901806</v>
      </c>
      <c r="AF59" s="36">
        <v>4.3534363564335345</v>
      </c>
      <c r="AG59" s="36">
        <v>0.1056969798035871</v>
      </c>
      <c r="AH59" s="36">
        <v>0.17980635644748152</v>
      </c>
      <c r="AI59" s="36">
        <v>0.57586630375747461</v>
      </c>
      <c r="AJ59" s="36">
        <v>3.1100270958419555E-4</v>
      </c>
      <c r="AK59" s="36">
        <v>3.7582888497345284E-4</v>
      </c>
      <c r="AL59" s="36">
        <v>9.3997862600394937E-4</v>
      </c>
      <c r="AM59" s="36">
        <v>0.12580692640314975</v>
      </c>
      <c r="AN59" s="36">
        <v>0.61552582097580844</v>
      </c>
      <c r="AO59" s="36">
        <v>4.4948990031736589</v>
      </c>
      <c r="AP59" s="36">
        <v>995.25603700099998</v>
      </c>
      <c r="AQ59" s="36">
        <v>535.90709684700005</v>
      </c>
      <c r="AR59" s="36">
        <v>1531.1631338480001</v>
      </c>
      <c r="AS59" s="36">
        <v>25.743128999</v>
      </c>
      <c r="AT59" s="36">
        <v>4859.5622681490004</v>
      </c>
      <c r="AU59" s="36">
        <v>10978.77464928</v>
      </c>
      <c r="AV59" s="36">
        <v>2690.7998207689998</v>
      </c>
      <c r="AW59" s="36">
        <v>6079.0835117329998</v>
      </c>
      <c r="AX59" s="36">
        <v>2572.789806409</v>
      </c>
      <c r="AY59" s="36">
        <v>5812.4740348859996</v>
      </c>
      <c r="AZ59" s="36">
        <v>0.22327562200000001</v>
      </c>
      <c r="BA59" s="36">
        <v>0.44655124400000001</v>
      </c>
      <c r="BB59" s="36">
        <v>5.7432684979999999</v>
      </c>
      <c r="BC59" s="36">
        <v>466.604756114</v>
      </c>
      <c r="BD59" s="36">
        <v>1054.1584169509999</v>
      </c>
      <c r="BE59" s="36">
        <v>0.18165319399999999</v>
      </c>
      <c r="BF59" s="36">
        <v>0.36330638799999998</v>
      </c>
      <c r="BG59" s="36">
        <v>7.5630232590000004</v>
      </c>
      <c r="BH59" s="36">
        <v>49.310951576000001</v>
      </c>
      <c r="BI59" s="36">
        <v>0.12</v>
      </c>
      <c r="BJ59" s="36">
        <v>0.12</v>
      </c>
      <c r="BK59" s="36">
        <v>0.72000000000000042</v>
      </c>
      <c r="BL59" s="36">
        <v>0.72000000000000042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5.918560233</v>
      </c>
      <c r="E60" s="36">
        <v>18</v>
      </c>
      <c r="F60" s="36">
        <v>4</v>
      </c>
      <c r="G60" s="36">
        <v>10</v>
      </c>
      <c r="H60" s="36">
        <v>4</v>
      </c>
      <c r="I60" s="36">
        <v>1.7667507106739831E-2</v>
      </c>
      <c r="J60" s="36">
        <v>2.2287900309351003</v>
      </c>
      <c r="K60" s="36">
        <v>8.7235071077776064E-3</v>
      </c>
      <c r="L60" s="36">
        <v>8.9439999989622265E-3</v>
      </c>
      <c r="M60" s="36">
        <v>0.61314053804095936</v>
      </c>
      <c r="N60" s="36">
        <v>1.633317000000881</v>
      </c>
      <c r="O60" s="36">
        <v>5.7475800000000001E-2</v>
      </c>
      <c r="P60" s="36">
        <v>9.1589537999999998E-2</v>
      </c>
      <c r="Q60" s="36">
        <v>5.5425027000000002E-2</v>
      </c>
      <c r="R60" s="36">
        <v>2.0507729999999997E-3</v>
      </c>
      <c r="S60" s="36">
        <v>8.8914617000000001E-2</v>
      </c>
      <c r="T60" s="36">
        <v>2.6749210000000002E-3</v>
      </c>
      <c r="U60" s="36">
        <v>1.4545999999999999</v>
      </c>
      <c r="V60" s="36">
        <v>3.4546000000000006</v>
      </c>
      <c r="W60" s="36">
        <v>1.5297433071067397</v>
      </c>
      <c r="X60" s="36">
        <v>5.7749795689351009</v>
      </c>
      <c r="Y60" s="36">
        <v>7.3047228760418408</v>
      </c>
      <c r="Z60" s="36">
        <v>2.7145974023323315E-4</v>
      </c>
      <c r="AA60" s="36">
        <v>5.8092384409911894E-5</v>
      </c>
      <c r="AB60" s="36">
        <v>5.80924E-5</v>
      </c>
      <c r="AC60" s="36">
        <v>6.1455365878673618E-5</v>
      </c>
      <c r="AD60" s="36">
        <v>1.3042735505842579E-2</v>
      </c>
      <c r="AE60" s="36">
        <v>0.1173846195525832</v>
      </c>
      <c r="AF60" s="36">
        <v>0.13042735505842579</v>
      </c>
      <c r="AG60" s="36">
        <v>0.10288205829692942</v>
      </c>
      <c r="AH60" s="36">
        <v>0.17501775434420169</v>
      </c>
      <c r="AI60" s="36">
        <v>0.56052983485913255</v>
      </c>
      <c r="AJ60" s="36">
        <v>2.2772974677532978E-6</v>
      </c>
      <c r="AK60" s="36">
        <v>2.7519829947925751E-6</v>
      </c>
      <c r="AL60" s="36">
        <v>6.8829334243803008E-6</v>
      </c>
      <c r="AM60" s="36">
        <v>0.10294579096027585</v>
      </c>
      <c r="AN60" s="36">
        <v>0.18806324183303907</v>
      </c>
      <c r="AO60" s="36">
        <v>0.67792133734514015</v>
      </c>
      <c r="AP60" s="36">
        <v>158.2555371</v>
      </c>
      <c r="AQ60" s="36">
        <v>85.214519976999995</v>
      </c>
      <c r="AR60" s="36">
        <v>243.47005707699998</v>
      </c>
      <c r="AS60" s="36">
        <v>11.088318252000001</v>
      </c>
      <c r="AT60" s="36">
        <v>669.53829769399999</v>
      </c>
      <c r="AU60" s="36">
        <v>1429.9202173419999</v>
      </c>
      <c r="AV60" s="36">
        <v>372.48570735200002</v>
      </c>
      <c r="AW60" s="36">
        <v>795.51064584100004</v>
      </c>
      <c r="AX60" s="36">
        <v>356.71409885899999</v>
      </c>
      <c r="AY60" s="36">
        <v>761.82752133199995</v>
      </c>
      <c r="AZ60" s="36">
        <v>0.174226037</v>
      </c>
      <c r="BA60" s="36">
        <v>0.34845207499999997</v>
      </c>
      <c r="BB60" s="36">
        <v>0.65605011499999999</v>
      </c>
      <c r="BC60" s="36">
        <v>33.332476571999997</v>
      </c>
      <c r="BD60" s="36">
        <v>71.187536707999996</v>
      </c>
      <c r="BE60" s="36">
        <v>2.0750134999999999E-2</v>
      </c>
      <c r="BF60" s="36">
        <v>4.1500269999999999E-2</v>
      </c>
      <c r="BG60" s="36">
        <v>5.4101277740000002</v>
      </c>
      <c r="BH60" s="36">
        <v>23.383870086999998</v>
      </c>
      <c r="BI60" s="36">
        <v>0.24</v>
      </c>
      <c r="BJ60" s="36">
        <v>0.24</v>
      </c>
      <c r="BK60" s="36">
        <v>0.09</v>
      </c>
      <c r="BL60" s="36">
        <v>0.09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5.7385902590000004</v>
      </c>
      <c r="E61" s="36">
        <v>8</v>
      </c>
      <c r="F61" s="36">
        <v>1</v>
      </c>
      <c r="G61" s="36">
        <v>6</v>
      </c>
      <c r="H61" s="36">
        <v>1</v>
      </c>
      <c r="I61" s="36">
        <v>2.4638765927322177E-4</v>
      </c>
      <c r="J61" s="36">
        <v>0.43591986394112747</v>
      </c>
      <c r="K61" s="36">
        <v>2.4638765927322177E-4</v>
      </c>
      <c r="L61" s="36">
        <v>0</v>
      </c>
      <c r="M61" s="36">
        <v>2.8236251599730675E-2</v>
      </c>
      <c r="N61" s="36">
        <v>0.40793000000066998</v>
      </c>
      <c r="O61" s="36">
        <v>2.6505499999999998E-3</v>
      </c>
      <c r="P61" s="36">
        <v>4.5852540000000004E-3</v>
      </c>
      <c r="Q61" s="36">
        <v>2.4043229999999999E-3</v>
      </c>
      <c r="R61" s="36">
        <v>2.4622700000000001E-4</v>
      </c>
      <c r="S61" s="36">
        <v>4.2640880000000001E-3</v>
      </c>
      <c r="T61" s="36">
        <v>3.2116600000000001E-4</v>
      </c>
      <c r="U61" s="36">
        <v>0.12739999999999999</v>
      </c>
      <c r="V61" s="36">
        <v>0.30219999999999997</v>
      </c>
      <c r="W61" s="36">
        <v>0.13029693765927319</v>
      </c>
      <c r="X61" s="36">
        <v>0.74270511794112748</v>
      </c>
      <c r="Y61" s="36">
        <v>0.87300205560040067</v>
      </c>
      <c r="Z61" s="36">
        <v>9.1096479878846045E-6</v>
      </c>
      <c r="AA61" s="36">
        <v>1.9494646694073053E-6</v>
      </c>
      <c r="AB61" s="36">
        <v>1.9494599999999999E-6</v>
      </c>
      <c r="AC61" s="36">
        <v>1.7525029988371536E-6</v>
      </c>
      <c r="AD61" s="36">
        <v>6.8145198252104657E-3</v>
      </c>
      <c r="AE61" s="36">
        <v>6.1330678426894186E-2</v>
      </c>
      <c r="AF61" s="36">
        <v>6.8145198252104647E-2</v>
      </c>
      <c r="AG61" s="36">
        <v>1.0189759076421131E-2</v>
      </c>
      <c r="AH61" s="36">
        <v>1.733430279667043E-2</v>
      </c>
      <c r="AI61" s="36">
        <v>5.5516618416363413E-2</v>
      </c>
      <c r="AJ61" s="36">
        <v>7.6421361856043451E-8</v>
      </c>
      <c r="AK61" s="36">
        <v>9.2350819883983684E-8</v>
      </c>
      <c r="AL61" s="36">
        <v>2.3097691597338758E-7</v>
      </c>
      <c r="AM61" s="36">
        <v>1.0191588000781826E-2</v>
      </c>
      <c r="AN61" s="36">
        <v>2.4148914972700778E-2</v>
      </c>
      <c r="AO61" s="36">
        <v>0.11684752782017356</v>
      </c>
      <c r="AP61" s="36">
        <v>22.914735923999999</v>
      </c>
      <c r="AQ61" s="36">
        <v>12.338703959</v>
      </c>
      <c r="AR61" s="36">
        <v>35.253439882999999</v>
      </c>
      <c r="AS61" s="36">
        <v>2.9550535440000001</v>
      </c>
      <c r="AT61" s="36">
        <v>79.872569329000001</v>
      </c>
      <c r="AU61" s="36">
        <v>181.47469172800001</v>
      </c>
      <c r="AV61" s="36">
        <v>45.596859068999997</v>
      </c>
      <c r="AW61" s="36">
        <v>103.598469573</v>
      </c>
      <c r="AX61" s="36">
        <v>43.253375906999999</v>
      </c>
      <c r="AY61" s="36">
        <v>98.273952183000006</v>
      </c>
      <c r="AZ61" s="36">
        <v>2.8193625999999999E-2</v>
      </c>
      <c r="BA61" s="36">
        <v>5.6387251999999999E-2</v>
      </c>
      <c r="BB61" s="36">
        <v>0.55748428800000005</v>
      </c>
      <c r="BC61" s="36">
        <v>19.394437003</v>
      </c>
      <c r="BD61" s="36">
        <v>44.065184154999997</v>
      </c>
      <c r="BE61" s="36">
        <v>1.7632607000000002E-2</v>
      </c>
      <c r="BF61" s="36">
        <v>3.5265215000000003E-2</v>
      </c>
      <c r="BG61" s="36">
        <v>3.2739193059999998</v>
      </c>
      <c r="BH61" s="36">
        <v>10.449627888</v>
      </c>
      <c r="BI61" s="36">
        <v>0</v>
      </c>
      <c r="BJ61" s="36">
        <v>0</v>
      </c>
      <c r="BK61" s="36">
        <v>0.03</v>
      </c>
      <c r="BL61" s="36">
        <v>0.03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5.631354569</v>
      </c>
      <c r="E62" s="36">
        <v>35</v>
      </c>
      <c r="F62" s="36">
        <v>13</v>
      </c>
      <c r="G62" s="36">
        <v>16</v>
      </c>
      <c r="H62" s="36">
        <v>6</v>
      </c>
      <c r="I62" s="36">
        <v>0.36039130875272163</v>
      </c>
      <c r="J62" s="36">
        <v>28.500374433909585</v>
      </c>
      <c r="K62" s="36">
        <v>1.4824808755001209E-2</v>
      </c>
      <c r="L62" s="36">
        <v>0.34556649999772043</v>
      </c>
      <c r="M62" s="36">
        <v>0.96430124265705364</v>
      </c>
      <c r="N62" s="36">
        <v>27.896464500005251</v>
      </c>
      <c r="O62" s="36">
        <v>0.25490427500000001</v>
      </c>
      <c r="P62" s="36">
        <v>0.444821943</v>
      </c>
      <c r="Q62" s="36">
        <v>0.209072541</v>
      </c>
      <c r="R62" s="36">
        <v>4.5831733999999999E-2</v>
      </c>
      <c r="S62" s="36">
        <v>0.38504141999999997</v>
      </c>
      <c r="T62" s="36">
        <v>5.9780523000000002E-2</v>
      </c>
      <c r="U62" s="36">
        <v>3.4276000000000013</v>
      </c>
      <c r="V62" s="36">
        <v>8.1391999999999989</v>
      </c>
      <c r="W62" s="36">
        <v>4.0428955837527232</v>
      </c>
      <c r="X62" s="36">
        <v>37.084396376909581</v>
      </c>
      <c r="Y62" s="36">
        <v>41.127291960662305</v>
      </c>
      <c r="Z62" s="36">
        <v>2.6519824373767097E-3</v>
      </c>
      <c r="AA62" s="36">
        <v>9.6844850029836373E-4</v>
      </c>
      <c r="AB62" s="36">
        <v>9.6844900000000002E-4</v>
      </c>
      <c r="AC62" s="36">
        <v>6.2196717455060652E-5</v>
      </c>
      <c r="AD62" s="36">
        <v>0.19195443700685744</v>
      </c>
      <c r="AE62" s="36">
        <v>1.7275899330617164</v>
      </c>
      <c r="AF62" s="36">
        <v>1.9195443700685744</v>
      </c>
      <c r="AG62" s="36">
        <v>0.23971590452320862</v>
      </c>
      <c r="AH62" s="36">
        <v>0.40779257321189516</v>
      </c>
      <c r="AI62" s="36">
        <v>1.3060383763678263</v>
      </c>
      <c r="AJ62" s="36">
        <v>3.7964457577063084E-5</v>
      </c>
      <c r="AK62" s="36">
        <v>4.587786318561248E-5</v>
      </c>
      <c r="AL62" s="36">
        <v>1.1474426933484722E-4</v>
      </c>
      <c r="AM62" s="36">
        <v>0.23981606569824074</v>
      </c>
      <c r="AN62" s="36">
        <v>0.5997928880819382</v>
      </c>
      <c r="AO62" s="36">
        <v>3.0337430536988776</v>
      </c>
      <c r="AP62" s="36">
        <v>552.58007229500004</v>
      </c>
      <c r="AQ62" s="36">
        <v>297.54311585099998</v>
      </c>
      <c r="AR62" s="36">
        <v>850.12318814600007</v>
      </c>
      <c r="AS62" s="36">
        <v>28.932017018</v>
      </c>
      <c r="AT62" s="36">
        <v>2139.2233250439999</v>
      </c>
      <c r="AU62" s="36">
        <v>4710.3757510920004</v>
      </c>
      <c r="AV62" s="36">
        <v>1170.022974318</v>
      </c>
      <c r="AW62" s="36">
        <v>2576.2844776090001</v>
      </c>
      <c r="AX62" s="36">
        <v>1111.6778798539999</v>
      </c>
      <c r="AY62" s="36">
        <v>2447.8138710369999</v>
      </c>
      <c r="AZ62" s="36">
        <v>0.245859675</v>
      </c>
      <c r="BA62" s="36">
        <v>0.49171935</v>
      </c>
      <c r="BB62" s="36">
        <v>3.5447278170000001</v>
      </c>
      <c r="BC62" s="36">
        <v>199.877836613</v>
      </c>
      <c r="BD62" s="36">
        <v>440.11286888199999</v>
      </c>
      <c r="BE62" s="36">
        <v>0.112115798</v>
      </c>
      <c r="BF62" s="36">
        <v>0.22423159600000001</v>
      </c>
      <c r="BG62" s="36">
        <v>9.8839569829999991</v>
      </c>
      <c r="BH62" s="36">
        <v>41.092311850000002</v>
      </c>
      <c r="BI62" s="36">
        <v>0.06</v>
      </c>
      <c r="BJ62" s="36">
        <v>0.06</v>
      </c>
      <c r="BK62" s="36">
        <v>0.51000000000000023</v>
      </c>
      <c r="BL62" s="36">
        <v>0.51000000000000023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5.3862216600000004</v>
      </c>
      <c r="E63" s="36">
        <v>28</v>
      </c>
      <c r="F63" s="36">
        <v>0</v>
      </c>
      <c r="G63" s="36">
        <v>8</v>
      </c>
      <c r="H63" s="36">
        <v>20</v>
      </c>
      <c r="I63" s="36">
        <v>2.0131943737405158E-3</v>
      </c>
      <c r="J63" s="36">
        <v>3.8808719546067456</v>
      </c>
      <c r="K63" s="36">
        <v>2.0131943737405158E-3</v>
      </c>
      <c r="L63" s="36">
        <v>0</v>
      </c>
      <c r="M63" s="36">
        <v>0.20968214897637544</v>
      </c>
      <c r="N63" s="36">
        <v>3.6732030000041105</v>
      </c>
      <c r="O63" s="36">
        <v>5.1670948000000001E-2</v>
      </c>
      <c r="P63" s="36">
        <v>8.3163340000000002E-2</v>
      </c>
      <c r="Q63" s="36">
        <v>4.4745014E-2</v>
      </c>
      <c r="R63" s="36">
        <v>6.9259339999999999E-3</v>
      </c>
      <c r="S63" s="36">
        <v>7.4129511999999995E-2</v>
      </c>
      <c r="T63" s="36">
        <v>9.0338280000000007E-3</v>
      </c>
      <c r="U63" s="36">
        <v>4.4399999999999995E-2</v>
      </c>
      <c r="V63" s="36">
        <v>0.10559999999999999</v>
      </c>
      <c r="W63" s="36">
        <v>9.808414237374051E-2</v>
      </c>
      <c r="X63" s="36">
        <v>4.069635294606746</v>
      </c>
      <c r="Y63" s="36">
        <v>4.1677194369804864</v>
      </c>
      <c r="Z63" s="36">
        <v>6.6028447228820802E-5</v>
      </c>
      <c r="AA63" s="36">
        <v>1.4130087706967652E-5</v>
      </c>
      <c r="AB63" s="36">
        <v>1.41301E-5</v>
      </c>
      <c r="AC63" s="36">
        <v>9.7260389268796146E-6</v>
      </c>
      <c r="AD63" s="36">
        <v>1.4566698604835164E-2</v>
      </c>
      <c r="AE63" s="36">
        <v>0.13110028744351648</v>
      </c>
      <c r="AF63" s="36">
        <v>0.14566698604835165</v>
      </c>
      <c r="AG63" s="36">
        <v>3.3466628959276015E-3</v>
      </c>
      <c r="AH63" s="36">
        <v>5.6931736620377598E-3</v>
      </c>
      <c r="AI63" s="36">
        <v>1.8233542674364174E-2</v>
      </c>
      <c r="AJ63" s="36">
        <v>5.5391825693375583E-7</v>
      </c>
      <c r="AK63" s="36">
        <v>6.6937835094984139E-7</v>
      </c>
      <c r="AL63" s="36">
        <v>1.6741697292560835E-6</v>
      </c>
      <c r="AM63" s="36">
        <v>3.3569428531114152E-3</v>
      </c>
      <c r="AN63" s="36">
        <v>2.0260541645223874E-2</v>
      </c>
      <c r="AO63" s="36">
        <v>0.14933550428760992</v>
      </c>
      <c r="AP63" s="36">
        <v>52.8629836</v>
      </c>
      <c r="AQ63" s="36">
        <v>28.464683477000001</v>
      </c>
      <c r="AR63" s="36">
        <v>81.327667077000001</v>
      </c>
      <c r="AS63" s="36">
        <v>5.9259360020000003</v>
      </c>
      <c r="AT63" s="36">
        <v>169.12405244799999</v>
      </c>
      <c r="AU63" s="36">
        <v>407.857089906</v>
      </c>
      <c r="AV63" s="36">
        <v>110.394781528</v>
      </c>
      <c r="AW63" s="36">
        <v>266.226439605</v>
      </c>
      <c r="AX63" s="36">
        <v>103.480226964</v>
      </c>
      <c r="AY63" s="36">
        <v>249.551401008</v>
      </c>
      <c r="AZ63" s="36">
        <v>4.1956194000000002E-2</v>
      </c>
      <c r="BA63" s="36">
        <v>8.3912389000000004E-2</v>
      </c>
      <c r="BB63" s="36">
        <v>0.45501170400000002</v>
      </c>
      <c r="BC63" s="36">
        <v>16.900700960000002</v>
      </c>
      <c r="BD63" s="36">
        <v>40.757483110000003</v>
      </c>
      <c r="BE63" s="36">
        <v>1.4391513999999999E-2</v>
      </c>
      <c r="BF63" s="36">
        <v>2.8783027999999999E-2</v>
      </c>
      <c r="BG63" s="36">
        <v>4.3310916329999998</v>
      </c>
      <c r="BH63" s="36">
        <v>26.253465228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5.7802857589999999</v>
      </c>
      <c r="E64" s="36">
        <v>16</v>
      </c>
      <c r="F64" s="36">
        <v>3</v>
      </c>
      <c r="G64" s="36">
        <v>5</v>
      </c>
      <c r="H64" s="36">
        <v>8</v>
      </c>
      <c r="I64" s="36">
        <v>0.2105779493159744</v>
      </c>
      <c r="J64" s="36">
        <v>5.5162833446962054</v>
      </c>
      <c r="K64" s="36">
        <v>3.4698949317727552E-2</v>
      </c>
      <c r="L64" s="36">
        <v>0.17587899999824685</v>
      </c>
      <c r="M64" s="36">
        <v>1.64315579401184</v>
      </c>
      <c r="N64" s="36">
        <v>4.0837055000003391</v>
      </c>
      <c r="O64" s="36">
        <v>6.7689778999999992E-2</v>
      </c>
      <c r="P64" s="36">
        <v>0.11784889600000001</v>
      </c>
      <c r="Q64" s="36">
        <v>6.3740253999999996E-2</v>
      </c>
      <c r="R64" s="36">
        <v>3.9495249999999997E-3</v>
      </c>
      <c r="S64" s="36">
        <v>0.11269734200000001</v>
      </c>
      <c r="T64" s="36">
        <v>5.151554E-3</v>
      </c>
      <c r="U64" s="36">
        <v>0.1532</v>
      </c>
      <c r="V64" s="36">
        <v>0.3634</v>
      </c>
      <c r="W64" s="36">
        <v>0.43146772831597441</v>
      </c>
      <c r="X64" s="36">
        <v>5.9975322406962057</v>
      </c>
      <c r="Y64" s="36">
        <v>6.42899996901218</v>
      </c>
      <c r="Z64" s="36">
        <v>1.855961245769343E-3</v>
      </c>
      <c r="AA64" s="36">
        <v>5.1596872747526493E-4</v>
      </c>
      <c r="AB64" s="36">
        <v>5.1596838E-4</v>
      </c>
      <c r="AC64" s="36">
        <v>1.7677861643177882E-4</v>
      </c>
      <c r="AD64" s="36">
        <v>5.9448403808975245E-2</v>
      </c>
      <c r="AE64" s="36">
        <v>0.53503563428077716</v>
      </c>
      <c r="AF64" s="36">
        <v>0.59448403808975225</v>
      </c>
      <c r="AG64" s="36">
        <v>1.0556893027779216E-2</v>
      </c>
      <c r="AH64" s="36">
        <v>1.795885250702671E-2</v>
      </c>
      <c r="AI64" s="36">
        <v>5.7516865461693656E-2</v>
      </c>
      <c r="AJ64" s="36">
        <v>2.0226630079269466E-5</v>
      </c>
      <c r="AK64" s="36">
        <v>2.4442718972028588E-5</v>
      </c>
      <c r="AL64" s="36">
        <v>6.1133229279998008E-5</v>
      </c>
      <c r="AM64" s="36">
        <v>1.0753898274290265E-2</v>
      </c>
      <c r="AN64" s="36">
        <v>7.7431699034973989E-2</v>
      </c>
      <c r="AO64" s="36">
        <v>0.59261363297175085</v>
      </c>
      <c r="AP64" s="36">
        <v>353.680717233</v>
      </c>
      <c r="AQ64" s="36">
        <v>190.44346312499999</v>
      </c>
      <c r="AR64" s="36">
        <v>544.12418035799999</v>
      </c>
      <c r="AS64" s="36">
        <v>27.525675542999998</v>
      </c>
      <c r="AT64" s="36">
        <v>1885.0648518180001</v>
      </c>
      <c r="AU64" s="36">
        <v>4015.4172958620002</v>
      </c>
      <c r="AV64" s="36">
        <v>1067.68550701</v>
      </c>
      <c r="AW64" s="36">
        <v>2274.299925149</v>
      </c>
      <c r="AX64" s="36">
        <v>1027.825545698</v>
      </c>
      <c r="AY64" s="36">
        <v>2189.3933619019999</v>
      </c>
      <c r="AZ64" s="36">
        <v>0.24936075099999999</v>
      </c>
      <c r="BA64" s="36">
        <v>0.49872150300000001</v>
      </c>
      <c r="BB64" s="36">
        <v>2.9634790390000001</v>
      </c>
      <c r="BC64" s="36">
        <v>128.20032420199999</v>
      </c>
      <c r="BD64" s="36">
        <v>273.08227546699999</v>
      </c>
      <c r="BE64" s="36">
        <v>9.3731544999999999E-2</v>
      </c>
      <c r="BF64" s="36">
        <v>0.187463091</v>
      </c>
      <c r="BG64" s="36">
        <v>3.4107283420000001</v>
      </c>
      <c r="BH64" s="36">
        <v>17.630660160000001</v>
      </c>
      <c r="BI64" s="36">
        <v>0.12</v>
      </c>
      <c r="BJ64" s="36">
        <v>0.12</v>
      </c>
      <c r="BK64" s="36">
        <v>0.45000000000000018</v>
      </c>
      <c r="BL64" s="36">
        <v>0.45000000000000018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5.3891790149999999</v>
      </c>
      <c r="E65" s="36">
        <v>5</v>
      </c>
      <c r="F65" s="36">
        <v>0</v>
      </c>
      <c r="G65" s="36">
        <v>2</v>
      </c>
      <c r="H65" s="36">
        <v>3</v>
      </c>
      <c r="I65" s="36">
        <v>4.8560782223898721E-5</v>
      </c>
      <c r="J65" s="36">
        <v>0.18114591137734459</v>
      </c>
      <c r="K65" s="36">
        <v>4.8560782223898721E-5</v>
      </c>
      <c r="L65" s="36">
        <v>0</v>
      </c>
      <c r="M65" s="36">
        <v>4.9644721595771459E-3</v>
      </c>
      <c r="N65" s="36">
        <v>0.17622999999999134</v>
      </c>
      <c r="O65" s="36">
        <v>1.2032719999999998E-3</v>
      </c>
      <c r="P65" s="36">
        <v>2.0936209999999999E-3</v>
      </c>
      <c r="Q65" s="36">
        <v>1.0996909999999999E-3</v>
      </c>
      <c r="R65" s="36">
        <v>1.03581E-4</v>
      </c>
      <c r="S65" s="36">
        <v>1.9585150000000001E-3</v>
      </c>
      <c r="T65" s="36">
        <v>1.3510600000000002E-4</v>
      </c>
      <c r="U65" s="36">
        <v>9.6000000000000009E-3</v>
      </c>
      <c r="V65" s="36">
        <v>2.2800000000000001E-2</v>
      </c>
      <c r="W65" s="36">
        <v>1.0851832782223899E-2</v>
      </c>
      <c r="X65" s="36">
        <v>0.20603953237734457</v>
      </c>
      <c r="Y65" s="36">
        <v>0.21689136515956847</v>
      </c>
      <c r="Z65" s="36">
        <v>2.9762105570931377E-6</v>
      </c>
      <c r="AA65" s="36">
        <v>6.3690905921793134E-7</v>
      </c>
      <c r="AB65" s="36">
        <v>6.3690900000000003E-7</v>
      </c>
      <c r="AC65" s="36">
        <v>5.3156970045702765E-7</v>
      </c>
      <c r="AD65" s="36">
        <v>3.7791042647284038E-3</v>
      </c>
      <c r="AE65" s="36">
        <v>3.4011938382555632E-2</v>
      </c>
      <c r="AF65" s="36">
        <v>3.7791042647284036E-2</v>
      </c>
      <c r="AG65" s="36">
        <v>6.7779820697288313E-4</v>
      </c>
      <c r="AH65" s="36">
        <v>1.1530360302527208E-3</v>
      </c>
      <c r="AI65" s="36">
        <v>3.6928316104039836E-3</v>
      </c>
      <c r="AJ65" s="36">
        <v>2.4967659330466271E-8</v>
      </c>
      <c r="AK65" s="36">
        <v>3.0171980108075145E-8</v>
      </c>
      <c r="AL65" s="36">
        <v>7.5462577624416165E-8</v>
      </c>
      <c r="AM65" s="36">
        <v>6.7835474433267063E-4</v>
      </c>
      <c r="AN65" s="36">
        <v>4.9321704669612323E-3</v>
      </c>
      <c r="AO65" s="36">
        <v>3.7704845455537241E-2</v>
      </c>
      <c r="AP65" s="36">
        <v>2.769484039</v>
      </c>
      <c r="AQ65" s="36">
        <v>1.491260636</v>
      </c>
      <c r="AR65" s="36">
        <v>4.2607446749999998</v>
      </c>
      <c r="AS65" s="36">
        <v>0.39987125400000001</v>
      </c>
      <c r="AT65" s="36">
        <v>8.1657921719999997</v>
      </c>
      <c r="AU65" s="36">
        <v>18.392682690000001</v>
      </c>
      <c r="AV65" s="36">
        <v>8.5961697479999994</v>
      </c>
      <c r="AW65" s="36">
        <v>19.362067903</v>
      </c>
      <c r="AX65" s="36">
        <v>7.9252139829999999</v>
      </c>
      <c r="AY65" s="36">
        <v>17.850802831999999</v>
      </c>
      <c r="AZ65" s="36">
        <v>4.0426280000000004E-3</v>
      </c>
      <c r="BA65" s="36">
        <v>8.0852570000000002E-3</v>
      </c>
      <c r="BB65" s="36">
        <v>0.68005224799999997</v>
      </c>
      <c r="BC65" s="36">
        <v>39.745401137999998</v>
      </c>
      <c r="BD65" s="36">
        <v>89.522796575000001</v>
      </c>
      <c r="BE65" s="36">
        <v>2.1509296000000001E-2</v>
      </c>
      <c r="BF65" s="36">
        <v>4.3018592000000001E-2</v>
      </c>
      <c r="BG65" s="36">
        <v>2.7535942210000002</v>
      </c>
      <c r="BH65" s="36">
        <v>17.929407400999999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5.3187643639999997</v>
      </c>
      <c r="E66" s="36">
        <v>21</v>
      </c>
      <c r="F66" s="36">
        <v>1</v>
      </c>
      <c r="G66" s="36">
        <v>3</v>
      </c>
      <c r="H66" s="36">
        <v>17</v>
      </c>
      <c r="I66" s="36">
        <v>9.2998682043399488E-4</v>
      </c>
      <c r="J66" s="36">
        <v>1.475814372950661</v>
      </c>
      <c r="K66" s="36">
        <v>9.2998682043399488E-4</v>
      </c>
      <c r="L66" s="36">
        <v>0</v>
      </c>
      <c r="M66" s="36">
        <v>0.13117935976695638</v>
      </c>
      <c r="N66" s="36">
        <v>1.3455650000041386</v>
      </c>
      <c r="O66" s="36">
        <v>2.6388794E-2</v>
      </c>
      <c r="P66" s="36">
        <v>4.5190608000000007E-2</v>
      </c>
      <c r="Q66" s="36">
        <v>2.3861053E-2</v>
      </c>
      <c r="R66" s="36">
        <v>2.527741E-3</v>
      </c>
      <c r="S66" s="36">
        <v>4.1893554000000006E-2</v>
      </c>
      <c r="T66" s="36">
        <v>3.2970539999999998E-3</v>
      </c>
      <c r="U66" s="36">
        <v>5.2250000000000005E-2</v>
      </c>
      <c r="V66" s="36">
        <v>0.12350000000000001</v>
      </c>
      <c r="W66" s="36">
        <v>7.9568780820434004E-2</v>
      </c>
      <c r="X66" s="36">
        <v>1.6445049809506609</v>
      </c>
      <c r="Y66" s="36">
        <v>1.7240737617710948</v>
      </c>
      <c r="Z66" s="36">
        <v>3.3819056281762246E-5</v>
      </c>
      <c r="AA66" s="36">
        <v>7.2372780442971211E-6</v>
      </c>
      <c r="AB66" s="36">
        <v>7.2372799999999996E-6</v>
      </c>
      <c r="AC66" s="36">
        <v>9.5836308546780951E-6</v>
      </c>
      <c r="AD66" s="36">
        <v>2.4824881222818243E-2</v>
      </c>
      <c r="AE66" s="36">
        <v>0.22342393100536417</v>
      </c>
      <c r="AF66" s="36">
        <v>0.24824881222818246</v>
      </c>
      <c r="AG66" s="36">
        <v>3.7342727289954203E-3</v>
      </c>
      <c r="AH66" s="36">
        <v>6.3525559067968071E-3</v>
      </c>
      <c r="AI66" s="36">
        <v>2.0345347971768155E-2</v>
      </c>
      <c r="AJ66" s="36">
        <v>2.8371076797344194E-7</v>
      </c>
      <c r="AK66" s="36">
        <v>3.4284814344995911E-7</v>
      </c>
      <c r="AL66" s="36">
        <v>8.5749110750457994E-7</v>
      </c>
      <c r="AM66" s="36">
        <v>3.7441400706180717E-3</v>
      </c>
      <c r="AN66" s="36">
        <v>3.1177779977758498E-2</v>
      </c>
      <c r="AO66" s="36">
        <v>0.24377013646823983</v>
      </c>
      <c r="AP66" s="36">
        <v>22.432786288999999</v>
      </c>
      <c r="AQ66" s="36">
        <v>12.079192617</v>
      </c>
      <c r="AR66" s="36">
        <v>34.511978905999996</v>
      </c>
      <c r="AS66" s="36">
        <v>2.0608417409999999</v>
      </c>
      <c r="AT66" s="36">
        <v>124.256824232</v>
      </c>
      <c r="AU66" s="36">
        <v>285.01795428700001</v>
      </c>
      <c r="AV66" s="36">
        <v>93.504847272999996</v>
      </c>
      <c r="AW66" s="36">
        <v>214.47965092000001</v>
      </c>
      <c r="AX66" s="36">
        <v>87.134456189000005</v>
      </c>
      <c r="AY66" s="36">
        <v>199.86736828700001</v>
      </c>
      <c r="AZ66" s="36">
        <v>1.8477563999999998E-2</v>
      </c>
      <c r="BA66" s="36">
        <v>3.6955127999999997E-2</v>
      </c>
      <c r="BB66" s="36">
        <v>0.84584921899999999</v>
      </c>
      <c r="BC66" s="36">
        <v>44.513334536999999</v>
      </c>
      <c r="BD66" s="36">
        <v>102.103845214</v>
      </c>
      <c r="BE66" s="36">
        <v>2.6753269999999999E-2</v>
      </c>
      <c r="BF66" s="36">
        <v>5.3506539999999998E-2</v>
      </c>
      <c r="BG66" s="36">
        <v>6.4148538659999996</v>
      </c>
      <c r="BH66" s="36">
        <v>30.704962631000001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5.2732199079999997</v>
      </c>
      <c r="E67" s="36">
        <v>33</v>
      </c>
      <c r="F67" s="36">
        <v>0</v>
      </c>
      <c r="G67" s="36">
        <v>6</v>
      </c>
      <c r="H67" s="36">
        <v>27</v>
      </c>
      <c r="I67" s="36">
        <v>1.6840168740077115E-5</v>
      </c>
      <c r="J67" s="36">
        <v>0.13394137094463954</v>
      </c>
      <c r="K67" s="36">
        <v>1.6840168740077115E-5</v>
      </c>
      <c r="L67" s="36">
        <v>0</v>
      </c>
      <c r="M67" s="36">
        <v>2.2882111133845492E-3</v>
      </c>
      <c r="N67" s="36">
        <v>0.13166999999999507</v>
      </c>
      <c r="O67" s="36">
        <v>2.4167523999999999E-2</v>
      </c>
      <c r="P67" s="36">
        <v>4.1424925000000001E-2</v>
      </c>
      <c r="Q67" s="36">
        <v>2.1325772999999999E-2</v>
      </c>
      <c r="R67" s="36">
        <v>2.841751E-3</v>
      </c>
      <c r="S67" s="36">
        <v>3.7718292E-2</v>
      </c>
      <c r="T67" s="36">
        <v>3.706633E-3</v>
      </c>
      <c r="U67" s="36">
        <v>0.12479999999999999</v>
      </c>
      <c r="V67" s="36">
        <v>0.29880000000000001</v>
      </c>
      <c r="W67" s="36">
        <v>0.14898436416874006</v>
      </c>
      <c r="X67" s="36">
        <v>0.47416629594463955</v>
      </c>
      <c r="Y67" s="36">
        <v>0.62315066011337961</v>
      </c>
      <c r="Z67" s="36">
        <v>1.307426809939694E-6</v>
      </c>
      <c r="AA67" s="36">
        <v>2.797893373270945E-7</v>
      </c>
      <c r="AB67" s="36">
        <v>2.7978900000000002E-7</v>
      </c>
      <c r="AC67" s="36">
        <v>9.3315030074968453E-8</v>
      </c>
      <c r="AD67" s="36">
        <v>1.0815324213376825E-3</v>
      </c>
      <c r="AE67" s="36">
        <v>9.7337917920391412E-3</v>
      </c>
      <c r="AF67" s="36">
        <v>1.0815324213376824E-2</v>
      </c>
      <c r="AG67" s="36">
        <v>8.5572292241729228E-3</v>
      </c>
      <c r="AH67" s="36">
        <v>1.4557125576753939E-2</v>
      </c>
      <c r="AI67" s="36">
        <v>4.6622145428252472E-2</v>
      </c>
      <c r="AJ67" s="36">
        <v>1.0968091888184697E-8</v>
      </c>
      <c r="AK67" s="36">
        <v>1.3254308138930734E-8</v>
      </c>
      <c r="AL67" s="36">
        <v>3.3150103281564199E-8</v>
      </c>
      <c r="AM67" s="36">
        <v>8.5573335072948852E-3</v>
      </c>
      <c r="AN67" s="36">
        <v>1.5638671252399761E-2</v>
      </c>
      <c r="AO67" s="36">
        <v>5.6355970370394894E-2</v>
      </c>
      <c r="AP67" s="36">
        <v>1.8794723019999999</v>
      </c>
      <c r="AQ67" s="36">
        <v>1.0120235470000001</v>
      </c>
      <c r="AR67" s="36">
        <v>2.891495849</v>
      </c>
      <c r="AS67" s="36">
        <v>0.215269617</v>
      </c>
      <c r="AT67" s="36">
        <v>5.299248027</v>
      </c>
      <c r="AU67" s="36">
        <v>11.553967869999999</v>
      </c>
      <c r="AV67" s="36">
        <v>6.3858089360000001</v>
      </c>
      <c r="AW67" s="36">
        <v>13.923000188</v>
      </c>
      <c r="AX67" s="36">
        <v>5.8652637529999998</v>
      </c>
      <c r="AY67" s="36">
        <v>12.788053816</v>
      </c>
      <c r="AZ67" s="36">
        <v>9.8029680000000004E-3</v>
      </c>
      <c r="BA67" s="36">
        <v>1.9605937E-2</v>
      </c>
      <c r="BB67" s="36">
        <v>0.93902949400000002</v>
      </c>
      <c r="BC67" s="36">
        <v>51.527879999</v>
      </c>
      <c r="BD67" s="36">
        <v>112.34640591900001</v>
      </c>
      <c r="BE67" s="36">
        <v>0.23873631200000001</v>
      </c>
      <c r="BF67" s="36">
        <v>0.47747262400000001</v>
      </c>
      <c r="BG67" s="36">
        <v>1.804784868</v>
      </c>
      <c r="BH67" s="36">
        <v>12.976985684000001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5.0892023110000002</v>
      </c>
      <c r="E68" s="36">
        <v>19</v>
      </c>
      <c r="F68" s="36">
        <v>0</v>
      </c>
      <c r="G68" s="36">
        <v>2</v>
      </c>
      <c r="H68" s="36">
        <v>17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3.5874090000000002E-3</v>
      </c>
      <c r="P68" s="36">
        <v>6.2222610000000006E-3</v>
      </c>
      <c r="Q68" s="36">
        <v>3.280364E-3</v>
      </c>
      <c r="R68" s="36">
        <v>3.0704500000000004E-4</v>
      </c>
      <c r="S68" s="36">
        <v>5.8217670000000003E-3</v>
      </c>
      <c r="T68" s="36">
        <v>4.0049399999999999E-4</v>
      </c>
      <c r="U68" s="36">
        <v>4.4999999999999998E-2</v>
      </c>
      <c r="V68" s="36">
        <v>0.10799999999999998</v>
      </c>
      <c r="W68" s="36">
        <v>4.8587408999999998E-2</v>
      </c>
      <c r="X68" s="36">
        <v>0.11422226099999999</v>
      </c>
      <c r="Y68" s="36">
        <v>0.16280966999999999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3.1938211634137004E-3</v>
      </c>
      <c r="AH68" s="36">
        <v>5.4331670366118117E-3</v>
      </c>
      <c r="AI68" s="36">
        <v>1.7400818752391883E-2</v>
      </c>
      <c r="AJ68" s="36">
        <v>0</v>
      </c>
      <c r="AK68" s="36">
        <v>0</v>
      </c>
      <c r="AL68" s="36">
        <v>0</v>
      </c>
      <c r="AM68" s="36">
        <v>3.1938211634137004E-3</v>
      </c>
      <c r="AN68" s="36">
        <v>5.4331670366118117E-3</v>
      </c>
      <c r="AO68" s="36">
        <v>1.7400818752391883E-2</v>
      </c>
      <c r="AP68" s="36">
        <v>0.16072566299999999</v>
      </c>
      <c r="AQ68" s="36">
        <v>8.6544587000000006E-2</v>
      </c>
      <c r="AR68" s="36">
        <v>0.24727025</v>
      </c>
      <c r="AS68" s="36">
        <v>7.1476600000000003E-4</v>
      </c>
      <c r="AT68" s="36">
        <v>8.7131600000000002E-4</v>
      </c>
      <c r="AU68" s="36">
        <v>1.946218E-3</v>
      </c>
      <c r="AV68" s="36">
        <v>1.082676E-2</v>
      </c>
      <c r="AW68" s="36">
        <v>2.4183221000000001E-2</v>
      </c>
      <c r="AX68" s="36">
        <v>9.4300860000000007E-3</v>
      </c>
      <c r="AY68" s="36">
        <v>2.1063538E-2</v>
      </c>
      <c r="AZ68" s="36">
        <v>1.2829E-5</v>
      </c>
      <c r="BA68" s="36">
        <v>2.5658000000000001E-5</v>
      </c>
      <c r="BB68" s="36">
        <v>0.43375304399999998</v>
      </c>
      <c r="BC68" s="36">
        <v>13.948363394999999</v>
      </c>
      <c r="BD68" s="36">
        <v>31.155798786999998</v>
      </c>
      <c r="BE68" s="36">
        <v>0.11027619700000001</v>
      </c>
      <c r="BF68" s="36">
        <v>0.22055239500000001</v>
      </c>
      <c r="BG68" s="36">
        <v>1.362220641</v>
      </c>
      <c r="BH68" s="36">
        <v>5.910411807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5.0400654280000001</v>
      </c>
      <c r="E69" s="36">
        <v>20</v>
      </c>
      <c r="F69" s="36">
        <v>0</v>
      </c>
      <c r="G69" s="36">
        <v>3</v>
      </c>
      <c r="H69" s="36">
        <v>17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1.6547979000000001E-2</v>
      </c>
      <c r="P69" s="36">
        <v>2.8117635000000002E-2</v>
      </c>
      <c r="Q69" s="36">
        <v>1.5186766000000001E-2</v>
      </c>
      <c r="R69" s="36">
        <v>1.361213E-3</v>
      </c>
      <c r="S69" s="36">
        <v>2.6342139000000001E-2</v>
      </c>
      <c r="T69" s="36">
        <v>1.7754960000000001E-3</v>
      </c>
      <c r="U69" s="36">
        <v>2.1000000000000001E-2</v>
      </c>
      <c r="V69" s="36">
        <v>5.04E-2</v>
      </c>
      <c r="W69" s="36">
        <v>3.7547979000000002E-2</v>
      </c>
      <c r="X69" s="36">
        <v>7.8517635000000002E-2</v>
      </c>
      <c r="Y69" s="36">
        <v>0.11606561400000001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1.5535836393505992E-3</v>
      </c>
      <c r="AH69" s="36">
        <v>2.6428779152171114E-3</v>
      </c>
      <c r="AI69" s="36">
        <v>8.4643522419791273E-3</v>
      </c>
      <c r="AJ69" s="36">
        <v>0</v>
      </c>
      <c r="AK69" s="36">
        <v>0</v>
      </c>
      <c r="AL69" s="36">
        <v>0</v>
      </c>
      <c r="AM69" s="36">
        <v>1.5535836393505992E-3</v>
      </c>
      <c r="AN69" s="36">
        <v>2.6428779152171114E-3</v>
      </c>
      <c r="AO69" s="36">
        <v>8.4643522419791273E-3</v>
      </c>
      <c r="AP69" s="36">
        <v>9.6404558000000001E-2</v>
      </c>
      <c r="AQ69" s="36">
        <v>5.1910145999999997E-2</v>
      </c>
      <c r="AR69" s="36">
        <v>0.14831470399999999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0.22161328799999999</v>
      </c>
      <c r="BC69" s="36">
        <v>13.513867626</v>
      </c>
      <c r="BD69" s="36">
        <v>31.655694132000001</v>
      </c>
      <c r="BE69" s="36">
        <v>5.6342361000000001E-2</v>
      </c>
      <c r="BF69" s="36">
        <v>0.112684723</v>
      </c>
      <c r="BG69" s="36">
        <v>0.48130987600000003</v>
      </c>
      <c r="BH69" s="36">
        <v>4.3441787390000002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5.0259176620000003</v>
      </c>
      <c r="E70" s="36">
        <v>77</v>
      </c>
      <c r="F70" s="36">
        <v>0</v>
      </c>
      <c r="G70" s="36">
        <v>7</v>
      </c>
      <c r="H70" s="36">
        <v>70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5.4263610000000002E-3</v>
      </c>
      <c r="P70" s="36">
        <v>8.8250800000000008E-3</v>
      </c>
      <c r="Q70" s="36">
        <v>5.026717E-3</v>
      </c>
      <c r="R70" s="36">
        <v>3.99644E-4</v>
      </c>
      <c r="S70" s="36">
        <v>8.3038060000000004E-3</v>
      </c>
      <c r="T70" s="36">
        <v>5.2127399999999996E-4</v>
      </c>
      <c r="U70" s="36">
        <v>0.46499999999999997</v>
      </c>
      <c r="V70" s="36">
        <v>1.1160000000000001</v>
      </c>
      <c r="W70" s="36">
        <v>0.47042636099999996</v>
      </c>
      <c r="X70" s="36">
        <v>1.1248250800000001</v>
      </c>
      <c r="Y70" s="36">
        <v>1.595251441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3.2192945927601808E-2</v>
      </c>
      <c r="AH70" s="36">
        <v>5.4765011463046749E-2</v>
      </c>
      <c r="AI70" s="36">
        <v>0.17539605022624433</v>
      </c>
      <c r="AJ70" s="36">
        <v>0</v>
      </c>
      <c r="AK70" s="36">
        <v>0</v>
      </c>
      <c r="AL70" s="36">
        <v>0</v>
      </c>
      <c r="AM70" s="36">
        <v>3.2192945927601808E-2</v>
      </c>
      <c r="AN70" s="36">
        <v>5.4765011463046749E-2</v>
      </c>
      <c r="AO70" s="36">
        <v>0.17539605022624433</v>
      </c>
      <c r="AP70" s="36">
        <v>1.8317888470000001</v>
      </c>
      <c r="AQ70" s="36">
        <v>0.98634783999999998</v>
      </c>
      <c r="AR70" s="36">
        <v>2.818136687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0.413933149</v>
      </c>
      <c r="BC70" s="36">
        <v>26.813451923999999</v>
      </c>
      <c r="BD70" s="36">
        <v>58.584048181999997</v>
      </c>
      <c r="BE70" s="36">
        <v>0.105237241</v>
      </c>
      <c r="BF70" s="36">
        <v>0.21047448199999999</v>
      </c>
      <c r="BG70" s="36">
        <v>1.0832141850000001</v>
      </c>
      <c r="BH70" s="36">
        <v>7.3228506649999998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4.7521508680000002</v>
      </c>
      <c r="E71" s="36">
        <v>32</v>
      </c>
      <c r="F71" s="36">
        <v>0</v>
      </c>
      <c r="G71" s="36">
        <v>1</v>
      </c>
      <c r="H71" s="36">
        <v>31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5.4000000000000006E-2</v>
      </c>
      <c r="V71" s="36">
        <v>0.12959999999999999</v>
      </c>
      <c r="W71" s="36">
        <v>5.4000000000000006E-2</v>
      </c>
      <c r="X71" s="36">
        <v>0.12959999999999999</v>
      </c>
      <c r="Y71" s="36">
        <v>0.18359999999999999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3.8295403835692868E-3</v>
      </c>
      <c r="AH71" s="36">
        <v>6.5146204226236145E-3</v>
      </c>
      <c r="AI71" s="36">
        <v>2.0864392434618871E-2</v>
      </c>
      <c r="AJ71" s="36">
        <v>0</v>
      </c>
      <c r="AK71" s="36">
        <v>0</v>
      </c>
      <c r="AL71" s="36">
        <v>0</v>
      </c>
      <c r="AM71" s="36">
        <v>3.8295403835692868E-3</v>
      </c>
      <c r="AN71" s="36">
        <v>6.5146204226236145E-3</v>
      </c>
      <c r="AO71" s="36">
        <v>2.0864392434618871E-2</v>
      </c>
      <c r="AP71" s="36">
        <v>0.15361896</v>
      </c>
      <c r="AQ71" s="36">
        <v>8.2717900999999996E-2</v>
      </c>
      <c r="AR71" s="36">
        <v>0.23633686100000001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0.26643609099999999</v>
      </c>
      <c r="BC71" s="36">
        <v>12.412928900000001</v>
      </c>
      <c r="BD71" s="36">
        <v>28.448877902</v>
      </c>
      <c r="BE71" s="36">
        <v>6.7737988999999998E-2</v>
      </c>
      <c r="BF71" s="36">
        <v>0.135475978</v>
      </c>
      <c r="BG71" s="36">
        <v>0.14824462799999999</v>
      </c>
      <c r="BH71" s="36">
        <v>2.2162896810000001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4.9100253040000004</v>
      </c>
      <c r="E72" s="36">
        <v>49</v>
      </c>
      <c r="F72" s="36">
        <v>0</v>
      </c>
      <c r="G72" s="36">
        <v>1</v>
      </c>
      <c r="H72" s="36">
        <v>48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9.2999999999999999E-2</v>
      </c>
      <c r="V72" s="36">
        <v>0.22319999999999998</v>
      </c>
      <c r="W72" s="36">
        <v>9.2999999999999999E-2</v>
      </c>
      <c r="X72" s="36">
        <v>0.22319999999999998</v>
      </c>
      <c r="Y72" s="36">
        <v>0.31619999999999998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7.5638146886806701E-3</v>
      </c>
      <c r="AH72" s="36">
        <v>1.2867179010629186E-2</v>
      </c>
      <c r="AI72" s="36">
        <v>4.1209748993501584E-2</v>
      </c>
      <c r="AJ72" s="36">
        <v>0</v>
      </c>
      <c r="AK72" s="36">
        <v>0</v>
      </c>
      <c r="AL72" s="36">
        <v>0</v>
      </c>
      <c r="AM72" s="36">
        <v>7.5638146886806701E-3</v>
      </c>
      <c r="AN72" s="36">
        <v>1.2867179010629186E-2</v>
      </c>
      <c r="AO72" s="36">
        <v>4.1209748993501584E-2</v>
      </c>
      <c r="AP72" s="36">
        <v>0.15559820799999999</v>
      </c>
      <c r="AQ72" s="36">
        <v>8.3783650000000001E-2</v>
      </c>
      <c r="AR72" s="36">
        <v>0.239381858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0.165163108</v>
      </c>
      <c r="BH72" s="36">
        <v>0.18352771800000001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4.9843553700000003</v>
      </c>
      <c r="E73" s="36">
        <v>72</v>
      </c>
      <c r="F73" s="36">
        <v>0</v>
      </c>
      <c r="G73" s="36">
        <v>9</v>
      </c>
      <c r="H73" s="36">
        <v>63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5.7521299999999994E-3</v>
      </c>
      <c r="P73" s="36">
        <v>8.9291979999999993E-3</v>
      </c>
      <c r="Q73" s="36">
        <v>5.4481599999999996E-3</v>
      </c>
      <c r="R73" s="36">
        <v>3.0397000000000003E-4</v>
      </c>
      <c r="S73" s="36">
        <v>8.5327149999999997E-3</v>
      </c>
      <c r="T73" s="36">
        <v>3.9648299999999999E-4</v>
      </c>
      <c r="U73" s="36">
        <v>8.7000000000000008E-2</v>
      </c>
      <c r="V73" s="36">
        <v>0.20880000000000001</v>
      </c>
      <c r="W73" s="36">
        <v>9.2752130000000002E-2</v>
      </c>
      <c r="X73" s="36">
        <v>0.21772919800000001</v>
      </c>
      <c r="Y73" s="36">
        <v>0.310481328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6.1417324072767926E-3</v>
      </c>
      <c r="AH73" s="36">
        <v>1.0448004554907648E-2</v>
      </c>
      <c r="AI73" s="36">
        <v>3.346185242585286E-2</v>
      </c>
      <c r="AJ73" s="36">
        <v>0</v>
      </c>
      <c r="AK73" s="36">
        <v>0</v>
      </c>
      <c r="AL73" s="36">
        <v>0</v>
      </c>
      <c r="AM73" s="36">
        <v>6.1417324072767926E-3</v>
      </c>
      <c r="AN73" s="36">
        <v>1.0448004554907648E-2</v>
      </c>
      <c r="AO73" s="36">
        <v>3.346185242585286E-2</v>
      </c>
      <c r="AP73" s="36">
        <v>0.372866753</v>
      </c>
      <c r="AQ73" s="36">
        <v>0.20077440499999999</v>
      </c>
      <c r="AR73" s="36">
        <v>0.57364115800000004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1.0630451809999999</v>
      </c>
      <c r="BC73" s="36">
        <v>65.706432980000002</v>
      </c>
      <c r="BD73" s="36">
        <v>146.70861898199999</v>
      </c>
      <c r="BE73" s="36">
        <v>0.27026572399999998</v>
      </c>
      <c r="BF73" s="36">
        <v>0.54053144799999997</v>
      </c>
      <c r="BG73" s="36">
        <v>1.328698962</v>
      </c>
      <c r="BH73" s="36">
        <v>15.350639036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5.4499104950000001</v>
      </c>
      <c r="E74" s="36">
        <v>311</v>
      </c>
      <c r="F74" s="36">
        <v>2</v>
      </c>
      <c r="G74" s="36">
        <v>25</v>
      </c>
      <c r="H74" s="36">
        <v>284</v>
      </c>
      <c r="I74" s="36">
        <v>1.3192409477755906E-3</v>
      </c>
      <c r="J74" s="36">
        <v>3.1188526097869684</v>
      </c>
      <c r="K74" s="36">
        <v>1.3192409477755906E-3</v>
      </c>
      <c r="L74" s="36">
        <v>0</v>
      </c>
      <c r="M74" s="36">
        <v>0.23293085073505376</v>
      </c>
      <c r="N74" s="36">
        <v>2.8872409999996904</v>
      </c>
      <c r="O74" s="36">
        <v>1.0076102179999999</v>
      </c>
      <c r="P74" s="36">
        <v>1.5695581100000002</v>
      </c>
      <c r="Q74" s="36">
        <v>0.93970452199999999</v>
      </c>
      <c r="R74" s="36">
        <v>6.7905696000000001E-2</v>
      </c>
      <c r="S74" s="36">
        <v>1.4809854580000001</v>
      </c>
      <c r="T74" s="36">
        <v>8.8572652000000002E-2</v>
      </c>
      <c r="U74" s="36">
        <v>2.1810999999999998</v>
      </c>
      <c r="V74" s="36">
        <v>5.1706000000000003</v>
      </c>
      <c r="W74" s="36">
        <v>3.1900294589477753</v>
      </c>
      <c r="X74" s="36">
        <v>9.8590107197869692</v>
      </c>
      <c r="Y74" s="36">
        <v>13.049040178734744</v>
      </c>
      <c r="Z74" s="36">
        <v>8.2454669109049465E-5</v>
      </c>
      <c r="AA74" s="36">
        <v>1.7645299189336583E-5</v>
      </c>
      <c r="AB74" s="36">
        <v>1.7645299999999999E-5</v>
      </c>
      <c r="AC74" s="36">
        <v>1.8337231988386259E-5</v>
      </c>
      <c r="AD74" s="36">
        <v>7.0729108441174679E-2</v>
      </c>
      <c r="AE74" s="36">
        <v>0.63656197597057207</v>
      </c>
      <c r="AF74" s="36">
        <v>0.70729108441174671</v>
      </c>
      <c r="AG74" s="36">
        <v>0.14509003161685791</v>
      </c>
      <c r="AH74" s="36">
        <v>0.24681982389994217</v>
      </c>
      <c r="AI74" s="36">
        <v>0.79049051708495011</v>
      </c>
      <c r="AJ74" s="36">
        <v>6.6901884360012023E-7</v>
      </c>
      <c r="AK74" s="36">
        <v>8.0847078910593639E-7</v>
      </c>
      <c r="AL74" s="36">
        <v>2.0220512363274217E-6</v>
      </c>
      <c r="AM74" s="36">
        <v>0.14510903786768989</v>
      </c>
      <c r="AN74" s="36">
        <v>0.31754974081190596</v>
      </c>
      <c r="AO74" s="36">
        <v>1.4270545151067584</v>
      </c>
      <c r="AP74" s="36">
        <v>56.216988979999996</v>
      </c>
      <c r="AQ74" s="36">
        <v>30.270686374</v>
      </c>
      <c r="AR74" s="36">
        <v>86.487675354000004</v>
      </c>
      <c r="AS74" s="36">
        <v>1.068875475</v>
      </c>
      <c r="AT74" s="36">
        <v>83.458828623000002</v>
      </c>
      <c r="AU74" s="36">
        <v>178.70801575300001</v>
      </c>
      <c r="AV74" s="36">
        <v>99.587657987</v>
      </c>
      <c r="AW74" s="36">
        <v>213.244219286</v>
      </c>
      <c r="AX74" s="36">
        <v>91.420765094999993</v>
      </c>
      <c r="AY74" s="36">
        <v>195.756683845</v>
      </c>
      <c r="AZ74" s="36">
        <v>6.6340067000000003E-2</v>
      </c>
      <c r="BA74" s="36">
        <v>0.13268013400000001</v>
      </c>
      <c r="BB74" s="36">
        <v>21.522152625</v>
      </c>
      <c r="BC74" s="36">
        <v>1503.3252816229999</v>
      </c>
      <c r="BD74" s="36">
        <v>3219.0276636029998</v>
      </c>
      <c r="BE74" s="36">
        <v>0.886901893</v>
      </c>
      <c r="BF74" s="36">
        <v>1.7738037870000001</v>
      </c>
      <c r="BG74" s="36">
        <v>7.5492888430000002</v>
      </c>
      <c r="BH74" s="36">
        <v>62.443953505000003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5.4388746289999998</v>
      </c>
      <c r="E75" s="36">
        <v>30</v>
      </c>
      <c r="F75" s="36">
        <v>0</v>
      </c>
      <c r="G75" s="36">
        <v>5</v>
      </c>
      <c r="H75" s="36">
        <v>25</v>
      </c>
      <c r="I75" s="36">
        <v>3.562971479160968E-2</v>
      </c>
      <c r="J75" s="36">
        <v>12.696275425733589</v>
      </c>
      <c r="K75" s="36">
        <v>3.1549714792531526E-2</v>
      </c>
      <c r="L75" s="36">
        <v>4.0799999990781544E-3</v>
      </c>
      <c r="M75" s="36">
        <v>1.9651741405267074</v>
      </c>
      <c r="N75" s="36">
        <v>10.76673099999849</v>
      </c>
      <c r="O75" s="36">
        <v>0.42574696099999998</v>
      </c>
      <c r="P75" s="36">
        <v>0.73156590399999999</v>
      </c>
      <c r="Q75" s="36">
        <v>0.39853899300000001</v>
      </c>
      <c r="R75" s="36">
        <v>2.7207967999999999E-2</v>
      </c>
      <c r="S75" s="36">
        <v>0.69607724900000001</v>
      </c>
      <c r="T75" s="36">
        <v>3.5488654999999994E-2</v>
      </c>
      <c r="U75" s="36">
        <v>7.5600000000000001E-2</v>
      </c>
      <c r="V75" s="36">
        <v>0.1812</v>
      </c>
      <c r="W75" s="36">
        <v>0.53697667579160968</v>
      </c>
      <c r="X75" s="36">
        <v>13.609041329733589</v>
      </c>
      <c r="Y75" s="36">
        <v>14.1460180055252</v>
      </c>
      <c r="Z75" s="36">
        <v>8.0402675950285709E-4</v>
      </c>
      <c r="AA75" s="36">
        <v>1.7206172653361142E-4</v>
      </c>
      <c r="AB75" s="36">
        <v>1.7206170000000001E-4</v>
      </c>
      <c r="AC75" s="36">
        <v>2.1204326908596323E-4</v>
      </c>
      <c r="AD75" s="36">
        <v>9.2546912919937607E-2</v>
      </c>
      <c r="AE75" s="36">
        <v>0.83292221627943852</v>
      </c>
      <c r="AF75" s="36">
        <v>0.92546912919937618</v>
      </c>
      <c r="AG75" s="36">
        <v>6.0275869636858912E-3</v>
      </c>
      <c r="AH75" s="36">
        <v>1.0253826099143817E-2</v>
      </c>
      <c r="AI75" s="36">
        <v>3.2839956560771405E-2</v>
      </c>
      <c r="AJ75" s="36">
        <v>6.7450419281575713E-6</v>
      </c>
      <c r="AK75" s="36">
        <v>8.1509951810409208E-6</v>
      </c>
      <c r="AL75" s="36">
        <v>2.0386302269930251E-5</v>
      </c>
      <c r="AM75" s="36">
        <v>6.2463752747000121E-3</v>
      </c>
      <c r="AN75" s="36">
        <v>0.10280889001426247</v>
      </c>
      <c r="AO75" s="36">
        <v>0.86578255914247992</v>
      </c>
      <c r="AP75" s="36">
        <v>301.788236278</v>
      </c>
      <c r="AQ75" s="36">
        <v>162.501357996</v>
      </c>
      <c r="AR75" s="36">
        <v>464.28959427400002</v>
      </c>
      <c r="AS75" s="36">
        <v>9.0831455660000007</v>
      </c>
      <c r="AT75" s="36">
        <v>817.53285644499999</v>
      </c>
      <c r="AU75" s="36">
        <v>2080.3267506799998</v>
      </c>
      <c r="AV75" s="36">
        <v>591.11373006099996</v>
      </c>
      <c r="AW75" s="36">
        <v>1504.171600744</v>
      </c>
      <c r="AX75" s="36">
        <v>551.66206713500003</v>
      </c>
      <c r="AY75" s="36">
        <v>1403.7813239530001</v>
      </c>
      <c r="AZ75" s="36">
        <v>0.121046527</v>
      </c>
      <c r="BA75" s="36">
        <v>0.242093055</v>
      </c>
      <c r="BB75" s="36">
        <v>4.4456202310000004</v>
      </c>
      <c r="BC75" s="36">
        <v>385.57483920200002</v>
      </c>
      <c r="BD75" s="36">
        <v>981.14913187599996</v>
      </c>
      <c r="BE75" s="36">
        <v>0.183198635</v>
      </c>
      <c r="BF75" s="36">
        <v>0.36639727100000002</v>
      </c>
      <c r="BG75" s="36">
        <v>8.907819473</v>
      </c>
      <c r="BH75" s="36">
        <v>46.232111070000002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5.0184890539999998</v>
      </c>
      <c r="E76" s="36">
        <v>113</v>
      </c>
      <c r="F76" s="36">
        <v>0</v>
      </c>
      <c r="G76" s="36">
        <v>3</v>
      </c>
      <c r="H76" s="36">
        <v>110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1.6195853999999999E-2</v>
      </c>
      <c r="P76" s="36">
        <v>2.8462224000000001E-2</v>
      </c>
      <c r="Q76" s="36">
        <v>1.5862940999999998E-2</v>
      </c>
      <c r="R76" s="36">
        <v>3.32913E-4</v>
      </c>
      <c r="S76" s="36">
        <v>2.8027990000000003E-2</v>
      </c>
      <c r="T76" s="36">
        <v>4.3423400000000003E-4</v>
      </c>
      <c r="U76" s="36">
        <v>0.40560000000000002</v>
      </c>
      <c r="V76" s="36">
        <v>0.96120000000000005</v>
      </c>
      <c r="W76" s="36">
        <v>0.42179585400000003</v>
      </c>
      <c r="X76" s="36">
        <v>0.98966222400000003</v>
      </c>
      <c r="Y76" s="36">
        <v>1.4114580780000001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2.7173589094371148E-2</v>
      </c>
      <c r="AH76" s="36">
        <v>4.6226335470884256E-2</v>
      </c>
      <c r="AI76" s="36">
        <v>0.14804920954864284</v>
      </c>
      <c r="AJ76" s="36">
        <v>0</v>
      </c>
      <c r="AK76" s="36">
        <v>0</v>
      </c>
      <c r="AL76" s="36">
        <v>0</v>
      </c>
      <c r="AM76" s="36">
        <v>2.7173589094371148E-2</v>
      </c>
      <c r="AN76" s="36">
        <v>4.6226335470884256E-2</v>
      </c>
      <c r="AO76" s="36">
        <v>0.14804920954864284</v>
      </c>
      <c r="AP76" s="36">
        <v>0.96761993800000001</v>
      </c>
      <c r="AQ76" s="36">
        <v>0.52102612000000004</v>
      </c>
      <c r="AR76" s="36">
        <v>1.488646058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0.36037244600000001</v>
      </c>
      <c r="BH76" s="36">
        <v>1.4270511400000001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5.173754239</v>
      </c>
      <c r="E77" s="36">
        <v>64</v>
      </c>
      <c r="F77" s="36">
        <v>1</v>
      </c>
      <c r="G77" s="36">
        <v>4</v>
      </c>
      <c r="H77" s="36">
        <v>59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2.7477810999999998E-2</v>
      </c>
      <c r="P77" s="36">
        <v>4.8552154E-2</v>
      </c>
      <c r="Q77" s="36">
        <v>2.6863413999999999E-2</v>
      </c>
      <c r="R77" s="36">
        <v>6.1439700000000003E-4</v>
      </c>
      <c r="S77" s="36">
        <v>4.7750766E-2</v>
      </c>
      <c r="T77" s="36">
        <v>8.0138799999999988E-4</v>
      </c>
      <c r="U77" s="36">
        <v>1.3484499999999997</v>
      </c>
      <c r="V77" s="36">
        <v>3.1879</v>
      </c>
      <c r="W77" s="36">
        <v>1.3759278109999997</v>
      </c>
      <c r="X77" s="36">
        <v>3.2364521539999997</v>
      </c>
      <c r="Y77" s="36">
        <v>4.6123799649999997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9.5136992140686716E-2</v>
      </c>
      <c r="AH77" s="36">
        <v>0.16184223950369692</v>
      </c>
      <c r="AI77" s="36">
        <v>0.51833257786994824</v>
      </c>
      <c r="AJ77" s="36">
        <v>0</v>
      </c>
      <c r="AK77" s="36">
        <v>0</v>
      </c>
      <c r="AL77" s="36">
        <v>0</v>
      </c>
      <c r="AM77" s="36">
        <v>9.5136992140686716E-2</v>
      </c>
      <c r="AN77" s="36">
        <v>0.16184223950369692</v>
      </c>
      <c r="AO77" s="36">
        <v>0.51833257786994824</v>
      </c>
      <c r="AP77" s="36">
        <v>3.931753842</v>
      </c>
      <c r="AQ77" s="36">
        <v>2.1170982220000001</v>
      </c>
      <c r="AR77" s="36">
        <v>6.0488520640000001</v>
      </c>
      <c r="AS77" s="36">
        <v>6.1094506E-2</v>
      </c>
      <c r="AT77" s="36">
        <v>1.8135391809999999</v>
      </c>
      <c r="AU77" s="36">
        <v>4.1692363569999999</v>
      </c>
      <c r="AV77" s="36">
        <v>3.6858101460000001</v>
      </c>
      <c r="AW77" s="36">
        <v>8.4734941599999996</v>
      </c>
      <c r="AX77" s="36">
        <v>3.3453463989999999</v>
      </c>
      <c r="AY77" s="36">
        <v>7.6907849439999998</v>
      </c>
      <c r="AZ77" s="36">
        <v>1.1481760000000001E-3</v>
      </c>
      <c r="BA77" s="36">
        <v>2.2963530000000001E-3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0.54393380099999999</v>
      </c>
      <c r="BH77" s="36">
        <v>2.8715349630000002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5.2889251919999998</v>
      </c>
      <c r="E78" s="36">
        <v>11</v>
      </c>
      <c r="F78" s="36">
        <v>0</v>
      </c>
      <c r="G78" s="36">
        <v>1</v>
      </c>
      <c r="H78" s="36">
        <v>10</v>
      </c>
      <c r="I78" s="36">
        <v>7.9342043681267208E-5</v>
      </c>
      <c r="J78" s="36">
        <v>0.35798582665630285</v>
      </c>
      <c r="K78" s="36">
        <v>7.9342043681267208E-5</v>
      </c>
      <c r="L78" s="36">
        <v>0</v>
      </c>
      <c r="M78" s="36">
        <v>1.6055168699978709E-2</v>
      </c>
      <c r="N78" s="36">
        <v>0.34201000000000542</v>
      </c>
      <c r="O78" s="36">
        <v>2.4702997000000001E-2</v>
      </c>
      <c r="P78" s="36">
        <v>4.3354194000000006E-2</v>
      </c>
      <c r="Q78" s="36">
        <v>2.3277169E-2</v>
      </c>
      <c r="R78" s="36">
        <v>1.4258280000000001E-3</v>
      </c>
      <c r="S78" s="36">
        <v>4.1494419000000005E-2</v>
      </c>
      <c r="T78" s="36">
        <v>1.8597750000000001E-3</v>
      </c>
      <c r="U78" s="36">
        <v>6.6E-3</v>
      </c>
      <c r="V78" s="36">
        <v>1.5599999999999999E-2</v>
      </c>
      <c r="W78" s="36">
        <v>3.1382339043681269E-2</v>
      </c>
      <c r="X78" s="36">
        <v>0.41694002065630287</v>
      </c>
      <c r="Y78" s="36">
        <v>0.44832235969998413</v>
      </c>
      <c r="Z78" s="36">
        <v>5.5565844464686311E-6</v>
      </c>
      <c r="AA78" s="36">
        <v>1.189109071544287E-6</v>
      </c>
      <c r="AB78" s="36">
        <v>1.18911E-6</v>
      </c>
      <c r="AC78" s="36">
        <v>7.5338614992505962E-7</v>
      </c>
      <c r="AD78" s="36">
        <v>5.5002060654105386E-3</v>
      </c>
      <c r="AE78" s="36">
        <v>4.9501854588694848E-2</v>
      </c>
      <c r="AF78" s="36">
        <v>5.50020606541054E-2</v>
      </c>
      <c r="AG78" s="36">
        <v>5.0447803499636241E-4</v>
      </c>
      <c r="AH78" s="36">
        <v>8.5819251930415678E-4</v>
      </c>
      <c r="AI78" s="36">
        <v>2.7485355010146645E-3</v>
      </c>
      <c r="AJ78" s="36">
        <v>4.6614655133544581E-8</v>
      </c>
      <c r="AK78" s="36">
        <v>5.6331129354920769E-8</v>
      </c>
      <c r="AL78" s="36">
        <v>1.4088873870359738E-7</v>
      </c>
      <c r="AM78" s="36">
        <v>5.0527803580142092E-4</v>
      </c>
      <c r="AN78" s="36">
        <v>6.3584549158440503E-3</v>
      </c>
      <c r="AO78" s="36">
        <v>5.2250530978448215E-2</v>
      </c>
      <c r="AP78" s="36">
        <v>26.479080665000001</v>
      </c>
      <c r="AQ78" s="36">
        <v>14.257966511999999</v>
      </c>
      <c r="AR78" s="36">
        <v>40.737047177000001</v>
      </c>
      <c r="AS78" s="36">
        <v>1.5890567209999999</v>
      </c>
      <c r="AT78" s="36">
        <v>72.978908422000003</v>
      </c>
      <c r="AU78" s="36">
        <v>180.73739633</v>
      </c>
      <c r="AV78" s="36">
        <v>59.549474939</v>
      </c>
      <c r="AW78" s="36">
        <v>147.47846036499999</v>
      </c>
      <c r="AX78" s="36">
        <v>55.341441285999998</v>
      </c>
      <c r="AY78" s="36">
        <v>137.056969245</v>
      </c>
      <c r="AZ78" s="36">
        <v>1.069295E-2</v>
      </c>
      <c r="BA78" s="36">
        <v>2.1385900999999999E-2</v>
      </c>
      <c r="BB78" s="36">
        <v>0.53184739700000006</v>
      </c>
      <c r="BC78" s="36">
        <v>24.238295059999999</v>
      </c>
      <c r="BD78" s="36">
        <v>60.027841404</v>
      </c>
      <c r="BE78" s="36">
        <v>2.1916788E-2</v>
      </c>
      <c r="BF78" s="36">
        <v>4.3833575999999999E-2</v>
      </c>
      <c r="BG78" s="36">
        <v>1.1057075890000001</v>
      </c>
      <c r="BH78" s="36">
        <v>9.353407271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5.2879471850000002</v>
      </c>
      <c r="E79" s="36">
        <v>14</v>
      </c>
      <c r="F79" s="36">
        <v>0</v>
      </c>
      <c r="G79" s="36">
        <v>1</v>
      </c>
      <c r="H79" s="36">
        <v>13</v>
      </c>
      <c r="I79" s="36">
        <v>2.3917677870726007E-5</v>
      </c>
      <c r="J79" s="36">
        <v>3.9387771351806183E-2</v>
      </c>
      <c r="K79" s="36">
        <v>2.3917677870726007E-5</v>
      </c>
      <c r="L79" s="36">
        <v>0</v>
      </c>
      <c r="M79" s="36">
        <v>4.4116890296782641E-3</v>
      </c>
      <c r="N79" s="36">
        <v>3.4999999999998643E-2</v>
      </c>
      <c r="O79" s="36">
        <v>2.7750193999999999E-2</v>
      </c>
      <c r="P79" s="36">
        <v>4.8066385999999996E-2</v>
      </c>
      <c r="Q79" s="36">
        <v>2.6926762E-2</v>
      </c>
      <c r="R79" s="36">
        <v>8.2343200000000003E-4</v>
      </c>
      <c r="S79" s="36">
        <v>4.6992343999999998E-2</v>
      </c>
      <c r="T79" s="36">
        <v>1.0740420000000001E-3</v>
      </c>
      <c r="U79" s="36">
        <v>1.9799999999999998E-2</v>
      </c>
      <c r="V79" s="36">
        <v>4.6800000000000001E-2</v>
      </c>
      <c r="W79" s="36">
        <v>4.757411167787072E-2</v>
      </c>
      <c r="X79" s="36">
        <v>0.13425415735180618</v>
      </c>
      <c r="Y79" s="36">
        <v>0.18182826902967691</v>
      </c>
      <c r="Z79" s="36">
        <v>1.9915071570988436E-6</v>
      </c>
      <c r="AA79" s="36">
        <v>4.2618253161915244E-7</v>
      </c>
      <c r="AB79" s="36">
        <v>4.26183E-7</v>
      </c>
      <c r="AC79" s="36">
        <v>1.9957878924651435E-7</v>
      </c>
      <c r="AD79" s="36">
        <v>6.2203592168160382E-4</v>
      </c>
      <c r="AE79" s="36">
        <v>5.5983232951344348E-3</v>
      </c>
      <c r="AF79" s="36">
        <v>6.220359216816039E-3</v>
      </c>
      <c r="AG79" s="36">
        <v>1.3813048431326981E-3</v>
      </c>
      <c r="AH79" s="36">
        <v>2.3498059400418312E-3</v>
      </c>
      <c r="AI79" s="36">
        <v>7.5257298349988375E-3</v>
      </c>
      <c r="AJ79" s="36">
        <v>1.6706926666817557E-8</v>
      </c>
      <c r="AK79" s="36">
        <v>2.0189359858943407E-8</v>
      </c>
      <c r="AL79" s="36">
        <v>5.049523200285528E-8</v>
      </c>
      <c r="AM79" s="36">
        <v>1.3815211288486114E-3</v>
      </c>
      <c r="AN79" s="36">
        <v>2.9718620510832939E-3</v>
      </c>
      <c r="AO79" s="36">
        <v>1.3124103625365275E-2</v>
      </c>
      <c r="AP79" s="36">
        <v>1.565074794</v>
      </c>
      <c r="AQ79" s="36">
        <v>0.84273258100000004</v>
      </c>
      <c r="AR79" s="36">
        <v>2.407807375</v>
      </c>
      <c r="AS79" s="36">
        <v>0.117495315</v>
      </c>
      <c r="AT79" s="36">
        <v>3.2335552829999998</v>
      </c>
      <c r="AU79" s="36">
        <v>7.2223527169999997</v>
      </c>
      <c r="AV79" s="36">
        <v>5.3281036759999996</v>
      </c>
      <c r="AW79" s="36">
        <v>11.900660633999999</v>
      </c>
      <c r="AX79" s="36">
        <v>4.8535434710000001</v>
      </c>
      <c r="AY79" s="36">
        <v>10.840700035999999</v>
      </c>
      <c r="AZ79" s="36">
        <v>1.5268129999999999E-3</v>
      </c>
      <c r="BA79" s="36">
        <v>3.0536270000000002E-3</v>
      </c>
      <c r="BB79" s="36">
        <v>0.18059025100000001</v>
      </c>
      <c r="BC79" s="36">
        <v>18.440887872000001</v>
      </c>
      <c r="BD79" s="36">
        <v>41.188903535000001</v>
      </c>
      <c r="BE79" s="36">
        <v>7.4419050000000004E-3</v>
      </c>
      <c r="BF79" s="36">
        <v>1.4883811E-2</v>
      </c>
      <c r="BG79" s="36">
        <v>1.667024836</v>
      </c>
      <c r="BH79" s="36">
        <v>4.9466737800000002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5.4067908820000001</v>
      </c>
      <c r="E80" s="36">
        <v>11</v>
      </c>
      <c r="F80" s="36">
        <v>1</v>
      </c>
      <c r="G80" s="36">
        <v>5</v>
      </c>
      <c r="H80" s="36">
        <v>5</v>
      </c>
      <c r="I80" s="36">
        <v>2.349511446320016E-3</v>
      </c>
      <c r="J80" s="36">
        <v>1.6252882047591559</v>
      </c>
      <c r="K80" s="36">
        <v>2.349511446320016E-3</v>
      </c>
      <c r="L80" s="36">
        <v>0</v>
      </c>
      <c r="M80" s="36">
        <v>0.1490957162063597</v>
      </c>
      <c r="N80" s="36">
        <v>1.4785419999991163</v>
      </c>
      <c r="O80" s="36">
        <v>1.4838285E-2</v>
      </c>
      <c r="P80" s="36">
        <v>2.4360093999999999E-2</v>
      </c>
      <c r="Q80" s="36">
        <v>1.3264102E-2</v>
      </c>
      <c r="R80" s="36">
        <v>1.574183E-3</v>
      </c>
      <c r="S80" s="36">
        <v>2.2306811999999999E-2</v>
      </c>
      <c r="T80" s="36">
        <v>2.053282E-3</v>
      </c>
      <c r="U80" s="36">
        <v>0.18864999999999996</v>
      </c>
      <c r="V80" s="36">
        <v>0.44589999999999996</v>
      </c>
      <c r="W80" s="36">
        <v>0.20583779644631997</v>
      </c>
      <c r="X80" s="36">
        <v>2.095548298759156</v>
      </c>
      <c r="Y80" s="36">
        <v>2.3013860952054759</v>
      </c>
      <c r="Z80" s="36">
        <v>5.4464069480407565E-5</v>
      </c>
      <c r="AA80" s="36">
        <v>1.1655310868807217E-5</v>
      </c>
      <c r="AB80" s="36">
        <v>1.16553E-5</v>
      </c>
      <c r="AC80" s="36">
        <v>1.0227426362017929E-5</v>
      </c>
      <c r="AD80" s="36">
        <v>6.6677181829489212E-3</v>
      </c>
      <c r="AE80" s="36">
        <v>6.0009463646540279E-2</v>
      </c>
      <c r="AF80" s="36">
        <v>6.6677181829489202E-2</v>
      </c>
      <c r="AG80" s="36">
        <v>1.4920986051727019E-2</v>
      </c>
      <c r="AH80" s="36">
        <v>2.538282684661608E-2</v>
      </c>
      <c r="AI80" s="36">
        <v>8.1293648143892019E-2</v>
      </c>
      <c r="AJ80" s="36">
        <v>4.5690288533272963E-7</v>
      </c>
      <c r="AK80" s="36">
        <v>5.5214085490022624E-7</v>
      </c>
      <c r="AL80" s="36">
        <v>1.3809492109325786E-6</v>
      </c>
      <c r="AM80" s="36">
        <v>1.4931670380974371E-2</v>
      </c>
      <c r="AN80" s="36">
        <v>3.2051097170419901E-2</v>
      </c>
      <c r="AO80" s="36">
        <v>0.14130449273964324</v>
      </c>
      <c r="AP80" s="36">
        <v>32.148025883000003</v>
      </c>
      <c r="AQ80" s="36">
        <v>17.310475475000001</v>
      </c>
      <c r="AR80" s="36">
        <v>49.458501358000007</v>
      </c>
      <c r="AS80" s="36">
        <v>1.62985058</v>
      </c>
      <c r="AT80" s="36">
        <v>48.330823942000002</v>
      </c>
      <c r="AU80" s="36">
        <v>121.468264815</v>
      </c>
      <c r="AV80" s="36">
        <v>39.002158041999998</v>
      </c>
      <c r="AW80" s="36">
        <v>98.022836670000004</v>
      </c>
      <c r="AX80" s="36">
        <v>36.28897225</v>
      </c>
      <c r="AY80" s="36">
        <v>91.203876359999995</v>
      </c>
      <c r="AZ80" s="36">
        <v>1.9458326000000001E-2</v>
      </c>
      <c r="BA80" s="36">
        <v>3.8916652000000003E-2</v>
      </c>
      <c r="BB80" s="36">
        <v>1.7963629679999999</v>
      </c>
      <c r="BC80" s="36">
        <v>104.437590031</v>
      </c>
      <c r="BD80" s="36">
        <v>262.47954840800003</v>
      </c>
      <c r="BE80" s="36">
        <v>7.4025945999999995E-2</v>
      </c>
      <c r="BF80" s="36">
        <v>0.14805189299999999</v>
      </c>
      <c r="BG80" s="36">
        <v>2.7307074240000002</v>
      </c>
      <c r="BH80" s="36">
        <v>15.248426443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5.1385284179999999</v>
      </c>
      <c r="E81" s="36">
        <v>11</v>
      </c>
      <c r="F81" s="36">
        <v>0</v>
      </c>
      <c r="G81" s="36">
        <v>3</v>
      </c>
      <c r="H81" s="36">
        <v>8</v>
      </c>
      <c r="I81" s="36">
        <v>1.8102153098493293E-4</v>
      </c>
      <c r="J81" s="36">
        <v>0.75378576655006491</v>
      </c>
      <c r="K81" s="36">
        <v>1.8102153098493293E-4</v>
      </c>
      <c r="L81" s="36">
        <v>0</v>
      </c>
      <c r="M81" s="36">
        <v>1.5596788081015932E-2</v>
      </c>
      <c r="N81" s="36">
        <v>0.73837000000003394</v>
      </c>
      <c r="O81" s="36">
        <v>3.1138439999999997E-3</v>
      </c>
      <c r="P81" s="36">
        <v>5.3983070000000006E-3</v>
      </c>
      <c r="Q81" s="36">
        <v>2.8601349999999998E-3</v>
      </c>
      <c r="R81" s="36">
        <v>2.5370900000000002E-4</v>
      </c>
      <c r="S81" s="36">
        <v>5.0673820000000005E-3</v>
      </c>
      <c r="T81" s="36">
        <v>3.3092500000000003E-4</v>
      </c>
      <c r="U81" s="36">
        <v>6.4799999999999996E-2</v>
      </c>
      <c r="V81" s="36">
        <v>0.15360000000000001</v>
      </c>
      <c r="W81" s="36">
        <v>6.8094865530984927E-2</v>
      </c>
      <c r="X81" s="36">
        <v>0.91278407355006497</v>
      </c>
      <c r="Y81" s="36">
        <v>0.98087893908104995</v>
      </c>
      <c r="Z81" s="36">
        <v>1.1946866401770454E-5</v>
      </c>
      <c r="AA81" s="36">
        <v>2.5566294099788771E-6</v>
      </c>
      <c r="AB81" s="36">
        <v>2.5566300000000002E-6</v>
      </c>
      <c r="AC81" s="36">
        <v>1.1001870022685083E-6</v>
      </c>
      <c r="AD81" s="36">
        <v>4.5729179306691417E-3</v>
      </c>
      <c r="AE81" s="36">
        <v>4.1156261376022268E-2</v>
      </c>
      <c r="AF81" s="36">
        <v>4.5729179306691417E-2</v>
      </c>
      <c r="AG81" s="36">
        <v>5.5924451820895515E-3</v>
      </c>
      <c r="AH81" s="36">
        <v>9.5135849074626851E-3</v>
      </c>
      <c r="AI81" s="36">
        <v>3.0469184095522385E-2</v>
      </c>
      <c r="AJ81" s="36">
        <v>1.0022321379357174E-7</v>
      </c>
      <c r="AK81" s="36">
        <v>1.2111398881741058E-7</v>
      </c>
      <c r="AL81" s="36">
        <v>3.0291594220196464E-7</v>
      </c>
      <c r="AM81" s="36">
        <v>5.5936455923056129E-3</v>
      </c>
      <c r="AN81" s="36">
        <v>1.4086623952120644E-2</v>
      </c>
      <c r="AO81" s="36">
        <v>7.1625748387486851E-2</v>
      </c>
      <c r="AP81" s="36">
        <v>2.724333149</v>
      </c>
      <c r="AQ81" s="36">
        <v>1.4669486190000001</v>
      </c>
      <c r="AR81" s="36">
        <v>4.1912817679999996</v>
      </c>
      <c r="AS81" s="36">
        <v>0.18398123599999999</v>
      </c>
      <c r="AT81" s="36">
        <v>2.46278715</v>
      </c>
      <c r="AU81" s="36">
        <v>6.6333033539999997</v>
      </c>
      <c r="AV81" s="36">
        <v>4.9556312599999996</v>
      </c>
      <c r="AW81" s="36">
        <v>13.34756252</v>
      </c>
      <c r="AX81" s="36">
        <v>4.4992901700000001</v>
      </c>
      <c r="AY81" s="36">
        <v>12.118447418000001</v>
      </c>
      <c r="AZ81" s="36">
        <v>1.5789350000000001E-3</v>
      </c>
      <c r="BA81" s="36">
        <v>3.157871E-3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1.133535894</v>
      </c>
      <c r="BH81" s="36">
        <v>4.777942092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5.532047113</v>
      </c>
      <c r="E82" s="36">
        <v>36</v>
      </c>
      <c r="F82" s="36">
        <v>6</v>
      </c>
      <c r="G82" s="36">
        <v>12</v>
      </c>
      <c r="H82" s="36">
        <v>18</v>
      </c>
      <c r="I82" s="36">
        <v>3.5876813123238691E-3</v>
      </c>
      <c r="J82" s="36">
        <v>3.217609428776306</v>
      </c>
      <c r="K82" s="36">
        <v>3.5876813123238691E-3</v>
      </c>
      <c r="L82" s="36">
        <v>0</v>
      </c>
      <c r="M82" s="36">
        <v>0.3150411100851726</v>
      </c>
      <c r="N82" s="36">
        <v>2.9061560000034574</v>
      </c>
      <c r="O82" s="36">
        <v>0.18562011599999997</v>
      </c>
      <c r="P82" s="36">
        <v>0.32322000299999998</v>
      </c>
      <c r="Q82" s="36">
        <v>0.17490408699999999</v>
      </c>
      <c r="R82" s="36">
        <v>1.0716029E-2</v>
      </c>
      <c r="S82" s="36">
        <v>0.30924257399999999</v>
      </c>
      <c r="T82" s="36">
        <v>1.3977429E-2</v>
      </c>
      <c r="U82" s="36">
        <v>0.65399999999999991</v>
      </c>
      <c r="V82" s="36">
        <v>1.5484999999999995</v>
      </c>
      <c r="W82" s="36">
        <v>0.84320779731232376</v>
      </c>
      <c r="X82" s="36">
        <v>5.0893294317763056</v>
      </c>
      <c r="Y82" s="36">
        <v>5.9325372290886289</v>
      </c>
      <c r="Z82" s="36">
        <v>1.1014714875236457E-4</v>
      </c>
      <c r="AA82" s="36">
        <v>2.357148983300601E-5</v>
      </c>
      <c r="AB82" s="36">
        <v>2.3571480000000002E-5</v>
      </c>
      <c r="AC82" s="36">
        <v>2.6641674111786741E-5</v>
      </c>
      <c r="AD82" s="36">
        <v>3.0484856373768954E-2</v>
      </c>
      <c r="AE82" s="36">
        <v>0.27436370736392057</v>
      </c>
      <c r="AF82" s="36">
        <v>0.30484856373768948</v>
      </c>
      <c r="AG82" s="36">
        <v>4.9825309016233651E-2</v>
      </c>
      <c r="AH82" s="36">
        <v>8.4760295797730825E-2</v>
      </c>
      <c r="AI82" s="36">
        <v>0.27146202843327305</v>
      </c>
      <c r="AJ82" s="36">
        <v>9.2403260521502987E-7</v>
      </c>
      <c r="AK82" s="36">
        <v>1.1166402510843637E-6</v>
      </c>
      <c r="AL82" s="36">
        <v>2.7928081393454532E-6</v>
      </c>
      <c r="AM82" s="36">
        <v>4.9852874722950656E-2</v>
      </c>
      <c r="AN82" s="36">
        <v>0.11524626881175086</v>
      </c>
      <c r="AO82" s="36">
        <v>0.54582852860533293</v>
      </c>
      <c r="AP82" s="36">
        <v>136.979332081</v>
      </c>
      <c r="AQ82" s="36">
        <v>73.758101889000002</v>
      </c>
      <c r="AR82" s="36">
        <v>210.73743396999998</v>
      </c>
      <c r="AS82" s="36">
        <v>4.0015405289999997</v>
      </c>
      <c r="AT82" s="36">
        <v>197.61378902600001</v>
      </c>
      <c r="AU82" s="36">
        <v>484.26940376099998</v>
      </c>
      <c r="AV82" s="36">
        <v>143.44363443699999</v>
      </c>
      <c r="AW82" s="36">
        <v>351.52083093300001</v>
      </c>
      <c r="AX82" s="36">
        <v>134.30729126899999</v>
      </c>
      <c r="AY82" s="36">
        <v>329.131444644</v>
      </c>
      <c r="AZ82" s="36">
        <v>4.4984333000000001E-2</v>
      </c>
      <c r="BA82" s="36">
        <v>8.9968667000000002E-2</v>
      </c>
      <c r="BB82" s="36">
        <v>1.2103585160000001</v>
      </c>
      <c r="BC82" s="36">
        <v>83.479794093999999</v>
      </c>
      <c r="BD82" s="36">
        <v>204.57433821500001</v>
      </c>
      <c r="BE82" s="36">
        <v>4.9877411000000003E-2</v>
      </c>
      <c r="BF82" s="36">
        <v>9.9754822000000007E-2</v>
      </c>
      <c r="BG82" s="36">
        <v>5.3695387859999997</v>
      </c>
      <c r="BH82" s="36">
        <v>19.307837649</v>
      </c>
      <c r="BI82" s="36">
        <v>0.03</v>
      </c>
      <c r="BJ82" s="36">
        <v>0.03</v>
      </c>
      <c r="BK82" s="36">
        <v>0.09</v>
      </c>
      <c r="BL82" s="36">
        <v>0.09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5.8066496499999998</v>
      </c>
      <c r="E83" s="36">
        <v>45</v>
      </c>
      <c r="F83" s="36">
        <v>0</v>
      </c>
      <c r="G83" s="36">
        <v>17</v>
      </c>
      <c r="H83" s="36">
        <v>28</v>
      </c>
      <c r="I83" s="36">
        <v>1.4607580610169824</v>
      </c>
      <c r="J83" s="36">
        <v>15.127676648888759</v>
      </c>
      <c r="K83" s="36">
        <v>9.2011561003239262E-2</v>
      </c>
      <c r="L83" s="36">
        <v>1.3687465000137431</v>
      </c>
      <c r="M83" s="36">
        <v>2.6319722099010514</v>
      </c>
      <c r="N83" s="36">
        <v>13.95646250000469</v>
      </c>
      <c r="O83" s="36">
        <v>0.18845676800000002</v>
      </c>
      <c r="P83" s="36">
        <v>0.31597947699999995</v>
      </c>
      <c r="Q83" s="36">
        <v>0.17514185100000002</v>
      </c>
      <c r="R83" s="36">
        <v>1.3314916999999999E-2</v>
      </c>
      <c r="S83" s="36">
        <v>0.29861219299999997</v>
      </c>
      <c r="T83" s="36">
        <v>1.7367284E-2</v>
      </c>
      <c r="U83" s="36">
        <v>0.48839999999999995</v>
      </c>
      <c r="V83" s="36">
        <v>1.1543999999999999</v>
      </c>
      <c r="W83" s="36">
        <v>2.1376148290169823</v>
      </c>
      <c r="X83" s="36">
        <v>16.598056125888757</v>
      </c>
      <c r="Y83" s="36">
        <v>18.735670954905739</v>
      </c>
      <c r="Z83" s="36">
        <v>7.6246839190868849E-3</v>
      </c>
      <c r="AA83" s="36">
        <v>3.5413094799963017E-3</v>
      </c>
      <c r="AB83" s="36">
        <v>3.5413093569999997E-3</v>
      </c>
      <c r="AC83" s="36">
        <v>1.0712321733383066E-2</v>
      </c>
      <c r="AD83" s="36">
        <v>0.13911638368295667</v>
      </c>
      <c r="AE83" s="36">
        <v>1.2520474531466099</v>
      </c>
      <c r="AF83" s="36">
        <v>1.3911638368295667</v>
      </c>
      <c r="AG83" s="36">
        <v>3.5390464195875077E-2</v>
      </c>
      <c r="AH83" s="36">
        <v>6.0204467827465663E-2</v>
      </c>
      <c r="AI83" s="36">
        <v>0.19281701182580219</v>
      </c>
      <c r="AJ83" s="36">
        <v>1.3882392243099966E-4</v>
      </c>
      <c r="AK83" s="36">
        <v>1.6776072480675317E-4</v>
      </c>
      <c r="AL83" s="36">
        <v>4.1958322498925863E-4</v>
      </c>
      <c r="AM83" s="36">
        <v>4.6241609851689146E-2</v>
      </c>
      <c r="AN83" s="36">
        <v>0.1994886122352291</v>
      </c>
      <c r="AO83" s="36">
        <v>1.4452840481974014</v>
      </c>
      <c r="AP83" s="36">
        <v>543.58710515200005</v>
      </c>
      <c r="AQ83" s="36">
        <v>292.700748928</v>
      </c>
      <c r="AR83" s="36">
        <v>836.28785407999999</v>
      </c>
      <c r="AS83" s="36">
        <v>20.096507468999999</v>
      </c>
      <c r="AT83" s="36">
        <v>1980.8741340490001</v>
      </c>
      <c r="AU83" s="36">
        <v>4581.544918005</v>
      </c>
      <c r="AV83" s="36">
        <v>1167.4763510360001</v>
      </c>
      <c r="AW83" s="36">
        <v>2700.2449327999998</v>
      </c>
      <c r="AX83" s="36">
        <v>1121.1696341500001</v>
      </c>
      <c r="AY83" s="36">
        <v>2593.1425683590001</v>
      </c>
      <c r="AZ83" s="36">
        <v>0.159765986</v>
      </c>
      <c r="BA83" s="36">
        <v>0.319531972</v>
      </c>
      <c r="BB83" s="36">
        <v>2.5100368190000002</v>
      </c>
      <c r="BC83" s="36">
        <v>178.35013746800001</v>
      </c>
      <c r="BD83" s="36">
        <v>412.504334271</v>
      </c>
      <c r="BE83" s="36">
        <v>0.103435583</v>
      </c>
      <c r="BF83" s="36">
        <v>0.206871166</v>
      </c>
      <c r="BG83" s="36">
        <v>14.049291140999999</v>
      </c>
      <c r="BH83" s="36">
        <v>31.643513376000001</v>
      </c>
      <c r="BI83" s="36">
        <v>0.03</v>
      </c>
      <c r="BJ83" s="36">
        <v>0.03</v>
      </c>
      <c r="BK83" s="36">
        <v>0.27</v>
      </c>
      <c r="BL83" s="36">
        <v>0.27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5.9593826989999998</v>
      </c>
      <c r="E84" s="36">
        <v>14</v>
      </c>
      <c r="F84" s="36">
        <v>6</v>
      </c>
      <c r="G84" s="36">
        <v>6</v>
      </c>
      <c r="H84" s="36">
        <v>2</v>
      </c>
      <c r="I84" s="36">
        <v>4.8766979285451466</v>
      </c>
      <c r="J84" s="36">
        <v>41.12523831186973</v>
      </c>
      <c r="K84" s="36">
        <v>1.3198654285445781</v>
      </c>
      <c r="L84" s="36">
        <v>3.5568325000005681</v>
      </c>
      <c r="M84" s="36">
        <v>21.789281240428735</v>
      </c>
      <c r="N84" s="36">
        <v>24.212654999986146</v>
      </c>
      <c r="O84" s="36">
        <v>0.40969029900000004</v>
      </c>
      <c r="P84" s="36">
        <v>0.66823650499999998</v>
      </c>
      <c r="Q84" s="36">
        <v>0.38673821400000002</v>
      </c>
      <c r="R84" s="36">
        <v>2.2952084999999997E-2</v>
      </c>
      <c r="S84" s="36">
        <v>0.63829900299999998</v>
      </c>
      <c r="T84" s="36">
        <v>2.9937501999999998E-2</v>
      </c>
      <c r="U84" s="36">
        <v>2.2483999999999997</v>
      </c>
      <c r="V84" s="36">
        <v>5.3398000000000003</v>
      </c>
      <c r="W84" s="36">
        <v>7.5347882275451461</v>
      </c>
      <c r="X84" s="36">
        <v>47.133274816869729</v>
      </c>
      <c r="Y84" s="36">
        <v>54.668063044414879</v>
      </c>
      <c r="Z84" s="36">
        <v>2.2822055934065159E-2</v>
      </c>
      <c r="AA84" s="36">
        <v>1.0991639904192291E-2</v>
      </c>
      <c r="AB84" s="36">
        <v>1.099164E-2</v>
      </c>
      <c r="AC84" s="36">
        <v>1.968667138903497E-2</v>
      </c>
      <c r="AD84" s="36">
        <v>0.31791121617039164</v>
      </c>
      <c r="AE84" s="36">
        <v>2.861200945533525</v>
      </c>
      <c r="AF84" s="36">
        <v>3.1791121617039169</v>
      </c>
      <c r="AG84" s="36">
        <v>0.15314364414795603</v>
      </c>
      <c r="AH84" s="36">
        <v>0.2605202222287068</v>
      </c>
      <c r="AI84" s="36">
        <v>0.83436881984058797</v>
      </c>
      <c r="AJ84" s="36">
        <v>4.308865525542921E-4</v>
      </c>
      <c r="AK84" s="36">
        <v>5.2070161268740595E-4</v>
      </c>
      <c r="AL84" s="36">
        <v>1.3023171076553129E-3</v>
      </c>
      <c r="AM84" s="36">
        <v>0.17326120208954529</v>
      </c>
      <c r="AN84" s="36">
        <v>0.57895214001178585</v>
      </c>
      <c r="AO84" s="36">
        <v>3.696872082481768</v>
      </c>
      <c r="AP84" s="36">
        <v>530.39861513400001</v>
      </c>
      <c r="AQ84" s="36">
        <v>285.59925430300001</v>
      </c>
      <c r="AR84" s="36">
        <v>815.99786943699996</v>
      </c>
      <c r="AS84" s="36">
        <v>37.985819450999998</v>
      </c>
      <c r="AT84" s="36">
        <v>2233.5199881560002</v>
      </c>
      <c r="AU84" s="36">
        <v>4684.1003695469999</v>
      </c>
      <c r="AV84" s="36">
        <v>1380.837305344</v>
      </c>
      <c r="AW84" s="36">
        <v>2895.8686586849999</v>
      </c>
      <c r="AX84" s="36">
        <v>1346.327098109</v>
      </c>
      <c r="AY84" s="36">
        <v>2823.4944353420001</v>
      </c>
      <c r="AZ84" s="36">
        <v>1.4115796540000001</v>
      </c>
      <c r="BA84" s="36">
        <v>2.8231593080000001</v>
      </c>
      <c r="BB84" s="36">
        <v>1.7450593510000001</v>
      </c>
      <c r="BC84" s="36">
        <v>97.932733825</v>
      </c>
      <c r="BD84" s="36">
        <v>205.38287417699999</v>
      </c>
      <c r="BE84" s="36">
        <v>7.1911786000000005E-2</v>
      </c>
      <c r="BF84" s="36">
        <v>0.14382357200000001</v>
      </c>
      <c r="BG84" s="36">
        <v>11.820528532999999</v>
      </c>
      <c r="BH84" s="36">
        <v>23.138071356000001</v>
      </c>
      <c r="BI84" s="36">
        <v>0.18</v>
      </c>
      <c r="BJ84" s="36">
        <v>0.18</v>
      </c>
      <c r="BK84" s="36">
        <v>0.42000000000000015</v>
      </c>
      <c r="BL84" s="36">
        <v>0.42000000000000015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5.5132518470000003</v>
      </c>
      <c r="E85" s="36">
        <v>87</v>
      </c>
      <c r="F85" s="36">
        <v>1</v>
      </c>
      <c r="G85" s="36">
        <v>11</v>
      </c>
      <c r="H85" s="36">
        <v>75</v>
      </c>
      <c r="I85" s="36">
        <v>2.4246348320971303E-2</v>
      </c>
      <c r="J85" s="36">
        <v>0.79905749850824437</v>
      </c>
      <c r="K85" s="36">
        <v>3.8533483223796251E-3</v>
      </c>
      <c r="L85" s="36">
        <v>2.0392999998591677E-2</v>
      </c>
      <c r="M85" s="36">
        <v>0.19407984683122401</v>
      </c>
      <c r="N85" s="36">
        <v>0.62922399999799161</v>
      </c>
      <c r="O85" s="36">
        <v>7.2576665999999998E-2</v>
      </c>
      <c r="P85" s="36">
        <v>0.12308221299999998</v>
      </c>
      <c r="Q85" s="36">
        <v>6.7652283999999993E-2</v>
      </c>
      <c r="R85" s="36">
        <v>4.9243819999999997E-3</v>
      </c>
      <c r="S85" s="36">
        <v>0.11665910499999999</v>
      </c>
      <c r="T85" s="36">
        <v>6.4231079999999994E-3</v>
      </c>
      <c r="U85" s="36">
        <v>0.28984999999999994</v>
      </c>
      <c r="V85" s="36">
        <v>0.69109999999999983</v>
      </c>
      <c r="W85" s="36">
        <v>0.38667301432097123</v>
      </c>
      <c r="X85" s="36">
        <v>1.6132397115082442</v>
      </c>
      <c r="Y85" s="36">
        <v>1.9999127258292155</v>
      </c>
      <c r="Z85" s="36">
        <v>2.219685716322544E-4</v>
      </c>
      <c r="AA85" s="36">
        <v>4.7501274329302436E-5</v>
      </c>
      <c r="AB85" s="36">
        <v>4.7501299999999999E-5</v>
      </c>
      <c r="AC85" s="36">
        <v>1.5771314513282733E-5</v>
      </c>
      <c r="AD85" s="36">
        <v>3.8368018982104664E-3</v>
      </c>
      <c r="AE85" s="36">
        <v>3.45312170838942E-2</v>
      </c>
      <c r="AF85" s="36">
        <v>3.8368018982104658E-2</v>
      </c>
      <c r="AG85" s="36">
        <v>2.0027625209496483E-2</v>
      </c>
      <c r="AH85" s="36">
        <v>3.4069983115005503E-2</v>
      </c>
      <c r="AI85" s="36">
        <v>0.10911602700346358</v>
      </c>
      <c r="AJ85" s="36">
        <v>1.8621126034556135E-6</v>
      </c>
      <c r="AK85" s="36">
        <v>2.2502559686041643E-6</v>
      </c>
      <c r="AL85" s="36">
        <v>5.6280733016972275E-6</v>
      </c>
      <c r="AM85" s="36">
        <v>2.004525863661322E-2</v>
      </c>
      <c r="AN85" s="36">
        <v>3.7909035269184571E-2</v>
      </c>
      <c r="AO85" s="36">
        <v>0.1436528721606595</v>
      </c>
      <c r="AP85" s="36">
        <v>62.498729337</v>
      </c>
      <c r="AQ85" s="36">
        <v>33.653161949999998</v>
      </c>
      <c r="AR85" s="36">
        <v>96.151891286999998</v>
      </c>
      <c r="AS85" s="36">
        <v>2.3256026830000001</v>
      </c>
      <c r="AT85" s="36">
        <v>137.084407572</v>
      </c>
      <c r="AU85" s="36">
        <v>292.33537029799999</v>
      </c>
      <c r="AV85" s="36">
        <v>80.960894124000006</v>
      </c>
      <c r="AW85" s="36">
        <v>172.65080239700001</v>
      </c>
      <c r="AX85" s="36">
        <v>76.456608187</v>
      </c>
      <c r="AY85" s="36">
        <v>163.04531829699999</v>
      </c>
      <c r="AZ85" s="36">
        <v>0.43266491299999998</v>
      </c>
      <c r="BA85" s="36">
        <v>0.86532982700000005</v>
      </c>
      <c r="BB85" s="36">
        <v>0.240359725</v>
      </c>
      <c r="BC85" s="36">
        <v>22.866292433000002</v>
      </c>
      <c r="BD85" s="36">
        <v>48.762847534000002</v>
      </c>
      <c r="BE85" s="36">
        <v>0.10925442</v>
      </c>
      <c r="BF85" s="36">
        <v>0.21850884100000001</v>
      </c>
      <c r="BG85" s="36">
        <v>0.87110253599999998</v>
      </c>
      <c r="BH85" s="36">
        <v>13.974357876999999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5.408161614</v>
      </c>
      <c r="E86" s="36">
        <v>40</v>
      </c>
      <c r="F86" s="36">
        <v>0</v>
      </c>
      <c r="G86" s="36">
        <v>4</v>
      </c>
      <c r="H86" s="36">
        <v>36</v>
      </c>
      <c r="I86" s="36">
        <v>1.1265237914577144E-3</v>
      </c>
      <c r="J86" s="36">
        <v>0.79431268641831521</v>
      </c>
      <c r="K86" s="36">
        <v>1.1265237914577144E-3</v>
      </c>
      <c r="L86" s="36">
        <v>0</v>
      </c>
      <c r="M86" s="36">
        <v>8.5630210208456445E-2</v>
      </c>
      <c r="N86" s="36">
        <v>0.70980900000131653</v>
      </c>
      <c r="O86" s="36">
        <v>4.0882620999999994E-2</v>
      </c>
      <c r="P86" s="36">
        <v>7.1193807999999997E-2</v>
      </c>
      <c r="Q86" s="36">
        <v>3.9118585999999997E-2</v>
      </c>
      <c r="R86" s="36">
        <v>1.7640350000000002E-3</v>
      </c>
      <c r="S86" s="36">
        <v>6.8892891999999997E-2</v>
      </c>
      <c r="T86" s="36">
        <v>2.3009160000000001E-3</v>
      </c>
      <c r="U86" s="36">
        <v>9.1799999999999993E-2</v>
      </c>
      <c r="V86" s="36">
        <v>0.21720000000000003</v>
      </c>
      <c r="W86" s="36">
        <v>0.1338091447914577</v>
      </c>
      <c r="X86" s="36">
        <v>1.0827064944183151</v>
      </c>
      <c r="Y86" s="36">
        <v>1.2165156392097729</v>
      </c>
      <c r="Z86" s="36">
        <v>3.6583564400618234E-5</v>
      </c>
      <c r="AA86" s="36">
        <v>7.8288827817323005E-6</v>
      </c>
      <c r="AB86" s="36">
        <v>7.8288800000000008E-6</v>
      </c>
      <c r="AC86" s="36">
        <v>5.9086607414718436E-6</v>
      </c>
      <c r="AD86" s="36">
        <v>9.0257721351225985E-3</v>
      </c>
      <c r="AE86" s="36">
        <v>8.1231949216103369E-2</v>
      </c>
      <c r="AF86" s="36">
        <v>9.0257721351225978E-2</v>
      </c>
      <c r="AG86" s="36">
        <v>6.5413816011470113E-3</v>
      </c>
      <c r="AH86" s="36">
        <v>1.1127867551376524E-2</v>
      </c>
      <c r="AI86" s="36">
        <v>3.5639251482111306E-2</v>
      </c>
      <c r="AJ86" s="36">
        <v>3.0690225570544742E-7</v>
      </c>
      <c r="AK86" s="36">
        <v>3.7087372235045722E-7</v>
      </c>
      <c r="AL86" s="36">
        <v>9.2758536103625361E-7</v>
      </c>
      <c r="AM86" s="36">
        <v>6.5475971641441883E-3</v>
      </c>
      <c r="AN86" s="36">
        <v>2.0154010560221473E-2</v>
      </c>
      <c r="AO86" s="36">
        <v>0.11687212828357571</v>
      </c>
      <c r="AP86" s="36">
        <v>43.571187227000003</v>
      </c>
      <c r="AQ86" s="36">
        <v>23.461408507000002</v>
      </c>
      <c r="AR86" s="36">
        <v>67.032595734000012</v>
      </c>
      <c r="AS86" s="36">
        <v>1.851158742</v>
      </c>
      <c r="AT86" s="36">
        <v>220.03410070300001</v>
      </c>
      <c r="AU86" s="36">
        <v>510.41793994800003</v>
      </c>
      <c r="AV86" s="36">
        <v>133.79139791200001</v>
      </c>
      <c r="AW86" s="36">
        <v>310.35884659300001</v>
      </c>
      <c r="AX86" s="36">
        <v>125.810272552</v>
      </c>
      <c r="AY86" s="36">
        <v>291.84485466400002</v>
      </c>
      <c r="AZ86" s="36">
        <v>0.15215322000000001</v>
      </c>
      <c r="BA86" s="36">
        <v>0.30430644099999998</v>
      </c>
      <c r="BB86" s="36">
        <v>0.68786162699999998</v>
      </c>
      <c r="BC86" s="36">
        <v>31.717828814000001</v>
      </c>
      <c r="BD86" s="36">
        <v>73.576544686999995</v>
      </c>
      <c r="BE86" s="36">
        <v>0.31266437499999999</v>
      </c>
      <c r="BF86" s="36">
        <v>0.62532875099999996</v>
      </c>
      <c r="BG86" s="36">
        <v>2.3507760129999999</v>
      </c>
      <c r="BH86" s="36">
        <v>8.4701723080000004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5.4921491859999998</v>
      </c>
      <c r="E87" s="36">
        <v>12</v>
      </c>
      <c r="F87" s="36">
        <v>1</v>
      </c>
      <c r="G87" s="36">
        <v>5</v>
      </c>
      <c r="H87" s="36">
        <v>6</v>
      </c>
      <c r="I87" s="36">
        <v>6.7918092203485009E-3</v>
      </c>
      <c r="J87" s="36">
        <v>0.6650068452674408</v>
      </c>
      <c r="K87" s="36">
        <v>1.3518092215776282E-3</v>
      </c>
      <c r="L87" s="36">
        <v>5.4399999987708725E-3</v>
      </c>
      <c r="M87" s="36">
        <v>9.6354654490439756E-2</v>
      </c>
      <c r="N87" s="36">
        <v>0.57544399999734952</v>
      </c>
      <c r="O87" s="36">
        <v>6.7184356000000001E-2</v>
      </c>
      <c r="P87" s="36">
        <v>0.119116231</v>
      </c>
      <c r="Q87" s="36">
        <v>6.2646823000000004E-2</v>
      </c>
      <c r="R87" s="36">
        <v>4.5375329999999998E-3</v>
      </c>
      <c r="S87" s="36">
        <v>0.11319771000000001</v>
      </c>
      <c r="T87" s="36">
        <v>5.9185209999999995E-3</v>
      </c>
      <c r="U87" s="36">
        <v>0.14415</v>
      </c>
      <c r="V87" s="36">
        <v>0.3417</v>
      </c>
      <c r="W87" s="36">
        <v>0.2181261652203485</v>
      </c>
      <c r="X87" s="36">
        <v>1.1258230762674408</v>
      </c>
      <c r="Y87" s="36">
        <v>1.3439492414877894</v>
      </c>
      <c r="Z87" s="36">
        <v>9.0980428003954868E-5</v>
      </c>
      <c r="AA87" s="36">
        <v>1.946981159284634E-5</v>
      </c>
      <c r="AB87" s="36">
        <v>1.9469800000000001E-5</v>
      </c>
      <c r="AC87" s="36">
        <v>1.7169175323197493E-5</v>
      </c>
      <c r="AD87" s="36">
        <v>9.3618254757782821E-3</v>
      </c>
      <c r="AE87" s="36">
        <v>8.4256429282004552E-2</v>
      </c>
      <c r="AF87" s="36">
        <v>9.3618254757782821E-2</v>
      </c>
      <c r="AG87" s="36">
        <v>1.0317730863737442E-2</v>
      </c>
      <c r="AH87" s="36">
        <v>1.7552001929116566E-2</v>
      </c>
      <c r="AI87" s="36">
        <v>5.6213844016224673E-2</v>
      </c>
      <c r="AJ87" s="36">
        <v>7.632414263769505E-7</v>
      </c>
      <c r="AK87" s="36">
        <v>9.223333605086464E-7</v>
      </c>
      <c r="AL87" s="36">
        <v>2.3068307934600671E-6</v>
      </c>
      <c r="AM87" s="36">
        <v>1.0335663280487016E-2</v>
      </c>
      <c r="AN87" s="36">
        <v>2.6914749738255358E-2</v>
      </c>
      <c r="AO87" s="36">
        <v>0.14047258012902269</v>
      </c>
      <c r="AP87" s="36">
        <v>19.323465031000001</v>
      </c>
      <c r="AQ87" s="36">
        <v>10.404942709</v>
      </c>
      <c r="AR87" s="36">
        <v>29.728407740000002</v>
      </c>
      <c r="AS87" s="36">
        <v>2.7159599839999999</v>
      </c>
      <c r="AT87" s="36">
        <v>288.76929853899998</v>
      </c>
      <c r="AU87" s="36">
        <v>669.327650963</v>
      </c>
      <c r="AV87" s="36">
        <v>154.59050255400001</v>
      </c>
      <c r="AW87" s="36">
        <v>358.31959442800002</v>
      </c>
      <c r="AX87" s="36">
        <v>146.95710627299999</v>
      </c>
      <c r="AY87" s="36">
        <v>340.626428197</v>
      </c>
      <c r="AZ87" s="36">
        <v>0.475897075</v>
      </c>
      <c r="BA87" s="36">
        <v>0.95179415099999998</v>
      </c>
      <c r="BB87" s="36">
        <v>0.41384386400000001</v>
      </c>
      <c r="BC87" s="36">
        <v>21.323927225999999</v>
      </c>
      <c r="BD87" s="36">
        <v>49.425940334000003</v>
      </c>
      <c r="BE87" s="36">
        <v>0.188110847</v>
      </c>
      <c r="BF87" s="36">
        <v>0.37622169500000002</v>
      </c>
      <c r="BG87" s="36">
        <v>3.6852923639999999</v>
      </c>
      <c r="BH87" s="36">
        <v>10.715523145000001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5.3996596749999997</v>
      </c>
      <c r="E88" s="36">
        <v>36</v>
      </c>
      <c r="F88" s="36">
        <v>0</v>
      </c>
      <c r="G88" s="36">
        <v>6</v>
      </c>
      <c r="H88" s="36">
        <v>30</v>
      </c>
      <c r="I88" s="36">
        <v>4.4644684925537214E-5</v>
      </c>
      <c r="J88" s="36">
        <v>3.9141150065662739E-2</v>
      </c>
      <c r="K88" s="36">
        <v>4.4644684925537214E-5</v>
      </c>
      <c r="L88" s="36">
        <v>0</v>
      </c>
      <c r="M88" s="36">
        <v>9.1607947505860723E-3</v>
      </c>
      <c r="N88" s="36">
        <v>3.0025000000002203E-2</v>
      </c>
      <c r="O88" s="36">
        <v>4.8230230000000006E-2</v>
      </c>
      <c r="P88" s="36">
        <v>8.5283055999999996E-2</v>
      </c>
      <c r="Q88" s="36">
        <v>4.7104534000000003E-2</v>
      </c>
      <c r="R88" s="36">
        <v>1.125696E-3</v>
      </c>
      <c r="S88" s="36">
        <v>8.381475599999999E-2</v>
      </c>
      <c r="T88" s="36">
        <v>1.4683000000000001E-3</v>
      </c>
      <c r="U88" s="36">
        <v>0.44219999999999993</v>
      </c>
      <c r="V88" s="36">
        <v>1.0452000000000001</v>
      </c>
      <c r="W88" s="36">
        <v>0.49047487468492545</v>
      </c>
      <c r="X88" s="36">
        <v>1.169624206065663</v>
      </c>
      <c r="Y88" s="36">
        <v>1.6600990807505884</v>
      </c>
      <c r="Z88" s="36">
        <v>3.2084600180178075E-6</v>
      </c>
      <c r="AA88" s="36">
        <v>6.8661044385581064E-7</v>
      </c>
      <c r="AB88" s="36">
        <v>6.8660999999999998E-7</v>
      </c>
      <c r="AC88" s="36">
        <v>3.5521483859329633E-7</v>
      </c>
      <c r="AD88" s="36">
        <v>2.0873297155398645E-4</v>
      </c>
      <c r="AE88" s="36">
        <v>1.8785967439858779E-3</v>
      </c>
      <c r="AF88" s="36">
        <v>2.0873297155398641E-3</v>
      </c>
      <c r="AG88" s="36">
        <v>3.1664692091333241E-2</v>
      </c>
      <c r="AH88" s="36">
        <v>5.3866372753072642E-2</v>
      </c>
      <c r="AI88" s="36">
        <v>0.17251797760105694</v>
      </c>
      <c r="AJ88" s="36">
        <v>2.6916003028519684E-8</v>
      </c>
      <c r="AK88" s="36">
        <v>3.2526441394305108E-8</v>
      </c>
      <c r="AL88" s="36">
        <v>8.1351276905649593E-8</v>
      </c>
      <c r="AM88" s="36">
        <v>3.1665074222174863E-2</v>
      </c>
      <c r="AN88" s="36">
        <v>5.4075138251068022E-2</v>
      </c>
      <c r="AO88" s="36">
        <v>0.17439665569631974</v>
      </c>
      <c r="AP88" s="36">
        <v>13.03837538</v>
      </c>
      <c r="AQ88" s="36">
        <v>7.0206636659999999</v>
      </c>
      <c r="AR88" s="36">
        <v>20.059039045999999</v>
      </c>
      <c r="AS88" s="36">
        <v>0.70078609199999997</v>
      </c>
      <c r="AT88" s="36">
        <v>56.154970585999997</v>
      </c>
      <c r="AU88" s="36">
        <v>131.08864639199999</v>
      </c>
      <c r="AV88" s="36">
        <v>45.072971873999997</v>
      </c>
      <c r="AW88" s="36">
        <v>105.21873327</v>
      </c>
      <c r="AX88" s="36">
        <v>41.909699375000002</v>
      </c>
      <c r="AY88" s="36">
        <v>97.834362737000006</v>
      </c>
      <c r="AZ88" s="36">
        <v>8.3126993999999996E-2</v>
      </c>
      <c r="BA88" s="36">
        <v>0.16625398899999999</v>
      </c>
      <c r="BB88" s="36">
        <v>0.49490947099999999</v>
      </c>
      <c r="BC88" s="36">
        <v>22.844051217000001</v>
      </c>
      <c r="BD88" s="36">
        <v>53.327349669999997</v>
      </c>
      <c r="BE88" s="36">
        <v>0.22495884999999999</v>
      </c>
      <c r="BF88" s="36">
        <v>0.449917701</v>
      </c>
      <c r="BG88" s="36">
        <v>0.78170440299999999</v>
      </c>
      <c r="BH88" s="36">
        <v>8.2346610830000007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5.5543554210000003</v>
      </c>
      <c r="E89" s="36">
        <v>66</v>
      </c>
      <c r="F89" s="36">
        <v>4</v>
      </c>
      <c r="G89" s="36">
        <v>13</v>
      </c>
      <c r="H89" s="36">
        <v>49</v>
      </c>
      <c r="I89" s="36">
        <v>1.0872126857579136E-5</v>
      </c>
      <c r="J89" s="36">
        <v>1.0176859160596817E-2</v>
      </c>
      <c r="K89" s="36">
        <v>1.0872126857579136E-5</v>
      </c>
      <c r="L89" s="36">
        <v>0</v>
      </c>
      <c r="M89" s="36">
        <v>4.4377312874545995E-3</v>
      </c>
      <c r="N89" s="36">
        <v>5.7499999999997969E-3</v>
      </c>
      <c r="O89" s="36">
        <v>6.945025199999999E-2</v>
      </c>
      <c r="P89" s="36">
        <v>0.12715847999999999</v>
      </c>
      <c r="Q89" s="36">
        <v>6.6918732999999994E-2</v>
      </c>
      <c r="R89" s="36">
        <v>2.5315190000000003E-3</v>
      </c>
      <c r="S89" s="36">
        <v>0.12385649899999999</v>
      </c>
      <c r="T89" s="36">
        <v>3.3019809999999998E-3</v>
      </c>
      <c r="U89" s="36">
        <v>0.93859999999999999</v>
      </c>
      <c r="V89" s="36">
        <v>2.2208999999999994</v>
      </c>
      <c r="W89" s="36">
        <v>1.0080611241268576</v>
      </c>
      <c r="X89" s="36">
        <v>2.3582353391605961</v>
      </c>
      <c r="Y89" s="36">
        <v>3.3662964632874539</v>
      </c>
      <c r="Z89" s="36">
        <v>1.0660949670154782E-6</v>
      </c>
      <c r="AA89" s="36">
        <v>2.2814432294131233E-7</v>
      </c>
      <c r="AB89" s="36">
        <v>2.2814400000000001E-7</v>
      </c>
      <c r="AC89" s="36">
        <v>7.2160389353282209E-8</v>
      </c>
      <c r="AD89" s="36">
        <v>1.2039837174652309E-4</v>
      </c>
      <c r="AE89" s="36">
        <v>1.0835853457187078E-3</v>
      </c>
      <c r="AF89" s="36">
        <v>1.2039837174652307E-3</v>
      </c>
      <c r="AG89" s="36">
        <v>6.3211363864764253E-2</v>
      </c>
      <c r="AH89" s="36">
        <v>0.10753197531017369</v>
      </c>
      <c r="AI89" s="36">
        <v>0.34439294795285347</v>
      </c>
      <c r="AJ89" s="36">
        <v>8.9435408673607945E-9</v>
      </c>
      <c r="AK89" s="36">
        <v>1.0807754686739699E-8</v>
      </c>
      <c r="AL89" s="36">
        <v>2.7031073998867659E-8</v>
      </c>
      <c r="AM89" s="36">
        <v>6.3211444968694477E-2</v>
      </c>
      <c r="AN89" s="36">
        <v>0.1076523844896749</v>
      </c>
      <c r="AO89" s="36">
        <v>0.34547656032964619</v>
      </c>
      <c r="AP89" s="36">
        <v>16.803357200000001</v>
      </c>
      <c r="AQ89" s="36">
        <v>9.0479615689999999</v>
      </c>
      <c r="AR89" s="36">
        <v>25.851318769000002</v>
      </c>
      <c r="AS89" s="36">
        <v>0.33578677000000001</v>
      </c>
      <c r="AT89" s="36">
        <v>57.385783979999999</v>
      </c>
      <c r="AU89" s="36">
        <v>121.2417411</v>
      </c>
      <c r="AV89" s="36">
        <v>38.757238440999998</v>
      </c>
      <c r="AW89" s="36">
        <v>81.884305535999999</v>
      </c>
      <c r="AX89" s="36">
        <v>36.303445877999998</v>
      </c>
      <c r="AY89" s="36">
        <v>76.700058462000001</v>
      </c>
      <c r="AZ89" s="36">
        <v>3.8401100000000001E-2</v>
      </c>
      <c r="BA89" s="36">
        <v>7.6802201E-2</v>
      </c>
      <c r="BB89" s="36">
        <v>0.30849429699999997</v>
      </c>
      <c r="BC89" s="36">
        <v>17.441282085000001</v>
      </c>
      <c r="BD89" s="36">
        <v>36.849046233000003</v>
      </c>
      <c r="BE89" s="36">
        <v>0.14022467999999999</v>
      </c>
      <c r="BF89" s="36">
        <v>0.28044936100000001</v>
      </c>
      <c r="BG89" s="36">
        <v>2.4399359280000001</v>
      </c>
      <c r="BH89" s="36">
        <v>4.8311032379999999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5.8458482480000002</v>
      </c>
      <c r="E90" s="36">
        <v>13</v>
      </c>
      <c r="F90" s="36">
        <v>6</v>
      </c>
      <c r="G90" s="36">
        <v>5</v>
      </c>
      <c r="H90" s="36">
        <v>2</v>
      </c>
      <c r="I90" s="36">
        <v>1.5913088402206041</v>
      </c>
      <c r="J90" s="36">
        <v>16.652833737370148</v>
      </c>
      <c r="K90" s="36">
        <v>0.31180984021158586</v>
      </c>
      <c r="L90" s="36">
        <v>1.2794990000090183</v>
      </c>
      <c r="M90" s="36">
        <v>7.8762915775847269</v>
      </c>
      <c r="N90" s="36">
        <v>10.367851000006027</v>
      </c>
      <c r="O90" s="36">
        <v>0.15140146699999998</v>
      </c>
      <c r="P90" s="36">
        <v>0.24246431600000004</v>
      </c>
      <c r="Q90" s="36">
        <v>0.14061330899999999</v>
      </c>
      <c r="R90" s="36">
        <v>1.0788158000000001E-2</v>
      </c>
      <c r="S90" s="36">
        <v>0.22839280500000003</v>
      </c>
      <c r="T90" s="36">
        <v>1.4071511E-2</v>
      </c>
      <c r="U90" s="36">
        <v>0.70430000000000004</v>
      </c>
      <c r="V90" s="36">
        <v>1.6688000000000001</v>
      </c>
      <c r="W90" s="36">
        <v>2.4470103072206042</v>
      </c>
      <c r="X90" s="36">
        <v>18.564098053370149</v>
      </c>
      <c r="Y90" s="36">
        <v>21.011108360590754</v>
      </c>
      <c r="Z90" s="36">
        <v>9.223218282132602E-3</v>
      </c>
      <c r="AA90" s="36">
        <v>4.2733158469925358E-3</v>
      </c>
      <c r="AB90" s="36">
        <v>4.2733160000000001E-3</v>
      </c>
      <c r="AC90" s="36">
        <v>1.553707663243931E-3</v>
      </c>
      <c r="AD90" s="36">
        <v>7.5768654136213531E-2</v>
      </c>
      <c r="AE90" s="36">
        <v>0.68191788722592173</v>
      </c>
      <c r="AF90" s="36">
        <v>0.75768654136213509</v>
      </c>
      <c r="AG90" s="36">
        <v>5.5310857781858007E-2</v>
      </c>
      <c r="AH90" s="36">
        <v>9.4092033927758473E-2</v>
      </c>
      <c r="AI90" s="36">
        <v>0.30134881136322639</v>
      </c>
      <c r="AJ90" s="36">
        <v>1.6751953278833304E-4</v>
      </c>
      <c r="AK90" s="36">
        <v>2.0243771927782339E-4</v>
      </c>
      <c r="AL90" s="36">
        <v>5.0631321015036617E-4</v>
      </c>
      <c r="AM90" s="36">
        <v>5.7032084977890272E-2</v>
      </c>
      <c r="AN90" s="36">
        <v>0.17006312578324984</v>
      </c>
      <c r="AO90" s="36">
        <v>0.98377301179929844</v>
      </c>
      <c r="AP90" s="36">
        <v>351.08833861800002</v>
      </c>
      <c r="AQ90" s="36">
        <v>189.047566948</v>
      </c>
      <c r="AR90" s="36">
        <v>540.13590556600002</v>
      </c>
      <c r="AS90" s="36">
        <v>46.773205201000003</v>
      </c>
      <c r="AT90" s="36">
        <v>1608.251545614</v>
      </c>
      <c r="AU90" s="36">
        <v>3968.0671624729998</v>
      </c>
      <c r="AV90" s="36">
        <v>970.38940708999996</v>
      </c>
      <c r="AW90" s="36">
        <v>2394.258753604</v>
      </c>
      <c r="AX90" s="36">
        <v>944.12442054999997</v>
      </c>
      <c r="AY90" s="36">
        <v>2329.45469301</v>
      </c>
      <c r="AZ90" s="36">
        <v>15.712872129999999</v>
      </c>
      <c r="BA90" s="36">
        <v>31.425744260999998</v>
      </c>
      <c r="BB90" s="36">
        <v>1.459221452</v>
      </c>
      <c r="BC90" s="36">
        <v>78.009004934000004</v>
      </c>
      <c r="BD90" s="36">
        <v>192.47298204099999</v>
      </c>
      <c r="BE90" s="36">
        <v>0.66328247799999995</v>
      </c>
      <c r="BF90" s="36">
        <v>1.3265649559999999</v>
      </c>
      <c r="BG90" s="36">
        <v>3.9504137319999999</v>
      </c>
      <c r="BH90" s="36">
        <v>37.737879352999997</v>
      </c>
      <c r="BI90" s="36">
        <v>0.45000000000000018</v>
      </c>
      <c r="BJ90" s="36">
        <v>0.45000000000000018</v>
      </c>
      <c r="BK90" s="36">
        <v>0.15</v>
      </c>
      <c r="BL90" s="36">
        <v>0.15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5.8451729229999998</v>
      </c>
      <c r="E91" s="36">
        <v>93</v>
      </c>
      <c r="F91" s="36">
        <v>10</v>
      </c>
      <c r="G91" s="36">
        <v>19</v>
      </c>
      <c r="H91" s="36">
        <v>64</v>
      </c>
      <c r="I91" s="36">
        <v>1.8353229438034486</v>
      </c>
      <c r="J91" s="36">
        <v>20.205552705625657</v>
      </c>
      <c r="K91" s="36">
        <v>0.45508144380582854</v>
      </c>
      <c r="L91" s="36">
        <v>1.38024149999762</v>
      </c>
      <c r="M91" s="36">
        <v>9.6383911494242724</v>
      </c>
      <c r="N91" s="36">
        <v>12.40248450000483</v>
      </c>
      <c r="O91" s="36">
        <v>0.46437438200000003</v>
      </c>
      <c r="P91" s="36">
        <v>0.78820263800000001</v>
      </c>
      <c r="Q91" s="36">
        <v>0.437512813</v>
      </c>
      <c r="R91" s="36">
        <v>2.6861569000000002E-2</v>
      </c>
      <c r="S91" s="36">
        <v>0.75316581000000005</v>
      </c>
      <c r="T91" s="36">
        <v>3.5036827999999999E-2</v>
      </c>
      <c r="U91" s="36">
        <v>2.8802500000000002</v>
      </c>
      <c r="V91" s="36">
        <v>6.8378999999999994</v>
      </c>
      <c r="W91" s="36">
        <v>5.1799473258034485</v>
      </c>
      <c r="X91" s="36">
        <v>27.831655343625656</v>
      </c>
      <c r="Y91" s="36">
        <v>33.011602669429102</v>
      </c>
      <c r="Z91" s="36">
        <v>1.0162821640418906E-2</v>
      </c>
      <c r="AA91" s="36">
        <v>4.7766062629645339E-3</v>
      </c>
      <c r="AB91" s="36">
        <v>4.7766063520000004E-3</v>
      </c>
      <c r="AC91" s="36">
        <v>1.1765093315589866E-2</v>
      </c>
      <c r="AD91" s="36">
        <v>8.5961892242437138E-2</v>
      </c>
      <c r="AE91" s="36">
        <v>0.7736570301819341</v>
      </c>
      <c r="AF91" s="36">
        <v>0.85961892242437132</v>
      </c>
      <c r="AG91" s="36">
        <v>0.20113565835532099</v>
      </c>
      <c r="AH91" s="36">
        <v>0.34216180961594844</v>
      </c>
      <c r="AI91" s="36">
        <v>1.0958425524186459</v>
      </c>
      <c r="AJ91" s="36">
        <v>1.8724916771101135E-4</v>
      </c>
      <c r="AK91" s="36">
        <v>2.2627984819911378E-4</v>
      </c>
      <c r="AL91" s="36">
        <v>5.6594431483788013E-4</v>
      </c>
      <c r="AM91" s="36">
        <v>0.21308800083862187</v>
      </c>
      <c r="AN91" s="36">
        <v>0.42834998170658467</v>
      </c>
      <c r="AO91" s="36">
        <v>1.8700655269154178</v>
      </c>
      <c r="AP91" s="36">
        <v>340.55813594699998</v>
      </c>
      <c r="AQ91" s="36">
        <v>183.37745781800001</v>
      </c>
      <c r="AR91" s="36">
        <v>523.93559376500002</v>
      </c>
      <c r="AS91" s="36">
        <v>36.199997273000001</v>
      </c>
      <c r="AT91" s="36">
        <v>1814.3452109679999</v>
      </c>
      <c r="AU91" s="36">
        <v>4028.6760328529999</v>
      </c>
      <c r="AV91" s="36">
        <v>1055.8486621269999</v>
      </c>
      <c r="AW91" s="36">
        <v>2344.466848821</v>
      </c>
      <c r="AX91" s="36">
        <v>1023.028358002</v>
      </c>
      <c r="AY91" s="36">
        <v>2271.5907655820001</v>
      </c>
      <c r="AZ91" s="36">
        <v>4.832886824</v>
      </c>
      <c r="BA91" s="36">
        <v>9.6657736480000001</v>
      </c>
      <c r="BB91" s="36">
        <v>1.704608801</v>
      </c>
      <c r="BC91" s="36">
        <v>104.699538594</v>
      </c>
      <c r="BD91" s="36">
        <v>232.48085272700001</v>
      </c>
      <c r="BE91" s="36">
        <v>0.77482218199999997</v>
      </c>
      <c r="BF91" s="36">
        <v>1.549644365</v>
      </c>
      <c r="BG91" s="36">
        <v>5.3974331470000001</v>
      </c>
      <c r="BH91" s="36">
        <v>38.275169038000001</v>
      </c>
      <c r="BI91" s="36">
        <v>0.21</v>
      </c>
      <c r="BJ91" s="36">
        <v>0.21</v>
      </c>
      <c r="BK91" s="36">
        <v>0.63000000000000034</v>
      </c>
      <c r="BL91" s="36">
        <v>0.63000000000000034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5.2897074149999996</v>
      </c>
      <c r="E92" s="36">
        <v>49</v>
      </c>
      <c r="F92" s="36">
        <v>0</v>
      </c>
      <c r="G92" s="36">
        <v>5</v>
      </c>
      <c r="H92" s="36">
        <v>44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2.2892099999999999E-4</v>
      </c>
      <c r="P92" s="36">
        <v>3.31126E-4</v>
      </c>
      <c r="Q92" s="36">
        <v>2.0948499999999998E-4</v>
      </c>
      <c r="R92" s="36">
        <v>1.9436000000000002E-5</v>
      </c>
      <c r="S92" s="36">
        <v>3.0577499999999999E-4</v>
      </c>
      <c r="T92" s="36">
        <v>2.5351000000000002E-5</v>
      </c>
      <c r="U92" s="36">
        <v>6.9600000000000009E-2</v>
      </c>
      <c r="V92" s="36">
        <v>0.1668</v>
      </c>
      <c r="W92" s="36">
        <v>6.9828921000000016E-2</v>
      </c>
      <c r="X92" s="36">
        <v>0.16713112599999999</v>
      </c>
      <c r="Y92" s="36">
        <v>0.23696004700000001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4.1417304313318311E-3</v>
      </c>
      <c r="AH92" s="36">
        <v>7.045702342955297E-3</v>
      </c>
      <c r="AI92" s="36">
        <v>2.2565289936221696E-2</v>
      </c>
      <c r="AJ92" s="36">
        <v>0</v>
      </c>
      <c r="AK92" s="36">
        <v>0</v>
      </c>
      <c r="AL92" s="36">
        <v>0</v>
      </c>
      <c r="AM92" s="36">
        <v>4.1417304313318311E-3</v>
      </c>
      <c r="AN92" s="36">
        <v>7.045702342955297E-3</v>
      </c>
      <c r="AO92" s="36">
        <v>2.2565289936221696E-2</v>
      </c>
      <c r="AP92" s="36">
        <v>0.824589613</v>
      </c>
      <c r="AQ92" s="36">
        <v>0.44400979200000001</v>
      </c>
      <c r="AR92" s="36">
        <v>1.268599405</v>
      </c>
      <c r="AS92" s="36">
        <v>3.7405207000000003E-2</v>
      </c>
      <c r="AT92" s="36">
        <v>0.15249076</v>
      </c>
      <c r="AU92" s="36">
        <v>0.33309881699999999</v>
      </c>
      <c r="AV92" s="36">
        <v>0.25910417099999999</v>
      </c>
      <c r="AW92" s="36">
        <v>0.56598375400000001</v>
      </c>
      <c r="AX92" s="36">
        <v>0.23621983899999999</v>
      </c>
      <c r="AY92" s="36">
        <v>0.51599552000000004</v>
      </c>
      <c r="AZ92" s="36">
        <v>6.8186000000000001E-5</v>
      </c>
      <c r="BA92" s="36">
        <v>1.3637299999999999E-4</v>
      </c>
      <c r="BB92" s="36">
        <v>12.8868159</v>
      </c>
      <c r="BC92" s="36">
        <v>1296.028609058</v>
      </c>
      <c r="BD92" s="36">
        <v>2831.0279056730001</v>
      </c>
      <c r="BE92" s="36">
        <v>0.37589156699999998</v>
      </c>
      <c r="BF92" s="36">
        <v>0.75178313399999996</v>
      </c>
      <c r="BG92" s="36">
        <v>9.2375968919999991</v>
      </c>
      <c r="BH92" s="36">
        <v>168.83257010200001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5.1382736070000004</v>
      </c>
      <c r="E93" s="36">
        <v>6</v>
      </c>
      <c r="F93" s="36">
        <v>0</v>
      </c>
      <c r="G93" s="36">
        <v>2</v>
      </c>
      <c r="H93" s="36">
        <v>4</v>
      </c>
      <c r="I93" s="36">
        <v>8.4200627194833675E-4</v>
      </c>
      <c r="J93" s="36">
        <v>2.3468384404794627</v>
      </c>
      <c r="K93" s="36">
        <v>8.4200627194833675E-4</v>
      </c>
      <c r="L93" s="36">
        <v>0</v>
      </c>
      <c r="M93" s="36">
        <v>0.15619544675117145</v>
      </c>
      <c r="N93" s="36">
        <v>2.1914850000002395</v>
      </c>
      <c r="O93" s="36">
        <v>7.2388305E-2</v>
      </c>
      <c r="P93" s="36">
        <v>0.122757171</v>
      </c>
      <c r="Q93" s="36">
        <v>6.5999641999999997E-2</v>
      </c>
      <c r="R93" s="36">
        <v>6.3886630000000002E-3</v>
      </c>
      <c r="S93" s="36">
        <v>0.114424133</v>
      </c>
      <c r="T93" s="36">
        <v>8.3330380000000009E-3</v>
      </c>
      <c r="U93" s="36">
        <v>0</v>
      </c>
      <c r="V93" s="36">
        <v>0</v>
      </c>
      <c r="W93" s="36">
        <v>7.3230311271948331E-2</v>
      </c>
      <c r="X93" s="36">
        <v>2.4695956114794626</v>
      </c>
      <c r="Y93" s="36">
        <v>2.5428259227514109</v>
      </c>
      <c r="Z93" s="36">
        <v>4.6420771444368733E-5</v>
      </c>
      <c r="AA93" s="36">
        <v>9.9340450890948961E-6</v>
      </c>
      <c r="AB93" s="36">
        <v>9.9340500000000002E-6</v>
      </c>
      <c r="AC93" s="36">
        <v>5.5062307529369807E-6</v>
      </c>
      <c r="AD93" s="36">
        <v>1.761577344355994E-2</v>
      </c>
      <c r="AE93" s="36">
        <v>0.15854196099203946</v>
      </c>
      <c r="AF93" s="36">
        <v>0.17615773443559946</v>
      </c>
      <c r="AG93" s="36">
        <v>0</v>
      </c>
      <c r="AH93" s="36">
        <v>0</v>
      </c>
      <c r="AI93" s="36">
        <v>0</v>
      </c>
      <c r="AJ93" s="36">
        <v>3.8942765162969659E-7</v>
      </c>
      <c r="AK93" s="36">
        <v>4.7060091628886363E-7</v>
      </c>
      <c r="AL93" s="36">
        <v>1.1770111888037871E-6</v>
      </c>
      <c r="AM93" s="36">
        <v>5.8956584045666774E-6</v>
      </c>
      <c r="AN93" s="36">
        <v>1.7616244044476228E-2</v>
      </c>
      <c r="AO93" s="36">
        <v>0.15854313800322825</v>
      </c>
      <c r="AP93" s="36">
        <v>15.277726421000001</v>
      </c>
      <c r="AQ93" s="36">
        <v>8.2264680729999995</v>
      </c>
      <c r="AR93" s="36">
        <v>23.504194494</v>
      </c>
      <c r="AS93" s="36">
        <v>0.60466330199999996</v>
      </c>
      <c r="AT93" s="36">
        <v>31.054017483999999</v>
      </c>
      <c r="AU93" s="36">
        <v>72.668042896000003</v>
      </c>
      <c r="AV93" s="36">
        <v>42.900953631</v>
      </c>
      <c r="AW93" s="36">
        <v>100.39049989</v>
      </c>
      <c r="AX93" s="36">
        <v>39.294117186999998</v>
      </c>
      <c r="AY93" s="36">
        <v>91.950311898999999</v>
      </c>
      <c r="AZ93" s="36">
        <v>4.32921E-3</v>
      </c>
      <c r="BA93" s="36">
        <v>8.6584209999999995E-3</v>
      </c>
      <c r="BB93" s="36">
        <v>2.8661791399999998</v>
      </c>
      <c r="BC93" s="36">
        <v>155.90815474999999</v>
      </c>
      <c r="BD93" s="36">
        <v>364.83332577499999</v>
      </c>
      <c r="BE93" s="36">
        <v>8.3602697000000004E-2</v>
      </c>
      <c r="BF93" s="36">
        <v>0.16720539400000001</v>
      </c>
      <c r="BG93" s="36">
        <v>3.5763216500000001</v>
      </c>
      <c r="BH93" s="36">
        <v>43.661716683999998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5.1262043200000003</v>
      </c>
      <c r="E94" s="36">
        <v>3</v>
      </c>
      <c r="F94" s="36">
        <v>0</v>
      </c>
      <c r="G94" s="36">
        <v>0</v>
      </c>
      <c r="H94" s="36">
        <v>3</v>
      </c>
      <c r="I94" s="36">
        <v>7.3362758691867503E-5</v>
      </c>
      <c r="J94" s="36">
        <v>0.10516979458844891</v>
      </c>
      <c r="K94" s="36">
        <v>7.3362758691867503E-5</v>
      </c>
      <c r="L94" s="36">
        <v>0</v>
      </c>
      <c r="M94" s="36">
        <v>8.6731573471452127E-3</v>
      </c>
      <c r="N94" s="36">
        <v>9.6569999999995562E-2</v>
      </c>
      <c r="O94" s="36">
        <v>1.1815983E-2</v>
      </c>
      <c r="P94" s="36">
        <v>1.8962089999999997E-2</v>
      </c>
      <c r="Q94" s="36">
        <v>9.7530619999999998E-3</v>
      </c>
      <c r="R94" s="36">
        <v>2.0629210000000001E-3</v>
      </c>
      <c r="S94" s="36">
        <v>1.6271321999999998E-2</v>
      </c>
      <c r="T94" s="36">
        <v>2.6907679999999996E-3</v>
      </c>
      <c r="U94" s="36">
        <v>0</v>
      </c>
      <c r="V94" s="36">
        <v>0</v>
      </c>
      <c r="W94" s="36">
        <v>1.1889345758691867E-2</v>
      </c>
      <c r="X94" s="36">
        <v>0.12413188458844891</v>
      </c>
      <c r="Y94" s="36">
        <v>0.13602123034714078</v>
      </c>
      <c r="Z94" s="36">
        <v>3.6339756373977547E-6</v>
      </c>
      <c r="AA94" s="36">
        <v>7.7767078640311938E-7</v>
      </c>
      <c r="AB94" s="36">
        <v>7.7767100000000003E-7</v>
      </c>
      <c r="AC94" s="36">
        <v>4.3957564488423934E-7</v>
      </c>
      <c r="AD94" s="36">
        <v>1.4465094047310411E-3</v>
      </c>
      <c r="AE94" s="36">
        <v>1.301858464257937E-2</v>
      </c>
      <c r="AF94" s="36">
        <v>1.446509404731041E-2</v>
      </c>
      <c r="AG94" s="36">
        <v>0</v>
      </c>
      <c r="AH94" s="36">
        <v>0</v>
      </c>
      <c r="AI94" s="36">
        <v>0</v>
      </c>
      <c r="AJ94" s="36">
        <v>3.0485712400331971E-8</v>
      </c>
      <c r="AK94" s="36">
        <v>3.6840229832875501E-8</v>
      </c>
      <c r="AL94" s="36">
        <v>9.2140412843526061E-8</v>
      </c>
      <c r="AM94" s="36">
        <v>4.7006135728457132E-7</v>
      </c>
      <c r="AN94" s="36">
        <v>1.446546244960874E-3</v>
      </c>
      <c r="AO94" s="36">
        <v>1.3018676782992213E-2</v>
      </c>
      <c r="AP94" s="36">
        <v>4.8992244129999998</v>
      </c>
      <c r="AQ94" s="36">
        <v>2.6380439139999998</v>
      </c>
      <c r="AR94" s="36">
        <v>7.5372683269999996</v>
      </c>
      <c r="AS94" s="36">
        <v>0.26473849799999999</v>
      </c>
      <c r="AT94" s="36">
        <v>5.2950196460000001</v>
      </c>
      <c r="AU94" s="36">
        <v>11.657329763</v>
      </c>
      <c r="AV94" s="36">
        <v>7.4743159940000004</v>
      </c>
      <c r="AW94" s="36">
        <v>16.455192258</v>
      </c>
      <c r="AX94" s="36">
        <v>6.8397082869999997</v>
      </c>
      <c r="AY94" s="36">
        <v>15.058062162000001</v>
      </c>
      <c r="AZ94" s="36">
        <v>2.3264981000000001E-2</v>
      </c>
      <c r="BA94" s="36">
        <v>4.6529962000000001E-2</v>
      </c>
      <c r="BB94" s="36">
        <v>1.512128269</v>
      </c>
      <c r="BC94" s="36">
        <v>107.399122488</v>
      </c>
      <c r="BD94" s="36">
        <v>236.44614575099999</v>
      </c>
      <c r="BE94" s="36">
        <v>4.4106803999999999E-2</v>
      </c>
      <c r="BF94" s="36">
        <v>8.8213607999999999E-2</v>
      </c>
      <c r="BG94" s="36">
        <v>3.734170905</v>
      </c>
      <c r="BH94" s="36">
        <v>32.265921562000003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5.3355920279999998</v>
      </c>
      <c r="E95" s="36">
        <v>8</v>
      </c>
      <c r="F95" s="36">
        <v>0</v>
      </c>
      <c r="G95" s="36">
        <v>4</v>
      </c>
      <c r="H95" s="36">
        <v>4</v>
      </c>
      <c r="I95" s="36">
        <v>4.1733309812480736E-4</v>
      </c>
      <c r="J95" s="36">
        <v>1.4933621894773399</v>
      </c>
      <c r="K95" s="36">
        <v>4.1733309812480736E-4</v>
      </c>
      <c r="L95" s="36">
        <v>0</v>
      </c>
      <c r="M95" s="36">
        <v>5.4125522574432684E-2</v>
      </c>
      <c r="N95" s="36">
        <v>1.4396540000010321</v>
      </c>
      <c r="O95" s="36">
        <v>0.196040255</v>
      </c>
      <c r="P95" s="36">
        <v>0.340457538</v>
      </c>
      <c r="Q95" s="36">
        <v>0.18295903299999999</v>
      </c>
      <c r="R95" s="36">
        <v>1.3081222E-2</v>
      </c>
      <c r="S95" s="36">
        <v>0.32339507300000003</v>
      </c>
      <c r="T95" s="36">
        <v>1.7062464999999999E-2</v>
      </c>
      <c r="U95" s="36">
        <v>1.4999999999999999E-2</v>
      </c>
      <c r="V95" s="36">
        <v>3.5999999999999997E-2</v>
      </c>
      <c r="W95" s="36">
        <v>0.21145758809812482</v>
      </c>
      <c r="X95" s="36">
        <v>1.8698197274773398</v>
      </c>
      <c r="Y95" s="36">
        <v>2.0812773155754645</v>
      </c>
      <c r="Z95" s="36">
        <v>2.0683192934950465E-5</v>
      </c>
      <c r="AA95" s="36">
        <v>4.4262032880794002E-6</v>
      </c>
      <c r="AB95" s="36">
        <v>4.4262000000000001E-6</v>
      </c>
      <c r="AC95" s="36">
        <v>3.4527939443645815E-6</v>
      </c>
      <c r="AD95" s="36">
        <v>1.9921434196956887E-2</v>
      </c>
      <c r="AE95" s="36">
        <v>0.17929290777261198</v>
      </c>
      <c r="AF95" s="36">
        <v>0.19921434196956886</v>
      </c>
      <c r="AG95" s="36">
        <v>1.1049939119744659E-3</v>
      </c>
      <c r="AH95" s="36">
        <v>1.8797597583013904E-3</v>
      </c>
      <c r="AI95" s="36">
        <v>6.0203116583436413E-3</v>
      </c>
      <c r="AJ95" s="36">
        <v>1.7351278397464911E-7</v>
      </c>
      <c r="AK95" s="36">
        <v>2.0968021860950652E-7</v>
      </c>
      <c r="AL95" s="36">
        <v>5.2442729036831143E-7</v>
      </c>
      <c r="AM95" s="36">
        <v>1.108620218702805E-3</v>
      </c>
      <c r="AN95" s="36">
        <v>2.1801403635476887E-2</v>
      </c>
      <c r="AO95" s="36">
        <v>0.18531374385824598</v>
      </c>
      <c r="AP95" s="36">
        <v>41.711916899999999</v>
      </c>
      <c r="AQ95" s="36">
        <v>22.460262946</v>
      </c>
      <c r="AR95" s="36">
        <v>64.172179846000006</v>
      </c>
      <c r="AS95" s="36">
        <v>1.8411601200000001</v>
      </c>
      <c r="AT95" s="36">
        <v>222.728461802</v>
      </c>
      <c r="AU95" s="36">
        <v>520.54721407800002</v>
      </c>
      <c r="AV95" s="36">
        <v>178.12203263399999</v>
      </c>
      <c r="AW95" s="36">
        <v>416.295820945</v>
      </c>
      <c r="AX95" s="36">
        <v>165.63272688199999</v>
      </c>
      <c r="AY95" s="36">
        <v>387.10658638400002</v>
      </c>
      <c r="AZ95" s="36">
        <v>1.4336821E-2</v>
      </c>
      <c r="BA95" s="36">
        <v>2.8673642999999999E-2</v>
      </c>
      <c r="BB95" s="36">
        <v>1.4020005900000001</v>
      </c>
      <c r="BC95" s="36">
        <v>118.57390343199999</v>
      </c>
      <c r="BD95" s="36">
        <v>277.12360869600002</v>
      </c>
      <c r="BE95" s="36">
        <v>4.0894523000000002E-2</v>
      </c>
      <c r="BF95" s="36">
        <v>8.1789047000000004E-2</v>
      </c>
      <c r="BG95" s="36">
        <v>1.967924988</v>
      </c>
      <c r="BH95" s="36">
        <v>38.428628009999997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5.209357861</v>
      </c>
      <c r="E96" s="36">
        <v>3</v>
      </c>
      <c r="F96" s="36">
        <v>0</v>
      </c>
      <c r="G96" s="36">
        <v>2</v>
      </c>
      <c r="H96" s="36">
        <v>1</v>
      </c>
      <c r="I96" s="36">
        <v>5.4396042419408649E-7</v>
      </c>
      <c r="J96" s="36">
        <v>4.9709592437060808E-2</v>
      </c>
      <c r="K96" s="36">
        <v>5.4396042419408649E-7</v>
      </c>
      <c r="L96" s="36">
        <v>0</v>
      </c>
      <c r="M96" s="36">
        <v>1.3013639746861649E-4</v>
      </c>
      <c r="N96" s="36">
        <v>4.9580000000016389E-2</v>
      </c>
      <c r="O96" s="36">
        <v>4.9008510000000003E-3</v>
      </c>
      <c r="P96" s="36">
        <v>7.9037329999999996E-3</v>
      </c>
      <c r="Q96" s="36">
        <v>4.1743000000000006E-3</v>
      </c>
      <c r="R96" s="36">
        <v>7.2655099999999998E-4</v>
      </c>
      <c r="S96" s="36">
        <v>6.9560569999999999E-3</v>
      </c>
      <c r="T96" s="36">
        <v>9.4767599999999994E-4</v>
      </c>
      <c r="U96" s="36">
        <v>8.9999999999999993E-3</v>
      </c>
      <c r="V96" s="36">
        <v>2.1599999999999998E-2</v>
      </c>
      <c r="W96" s="36">
        <v>1.3901394960424193E-2</v>
      </c>
      <c r="X96" s="36">
        <v>7.9213325437060805E-2</v>
      </c>
      <c r="Y96" s="36">
        <v>9.3114720397485001E-2</v>
      </c>
      <c r="Z96" s="36">
        <v>6.7125439454455402E-8</v>
      </c>
      <c r="AA96" s="36">
        <v>1.4364844043253456E-8</v>
      </c>
      <c r="AB96" s="36">
        <v>1.4364800000000001E-8</v>
      </c>
      <c r="AC96" s="36">
        <v>1.7301432045984169E-9</v>
      </c>
      <c r="AD96" s="36">
        <v>1.47371582932041E-4</v>
      </c>
      <c r="AE96" s="36">
        <v>1.326344246388369E-3</v>
      </c>
      <c r="AF96" s="36">
        <v>1.4737158293204101E-3</v>
      </c>
      <c r="AG96" s="36">
        <v>1.1892514813920964E-3</v>
      </c>
      <c r="AH96" s="36">
        <v>2.0230944740923023E-3</v>
      </c>
      <c r="AI96" s="36">
        <v>6.4793701399983201E-3</v>
      </c>
      <c r="AJ96" s="36">
        <v>5.6311880150897828E-10</v>
      </c>
      <c r="AK96" s="36">
        <v>6.8049667983413299E-10</v>
      </c>
      <c r="AL96" s="36">
        <v>1.7019775745973341E-9</v>
      </c>
      <c r="AM96" s="36">
        <v>1.1892537746541027E-3</v>
      </c>
      <c r="AN96" s="36">
        <v>2.1704667375210232E-3</v>
      </c>
      <c r="AO96" s="36">
        <v>7.8057160883642637E-3</v>
      </c>
      <c r="AP96" s="36">
        <v>1.782435349</v>
      </c>
      <c r="AQ96" s="36">
        <v>0.95977288000000005</v>
      </c>
      <c r="AR96" s="36">
        <v>2.7422082290000001</v>
      </c>
      <c r="AS96" s="36">
        <v>0.21209520800000001</v>
      </c>
      <c r="AT96" s="36">
        <v>5.434632916</v>
      </c>
      <c r="AU96" s="36">
        <v>14.286859881</v>
      </c>
      <c r="AV96" s="36">
        <v>6.4192473850000002</v>
      </c>
      <c r="AW96" s="36">
        <v>16.875268181999999</v>
      </c>
      <c r="AX96" s="36">
        <v>5.8961932749999999</v>
      </c>
      <c r="AY96" s="36">
        <v>15.500234966000001</v>
      </c>
      <c r="AZ96" s="36">
        <v>1.817618E-3</v>
      </c>
      <c r="BA96" s="36">
        <v>3.635236E-3</v>
      </c>
      <c r="BB96" s="36">
        <v>0.42463156400000002</v>
      </c>
      <c r="BC96" s="36">
        <v>26.364339264000002</v>
      </c>
      <c r="BD96" s="36">
        <v>69.308015226999999</v>
      </c>
      <c r="BE96" s="36">
        <v>1.2385947E-2</v>
      </c>
      <c r="BF96" s="36">
        <v>2.4771893999999999E-2</v>
      </c>
      <c r="BG96" s="36">
        <v>1.6376609449999999</v>
      </c>
      <c r="BH96" s="36">
        <v>14.201575116000001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4.7612246630000001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3.0000000000000001E-3</v>
      </c>
      <c r="V97" s="36">
        <v>7.1999999999999998E-3</v>
      </c>
      <c r="W97" s="36">
        <v>3.0000000000000001E-3</v>
      </c>
      <c r="X97" s="36">
        <v>7.1999999999999998E-3</v>
      </c>
      <c r="Y97" s="36">
        <v>1.0200000000000001E-2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2.5919835211596918E-4</v>
      </c>
      <c r="AH97" s="36">
        <v>4.4093512773751077E-4</v>
      </c>
      <c r="AI97" s="36">
        <v>1.4121841253214871E-3</v>
      </c>
      <c r="AJ97" s="36">
        <v>0</v>
      </c>
      <c r="AK97" s="36">
        <v>0</v>
      </c>
      <c r="AL97" s="36">
        <v>0</v>
      </c>
      <c r="AM97" s="36">
        <v>2.5919835211596918E-4</v>
      </c>
      <c r="AN97" s="36">
        <v>4.4093512773751077E-4</v>
      </c>
      <c r="AO97" s="36">
        <v>1.4121841253214871E-3</v>
      </c>
      <c r="AP97" s="36">
        <v>1.1905014E-2</v>
      </c>
      <c r="AQ97" s="36">
        <v>6.410392E-3</v>
      </c>
      <c r="AR97" s="36">
        <v>1.8315405999999999E-2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1.4755282999999999E-2</v>
      </c>
      <c r="BF97" s="36">
        <v>2.9510565999999998E-2</v>
      </c>
      <c r="BG97" s="36">
        <v>0.25294344200000002</v>
      </c>
      <c r="BH97" s="36">
        <v>10.895846164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5.1186437219999998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1.3072000000000001E-5</v>
      </c>
      <c r="P98" s="36">
        <v>2.1001000000000001E-5</v>
      </c>
      <c r="Q98" s="36">
        <v>1.1730000000000001E-5</v>
      </c>
      <c r="R98" s="36">
        <v>1.342E-6</v>
      </c>
      <c r="S98" s="36">
        <v>1.925E-5</v>
      </c>
      <c r="T98" s="36">
        <v>1.751E-6</v>
      </c>
      <c r="U98" s="36">
        <v>0</v>
      </c>
      <c r="V98" s="36">
        <v>0</v>
      </c>
      <c r="W98" s="36">
        <v>1.3072000000000001E-5</v>
      </c>
      <c r="X98" s="36">
        <v>2.1001000000000001E-5</v>
      </c>
      <c r="Y98" s="36">
        <v>3.4073000000000004E-5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2.7212E-5</v>
      </c>
      <c r="AQ98" s="36">
        <v>1.4652E-5</v>
      </c>
      <c r="AR98" s="36">
        <v>4.1863999999999998E-5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0.217523205</v>
      </c>
      <c r="BC98" s="36">
        <v>15.810360928</v>
      </c>
      <c r="BD98" s="36">
        <v>39.730969115999997</v>
      </c>
      <c r="BE98" s="36">
        <v>6.3448669999999997E-3</v>
      </c>
      <c r="BF98" s="36">
        <v>1.2689733999999999E-2</v>
      </c>
      <c r="BG98" s="36">
        <v>0.66909891899999996</v>
      </c>
      <c r="BH98" s="36">
        <v>6.7957244909999996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4.6995641460000002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0.18426705800000001</v>
      </c>
      <c r="BC99" s="36">
        <v>11.649774785</v>
      </c>
      <c r="BD99" s="36">
        <v>28.319776479000002</v>
      </c>
      <c r="BE99" s="36">
        <v>5.3748290000000002E-3</v>
      </c>
      <c r="BF99" s="36">
        <v>1.0749658E-2</v>
      </c>
      <c r="BG99" s="36">
        <v>1.2458990649999999</v>
      </c>
      <c r="BH99" s="36">
        <v>5.5734230629999999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5.0880707989999996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8.4951157999999999E-2</v>
      </c>
      <c r="BC100" s="36">
        <v>2.4053204359999998</v>
      </c>
      <c r="BD100" s="36">
        <v>5.8466674449999996</v>
      </c>
      <c r="BE100" s="36">
        <v>2.4779139999999999E-3</v>
      </c>
      <c r="BF100" s="36">
        <v>4.9558279999999998E-3</v>
      </c>
      <c r="BG100" s="36">
        <v>0.38269913999999999</v>
      </c>
      <c r="BH100" s="36">
        <v>1.467085204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4.998815778</v>
      </c>
      <c r="E101" s="36">
        <v>28</v>
      </c>
      <c r="F101" s="36">
        <v>0</v>
      </c>
      <c r="G101" s="36">
        <v>1</v>
      </c>
      <c r="H101" s="36">
        <v>27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3.0000000000000001E-3</v>
      </c>
      <c r="V101" s="36">
        <v>7.1999999999999998E-3</v>
      </c>
      <c r="W101" s="36">
        <v>3.0000000000000001E-3</v>
      </c>
      <c r="X101" s="36">
        <v>7.1999999999999998E-3</v>
      </c>
      <c r="Y101" s="36">
        <v>1.0200000000000001E-2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1.8059881492367817E-4</v>
      </c>
      <c r="AH101" s="36">
        <v>3.0722557021499279E-4</v>
      </c>
      <c r="AI101" s="36">
        <v>9.8395216406693621E-4</v>
      </c>
      <c r="AJ101" s="36">
        <v>0</v>
      </c>
      <c r="AK101" s="36">
        <v>0</v>
      </c>
      <c r="AL101" s="36">
        <v>0</v>
      </c>
      <c r="AM101" s="36">
        <v>1.8059881492367817E-4</v>
      </c>
      <c r="AN101" s="36">
        <v>3.0722557021499279E-4</v>
      </c>
      <c r="AO101" s="36">
        <v>9.8395216406693621E-4</v>
      </c>
      <c r="AP101" s="36">
        <v>6.0532829999999996E-3</v>
      </c>
      <c r="AQ101" s="36">
        <v>3.25946E-3</v>
      </c>
      <c r="AR101" s="36">
        <v>9.3127430000000001E-3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3.309786E-2</v>
      </c>
      <c r="BH101" s="36">
        <v>1.733404773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5.0117237599999997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0.11099999999999999</v>
      </c>
      <c r="V102" s="36">
        <v>0.26639999999999997</v>
      </c>
      <c r="W102" s="36">
        <v>0.11099999999999999</v>
      </c>
      <c r="X102" s="36">
        <v>0.26639999999999997</v>
      </c>
      <c r="Y102" s="36">
        <v>0.37739999999999996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8.946119445576212E-3</v>
      </c>
      <c r="AH102" s="36">
        <v>1.5218685953394017E-2</v>
      </c>
      <c r="AI102" s="36">
        <v>4.8740926634518678E-2</v>
      </c>
      <c r="AJ102" s="36">
        <v>0</v>
      </c>
      <c r="AK102" s="36">
        <v>0</v>
      </c>
      <c r="AL102" s="36">
        <v>0</v>
      </c>
      <c r="AM102" s="36">
        <v>8.946119445576212E-3</v>
      </c>
      <c r="AN102" s="36">
        <v>1.5218685953394017E-2</v>
      </c>
      <c r="AO102" s="36">
        <v>4.8740926634518678E-2</v>
      </c>
      <c r="AP102" s="36">
        <v>0.46074568999999999</v>
      </c>
      <c r="AQ102" s="36">
        <v>0.24809383300000001</v>
      </c>
      <c r="AR102" s="36">
        <v>0.70883952299999997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0.34844899699999998</v>
      </c>
      <c r="BC102" s="36">
        <v>19.855083541999999</v>
      </c>
      <c r="BD102" s="36">
        <v>50.08972172</v>
      </c>
      <c r="BE102" s="36">
        <v>1.0163801E-2</v>
      </c>
      <c r="BF102" s="36">
        <v>2.0327603E-2</v>
      </c>
      <c r="BG102" s="36">
        <v>0</v>
      </c>
      <c r="BH102" s="36">
        <v>9.1359514869999998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4.7969677669999999</v>
      </c>
      <c r="E103" s="36">
        <v>7</v>
      </c>
      <c r="F103" s="36">
        <v>0</v>
      </c>
      <c r="G103" s="36">
        <v>2</v>
      </c>
      <c r="H103" s="36">
        <v>5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8.4200000000000005E-7</v>
      </c>
      <c r="P103" s="36">
        <v>1.4459999999999998E-6</v>
      </c>
      <c r="Q103" s="36">
        <v>7.9400000000000004E-7</v>
      </c>
      <c r="R103" s="36">
        <v>4.8E-8</v>
      </c>
      <c r="S103" s="36">
        <v>1.3819999999999999E-6</v>
      </c>
      <c r="T103" s="36">
        <v>6.4000000000000004E-8</v>
      </c>
      <c r="U103" s="36">
        <v>0</v>
      </c>
      <c r="V103" s="36">
        <v>0</v>
      </c>
      <c r="W103" s="36">
        <v>8.4200000000000005E-7</v>
      </c>
      <c r="X103" s="36">
        <v>1.4459999999999998E-6</v>
      </c>
      <c r="Y103" s="36">
        <v>2.2879999999999999E-6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2.3999999999999999E-6</v>
      </c>
      <c r="AQ103" s="36">
        <v>1.2920000000000001E-6</v>
      </c>
      <c r="AR103" s="36">
        <v>3.692E-6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0.63798115399999999</v>
      </c>
      <c r="BC103" s="36">
        <v>32.031941631000002</v>
      </c>
      <c r="BD103" s="36">
        <v>80.389792426</v>
      </c>
      <c r="BE103" s="36">
        <v>1.8609074999999999E-2</v>
      </c>
      <c r="BF103" s="36">
        <v>3.7218150999999998E-2</v>
      </c>
      <c r="BG103" s="36">
        <v>1.2987127169999999</v>
      </c>
      <c r="BH103" s="36">
        <v>26.318789665000001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5.306085919</v>
      </c>
      <c r="E104" s="36">
        <v>7</v>
      </c>
      <c r="F104" s="36">
        <v>0</v>
      </c>
      <c r="G104" s="36">
        <v>1</v>
      </c>
      <c r="H104" s="36">
        <v>6</v>
      </c>
      <c r="I104" s="36">
        <v>5.22675138604956E-6</v>
      </c>
      <c r="J104" s="36">
        <v>2.5558731337260814E-2</v>
      </c>
      <c r="K104" s="36">
        <v>5.22675138604956E-6</v>
      </c>
      <c r="L104" s="36">
        <v>0</v>
      </c>
      <c r="M104" s="36">
        <v>2.2039580886476662E-3</v>
      </c>
      <c r="N104" s="36">
        <v>2.3359999999999201E-2</v>
      </c>
      <c r="O104" s="36">
        <v>3.9923256000000004E-2</v>
      </c>
      <c r="P104" s="36">
        <v>6.7489371999999992E-2</v>
      </c>
      <c r="Q104" s="36">
        <v>3.7894492000000002E-2</v>
      </c>
      <c r="R104" s="36">
        <v>2.0287639999999997E-3</v>
      </c>
      <c r="S104" s="36">
        <v>6.4843157999999998E-2</v>
      </c>
      <c r="T104" s="36">
        <v>2.646214E-3</v>
      </c>
      <c r="U104" s="36">
        <v>3.0000000000000001E-3</v>
      </c>
      <c r="V104" s="36">
        <v>7.1999999999999998E-3</v>
      </c>
      <c r="W104" s="36">
        <v>4.2928482751386055E-2</v>
      </c>
      <c r="X104" s="36">
        <v>0.10024810333726081</v>
      </c>
      <c r="Y104" s="36">
        <v>0.14317658608864686</v>
      </c>
      <c r="Z104" s="36">
        <v>4.2478470304997646E-7</v>
      </c>
      <c r="AA104" s="36">
        <v>9.0903926452694946E-8</v>
      </c>
      <c r="AB104" s="36">
        <v>9.0903899999999999E-8</v>
      </c>
      <c r="AC104" s="36">
        <v>6.5558862678633017E-8</v>
      </c>
      <c r="AD104" s="36">
        <v>2.6225462614717536E-4</v>
      </c>
      <c r="AE104" s="36">
        <v>2.3602916353245781E-3</v>
      </c>
      <c r="AF104" s="36">
        <v>2.6225462614717534E-3</v>
      </c>
      <c r="AG104" s="36">
        <v>2.3992958646878488E-4</v>
      </c>
      <c r="AH104" s="36">
        <v>4.0815607813080647E-4</v>
      </c>
      <c r="AI104" s="36">
        <v>1.3072025745540694E-3</v>
      </c>
      <c r="AJ104" s="36">
        <v>3.5635508479402434E-9</v>
      </c>
      <c r="AK104" s="36">
        <v>4.3063462167224067E-9</v>
      </c>
      <c r="AL104" s="36">
        <v>1.0770522335391971E-8</v>
      </c>
      <c r="AM104" s="36">
        <v>2.3999870888231144E-4</v>
      </c>
      <c r="AN104" s="36">
        <v>6.7041501062419851E-4</v>
      </c>
      <c r="AO104" s="36">
        <v>3.6675049804009833E-3</v>
      </c>
      <c r="AP104" s="36">
        <v>2.4404771809999999</v>
      </c>
      <c r="AQ104" s="36">
        <v>1.3141030970000001</v>
      </c>
      <c r="AR104" s="36">
        <v>3.7545802779999997</v>
      </c>
      <c r="AS104" s="36">
        <v>0.25628160999999999</v>
      </c>
      <c r="AT104" s="36">
        <v>9.5111502869999995</v>
      </c>
      <c r="AU104" s="36">
        <v>23.633306232999999</v>
      </c>
      <c r="AV104" s="36">
        <v>9.8732545740000006</v>
      </c>
      <c r="AW104" s="36">
        <v>24.533062965999999</v>
      </c>
      <c r="AX104" s="36">
        <v>9.1072934080000003</v>
      </c>
      <c r="AY104" s="36">
        <v>22.629802659999999</v>
      </c>
      <c r="AZ104" s="36">
        <v>1.0157499999999999E-3</v>
      </c>
      <c r="BA104" s="36">
        <v>2.0314999999999999E-3</v>
      </c>
      <c r="BB104" s="36">
        <v>0.55693839599999995</v>
      </c>
      <c r="BC104" s="36">
        <v>39.750332043</v>
      </c>
      <c r="BD104" s="36">
        <v>98.771625061999998</v>
      </c>
      <c r="BE104" s="36">
        <v>1.6245163999999999E-2</v>
      </c>
      <c r="BF104" s="36">
        <v>3.2490328999999998E-2</v>
      </c>
      <c r="BG104" s="36">
        <v>0.68402811100000005</v>
      </c>
      <c r="BH104" s="36">
        <v>16.675348333999999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5.2959879079999999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5.8911724969065166E-5</v>
      </c>
      <c r="J105" s="36">
        <v>0.1730982088196929</v>
      </c>
      <c r="K105" s="36">
        <v>5.8911724969065166E-5</v>
      </c>
      <c r="L105" s="36">
        <v>0</v>
      </c>
      <c r="M105" s="36">
        <v>2.0702120544662937E-2</v>
      </c>
      <c r="N105" s="36">
        <v>0.15245499999999901</v>
      </c>
      <c r="O105" s="36">
        <v>5.1574475000000002E-2</v>
      </c>
      <c r="P105" s="36">
        <v>8.6641820000000008E-2</v>
      </c>
      <c r="Q105" s="36">
        <v>4.8577425E-2</v>
      </c>
      <c r="R105" s="36">
        <v>2.9970500000000002E-3</v>
      </c>
      <c r="S105" s="36">
        <v>8.2732625000000004E-2</v>
      </c>
      <c r="T105" s="36">
        <v>3.9091950000000007E-3</v>
      </c>
      <c r="U105" s="36" t="s">
        <v>339</v>
      </c>
      <c r="V105" s="36" t="s">
        <v>339</v>
      </c>
      <c r="W105" s="36">
        <v>5.1633386724969067E-2</v>
      </c>
      <c r="X105" s="36">
        <v>0.25974002881969294</v>
      </c>
      <c r="Y105" s="36">
        <v>0.31137341554466202</v>
      </c>
      <c r="Z105" s="36">
        <v>3.9761233506146089E-6</v>
      </c>
      <c r="AA105" s="36">
        <v>8.5089039703152612E-7</v>
      </c>
      <c r="AB105" s="36">
        <v>8.5089000000000002E-7</v>
      </c>
      <c r="AC105" s="36">
        <v>4.8145519741708185E-7</v>
      </c>
      <c r="AD105" s="36">
        <v>2.5185775620344842E-3</v>
      </c>
      <c r="AE105" s="36">
        <v>2.2667198058310356E-2</v>
      </c>
      <c r="AF105" s="36">
        <v>2.5185775620344842E-2</v>
      </c>
      <c r="AG105" s="36" t="s">
        <v>339</v>
      </c>
      <c r="AH105" s="36" t="s">
        <v>339</v>
      </c>
      <c r="AI105" s="36" t="s">
        <v>339</v>
      </c>
      <c r="AJ105" s="36">
        <v>3.3355992218198276E-8</v>
      </c>
      <c r="AK105" s="36">
        <v>4.0308797888175639E-8</v>
      </c>
      <c r="AL105" s="36">
        <v>1.008155838194145E-7</v>
      </c>
      <c r="AM105" s="36">
        <v>5.1481118963528018E-7</v>
      </c>
      <c r="AN105" s="36">
        <v>2.5186178708323723E-3</v>
      </c>
      <c r="AO105" s="36">
        <v>2.2667298873894175E-2</v>
      </c>
      <c r="AP105" s="36">
        <v>36.756702044999997</v>
      </c>
      <c r="AQ105" s="36">
        <v>19.792070331000001</v>
      </c>
      <c r="AR105" s="36">
        <v>56.548772376000002</v>
      </c>
      <c r="AS105" s="36">
        <v>3.4203308840000002</v>
      </c>
      <c r="AT105" s="36">
        <v>53.588322153</v>
      </c>
      <c r="AU105" s="36">
        <v>144.52608096</v>
      </c>
      <c r="AV105" s="36">
        <v>42.236463409999999</v>
      </c>
      <c r="AW105" s="36">
        <v>113.910461927</v>
      </c>
      <c r="AX105" s="36">
        <v>39.291871428</v>
      </c>
      <c r="AY105" s="36">
        <v>105.96898658000001</v>
      </c>
      <c r="AZ105" s="36">
        <v>1.1582237E-2</v>
      </c>
      <c r="BA105" s="36">
        <v>2.3164475E-2</v>
      </c>
      <c r="BB105" s="36">
        <v>0.25060479800000002</v>
      </c>
      <c r="BC105" s="36">
        <v>22.937009169</v>
      </c>
      <c r="BD105" s="36">
        <v>61.860418670000001</v>
      </c>
      <c r="BE105" s="36">
        <v>7.3098140000000004E-3</v>
      </c>
      <c r="BF105" s="36">
        <v>1.4619628000000001E-2</v>
      </c>
      <c r="BG105" s="36">
        <v>0.72687448099999996</v>
      </c>
      <c r="BH105" s="36">
        <v>22.205998667999999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5.0890876909999996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1.8454485E-2</v>
      </c>
      <c r="BC106" s="36">
        <v>3.6418646999999998E-2</v>
      </c>
      <c r="BD106" s="36">
        <v>7.7807658000000002E-2</v>
      </c>
      <c r="BE106" s="36">
        <v>5.3829300000000002E-4</v>
      </c>
      <c r="BF106" s="36">
        <v>1.076586E-3</v>
      </c>
      <c r="BG106" s="36">
        <v>0.46615521100000001</v>
      </c>
      <c r="BH106" s="36">
        <v>3.0632323920000002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4.5904584100000001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5.1111434999999997E-2</v>
      </c>
      <c r="BC107" s="36">
        <v>1.6311121660000001</v>
      </c>
      <c r="BD107" s="36">
        <v>2.8636906290000002</v>
      </c>
      <c r="BE107" s="36">
        <v>1.4908530000000001E-3</v>
      </c>
      <c r="BF107" s="36">
        <v>2.9817070000000001E-3</v>
      </c>
      <c r="BG107" s="36">
        <v>0.319141432</v>
      </c>
      <c r="BH107" s="36">
        <v>0.64673901700000003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5.1988860140000002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2.1443886865555547E-5</v>
      </c>
      <c r="J108" s="36">
        <v>4.0351718688106573E-2</v>
      </c>
      <c r="K108" s="36">
        <v>2.1443886865555547E-5</v>
      </c>
      <c r="L108" s="36">
        <v>0</v>
      </c>
      <c r="M108" s="36">
        <v>3.9731625749668143E-3</v>
      </c>
      <c r="N108" s="36">
        <v>3.6400000000005317E-2</v>
      </c>
      <c r="O108" s="36">
        <v>3.546801E-3</v>
      </c>
      <c r="P108" s="36">
        <v>5.539942E-3</v>
      </c>
      <c r="Q108" s="36">
        <v>3.2257800000000001E-3</v>
      </c>
      <c r="R108" s="36">
        <v>3.21021E-4</v>
      </c>
      <c r="S108" s="36">
        <v>5.1212189999999998E-3</v>
      </c>
      <c r="T108" s="36">
        <v>4.1872300000000002E-4</v>
      </c>
      <c r="U108" s="36" t="s">
        <v>339</v>
      </c>
      <c r="V108" s="36" t="s">
        <v>339</v>
      </c>
      <c r="W108" s="36">
        <v>3.5682448868655557E-3</v>
      </c>
      <c r="X108" s="36">
        <v>4.5891660688106573E-2</v>
      </c>
      <c r="Y108" s="36">
        <v>4.9459905574972131E-2</v>
      </c>
      <c r="Z108" s="36">
        <v>1.1058988239435301E-6</v>
      </c>
      <c r="AA108" s="36">
        <v>2.366623483239154E-7</v>
      </c>
      <c r="AB108" s="36">
        <v>2.3666200000000001E-7</v>
      </c>
      <c r="AC108" s="36">
        <v>4.7751292165464606E-8</v>
      </c>
      <c r="AD108" s="36">
        <v>3.2156627927502863E-5</v>
      </c>
      <c r="AE108" s="36">
        <v>2.8940965134752574E-4</v>
      </c>
      <c r="AF108" s="36">
        <v>3.2156627927502858E-4</v>
      </c>
      <c r="AG108" s="36" t="s">
        <v>339</v>
      </c>
      <c r="AH108" s="36" t="s">
        <v>339</v>
      </c>
      <c r="AI108" s="36" t="s">
        <v>339</v>
      </c>
      <c r="AJ108" s="36">
        <v>9.2774575213520425E-9</v>
      </c>
      <c r="AK108" s="36">
        <v>1.1211273755492981E-8</v>
      </c>
      <c r="AL108" s="36">
        <v>2.8040308027912274E-8</v>
      </c>
      <c r="AM108" s="36">
        <v>5.7028749686816649E-8</v>
      </c>
      <c r="AN108" s="36">
        <v>3.2167839201258356E-5</v>
      </c>
      <c r="AO108" s="36">
        <v>2.8943769165555366E-4</v>
      </c>
      <c r="AP108" s="36">
        <v>2.1010171610000001</v>
      </c>
      <c r="AQ108" s="36">
        <v>1.1313169329999999</v>
      </c>
      <c r="AR108" s="36">
        <v>3.232334094</v>
      </c>
      <c r="AS108" s="36">
        <v>0.26042671099999998</v>
      </c>
      <c r="AT108" s="36">
        <v>1.0299996769999999</v>
      </c>
      <c r="AU108" s="36">
        <v>2.390656323</v>
      </c>
      <c r="AV108" s="36">
        <v>1.592872453</v>
      </c>
      <c r="AW108" s="36">
        <v>3.6970988290000002</v>
      </c>
      <c r="AX108" s="36">
        <v>1.453805534</v>
      </c>
      <c r="AY108" s="36">
        <v>3.3743208560000002</v>
      </c>
      <c r="AZ108" s="36">
        <v>1.8151650000000001E-3</v>
      </c>
      <c r="BA108" s="36">
        <v>3.6303310000000001E-3</v>
      </c>
      <c r="BB108" s="36">
        <v>0.191150289</v>
      </c>
      <c r="BC108" s="36">
        <v>9.8721463870000008</v>
      </c>
      <c r="BD108" s="36">
        <v>22.913511234000001</v>
      </c>
      <c r="BE108" s="36">
        <v>5.5756030000000002E-3</v>
      </c>
      <c r="BF108" s="36">
        <v>1.1151207E-2</v>
      </c>
      <c r="BG108" s="36">
        <v>2.6550260149999998</v>
      </c>
      <c r="BH108" s="36">
        <v>14.252850012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5.1600139079999998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5.912128752668362E-5</v>
      </c>
      <c r="J109" s="36">
        <v>0.30115733964648028</v>
      </c>
      <c r="K109" s="36">
        <v>5.912128752668362E-5</v>
      </c>
      <c r="L109" s="36">
        <v>0</v>
      </c>
      <c r="M109" s="36">
        <v>1.0796460933969611E-2</v>
      </c>
      <c r="N109" s="36">
        <v>0.29042000000003731</v>
      </c>
      <c r="O109" s="36">
        <v>6.1142729999999999E-3</v>
      </c>
      <c r="P109" s="36">
        <v>1.0314950999999999E-2</v>
      </c>
      <c r="Q109" s="36">
        <v>5.4638660000000004E-3</v>
      </c>
      <c r="R109" s="36">
        <v>6.5040699999999998E-4</v>
      </c>
      <c r="S109" s="36">
        <v>9.4665940000000001E-3</v>
      </c>
      <c r="T109" s="36">
        <v>8.48357E-4</v>
      </c>
      <c r="U109" s="36" t="s">
        <v>339</v>
      </c>
      <c r="V109" s="36" t="s">
        <v>339</v>
      </c>
      <c r="W109" s="36">
        <v>6.1733942875266835E-3</v>
      </c>
      <c r="X109" s="36">
        <v>0.3114722906464803</v>
      </c>
      <c r="Y109" s="36">
        <v>0.31764568493400697</v>
      </c>
      <c r="Z109" s="36">
        <v>3.3830302322135201E-6</v>
      </c>
      <c r="AA109" s="36">
        <v>7.2396846969369314E-7</v>
      </c>
      <c r="AB109" s="36">
        <v>7.2396800000000004E-7</v>
      </c>
      <c r="AC109" s="36">
        <v>5.3255974154622419E-7</v>
      </c>
      <c r="AD109" s="36">
        <v>4.5206978957004805E-3</v>
      </c>
      <c r="AE109" s="36">
        <v>4.0686281061304314E-2</v>
      </c>
      <c r="AF109" s="36">
        <v>4.520697895700479E-2</v>
      </c>
      <c r="AG109" s="36" t="s">
        <v>339</v>
      </c>
      <c r="AH109" s="36" t="s">
        <v>339</v>
      </c>
      <c r="AI109" s="36" t="s">
        <v>339</v>
      </c>
      <c r="AJ109" s="36">
        <v>2.8380485108797338E-8</v>
      </c>
      <c r="AK109" s="36">
        <v>3.4296183748200991E-8</v>
      </c>
      <c r="AL109" s="36">
        <v>8.5777546553107786E-8</v>
      </c>
      <c r="AM109" s="36">
        <v>5.609402266550215E-7</v>
      </c>
      <c r="AN109" s="36">
        <v>4.5207321918842285E-3</v>
      </c>
      <c r="AO109" s="36">
        <v>4.0686366838850865E-2</v>
      </c>
      <c r="AP109" s="36">
        <v>5.6040467459999999</v>
      </c>
      <c r="AQ109" s="36">
        <v>3.0175636319999999</v>
      </c>
      <c r="AR109" s="36">
        <v>8.6216103779999997</v>
      </c>
      <c r="AS109" s="36">
        <v>0.42757669700000001</v>
      </c>
      <c r="AT109" s="36">
        <v>13.917148472999999</v>
      </c>
      <c r="AU109" s="36">
        <v>35.528416290999999</v>
      </c>
      <c r="AV109" s="36">
        <v>15.715790096999999</v>
      </c>
      <c r="AW109" s="36">
        <v>40.120081638999999</v>
      </c>
      <c r="AX109" s="36">
        <v>14.468375524000001</v>
      </c>
      <c r="AY109" s="36">
        <v>36.935617211999997</v>
      </c>
      <c r="AZ109" s="36">
        <v>2.5872320000000001E-3</v>
      </c>
      <c r="BA109" s="36">
        <v>5.1744640000000001E-3</v>
      </c>
      <c r="BB109" s="36">
        <v>0.40102889000000003</v>
      </c>
      <c r="BC109" s="36">
        <v>18.235643353</v>
      </c>
      <c r="BD109" s="36">
        <v>46.552893335</v>
      </c>
      <c r="BE109" s="36">
        <v>1.1697488000000001E-2</v>
      </c>
      <c r="BF109" s="36">
        <v>2.3394976000000001E-2</v>
      </c>
      <c r="BG109" s="36">
        <v>0.94736234799999997</v>
      </c>
      <c r="BH109" s="36">
        <v>20.822078762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4.5008729159999996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7.5471272000000006E-2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5.0812483640000004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1.1851510000000002E-3</v>
      </c>
      <c r="P111" s="36">
        <v>1.9100370000000001E-3</v>
      </c>
      <c r="Q111" s="36">
        <v>9.7249300000000006E-4</v>
      </c>
      <c r="R111" s="36">
        <v>2.1265800000000001E-4</v>
      </c>
      <c r="S111" s="36">
        <v>1.632657E-3</v>
      </c>
      <c r="T111" s="36">
        <v>2.7737999999999998E-4</v>
      </c>
      <c r="U111" s="36" t="s">
        <v>339</v>
      </c>
      <c r="V111" s="36" t="s">
        <v>339</v>
      </c>
      <c r="W111" s="36">
        <v>1.1851510000000002E-3</v>
      </c>
      <c r="X111" s="36">
        <v>1.9100370000000001E-3</v>
      </c>
      <c r="Y111" s="36">
        <v>3.0951880000000005E-3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5.271006E-3</v>
      </c>
      <c r="AQ111" s="36">
        <v>2.8382339999999998E-3</v>
      </c>
      <c r="AR111" s="36">
        <v>8.1092400000000002E-3</v>
      </c>
      <c r="AS111" s="36">
        <v>1.2793640000000001E-3</v>
      </c>
      <c r="AT111" s="36">
        <v>7.6163100000000003E-4</v>
      </c>
      <c r="AU111" s="36">
        <v>1.678389E-3</v>
      </c>
      <c r="AV111" s="36">
        <v>8.6096739999999995E-3</v>
      </c>
      <c r="AW111" s="36">
        <v>1.8972950999999998E-2</v>
      </c>
      <c r="AX111" s="36">
        <v>7.5151539999999996E-3</v>
      </c>
      <c r="AY111" s="36">
        <v>1.6560980999999999E-2</v>
      </c>
      <c r="AZ111" s="36">
        <v>2.3319999999999999E-6</v>
      </c>
      <c r="BA111" s="36">
        <v>4.6639999999999997E-6</v>
      </c>
      <c r="BB111" s="36">
        <v>0.29444595000000001</v>
      </c>
      <c r="BC111" s="36">
        <v>18.056293337</v>
      </c>
      <c r="BD111" s="36">
        <v>39.790259294999998</v>
      </c>
      <c r="BE111" s="36">
        <v>8.5886030000000002E-3</v>
      </c>
      <c r="BF111" s="36">
        <v>1.7177206E-2</v>
      </c>
      <c r="BG111" s="36">
        <v>1.5577565529999999</v>
      </c>
      <c r="BH111" s="36">
        <v>5.7755923559999998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4.6437217000000004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6.6409458000000005E-2</v>
      </c>
      <c r="BC112" s="36">
        <v>3.6367340420000001</v>
      </c>
      <c r="BD112" s="36">
        <v>7.0149324890000004</v>
      </c>
      <c r="BE112" s="36">
        <v>1.9370769999999999E-3</v>
      </c>
      <c r="BF112" s="36">
        <v>3.8741539999999999E-3</v>
      </c>
      <c r="BG112" s="36">
        <v>0.44472838999999997</v>
      </c>
      <c r="BH112" s="36">
        <v>2.2158077070000002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5.091025363</v>
      </c>
      <c r="E113" s="36">
        <v>3</v>
      </c>
      <c r="F113" s="36">
        <v>0</v>
      </c>
      <c r="G113" s="36">
        <v>1</v>
      </c>
      <c r="H113" s="36">
        <v>2</v>
      </c>
      <c r="I113" s="36">
        <v>9.7420069064089021E-6</v>
      </c>
      <c r="J113" s="36">
        <v>3.0748129341697673E-2</v>
      </c>
      <c r="K113" s="36">
        <v>9.7420069064089021E-6</v>
      </c>
      <c r="L113" s="36">
        <v>0</v>
      </c>
      <c r="M113" s="36">
        <v>1.7578713486060254E-3</v>
      </c>
      <c r="N113" s="36">
        <v>2.8999999999998055E-2</v>
      </c>
      <c r="O113" s="36">
        <v>1.2328130000000001E-2</v>
      </c>
      <c r="P113" s="36">
        <v>1.7634445999999998E-2</v>
      </c>
      <c r="Q113" s="36">
        <v>1.0858076000000001E-2</v>
      </c>
      <c r="R113" s="36">
        <v>1.4700540000000002E-3</v>
      </c>
      <c r="S113" s="36">
        <v>1.5716984999999999E-2</v>
      </c>
      <c r="T113" s="36">
        <v>1.9174609999999999E-3</v>
      </c>
      <c r="U113" s="36">
        <v>0</v>
      </c>
      <c r="V113" s="36">
        <v>0</v>
      </c>
      <c r="W113" s="36">
        <v>1.2337872006906411E-2</v>
      </c>
      <c r="X113" s="36">
        <v>4.8382575341697667E-2</v>
      </c>
      <c r="Y113" s="36">
        <v>6.072044734860408E-2</v>
      </c>
      <c r="Z113" s="36">
        <v>6.992379981985513E-7</v>
      </c>
      <c r="AA113" s="36">
        <v>1.4963693161448994E-7</v>
      </c>
      <c r="AB113" s="36">
        <v>1.4963700000000001E-7</v>
      </c>
      <c r="AC113" s="36">
        <v>1.9072844702681564E-8</v>
      </c>
      <c r="AD113" s="36">
        <v>4.8701384779184047E-5</v>
      </c>
      <c r="AE113" s="36">
        <v>4.3831246301265648E-4</v>
      </c>
      <c r="AF113" s="36">
        <v>4.8701384779184054E-4</v>
      </c>
      <c r="AG113" s="36">
        <v>0</v>
      </c>
      <c r="AH113" s="36">
        <v>0</v>
      </c>
      <c r="AI113" s="36">
        <v>0</v>
      </c>
      <c r="AJ113" s="36">
        <v>5.865964587143502E-9</v>
      </c>
      <c r="AK113" s="36">
        <v>7.0886807808211845E-9</v>
      </c>
      <c r="AL113" s="36">
        <v>1.7729367504596043E-8</v>
      </c>
      <c r="AM113" s="36">
        <v>2.4938809289825066E-8</v>
      </c>
      <c r="AN113" s="36">
        <v>4.8708473459964866E-5</v>
      </c>
      <c r="AO113" s="36">
        <v>4.3833019238016108E-4</v>
      </c>
      <c r="AP113" s="36">
        <v>0.33830620900000002</v>
      </c>
      <c r="AQ113" s="36">
        <v>0.182164882</v>
      </c>
      <c r="AR113" s="36">
        <v>0.520471091</v>
      </c>
      <c r="AS113" s="36">
        <v>9.2112231000000003E-2</v>
      </c>
      <c r="AT113" s="36">
        <v>0.113565638</v>
      </c>
      <c r="AU113" s="36">
        <v>0.22850103699999999</v>
      </c>
      <c r="AV113" s="36">
        <v>0.29718945299999999</v>
      </c>
      <c r="AW113" s="36">
        <v>0.59796342800000002</v>
      </c>
      <c r="AX113" s="36">
        <v>0.26820256999999997</v>
      </c>
      <c r="AY113" s="36">
        <v>0.53964004099999996</v>
      </c>
      <c r="AZ113" s="36">
        <v>2.086049E-3</v>
      </c>
      <c r="BA113" s="36">
        <v>4.172098E-3</v>
      </c>
      <c r="BB113" s="36">
        <v>0.270491288</v>
      </c>
      <c r="BC113" s="36">
        <v>12.453125559</v>
      </c>
      <c r="BD113" s="36">
        <v>25.056453291</v>
      </c>
      <c r="BE113" s="36">
        <v>7.889877E-3</v>
      </c>
      <c r="BF113" s="36">
        <v>1.5779754E-2</v>
      </c>
      <c r="BG113" s="36">
        <v>3.3995697200000001</v>
      </c>
      <c r="BH113" s="36">
        <v>15.225207458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5.233710683</v>
      </c>
      <c r="E114" s="36">
        <v>5</v>
      </c>
      <c r="F114" s="36">
        <v>0</v>
      </c>
      <c r="G114" s="36">
        <v>0</v>
      </c>
      <c r="H114" s="36">
        <v>5</v>
      </c>
      <c r="I114" s="36">
        <v>1.5411521146027005E-4</v>
      </c>
      <c r="J114" s="36">
        <v>0.10923755467569214</v>
      </c>
      <c r="K114" s="36">
        <v>1.5411521146027005E-4</v>
      </c>
      <c r="L114" s="36">
        <v>0</v>
      </c>
      <c r="M114" s="36">
        <v>2.4431669886777686E-2</v>
      </c>
      <c r="N114" s="36">
        <v>8.4960000000374736E-2</v>
      </c>
      <c r="O114" s="36">
        <v>4.771399E-3</v>
      </c>
      <c r="P114" s="36">
        <v>7.5071369999999997E-3</v>
      </c>
      <c r="Q114" s="36">
        <v>4.5531809999999999E-3</v>
      </c>
      <c r="R114" s="36">
        <v>2.18218E-4</v>
      </c>
      <c r="S114" s="36">
        <v>7.2225049999999997E-3</v>
      </c>
      <c r="T114" s="36">
        <v>2.8463199999999999E-4</v>
      </c>
      <c r="U114" s="36">
        <v>0</v>
      </c>
      <c r="V114" s="36">
        <v>0</v>
      </c>
      <c r="W114" s="36">
        <v>4.9255142114602701E-3</v>
      </c>
      <c r="X114" s="36">
        <v>0.11674469167569214</v>
      </c>
      <c r="Y114" s="36">
        <v>0.12167020588715241</v>
      </c>
      <c r="Z114" s="36">
        <v>6.8375336646519209E-6</v>
      </c>
      <c r="AA114" s="36">
        <v>1.4632322042355109E-6</v>
      </c>
      <c r="AB114" s="36">
        <v>1.46323E-6</v>
      </c>
      <c r="AC114" s="36">
        <v>1.5624145195978427E-6</v>
      </c>
      <c r="AD114" s="36">
        <v>1.3299903647538223E-3</v>
      </c>
      <c r="AE114" s="36">
        <v>1.1969913282784399E-2</v>
      </c>
      <c r="AF114" s="36">
        <v>1.3299903647538223E-2</v>
      </c>
      <c r="AG114" s="36">
        <v>0</v>
      </c>
      <c r="AH114" s="36">
        <v>0</v>
      </c>
      <c r="AI114" s="36">
        <v>0</v>
      </c>
      <c r="AJ114" s="36">
        <v>5.7360514864946421E-8</v>
      </c>
      <c r="AK114" s="36">
        <v>6.9316882715645068E-8</v>
      </c>
      <c r="AL114" s="36">
        <v>1.733671646300719E-7</v>
      </c>
      <c r="AM114" s="36">
        <v>1.6197750344627892E-6</v>
      </c>
      <c r="AN114" s="36">
        <v>1.330059681636538E-3</v>
      </c>
      <c r="AO114" s="36">
        <v>1.1970086649949028E-2</v>
      </c>
      <c r="AP114" s="36">
        <v>2.7436496450000001</v>
      </c>
      <c r="AQ114" s="36">
        <v>1.4773498089999999</v>
      </c>
      <c r="AR114" s="36">
        <v>4.2209994540000002</v>
      </c>
      <c r="AS114" s="36">
        <v>0.646491021</v>
      </c>
      <c r="AT114" s="36">
        <v>21.004155354000002</v>
      </c>
      <c r="AU114" s="36">
        <v>44.444359654000003</v>
      </c>
      <c r="AV114" s="36">
        <v>17.923902121000001</v>
      </c>
      <c r="AW114" s="36">
        <v>37.926607322000002</v>
      </c>
      <c r="AX114" s="36">
        <v>16.634558622</v>
      </c>
      <c r="AY114" s="36">
        <v>35.198383063000001</v>
      </c>
      <c r="AZ114" s="36">
        <v>4.7784230000000004E-3</v>
      </c>
      <c r="BA114" s="36">
        <v>9.5568470000000003E-3</v>
      </c>
      <c r="BB114" s="36">
        <v>0.195611753</v>
      </c>
      <c r="BC114" s="36">
        <v>11.940104551999999</v>
      </c>
      <c r="BD114" s="36">
        <v>25.265015042999998</v>
      </c>
      <c r="BE114" s="36">
        <v>5.7057389999999996E-3</v>
      </c>
      <c r="BF114" s="36">
        <v>1.1411477999999999E-2</v>
      </c>
      <c r="BG114" s="36">
        <v>3.2366586989999999</v>
      </c>
      <c r="BH114" s="36">
        <v>10.442261298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5.40242092</v>
      </c>
      <c r="E115" s="36">
        <v>102</v>
      </c>
      <c r="F115" s="36">
        <v>5</v>
      </c>
      <c r="G115" s="36">
        <v>23</v>
      </c>
      <c r="H115" s="36">
        <v>74</v>
      </c>
      <c r="I115" s="36">
        <v>4.8988979443694621E-3</v>
      </c>
      <c r="J115" s="36">
        <v>3.0213497417783226</v>
      </c>
      <c r="K115" s="36">
        <v>4.8988979443694621E-3</v>
      </c>
      <c r="L115" s="36">
        <v>0</v>
      </c>
      <c r="M115" s="36">
        <v>0.43217463972121661</v>
      </c>
      <c r="N115" s="36">
        <v>2.5940740000014753</v>
      </c>
      <c r="O115" s="36">
        <v>8.814589099999999E-2</v>
      </c>
      <c r="P115" s="36">
        <v>0.14342785499999999</v>
      </c>
      <c r="Q115" s="36">
        <v>8.2883062999999993E-2</v>
      </c>
      <c r="R115" s="36">
        <v>5.2628280000000006E-3</v>
      </c>
      <c r="S115" s="36">
        <v>0.136563297</v>
      </c>
      <c r="T115" s="36">
        <v>6.8645579999999998E-3</v>
      </c>
      <c r="U115" s="36">
        <v>0.70895000000000008</v>
      </c>
      <c r="V115" s="36">
        <v>1.6780999999999995</v>
      </c>
      <c r="W115" s="36">
        <v>0.80199478894436949</v>
      </c>
      <c r="X115" s="36">
        <v>4.8428775967783224</v>
      </c>
      <c r="Y115" s="36">
        <v>5.6448723857226923</v>
      </c>
      <c r="Z115" s="36">
        <v>1.376009887435035E-4</v>
      </c>
      <c r="AA115" s="36">
        <v>2.9446611591109749E-5</v>
      </c>
      <c r="AB115" s="36">
        <v>2.94466E-5</v>
      </c>
      <c r="AC115" s="36">
        <v>6.1700171404605741E-5</v>
      </c>
      <c r="AD115" s="36">
        <v>4.2781087013898489E-2</v>
      </c>
      <c r="AE115" s="36">
        <v>0.38502978312508629</v>
      </c>
      <c r="AF115" s="36">
        <v>0.42781087013898483</v>
      </c>
      <c r="AG115" s="36">
        <v>4.7561666437199918E-2</v>
      </c>
      <c r="AH115" s="36">
        <v>8.0909501525351604E-2</v>
      </c>
      <c r="AI115" s="36">
        <v>0.25912907920957196</v>
      </c>
      <c r="AJ115" s="36">
        <v>1.1543449334842326E-6</v>
      </c>
      <c r="AK115" s="36">
        <v>1.394959451743413E-6</v>
      </c>
      <c r="AL115" s="36">
        <v>3.4889071096108438E-6</v>
      </c>
      <c r="AM115" s="36">
        <v>4.7624520953538002E-2</v>
      </c>
      <c r="AN115" s="36">
        <v>0.12369198349870184</v>
      </c>
      <c r="AO115" s="36">
        <v>0.64416235124176791</v>
      </c>
      <c r="AP115" s="36">
        <v>114.88682461499999</v>
      </c>
      <c r="AQ115" s="36">
        <v>61.862136331000002</v>
      </c>
      <c r="AR115" s="36">
        <v>176.74896094600001</v>
      </c>
      <c r="AS115" s="36">
        <v>2.8634005679999999</v>
      </c>
      <c r="AT115" s="36">
        <v>485.56385409000001</v>
      </c>
      <c r="AU115" s="36">
        <v>1039.5809276370001</v>
      </c>
      <c r="AV115" s="36">
        <v>331.488103771</v>
      </c>
      <c r="AW115" s="36">
        <v>709.70832675500003</v>
      </c>
      <c r="AX115" s="36">
        <v>310.16845974099999</v>
      </c>
      <c r="AY115" s="36">
        <v>664.06346433299996</v>
      </c>
      <c r="AZ115" s="36">
        <v>0.30677534899999997</v>
      </c>
      <c r="BA115" s="36">
        <v>0.61355069799999995</v>
      </c>
      <c r="BB115" s="36">
        <v>1.72104799</v>
      </c>
      <c r="BC115" s="36">
        <v>160.247281165</v>
      </c>
      <c r="BD115" s="36">
        <v>343.08570500500002</v>
      </c>
      <c r="BE115" s="36">
        <v>0.78229454099999995</v>
      </c>
      <c r="BF115" s="36">
        <v>1.5645890819999999</v>
      </c>
      <c r="BG115" s="36">
        <v>5.1140631409999999</v>
      </c>
      <c r="BH115" s="36">
        <v>19.660881645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5.5655926789999999</v>
      </c>
      <c r="E116" s="36">
        <v>36</v>
      </c>
      <c r="F116" s="36">
        <v>1</v>
      </c>
      <c r="G116" s="36">
        <v>6</v>
      </c>
      <c r="H116" s="36">
        <v>29</v>
      </c>
      <c r="I116" s="36">
        <v>4.2869867941328389E-3</v>
      </c>
      <c r="J116" s="36">
        <v>1.0247102485677961</v>
      </c>
      <c r="K116" s="36">
        <v>4.2869867941328389E-3</v>
      </c>
      <c r="L116" s="36">
        <v>0</v>
      </c>
      <c r="M116" s="36">
        <v>0.37002323536035747</v>
      </c>
      <c r="N116" s="36">
        <v>0.65897400000157158</v>
      </c>
      <c r="O116" s="36">
        <v>6.0637648000000002E-2</v>
      </c>
      <c r="P116" s="36">
        <v>8.5785302999999993E-2</v>
      </c>
      <c r="Q116" s="36">
        <v>5.7396648000000001E-2</v>
      </c>
      <c r="R116" s="36">
        <v>3.241E-3</v>
      </c>
      <c r="S116" s="36">
        <v>8.1557909999999997E-2</v>
      </c>
      <c r="T116" s="36">
        <v>4.2273929999999994E-3</v>
      </c>
      <c r="U116" s="36">
        <v>0.16659999999999997</v>
      </c>
      <c r="V116" s="36">
        <v>0.39530000000000004</v>
      </c>
      <c r="W116" s="36">
        <v>0.23152463479413282</v>
      </c>
      <c r="X116" s="36">
        <v>1.5057955515677961</v>
      </c>
      <c r="Y116" s="36">
        <v>1.737320186361929</v>
      </c>
      <c r="Z116" s="36">
        <v>1.1354086011411456E-4</v>
      </c>
      <c r="AA116" s="36">
        <v>2.4297744064420518E-5</v>
      </c>
      <c r="AB116" s="36">
        <v>2.4297699999999999E-5</v>
      </c>
      <c r="AC116" s="36">
        <v>2.2966054293768788E-5</v>
      </c>
      <c r="AD116" s="36">
        <v>5.5219077542082023E-3</v>
      </c>
      <c r="AE116" s="36">
        <v>4.9697169787873821E-2</v>
      </c>
      <c r="AF116" s="36">
        <v>5.5219077542082017E-2</v>
      </c>
      <c r="AG116" s="36">
        <v>1.1627100350473801E-2</v>
      </c>
      <c r="AH116" s="36">
        <v>1.9779435078966925E-2</v>
      </c>
      <c r="AI116" s="36">
        <v>6.3347650185340013E-2</v>
      </c>
      <c r="AJ116" s="36">
        <v>9.5250137164629607E-7</v>
      </c>
      <c r="AK116" s="36">
        <v>1.1510431177326389E-6</v>
      </c>
      <c r="AL116" s="36">
        <v>2.8788525085134245E-6</v>
      </c>
      <c r="AM116" s="36">
        <v>1.1651018906139215E-2</v>
      </c>
      <c r="AN116" s="36">
        <v>2.530249387629286E-2</v>
      </c>
      <c r="AO116" s="36">
        <v>0.11304769882572235</v>
      </c>
      <c r="AP116" s="36">
        <v>25.841514606</v>
      </c>
      <c r="AQ116" s="36">
        <v>13.914661711000001</v>
      </c>
      <c r="AR116" s="36">
        <v>39.756176316999998</v>
      </c>
      <c r="AS116" s="36">
        <v>1.880850108</v>
      </c>
      <c r="AT116" s="36">
        <v>96.539327417999999</v>
      </c>
      <c r="AU116" s="36">
        <v>215.66736616</v>
      </c>
      <c r="AV116" s="36">
        <v>75.932947873000003</v>
      </c>
      <c r="AW116" s="36">
        <v>169.63303257600001</v>
      </c>
      <c r="AX116" s="36">
        <v>70.650015577000005</v>
      </c>
      <c r="AY116" s="36">
        <v>157.831043432</v>
      </c>
      <c r="AZ116" s="36">
        <v>0.36913350499999997</v>
      </c>
      <c r="BA116" s="36">
        <v>0.73826700999999995</v>
      </c>
      <c r="BB116" s="36">
        <v>0.45838520199999999</v>
      </c>
      <c r="BC116" s="36">
        <v>33.998161090000004</v>
      </c>
      <c r="BD116" s="36">
        <v>75.951366688999997</v>
      </c>
      <c r="BE116" s="36">
        <v>0.20835691000000001</v>
      </c>
      <c r="BF116" s="36">
        <v>0.41671382000000001</v>
      </c>
      <c r="BG116" s="36">
        <v>2.4834819060000002</v>
      </c>
      <c r="BH116" s="36">
        <v>10.303156564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5.4821252210000004</v>
      </c>
      <c r="E117" s="36">
        <v>55</v>
      </c>
      <c r="F117" s="36">
        <v>0</v>
      </c>
      <c r="G117" s="36">
        <v>5</v>
      </c>
      <c r="H117" s="36">
        <v>50</v>
      </c>
      <c r="I117" s="36">
        <v>9.4862465682547185E-5</v>
      </c>
      <c r="J117" s="36">
        <v>8.162915470029887E-2</v>
      </c>
      <c r="K117" s="36">
        <v>9.4862465682547185E-5</v>
      </c>
      <c r="L117" s="36">
        <v>0</v>
      </c>
      <c r="M117" s="36">
        <v>1.4074017165986661E-2</v>
      </c>
      <c r="N117" s="36">
        <v>6.7649999999994756E-2</v>
      </c>
      <c r="O117" s="36">
        <v>1.7437866E-2</v>
      </c>
      <c r="P117" s="36">
        <v>2.8706671E-2</v>
      </c>
      <c r="Q117" s="36">
        <v>1.6604099000000001E-2</v>
      </c>
      <c r="R117" s="36">
        <v>8.3376700000000002E-4</v>
      </c>
      <c r="S117" s="36">
        <v>2.7619148999999999E-2</v>
      </c>
      <c r="T117" s="36">
        <v>1.0875220000000001E-3</v>
      </c>
      <c r="U117" s="36">
        <v>2.2799999999999997E-2</v>
      </c>
      <c r="V117" s="36">
        <v>5.3999999999999992E-2</v>
      </c>
      <c r="W117" s="36">
        <v>4.0332728465682546E-2</v>
      </c>
      <c r="X117" s="36">
        <v>0.16433582570029887</v>
      </c>
      <c r="Y117" s="36">
        <v>0.2046685541659814</v>
      </c>
      <c r="Z117" s="36">
        <v>5.7294870328134849E-6</v>
      </c>
      <c r="AA117" s="36">
        <v>1.2261102250220857E-6</v>
      </c>
      <c r="AB117" s="36">
        <v>1.2261100000000001E-6</v>
      </c>
      <c r="AC117" s="36">
        <v>7.1239128660161393E-7</v>
      </c>
      <c r="AD117" s="36">
        <v>7.8244639993176089E-4</v>
      </c>
      <c r="AE117" s="36">
        <v>7.0420175993858476E-3</v>
      </c>
      <c r="AF117" s="36">
        <v>7.8244639993176081E-3</v>
      </c>
      <c r="AG117" s="36">
        <v>1.6987158974358972E-3</v>
      </c>
      <c r="AH117" s="36">
        <v>2.8897695726495722E-3</v>
      </c>
      <c r="AI117" s="36">
        <v>9.2550728205128205E-3</v>
      </c>
      <c r="AJ117" s="36">
        <v>4.8065103149237958E-8</v>
      </c>
      <c r="AK117" s="36">
        <v>5.8083912349035746E-8</v>
      </c>
      <c r="AL117" s="36">
        <v>1.4527259161210296E-7</v>
      </c>
      <c r="AM117" s="36">
        <v>1.6994763538256481E-3</v>
      </c>
      <c r="AN117" s="36">
        <v>3.6722740564936822E-3</v>
      </c>
      <c r="AO117" s="36">
        <v>1.6297235692490281E-2</v>
      </c>
      <c r="AP117" s="36">
        <v>7.5030183389999996</v>
      </c>
      <c r="AQ117" s="36">
        <v>4.0400867979999999</v>
      </c>
      <c r="AR117" s="36">
        <v>11.543105137</v>
      </c>
      <c r="AS117" s="36">
        <v>1.1537677829999999</v>
      </c>
      <c r="AT117" s="36">
        <v>88.772697054999995</v>
      </c>
      <c r="AU117" s="36">
        <v>205.4725478</v>
      </c>
      <c r="AV117" s="36">
        <v>57.415653356999997</v>
      </c>
      <c r="AW117" s="36">
        <v>132.89379471699999</v>
      </c>
      <c r="AX117" s="36">
        <v>53.814589237</v>
      </c>
      <c r="AY117" s="36">
        <v>124.55880159199999</v>
      </c>
      <c r="AZ117" s="36">
        <v>0.18125280899999999</v>
      </c>
      <c r="BA117" s="36">
        <v>0.362505619</v>
      </c>
      <c r="BB117" s="36">
        <v>0.48501628299999999</v>
      </c>
      <c r="BC117" s="36">
        <v>21.260524079</v>
      </c>
      <c r="BD117" s="36">
        <v>49.209432575000001</v>
      </c>
      <c r="BE117" s="36">
        <v>0.22046194699999999</v>
      </c>
      <c r="BF117" s="36">
        <v>0.44092389399999998</v>
      </c>
      <c r="BG117" s="36">
        <v>3.1051717879999998</v>
      </c>
      <c r="BH117" s="36">
        <v>14.659011327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5.4771321400000001</v>
      </c>
      <c r="E118" s="36">
        <v>46</v>
      </c>
      <c r="F118" s="36">
        <v>0</v>
      </c>
      <c r="G118" s="36">
        <v>8</v>
      </c>
      <c r="H118" s="36">
        <v>38</v>
      </c>
      <c r="I118" s="36">
        <v>5.0885951682842576E-5</v>
      </c>
      <c r="J118" s="36">
        <v>0.16550668493230625</v>
      </c>
      <c r="K118" s="36">
        <v>5.0885951682842576E-5</v>
      </c>
      <c r="L118" s="36">
        <v>0</v>
      </c>
      <c r="M118" s="36">
        <v>7.992570883992408E-3</v>
      </c>
      <c r="N118" s="36">
        <v>0.15756499999999668</v>
      </c>
      <c r="O118" s="36">
        <v>1.2960836E-2</v>
      </c>
      <c r="P118" s="36">
        <v>1.9253457000000002E-2</v>
      </c>
      <c r="Q118" s="36">
        <v>1.1666259999999999E-2</v>
      </c>
      <c r="R118" s="36">
        <v>1.294576E-3</v>
      </c>
      <c r="S118" s="36">
        <v>1.7564880000000001E-2</v>
      </c>
      <c r="T118" s="36">
        <v>1.6885770000000001E-3</v>
      </c>
      <c r="U118" s="36">
        <v>0.11220000000000001</v>
      </c>
      <c r="V118" s="36">
        <v>0.2676</v>
      </c>
      <c r="W118" s="36">
        <v>0.12521172195168284</v>
      </c>
      <c r="X118" s="36">
        <v>0.45236014193230623</v>
      </c>
      <c r="Y118" s="36">
        <v>0.57757186388398907</v>
      </c>
      <c r="Z118" s="36">
        <v>3.2770466830496846E-6</v>
      </c>
      <c r="AA118" s="36">
        <v>7.0128799017263232E-7</v>
      </c>
      <c r="AB118" s="36">
        <v>7.0128800000000005E-7</v>
      </c>
      <c r="AC118" s="36">
        <v>3.1668788050268049E-7</v>
      </c>
      <c r="AD118" s="36">
        <v>8.433218461208964E-4</v>
      </c>
      <c r="AE118" s="36">
        <v>7.589896615088066E-3</v>
      </c>
      <c r="AF118" s="36">
        <v>8.4332184612089627E-3</v>
      </c>
      <c r="AG118" s="36">
        <v>8.2193281700404849E-3</v>
      </c>
      <c r="AH118" s="36">
        <v>1.3982305392712549E-2</v>
      </c>
      <c r="AI118" s="36">
        <v>4.4781167271255057E-2</v>
      </c>
      <c r="AJ118" s="36">
        <v>2.7491399676475024E-8</v>
      </c>
      <c r="AK118" s="36">
        <v>3.3221775145321858E-8</v>
      </c>
      <c r="AL118" s="36">
        <v>8.3090363202704876E-8</v>
      </c>
      <c r="AM118" s="36">
        <v>8.2196723493206635E-3</v>
      </c>
      <c r="AN118" s="36">
        <v>1.482566046060859E-2</v>
      </c>
      <c r="AO118" s="36">
        <v>5.237114697670632E-2</v>
      </c>
      <c r="AP118" s="36">
        <v>2.7734694630000001</v>
      </c>
      <c r="AQ118" s="36">
        <v>1.4934066340000001</v>
      </c>
      <c r="AR118" s="36">
        <v>4.2668760969999999</v>
      </c>
      <c r="AS118" s="36">
        <v>0.49768704699999999</v>
      </c>
      <c r="AT118" s="36">
        <v>2.5556507220000002</v>
      </c>
      <c r="AU118" s="36">
        <v>6.0496649590000002</v>
      </c>
      <c r="AV118" s="36">
        <v>2.6534938970000002</v>
      </c>
      <c r="AW118" s="36">
        <v>6.281276589</v>
      </c>
      <c r="AX118" s="36">
        <v>2.446084258</v>
      </c>
      <c r="AY118" s="36">
        <v>5.7903022870000003</v>
      </c>
      <c r="AZ118" s="36">
        <v>4.9379958000000002E-2</v>
      </c>
      <c r="BA118" s="36">
        <v>9.8759917000000003E-2</v>
      </c>
      <c r="BB118" s="36">
        <v>0.50267569599999995</v>
      </c>
      <c r="BC118" s="36">
        <v>18.265425785000001</v>
      </c>
      <c r="BD118" s="36">
        <v>43.237405402999997</v>
      </c>
      <c r="BE118" s="36">
        <v>0.22848895299999999</v>
      </c>
      <c r="BF118" s="36">
        <v>0.45697790599999999</v>
      </c>
      <c r="BG118" s="36">
        <v>2.3946861689999999</v>
      </c>
      <c r="BH118" s="36">
        <v>14.624376617999999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5.2981300420000004</v>
      </c>
      <c r="E119" s="36">
        <v>11</v>
      </c>
      <c r="F119" s="36">
        <v>0</v>
      </c>
      <c r="G119" s="36">
        <v>1</v>
      </c>
      <c r="H119" s="36">
        <v>10</v>
      </c>
      <c r="I119" s="36">
        <v>3.9199443546693947E-4</v>
      </c>
      <c r="J119" s="36">
        <v>0.56177438860048545</v>
      </c>
      <c r="K119" s="36">
        <v>3.9199443546693947E-4</v>
      </c>
      <c r="L119" s="36">
        <v>0</v>
      </c>
      <c r="M119" s="36">
        <v>7.2519383035922202E-2</v>
      </c>
      <c r="N119" s="36">
        <v>0.48964700000003014</v>
      </c>
      <c r="O119" s="36">
        <v>1.3543108999999998E-2</v>
      </c>
      <c r="P119" s="36">
        <v>2.3948322000000001E-2</v>
      </c>
      <c r="Q119" s="36">
        <v>1.2850734999999999E-2</v>
      </c>
      <c r="R119" s="36">
        <v>6.9237399999999994E-4</v>
      </c>
      <c r="S119" s="36">
        <v>2.3045225000000003E-2</v>
      </c>
      <c r="T119" s="36">
        <v>9.0309700000000006E-4</v>
      </c>
      <c r="U119" s="36">
        <v>6.6E-3</v>
      </c>
      <c r="V119" s="36">
        <v>1.5599999999999999E-2</v>
      </c>
      <c r="W119" s="36">
        <v>2.0535103435466939E-2</v>
      </c>
      <c r="X119" s="36">
        <v>0.60132271060048537</v>
      </c>
      <c r="Y119" s="36">
        <v>0.62185781403595231</v>
      </c>
      <c r="Z119" s="36">
        <v>1.9344972069323625E-5</v>
      </c>
      <c r="AA119" s="36">
        <v>4.1398240228352539E-6</v>
      </c>
      <c r="AB119" s="36">
        <v>4.1398200000000003E-6</v>
      </c>
      <c r="AC119" s="36">
        <v>2.2845927725107589E-6</v>
      </c>
      <c r="AD119" s="36">
        <v>3.3805732079751193E-3</v>
      </c>
      <c r="AE119" s="36">
        <v>3.0425158871776076E-2</v>
      </c>
      <c r="AF119" s="36">
        <v>3.3805732079751197E-2</v>
      </c>
      <c r="AG119" s="36">
        <v>4.5012842801793565E-4</v>
      </c>
      <c r="AH119" s="36">
        <v>7.6573571662821242E-4</v>
      </c>
      <c r="AI119" s="36">
        <v>2.4524238492011669E-3</v>
      </c>
      <c r="AJ119" s="36">
        <v>1.622863163331824E-7</v>
      </c>
      <c r="AK119" s="36">
        <v>1.9611367823505654E-7</v>
      </c>
      <c r="AL119" s="36">
        <v>4.9049626885647802E-7</v>
      </c>
      <c r="AM119" s="36">
        <v>4.5257530710677961E-4</v>
      </c>
      <c r="AN119" s="36">
        <v>4.1465050382815671E-3</v>
      </c>
      <c r="AO119" s="36">
        <v>3.2878073217246104E-2</v>
      </c>
      <c r="AP119" s="36">
        <v>4.2359276880000003</v>
      </c>
      <c r="AQ119" s="36">
        <v>2.2808841399999999</v>
      </c>
      <c r="AR119" s="36">
        <v>6.5168118279999998</v>
      </c>
      <c r="AS119" s="36">
        <v>0.41257774000000003</v>
      </c>
      <c r="AT119" s="36">
        <v>13.924977337</v>
      </c>
      <c r="AU119" s="36">
        <v>30.702819117000001</v>
      </c>
      <c r="AV119" s="36">
        <v>16.514622974000002</v>
      </c>
      <c r="AW119" s="36">
        <v>36.412661198000002</v>
      </c>
      <c r="AX119" s="36">
        <v>15.181949886</v>
      </c>
      <c r="AY119" s="36">
        <v>33.474285084999998</v>
      </c>
      <c r="AZ119" s="36">
        <v>6.5134895999999998E-2</v>
      </c>
      <c r="BA119" s="36">
        <v>0.13026979299999999</v>
      </c>
      <c r="BB119" s="36">
        <v>0.90879842899999996</v>
      </c>
      <c r="BC119" s="36">
        <v>46.854202848</v>
      </c>
      <c r="BD119" s="36">
        <v>103.307609058</v>
      </c>
      <c r="BE119" s="36">
        <v>0.41309019499999999</v>
      </c>
      <c r="BF119" s="36">
        <v>0.82618038999999999</v>
      </c>
      <c r="BG119" s="36">
        <v>0.66224145700000003</v>
      </c>
      <c r="BH119" s="36">
        <v>16.487507804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5.2822924010000003</v>
      </c>
      <c r="E120" s="36">
        <v>14</v>
      </c>
      <c r="F120" s="36">
        <v>0</v>
      </c>
      <c r="G120" s="36">
        <v>2</v>
      </c>
      <c r="H120" s="36">
        <v>12</v>
      </c>
      <c r="I120" s="36">
        <v>8.5577053667096175E-6</v>
      </c>
      <c r="J120" s="36">
        <v>3.3573866327888433E-2</v>
      </c>
      <c r="K120" s="36">
        <v>8.5577053667096175E-6</v>
      </c>
      <c r="L120" s="36">
        <v>0</v>
      </c>
      <c r="M120" s="36">
        <v>1.5824240332572093E-3</v>
      </c>
      <c r="N120" s="36">
        <v>3.1999999999997933E-2</v>
      </c>
      <c r="O120" s="36">
        <v>1.0648470000000001E-3</v>
      </c>
      <c r="P120" s="36">
        <v>1.7168180000000002E-3</v>
      </c>
      <c r="Q120" s="36">
        <v>9.73254E-4</v>
      </c>
      <c r="R120" s="36">
        <v>9.1593000000000002E-5</v>
      </c>
      <c r="S120" s="36">
        <v>1.5973490000000001E-3</v>
      </c>
      <c r="T120" s="36">
        <v>1.19469E-4</v>
      </c>
      <c r="U120" s="36">
        <v>9.6000000000000009E-3</v>
      </c>
      <c r="V120" s="36">
        <v>2.2800000000000001E-2</v>
      </c>
      <c r="W120" s="36">
        <v>1.067340470536671E-2</v>
      </c>
      <c r="X120" s="36">
        <v>5.8090684327888435E-2</v>
      </c>
      <c r="Y120" s="36">
        <v>6.8764089033255149E-2</v>
      </c>
      <c r="Z120" s="36">
        <v>7.2945862895065993E-7</v>
      </c>
      <c r="AA120" s="36">
        <v>1.5610414659544122E-7</v>
      </c>
      <c r="AB120" s="36">
        <v>1.5610400000000001E-7</v>
      </c>
      <c r="AC120" s="36">
        <v>7.6565769347859419E-8</v>
      </c>
      <c r="AD120" s="36">
        <v>3.6343747352764899E-4</v>
      </c>
      <c r="AE120" s="36">
        <v>3.2709372617488412E-3</v>
      </c>
      <c r="AF120" s="36">
        <v>3.63437473527649E-3</v>
      </c>
      <c r="AG120" s="36">
        <v>6.8926885611797517E-4</v>
      </c>
      <c r="AH120" s="36">
        <v>1.1725493184535671E-3</v>
      </c>
      <c r="AI120" s="36">
        <v>3.7553268712634514E-3</v>
      </c>
      <c r="AJ120" s="36">
        <v>6.1194793795080717E-9</v>
      </c>
      <c r="AK120" s="36">
        <v>7.3950388246844709E-9</v>
      </c>
      <c r="AL120" s="36">
        <v>1.8495593903496198E-8</v>
      </c>
      <c r="AM120" s="36">
        <v>6.8935154136670249E-4</v>
      </c>
      <c r="AN120" s="36">
        <v>1.5359941870200409E-3</v>
      </c>
      <c r="AO120" s="36">
        <v>7.0262826286061966E-3</v>
      </c>
      <c r="AP120" s="36">
        <v>0.77953059899999999</v>
      </c>
      <c r="AQ120" s="36">
        <v>0.41974724600000002</v>
      </c>
      <c r="AR120" s="36">
        <v>1.1992778450000001</v>
      </c>
      <c r="AS120" s="36">
        <v>0.22093164600000001</v>
      </c>
      <c r="AT120" s="36">
        <v>22.075677250999998</v>
      </c>
      <c r="AU120" s="36">
        <v>48.804938034000003</v>
      </c>
      <c r="AV120" s="36">
        <v>15.818138693</v>
      </c>
      <c r="AW120" s="36">
        <v>34.970763069</v>
      </c>
      <c r="AX120" s="36">
        <v>14.765221741</v>
      </c>
      <c r="AY120" s="36">
        <v>32.642972802999999</v>
      </c>
      <c r="AZ120" s="36">
        <v>6.8266930000000003E-2</v>
      </c>
      <c r="BA120" s="36">
        <v>0.13653386100000001</v>
      </c>
      <c r="BB120" s="36">
        <v>0.21819164899999999</v>
      </c>
      <c r="BC120" s="36">
        <v>8.1896900739999996</v>
      </c>
      <c r="BD120" s="36">
        <v>18.105778230999999</v>
      </c>
      <c r="BE120" s="36">
        <v>9.9178022000000005E-2</v>
      </c>
      <c r="BF120" s="36">
        <v>0.19835604500000001</v>
      </c>
      <c r="BG120" s="36">
        <v>1.1827658169999999</v>
      </c>
      <c r="BH120" s="36">
        <v>7.3864059749999997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5.2840429459999996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1.2397853031722114E-4</v>
      </c>
      <c r="J121" s="36">
        <v>0.21220479004525195</v>
      </c>
      <c r="K121" s="36">
        <v>1.2397853031722114E-4</v>
      </c>
      <c r="L121" s="36">
        <v>0</v>
      </c>
      <c r="M121" s="36">
        <v>2.3768768575549569E-2</v>
      </c>
      <c r="N121" s="36">
        <v>0.1885600000000196</v>
      </c>
      <c r="O121" s="36">
        <v>5.8183810000000001E-3</v>
      </c>
      <c r="P121" s="36">
        <v>9.7773080000000002E-3</v>
      </c>
      <c r="Q121" s="36">
        <v>5.3046550000000001E-3</v>
      </c>
      <c r="R121" s="36">
        <v>5.1372599999999994E-4</v>
      </c>
      <c r="S121" s="36">
        <v>9.1072319999999998E-3</v>
      </c>
      <c r="T121" s="36">
        <v>6.7007600000000003E-4</v>
      </c>
      <c r="U121" s="36" t="s">
        <v>339</v>
      </c>
      <c r="V121" s="36" t="s">
        <v>339</v>
      </c>
      <c r="W121" s="36">
        <v>5.942359530317221E-3</v>
      </c>
      <c r="X121" s="36">
        <v>0.22198209804525196</v>
      </c>
      <c r="Y121" s="36">
        <v>0.22792445757556917</v>
      </c>
      <c r="Z121" s="36">
        <v>6.6053784137413332E-6</v>
      </c>
      <c r="AA121" s="36">
        <v>1.413550980540645E-6</v>
      </c>
      <c r="AB121" s="36">
        <v>1.41355E-6</v>
      </c>
      <c r="AC121" s="36">
        <v>1.1880993560943414E-6</v>
      </c>
      <c r="AD121" s="36">
        <v>2.6339410256433207E-3</v>
      </c>
      <c r="AE121" s="36">
        <v>2.3705469230789887E-2</v>
      </c>
      <c r="AF121" s="36">
        <v>2.6339410256433202E-2</v>
      </c>
      <c r="AG121" s="36" t="s">
        <v>339</v>
      </c>
      <c r="AH121" s="36" t="s">
        <v>339</v>
      </c>
      <c r="AI121" s="36" t="s">
        <v>339</v>
      </c>
      <c r="AJ121" s="36">
        <v>5.5412994394145156E-8</v>
      </c>
      <c r="AK121" s="36">
        <v>6.6963416252195552E-8</v>
      </c>
      <c r="AL121" s="36">
        <v>1.6748095348157029E-7</v>
      </c>
      <c r="AM121" s="36">
        <v>1.2435123504884866E-6</v>
      </c>
      <c r="AN121" s="36">
        <v>2.6340079890595728E-3</v>
      </c>
      <c r="AO121" s="36">
        <v>2.3705636711743368E-2</v>
      </c>
      <c r="AP121" s="36">
        <v>4.4136125289999999</v>
      </c>
      <c r="AQ121" s="36">
        <v>2.3765605930000002</v>
      </c>
      <c r="AR121" s="36">
        <v>6.7901731220000006</v>
      </c>
      <c r="AS121" s="36">
        <v>0.64221552400000004</v>
      </c>
      <c r="AT121" s="36">
        <v>13.993203082999999</v>
      </c>
      <c r="AU121" s="36">
        <v>32.191896102999998</v>
      </c>
      <c r="AV121" s="36">
        <v>14.881846498</v>
      </c>
      <c r="AW121" s="36">
        <v>34.236254088999999</v>
      </c>
      <c r="AX121" s="36">
        <v>13.721433513999999</v>
      </c>
      <c r="AY121" s="36">
        <v>31.566679870000002</v>
      </c>
      <c r="AZ121" s="36">
        <v>5.8214083E-2</v>
      </c>
      <c r="BA121" s="36">
        <v>0.116428167</v>
      </c>
      <c r="BB121" s="36">
        <v>0.36555879600000002</v>
      </c>
      <c r="BC121" s="36">
        <v>24.814195121000001</v>
      </c>
      <c r="BD121" s="36">
        <v>57.085999999999999</v>
      </c>
      <c r="BE121" s="36">
        <v>0.16616308900000001</v>
      </c>
      <c r="BF121" s="36">
        <v>0.33232617800000003</v>
      </c>
      <c r="BG121" s="36">
        <v>2.5161235940000002</v>
      </c>
      <c r="BH121" s="36">
        <v>13.832403790000001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5.1951989809999999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9.4734549458643492E-6</v>
      </c>
      <c r="J122" s="36">
        <v>7.071598437982822E-2</v>
      </c>
      <c r="K122" s="36">
        <v>9.4734549458643492E-6</v>
      </c>
      <c r="L122" s="36">
        <v>0</v>
      </c>
      <c r="M122" s="36">
        <v>1.7254578347773162E-3</v>
      </c>
      <c r="N122" s="36">
        <v>6.8999999999996772E-2</v>
      </c>
      <c r="O122" s="36">
        <v>2.1210271999999999E-2</v>
      </c>
      <c r="P122" s="36">
        <v>3.4286560000000001E-2</v>
      </c>
      <c r="Q122" s="36">
        <v>1.8058807999999999E-2</v>
      </c>
      <c r="R122" s="36">
        <v>3.1514640000000001E-3</v>
      </c>
      <c r="S122" s="36">
        <v>3.0175954000000001E-2</v>
      </c>
      <c r="T122" s="36">
        <v>4.1106060000000002E-3</v>
      </c>
      <c r="U122" s="36" t="s">
        <v>339</v>
      </c>
      <c r="V122" s="36" t="s">
        <v>339</v>
      </c>
      <c r="W122" s="36">
        <v>2.1219745454945864E-2</v>
      </c>
      <c r="X122" s="36">
        <v>0.10500254437982823</v>
      </c>
      <c r="Y122" s="36">
        <v>0.1262222898347741</v>
      </c>
      <c r="Z122" s="36">
        <v>7.9391053972194835E-7</v>
      </c>
      <c r="AA122" s="36">
        <v>1.6989685550049692E-7</v>
      </c>
      <c r="AB122" s="36">
        <v>1.69897E-7</v>
      </c>
      <c r="AC122" s="36">
        <v>4.3761481888102996E-8</v>
      </c>
      <c r="AD122" s="36">
        <v>1.9418517355130886E-4</v>
      </c>
      <c r="AE122" s="36">
        <v>1.7476665619617796E-3</v>
      </c>
      <c r="AF122" s="36">
        <v>1.9418517355130884E-3</v>
      </c>
      <c r="AG122" s="36" t="s">
        <v>339</v>
      </c>
      <c r="AH122" s="36" t="s">
        <v>339</v>
      </c>
      <c r="AI122" s="36" t="s">
        <v>339</v>
      </c>
      <c r="AJ122" s="36">
        <v>6.6601828789799288E-9</v>
      </c>
      <c r="AK122" s="36">
        <v>8.048447901382524E-9</v>
      </c>
      <c r="AL122" s="36">
        <v>2.0129823178280463E-8</v>
      </c>
      <c r="AM122" s="36">
        <v>5.0421664767082922E-8</v>
      </c>
      <c r="AN122" s="36">
        <v>1.9419322199921025E-4</v>
      </c>
      <c r="AO122" s="36">
        <v>1.7476866917849579E-3</v>
      </c>
      <c r="AP122" s="36">
        <v>1.7535804749999999</v>
      </c>
      <c r="AQ122" s="36">
        <v>0.94423564000000004</v>
      </c>
      <c r="AR122" s="36">
        <v>2.6978161150000002</v>
      </c>
      <c r="AS122" s="36">
        <v>0.50283280500000005</v>
      </c>
      <c r="AT122" s="36">
        <v>1.512531211</v>
      </c>
      <c r="AU122" s="36">
        <v>3.4670419479999999</v>
      </c>
      <c r="AV122" s="36">
        <v>2.8329891140000001</v>
      </c>
      <c r="AW122" s="36">
        <v>6.4938111850000002</v>
      </c>
      <c r="AX122" s="36">
        <v>2.5744313480000001</v>
      </c>
      <c r="AY122" s="36">
        <v>5.9011420120000002</v>
      </c>
      <c r="AZ122" s="36">
        <v>6.3686482000000003E-2</v>
      </c>
      <c r="BA122" s="36">
        <v>0.12737296400000001</v>
      </c>
      <c r="BB122" s="36">
        <v>0.37163327299999999</v>
      </c>
      <c r="BC122" s="36">
        <v>17.937289582999998</v>
      </c>
      <c r="BD122" s="36">
        <v>41.116067524999998</v>
      </c>
      <c r="BE122" s="36">
        <v>0.16892421499999999</v>
      </c>
      <c r="BF122" s="36">
        <v>0.33784842999999998</v>
      </c>
      <c r="BG122" s="36">
        <v>4.9394891989999996</v>
      </c>
      <c r="BH122" s="36">
        <v>24.581235129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5.0360884769999998</v>
      </c>
      <c r="E123" s="36">
        <v>101</v>
      </c>
      <c r="F123" s="36">
        <v>0</v>
      </c>
      <c r="G123" s="36">
        <v>2</v>
      </c>
      <c r="H123" s="36">
        <v>99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9.9770530000000014E-3</v>
      </c>
      <c r="P123" s="36">
        <v>1.8032401000000003E-2</v>
      </c>
      <c r="Q123" s="36">
        <v>9.6276710000000008E-3</v>
      </c>
      <c r="R123" s="36">
        <v>3.4938199999999997E-4</v>
      </c>
      <c r="S123" s="36">
        <v>1.7576684000000002E-2</v>
      </c>
      <c r="T123" s="36">
        <v>4.5571700000000001E-4</v>
      </c>
      <c r="U123" s="36">
        <v>9.3000000000000013E-2</v>
      </c>
      <c r="V123" s="36">
        <v>0.22319999999999998</v>
      </c>
      <c r="W123" s="36">
        <v>0.10297705300000001</v>
      </c>
      <c r="X123" s="36">
        <v>0.24123240099999999</v>
      </c>
      <c r="Y123" s="36">
        <v>0.34420945400000003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6.4952631374218806E-3</v>
      </c>
      <c r="AH123" s="36">
        <v>1.1049413153315386E-2</v>
      </c>
      <c r="AI123" s="36">
        <v>3.5387985369401978E-2</v>
      </c>
      <c r="AJ123" s="36">
        <v>0</v>
      </c>
      <c r="AK123" s="36">
        <v>0</v>
      </c>
      <c r="AL123" s="36">
        <v>0</v>
      </c>
      <c r="AM123" s="36">
        <v>6.4952631374218806E-3</v>
      </c>
      <c r="AN123" s="36">
        <v>1.1049413153315386E-2</v>
      </c>
      <c r="AO123" s="36">
        <v>3.5387985369401978E-2</v>
      </c>
      <c r="AP123" s="36">
        <v>0.380631369</v>
      </c>
      <c r="AQ123" s="36">
        <v>0.20495535300000001</v>
      </c>
      <c r="AR123" s="36">
        <v>0.58558672199999995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1.092496213</v>
      </c>
      <c r="BC123" s="36">
        <v>85.648001812000004</v>
      </c>
      <c r="BD123" s="36">
        <v>191.947485435</v>
      </c>
      <c r="BE123" s="36">
        <v>0.242776936</v>
      </c>
      <c r="BF123" s="36">
        <v>0.485553872</v>
      </c>
      <c r="BG123" s="36">
        <v>4.3819279269999996</v>
      </c>
      <c r="BH123" s="36">
        <v>17.464816897999999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4.9942264290000002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5.9562500000000002E-4</v>
      </c>
      <c r="P124" s="36">
        <v>9.7150999999999997E-4</v>
      </c>
      <c r="Q124" s="36">
        <v>5.09199E-4</v>
      </c>
      <c r="R124" s="36">
        <v>8.6426000000000002E-5</v>
      </c>
      <c r="S124" s="36">
        <v>8.5877899999999994E-4</v>
      </c>
      <c r="T124" s="36">
        <v>1.12731E-4</v>
      </c>
      <c r="U124" s="36">
        <v>0</v>
      </c>
      <c r="V124" s="36">
        <v>0</v>
      </c>
      <c r="W124" s="36">
        <v>5.9562500000000002E-4</v>
      </c>
      <c r="X124" s="36">
        <v>9.7150999999999997E-4</v>
      </c>
      <c r="Y124" s="36">
        <v>1.5671349999999999E-3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1.012614E-3</v>
      </c>
      <c r="AQ124" s="36">
        <v>5.4525400000000001E-4</v>
      </c>
      <c r="AR124" s="36">
        <v>1.557868E-3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0.14369199099999999</v>
      </c>
      <c r="BC124" s="36">
        <v>6.7728893709999998</v>
      </c>
      <c r="BD124" s="36">
        <v>15.50313265</v>
      </c>
      <c r="BE124" s="36">
        <v>3.1931553000000001E-2</v>
      </c>
      <c r="BF124" s="36">
        <v>6.3863107000000002E-2</v>
      </c>
      <c r="BG124" s="36">
        <v>0.74358070700000001</v>
      </c>
      <c r="BH124" s="36">
        <v>7.605501887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5.0034598450000001</v>
      </c>
      <c r="E125" s="36">
        <v>0</v>
      </c>
      <c r="F125" s="36" t="s">
        <v>339</v>
      </c>
      <c r="G125" s="36" t="s">
        <v>339</v>
      </c>
      <c r="H125" s="36" t="s">
        <v>339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1.5080470000000002E-3</v>
      </c>
      <c r="P125" s="36">
        <v>2.4095710000000001E-3</v>
      </c>
      <c r="Q125" s="36">
        <v>1.2470910000000001E-3</v>
      </c>
      <c r="R125" s="36">
        <v>2.6095600000000001E-4</v>
      </c>
      <c r="S125" s="36">
        <v>2.069193E-3</v>
      </c>
      <c r="T125" s="36">
        <v>3.4037800000000001E-4</v>
      </c>
      <c r="U125" s="36" t="s">
        <v>339</v>
      </c>
      <c r="V125" s="36" t="s">
        <v>339</v>
      </c>
      <c r="W125" s="36">
        <v>1.5080470000000002E-3</v>
      </c>
      <c r="X125" s="36">
        <v>2.4095710000000001E-3</v>
      </c>
      <c r="Y125" s="36">
        <v>3.9176180000000003E-3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339</v>
      </c>
      <c r="AH125" s="36" t="s">
        <v>339</v>
      </c>
      <c r="AI125" s="36" t="s">
        <v>339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2.4932589999999998E-3</v>
      </c>
      <c r="AQ125" s="36">
        <v>1.3425240000000001E-3</v>
      </c>
      <c r="AR125" s="36">
        <v>3.8357829999999997E-3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0.131181035</v>
      </c>
      <c r="BC125" s="36">
        <v>3.516584495</v>
      </c>
      <c r="BD125" s="36">
        <v>7.5956715030000002</v>
      </c>
      <c r="BE125" s="36">
        <v>2.9151341000000001E-2</v>
      </c>
      <c r="BF125" s="36">
        <v>5.8302682000000002E-2</v>
      </c>
      <c r="BG125" s="36">
        <v>1.3953881619999999</v>
      </c>
      <c r="BH125" s="36">
        <v>7.0093035129999999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4.5152980850000004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6.0242961999999997E-2</v>
      </c>
      <c r="BC126" s="36">
        <v>2.3534506259999999</v>
      </c>
      <c r="BD126" s="36">
        <v>5.170064966</v>
      </c>
      <c r="BE126" s="36">
        <v>1.3387325E-2</v>
      </c>
      <c r="BF126" s="36">
        <v>2.6774650000000001E-2</v>
      </c>
      <c r="BG126" s="36">
        <v>0.126607372</v>
      </c>
      <c r="BH126" s="36">
        <v>0.53413250999999995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5.0218044380000002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4.5543999999999996E-5</v>
      </c>
      <c r="P127" s="36">
        <v>7.799900000000001E-5</v>
      </c>
      <c r="Q127" s="36">
        <v>3.5561000000000001E-5</v>
      </c>
      <c r="R127" s="36">
        <v>9.9829999999999991E-6</v>
      </c>
      <c r="S127" s="36">
        <v>6.4979000000000002E-5</v>
      </c>
      <c r="T127" s="36">
        <v>1.3020000000000001E-5</v>
      </c>
      <c r="U127" s="36">
        <v>0</v>
      </c>
      <c r="V127" s="36">
        <v>0</v>
      </c>
      <c r="W127" s="36">
        <v>4.5543999999999996E-5</v>
      </c>
      <c r="X127" s="36">
        <v>7.799900000000001E-5</v>
      </c>
      <c r="Y127" s="36">
        <v>1.2354299999999999E-4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9.3220999999999994E-5</v>
      </c>
      <c r="AQ127" s="36">
        <v>5.0195999999999998E-5</v>
      </c>
      <c r="AR127" s="36">
        <v>1.4341699999999999E-4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0.18661309200000001</v>
      </c>
      <c r="BC127" s="36">
        <v>6.991592893</v>
      </c>
      <c r="BD127" s="36">
        <v>15.876779099</v>
      </c>
      <c r="BE127" s="36">
        <v>4.1469576000000001E-2</v>
      </c>
      <c r="BF127" s="36">
        <v>8.2939152000000002E-2</v>
      </c>
      <c r="BG127" s="36">
        <v>1.108140841</v>
      </c>
      <c r="BH127" s="36">
        <v>3.3846244209999998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5.1495000900000001</v>
      </c>
      <c r="E128" s="36">
        <v>7</v>
      </c>
      <c r="F128" s="36">
        <v>0</v>
      </c>
      <c r="G128" s="36">
        <v>1</v>
      </c>
      <c r="H128" s="36">
        <v>6</v>
      </c>
      <c r="I128" s="36">
        <v>1.2434943919874832E-7</v>
      </c>
      <c r="J128" s="36">
        <v>2.1025293535041314E-2</v>
      </c>
      <c r="K128" s="36">
        <v>1.2434943919874832E-7</v>
      </c>
      <c r="L128" s="36">
        <v>0</v>
      </c>
      <c r="M128" s="36">
        <v>2.5417884481993577E-5</v>
      </c>
      <c r="N128" s="36">
        <v>2.099999999999852E-2</v>
      </c>
      <c r="O128" s="36">
        <v>1.2102738E-2</v>
      </c>
      <c r="P128" s="36">
        <v>2.1301481000000001E-2</v>
      </c>
      <c r="Q128" s="36">
        <v>1.0636629999999999E-2</v>
      </c>
      <c r="R128" s="36">
        <v>1.466108E-3</v>
      </c>
      <c r="S128" s="36">
        <v>1.9389165999999999E-2</v>
      </c>
      <c r="T128" s="36">
        <v>1.9123149999999999E-3</v>
      </c>
      <c r="U128" s="36">
        <v>3.0000000000000001E-3</v>
      </c>
      <c r="V128" s="36">
        <v>7.1999999999999998E-3</v>
      </c>
      <c r="W128" s="36">
        <v>1.5102862349439198E-2</v>
      </c>
      <c r="X128" s="36">
        <v>4.9526774535041312E-2</v>
      </c>
      <c r="Y128" s="36">
        <v>6.4629636884480507E-2</v>
      </c>
      <c r="Z128" s="36">
        <v>1.4188918835750168E-8</v>
      </c>
      <c r="AA128" s="36">
        <v>3.0364286308505356E-9</v>
      </c>
      <c r="AB128" s="36">
        <v>3.03643E-9</v>
      </c>
      <c r="AC128" s="36">
        <v>3.1404593733622198E-10</v>
      </c>
      <c r="AD128" s="36">
        <v>4.7654632347193002E-5</v>
      </c>
      <c r="AE128" s="36">
        <v>4.2889169112473701E-4</v>
      </c>
      <c r="AF128" s="36">
        <v>4.7654632347193002E-4</v>
      </c>
      <c r="AG128" s="36">
        <v>2.1671299809144468E-4</v>
      </c>
      <c r="AH128" s="36">
        <v>3.686611921555611E-4</v>
      </c>
      <c r="AI128" s="36">
        <v>1.1807121964982159E-3</v>
      </c>
      <c r="AJ128" s="36">
        <v>1.1903199644031989E-10</v>
      </c>
      <c r="AK128" s="36">
        <v>1.4384332072488E-10</v>
      </c>
      <c r="AL128" s="36">
        <v>3.5976385099928866E-10</v>
      </c>
      <c r="AM128" s="36">
        <v>2.1671343116937846E-4</v>
      </c>
      <c r="AN128" s="36">
        <v>4.1631596834607482E-4</v>
      </c>
      <c r="AO128" s="36">
        <v>1.6096042473868039E-3</v>
      </c>
      <c r="AP128" s="36">
        <v>0.150748666</v>
      </c>
      <c r="AQ128" s="36">
        <v>8.1172358E-2</v>
      </c>
      <c r="AR128" s="36">
        <v>0.231921024</v>
      </c>
      <c r="AS128" s="36">
        <v>4.6821730999999998E-2</v>
      </c>
      <c r="AT128" s="36">
        <v>5.4101389999999999E-2</v>
      </c>
      <c r="AU128" s="36">
        <v>0.12411151400000001</v>
      </c>
      <c r="AV128" s="36">
        <v>0.143989599</v>
      </c>
      <c r="AW128" s="36">
        <v>0.33031992300000002</v>
      </c>
      <c r="AX128" s="36">
        <v>0.12965627499999999</v>
      </c>
      <c r="AY128" s="36">
        <v>0.29743850399999999</v>
      </c>
      <c r="AZ128" s="36">
        <v>4.3131100000000002E-3</v>
      </c>
      <c r="BA128" s="36">
        <v>8.6262209999999999E-3</v>
      </c>
      <c r="BB128" s="36">
        <v>0.30335919500000003</v>
      </c>
      <c r="BC128" s="36">
        <v>15.373380162</v>
      </c>
      <c r="BD128" s="36">
        <v>35.267365087000002</v>
      </c>
      <c r="BE128" s="36">
        <v>6.7413154000000003E-2</v>
      </c>
      <c r="BF128" s="36">
        <v>0.13482630900000001</v>
      </c>
      <c r="BG128" s="36">
        <v>2.7287644489999998</v>
      </c>
      <c r="BH128" s="36">
        <v>23.601924475000001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4.8697429550000004</v>
      </c>
      <c r="E129" s="36">
        <v>162</v>
      </c>
      <c r="F129" s="36">
        <v>0</v>
      </c>
      <c r="G129" s="36">
        <v>1</v>
      </c>
      <c r="H129" s="36">
        <v>161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1.9569999999999997E-5</v>
      </c>
      <c r="P129" s="36">
        <v>3.0268999999999998E-5</v>
      </c>
      <c r="Q129" s="36">
        <v>1.8944999999999999E-5</v>
      </c>
      <c r="R129" s="36">
        <v>6.2499999999999995E-7</v>
      </c>
      <c r="S129" s="36">
        <v>2.9452999999999997E-5</v>
      </c>
      <c r="T129" s="36">
        <v>8.16E-7</v>
      </c>
      <c r="U129" s="36">
        <v>3.0000000000000001E-3</v>
      </c>
      <c r="V129" s="36">
        <v>7.1999999999999998E-3</v>
      </c>
      <c r="W129" s="36">
        <v>3.0195700000000001E-3</v>
      </c>
      <c r="X129" s="36">
        <v>7.2302690000000001E-3</v>
      </c>
      <c r="Y129" s="36">
        <v>1.0249839E-2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1.9548781900452492E-4</v>
      </c>
      <c r="AH129" s="36">
        <v>3.3255399095022631E-4</v>
      </c>
      <c r="AI129" s="36">
        <v>1.0650715656108599E-3</v>
      </c>
      <c r="AJ129" s="36">
        <v>0</v>
      </c>
      <c r="AK129" s="36">
        <v>0</v>
      </c>
      <c r="AL129" s="36">
        <v>0</v>
      </c>
      <c r="AM129" s="36">
        <v>1.9548781900452492E-4</v>
      </c>
      <c r="AN129" s="36">
        <v>3.3255399095022631E-4</v>
      </c>
      <c r="AO129" s="36">
        <v>1.0650715656108599E-3</v>
      </c>
      <c r="AP129" s="36">
        <v>9.6063889999999999E-3</v>
      </c>
      <c r="AQ129" s="36">
        <v>5.1726710000000002E-3</v>
      </c>
      <c r="AR129" s="36">
        <v>1.477906E-2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3.6459104999999999E-2</v>
      </c>
      <c r="BC129" s="36">
        <v>2.2015912860000002</v>
      </c>
      <c r="BD129" s="36">
        <v>4.6320382159999998</v>
      </c>
      <c r="BE129" s="36">
        <v>8.1020229999999999E-3</v>
      </c>
      <c r="BF129" s="36">
        <v>1.6204046E-2</v>
      </c>
      <c r="BG129" s="36">
        <v>1.6359966E-2</v>
      </c>
      <c r="BH129" s="36">
        <v>0.51235450100000002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5.0334832020000002</v>
      </c>
      <c r="E130" s="36">
        <v>24</v>
      </c>
      <c r="F130" s="36">
        <v>0</v>
      </c>
      <c r="G130" s="36">
        <v>3</v>
      </c>
      <c r="H130" s="36">
        <v>21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1.4751149999999999E-3</v>
      </c>
      <c r="P130" s="36">
        <v>2.4843579999999999E-3</v>
      </c>
      <c r="Q130" s="36">
        <v>1.433543E-3</v>
      </c>
      <c r="R130" s="36">
        <v>4.1572000000000001E-5</v>
      </c>
      <c r="S130" s="36">
        <v>2.430134E-3</v>
      </c>
      <c r="T130" s="36">
        <v>5.4224000000000001E-5</v>
      </c>
      <c r="U130" s="36">
        <v>0.03</v>
      </c>
      <c r="V130" s="36">
        <v>7.1999999999999995E-2</v>
      </c>
      <c r="W130" s="36">
        <v>3.1475114999999998E-2</v>
      </c>
      <c r="X130" s="36">
        <v>7.4484358000000001E-2</v>
      </c>
      <c r="Y130" s="36">
        <v>0.105959473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1.810314253910598E-3</v>
      </c>
      <c r="AH130" s="36">
        <v>3.0796150526295231E-3</v>
      </c>
      <c r="AI130" s="36">
        <v>9.8630914523404993E-3</v>
      </c>
      <c r="AJ130" s="36">
        <v>0</v>
      </c>
      <c r="AK130" s="36">
        <v>0</v>
      </c>
      <c r="AL130" s="36">
        <v>0</v>
      </c>
      <c r="AM130" s="36">
        <v>1.810314253910598E-3</v>
      </c>
      <c r="AN130" s="36">
        <v>3.0796150526295231E-3</v>
      </c>
      <c r="AO130" s="36">
        <v>9.8630914523404993E-3</v>
      </c>
      <c r="AP130" s="36">
        <v>9.6770524999999996E-2</v>
      </c>
      <c r="AQ130" s="36">
        <v>5.2107206000000003E-2</v>
      </c>
      <c r="AR130" s="36">
        <v>0.14887773100000001</v>
      </c>
      <c r="AS130" s="36">
        <v>1.066E-6</v>
      </c>
      <c r="AT130" s="36">
        <v>9.9E-8</v>
      </c>
      <c r="AU130" s="36">
        <v>1.9299999999999999E-7</v>
      </c>
      <c r="AV130" s="36">
        <v>9.4700000000000008E-6</v>
      </c>
      <c r="AW130" s="36">
        <v>1.8437999999999999E-5</v>
      </c>
      <c r="AX130" s="36">
        <v>7.875E-6</v>
      </c>
      <c r="AY130" s="36">
        <v>1.5332000000000002E-5</v>
      </c>
      <c r="AZ130" s="36">
        <v>1.7E-8</v>
      </c>
      <c r="BA130" s="36">
        <v>3.4E-8</v>
      </c>
      <c r="BB130" s="36">
        <v>0.268484265</v>
      </c>
      <c r="BC130" s="36">
        <v>9.9779830829999998</v>
      </c>
      <c r="BD130" s="36">
        <v>19.426772596999999</v>
      </c>
      <c r="BE130" s="36">
        <v>5.9663170000000001E-2</v>
      </c>
      <c r="BF130" s="36">
        <v>0.11932634</v>
      </c>
      <c r="BG130" s="36">
        <v>0.56674514300000001</v>
      </c>
      <c r="BH130" s="36">
        <v>2.4325633619999998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5.2649898149999999</v>
      </c>
      <c r="E131" s="36">
        <v>22</v>
      </c>
      <c r="F131" s="36">
        <v>0</v>
      </c>
      <c r="G131" s="36">
        <v>1</v>
      </c>
      <c r="H131" s="36">
        <v>21</v>
      </c>
      <c r="I131" s="36">
        <v>2.7833452698311853E-6</v>
      </c>
      <c r="J131" s="36">
        <v>1.189969264253914E-3</v>
      </c>
      <c r="K131" s="36">
        <v>2.7833452698311853E-6</v>
      </c>
      <c r="L131" s="36">
        <v>0</v>
      </c>
      <c r="M131" s="36">
        <v>1.1927526095237451E-3</v>
      </c>
      <c r="N131" s="36">
        <v>0</v>
      </c>
      <c r="O131" s="36">
        <v>2.1137948275527419E-4</v>
      </c>
      <c r="P131" s="36">
        <v>2.3326762968079243E-4</v>
      </c>
      <c r="Q131" s="36">
        <v>2.1137899999999998E-4</v>
      </c>
      <c r="R131" s="36">
        <v>4.8275527419198303E-10</v>
      </c>
      <c r="S131" s="36">
        <v>2.33267E-4</v>
      </c>
      <c r="T131" s="36">
        <v>6.2968079242432601E-10</v>
      </c>
      <c r="U131" s="36">
        <v>2.4E-2</v>
      </c>
      <c r="V131" s="36">
        <v>5.7599999999999998E-2</v>
      </c>
      <c r="W131" s="36">
        <v>2.4214162828025104E-2</v>
      </c>
      <c r="X131" s="36">
        <v>5.9023236893934704E-2</v>
      </c>
      <c r="Y131" s="36">
        <v>8.3237399721959815E-2</v>
      </c>
      <c r="Z131" s="36">
        <v>1.7329496835991815E-7</v>
      </c>
      <c r="AA131" s="36">
        <v>3.7085123229022483E-8</v>
      </c>
      <c r="AB131" s="36">
        <v>3.7085100000000003E-8</v>
      </c>
      <c r="AC131" s="36">
        <v>1.3162522785467559E-8</v>
      </c>
      <c r="AD131" s="36">
        <v>3.446248211084784E-6</v>
      </c>
      <c r="AE131" s="36">
        <v>3.1016233899763052E-5</v>
      </c>
      <c r="AF131" s="36">
        <v>3.4462482110847836E-5</v>
      </c>
      <c r="AG131" s="36">
        <v>1.6359041571194764E-3</v>
      </c>
      <c r="AH131" s="36">
        <v>2.7829174167089943E-3</v>
      </c>
      <c r="AI131" s="36">
        <v>8.9128571318923197E-3</v>
      </c>
      <c r="AJ131" s="36">
        <v>1.4537840461294701E-9</v>
      </c>
      <c r="AK131" s="36">
        <v>1.7568143950014485E-9</v>
      </c>
      <c r="AL131" s="36">
        <v>4.3939357701951702E-9</v>
      </c>
      <c r="AM131" s="36">
        <v>1.6359187734263079E-3</v>
      </c>
      <c r="AN131" s="36">
        <v>2.786365421734474E-3</v>
      </c>
      <c r="AO131" s="36">
        <v>8.9438777597278529E-3</v>
      </c>
      <c r="AP131" s="36">
        <v>0.22182459900000001</v>
      </c>
      <c r="AQ131" s="36">
        <v>0.119444014</v>
      </c>
      <c r="AR131" s="36">
        <v>0.341268613</v>
      </c>
      <c r="AS131" s="36">
        <v>1.9603823999999999E-2</v>
      </c>
      <c r="AT131" s="36">
        <v>0.13015674699999999</v>
      </c>
      <c r="AU131" s="36">
        <v>0.28165537400000001</v>
      </c>
      <c r="AV131" s="36">
        <v>0.15106541900000001</v>
      </c>
      <c r="AW131" s="36">
        <v>0.32690112399999999</v>
      </c>
      <c r="AX131" s="36">
        <v>0.13902177600000001</v>
      </c>
      <c r="AY131" s="36">
        <v>0.30083903499999998</v>
      </c>
      <c r="AZ131" s="36">
        <v>1.201162E-3</v>
      </c>
      <c r="BA131" s="36">
        <v>2.4023249999999999E-3</v>
      </c>
      <c r="BB131" s="36">
        <v>0.262703876</v>
      </c>
      <c r="BC131" s="36">
        <v>9.3151025579999995</v>
      </c>
      <c r="BD131" s="36">
        <v>20.157607961</v>
      </c>
      <c r="BE131" s="36">
        <v>5.8378639000000003E-2</v>
      </c>
      <c r="BF131" s="36">
        <v>0.11675727800000001</v>
      </c>
      <c r="BG131" s="36">
        <v>1.057699183</v>
      </c>
      <c r="BH131" s="36">
        <v>3.425278993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5.1919896320000003</v>
      </c>
      <c r="E132" s="36">
        <v>7</v>
      </c>
      <c r="F132" s="36">
        <v>0</v>
      </c>
      <c r="G132" s="36">
        <v>1</v>
      </c>
      <c r="H132" s="36">
        <v>6</v>
      </c>
      <c r="I132" s="36">
        <v>1.0479847385516693E-5</v>
      </c>
      <c r="J132" s="36">
        <v>5.1087316338303913E-2</v>
      </c>
      <c r="K132" s="36">
        <v>1.0479847385516693E-5</v>
      </c>
      <c r="L132" s="36">
        <v>0</v>
      </c>
      <c r="M132" s="36">
        <v>4.6677961856880865E-3</v>
      </c>
      <c r="N132" s="36">
        <v>4.6430000000001345E-2</v>
      </c>
      <c r="O132" s="36">
        <v>1.4437220000000001E-2</v>
      </c>
      <c r="P132" s="36">
        <v>2.3610350000000002E-2</v>
      </c>
      <c r="Q132" s="36">
        <v>1.1128717E-2</v>
      </c>
      <c r="R132" s="36">
        <v>3.308503E-3</v>
      </c>
      <c r="S132" s="36">
        <v>1.9294911000000001E-2</v>
      </c>
      <c r="T132" s="36">
        <v>4.3154390000000008E-3</v>
      </c>
      <c r="U132" s="36">
        <v>0</v>
      </c>
      <c r="V132" s="36">
        <v>0</v>
      </c>
      <c r="W132" s="36">
        <v>1.4447699847385517E-2</v>
      </c>
      <c r="X132" s="36">
        <v>7.4697666338303909E-2</v>
      </c>
      <c r="Y132" s="36">
        <v>8.9145366185689426E-2</v>
      </c>
      <c r="Z132" s="36">
        <v>8.6126007376290269E-7</v>
      </c>
      <c r="AA132" s="36">
        <v>1.8430965578526112E-7</v>
      </c>
      <c r="AB132" s="36">
        <v>1.8430999999999999E-7</v>
      </c>
      <c r="AC132" s="36">
        <v>1.5993958035399672E-7</v>
      </c>
      <c r="AD132" s="36">
        <v>6.0566833275890037E-4</v>
      </c>
      <c r="AE132" s="36">
        <v>5.4510149948301043E-3</v>
      </c>
      <c r="AF132" s="36">
        <v>6.0566833275890047E-3</v>
      </c>
      <c r="AG132" s="36">
        <v>0</v>
      </c>
      <c r="AH132" s="36">
        <v>0</v>
      </c>
      <c r="AI132" s="36">
        <v>0</v>
      </c>
      <c r="AJ132" s="36">
        <v>7.2251911830390808E-9</v>
      </c>
      <c r="AK132" s="36">
        <v>8.7312279363603406E-9</v>
      </c>
      <c r="AL132" s="36">
        <v>2.1837511609909958E-8</v>
      </c>
      <c r="AM132" s="36">
        <v>1.6716477153703579E-7</v>
      </c>
      <c r="AN132" s="36">
        <v>6.0567706398683677E-4</v>
      </c>
      <c r="AO132" s="36">
        <v>5.451036832341714E-3</v>
      </c>
      <c r="AP132" s="36">
        <v>0.54477986</v>
      </c>
      <c r="AQ132" s="36">
        <v>0.29334300099999999</v>
      </c>
      <c r="AR132" s="36">
        <v>0.838122861</v>
      </c>
      <c r="AS132" s="36">
        <v>0.195677131</v>
      </c>
      <c r="AT132" s="36">
        <v>0.487371002</v>
      </c>
      <c r="AU132" s="36">
        <v>1.0242150670000001</v>
      </c>
      <c r="AV132" s="36">
        <v>1.236378408</v>
      </c>
      <c r="AW132" s="36">
        <v>2.598261672</v>
      </c>
      <c r="AX132" s="36">
        <v>1.1153471239999999</v>
      </c>
      <c r="AY132" s="36">
        <v>2.3439132090000001</v>
      </c>
      <c r="AZ132" s="36">
        <v>1.4492339999999999E-2</v>
      </c>
      <c r="BA132" s="36">
        <v>2.8984681000000002E-2</v>
      </c>
      <c r="BB132" s="36">
        <v>0.27364830699999998</v>
      </c>
      <c r="BC132" s="36">
        <v>16.015967169</v>
      </c>
      <c r="BD132" s="36">
        <v>33.657716239999999</v>
      </c>
      <c r="BE132" s="36">
        <v>6.0810734999999998E-2</v>
      </c>
      <c r="BF132" s="36">
        <v>0.12162147</v>
      </c>
      <c r="BG132" s="36">
        <v>2.5191137870000002</v>
      </c>
      <c r="BH132" s="36">
        <v>21.918546058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4.8435956899999999</v>
      </c>
      <c r="E133" s="36">
        <v>88</v>
      </c>
      <c r="F133" s="36">
        <v>0</v>
      </c>
      <c r="G133" s="36">
        <v>1</v>
      </c>
      <c r="H133" s="36">
        <v>87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2.4137200000000001E-4</v>
      </c>
      <c r="P133" s="36">
        <v>3.6547199999999999E-4</v>
      </c>
      <c r="Q133" s="36">
        <v>1.7084499999999998E-4</v>
      </c>
      <c r="R133" s="36">
        <v>7.0527000000000011E-5</v>
      </c>
      <c r="S133" s="36">
        <v>2.7347999999999999E-4</v>
      </c>
      <c r="T133" s="36">
        <v>9.1991999999999996E-5</v>
      </c>
      <c r="U133" s="36">
        <v>0.03</v>
      </c>
      <c r="V133" s="36">
        <v>7.1999999999999995E-2</v>
      </c>
      <c r="W133" s="36">
        <v>3.0241371999999999E-2</v>
      </c>
      <c r="X133" s="36">
        <v>7.2365472E-2</v>
      </c>
      <c r="Y133" s="36">
        <v>0.102606844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2.0593735180373433E-3</v>
      </c>
      <c r="AH133" s="36">
        <v>3.503302076661228E-3</v>
      </c>
      <c r="AI133" s="36">
        <v>1.1220035029306906E-2</v>
      </c>
      <c r="AJ133" s="36">
        <v>0</v>
      </c>
      <c r="AK133" s="36">
        <v>0</v>
      </c>
      <c r="AL133" s="36">
        <v>0</v>
      </c>
      <c r="AM133" s="36">
        <v>2.0593735180373433E-3</v>
      </c>
      <c r="AN133" s="36">
        <v>3.503302076661228E-3</v>
      </c>
      <c r="AO133" s="36">
        <v>1.1220035029306906E-2</v>
      </c>
      <c r="AP133" s="36">
        <v>0.12879046399999999</v>
      </c>
      <c r="AQ133" s="36">
        <v>6.9348710999999993E-2</v>
      </c>
      <c r="AR133" s="36">
        <v>0.198139175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0.251473212</v>
      </c>
      <c r="BC133" s="36">
        <v>18.787956774000001</v>
      </c>
      <c r="BD133" s="36">
        <v>41.220750940000002</v>
      </c>
      <c r="BE133" s="36">
        <v>1.2668675000000001E-2</v>
      </c>
      <c r="BF133" s="36">
        <v>2.5337351000000001E-2</v>
      </c>
      <c r="BG133" s="36">
        <v>0.96088826800000005</v>
      </c>
      <c r="BH133" s="36">
        <v>8.09223976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4.8232147469999997</v>
      </c>
      <c r="E134" s="36">
        <v>95</v>
      </c>
      <c r="F134" s="36">
        <v>0</v>
      </c>
      <c r="G134" s="36">
        <v>3</v>
      </c>
      <c r="H134" s="36">
        <v>92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1.08999E-4</v>
      </c>
      <c r="P134" s="36">
        <v>1.7913500000000003E-4</v>
      </c>
      <c r="Q134" s="36">
        <v>9.2031E-5</v>
      </c>
      <c r="R134" s="36">
        <v>1.6968000000000001E-5</v>
      </c>
      <c r="S134" s="36">
        <v>1.5700300000000001E-4</v>
      </c>
      <c r="T134" s="36">
        <v>2.2132000000000001E-5</v>
      </c>
      <c r="U134" s="36">
        <v>0.18300000000000002</v>
      </c>
      <c r="V134" s="36">
        <v>0.43919999999999998</v>
      </c>
      <c r="W134" s="36">
        <v>0.18310899900000002</v>
      </c>
      <c r="X134" s="36">
        <v>0.43937913499999998</v>
      </c>
      <c r="Y134" s="36">
        <v>0.62248813400000003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1.2671996070093774E-2</v>
      </c>
      <c r="AH134" s="36">
        <v>2.155695883188366E-2</v>
      </c>
      <c r="AI134" s="36">
        <v>6.9040530312924689E-2</v>
      </c>
      <c r="AJ134" s="36">
        <v>0</v>
      </c>
      <c r="AK134" s="36">
        <v>0</v>
      </c>
      <c r="AL134" s="36">
        <v>0</v>
      </c>
      <c r="AM134" s="36">
        <v>1.2671996070093774E-2</v>
      </c>
      <c r="AN134" s="36">
        <v>2.155695883188366E-2</v>
      </c>
      <c r="AO134" s="36">
        <v>6.9040530312924689E-2</v>
      </c>
      <c r="AP134" s="36">
        <v>0.86852373800000005</v>
      </c>
      <c r="AQ134" s="36">
        <v>0.46766662799999997</v>
      </c>
      <c r="AR134" s="36">
        <v>1.3361903660000001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0.29952115699999998</v>
      </c>
      <c r="BC134" s="36">
        <v>7.8279991410000003</v>
      </c>
      <c r="BD134" s="36">
        <v>16.904474010000001</v>
      </c>
      <c r="BE134" s="36">
        <v>1.5089227E-2</v>
      </c>
      <c r="BF134" s="36">
        <v>3.0178454E-2</v>
      </c>
      <c r="BG134" s="36">
        <v>1.3661919870000001</v>
      </c>
      <c r="BH134" s="36">
        <v>3.1697298169999999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4.9642964159999998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3.0093170000000001E-3</v>
      </c>
      <c r="P135" s="36">
        <v>5.2162579999999997E-3</v>
      </c>
      <c r="Q135" s="36">
        <v>2.8344170000000001E-3</v>
      </c>
      <c r="R135" s="36">
        <v>1.749E-4</v>
      </c>
      <c r="S135" s="36">
        <v>4.988129E-3</v>
      </c>
      <c r="T135" s="36">
        <v>2.2812900000000001E-4</v>
      </c>
      <c r="U135" s="36">
        <v>0</v>
      </c>
      <c r="V135" s="36">
        <v>0</v>
      </c>
      <c r="W135" s="36">
        <v>3.0093170000000001E-3</v>
      </c>
      <c r="X135" s="36">
        <v>5.2162579999999997E-3</v>
      </c>
      <c r="Y135" s="36">
        <v>8.2255749999999989E-3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7.6890789999999997E-3</v>
      </c>
      <c r="AQ135" s="36">
        <v>4.1402729999999999E-3</v>
      </c>
      <c r="AR135" s="36">
        <v>1.1829352E-2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0.37638230099999997</v>
      </c>
      <c r="BC135" s="36">
        <v>17.029456898999999</v>
      </c>
      <c r="BD135" s="36">
        <v>36.049584103999997</v>
      </c>
      <c r="BE135" s="36">
        <v>1.8961325000000001E-2</v>
      </c>
      <c r="BF135" s="36">
        <v>3.7922650000000002E-2</v>
      </c>
      <c r="BG135" s="36">
        <v>0.70316499700000001</v>
      </c>
      <c r="BH135" s="36">
        <v>4.7084932549999996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4.7674660080000004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0.21938150000000001</v>
      </c>
      <c r="BC136" s="36">
        <v>7.5832897040000002</v>
      </c>
      <c r="BD136" s="36">
        <v>18.207740073</v>
      </c>
      <c r="BE136" s="36">
        <v>1.1051963999999999E-2</v>
      </c>
      <c r="BF136" s="36">
        <v>2.2103929000000001E-2</v>
      </c>
      <c r="BG136" s="36">
        <v>1.1999245890000001</v>
      </c>
      <c r="BH136" s="36">
        <v>2.1037295980000001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4.3293854200000004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4.7577607799999999</v>
      </c>
      <c r="E138" s="36">
        <v>20</v>
      </c>
      <c r="F138" s="36">
        <v>0</v>
      </c>
      <c r="G138" s="36">
        <v>1</v>
      </c>
      <c r="H138" s="36">
        <v>19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6.0000000000000001E-3</v>
      </c>
      <c r="V138" s="36">
        <v>1.44E-2</v>
      </c>
      <c r="W138" s="36">
        <v>6.0000000000000001E-3</v>
      </c>
      <c r="X138" s="36">
        <v>1.44E-2</v>
      </c>
      <c r="Y138" s="36">
        <v>2.0400000000000001E-2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4.1576309188293912E-4</v>
      </c>
      <c r="AH138" s="36">
        <v>7.0727514481235627E-4</v>
      </c>
      <c r="AI138" s="36">
        <v>2.265192017844979E-3</v>
      </c>
      <c r="AJ138" s="36">
        <v>0</v>
      </c>
      <c r="AK138" s="36">
        <v>0</v>
      </c>
      <c r="AL138" s="36">
        <v>0</v>
      </c>
      <c r="AM138" s="36">
        <v>4.1576309188293912E-4</v>
      </c>
      <c r="AN138" s="36">
        <v>7.0727514481235627E-4</v>
      </c>
      <c r="AO138" s="36">
        <v>2.265192017844979E-3</v>
      </c>
      <c r="AP138" s="36">
        <v>2.1591546999999999E-2</v>
      </c>
      <c r="AQ138" s="36">
        <v>1.1626216999999999E-2</v>
      </c>
      <c r="AR138" s="36">
        <v>3.3217763999999997E-2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0.38817259700000001</v>
      </c>
      <c r="BC138" s="36">
        <v>28.838143657</v>
      </c>
      <c r="BD138" s="36">
        <v>64.465287951999997</v>
      </c>
      <c r="BE138" s="36">
        <v>1.9555294000000001E-2</v>
      </c>
      <c r="BF138" s="36">
        <v>3.9110589000000001E-2</v>
      </c>
      <c r="BG138" s="36">
        <v>1.2169662750000001</v>
      </c>
      <c r="BH138" s="36">
        <v>11.14709148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4.7045869649999998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0.30610240999999999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4.8000071909999997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1.39419E-4</v>
      </c>
      <c r="P140" s="36">
        <v>2.1933599999999999E-4</v>
      </c>
      <c r="Q140" s="36">
        <v>1.1667000000000001E-4</v>
      </c>
      <c r="R140" s="36">
        <v>2.2749000000000002E-5</v>
      </c>
      <c r="S140" s="36">
        <v>1.8966299999999999E-4</v>
      </c>
      <c r="T140" s="36">
        <v>2.9672999999999999E-5</v>
      </c>
      <c r="U140" s="36">
        <v>0</v>
      </c>
      <c r="V140" s="36">
        <v>0</v>
      </c>
      <c r="W140" s="36">
        <v>1.39419E-4</v>
      </c>
      <c r="X140" s="36">
        <v>2.1933599999999999E-4</v>
      </c>
      <c r="Y140" s="36">
        <v>3.5875499999999999E-4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1.7846499999999999E-4</v>
      </c>
      <c r="AQ140" s="36">
        <v>9.6095999999999996E-5</v>
      </c>
      <c r="AR140" s="36">
        <v>2.7456099999999999E-4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2.4610178999999999E-2</v>
      </c>
      <c r="BC140" s="36">
        <v>0.48052312400000002</v>
      </c>
      <c r="BD140" s="36">
        <v>1.2186438749999999</v>
      </c>
      <c r="BE140" s="36">
        <v>1.2398070000000001E-3</v>
      </c>
      <c r="BF140" s="36">
        <v>2.4796150000000001E-3</v>
      </c>
      <c r="BG140" s="36">
        <v>0.60376110800000005</v>
      </c>
      <c r="BH140" s="36">
        <v>2.6497155370000001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4.3291640469999999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4.3172066019999997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4.8574590649999996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1.3438000000000001E-5</v>
      </c>
      <c r="P143" s="36">
        <v>2.0833000000000002E-5</v>
      </c>
      <c r="Q143" s="36">
        <v>1.1988000000000001E-5</v>
      </c>
      <c r="R143" s="36">
        <v>1.4499999999999999E-6</v>
      </c>
      <c r="S143" s="36">
        <v>1.8941E-5</v>
      </c>
      <c r="T143" s="36">
        <v>1.8920000000000001E-6</v>
      </c>
      <c r="U143" s="36">
        <v>0</v>
      </c>
      <c r="V143" s="36">
        <v>0</v>
      </c>
      <c r="W143" s="36">
        <v>1.3438000000000001E-5</v>
      </c>
      <c r="X143" s="36">
        <v>2.0833000000000002E-5</v>
      </c>
      <c r="Y143" s="36">
        <v>3.4271000000000004E-5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1.3619E-5</v>
      </c>
      <c r="AQ143" s="36">
        <v>7.3329999999999999E-6</v>
      </c>
      <c r="AR143" s="36">
        <v>2.0951999999999999E-5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4.8315707999999999E-2</v>
      </c>
      <c r="BC143" s="36">
        <v>2.0355947350000001</v>
      </c>
      <c r="BD143" s="36">
        <v>4.8230148640000001</v>
      </c>
      <c r="BE143" s="36">
        <v>2.4340400000000002E-3</v>
      </c>
      <c r="BF143" s="36">
        <v>4.8680809999999998E-3</v>
      </c>
      <c r="BG143" s="36">
        <v>0.22020995800000001</v>
      </c>
      <c r="BH143" s="36">
        <v>0.53965931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4.5536522120000003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0.55860526200000005</v>
      </c>
      <c r="BH144" s="36">
        <v>1.463520111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4.942555553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2.8067560000000005E-3</v>
      </c>
      <c r="P145" s="36">
        <v>4.6577170000000005E-3</v>
      </c>
      <c r="Q145" s="36">
        <v>2.4223160000000003E-3</v>
      </c>
      <c r="R145" s="36">
        <v>3.8444E-4</v>
      </c>
      <c r="S145" s="36">
        <v>4.1562730000000003E-3</v>
      </c>
      <c r="T145" s="36">
        <v>5.0144399999999998E-4</v>
      </c>
      <c r="U145" s="36">
        <v>0</v>
      </c>
      <c r="V145" s="36">
        <v>0</v>
      </c>
      <c r="W145" s="36">
        <v>2.8067560000000005E-3</v>
      </c>
      <c r="X145" s="36">
        <v>4.6577170000000005E-3</v>
      </c>
      <c r="Y145" s="36">
        <v>7.464473000000001E-3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4.9168620000000001E-3</v>
      </c>
      <c r="AQ145" s="36">
        <v>2.6475409999999998E-3</v>
      </c>
      <c r="AR145" s="36">
        <v>7.5644029999999999E-3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0.22861377799999999</v>
      </c>
      <c r="BC145" s="36">
        <v>11.816752565</v>
      </c>
      <c r="BD145" s="36">
        <v>29.03966943</v>
      </c>
      <c r="BE145" s="36">
        <v>1.1517065999999999E-2</v>
      </c>
      <c r="BF145" s="36">
        <v>2.3034132999999998E-2</v>
      </c>
      <c r="BG145" s="36">
        <v>0.57187526700000002</v>
      </c>
      <c r="BH145" s="36">
        <v>6.1255467059999997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4.3658106559999998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4.7310598290000003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0.20721793099999999</v>
      </c>
      <c r="BC147" s="36">
        <v>9.6724706630000004</v>
      </c>
      <c r="BD147" s="36">
        <v>21.977715427</v>
      </c>
      <c r="BE147" s="36">
        <v>1.0439189999999999E-2</v>
      </c>
      <c r="BF147" s="36">
        <v>2.0878379999999998E-2</v>
      </c>
      <c r="BG147" s="36">
        <v>0.652018616</v>
      </c>
      <c r="BH147" s="36">
        <v>2.7893897490000001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4.3519468200000002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4.9956439059999997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2.0309959999999998E-3</v>
      </c>
      <c r="P149" s="36">
        <v>3.4730760000000003E-3</v>
      </c>
      <c r="Q149" s="36">
        <v>1.7402819999999999E-3</v>
      </c>
      <c r="R149" s="36">
        <v>2.9071399999999997E-4</v>
      </c>
      <c r="S149" s="36">
        <v>3.0938840000000003E-3</v>
      </c>
      <c r="T149" s="36">
        <v>3.7919200000000004E-4</v>
      </c>
      <c r="U149" s="36">
        <v>0</v>
      </c>
      <c r="V149" s="36">
        <v>0</v>
      </c>
      <c r="W149" s="36">
        <v>2.0309959999999998E-3</v>
      </c>
      <c r="X149" s="36">
        <v>3.4730760000000003E-3</v>
      </c>
      <c r="Y149" s="36">
        <v>5.5040720000000005E-3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3.5233840000000001E-3</v>
      </c>
      <c r="AQ149" s="36">
        <v>1.897206E-3</v>
      </c>
      <c r="AR149" s="36">
        <v>5.4205900000000003E-3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4.9752734E-2</v>
      </c>
      <c r="BC149" s="36">
        <v>1.9730942199999999</v>
      </c>
      <c r="BD149" s="36">
        <v>4.3096065140000004</v>
      </c>
      <c r="BE149" s="36">
        <v>2.5064340000000001E-3</v>
      </c>
      <c r="BF149" s="36">
        <v>5.0128689999999997E-3</v>
      </c>
      <c r="BG149" s="36">
        <v>0.50738851399999996</v>
      </c>
      <c r="BH149" s="36">
        <v>1.0683486929999999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4.7947461919999999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1.6154200000000001E-4</v>
      </c>
      <c r="P150" s="36">
        <v>2.3910200000000002E-4</v>
      </c>
      <c r="Q150" s="36">
        <v>1.3135600000000001E-4</v>
      </c>
      <c r="R150" s="36">
        <v>3.0185999999999999E-5</v>
      </c>
      <c r="S150" s="36">
        <v>1.9972800000000001E-4</v>
      </c>
      <c r="T150" s="36">
        <v>3.9373999999999999E-5</v>
      </c>
      <c r="U150" s="36">
        <v>0</v>
      </c>
      <c r="V150" s="36">
        <v>0</v>
      </c>
      <c r="W150" s="36">
        <v>1.6154200000000001E-4</v>
      </c>
      <c r="X150" s="36">
        <v>2.3910200000000002E-4</v>
      </c>
      <c r="Y150" s="36">
        <v>4.0064400000000002E-4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2.18655E-4</v>
      </c>
      <c r="AQ150" s="36">
        <v>1.17737E-4</v>
      </c>
      <c r="AR150" s="36">
        <v>3.3639200000000003E-4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9.9273363000000003E-2</v>
      </c>
      <c r="BC150" s="36">
        <v>3.8813770540000001</v>
      </c>
      <c r="BD150" s="36">
        <v>10.148771298</v>
      </c>
      <c r="BE150" s="36">
        <v>5.0011760000000004E-3</v>
      </c>
      <c r="BF150" s="36">
        <v>1.0002353E-2</v>
      </c>
      <c r="BG150" s="36">
        <v>0.36648133300000002</v>
      </c>
      <c r="BH150" s="36">
        <v>5.839727828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5.0674672770000004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5.1745879999999999E-3</v>
      </c>
      <c r="P151" s="36">
        <v>8.6521169999999991E-3</v>
      </c>
      <c r="Q151" s="36">
        <v>3.9089989999999998E-3</v>
      </c>
      <c r="R151" s="36">
        <v>1.2655889999999999E-3</v>
      </c>
      <c r="S151" s="36">
        <v>7.0013469999999998E-3</v>
      </c>
      <c r="T151" s="36">
        <v>1.65077E-3</v>
      </c>
      <c r="U151" s="36">
        <v>0</v>
      </c>
      <c r="V151" s="36">
        <v>0</v>
      </c>
      <c r="W151" s="36">
        <v>5.1745879999999999E-3</v>
      </c>
      <c r="X151" s="36">
        <v>8.6521169999999991E-3</v>
      </c>
      <c r="Y151" s="36">
        <v>1.3826704999999998E-2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1.7505606999999999E-2</v>
      </c>
      <c r="AQ151" s="36">
        <v>9.4260960000000001E-3</v>
      </c>
      <c r="AR151" s="36">
        <v>2.6931703000000001E-2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5.9842949689999996</v>
      </c>
      <c r="BC151" s="36">
        <v>375.63218867699999</v>
      </c>
      <c r="BD151" s="36">
        <v>814.80817367700001</v>
      </c>
      <c r="BE151" s="36">
        <v>0.29600799500000002</v>
      </c>
      <c r="BF151" s="36">
        <v>0.59201599000000005</v>
      </c>
      <c r="BG151" s="36">
        <v>5.0041295180000001</v>
      </c>
      <c r="BH151" s="36">
        <v>52.928571472999998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5.0601594319999998</v>
      </c>
      <c r="E152" s="36">
        <v>31</v>
      </c>
      <c r="F152" s="36">
        <v>0</v>
      </c>
      <c r="G152" s="36">
        <v>17</v>
      </c>
      <c r="H152" s="36">
        <v>14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1.2698091E-2</v>
      </c>
      <c r="P152" s="36">
        <v>2.2420175000000001E-2</v>
      </c>
      <c r="Q152" s="36">
        <v>1.1716746E-2</v>
      </c>
      <c r="R152" s="36">
        <v>9.81345E-4</v>
      </c>
      <c r="S152" s="36">
        <v>2.1140160000000002E-2</v>
      </c>
      <c r="T152" s="36">
        <v>1.2800149999999998E-3</v>
      </c>
      <c r="U152" s="36">
        <v>0.25500000000000006</v>
      </c>
      <c r="V152" s="36">
        <v>0.61199999999999999</v>
      </c>
      <c r="W152" s="36">
        <v>0.26769809100000008</v>
      </c>
      <c r="X152" s="36">
        <v>0.63442017500000003</v>
      </c>
      <c r="Y152" s="36">
        <v>0.90211826600000011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1.9914950598919758E-2</v>
      </c>
      <c r="AH152" s="36">
        <v>3.3878306765978444E-2</v>
      </c>
      <c r="AI152" s="36">
        <v>0.10850214464239043</v>
      </c>
      <c r="AJ152" s="36">
        <v>0</v>
      </c>
      <c r="AK152" s="36">
        <v>0</v>
      </c>
      <c r="AL152" s="36">
        <v>0</v>
      </c>
      <c r="AM152" s="36">
        <v>1.9914950598919758E-2</v>
      </c>
      <c r="AN152" s="36">
        <v>3.3878306765978444E-2</v>
      </c>
      <c r="AO152" s="36">
        <v>0.10850214464239043</v>
      </c>
      <c r="AP152" s="36">
        <v>1.00929973</v>
      </c>
      <c r="AQ152" s="36">
        <v>0.54346908500000002</v>
      </c>
      <c r="AR152" s="36">
        <v>1.5527688149999999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1.810029562</v>
      </c>
      <c r="BC152" s="36">
        <v>146.22049709199999</v>
      </c>
      <c r="BD152" s="36">
        <v>364.11152556600001</v>
      </c>
      <c r="BE152" s="36">
        <v>8.9531552E-2</v>
      </c>
      <c r="BF152" s="36">
        <v>0.179063105</v>
      </c>
      <c r="BG152" s="36">
        <v>4.7065332299999998</v>
      </c>
      <c r="BH152" s="36">
        <v>41.196963576000002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4.7289032830000002</v>
      </c>
      <c r="E153" s="36">
        <v>0</v>
      </c>
      <c r="F153" s="36" t="s">
        <v>339</v>
      </c>
      <c r="G153" s="36" t="s">
        <v>339</v>
      </c>
      <c r="H153" s="36" t="s">
        <v>339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339</v>
      </c>
      <c r="V153" s="36" t="s">
        <v>339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339</v>
      </c>
      <c r="AH153" s="36" t="s">
        <v>339</v>
      </c>
      <c r="AI153" s="36" t="s">
        <v>339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0.30611523699999998</v>
      </c>
      <c r="BC153" s="36">
        <v>17.764176416000002</v>
      </c>
      <c r="BD153" s="36">
        <v>45.138243619999997</v>
      </c>
      <c r="BE153" s="36">
        <v>1.5141725999999999E-2</v>
      </c>
      <c r="BF153" s="36">
        <v>3.0283451999999999E-2</v>
      </c>
      <c r="BG153" s="36">
        <v>1.0441506410000001</v>
      </c>
      <c r="BH153" s="36">
        <v>13.357024123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4.6491715520000003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0.113224624</v>
      </c>
      <c r="BH154" s="36">
        <v>3.8012503899999999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4.745304805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1.6732836000000001E-2</v>
      </c>
      <c r="BF155" s="36">
        <v>3.3465673000000001E-2</v>
      </c>
      <c r="BG155" s="36">
        <v>1.561071514</v>
      </c>
      <c r="BH155" s="36">
        <v>16.81687539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5.1166683910000001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0.40276590899999998</v>
      </c>
      <c r="BC156" s="36">
        <v>25.984403543999999</v>
      </c>
      <c r="BD156" s="36">
        <v>53.447389379000001</v>
      </c>
      <c r="BE156" s="36">
        <v>1.9922467999999999E-2</v>
      </c>
      <c r="BF156" s="36">
        <v>3.9844936999999997E-2</v>
      </c>
      <c r="BG156" s="36">
        <v>0.81959913900000003</v>
      </c>
      <c r="BH156" s="36">
        <v>12.310596671000001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4.7488190540000002</v>
      </c>
      <c r="E157" s="36">
        <v>0</v>
      </c>
      <c r="F157" s="36" t="s">
        <v>339</v>
      </c>
      <c r="G157" s="36" t="s">
        <v>339</v>
      </c>
      <c r="H157" s="36" t="s">
        <v>339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339</v>
      </c>
      <c r="V157" s="36" t="s">
        <v>339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339</v>
      </c>
      <c r="AH157" s="36" t="s">
        <v>339</v>
      </c>
      <c r="AI157" s="36" t="s">
        <v>339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0.83218577599999999</v>
      </c>
      <c r="BC157" s="36">
        <v>34.603841322999997</v>
      </c>
      <c r="BD157" s="36">
        <v>81.150000000000006</v>
      </c>
      <c r="BE157" s="36">
        <v>4.1163352E-2</v>
      </c>
      <c r="BF157" s="36">
        <v>8.2326705E-2</v>
      </c>
      <c r="BG157" s="36">
        <v>3.4320873710000002</v>
      </c>
      <c r="BH157" s="36">
        <v>20.080807233000002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5.0402769110000003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2.8912779999999997E-3</v>
      </c>
      <c r="P158" s="36">
        <v>4.3954760000000006E-3</v>
      </c>
      <c r="Q158" s="36">
        <v>1.76009E-3</v>
      </c>
      <c r="R158" s="36">
        <v>1.131188E-3</v>
      </c>
      <c r="S158" s="36">
        <v>2.920012E-3</v>
      </c>
      <c r="T158" s="36">
        <v>1.4754640000000001E-3</v>
      </c>
      <c r="U158" s="36">
        <v>0</v>
      </c>
      <c r="V158" s="36">
        <v>0</v>
      </c>
      <c r="W158" s="36">
        <v>2.8912779999999997E-3</v>
      </c>
      <c r="X158" s="36">
        <v>4.3954760000000006E-3</v>
      </c>
      <c r="Y158" s="36">
        <v>7.2867540000000003E-3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4.2456680000000002E-3</v>
      </c>
      <c r="AQ158" s="36">
        <v>2.286129E-3</v>
      </c>
      <c r="AR158" s="36">
        <v>6.5317970000000006E-3</v>
      </c>
      <c r="AS158" s="36">
        <v>7.2280000000000001E-6</v>
      </c>
      <c r="AT158" s="36">
        <v>5.1E-8</v>
      </c>
      <c r="AU158" s="36">
        <v>1.35E-7</v>
      </c>
      <c r="AV158" s="36">
        <v>6.9179999999999997E-6</v>
      </c>
      <c r="AW158" s="36">
        <v>1.8187999999999999E-5</v>
      </c>
      <c r="AX158" s="36">
        <v>5.7080000000000002E-6</v>
      </c>
      <c r="AY158" s="36">
        <v>1.5006E-5</v>
      </c>
      <c r="AZ158" s="36">
        <v>2.0999999999999999E-8</v>
      </c>
      <c r="BA158" s="36">
        <v>4.3000000000000001E-8</v>
      </c>
      <c r="BB158" s="36">
        <v>0.458624368</v>
      </c>
      <c r="BC158" s="36">
        <v>23.601539578000001</v>
      </c>
      <c r="BD158" s="36">
        <v>62.047380816999997</v>
      </c>
      <c r="BE158" s="36">
        <v>2.2685459000000002E-2</v>
      </c>
      <c r="BF158" s="36">
        <v>4.5370918000000003E-2</v>
      </c>
      <c r="BG158" s="36">
        <v>4.3407911280000002</v>
      </c>
      <c r="BH158" s="36">
        <v>27.944707869999998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4.62199735</v>
      </c>
      <c r="E159" s="36">
        <v>0</v>
      </c>
      <c r="F159" s="36" t="s">
        <v>339</v>
      </c>
      <c r="G159" s="36" t="s">
        <v>339</v>
      </c>
      <c r="H159" s="36" t="s">
        <v>339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339</v>
      </c>
      <c r="V159" s="36" t="s">
        <v>339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339</v>
      </c>
      <c r="AH159" s="36" t="s">
        <v>339</v>
      </c>
      <c r="AI159" s="36" t="s">
        <v>339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0.151646806</v>
      </c>
      <c r="BC159" s="36">
        <v>5.6474579800000004</v>
      </c>
      <c r="BD159" s="36">
        <v>13.349852625</v>
      </c>
      <c r="BE159" s="36">
        <v>7.5010780000000004E-3</v>
      </c>
      <c r="BF159" s="36">
        <v>1.5002157E-2</v>
      </c>
      <c r="BG159" s="36">
        <v>0.582585197</v>
      </c>
      <c r="BH159" s="36">
        <v>4.1634136210000001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4.5789726039999996</v>
      </c>
      <c r="E160" s="36">
        <v>0</v>
      </c>
      <c r="F160" s="36" t="s">
        <v>339</v>
      </c>
      <c r="G160" s="36" t="s">
        <v>339</v>
      </c>
      <c r="H160" s="36" t="s">
        <v>339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339</v>
      </c>
      <c r="V160" s="36" t="s">
        <v>339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339</v>
      </c>
      <c r="AH160" s="36" t="s">
        <v>339</v>
      </c>
      <c r="AI160" s="36" t="s">
        <v>339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1.7969184999999999E-2</v>
      </c>
      <c r="BC160" s="36">
        <v>0.81790780100000005</v>
      </c>
      <c r="BD160" s="36">
        <v>2.1301696489999999</v>
      </c>
      <c r="BE160" s="36">
        <v>8.8882999999999996E-4</v>
      </c>
      <c r="BF160" s="36">
        <v>1.7776599999999999E-3</v>
      </c>
      <c r="BG160" s="36">
        <v>9.7897817999999998E-2</v>
      </c>
      <c r="BH160" s="36">
        <v>4.2567562280000004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5.0425147050000003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7.8310000000000001E-6</v>
      </c>
      <c r="P161" s="36">
        <v>1.3373000000000001E-5</v>
      </c>
      <c r="Q161" s="36">
        <v>6.7680000000000003E-6</v>
      </c>
      <c r="R161" s="36">
        <v>1.063E-6</v>
      </c>
      <c r="S161" s="36">
        <v>1.1987000000000001E-5</v>
      </c>
      <c r="T161" s="36">
        <v>1.3859999999999999E-6</v>
      </c>
      <c r="U161" s="36">
        <v>0</v>
      </c>
      <c r="V161" s="36">
        <v>0</v>
      </c>
      <c r="W161" s="36">
        <v>7.8310000000000001E-6</v>
      </c>
      <c r="X161" s="36">
        <v>1.3373000000000001E-5</v>
      </c>
      <c r="Y161" s="36">
        <v>2.1204000000000002E-5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1.7623999999999999E-5</v>
      </c>
      <c r="AQ161" s="36">
        <v>9.4900000000000006E-6</v>
      </c>
      <c r="AR161" s="36">
        <v>2.7113999999999998E-5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0.48584124699999998</v>
      </c>
      <c r="BH161" s="36">
        <v>3.1962441940000001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4.7095658609999997</v>
      </c>
      <c r="E162" s="36">
        <v>37</v>
      </c>
      <c r="F162" s="36">
        <v>0</v>
      </c>
      <c r="G162" s="36">
        <v>4</v>
      </c>
      <c r="H162" s="36">
        <v>33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1.7999999999999999E-2</v>
      </c>
      <c r="V162" s="36">
        <v>4.3199999999999995E-2</v>
      </c>
      <c r="W162" s="36">
        <v>1.7999999999999999E-2</v>
      </c>
      <c r="X162" s="36">
        <v>4.3199999999999995E-2</v>
      </c>
      <c r="Y162" s="36">
        <v>6.1199999999999991E-2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1.3174311139134091E-3</v>
      </c>
      <c r="AH162" s="36">
        <v>2.2411471822894775E-3</v>
      </c>
      <c r="AI162" s="36">
        <v>7.1777281378730563E-3</v>
      </c>
      <c r="AJ162" s="36">
        <v>0</v>
      </c>
      <c r="AK162" s="36">
        <v>0</v>
      </c>
      <c r="AL162" s="36">
        <v>0</v>
      </c>
      <c r="AM162" s="36">
        <v>1.3174311139134091E-3</v>
      </c>
      <c r="AN162" s="36">
        <v>2.2411471822894775E-3</v>
      </c>
      <c r="AO162" s="36">
        <v>7.1777281378730563E-3</v>
      </c>
      <c r="AP162" s="36">
        <v>6.3654414000000006E-2</v>
      </c>
      <c r="AQ162" s="36">
        <v>3.4275452999999997E-2</v>
      </c>
      <c r="AR162" s="36">
        <v>9.7929867000000004E-2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1.1313988000000001E-2</v>
      </c>
      <c r="BC162" s="36">
        <v>0.240353756</v>
      </c>
      <c r="BD162" s="36">
        <v>0.56506524800000002</v>
      </c>
      <c r="BE162" s="36">
        <v>5.5963599999999997E-4</v>
      </c>
      <c r="BF162" s="36">
        <v>1.1192730000000001E-3</v>
      </c>
      <c r="BG162" s="36">
        <v>5.1577703000000003E-2</v>
      </c>
      <c r="BH162" s="36">
        <v>1.514987672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5.0644335920000003</v>
      </c>
      <c r="E163" s="36">
        <v>16</v>
      </c>
      <c r="F163" s="36">
        <v>2</v>
      </c>
      <c r="G163" s="36">
        <v>4</v>
      </c>
      <c r="H163" s="36">
        <v>10</v>
      </c>
      <c r="I163" s="36">
        <v>2.3975365935299752E-5</v>
      </c>
      <c r="J163" s="36">
        <v>0.13876693794597447</v>
      </c>
      <c r="K163" s="36">
        <v>2.3975365935299752E-5</v>
      </c>
      <c r="L163" s="36">
        <v>0</v>
      </c>
      <c r="M163" s="36">
        <v>7.3559133119153576E-3</v>
      </c>
      <c r="N163" s="36">
        <v>0.13143499999999442</v>
      </c>
      <c r="O163" s="36">
        <v>7.9704236000000012E-2</v>
      </c>
      <c r="P163" s="36">
        <v>0.14503019199999997</v>
      </c>
      <c r="Q163" s="36">
        <v>7.5559347000000013E-2</v>
      </c>
      <c r="R163" s="36">
        <v>4.1448889999999997E-3</v>
      </c>
      <c r="S163" s="36">
        <v>0.13962381399999998</v>
      </c>
      <c r="T163" s="36">
        <v>5.4063779999999999E-3</v>
      </c>
      <c r="U163" s="36">
        <v>0.11534999999999999</v>
      </c>
      <c r="V163" s="36">
        <v>0.27330000000000004</v>
      </c>
      <c r="W163" s="36">
        <v>0.19507821136593531</v>
      </c>
      <c r="X163" s="36">
        <v>0.55709712994597449</v>
      </c>
      <c r="Y163" s="36">
        <v>0.75217534131190977</v>
      </c>
      <c r="Z163" s="36">
        <v>2.5787807230385779E-6</v>
      </c>
      <c r="AA163" s="36">
        <v>5.5185907473025553E-7</v>
      </c>
      <c r="AB163" s="36">
        <v>5.5185899999999999E-7</v>
      </c>
      <c r="AC163" s="36">
        <v>1.8858126832728575E-7</v>
      </c>
      <c r="AD163" s="36">
        <v>2.3506427475098388E-3</v>
      </c>
      <c r="AE163" s="36">
        <v>2.1155784727588545E-2</v>
      </c>
      <c r="AF163" s="36">
        <v>2.3506427475098388E-2</v>
      </c>
      <c r="AG163" s="36">
        <v>8.9613832265142881E-3</v>
      </c>
      <c r="AH163" s="36">
        <v>1.5244651925564538E-2</v>
      </c>
      <c r="AI163" s="36">
        <v>4.8824087923767502E-2</v>
      </c>
      <c r="AJ163" s="36">
        <v>2.1633588959257578E-8</v>
      </c>
      <c r="AK163" s="36">
        <v>2.6142947847278399E-8</v>
      </c>
      <c r="AL163" s="36">
        <v>6.5385640060405299E-8</v>
      </c>
      <c r="AM163" s="36">
        <v>8.9615934413715733E-3</v>
      </c>
      <c r="AN163" s="36">
        <v>1.7595320816022227E-2</v>
      </c>
      <c r="AO163" s="36">
        <v>6.9979938036996106E-2</v>
      </c>
      <c r="AP163" s="36">
        <v>0.98900242100000002</v>
      </c>
      <c r="AQ163" s="36">
        <v>0.532539765</v>
      </c>
      <c r="AR163" s="36">
        <v>1.521542186</v>
      </c>
      <c r="AS163" s="36">
        <v>4.2077050999999997E-2</v>
      </c>
      <c r="AT163" s="36">
        <v>0.32575699899999999</v>
      </c>
      <c r="AU163" s="36">
        <v>0.82147965099999998</v>
      </c>
      <c r="AV163" s="36">
        <v>1.4336440619999999</v>
      </c>
      <c r="AW163" s="36">
        <v>3.6153004379999998</v>
      </c>
      <c r="AX163" s="36">
        <v>1.2779573950000001</v>
      </c>
      <c r="AY163" s="36">
        <v>3.2226966620000002</v>
      </c>
      <c r="AZ163" s="36">
        <v>5.0268800000000005E-4</v>
      </c>
      <c r="BA163" s="36">
        <v>1.0053760000000001E-3</v>
      </c>
      <c r="BB163" s="36">
        <v>0.86749311500000004</v>
      </c>
      <c r="BC163" s="36">
        <v>59.150184226999997</v>
      </c>
      <c r="BD163" s="36">
        <v>149.162328817</v>
      </c>
      <c r="BE163" s="36">
        <v>4.2909798999999998E-2</v>
      </c>
      <c r="BF163" s="36">
        <v>8.5819598999999996E-2</v>
      </c>
      <c r="BG163" s="36">
        <v>2.4780096440000001</v>
      </c>
      <c r="BH163" s="36">
        <v>35.445180573999998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5.0400140379999998</v>
      </c>
      <c r="E164" s="36">
        <v>1</v>
      </c>
      <c r="F164" s="36">
        <v>0</v>
      </c>
      <c r="G164" s="36">
        <v>0</v>
      </c>
      <c r="H164" s="36">
        <v>1</v>
      </c>
      <c r="I164" s="36">
        <v>4.5820024723775102E-5</v>
      </c>
      <c r="J164" s="36">
        <v>0.32533222544672125</v>
      </c>
      <c r="K164" s="36">
        <v>4.5820024723775102E-5</v>
      </c>
      <c r="L164" s="36">
        <v>0</v>
      </c>
      <c r="M164" s="36">
        <v>8.3780454714634904E-3</v>
      </c>
      <c r="N164" s="36">
        <v>0.31699999999998152</v>
      </c>
      <c r="O164" s="36">
        <v>2.5571989E-2</v>
      </c>
      <c r="P164" s="36">
        <v>4.0905054000000003E-2</v>
      </c>
      <c r="Q164" s="36">
        <v>2.1469526999999999E-2</v>
      </c>
      <c r="R164" s="36">
        <v>4.1024620000000003E-3</v>
      </c>
      <c r="S164" s="36">
        <v>3.5554016000000001E-2</v>
      </c>
      <c r="T164" s="36">
        <v>5.3510379999999998E-3</v>
      </c>
      <c r="U164" s="36">
        <v>0</v>
      </c>
      <c r="V164" s="36">
        <v>0</v>
      </c>
      <c r="W164" s="36">
        <v>2.5617809024723773E-2</v>
      </c>
      <c r="X164" s="36">
        <v>0.36623727944672124</v>
      </c>
      <c r="Y164" s="36">
        <v>0.39185508847144501</v>
      </c>
      <c r="Z164" s="36">
        <v>3.8366002671839299E-6</v>
      </c>
      <c r="AA164" s="36">
        <v>8.2103245717736082E-7</v>
      </c>
      <c r="AB164" s="36">
        <v>8.2103199999999999E-7</v>
      </c>
      <c r="AC164" s="36">
        <v>3.1996090042300476E-7</v>
      </c>
      <c r="AD164" s="36">
        <v>1.8956796701431523E-3</v>
      </c>
      <c r="AE164" s="36">
        <v>1.7061117031288368E-2</v>
      </c>
      <c r="AF164" s="36">
        <v>1.8956796701431522E-2</v>
      </c>
      <c r="AG164" s="36">
        <v>0</v>
      </c>
      <c r="AH164" s="36">
        <v>0</v>
      </c>
      <c r="AI164" s="36">
        <v>0</v>
      </c>
      <c r="AJ164" s="36">
        <v>3.218551987083144E-8</v>
      </c>
      <c r="AK164" s="36">
        <v>3.8894349384438198E-8</v>
      </c>
      <c r="AL164" s="36">
        <v>9.7277933004761504E-8</v>
      </c>
      <c r="AM164" s="36">
        <v>3.5214642029383618E-7</v>
      </c>
      <c r="AN164" s="36">
        <v>1.8957185644925367E-3</v>
      </c>
      <c r="AO164" s="36">
        <v>1.7061214309221372E-2</v>
      </c>
      <c r="AP164" s="36">
        <v>0.12669043299999999</v>
      </c>
      <c r="AQ164" s="36">
        <v>6.8217924999999999E-2</v>
      </c>
      <c r="AR164" s="36">
        <v>0.194908358</v>
      </c>
      <c r="AS164" s="36">
        <v>8.7870999999999999E-5</v>
      </c>
      <c r="AT164" s="36">
        <v>3.6689999999999999E-6</v>
      </c>
      <c r="AU164" s="36">
        <v>8.5629999999999992E-6</v>
      </c>
      <c r="AV164" s="36">
        <v>1.4344499999999999E-4</v>
      </c>
      <c r="AW164" s="36">
        <v>3.3478000000000002E-4</v>
      </c>
      <c r="AX164" s="36">
        <v>1.2159699999999999E-4</v>
      </c>
      <c r="AY164" s="36">
        <v>2.83792E-4</v>
      </c>
      <c r="AZ164" s="36">
        <v>7.6400000000000001E-7</v>
      </c>
      <c r="BA164" s="36">
        <v>1.528E-6</v>
      </c>
      <c r="BB164" s="36">
        <v>0.57495738200000002</v>
      </c>
      <c r="BC164" s="36">
        <v>26.311909954000001</v>
      </c>
      <c r="BD164" s="36">
        <v>61.408334150999998</v>
      </c>
      <c r="BE164" s="36">
        <v>2.8439770999999999E-2</v>
      </c>
      <c r="BF164" s="36">
        <v>5.6879542999999998E-2</v>
      </c>
      <c r="BG164" s="36">
        <v>2.9743530929999999</v>
      </c>
      <c r="BH164" s="36">
        <v>16.717669950000001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5.0411790180000002</v>
      </c>
      <c r="E165" s="36">
        <v>8</v>
      </c>
      <c r="F165" s="36">
        <v>0</v>
      </c>
      <c r="G165" s="36">
        <v>0</v>
      </c>
      <c r="H165" s="36">
        <v>8</v>
      </c>
      <c r="I165" s="36">
        <v>1.4898543127293354E-6</v>
      </c>
      <c r="J165" s="36">
        <v>9.2754106830079605E-3</v>
      </c>
      <c r="K165" s="36">
        <v>1.4898543127293354E-6</v>
      </c>
      <c r="L165" s="36">
        <v>0</v>
      </c>
      <c r="M165" s="36">
        <v>2.7690053732126334E-4</v>
      </c>
      <c r="N165" s="36">
        <v>8.9999999999994251E-3</v>
      </c>
      <c r="O165" s="36">
        <v>3.0389609999999997E-3</v>
      </c>
      <c r="P165" s="36">
        <v>5.3508990000000001E-3</v>
      </c>
      <c r="Q165" s="36">
        <v>2.8675269999999999E-3</v>
      </c>
      <c r="R165" s="36">
        <v>1.7143399999999999E-4</v>
      </c>
      <c r="S165" s="36">
        <v>5.1272890000000002E-3</v>
      </c>
      <c r="T165" s="36">
        <v>2.2361000000000001E-4</v>
      </c>
      <c r="U165" s="36">
        <v>0</v>
      </c>
      <c r="V165" s="36">
        <v>0</v>
      </c>
      <c r="W165" s="36">
        <v>3.0404508543127292E-3</v>
      </c>
      <c r="X165" s="36">
        <v>1.462630968300796E-2</v>
      </c>
      <c r="Y165" s="36">
        <v>1.7666760537320688E-2</v>
      </c>
      <c r="Z165" s="36">
        <v>1.2188323586120414E-7</v>
      </c>
      <c r="AA165" s="36">
        <v>2.6083012474297684E-8</v>
      </c>
      <c r="AB165" s="36">
        <v>2.6082999999999999E-8</v>
      </c>
      <c r="AC165" s="36">
        <v>1.6231526486835648E-8</v>
      </c>
      <c r="AD165" s="36">
        <v>1.2292092922251309E-4</v>
      </c>
      <c r="AE165" s="36">
        <v>1.1062883630026175E-3</v>
      </c>
      <c r="AF165" s="36">
        <v>1.2292092922251306E-3</v>
      </c>
      <c r="AG165" s="36">
        <v>0</v>
      </c>
      <c r="AH165" s="36">
        <v>0</v>
      </c>
      <c r="AI165" s="36">
        <v>0</v>
      </c>
      <c r="AJ165" s="36">
        <v>1.0224874484683864E-9</v>
      </c>
      <c r="AK165" s="36">
        <v>1.2356172658243546E-9</v>
      </c>
      <c r="AL165" s="36">
        <v>3.0903793354743718E-9</v>
      </c>
      <c r="AM165" s="36">
        <v>1.7254013935304035E-8</v>
      </c>
      <c r="AN165" s="36">
        <v>1.229221648397789E-4</v>
      </c>
      <c r="AO165" s="36">
        <v>1.106291453381953E-3</v>
      </c>
      <c r="AP165" s="36">
        <v>1.2932032E-2</v>
      </c>
      <c r="AQ165" s="36">
        <v>6.9634019999999996E-3</v>
      </c>
      <c r="AR165" s="36">
        <v>1.9895434E-2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0.31295359</v>
      </c>
      <c r="BC165" s="36">
        <v>11.674540241000001</v>
      </c>
      <c r="BD165" s="36">
        <v>28.345171941</v>
      </c>
      <c r="BE165" s="36">
        <v>1.5479979E-2</v>
      </c>
      <c r="BF165" s="36">
        <v>3.0959958999999999E-2</v>
      </c>
      <c r="BG165" s="36">
        <v>1.837724447</v>
      </c>
      <c r="BH165" s="36">
        <v>20.864650412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4.9090047209999996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4.7678958E-2</v>
      </c>
      <c r="BH166" s="36">
        <v>6.6437086000000006E-2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4.8817880300000001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1.578018E-3</v>
      </c>
      <c r="P167" s="36">
        <v>2.4814159999999997E-3</v>
      </c>
      <c r="Q167" s="36">
        <v>1.281639E-3</v>
      </c>
      <c r="R167" s="36">
        <v>2.9637899999999999E-4</v>
      </c>
      <c r="S167" s="36">
        <v>2.0948339999999998E-3</v>
      </c>
      <c r="T167" s="36">
        <v>3.8658200000000001E-4</v>
      </c>
      <c r="U167" s="36">
        <v>0</v>
      </c>
      <c r="V167" s="36">
        <v>0</v>
      </c>
      <c r="W167" s="36">
        <v>1.578018E-3</v>
      </c>
      <c r="X167" s="36">
        <v>2.4814159999999997E-3</v>
      </c>
      <c r="Y167" s="36">
        <v>4.0594339999999998E-3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2.5275269999999999E-3</v>
      </c>
      <c r="AQ167" s="36">
        <v>1.3609760000000001E-3</v>
      </c>
      <c r="AR167" s="36">
        <v>3.8885029999999998E-3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0.19921230700000001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4.2754890290000001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5.00308902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1.2841188000000002E-2</v>
      </c>
      <c r="P169" s="36">
        <v>2.0506895000000001E-2</v>
      </c>
      <c r="Q169" s="36">
        <v>1.0813478000000001E-2</v>
      </c>
      <c r="R169" s="36">
        <v>2.0277099999999998E-3</v>
      </c>
      <c r="S169" s="36">
        <v>1.7862054000000002E-2</v>
      </c>
      <c r="T169" s="36">
        <v>2.6448409999999998E-3</v>
      </c>
      <c r="U169" s="36">
        <v>0</v>
      </c>
      <c r="V169" s="36">
        <v>0</v>
      </c>
      <c r="W169" s="36">
        <v>1.2841188000000002E-2</v>
      </c>
      <c r="X169" s="36">
        <v>2.0506895000000001E-2</v>
      </c>
      <c r="Y169" s="36">
        <v>3.3348083000000001E-2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1.6256207000000002E-2</v>
      </c>
      <c r="AQ169" s="36">
        <v>8.7533420000000008E-3</v>
      </c>
      <c r="AR169" s="36">
        <v>2.5009549000000002E-2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0.32612529499999998</v>
      </c>
      <c r="BC169" s="36">
        <v>12.642076539</v>
      </c>
      <c r="BD169" s="36">
        <v>30.461112022999998</v>
      </c>
      <c r="BE169" s="36">
        <v>1.6131506E-2</v>
      </c>
      <c r="BF169" s="36">
        <v>3.2263013E-2</v>
      </c>
      <c r="BG169" s="36">
        <v>1.5591494690000001</v>
      </c>
      <c r="BH169" s="36">
        <v>9.3233791989999997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5.7055752069999999</v>
      </c>
      <c r="E185" s="42">
        <f>IF(E4="－","－",SUM(E4:E27))</f>
        <v>539</v>
      </c>
      <c r="F185" s="42">
        <f t="shared" ref="F185:BL185" si="0">IF(F4="－","－",SUM(F4:F27))</f>
        <v>1</v>
      </c>
      <c r="G185" s="42">
        <f t="shared" si="0"/>
        <v>58</v>
      </c>
      <c r="H185" s="42">
        <f t="shared" si="0"/>
        <v>480</v>
      </c>
      <c r="I185" s="42">
        <f t="shared" si="0"/>
        <v>10.273368835675138</v>
      </c>
      <c r="J185" s="42">
        <f t="shared" si="0"/>
        <v>150.04491893506665</v>
      </c>
      <c r="K185" s="42">
        <f t="shared" si="0"/>
        <v>0.53266753897340857</v>
      </c>
      <c r="L185" s="42">
        <f t="shared" si="0"/>
        <v>9.7407012967017295</v>
      </c>
      <c r="M185" s="42">
        <f t="shared" si="0"/>
        <v>22.975043487590938</v>
      </c>
      <c r="N185" s="42">
        <f t="shared" si="0"/>
        <v>137.34324428315088</v>
      </c>
      <c r="O185" s="42">
        <f t="shared" si="0"/>
        <v>3.365956844999999</v>
      </c>
      <c r="P185" s="42">
        <f t="shared" si="0"/>
        <v>5.6115570090000002</v>
      </c>
      <c r="Q185" s="42">
        <f t="shared" si="0"/>
        <v>3.0370388739999998</v>
      </c>
      <c r="R185" s="42">
        <f t="shared" si="0"/>
        <v>0.32891797099999992</v>
      </c>
      <c r="S185" s="42">
        <f t="shared" si="0"/>
        <v>5.1825335639999999</v>
      </c>
      <c r="T185" s="42">
        <f t="shared" si="0"/>
        <v>0.429023445</v>
      </c>
      <c r="U185" s="42">
        <f t="shared" si="0"/>
        <v>0.69190000000000007</v>
      </c>
      <c r="V185" s="42">
        <f t="shared" si="0"/>
        <v>1.6569999999999998</v>
      </c>
      <c r="W185" s="42">
        <f t="shared" si="0"/>
        <v>14.331225680675136</v>
      </c>
      <c r="X185" s="42">
        <f t="shared" si="0"/>
        <v>157.31347594406662</v>
      </c>
      <c r="Y185" s="42">
        <f t="shared" si="0"/>
        <v>171.6447016247418</v>
      </c>
      <c r="Z185" s="42">
        <f t="shared" si="0"/>
        <v>5.9826681422385966E-2</v>
      </c>
      <c r="AA185" s="42">
        <f t="shared" si="0"/>
        <v>2.4576371680153714E-2</v>
      </c>
      <c r="AB185" s="42">
        <f t="shared" si="0"/>
        <v>2.4576370753000003E-2</v>
      </c>
      <c r="AC185" s="42">
        <f t="shared" si="0"/>
        <v>8.4668107958650127E-3</v>
      </c>
      <c r="AD185" s="42">
        <f t="shared" si="0"/>
        <v>1.2653577677112942</v>
      </c>
      <c r="AE185" s="42">
        <f t="shared" si="0"/>
        <v>11.388219909401643</v>
      </c>
      <c r="AF185" s="42">
        <f t="shared" si="0"/>
        <v>12.653577677112937</v>
      </c>
      <c r="AG185" s="42">
        <f t="shared" si="0"/>
        <v>4.6272245358355481E-2</v>
      </c>
      <c r="AH185" s="42">
        <f t="shared" si="0"/>
        <v>7.8716003598121961E-2</v>
      </c>
      <c r="AI185" s="42">
        <f t="shared" si="0"/>
        <v>0.25210395746966086</v>
      </c>
      <c r="AJ185" s="42">
        <f t="shared" si="0"/>
        <v>9.8479907304850731E-4</v>
      </c>
      <c r="AK185" s="42">
        <f t="shared" si="0"/>
        <v>1.1900730318479015E-3</v>
      </c>
      <c r="AL185" s="42">
        <f t="shared" si="0"/>
        <v>2.9764694999421383E-3</v>
      </c>
      <c r="AM185" s="42">
        <f t="shared" si="0"/>
        <v>5.5723855227269012E-2</v>
      </c>
      <c r="AN185" s="42">
        <f t="shared" si="0"/>
        <v>1.3452638443412632</v>
      </c>
      <c r="AO185" s="42">
        <f t="shared" si="0"/>
        <v>11.643300336371247</v>
      </c>
      <c r="AP185" s="42">
        <f t="shared" si="0"/>
        <v>3631.4524365160014</v>
      </c>
      <c r="AQ185" s="42">
        <f t="shared" si="0"/>
        <v>1955.3974658120003</v>
      </c>
      <c r="AR185" s="42">
        <f t="shared" si="0"/>
        <v>5586.8499023280001</v>
      </c>
      <c r="AS185" s="42">
        <f t="shared" si="0"/>
        <v>225.32865551000003</v>
      </c>
      <c r="AT185" s="42">
        <f t="shared" si="0"/>
        <v>13265.113973926998</v>
      </c>
      <c r="AU185" s="42">
        <f t="shared" si="0"/>
        <v>32282.912551364003</v>
      </c>
      <c r="AV185" s="42">
        <f t="shared" si="0"/>
        <v>7600.8369694710009</v>
      </c>
      <c r="AW185" s="42">
        <f t="shared" si="0"/>
        <v>18447.379864459002</v>
      </c>
      <c r="AX185" s="42">
        <f t="shared" si="0"/>
        <v>7209.3561223590004</v>
      </c>
      <c r="AY185" s="42">
        <f t="shared" si="0"/>
        <v>17502.649508836002</v>
      </c>
      <c r="AZ185" s="42">
        <f t="shared" si="0"/>
        <v>4.0959133169999999</v>
      </c>
      <c r="BA185" s="42">
        <f t="shared" si="0"/>
        <v>8.1918266439999989</v>
      </c>
      <c r="BB185" s="42">
        <f t="shared" si="0"/>
        <v>39.345910216999997</v>
      </c>
      <c r="BC185" s="42">
        <f t="shared" si="0"/>
        <v>2209.2161314630007</v>
      </c>
      <c r="BD185" s="42">
        <f t="shared" si="0"/>
        <v>5187.0791697170007</v>
      </c>
      <c r="BE185" s="42">
        <f t="shared" si="0"/>
        <v>2.3327614620000006</v>
      </c>
      <c r="BF185" s="42">
        <f t="shared" si="0"/>
        <v>4.6655229380000005</v>
      </c>
      <c r="BG185" s="42">
        <f t="shared" si="0"/>
        <v>79.294952366999979</v>
      </c>
      <c r="BH185" s="42">
        <f t="shared" si="0"/>
        <v>630.55185242700009</v>
      </c>
      <c r="BI185" s="42">
        <f t="shared" si="0"/>
        <v>1.4100000000000008</v>
      </c>
      <c r="BJ185" s="42">
        <f t="shared" si="0"/>
        <v>1.4100000000000008</v>
      </c>
      <c r="BK185" s="42">
        <f t="shared" si="0"/>
        <v>3.300000000000002</v>
      </c>
      <c r="BL185" s="42">
        <f t="shared" si="0"/>
        <v>3.300000000000002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5.9854871149999997</v>
      </c>
      <c r="E186" s="42">
        <f>IF(E28="－","－",SUM(E28:E35))</f>
        <v>627</v>
      </c>
      <c r="F186" s="42">
        <f t="shared" ref="F186:BL186" si="1">IF(F28="－","－",SUM(F28:F35))</f>
        <v>52</v>
      </c>
      <c r="G186" s="42">
        <f t="shared" si="1"/>
        <v>163</v>
      </c>
      <c r="H186" s="42">
        <f t="shared" si="1"/>
        <v>412</v>
      </c>
      <c r="I186" s="42">
        <f t="shared" si="1"/>
        <v>180.91814749899294</v>
      </c>
      <c r="J186" s="42">
        <f t="shared" si="1"/>
        <v>1672.4533433349627</v>
      </c>
      <c r="K186" s="42">
        <f t="shared" si="1"/>
        <v>40.283734498863943</v>
      </c>
      <c r="L186" s="42">
        <f t="shared" si="1"/>
        <v>140.63441300012903</v>
      </c>
      <c r="M186" s="42">
        <f t="shared" si="1"/>
        <v>741.67287933412535</v>
      </c>
      <c r="N186" s="42">
        <f t="shared" si="1"/>
        <v>1111.6986114998299</v>
      </c>
      <c r="O186" s="42">
        <f t="shared" si="1"/>
        <v>15.699492001999998</v>
      </c>
      <c r="P186" s="42">
        <f t="shared" si="1"/>
        <v>27.829173311999998</v>
      </c>
      <c r="Q186" s="42">
        <f t="shared" si="1"/>
        <v>14.447241233999998</v>
      </c>
      <c r="R186" s="42">
        <f t="shared" si="1"/>
        <v>1.2522507679999999</v>
      </c>
      <c r="S186" s="42">
        <f t="shared" si="1"/>
        <v>26.195802744000002</v>
      </c>
      <c r="T186" s="42">
        <f t="shared" si="1"/>
        <v>1.6333705679999999</v>
      </c>
      <c r="U186" s="42">
        <f t="shared" si="1"/>
        <v>14.548600000000002</v>
      </c>
      <c r="V186" s="42">
        <f t="shared" si="1"/>
        <v>34.413799999999966</v>
      </c>
      <c r="W186" s="42">
        <f t="shared" si="1"/>
        <v>211.16623950099296</v>
      </c>
      <c r="X186" s="42">
        <f t="shared" si="1"/>
        <v>1734.6963166469625</v>
      </c>
      <c r="Y186" s="42">
        <f t="shared" si="1"/>
        <v>1945.8625561479553</v>
      </c>
      <c r="Z186" s="42">
        <f t="shared" si="1"/>
        <v>0.86821433090580968</v>
      </c>
      <c r="AA186" s="42">
        <f t="shared" si="1"/>
        <v>0.41528744815696</v>
      </c>
      <c r="AB186" s="42">
        <f t="shared" si="1"/>
        <v>0.41528744665999995</v>
      </c>
      <c r="AC186" s="42">
        <f t="shared" si="1"/>
        <v>0.94568909428884085</v>
      </c>
      <c r="AD186" s="42">
        <f t="shared" si="1"/>
        <v>44.741140810210887</v>
      </c>
      <c r="AE186" s="42">
        <f t="shared" si="1"/>
        <v>402.67026729189905</v>
      </c>
      <c r="AF186" s="42">
        <f t="shared" si="1"/>
        <v>447.41140810211073</v>
      </c>
      <c r="AG186" s="42">
        <f t="shared" si="1"/>
        <v>0.96503614959715411</v>
      </c>
      <c r="AH186" s="42">
        <f t="shared" si="1"/>
        <v>1.6416706912687224</v>
      </c>
      <c r="AI186" s="42">
        <f t="shared" si="1"/>
        <v>5.2577831598741502</v>
      </c>
      <c r="AJ186" s="42">
        <f t="shared" si="1"/>
        <v>1.5419411582166956E-2</v>
      </c>
      <c r="AK186" s="42">
        <f t="shared" si="1"/>
        <v>1.8633471931588087E-2</v>
      </c>
      <c r="AL186" s="42">
        <f t="shared" si="1"/>
        <v>4.6603829679495022E-2</v>
      </c>
      <c r="AM186" s="42">
        <f t="shared" si="1"/>
        <v>1.9261446554681616</v>
      </c>
      <c r="AN186" s="42">
        <f t="shared" si="1"/>
        <v>46.401444973411188</v>
      </c>
      <c r="AO186" s="42">
        <f t="shared" si="1"/>
        <v>407.97465428145279</v>
      </c>
      <c r="AP186" s="42">
        <f t="shared" si="1"/>
        <v>44527.294134193005</v>
      </c>
      <c r="AQ186" s="42">
        <f t="shared" si="1"/>
        <v>23976.235303024998</v>
      </c>
      <c r="AR186" s="42">
        <f t="shared" si="1"/>
        <v>68503.529437217992</v>
      </c>
      <c r="AS186" s="42">
        <f t="shared" si="1"/>
        <v>582.101030251</v>
      </c>
      <c r="AT186" s="42">
        <f t="shared" si="1"/>
        <v>195591.16992396602</v>
      </c>
      <c r="AU186" s="42">
        <f t="shared" si="1"/>
        <v>426061.75470215204</v>
      </c>
      <c r="AV186" s="42">
        <f t="shared" si="1"/>
        <v>110510.53801127801</v>
      </c>
      <c r="AW186" s="42">
        <f t="shared" si="1"/>
        <v>240892.45458022901</v>
      </c>
      <c r="AX186" s="42">
        <f t="shared" si="1"/>
        <v>105124.39524924998</v>
      </c>
      <c r="AY186" s="42">
        <f t="shared" si="1"/>
        <v>229201.12182077699</v>
      </c>
      <c r="AZ186" s="42">
        <f t="shared" si="1"/>
        <v>1.345331762</v>
      </c>
      <c r="BA186" s="42">
        <f t="shared" si="1"/>
        <v>2.6906635290000001</v>
      </c>
      <c r="BB186" s="42">
        <f t="shared" si="1"/>
        <v>166.36094609700004</v>
      </c>
      <c r="BC186" s="42">
        <f t="shared" si="1"/>
        <v>21880.867606423002</v>
      </c>
      <c r="BD186" s="42">
        <f t="shared" si="1"/>
        <v>47764.908808840999</v>
      </c>
      <c r="BE186" s="42">
        <f t="shared" si="1"/>
        <v>1.0294612949999999</v>
      </c>
      <c r="BF186" s="42">
        <f t="shared" si="1"/>
        <v>2.0589225950000003</v>
      </c>
      <c r="BG186" s="42">
        <f t="shared" si="1"/>
        <v>118.81908190599999</v>
      </c>
      <c r="BH186" s="42">
        <f t="shared" si="1"/>
        <v>1071.4974950979997</v>
      </c>
      <c r="BI186" s="42">
        <f t="shared" si="1"/>
        <v>4.319999999999995</v>
      </c>
      <c r="BJ186" s="42">
        <f t="shared" si="1"/>
        <v>4.319999999999995</v>
      </c>
      <c r="BK186" s="42">
        <f t="shared" si="1"/>
        <v>9.9000000000000057</v>
      </c>
      <c r="BL186" s="42">
        <f t="shared" si="1"/>
        <v>9.9000000000000057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6.6752668069999999</v>
      </c>
      <c r="E187" s="42">
        <f>IF(E36="－","－",SUM(E36:E55))</f>
        <v>776</v>
      </c>
      <c r="F187" s="42">
        <f t="shared" ref="F187:BL187" si="2">IF(F36="－","－",SUM(F36:F55))</f>
        <v>279</v>
      </c>
      <c r="G187" s="42">
        <f t="shared" si="2"/>
        <v>333</v>
      </c>
      <c r="H187" s="42">
        <f t="shared" si="2"/>
        <v>164</v>
      </c>
      <c r="I187" s="42">
        <f t="shared" si="2"/>
        <v>202.40022862911621</v>
      </c>
      <c r="J187" s="42">
        <f t="shared" si="2"/>
        <v>1177.6450332443849</v>
      </c>
      <c r="K187" s="42">
        <f t="shared" si="2"/>
        <v>95.138445629099905</v>
      </c>
      <c r="L187" s="42">
        <f t="shared" si="2"/>
        <v>107.26178300001638</v>
      </c>
      <c r="M187" s="42">
        <f t="shared" si="2"/>
        <v>807.45185387357094</v>
      </c>
      <c r="N187" s="42">
        <f t="shared" si="2"/>
        <v>572.59340799993026</v>
      </c>
      <c r="O187" s="42">
        <f t="shared" si="2"/>
        <v>9.8772652879999985</v>
      </c>
      <c r="P187" s="42">
        <f t="shared" si="2"/>
        <v>15.650182638000002</v>
      </c>
      <c r="Q187" s="42">
        <f t="shared" si="2"/>
        <v>9.0523887470000002</v>
      </c>
      <c r="R187" s="42">
        <f t="shared" si="2"/>
        <v>0.82487654099999985</v>
      </c>
      <c r="S187" s="42">
        <f t="shared" si="2"/>
        <v>14.574256708</v>
      </c>
      <c r="T187" s="42">
        <f t="shared" si="2"/>
        <v>1.0759259300000001</v>
      </c>
      <c r="U187" s="42">
        <f t="shared" si="2"/>
        <v>115.89244999999991</v>
      </c>
      <c r="V187" s="42">
        <f t="shared" si="2"/>
        <v>274.68660000000023</v>
      </c>
      <c r="W187" s="42">
        <f t="shared" si="2"/>
        <v>328.16994391711626</v>
      </c>
      <c r="X187" s="42">
        <f t="shared" si="2"/>
        <v>1467.9818158823853</v>
      </c>
      <c r="Y187" s="42">
        <f t="shared" si="2"/>
        <v>1796.1517597995012</v>
      </c>
      <c r="Z187" s="42">
        <f t="shared" si="2"/>
        <v>0.64552853895663009</v>
      </c>
      <c r="AA187" s="42">
        <f t="shared" si="2"/>
        <v>0.3059913036967174</v>
      </c>
      <c r="AB187" s="42">
        <f t="shared" si="2"/>
        <v>0.30599130143000003</v>
      </c>
      <c r="AC187" s="42">
        <f t="shared" si="2"/>
        <v>1.2020310827644838</v>
      </c>
      <c r="AD187" s="42">
        <f t="shared" si="2"/>
        <v>10.959350037417927</v>
      </c>
      <c r="AE187" s="42">
        <f t="shared" si="2"/>
        <v>98.899783792108153</v>
      </c>
      <c r="AF187" s="42">
        <f t="shared" si="2"/>
        <v>109.85913382952607</v>
      </c>
      <c r="AG187" s="42">
        <f t="shared" si="2"/>
        <v>7.8763406606513486</v>
      </c>
      <c r="AH187" s="42">
        <f t="shared" si="2"/>
        <v>13.398832388234458</v>
      </c>
      <c r="AI187" s="42">
        <f t="shared" si="2"/>
        <v>42.912476702859074</v>
      </c>
      <c r="AJ187" s="42">
        <f t="shared" si="2"/>
        <v>1.1970134028368518E-2</v>
      </c>
      <c r="AK187" s="42">
        <f t="shared" si="2"/>
        <v>1.4465218211468279E-2</v>
      </c>
      <c r="AL187" s="42">
        <f t="shared" si="2"/>
        <v>3.6178687915974568E-2</v>
      </c>
      <c r="AM187" s="42">
        <f t="shared" si="2"/>
        <v>9.0903418774441977</v>
      </c>
      <c r="AN187" s="42">
        <f t="shared" si="2"/>
        <v>24.372647643863854</v>
      </c>
      <c r="AO187" s="42">
        <f t="shared" si="2"/>
        <v>141.8484391828832</v>
      </c>
      <c r="AP187" s="42">
        <f t="shared" si="2"/>
        <v>11238.783129438998</v>
      </c>
      <c r="AQ187" s="42">
        <f t="shared" si="2"/>
        <v>6051.6524543099995</v>
      </c>
      <c r="AR187" s="42">
        <f t="shared" si="2"/>
        <v>17290.435583749</v>
      </c>
      <c r="AS187" s="42">
        <f t="shared" si="2"/>
        <v>661.41925852200018</v>
      </c>
      <c r="AT187" s="42">
        <f t="shared" si="2"/>
        <v>37294.194153872995</v>
      </c>
      <c r="AU187" s="42">
        <f t="shared" si="2"/>
        <v>82372.953533507985</v>
      </c>
      <c r="AV187" s="42">
        <f t="shared" si="2"/>
        <v>25793.824268966004</v>
      </c>
      <c r="AW187" s="42">
        <f t="shared" si="2"/>
        <v>57004.877458437004</v>
      </c>
      <c r="AX187" s="42">
        <f t="shared" si="2"/>
        <v>25183.770493800999</v>
      </c>
      <c r="AY187" s="42">
        <f t="shared" si="2"/>
        <v>55659.58672852</v>
      </c>
      <c r="AZ187" s="42">
        <f t="shared" si="2"/>
        <v>15.668507545000001</v>
      </c>
      <c r="BA187" s="42">
        <f t="shared" si="2"/>
        <v>31.337015105000003</v>
      </c>
      <c r="BB187" s="42">
        <f t="shared" si="2"/>
        <v>47.647165722000004</v>
      </c>
      <c r="BC187" s="42">
        <f t="shared" si="2"/>
        <v>3351.9902168219996</v>
      </c>
      <c r="BD187" s="42">
        <f t="shared" si="2"/>
        <v>7386.0291256100008</v>
      </c>
      <c r="BE187" s="42">
        <f t="shared" si="2"/>
        <v>3.651123804</v>
      </c>
      <c r="BF187" s="42">
        <f t="shared" si="2"/>
        <v>7.3022476130000005</v>
      </c>
      <c r="BG187" s="42">
        <f t="shared" si="2"/>
        <v>64.154977208999995</v>
      </c>
      <c r="BH187" s="42">
        <f t="shared" si="2"/>
        <v>376.63218711499997</v>
      </c>
      <c r="BI187" s="42">
        <f t="shared" si="2"/>
        <v>5.5800000000000018</v>
      </c>
      <c r="BJ187" s="42">
        <f t="shared" si="2"/>
        <v>7.0400000000000018</v>
      </c>
      <c r="BK187" s="42">
        <f t="shared" si="2"/>
        <v>16.830000000000002</v>
      </c>
      <c r="BL187" s="42">
        <f t="shared" si="2"/>
        <v>19.059999999999992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5.918560233</v>
      </c>
      <c r="E188" s="42">
        <f>IF(E56="－","－",SUM(E56:E66))</f>
        <v>590</v>
      </c>
      <c r="F188" s="42">
        <f t="shared" ref="F188:BL188" si="3">IF(F56="－","－",SUM(F56:F66))</f>
        <v>52</v>
      </c>
      <c r="G188" s="42">
        <f t="shared" si="3"/>
        <v>175</v>
      </c>
      <c r="H188" s="42">
        <f t="shared" si="3"/>
        <v>363</v>
      </c>
      <c r="I188" s="42">
        <f t="shared" si="3"/>
        <v>8.4080820986559655</v>
      </c>
      <c r="J188" s="42">
        <f t="shared" si="3"/>
        <v>185.91368056403834</v>
      </c>
      <c r="K188" s="42">
        <f t="shared" si="3"/>
        <v>0.94306109871948163</v>
      </c>
      <c r="L188" s="42">
        <f t="shared" si="3"/>
        <v>7.4650209999364838</v>
      </c>
      <c r="M188" s="42">
        <f t="shared" si="3"/>
        <v>34.989758662618513</v>
      </c>
      <c r="N188" s="42">
        <f t="shared" si="3"/>
        <v>159.33200400007587</v>
      </c>
      <c r="O188" s="42">
        <f t="shared" si="3"/>
        <v>3.3096664050000002</v>
      </c>
      <c r="P188" s="42">
        <f t="shared" si="3"/>
        <v>5.7624449050000006</v>
      </c>
      <c r="Q188" s="42">
        <f t="shared" si="3"/>
        <v>2.9619692139999998</v>
      </c>
      <c r="R188" s="42">
        <f t="shared" si="3"/>
        <v>0.34769719100000007</v>
      </c>
      <c r="S188" s="42">
        <f t="shared" si="3"/>
        <v>5.3089268290000007</v>
      </c>
      <c r="T188" s="42">
        <f t="shared" si="3"/>
        <v>0.4535180760000001</v>
      </c>
      <c r="U188" s="42">
        <f t="shared" si="3"/>
        <v>25.302250000000008</v>
      </c>
      <c r="V188" s="42">
        <f t="shared" si="3"/>
        <v>59.994399999999978</v>
      </c>
      <c r="W188" s="42">
        <f t="shared" si="3"/>
        <v>37.01999850365597</v>
      </c>
      <c r="X188" s="42">
        <f t="shared" si="3"/>
        <v>251.67052546903835</v>
      </c>
      <c r="Y188" s="42">
        <f t="shared" si="3"/>
        <v>288.69052397269428</v>
      </c>
      <c r="Z188" s="42">
        <f t="shared" si="3"/>
        <v>5.9016732718113606E-2</v>
      </c>
      <c r="AA188" s="42">
        <f t="shared" si="3"/>
        <v>2.378389163156679E-2</v>
      </c>
      <c r="AB188" s="42">
        <f t="shared" si="3"/>
        <v>2.3783892480999998E-2</v>
      </c>
      <c r="AC188" s="42">
        <f t="shared" si="3"/>
        <v>2.3682136854582436E-2</v>
      </c>
      <c r="AD188" s="42">
        <f t="shared" si="3"/>
        <v>3.3814542023159917</v>
      </c>
      <c r="AE188" s="42">
        <f t="shared" si="3"/>
        <v>30.43308782084393</v>
      </c>
      <c r="AF188" s="42">
        <f t="shared" si="3"/>
        <v>33.814542023159916</v>
      </c>
      <c r="AG188" s="42">
        <f t="shared" si="3"/>
        <v>1.7787570133966786</v>
      </c>
      <c r="AH188" s="42">
        <f t="shared" si="3"/>
        <v>3.0259314710656136</v>
      </c>
      <c r="AI188" s="42">
        <f t="shared" si="3"/>
        <v>9.6911589005750063</v>
      </c>
      <c r="AJ188" s="42">
        <f t="shared" si="3"/>
        <v>9.394767170797766E-4</v>
      </c>
      <c r="AK188" s="42">
        <f t="shared" si="3"/>
        <v>1.1353035718657781E-3</v>
      </c>
      <c r="AL188" s="42">
        <f t="shared" si="3"/>
        <v>2.8394866234274416E-3</v>
      </c>
      <c r="AM188" s="42">
        <f t="shared" si="3"/>
        <v>1.8033786269683407</v>
      </c>
      <c r="AN188" s="42">
        <f t="shared" si="3"/>
        <v>6.4085209769534721</v>
      </c>
      <c r="AO188" s="42">
        <f t="shared" si="3"/>
        <v>40.127086208042364</v>
      </c>
      <c r="AP188" s="42">
        <f t="shared" si="3"/>
        <v>4412.6124256390012</v>
      </c>
      <c r="AQ188" s="42">
        <f t="shared" si="3"/>
        <v>2376.0220753429999</v>
      </c>
      <c r="AR188" s="42">
        <f t="shared" si="3"/>
        <v>6788.6345009819997</v>
      </c>
      <c r="AS188" s="42">
        <f t="shared" si="3"/>
        <v>150.87336105699998</v>
      </c>
      <c r="AT188" s="42">
        <f t="shared" si="3"/>
        <v>18619.026056265</v>
      </c>
      <c r="AU188" s="42">
        <f t="shared" si="3"/>
        <v>41202.628162894005</v>
      </c>
      <c r="AV188" s="42">
        <f t="shared" si="3"/>
        <v>11553.605211931001</v>
      </c>
      <c r="AW188" s="42">
        <f t="shared" si="3"/>
        <v>25541.069234952</v>
      </c>
      <c r="AX188" s="42">
        <f t="shared" si="3"/>
        <v>10916.415180389002</v>
      </c>
      <c r="AY188" s="42">
        <f t="shared" si="3"/>
        <v>24133.151567064997</v>
      </c>
      <c r="AZ188" s="42">
        <f t="shared" si="3"/>
        <v>1.7647443269999998</v>
      </c>
      <c r="BA188" s="42">
        <f t="shared" si="3"/>
        <v>3.5294886589999996</v>
      </c>
      <c r="BB188" s="42">
        <f t="shared" si="3"/>
        <v>69.650913082999992</v>
      </c>
      <c r="BC188" s="42">
        <f t="shared" si="3"/>
        <v>4484.2337063220002</v>
      </c>
      <c r="BD188" s="42">
        <f t="shared" si="3"/>
        <v>9853.4696110370005</v>
      </c>
      <c r="BE188" s="42">
        <f t="shared" si="3"/>
        <v>2.2029809039999995</v>
      </c>
      <c r="BF188" s="42">
        <f t="shared" si="3"/>
        <v>4.4059618129999993</v>
      </c>
      <c r="BG188" s="42">
        <f t="shared" si="3"/>
        <v>79.574790275999987</v>
      </c>
      <c r="BH188" s="42">
        <f t="shared" si="3"/>
        <v>455.49704790199996</v>
      </c>
      <c r="BI188" s="42">
        <f t="shared" si="3"/>
        <v>0.96000000000000008</v>
      </c>
      <c r="BJ188" s="42">
        <f t="shared" si="3"/>
        <v>0.96000000000000008</v>
      </c>
      <c r="BK188" s="42">
        <f t="shared" si="3"/>
        <v>2.7300000000000013</v>
      </c>
      <c r="BL188" s="42">
        <f t="shared" si="3"/>
        <v>2.7300000000000013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5.2732199079999997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29</v>
      </c>
      <c r="H189" s="42">
        <f t="shared" si="4"/>
        <v>273</v>
      </c>
      <c r="I189" s="42">
        <f t="shared" si="4"/>
        <v>1.6840168740077115E-5</v>
      </c>
      <c r="J189" s="42">
        <f t="shared" si="4"/>
        <v>0.13394137094463954</v>
      </c>
      <c r="K189" s="42">
        <f t="shared" si="4"/>
        <v>1.6840168740077115E-5</v>
      </c>
      <c r="L189" s="42">
        <f t="shared" si="4"/>
        <v>0</v>
      </c>
      <c r="M189" s="42">
        <f t="shared" si="4"/>
        <v>2.2882111133845492E-3</v>
      </c>
      <c r="N189" s="42">
        <f t="shared" si="4"/>
        <v>0.13166999999999507</v>
      </c>
      <c r="O189" s="42">
        <f t="shared" si="4"/>
        <v>5.5481402999999999E-2</v>
      </c>
      <c r="P189" s="42">
        <f t="shared" si="4"/>
        <v>9.3519099000000008E-2</v>
      </c>
      <c r="Q189" s="42">
        <f t="shared" si="4"/>
        <v>5.0267780000000005E-2</v>
      </c>
      <c r="R189" s="42">
        <f t="shared" si="4"/>
        <v>5.2136230000000006E-3</v>
      </c>
      <c r="S189" s="42">
        <f t="shared" si="4"/>
        <v>8.6718719E-2</v>
      </c>
      <c r="T189" s="42">
        <f t="shared" si="4"/>
        <v>6.80038E-3</v>
      </c>
      <c r="U189" s="42">
        <f t="shared" si="4"/>
        <v>0.88979999999999992</v>
      </c>
      <c r="V189" s="42">
        <f t="shared" si="4"/>
        <v>2.1348000000000003</v>
      </c>
      <c r="W189" s="42">
        <f t="shared" si="4"/>
        <v>0.94529824316874012</v>
      </c>
      <c r="X189" s="42">
        <f t="shared" si="4"/>
        <v>2.3622604699446397</v>
      </c>
      <c r="Y189" s="42">
        <f t="shared" si="4"/>
        <v>3.3075587131133797</v>
      </c>
      <c r="Z189" s="42">
        <f t="shared" si="4"/>
        <v>1.307426809939694E-6</v>
      </c>
      <c r="AA189" s="42">
        <f t="shared" si="4"/>
        <v>2.797893373270945E-7</v>
      </c>
      <c r="AB189" s="42">
        <f t="shared" si="4"/>
        <v>2.7978900000000002E-7</v>
      </c>
      <c r="AC189" s="42">
        <f t="shared" si="4"/>
        <v>9.3315030074968453E-8</v>
      </c>
      <c r="AD189" s="42">
        <f t="shared" si="4"/>
        <v>1.0815324213376825E-3</v>
      </c>
      <c r="AE189" s="42">
        <f t="shared" si="4"/>
        <v>9.7337917920391412E-3</v>
      </c>
      <c r="AF189" s="42">
        <f t="shared" si="4"/>
        <v>1.0815324213376824E-2</v>
      </c>
      <c r="AG189" s="42">
        <f t="shared" si="4"/>
        <v>6.303266743406577E-2</v>
      </c>
      <c r="AH189" s="42">
        <f t="shared" si="4"/>
        <v>0.10722798597979005</v>
      </c>
      <c r="AI189" s="42">
        <f t="shared" si="4"/>
        <v>0.34341936050284111</v>
      </c>
      <c r="AJ189" s="42">
        <f t="shared" si="4"/>
        <v>1.0968091888184697E-8</v>
      </c>
      <c r="AK189" s="42">
        <f t="shared" si="4"/>
        <v>1.3254308138930734E-8</v>
      </c>
      <c r="AL189" s="42">
        <f t="shared" si="4"/>
        <v>3.3150103281564199E-8</v>
      </c>
      <c r="AM189" s="42">
        <f t="shared" si="4"/>
        <v>6.3032771717187741E-2</v>
      </c>
      <c r="AN189" s="42">
        <f t="shared" si="4"/>
        <v>0.10830953165543587</v>
      </c>
      <c r="AO189" s="42">
        <f t="shared" si="4"/>
        <v>0.35315318544498353</v>
      </c>
      <c r="AP189" s="42">
        <f t="shared" si="4"/>
        <v>4.6504752910000002</v>
      </c>
      <c r="AQ189" s="42">
        <f t="shared" si="4"/>
        <v>2.5041020760000006</v>
      </c>
      <c r="AR189" s="42">
        <f t="shared" si="4"/>
        <v>7.1545773669999999</v>
      </c>
      <c r="AS189" s="42">
        <f t="shared" si="4"/>
        <v>0.215984383</v>
      </c>
      <c r="AT189" s="42">
        <f t="shared" si="4"/>
        <v>5.3001193429999995</v>
      </c>
      <c r="AU189" s="42">
        <f t="shared" si="4"/>
        <v>11.555914088</v>
      </c>
      <c r="AV189" s="42">
        <f t="shared" si="4"/>
        <v>6.3966356959999997</v>
      </c>
      <c r="AW189" s="42">
        <f t="shared" si="4"/>
        <v>13.947183408999999</v>
      </c>
      <c r="AX189" s="42">
        <f t="shared" si="4"/>
        <v>5.8746938389999999</v>
      </c>
      <c r="AY189" s="42">
        <f t="shared" si="4"/>
        <v>12.809117354</v>
      </c>
      <c r="AZ189" s="42">
        <f t="shared" si="4"/>
        <v>9.8157970000000011E-3</v>
      </c>
      <c r="BA189" s="42">
        <f t="shared" si="4"/>
        <v>1.9631595000000002E-2</v>
      </c>
      <c r="BB189" s="42">
        <f t="shared" si="4"/>
        <v>3.3378102470000002</v>
      </c>
      <c r="BC189" s="42">
        <f t="shared" si="4"/>
        <v>183.92292482400001</v>
      </c>
      <c r="BD189" s="42">
        <f t="shared" si="4"/>
        <v>408.89944390400001</v>
      </c>
      <c r="BE189" s="42">
        <f t="shared" si="4"/>
        <v>0.848595824</v>
      </c>
      <c r="BF189" s="42">
        <f t="shared" si="4"/>
        <v>1.6971916499999997</v>
      </c>
      <c r="BG189" s="42">
        <f t="shared" si="4"/>
        <v>6.3736362679999994</v>
      </c>
      <c r="BH189" s="42">
        <f t="shared" si="4"/>
        <v>48.30488333000001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5.9593826989999998</v>
      </c>
      <c r="E190" s="42">
        <f>IF(E74="－","－",SUM(E74:E84))</f>
        <v>660</v>
      </c>
      <c r="F190" s="42">
        <f t="shared" ref="F190:BL190" si="5">IF(F74="－","－",SUM(F74:F84))</f>
        <v>16</v>
      </c>
      <c r="G190" s="42">
        <f t="shared" si="5"/>
        <v>82</v>
      </c>
      <c r="H190" s="42">
        <f t="shared" si="5"/>
        <v>562</v>
      </c>
      <c r="I190" s="42">
        <f t="shared" si="5"/>
        <v>6.3806264193126951</v>
      </c>
      <c r="J190" s="42">
        <f t="shared" si="5"/>
        <v>78.062099994372687</v>
      </c>
      <c r="K190" s="42">
        <f t="shared" si="5"/>
        <v>1.4509674192993054</v>
      </c>
      <c r="L190" s="42">
        <f t="shared" si="5"/>
        <v>4.9296590000133893</v>
      </c>
      <c r="M190" s="42">
        <f t="shared" si="5"/>
        <v>27.119558913693751</v>
      </c>
      <c r="N190" s="42">
        <f t="shared" si="5"/>
        <v>57.323167499991627</v>
      </c>
      <c r="O190" s="42">
        <f t="shared" si="5"/>
        <v>2.3312033469999998</v>
      </c>
      <c r="P190" s="42">
        <f t="shared" si="5"/>
        <v>3.8067533579999995</v>
      </c>
      <c r="Q190" s="42">
        <f t="shared" si="5"/>
        <v>2.1840821899999998</v>
      </c>
      <c r="R190" s="42">
        <f t="shared" si="5"/>
        <v>0.147121157</v>
      </c>
      <c r="S190" s="42">
        <f t="shared" si="5"/>
        <v>3.6148561900000002</v>
      </c>
      <c r="T190" s="42">
        <f t="shared" si="5"/>
        <v>0.19189716800000003</v>
      </c>
      <c r="U190" s="42">
        <f t="shared" si="5"/>
        <v>7.6814</v>
      </c>
      <c r="V190" s="42">
        <f t="shared" si="5"/>
        <v>18.205499999999997</v>
      </c>
      <c r="W190" s="42">
        <f t="shared" si="5"/>
        <v>16.393229766312693</v>
      </c>
      <c r="X190" s="42">
        <f t="shared" si="5"/>
        <v>100.07435335237267</v>
      </c>
      <c r="Y190" s="42">
        <f t="shared" si="5"/>
        <v>116.46758311868538</v>
      </c>
      <c r="Z190" s="42">
        <f t="shared" si="5"/>
        <v>3.1517327458002065E-2</v>
      </c>
      <c r="AA190" s="42">
        <f t="shared" si="5"/>
        <v>1.4762055131626498E-2</v>
      </c>
      <c r="AB190" s="42">
        <f t="shared" si="5"/>
        <v>1.4762055060000001E-2</v>
      </c>
      <c r="AC190" s="42">
        <f t="shared" si="5"/>
        <v>3.0668295875907629E-2</v>
      </c>
      <c r="AD190" s="42">
        <f t="shared" si="5"/>
        <v>0.6681513556889398</v>
      </c>
      <c r="AE190" s="42">
        <f t="shared" si="5"/>
        <v>6.0133622012004579</v>
      </c>
      <c r="AF190" s="42">
        <f t="shared" si="5"/>
        <v>6.6815135568893975</v>
      </c>
      <c r="AG190" s="42">
        <f t="shared" si="5"/>
        <v>0.53418683128761202</v>
      </c>
      <c r="AH190" s="42">
        <f t="shared" si="5"/>
        <v>0.90873162104099525</v>
      </c>
      <c r="AI190" s="42">
        <f t="shared" si="5"/>
        <v>2.910397218739404</v>
      </c>
      <c r="AJ190" s="42">
        <f t="shared" si="5"/>
        <v>5.7866901604319116E-4</v>
      </c>
      <c r="AK190" s="42">
        <f t="shared" si="5"/>
        <v>6.9928821904832186E-4</v>
      </c>
      <c r="AL190" s="42">
        <f t="shared" si="5"/>
        <v>1.7489767434140156E-3</v>
      </c>
      <c r="AM190" s="42">
        <f t="shared" si="5"/>
        <v>0.5654337961795628</v>
      </c>
      <c r="AN190" s="42">
        <f t="shared" si="5"/>
        <v>1.5775822649489832</v>
      </c>
      <c r="AO190" s="42">
        <f t="shared" si="5"/>
        <v>8.9255083966832753</v>
      </c>
      <c r="AP190" s="42">
        <f t="shared" si="5"/>
        <v>1636.7861658960001</v>
      </c>
      <c r="AQ190" s="42">
        <f t="shared" si="5"/>
        <v>881.34639701900005</v>
      </c>
      <c r="AR190" s="42">
        <f t="shared" si="5"/>
        <v>2518.1325629149997</v>
      </c>
      <c r="AS190" s="42">
        <f t="shared" si="5"/>
        <v>75.817366847999992</v>
      </c>
      <c r="AT190" s="42">
        <f t="shared" si="5"/>
        <v>5441.8192102769999</v>
      </c>
      <c r="AU190" s="42">
        <f t="shared" si="5"/>
        <v>12329.180011319</v>
      </c>
      <c r="AV190" s="42">
        <f t="shared" si="5"/>
        <v>3494.9798569280001</v>
      </c>
      <c r="AW190" s="42">
        <f t="shared" si="5"/>
        <v>7944.2732567969997</v>
      </c>
      <c r="AX190" s="42">
        <f t="shared" si="5"/>
        <v>3349.2154493339999</v>
      </c>
      <c r="AY190" s="42">
        <f t="shared" si="5"/>
        <v>7604.2172341460009</v>
      </c>
      <c r="AZ190" s="42">
        <f t="shared" si="5"/>
        <v>1.8381217670000001</v>
      </c>
      <c r="BA190" s="42">
        <f t="shared" si="5"/>
        <v>3.6762435400000002</v>
      </c>
      <c r="BB190" s="42">
        <f t="shared" si="5"/>
        <v>33.942028158000006</v>
      </c>
      <c r="BC190" s="42">
        <f t="shared" si="5"/>
        <v>2395.7795591749996</v>
      </c>
      <c r="BD190" s="42">
        <f t="shared" si="5"/>
        <v>5386.334635489</v>
      </c>
      <c r="BE190" s="42">
        <f t="shared" si="5"/>
        <v>1.398709947</v>
      </c>
      <c r="BF190" s="42">
        <f t="shared" si="5"/>
        <v>2.7974198979999998</v>
      </c>
      <c r="BG190" s="42">
        <f t="shared" si="5"/>
        <v>55.237748766000003</v>
      </c>
      <c r="BH190" s="42">
        <f t="shared" si="5"/>
        <v>221.39052264499998</v>
      </c>
      <c r="BI190" s="42">
        <f t="shared" si="5"/>
        <v>0.24</v>
      </c>
      <c r="BJ190" s="42">
        <f t="shared" si="5"/>
        <v>0.24</v>
      </c>
      <c r="BK190" s="42">
        <f t="shared" si="5"/>
        <v>0.78000000000000014</v>
      </c>
      <c r="BL190" s="42">
        <f t="shared" si="5"/>
        <v>0.78000000000000014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5.8458482480000002</v>
      </c>
      <c r="E191" s="42">
        <f>IF(E85="－","－",SUM(E85:E91))</f>
        <v>347</v>
      </c>
      <c r="F191" s="42">
        <f t="shared" ref="F191:BL191" si="6">IF(F85="－","－",SUM(F85:F91))</f>
        <v>22</v>
      </c>
      <c r="G191" s="42">
        <f t="shared" si="6"/>
        <v>63</v>
      </c>
      <c r="H191" s="42">
        <f t="shared" si="6"/>
        <v>262</v>
      </c>
      <c r="I191" s="42">
        <f t="shared" si="6"/>
        <v>3.4588519821686132</v>
      </c>
      <c r="J191" s="42">
        <f t="shared" si="6"/>
        <v>39.166081482416061</v>
      </c>
      <c r="K191" s="42">
        <f t="shared" si="6"/>
        <v>0.77327848216461248</v>
      </c>
      <c r="L191" s="42">
        <f t="shared" si="6"/>
        <v>2.6855735000040006</v>
      </c>
      <c r="M191" s="42">
        <f t="shared" si="6"/>
        <v>17.904345964577161</v>
      </c>
      <c r="N191" s="42">
        <f t="shared" si="6"/>
        <v>24.720587500007518</v>
      </c>
      <c r="O191" s="42">
        <f t="shared" si="6"/>
        <v>0.91409997399999998</v>
      </c>
      <c r="P191" s="42">
        <f t="shared" si="6"/>
        <v>1.5565007419999999</v>
      </c>
      <c r="Q191" s="42">
        <f t="shared" si="6"/>
        <v>0.86156708199999998</v>
      </c>
      <c r="R191" s="42">
        <f t="shared" si="6"/>
        <v>5.2532892000000005E-2</v>
      </c>
      <c r="S191" s="42">
        <f t="shared" si="6"/>
        <v>1.4879795769999999</v>
      </c>
      <c r="T191" s="42">
        <f t="shared" si="6"/>
        <v>6.8521164999999995E-2</v>
      </c>
      <c r="U191" s="42">
        <f t="shared" si="6"/>
        <v>5.4911500000000002</v>
      </c>
      <c r="V191" s="42">
        <f t="shared" si="6"/>
        <v>13.0228</v>
      </c>
      <c r="W191" s="42">
        <f t="shared" si="6"/>
        <v>9.8641019561686143</v>
      </c>
      <c r="X191" s="42">
        <f t="shared" si="6"/>
        <v>53.745382224416062</v>
      </c>
      <c r="Y191" s="42">
        <f t="shared" si="6"/>
        <v>63.609484180584673</v>
      </c>
      <c r="Z191" s="42">
        <f t="shared" si="6"/>
        <v>1.9739847041573368E-2</v>
      </c>
      <c r="AA191" s="42">
        <f t="shared" si="6"/>
        <v>9.1256368334277482E-3</v>
      </c>
      <c r="AB191" s="42">
        <f t="shared" si="6"/>
        <v>9.1256370860000012E-3</v>
      </c>
      <c r="AC191" s="42">
        <f t="shared" si="6"/>
        <v>1.3358077504639696E-2</v>
      </c>
      <c r="AD191" s="42">
        <f t="shared" si="6"/>
        <v>0.18428407723106252</v>
      </c>
      <c r="AE191" s="42">
        <f t="shared" si="6"/>
        <v>1.6585566950795625</v>
      </c>
      <c r="AF191" s="42">
        <f t="shared" si="6"/>
        <v>1.842840772310625</v>
      </c>
      <c r="AG191" s="42">
        <f t="shared" si="6"/>
        <v>0.38820930976765744</v>
      </c>
      <c r="AH191" s="42">
        <f t="shared" si="6"/>
        <v>0.66040204420245185</v>
      </c>
      <c r="AI191" s="42">
        <f t="shared" si="6"/>
        <v>2.1150714118375822</v>
      </c>
      <c r="AJ191" s="42">
        <f t="shared" si="6"/>
        <v>3.5773681632877828E-4</v>
      </c>
      <c r="AK191" s="42">
        <f t="shared" si="6"/>
        <v>4.3230436472448152E-4</v>
      </c>
      <c r="AL191" s="42">
        <f t="shared" si="6"/>
        <v>1.0812283967953445E-3</v>
      </c>
      <c r="AM191" s="42">
        <f t="shared" si="6"/>
        <v>0.40192512408862591</v>
      </c>
      <c r="AN191" s="42">
        <f t="shared" si="6"/>
        <v>0.84511842579823881</v>
      </c>
      <c r="AO191" s="42">
        <f t="shared" si="6"/>
        <v>3.7747093353139398</v>
      </c>
      <c r="AP191" s="42">
        <f t="shared" si="6"/>
        <v>846.88158873999998</v>
      </c>
      <c r="AQ191" s="42">
        <f t="shared" si="6"/>
        <v>456.01316316700002</v>
      </c>
      <c r="AR191" s="42">
        <f t="shared" si="6"/>
        <v>1302.894751907</v>
      </c>
      <c r="AS191" s="42">
        <f t="shared" si="6"/>
        <v>90.902496745000008</v>
      </c>
      <c r="AT191" s="42">
        <f t="shared" si="6"/>
        <v>4182.0253179620004</v>
      </c>
      <c r="AU191" s="42">
        <f t="shared" si="6"/>
        <v>9721.1545440269983</v>
      </c>
      <c r="AV191" s="42">
        <f t="shared" si="6"/>
        <v>2479.4110741220002</v>
      </c>
      <c r="AW191" s="42">
        <f t="shared" si="6"/>
        <v>5767.1578846490002</v>
      </c>
      <c r="AX191" s="42">
        <f t="shared" si="6"/>
        <v>2394.5899108169997</v>
      </c>
      <c r="AY191" s="42">
        <f t="shared" si="6"/>
        <v>5571.0964809489997</v>
      </c>
      <c r="AZ191" s="42">
        <f t="shared" si="6"/>
        <v>21.728002255999996</v>
      </c>
      <c r="BA191" s="42">
        <f t="shared" si="6"/>
        <v>43.456004518</v>
      </c>
      <c r="BB191" s="42">
        <f t="shared" si="6"/>
        <v>5.3092992369999994</v>
      </c>
      <c r="BC191" s="42">
        <f t="shared" si="6"/>
        <v>298.90192530299998</v>
      </c>
      <c r="BD191" s="42">
        <f t="shared" si="6"/>
        <v>686.89556322599992</v>
      </c>
      <c r="BE191" s="42">
        <f t="shared" si="6"/>
        <v>2.4133178319999997</v>
      </c>
      <c r="BF191" s="42">
        <f t="shared" si="6"/>
        <v>4.8266356699999999</v>
      </c>
      <c r="BG191" s="42">
        <f t="shared" si="6"/>
        <v>19.476658123</v>
      </c>
      <c r="BH191" s="42">
        <f t="shared" si="6"/>
        <v>122.23886604199998</v>
      </c>
      <c r="BI191" s="42">
        <f t="shared" si="6"/>
        <v>0.66000000000000014</v>
      </c>
      <c r="BJ191" s="42">
        <f t="shared" si="6"/>
        <v>0.66000000000000014</v>
      </c>
      <c r="BK191" s="42">
        <f t="shared" si="6"/>
        <v>0.78000000000000036</v>
      </c>
      <c r="BL191" s="42">
        <f t="shared" si="6"/>
        <v>0.78000000000000036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5.3355920279999998</v>
      </c>
      <c r="E192" s="42">
        <f>IF(E92="－","－",SUM(E92:E114))</f>
        <v>159</v>
      </c>
      <c r="F192" s="42">
        <f t="shared" ref="F192:BL192" si="7">IF(F92="－","－",SUM(F92:F114))</f>
        <v>0</v>
      </c>
      <c r="G192" s="42">
        <f t="shared" si="7"/>
        <v>22</v>
      </c>
      <c r="H192" s="42">
        <f t="shared" si="7"/>
        <v>137</v>
      </c>
      <c r="I192" s="42">
        <f t="shared" si="7"/>
        <v>1.6418069583032384E-3</v>
      </c>
      <c r="J192" s="42">
        <f t="shared" si="7"/>
        <v>4.6752316994912428</v>
      </c>
      <c r="K192" s="42">
        <f t="shared" si="7"/>
        <v>1.6418069583032384E-3</v>
      </c>
      <c r="L192" s="42">
        <f t="shared" si="7"/>
        <v>0</v>
      </c>
      <c r="M192" s="42">
        <f t="shared" si="7"/>
        <v>0.2829895064478487</v>
      </c>
      <c r="N192" s="42">
        <f t="shared" si="7"/>
        <v>4.3938840000016963</v>
      </c>
      <c r="O192" s="42">
        <f t="shared" si="7"/>
        <v>0.40483171400000001</v>
      </c>
      <c r="P192" s="42">
        <f t="shared" si="7"/>
        <v>0.68747181000000013</v>
      </c>
      <c r="Q192" s="42">
        <f t="shared" si="7"/>
        <v>0.37465335900000007</v>
      </c>
      <c r="R192" s="42">
        <f t="shared" si="7"/>
        <v>3.0178354999999997E-2</v>
      </c>
      <c r="S192" s="42">
        <f t="shared" si="7"/>
        <v>0.64810873499999999</v>
      </c>
      <c r="T192" s="42">
        <f t="shared" si="7"/>
        <v>3.9363075000000004E-2</v>
      </c>
      <c r="U192" s="42">
        <f t="shared" si="7"/>
        <v>0.21360000000000001</v>
      </c>
      <c r="V192" s="42">
        <f t="shared" si="7"/>
        <v>0.51239999999999997</v>
      </c>
      <c r="W192" s="42">
        <f t="shared" si="7"/>
        <v>0.62007352095830337</v>
      </c>
      <c r="X192" s="42">
        <f t="shared" si="7"/>
        <v>5.8751035094912432</v>
      </c>
      <c r="Y192" s="42">
        <f t="shared" si="7"/>
        <v>6.495177030449546</v>
      </c>
      <c r="Z192" s="42">
        <f t="shared" si="7"/>
        <v>8.7231674228843497E-5</v>
      </c>
      <c r="AA192" s="42">
        <f t="shared" si="7"/>
        <v>1.8667578284972499E-5</v>
      </c>
      <c r="AB192" s="42">
        <f t="shared" si="7"/>
        <v>1.8667576700000003E-5</v>
      </c>
      <c r="AC192" s="42">
        <f t="shared" si="7"/>
        <v>1.2109142943498327E-5</v>
      </c>
      <c r="AD192" s="42">
        <f t="shared" si="7"/>
        <v>4.7843467089522557E-2</v>
      </c>
      <c r="AE192" s="42">
        <f t="shared" si="7"/>
        <v>0.43059120380570309</v>
      </c>
      <c r="AF192" s="42">
        <f t="shared" si="7"/>
        <v>0.47843467089522568</v>
      </c>
      <c r="AG192" s="42">
        <f t="shared" si="7"/>
        <v>1.6061822023783038E-2</v>
      </c>
      <c r="AH192" s="42">
        <f t="shared" si="7"/>
        <v>2.7323559304826318E-2</v>
      </c>
      <c r="AI192" s="42">
        <f t="shared" si="7"/>
        <v>8.7509237233024825E-2</v>
      </c>
      <c r="AJ192" s="42">
        <f t="shared" si="7"/>
        <v>7.3179323195456424E-7</v>
      </c>
      <c r="AK192" s="42">
        <f t="shared" si="7"/>
        <v>8.8433002651613806E-7</v>
      </c>
      <c r="AL192" s="42">
        <f t="shared" si="7"/>
        <v>2.2117813624607161E-6</v>
      </c>
      <c r="AM192" s="42">
        <f t="shared" si="7"/>
        <v>1.6074662959958491E-2</v>
      </c>
      <c r="AN192" s="42">
        <f t="shared" si="7"/>
        <v>7.5167910724375397E-2</v>
      </c>
      <c r="AO192" s="42">
        <f t="shared" si="7"/>
        <v>0.51810265282009038</v>
      </c>
      <c r="AP192" s="42">
        <f t="shared" si="7"/>
        <v>114.96409628800001</v>
      </c>
      <c r="AQ192" s="42">
        <f t="shared" si="7"/>
        <v>61.903744152000016</v>
      </c>
      <c r="AR192" s="42">
        <f t="shared" si="7"/>
        <v>176.86784044000004</v>
      </c>
      <c r="AS192" s="42">
        <f t="shared" si="7"/>
        <v>8.0645608529999997</v>
      </c>
      <c r="AT192" s="42">
        <f t="shared" si="7"/>
        <v>363.82972582099995</v>
      </c>
      <c r="AU192" s="42">
        <f t="shared" si="7"/>
        <v>870.24554432200011</v>
      </c>
      <c r="AV192" s="42">
        <f t="shared" si="7"/>
        <v>322.82373559700005</v>
      </c>
      <c r="AW192" s="42">
        <f t="shared" si="7"/>
        <v>771.38701409099997</v>
      </c>
      <c r="AX192" s="42">
        <f t="shared" si="7"/>
        <v>299.13058770999999</v>
      </c>
      <c r="AY192" s="42">
        <f t="shared" si="7"/>
        <v>714.79450232400006</v>
      </c>
      <c r="AZ192" s="42">
        <f t="shared" si="7"/>
        <v>6.768400400000002E-2</v>
      </c>
      <c r="BA192" s="42">
        <f t="shared" si="7"/>
        <v>0.13536801400000004</v>
      </c>
      <c r="BB192" s="42">
        <f t="shared" si="7"/>
        <v>23.367034065999992</v>
      </c>
      <c r="BC192" s="42">
        <f t="shared" si="7"/>
        <v>1958.7346001640001</v>
      </c>
      <c r="BD192" s="42">
        <f t="shared" si="7"/>
        <v>4406.9025350140009</v>
      </c>
      <c r="BE192" s="42">
        <f t="shared" si="7"/>
        <v>0.68158581799999984</v>
      </c>
      <c r="BF192" s="42">
        <f t="shared" si="7"/>
        <v>1.3631716419999997</v>
      </c>
      <c r="BG192" s="42">
        <f t="shared" si="7"/>
        <v>38.473427483000002</v>
      </c>
      <c r="BH192" s="42">
        <f t="shared" si="7"/>
        <v>470.71122359700001</v>
      </c>
      <c r="BI192" s="42">
        <f t="shared" si="7"/>
        <v>0</v>
      </c>
      <c r="BJ192" s="42">
        <f t="shared" si="7"/>
        <v>0</v>
      </c>
      <c r="BK192" s="42">
        <f t="shared" si="7"/>
        <v>0</v>
      </c>
      <c r="BL192" s="42">
        <f t="shared" si="7"/>
        <v>0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5.5655926789999999</v>
      </c>
      <c r="E193" s="42">
        <f>IF(E115="－","－",SUM(E115:E122))</f>
        <v>264</v>
      </c>
      <c r="F193" s="42">
        <f t="shared" ref="F193:BL193" si="8">IF(F115="－","－",SUM(F115:F122))</f>
        <v>6</v>
      </c>
      <c r="G193" s="42">
        <f t="shared" si="8"/>
        <v>45</v>
      </c>
      <c r="H193" s="42">
        <f t="shared" si="8"/>
        <v>213</v>
      </c>
      <c r="I193" s="42">
        <f t="shared" si="8"/>
        <v>9.8656372819644258E-3</v>
      </c>
      <c r="J193" s="42">
        <f t="shared" si="8"/>
        <v>5.1714648593321781</v>
      </c>
      <c r="K193" s="42">
        <f t="shared" si="8"/>
        <v>9.8656372819644258E-3</v>
      </c>
      <c r="L193" s="42">
        <f t="shared" si="8"/>
        <v>0</v>
      </c>
      <c r="M193" s="42">
        <f t="shared" si="8"/>
        <v>0.92386049661105951</v>
      </c>
      <c r="N193" s="42">
        <f t="shared" si="8"/>
        <v>4.2574700000030825</v>
      </c>
      <c r="O193" s="42">
        <f t="shared" si="8"/>
        <v>0.22081885000000001</v>
      </c>
      <c r="P193" s="42">
        <f t="shared" si="8"/>
        <v>0.34690229400000006</v>
      </c>
      <c r="Q193" s="42">
        <f t="shared" si="8"/>
        <v>0.20573752200000003</v>
      </c>
      <c r="R193" s="42">
        <f t="shared" si="8"/>
        <v>1.5081328000000001E-2</v>
      </c>
      <c r="S193" s="42">
        <f t="shared" si="8"/>
        <v>0.32723099600000005</v>
      </c>
      <c r="T193" s="42">
        <f t="shared" si="8"/>
        <v>1.9671298E-2</v>
      </c>
      <c r="U193" s="42">
        <f t="shared" si="8"/>
        <v>1.0267500000000001</v>
      </c>
      <c r="V193" s="42">
        <f t="shared" si="8"/>
        <v>2.4333999999999993</v>
      </c>
      <c r="W193" s="42">
        <f t="shared" si="8"/>
        <v>1.2574344872819643</v>
      </c>
      <c r="X193" s="42">
        <f t="shared" si="8"/>
        <v>7.9517671533321774</v>
      </c>
      <c r="Y193" s="42">
        <f t="shared" si="8"/>
        <v>9.2092016406141415</v>
      </c>
      <c r="Z193" s="42">
        <f t="shared" si="8"/>
        <v>2.8762210222521876E-4</v>
      </c>
      <c r="AA193" s="42">
        <f t="shared" si="8"/>
        <v>6.1551129876196827E-5</v>
      </c>
      <c r="AB193" s="42">
        <f t="shared" si="8"/>
        <v>6.1551069000000003E-5</v>
      </c>
      <c r="AC193" s="42">
        <f t="shared" si="8"/>
        <v>8.9288324245319901E-5</v>
      </c>
      <c r="AD193" s="42">
        <f t="shared" si="8"/>
        <v>5.6500899894856751E-2</v>
      </c>
      <c r="AE193" s="42">
        <f t="shared" si="8"/>
        <v>0.50850809905371064</v>
      </c>
      <c r="AF193" s="42">
        <f t="shared" si="8"/>
        <v>0.56500899894856738</v>
      </c>
      <c r="AG193" s="42">
        <f t="shared" si="8"/>
        <v>7.0246208139286018E-2</v>
      </c>
      <c r="AH193" s="42">
        <f t="shared" si="8"/>
        <v>0.11949929660476243</v>
      </c>
      <c r="AI193" s="42">
        <f t="shared" si="8"/>
        <v>0.38272072020714443</v>
      </c>
      <c r="AJ193" s="42">
        <f t="shared" si="8"/>
        <v>2.4128817809420575E-6</v>
      </c>
      <c r="AK193" s="42">
        <f t="shared" si="8"/>
        <v>2.915828838183729E-6</v>
      </c>
      <c r="AL193" s="42">
        <f t="shared" si="8"/>
        <v>7.2927252123589015E-6</v>
      </c>
      <c r="AM193" s="42">
        <f t="shared" si="8"/>
        <v>7.0337909345312283E-2</v>
      </c>
      <c r="AN193" s="42">
        <f t="shared" si="8"/>
        <v>0.17600311232845736</v>
      </c>
      <c r="AO193" s="42">
        <f t="shared" si="8"/>
        <v>0.89123611198606756</v>
      </c>
      <c r="AP193" s="42">
        <f t="shared" si="8"/>
        <v>162.187478314</v>
      </c>
      <c r="AQ193" s="42">
        <f t="shared" si="8"/>
        <v>87.33171909299999</v>
      </c>
      <c r="AR193" s="42">
        <f t="shared" si="8"/>
        <v>249.51919740699998</v>
      </c>
      <c r="AS193" s="42">
        <f t="shared" si="8"/>
        <v>8.1742632210000004</v>
      </c>
      <c r="AT193" s="42">
        <f t="shared" si="8"/>
        <v>724.93791816700002</v>
      </c>
      <c r="AU193" s="42">
        <f t="shared" si="8"/>
        <v>1581.9372017580004</v>
      </c>
      <c r="AV193" s="42">
        <f t="shared" si="8"/>
        <v>517.53779617700002</v>
      </c>
      <c r="AW193" s="42">
        <f t="shared" si="8"/>
        <v>1130.629920178</v>
      </c>
      <c r="AX193" s="42">
        <f t="shared" si="8"/>
        <v>483.32218530199998</v>
      </c>
      <c r="AY193" s="42">
        <f t="shared" si="8"/>
        <v>1055.8286914140001</v>
      </c>
      <c r="AZ193" s="42">
        <f t="shared" si="8"/>
        <v>1.161844012</v>
      </c>
      <c r="BA193" s="42">
        <f t="shared" si="8"/>
        <v>2.3236880290000004</v>
      </c>
      <c r="BB193" s="42">
        <f t="shared" si="8"/>
        <v>5.0313073179999988</v>
      </c>
      <c r="BC193" s="42">
        <f t="shared" si="8"/>
        <v>331.56676974499999</v>
      </c>
      <c r="BD193" s="42">
        <f t="shared" si="8"/>
        <v>731.09936448600001</v>
      </c>
      <c r="BE193" s="42">
        <f t="shared" si="8"/>
        <v>2.2869578720000003</v>
      </c>
      <c r="BF193" s="42">
        <f t="shared" si="8"/>
        <v>4.5739157450000008</v>
      </c>
      <c r="BG193" s="42">
        <f t="shared" si="8"/>
        <v>22.398023071000001</v>
      </c>
      <c r="BH193" s="42">
        <f t="shared" si="8"/>
        <v>121.53497885199999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>
        <f>IF(D123="－","－",MAX(D123:D132))</f>
        <v>5.2649898149999999</v>
      </c>
      <c r="E194" s="42">
        <f>IF(E123="－","－",SUM(E123:E132))</f>
        <v>329</v>
      </c>
      <c r="F194" s="42">
        <f t="shared" ref="F194:BL194" si="9">IF(F123="－","－",SUM(F123:F132))</f>
        <v>0</v>
      </c>
      <c r="G194" s="42">
        <f t="shared" si="9"/>
        <v>9</v>
      </c>
      <c r="H194" s="42">
        <f t="shared" si="9"/>
        <v>320</v>
      </c>
      <c r="I194" s="42">
        <f t="shared" si="9"/>
        <v>1.3387542094546626E-5</v>
      </c>
      <c r="J194" s="42">
        <f t="shared" si="9"/>
        <v>7.3302579137599133E-2</v>
      </c>
      <c r="K194" s="42">
        <f t="shared" si="9"/>
        <v>1.3387542094546626E-5</v>
      </c>
      <c r="L194" s="42">
        <f t="shared" si="9"/>
        <v>0</v>
      </c>
      <c r="M194" s="42">
        <f t="shared" si="9"/>
        <v>5.8859666796938249E-3</v>
      </c>
      <c r="N194" s="42">
        <f t="shared" si="9"/>
        <v>6.7429999999999865E-2</v>
      </c>
      <c r="O194" s="42">
        <f t="shared" si="9"/>
        <v>4.0372291482755278E-2</v>
      </c>
      <c r="P194" s="42">
        <f t="shared" si="9"/>
        <v>6.91512066296808E-2</v>
      </c>
      <c r="Q194" s="42">
        <f t="shared" si="9"/>
        <v>3.4848736000000005E-2</v>
      </c>
      <c r="R194" s="42">
        <f t="shared" si="9"/>
        <v>5.5235554827552744E-3</v>
      </c>
      <c r="S194" s="42">
        <f t="shared" si="9"/>
        <v>6.1946566000000008E-2</v>
      </c>
      <c r="T194" s="42">
        <f t="shared" si="9"/>
        <v>7.2046406296807928E-3</v>
      </c>
      <c r="U194" s="42">
        <f t="shared" si="9"/>
        <v>0.153</v>
      </c>
      <c r="V194" s="42">
        <f t="shared" si="9"/>
        <v>0.36719999999999997</v>
      </c>
      <c r="W194" s="42">
        <f t="shared" si="9"/>
        <v>0.19338567902484982</v>
      </c>
      <c r="X194" s="42">
        <f t="shared" si="9"/>
        <v>0.50965378576727993</v>
      </c>
      <c r="Y194" s="42">
        <f t="shared" si="9"/>
        <v>0.70303946479212975</v>
      </c>
      <c r="Z194" s="42">
        <f t="shared" si="9"/>
        <v>1.0487439609585711E-6</v>
      </c>
      <c r="AA194" s="42">
        <f t="shared" si="9"/>
        <v>2.2443120764513414E-7</v>
      </c>
      <c r="AB194" s="42">
        <f t="shared" si="9"/>
        <v>2.2443153E-7</v>
      </c>
      <c r="AC194" s="42">
        <f t="shared" si="9"/>
        <v>1.7341614907680051E-7</v>
      </c>
      <c r="AD194" s="42">
        <f t="shared" si="9"/>
        <v>6.5676921331717813E-4</v>
      </c>
      <c r="AE194" s="42">
        <f t="shared" si="9"/>
        <v>5.9109229198546047E-3</v>
      </c>
      <c r="AF194" s="42">
        <f t="shared" si="9"/>
        <v>6.5676921331717826E-3</v>
      </c>
      <c r="AG194" s="42">
        <f t="shared" si="9"/>
        <v>1.0353682365547925E-2</v>
      </c>
      <c r="AH194" s="42">
        <f t="shared" si="9"/>
        <v>1.7613160805759691E-2</v>
      </c>
      <c r="AI194" s="42">
        <f t="shared" si="9"/>
        <v>5.6409717715743872E-2</v>
      </c>
      <c r="AJ194" s="42">
        <f t="shared" si="9"/>
        <v>8.7980072256088709E-9</v>
      </c>
      <c r="AK194" s="42">
        <f t="shared" si="9"/>
        <v>1.0631885652086669E-8</v>
      </c>
      <c r="AL194" s="42">
        <f t="shared" si="9"/>
        <v>2.6591211231104417E-8</v>
      </c>
      <c r="AM194" s="42">
        <f t="shared" si="9"/>
        <v>1.0353864579704226E-2</v>
      </c>
      <c r="AN194" s="42">
        <f t="shared" si="9"/>
        <v>1.8269940650962518E-2</v>
      </c>
      <c r="AO194" s="42">
        <f t="shared" si="9"/>
        <v>6.2320667226809706E-2</v>
      </c>
      <c r="AP194" s="42">
        <f t="shared" si="9"/>
        <v>1.4079605020000001</v>
      </c>
      <c r="AQ194" s="42">
        <f t="shared" si="9"/>
        <v>0.75813257700000003</v>
      </c>
      <c r="AR194" s="42">
        <f t="shared" si="9"/>
        <v>2.1660930789999999</v>
      </c>
      <c r="AS194" s="42">
        <f t="shared" si="9"/>
        <v>0.26210375200000002</v>
      </c>
      <c r="AT194" s="42">
        <f t="shared" si="9"/>
        <v>0.67162923799999996</v>
      </c>
      <c r="AU194" s="42">
        <f t="shared" si="9"/>
        <v>1.4299821480000001</v>
      </c>
      <c r="AV194" s="42">
        <f t="shared" si="9"/>
        <v>1.5314428959999999</v>
      </c>
      <c r="AW194" s="42">
        <f t="shared" si="9"/>
        <v>3.2555011570000003</v>
      </c>
      <c r="AX194" s="42">
        <f t="shared" si="9"/>
        <v>1.3840330499999998</v>
      </c>
      <c r="AY194" s="42">
        <f t="shared" si="9"/>
        <v>2.9422060800000001</v>
      </c>
      <c r="AZ194" s="42">
        <f t="shared" si="9"/>
        <v>2.0006628999999998E-2</v>
      </c>
      <c r="BA194" s="42">
        <f t="shared" si="9"/>
        <v>4.0013261000000001E-2</v>
      </c>
      <c r="BB194" s="42">
        <f t="shared" si="9"/>
        <v>2.7588800410000003</v>
      </c>
      <c r="BC194" s="42">
        <f t="shared" si="9"/>
        <v>158.16654345500001</v>
      </c>
      <c r="BD194" s="42">
        <f t="shared" si="9"/>
        <v>349.23463375400007</v>
      </c>
      <c r="BE194" s="42">
        <f t="shared" si="9"/>
        <v>0.61308445200000006</v>
      </c>
      <c r="BF194" s="42">
        <f t="shared" si="9"/>
        <v>1.2261689060000001</v>
      </c>
      <c r="BG194" s="42">
        <f t="shared" si="9"/>
        <v>14.644327536999999</v>
      </c>
      <c r="BH194" s="42">
        <f t="shared" si="9"/>
        <v>87.889046618000009</v>
      </c>
      <c r="BI194" s="42">
        <f t="shared" si="9"/>
        <v>0</v>
      </c>
      <c r="BJ194" s="42">
        <f t="shared" si="9"/>
        <v>0</v>
      </c>
      <c r="BK194" s="42">
        <f t="shared" si="9"/>
        <v>0</v>
      </c>
      <c r="BL194" s="42">
        <f t="shared" si="9"/>
        <v>0</v>
      </c>
    </row>
    <row r="195" spans="1:64" s="37" customFormat="1" x14ac:dyDescent="0.2">
      <c r="A195" s="7"/>
      <c r="B195" s="37">
        <v>11</v>
      </c>
      <c r="C195" s="7" t="s">
        <v>14</v>
      </c>
      <c r="D195" s="42">
        <f>IF(D133="－","－",MAX(D133:D150))</f>
        <v>4.9956439059999997</v>
      </c>
      <c r="E195" s="42">
        <f>IF(E133="－","－",SUM(E133:E150))</f>
        <v>314</v>
      </c>
      <c r="F195" s="42">
        <f t="shared" ref="F195:BL195" si="10">IF(F133="－","－",SUM(F133:F150))</f>
        <v>0</v>
      </c>
      <c r="G195" s="42">
        <f t="shared" si="10"/>
        <v>5</v>
      </c>
      <c r="H195" s="42">
        <f t="shared" si="10"/>
        <v>309</v>
      </c>
      <c r="I195" s="42">
        <f t="shared" si="10"/>
        <v>0</v>
      </c>
      <c r="J195" s="42">
        <f t="shared" si="10"/>
        <v>0</v>
      </c>
      <c r="K195" s="42">
        <f t="shared" si="10"/>
        <v>0</v>
      </c>
      <c r="L195" s="42">
        <f t="shared" si="10"/>
        <v>0</v>
      </c>
      <c r="M195" s="42">
        <f t="shared" si="10"/>
        <v>0</v>
      </c>
      <c r="N195" s="42">
        <f t="shared" si="10"/>
        <v>0</v>
      </c>
      <c r="O195" s="42">
        <f t="shared" si="10"/>
        <v>8.5118390000000019E-3</v>
      </c>
      <c r="P195" s="42">
        <f t="shared" si="10"/>
        <v>1.4370928999999999E-2</v>
      </c>
      <c r="Q195" s="42">
        <f t="shared" si="10"/>
        <v>7.5199050000000003E-3</v>
      </c>
      <c r="R195" s="42">
        <f t="shared" si="10"/>
        <v>9.9193400000000009E-4</v>
      </c>
      <c r="S195" s="42">
        <f t="shared" si="10"/>
        <v>1.3077100999999999E-2</v>
      </c>
      <c r="T195" s="42">
        <f t="shared" si="10"/>
        <v>1.2938279999999999E-3</v>
      </c>
      <c r="U195" s="42">
        <f t="shared" si="10"/>
        <v>0.21900000000000003</v>
      </c>
      <c r="V195" s="42">
        <f t="shared" si="10"/>
        <v>0.52559999999999996</v>
      </c>
      <c r="W195" s="42">
        <f t="shared" si="10"/>
        <v>0.22751183900000002</v>
      </c>
      <c r="X195" s="42">
        <f t="shared" si="10"/>
        <v>0.53997092899999999</v>
      </c>
      <c r="Y195" s="42">
        <f t="shared" si="10"/>
        <v>0.76748276799999993</v>
      </c>
      <c r="Z195" s="42">
        <f t="shared" si="10"/>
        <v>0</v>
      </c>
      <c r="AA195" s="42">
        <f t="shared" si="10"/>
        <v>0</v>
      </c>
      <c r="AB195" s="42">
        <f t="shared" si="10"/>
        <v>0</v>
      </c>
      <c r="AC195" s="42">
        <f t="shared" si="10"/>
        <v>0</v>
      </c>
      <c r="AD195" s="42">
        <f t="shared" si="10"/>
        <v>0</v>
      </c>
      <c r="AE195" s="42">
        <f t="shared" si="10"/>
        <v>0</v>
      </c>
      <c r="AF195" s="42">
        <f t="shared" si="10"/>
        <v>0</v>
      </c>
      <c r="AG195" s="42">
        <f t="shared" si="10"/>
        <v>1.5147132680014056E-2</v>
      </c>
      <c r="AH195" s="42">
        <f t="shared" si="10"/>
        <v>2.5767536053357246E-2</v>
      </c>
      <c r="AI195" s="42">
        <f t="shared" si="10"/>
        <v>8.2525757360076571E-2</v>
      </c>
      <c r="AJ195" s="42">
        <f t="shared" si="10"/>
        <v>0</v>
      </c>
      <c r="AK195" s="42">
        <f t="shared" si="10"/>
        <v>0</v>
      </c>
      <c r="AL195" s="42">
        <f t="shared" si="10"/>
        <v>0</v>
      </c>
      <c r="AM195" s="42">
        <f t="shared" si="10"/>
        <v>1.5147132680014056E-2</v>
      </c>
      <c r="AN195" s="42">
        <f t="shared" si="10"/>
        <v>2.5767536053357246E-2</v>
      </c>
      <c r="AO195" s="42">
        <f t="shared" si="10"/>
        <v>8.2525757360076571E-2</v>
      </c>
      <c r="AP195" s="42">
        <f t="shared" si="10"/>
        <v>1.0354458130000002</v>
      </c>
      <c r="AQ195" s="42">
        <f t="shared" si="10"/>
        <v>0.5575477419999999</v>
      </c>
      <c r="AR195" s="42">
        <f t="shared" si="10"/>
        <v>1.5929935549999996</v>
      </c>
      <c r="AS195" s="42">
        <f t="shared" si="10"/>
        <v>0</v>
      </c>
      <c r="AT195" s="42">
        <f t="shared" si="10"/>
        <v>0</v>
      </c>
      <c r="AU195" s="42">
        <f t="shared" si="10"/>
        <v>0</v>
      </c>
      <c r="AV195" s="42">
        <f t="shared" si="10"/>
        <v>0</v>
      </c>
      <c r="AW195" s="42">
        <f t="shared" si="10"/>
        <v>0</v>
      </c>
      <c r="AX195" s="42">
        <f t="shared" si="10"/>
        <v>0</v>
      </c>
      <c r="AY195" s="42">
        <f t="shared" si="10"/>
        <v>0</v>
      </c>
      <c r="AZ195" s="42">
        <f t="shared" si="10"/>
        <v>0</v>
      </c>
      <c r="BA195" s="42">
        <f t="shared" si="10"/>
        <v>0</v>
      </c>
      <c r="BB195" s="42">
        <f t="shared" si="10"/>
        <v>2.1927144600000004</v>
      </c>
      <c r="BC195" s="42">
        <f t="shared" si="10"/>
        <v>109.92665853599999</v>
      </c>
      <c r="BD195" s="42">
        <f t="shared" si="10"/>
        <v>248.36525848699995</v>
      </c>
      <c r="BE195" s="42">
        <f t="shared" si="10"/>
        <v>0.110464198</v>
      </c>
      <c r="BF195" s="42">
        <f t="shared" si="10"/>
        <v>0.22092840399999999</v>
      </c>
      <c r="BG195" s="42">
        <f t="shared" si="10"/>
        <v>8.9274761740000006</v>
      </c>
      <c r="BH195" s="42">
        <f t="shared" si="10"/>
        <v>50.003294254000004</v>
      </c>
      <c r="BI195" s="42">
        <f t="shared" si="10"/>
        <v>0</v>
      </c>
      <c r="BJ195" s="42">
        <f t="shared" si="10"/>
        <v>0</v>
      </c>
      <c r="BK195" s="42">
        <f t="shared" si="10"/>
        <v>0</v>
      </c>
      <c r="BL195" s="42">
        <f t="shared" si="10"/>
        <v>0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5.1166683910000001</v>
      </c>
      <c r="E196" s="42">
        <f>IF(E151="－","－",SUM(E151:E169))</f>
        <v>179</v>
      </c>
      <c r="F196" s="42">
        <f t="shared" ref="F196:BL196" si="11">IF(F151="－","－",SUM(F151:F169))</f>
        <v>2</v>
      </c>
      <c r="G196" s="42">
        <f t="shared" si="11"/>
        <v>25</v>
      </c>
      <c r="H196" s="42">
        <f t="shared" si="11"/>
        <v>152</v>
      </c>
      <c r="I196" s="42">
        <f t="shared" si="11"/>
        <v>7.1285244971804187E-5</v>
      </c>
      <c r="J196" s="42">
        <f t="shared" si="11"/>
        <v>0.47337457407570371</v>
      </c>
      <c r="K196" s="42">
        <f t="shared" si="11"/>
        <v>7.1285244971804187E-5</v>
      </c>
      <c r="L196" s="42">
        <f t="shared" si="11"/>
        <v>0</v>
      </c>
      <c r="M196" s="42">
        <f t="shared" si="11"/>
        <v>1.6010859320700111E-2</v>
      </c>
      <c r="N196" s="42">
        <f t="shared" si="11"/>
        <v>0.45743499999997539</v>
      </c>
      <c r="O196" s="42">
        <f t="shared" si="11"/>
        <v>0.14350618000000001</v>
      </c>
      <c r="P196" s="42">
        <f t="shared" si="11"/>
        <v>0.24975559699999994</v>
      </c>
      <c r="Q196" s="42">
        <f t="shared" si="11"/>
        <v>0.12938412100000002</v>
      </c>
      <c r="R196" s="42">
        <f t="shared" si="11"/>
        <v>1.4122058999999999E-2</v>
      </c>
      <c r="S196" s="42">
        <f t="shared" si="11"/>
        <v>0.23133551299999999</v>
      </c>
      <c r="T196" s="42">
        <f t="shared" si="11"/>
        <v>1.8420084E-2</v>
      </c>
      <c r="U196" s="42">
        <f t="shared" si="11"/>
        <v>0.38835000000000008</v>
      </c>
      <c r="V196" s="42">
        <f t="shared" si="11"/>
        <v>0.9285000000000001</v>
      </c>
      <c r="W196" s="42">
        <f t="shared" si="11"/>
        <v>0.53192746524497192</v>
      </c>
      <c r="X196" s="42">
        <f t="shared" si="11"/>
        <v>1.6516301710757038</v>
      </c>
      <c r="Y196" s="42">
        <f t="shared" si="11"/>
        <v>2.1835576363206761</v>
      </c>
      <c r="Z196" s="42">
        <f t="shared" si="11"/>
        <v>6.5372642260837128E-6</v>
      </c>
      <c r="AA196" s="42">
        <f t="shared" si="11"/>
        <v>1.3989745443819141E-6</v>
      </c>
      <c r="AB196" s="42">
        <f t="shared" si="11"/>
        <v>1.398974E-6</v>
      </c>
      <c r="AC196" s="42">
        <f t="shared" si="11"/>
        <v>5.2477369523712615E-7</v>
      </c>
      <c r="AD196" s="42">
        <f t="shared" si="11"/>
        <v>4.3692433468755041E-3</v>
      </c>
      <c r="AE196" s="42">
        <f t="shared" si="11"/>
        <v>3.9323190121879535E-2</v>
      </c>
      <c r="AF196" s="42">
        <f t="shared" si="11"/>
        <v>4.3692433468755038E-2</v>
      </c>
      <c r="AG196" s="42">
        <f t="shared" si="11"/>
        <v>3.0193764939347459E-2</v>
      </c>
      <c r="AH196" s="42">
        <f t="shared" si="11"/>
        <v>5.1364105873832458E-2</v>
      </c>
      <c r="AI196" s="42">
        <f t="shared" si="11"/>
        <v>0.16450396070403098</v>
      </c>
      <c r="AJ196" s="42">
        <f t="shared" si="11"/>
        <v>5.4841596278557398E-8</v>
      </c>
      <c r="AK196" s="42">
        <f t="shared" si="11"/>
        <v>6.6272914497540952E-8</v>
      </c>
      <c r="AL196" s="42">
        <f t="shared" si="11"/>
        <v>1.6575395240064116E-7</v>
      </c>
      <c r="AM196" s="42">
        <f t="shared" si="11"/>
        <v>3.0194344554638975E-2</v>
      </c>
      <c r="AN196" s="42">
        <f t="shared" si="11"/>
        <v>5.5733415493622457E-2</v>
      </c>
      <c r="AO196" s="42">
        <f t="shared" si="11"/>
        <v>0.20382731657986289</v>
      </c>
      <c r="AP196" s="42">
        <f t="shared" si="11"/>
        <v>2.2421316629999999</v>
      </c>
      <c r="AQ196" s="42">
        <f t="shared" si="11"/>
        <v>1.207301663</v>
      </c>
      <c r="AR196" s="42">
        <f t="shared" si="11"/>
        <v>3.4494333260000003</v>
      </c>
      <c r="AS196" s="42">
        <f t="shared" si="11"/>
        <v>4.2172149999999999E-2</v>
      </c>
      <c r="AT196" s="42">
        <f t="shared" si="11"/>
        <v>0.32576071899999998</v>
      </c>
      <c r="AU196" s="42">
        <f t="shared" si="11"/>
        <v>0.8214883489999999</v>
      </c>
      <c r="AV196" s="42">
        <f t="shared" si="11"/>
        <v>1.4337944249999999</v>
      </c>
      <c r="AW196" s="42">
        <f t="shared" si="11"/>
        <v>3.6156534059999998</v>
      </c>
      <c r="AX196" s="42">
        <f t="shared" si="11"/>
        <v>1.2780847</v>
      </c>
      <c r="AY196" s="42">
        <f t="shared" si="11"/>
        <v>3.2229954599999999</v>
      </c>
      <c r="AZ196" s="42">
        <f t="shared" si="11"/>
        <v>5.0347300000000005E-4</v>
      </c>
      <c r="BA196" s="42">
        <f t="shared" si="11"/>
        <v>1.006947E-3</v>
      </c>
      <c r="BB196" s="42">
        <f t="shared" si="11"/>
        <v>12.394757362</v>
      </c>
      <c r="BC196" s="42">
        <f t="shared" si="11"/>
        <v>757.4327318170001</v>
      </c>
      <c r="BD196" s="42">
        <f t="shared" si="11"/>
        <v>1747.2147475129998</v>
      </c>
      <c r="BE196" s="42">
        <f t="shared" si="11"/>
        <v>0.6130959869999999</v>
      </c>
      <c r="BF196" s="42">
        <f t="shared" si="11"/>
        <v>1.226191984</v>
      </c>
      <c r="BG196" s="42">
        <f t="shared" si="11"/>
        <v>31.136404741</v>
      </c>
      <c r="BH196" s="42">
        <f t="shared" si="11"/>
        <v>284.18472796899999</v>
      </c>
      <c r="BI196" s="42">
        <f t="shared" si="11"/>
        <v>0</v>
      </c>
      <c r="BJ196" s="42">
        <f t="shared" si="11"/>
        <v>0</v>
      </c>
      <c r="BK196" s="42">
        <f t="shared" si="11"/>
        <v>0</v>
      </c>
      <c r="BL196" s="42">
        <f t="shared" si="11"/>
        <v>0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6.6752668069999999</v>
      </c>
      <c r="E199" s="42">
        <f>SUM(E185:E198)</f>
        <v>5086</v>
      </c>
      <c r="F199" s="42">
        <f t="shared" ref="F199:AY199" si="14">SUM(F185:F198)</f>
        <v>430</v>
      </c>
      <c r="G199" s="42">
        <f t="shared" si="14"/>
        <v>1009</v>
      </c>
      <c r="H199" s="42">
        <f t="shared" si="14"/>
        <v>3647</v>
      </c>
      <c r="I199" s="42">
        <f t="shared" si="14"/>
        <v>411.85091442111758</v>
      </c>
      <c r="J199" s="42">
        <f t="shared" si="14"/>
        <v>3313.8124726382221</v>
      </c>
      <c r="K199" s="42">
        <f t="shared" si="14"/>
        <v>139.13376362431674</v>
      </c>
      <c r="L199" s="42">
        <f t="shared" si="14"/>
        <v>272.71715079680098</v>
      </c>
      <c r="M199" s="42">
        <f t="shared" si="14"/>
        <v>1653.3444752763494</v>
      </c>
      <c r="N199" s="42">
        <f t="shared" si="14"/>
        <v>2072.3189117829907</v>
      </c>
      <c r="O199" s="42">
        <f t="shared" si="14"/>
        <v>36.371206138482755</v>
      </c>
      <c r="P199" s="42">
        <f t="shared" si="14"/>
        <v>61.677782899629683</v>
      </c>
      <c r="Q199" s="42">
        <f t="shared" si="14"/>
        <v>33.346698763999996</v>
      </c>
      <c r="R199" s="42">
        <f t="shared" si="14"/>
        <v>3.0245073744827544</v>
      </c>
      <c r="S199" s="42">
        <f t="shared" si="14"/>
        <v>57.732773241999993</v>
      </c>
      <c r="T199" s="42">
        <f t="shared" si="14"/>
        <v>3.9450096576296807</v>
      </c>
      <c r="U199" s="42">
        <f t="shared" si="14"/>
        <v>172.49824999999993</v>
      </c>
      <c r="V199" s="42">
        <f t="shared" si="14"/>
        <v>408.88200000000018</v>
      </c>
      <c r="W199" s="42">
        <f t="shared" si="14"/>
        <v>620.7203705596005</v>
      </c>
      <c r="X199" s="42">
        <f t="shared" si="14"/>
        <v>3784.3722555378517</v>
      </c>
      <c r="Y199" s="42">
        <f t="shared" si="14"/>
        <v>4405.092626097452</v>
      </c>
      <c r="Z199" s="42">
        <f t="shared" si="14"/>
        <v>1.684227205713966</v>
      </c>
      <c r="AA199" s="42">
        <f t="shared" si="14"/>
        <v>0.79360882903370267</v>
      </c>
      <c r="AB199" s="42">
        <f t="shared" si="14"/>
        <v>0.79360882531022992</v>
      </c>
      <c r="AC199" s="42">
        <f t="shared" si="14"/>
        <v>2.2239976870563822</v>
      </c>
      <c r="AD199" s="42">
        <f t="shared" si="14"/>
        <v>61.310190162542007</v>
      </c>
      <c r="AE199" s="42">
        <f t="shared" si="14"/>
        <v>552.05734491822614</v>
      </c>
      <c r="AF199" s="42">
        <f t="shared" si="14"/>
        <v>613.36753508076879</v>
      </c>
      <c r="AG199" s="42">
        <f t="shared" si="14"/>
        <v>11.793837487640847</v>
      </c>
      <c r="AH199" s="42">
        <f t="shared" si="14"/>
        <v>20.063079864032694</v>
      </c>
      <c r="AI199" s="42">
        <f t="shared" si="14"/>
        <v>64.256080105077729</v>
      </c>
      <c r="AJ199" s="42">
        <f t="shared" si="14"/>
        <v>3.0253446515744024E-2</v>
      </c>
      <c r="AK199" s="42">
        <f t="shared" si="14"/>
        <v>3.6559549648515842E-2</v>
      </c>
      <c r="AL199" s="42">
        <f t="shared" si="14"/>
        <v>9.1438408860890261E-2</v>
      </c>
      <c r="AM199" s="42">
        <f t="shared" si="14"/>
        <v>14.048088621212974</v>
      </c>
      <c r="AN199" s="42">
        <f t="shared" si="14"/>
        <v>81.409829576223203</v>
      </c>
      <c r="AO199" s="42">
        <f t="shared" si="14"/>
        <v>616.40486343216457</v>
      </c>
      <c r="AP199" s="42">
        <f t="shared" si="14"/>
        <v>66580.297468293997</v>
      </c>
      <c r="AQ199" s="42">
        <f t="shared" si="14"/>
        <v>35850.929405978997</v>
      </c>
      <c r="AR199" s="42">
        <f t="shared" si="14"/>
        <v>102431.22687427298</v>
      </c>
      <c r="AS199" s="42">
        <f t="shared" si="14"/>
        <v>1803.201253292</v>
      </c>
      <c r="AT199" s="42">
        <f t="shared" si="14"/>
        <v>275488.41378955793</v>
      </c>
      <c r="AU199" s="42">
        <f t="shared" si="14"/>
        <v>606436.57363592915</v>
      </c>
      <c r="AV199" s="42">
        <f t="shared" si="14"/>
        <v>162282.91879748699</v>
      </c>
      <c r="AW199" s="42">
        <f t="shared" si="14"/>
        <v>357520.04755176406</v>
      </c>
      <c r="AX199" s="42">
        <f t="shared" si="14"/>
        <v>154968.73199055102</v>
      </c>
      <c r="AY199" s="42">
        <f t="shared" si="14"/>
        <v>341461.42085292499</v>
      </c>
      <c r="AZ199" s="52">
        <f>MAX(AZ185:AZ198)</f>
        <v>21.728002255999996</v>
      </c>
      <c r="BA199" s="52">
        <f>MAX(BA185:BA198)</f>
        <v>43.456004518</v>
      </c>
      <c r="BB199" s="42">
        <f t="shared" ref="BB199:BD199" si="15">SUM(BB185:BB198)</f>
        <v>411.33876600800005</v>
      </c>
      <c r="BC199" s="42">
        <f t="shared" si="15"/>
        <v>38120.739374049008</v>
      </c>
      <c r="BD199" s="42">
        <f t="shared" si="15"/>
        <v>84156.43289707799</v>
      </c>
      <c r="BE199" s="52">
        <f>MAX(BE185:BE198)</f>
        <v>3.651123804</v>
      </c>
      <c r="BF199" s="52">
        <f>MAX(BF185:BF198)</f>
        <v>7.3022476130000005</v>
      </c>
      <c r="BG199" s="42">
        <f t="shared" ref="BG199:BL199" si="16">SUM(BG185:BG198)</f>
        <v>538.51150392099987</v>
      </c>
      <c r="BH199" s="42">
        <f t="shared" si="16"/>
        <v>3940.4361258489998</v>
      </c>
      <c r="BI199" s="42">
        <f t="shared" si="16"/>
        <v>13.17</v>
      </c>
      <c r="BJ199" s="42">
        <f t="shared" si="16"/>
        <v>14.629999999999999</v>
      </c>
      <c r="BK199" s="42">
        <f t="shared" si="16"/>
        <v>34.320000000000014</v>
      </c>
      <c r="BL199" s="42">
        <f t="shared" si="16"/>
        <v>36.550000000000004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451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留萌沖N193No_1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留萌沖N193No_1（PT2）</v>
      </c>
    </row>
    <row r="204" spans="1:64" s="37" customFormat="1" x14ac:dyDescent="0.2">
      <c r="A204" s="7" t="s">
        <v>331</v>
      </c>
      <c r="B204" s="37">
        <f ca="1">VLOOKUP(B203,$B$207:$C$260,2,0)</f>
        <v>54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381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3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361</v>
      </c>
      <c r="B1" s="1" t="s">
        <v>1</v>
      </c>
      <c r="C1" s="2" t="s">
        <v>2</v>
      </c>
      <c r="D1" s="163" t="s">
        <v>362</v>
      </c>
      <c r="E1" s="9" t="s">
        <v>328</v>
      </c>
      <c r="F1" s="10"/>
      <c r="G1" s="10"/>
      <c r="H1" s="11"/>
      <c r="I1" s="9" t="s">
        <v>367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368</v>
      </c>
      <c r="AA1" s="10"/>
      <c r="AB1" s="11"/>
      <c r="AC1" s="12" t="s">
        <v>369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370</v>
      </c>
      <c r="F2" s="13"/>
      <c r="G2" s="13"/>
      <c r="H2" s="14"/>
      <c r="I2" s="12" t="s">
        <v>371</v>
      </c>
      <c r="J2" s="14"/>
      <c r="O2" s="12" t="s">
        <v>365</v>
      </c>
      <c r="P2" s="13"/>
      <c r="Q2" s="15"/>
      <c r="R2" s="15"/>
      <c r="S2" s="15"/>
      <c r="T2" s="15"/>
      <c r="U2" s="12" t="s">
        <v>372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344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345</v>
      </c>
      <c r="Q3" s="45" t="s">
        <v>346</v>
      </c>
      <c r="R3" s="46" t="s">
        <v>347</v>
      </c>
      <c r="S3" s="46" t="s">
        <v>348</v>
      </c>
      <c r="T3" s="47" t="s">
        <v>349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350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351</v>
      </c>
      <c r="AI3" s="26" t="s">
        <v>352</v>
      </c>
      <c r="AJ3" s="27" t="s">
        <v>353</v>
      </c>
      <c r="AK3" s="27" t="s">
        <v>354</v>
      </c>
      <c r="AL3" s="27" t="s">
        <v>355</v>
      </c>
      <c r="AM3" s="28" t="s">
        <v>356</v>
      </c>
      <c r="AN3" s="28" t="s">
        <v>357</v>
      </c>
      <c r="AO3" s="28" t="s">
        <v>358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4.7712556609999996</v>
      </c>
      <c r="E4" s="36">
        <v>191</v>
      </c>
      <c r="F4" s="36">
        <v>0</v>
      </c>
      <c r="G4" s="36">
        <v>10</v>
      </c>
      <c r="H4" s="36">
        <v>181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2.0899999999999998E-7</v>
      </c>
      <c r="P4" s="36">
        <v>3.4000000000000003E-7</v>
      </c>
      <c r="Q4" s="36">
        <v>1.6299999999999999E-7</v>
      </c>
      <c r="R4" s="36">
        <v>4.6000000000000002E-8</v>
      </c>
      <c r="S4" s="36">
        <v>2.79E-7</v>
      </c>
      <c r="T4" s="36">
        <v>6.1000000000000004E-8</v>
      </c>
      <c r="U4" s="36">
        <v>0.186</v>
      </c>
      <c r="V4" s="36">
        <v>0.44639999999999996</v>
      </c>
      <c r="W4" s="36">
        <v>0.186000209</v>
      </c>
      <c r="X4" s="36">
        <v>0.44640033999999995</v>
      </c>
      <c r="Y4" s="36">
        <v>0.63240054899999998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1.6263782199463006E-2</v>
      </c>
      <c r="AH4" s="36">
        <v>2.7667123741615229E-2</v>
      </c>
      <c r="AI4" s="36">
        <v>8.8609571983281205E-2</v>
      </c>
      <c r="AJ4" s="36">
        <v>0</v>
      </c>
      <c r="AK4" s="36">
        <v>0</v>
      </c>
      <c r="AL4" s="36">
        <v>0</v>
      </c>
      <c r="AM4" s="36">
        <v>1.6263782199463006E-2</v>
      </c>
      <c r="AN4" s="36">
        <v>2.7667123741615229E-2</v>
      </c>
      <c r="AO4" s="36">
        <v>8.8609571983281205E-2</v>
      </c>
      <c r="AP4" s="36">
        <v>0.708001828</v>
      </c>
      <c r="AQ4" s="36">
        <v>0.38123175399999998</v>
      </c>
      <c r="AR4" s="36">
        <v>1.0892335819999999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8.2420766000000006E-2</v>
      </c>
      <c r="BC4" s="36">
        <v>2.5458631089999999</v>
      </c>
      <c r="BD4" s="36">
        <v>4.9164606429999997</v>
      </c>
      <c r="BE4" s="36">
        <v>6.9808657142857149E-3</v>
      </c>
      <c r="BF4" s="36">
        <v>1.3961732857142858E-2</v>
      </c>
      <c r="BG4" s="36">
        <v>0.33580759300000002</v>
      </c>
      <c r="BH4" s="36">
        <v>0.95673398399999998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5.6753740319999997</v>
      </c>
      <c r="E5" s="36">
        <v>19</v>
      </c>
      <c r="F5" s="36">
        <v>1</v>
      </c>
      <c r="G5" s="36">
        <v>7</v>
      </c>
      <c r="H5" s="36">
        <v>11</v>
      </c>
      <c r="I5" s="36">
        <v>6.4353536957049595</v>
      </c>
      <c r="J5" s="36">
        <v>115.93179253557666</v>
      </c>
      <c r="K5" s="36">
        <v>2.5923921957593921</v>
      </c>
      <c r="L5" s="36">
        <v>3.8429614999455675</v>
      </c>
      <c r="M5" s="36">
        <v>71.889515731270535</v>
      </c>
      <c r="N5" s="36">
        <v>50.477630500011088</v>
      </c>
      <c r="O5" s="36">
        <v>1.1455385119999999</v>
      </c>
      <c r="P5" s="36">
        <v>2.0335952600000002</v>
      </c>
      <c r="Q5" s="36">
        <v>1.0552602819999999</v>
      </c>
      <c r="R5" s="36">
        <v>9.0278230000000015E-2</v>
      </c>
      <c r="S5" s="36">
        <v>1.9158410480000001</v>
      </c>
      <c r="T5" s="36">
        <v>0.11775421200000001</v>
      </c>
      <c r="U5" s="36">
        <v>0.1399</v>
      </c>
      <c r="V5" s="36">
        <v>0.33339999999999997</v>
      </c>
      <c r="W5" s="36">
        <v>7.7207922077049593</v>
      </c>
      <c r="X5" s="36">
        <v>118.29878779557666</v>
      </c>
      <c r="Y5" s="36">
        <v>126.01958000328162</v>
      </c>
      <c r="Z5" s="36">
        <v>1.0103795133275535</v>
      </c>
      <c r="AA5" s="36">
        <v>0.36174283438622767</v>
      </c>
      <c r="AB5" s="36">
        <v>0.36174283299999999</v>
      </c>
      <c r="AC5" s="36">
        <v>3.2184604651450364E-2</v>
      </c>
      <c r="AD5" s="36">
        <v>1.3035809329973873</v>
      </c>
      <c r="AE5" s="36">
        <v>11.732228396976488</v>
      </c>
      <c r="AF5" s="36">
        <v>13.035809329973866</v>
      </c>
      <c r="AG5" s="36">
        <v>1.5382480259768735E-2</v>
      </c>
      <c r="AH5" s="36">
        <v>2.6167897453399688E-2</v>
      </c>
      <c r="AI5" s="36">
        <v>8.3807995898050353E-2</v>
      </c>
      <c r="AJ5" s="36">
        <v>2.1684258710923891E-2</v>
      </c>
      <c r="AK5" s="36">
        <v>2.6204179289837457E-2</v>
      </c>
      <c r="AL5" s="36">
        <v>6.5538784881216408E-2</v>
      </c>
      <c r="AM5" s="36">
        <v>6.9251343622142983E-2</v>
      </c>
      <c r="AN5" s="36">
        <v>1.3559530097406245</v>
      </c>
      <c r="AO5" s="36">
        <v>11.881575177755755</v>
      </c>
      <c r="AP5" s="36">
        <v>1877.59624207</v>
      </c>
      <c r="AQ5" s="36">
        <v>1011.013361114</v>
      </c>
      <c r="AR5" s="36">
        <v>2888.6096031839998</v>
      </c>
      <c r="AS5" s="36">
        <v>83.961513175999997</v>
      </c>
      <c r="AT5" s="36">
        <v>6665.5570573349996</v>
      </c>
      <c r="AU5" s="36">
        <v>15810.073368537</v>
      </c>
      <c r="AV5" s="36">
        <v>3702.8490159900002</v>
      </c>
      <c r="AW5" s="36">
        <v>8782.8090153390003</v>
      </c>
      <c r="AX5" s="36">
        <v>3521.7059936109999</v>
      </c>
      <c r="AY5" s="36">
        <v>8353.1548319930007</v>
      </c>
      <c r="AZ5" s="36">
        <v>2.1725054085714288</v>
      </c>
      <c r="BA5" s="36">
        <v>4.3450108185714287</v>
      </c>
      <c r="BB5" s="36">
        <v>10.740841611</v>
      </c>
      <c r="BC5" s="36">
        <v>739.24656117200004</v>
      </c>
      <c r="BD5" s="36">
        <v>1753.4231976460001</v>
      </c>
      <c r="BE5" s="36">
        <v>0.90972684428571438</v>
      </c>
      <c r="BF5" s="36">
        <v>1.8194536885714288</v>
      </c>
      <c r="BG5" s="36">
        <v>17.697486543</v>
      </c>
      <c r="BH5" s="36">
        <v>147.18036111999999</v>
      </c>
      <c r="BI5" s="36">
        <v>0.84000000000000052</v>
      </c>
      <c r="BJ5" s="36">
        <v>0.84000000000000052</v>
      </c>
      <c r="BK5" s="36">
        <v>1.5300000000000011</v>
      </c>
      <c r="BL5" s="36">
        <v>1.5300000000000011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5.5964652580000003</v>
      </c>
      <c r="E6" s="36">
        <v>8</v>
      </c>
      <c r="F6" s="36">
        <v>0</v>
      </c>
      <c r="G6" s="36">
        <v>3</v>
      </c>
      <c r="H6" s="36">
        <v>5</v>
      </c>
      <c r="I6" s="36">
        <v>0.87661697198283894</v>
      </c>
      <c r="J6" s="36">
        <v>22.948846125183707</v>
      </c>
      <c r="K6" s="36">
        <v>0.41192367516404038</v>
      </c>
      <c r="L6" s="36">
        <v>0.46469329681879851</v>
      </c>
      <c r="M6" s="36">
        <v>14.77902481404001</v>
      </c>
      <c r="N6" s="36">
        <v>9.046438283126534</v>
      </c>
      <c r="O6" s="36">
        <v>0.15279632799999998</v>
      </c>
      <c r="P6" s="36">
        <v>0.21899159600000001</v>
      </c>
      <c r="Q6" s="36">
        <v>0.13604122699999999</v>
      </c>
      <c r="R6" s="36">
        <v>1.6755101000000001E-2</v>
      </c>
      <c r="S6" s="36">
        <v>0.197137116</v>
      </c>
      <c r="T6" s="36">
        <v>2.1854479999999999E-2</v>
      </c>
      <c r="U6" s="36">
        <v>9.0000000000000011E-3</v>
      </c>
      <c r="V6" s="36">
        <v>2.1600000000000001E-2</v>
      </c>
      <c r="W6" s="36">
        <v>1.0384132999828388</v>
      </c>
      <c r="X6" s="36">
        <v>23.189437721183705</v>
      </c>
      <c r="Y6" s="36">
        <v>24.227851021166543</v>
      </c>
      <c r="Z6" s="36">
        <v>0.15237856920581636</v>
      </c>
      <c r="AA6" s="36">
        <v>4.5610460321456332E-2</v>
      </c>
      <c r="AB6" s="36">
        <v>4.5610459999999999E-2</v>
      </c>
      <c r="AC6" s="36">
        <v>2.4364921957747265E-3</v>
      </c>
      <c r="AD6" s="36">
        <v>0.10649356392932269</v>
      </c>
      <c r="AE6" s="36">
        <v>0.95844207536390458</v>
      </c>
      <c r="AF6" s="36">
        <v>1.064935639293227</v>
      </c>
      <c r="AG6" s="36">
        <v>9.484876184077931E-4</v>
      </c>
      <c r="AH6" s="36">
        <v>1.6135191669465906E-3</v>
      </c>
      <c r="AI6" s="36">
        <v>5.1676221968424601E-3</v>
      </c>
      <c r="AJ6" s="36">
        <v>2.6146310998504535E-3</v>
      </c>
      <c r="AK6" s="36">
        <v>3.1596312847571814E-3</v>
      </c>
      <c r="AL6" s="36">
        <v>7.9024949717075021E-3</v>
      </c>
      <c r="AM6" s="36">
        <v>5.9996109140329733E-3</v>
      </c>
      <c r="AN6" s="36">
        <v>0.11126671438102646</v>
      </c>
      <c r="AO6" s="36">
        <v>0.97151219253245447</v>
      </c>
      <c r="AP6" s="36">
        <v>318.74220179600002</v>
      </c>
      <c r="AQ6" s="36">
        <v>171.630416352</v>
      </c>
      <c r="AR6" s="36">
        <v>490.37261814800002</v>
      </c>
      <c r="AS6" s="36">
        <v>19.689483616</v>
      </c>
      <c r="AT6" s="36">
        <v>533.04584113600004</v>
      </c>
      <c r="AU6" s="36">
        <v>1204.3086429309999</v>
      </c>
      <c r="AV6" s="36">
        <v>302.35101718499999</v>
      </c>
      <c r="AW6" s="36">
        <v>683.10061742400001</v>
      </c>
      <c r="AX6" s="36">
        <v>286.20105016600002</v>
      </c>
      <c r="AY6" s="36">
        <v>646.61305226000002</v>
      </c>
      <c r="AZ6" s="36">
        <v>0.37324593714285714</v>
      </c>
      <c r="BA6" s="36">
        <v>0.74649187428571429</v>
      </c>
      <c r="BB6" s="36">
        <v>2.6357702430000001</v>
      </c>
      <c r="BC6" s="36">
        <v>126.644452961</v>
      </c>
      <c r="BD6" s="36">
        <v>286.127378755</v>
      </c>
      <c r="BE6" s="36">
        <v>0.2232442328571429</v>
      </c>
      <c r="BF6" s="36">
        <v>0.4464884657142858</v>
      </c>
      <c r="BG6" s="36">
        <v>7.0597394610000004</v>
      </c>
      <c r="BH6" s="36">
        <v>54.951212976000001</v>
      </c>
      <c r="BI6" s="36">
        <v>0.06</v>
      </c>
      <c r="BJ6" s="36">
        <v>0.06</v>
      </c>
      <c r="BK6" s="36">
        <v>0.30000000000000004</v>
      </c>
      <c r="BL6" s="36">
        <v>0.30000000000000004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4.8519995509999996</v>
      </c>
      <c r="E7" s="36">
        <v>38</v>
      </c>
      <c r="F7" s="36">
        <v>0</v>
      </c>
      <c r="G7" s="36">
        <v>8</v>
      </c>
      <c r="H7" s="36">
        <v>30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7.5800000000000009E-7</v>
      </c>
      <c r="P7" s="36">
        <v>1.2279999999999999E-6</v>
      </c>
      <c r="Q7" s="36">
        <v>7.3200000000000004E-7</v>
      </c>
      <c r="R7" s="36">
        <v>2.5999999999999998E-8</v>
      </c>
      <c r="S7" s="36">
        <v>1.1939999999999999E-6</v>
      </c>
      <c r="T7" s="36">
        <v>3.4E-8</v>
      </c>
      <c r="U7" s="36">
        <v>6.3000000000000014E-2</v>
      </c>
      <c r="V7" s="36">
        <v>0.15120000000000003</v>
      </c>
      <c r="W7" s="36">
        <v>6.3000758000000018E-2</v>
      </c>
      <c r="X7" s="36">
        <v>0.15120122800000002</v>
      </c>
      <c r="Y7" s="36">
        <v>0.21420198600000004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6.193573945501748E-3</v>
      </c>
      <c r="AH7" s="36">
        <v>1.0536194757865044E-2</v>
      </c>
      <c r="AI7" s="36">
        <v>3.374429942721642E-2</v>
      </c>
      <c r="AJ7" s="36">
        <v>0</v>
      </c>
      <c r="AK7" s="36">
        <v>0</v>
      </c>
      <c r="AL7" s="36">
        <v>0</v>
      </c>
      <c r="AM7" s="36">
        <v>6.193573945501748E-3</v>
      </c>
      <c r="AN7" s="36">
        <v>1.0536194757865044E-2</v>
      </c>
      <c r="AO7" s="36">
        <v>3.374429942721642E-2</v>
      </c>
      <c r="AP7" s="36">
        <v>0.164547214</v>
      </c>
      <c r="AQ7" s="36">
        <v>8.8602345999999998E-2</v>
      </c>
      <c r="AR7" s="36">
        <v>0.25314956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1.061878944</v>
      </c>
      <c r="BC7" s="36">
        <v>43.111873989999999</v>
      </c>
      <c r="BD7" s="36">
        <v>91.866542963000001</v>
      </c>
      <c r="BE7" s="36">
        <v>8.9938927142857159E-2</v>
      </c>
      <c r="BF7" s="36">
        <v>0.17987785571428574</v>
      </c>
      <c r="BG7" s="36">
        <v>1.795262127</v>
      </c>
      <c r="BH7" s="36">
        <v>9.9280345109999999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4.9790550869999999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9.3333299999999995E-4</v>
      </c>
      <c r="P8" s="36">
        <v>1.44322E-3</v>
      </c>
      <c r="Q8" s="36">
        <v>8.5880099999999997E-4</v>
      </c>
      <c r="R8" s="36">
        <v>7.4531999999999997E-5</v>
      </c>
      <c r="S8" s="36">
        <v>1.346004E-3</v>
      </c>
      <c r="T8" s="36">
        <v>9.7215999999999999E-5</v>
      </c>
      <c r="U8" s="36">
        <v>0</v>
      </c>
      <c r="V8" s="36">
        <v>0</v>
      </c>
      <c r="W8" s="36">
        <v>9.3333299999999995E-4</v>
      </c>
      <c r="X8" s="36">
        <v>1.44322E-3</v>
      </c>
      <c r="Y8" s="36">
        <v>2.376553E-3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2.0427409999999998E-3</v>
      </c>
      <c r="AQ8" s="36">
        <v>1.0999370000000001E-3</v>
      </c>
      <c r="AR8" s="36">
        <v>3.1426779999999999E-3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0.88805942900000001</v>
      </c>
      <c r="BC8" s="36">
        <v>46.686947580000002</v>
      </c>
      <c r="BD8" s="36">
        <v>97.784335968999997</v>
      </c>
      <c r="BE8" s="36">
        <v>7.5216777142857141E-2</v>
      </c>
      <c r="BF8" s="36">
        <v>0.15043355571428571</v>
      </c>
      <c r="BG8" s="36">
        <v>0.686377236</v>
      </c>
      <c r="BH8" s="36">
        <v>6.0735121650000004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5.4285866169999997</v>
      </c>
      <c r="E9" s="36">
        <v>40</v>
      </c>
      <c r="F9" s="36">
        <v>0</v>
      </c>
      <c r="G9" s="36">
        <v>16</v>
      </c>
      <c r="H9" s="36">
        <v>24</v>
      </c>
      <c r="I9" s="36">
        <v>7.0997915597712489E-4</v>
      </c>
      <c r="J9" s="36">
        <v>0.21198707123359276</v>
      </c>
      <c r="K9" s="36">
        <v>7.0997915597712489E-4</v>
      </c>
      <c r="L9" s="36">
        <v>0</v>
      </c>
      <c r="M9" s="36">
        <v>4.6874050389624652E-2</v>
      </c>
      <c r="N9" s="36">
        <v>0.16582299999994521</v>
      </c>
      <c r="O9" s="36">
        <v>3.1012650999999999E-2</v>
      </c>
      <c r="P9" s="36">
        <v>5.5389827000000003E-2</v>
      </c>
      <c r="Q9" s="36">
        <v>2.8844069999999999E-2</v>
      </c>
      <c r="R9" s="36">
        <v>2.1685810000000002E-3</v>
      </c>
      <c r="S9" s="36">
        <v>5.2561243000000001E-2</v>
      </c>
      <c r="T9" s="36">
        <v>2.8285839999999999E-3</v>
      </c>
      <c r="U9" s="36">
        <v>0.13200000000000003</v>
      </c>
      <c r="V9" s="36">
        <v>0.31679999999999997</v>
      </c>
      <c r="W9" s="36">
        <v>0.16372263015597716</v>
      </c>
      <c r="X9" s="36">
        <v>0.58417689823359276</v>
      </c>
      <c r="Y9" s="36">
        <v>0.74789952838956997</v>
      </c>
      <c r="Z9" s="36">
        <v>4.5796232302735895E-4</v>
      </c>
      <c r="AA9" s="36">
        <v>9.8003937127854812E-5</v>
      </c>
      <c r="AB9" s="36">
        <v>9.8003899999999999E-5</v>
      </c>
      <c r="AC9" s="36">
        <v>1.0566298737409579E-5</v>
      </c>
      <c r="AD9" s="36">
        <v>2.8797199559442931E-3</v>
      </c>
      <c r="AE9" s="36">
        <v>2.5917479603498633E-2</v>
      </c>
      <c r="AF9" s="36">
        <v>2.8797199559442932E-2</v>
      </c>
      <c r="AG9" s="36">
        <v>1.256978869733282E-2</v>
      </c>
      <c r="AH9" s="36">
        <v>2.1383088818451239E-2</v>
      </c>
      <c r="AI9" s="36">
        <v>6.8483676350985678E-2</v>
      </c>
      <c r="AJ9" s="36">
        <v>5.6180982350120263E-6</v>
      </c>
      <c r="AK9" s="36">
        <v>6.7891485520692906E-6</v>
      </c>
      <c r="AL9" s="36">
        <v>1.6980213024769425E-5</v>
      </c>
      <c r="AM9" s="36">
        <v>1.2585973094305243E-2</v>
      </c>
      <c r="AN9" s="36">
        <v>2.4269597922947601E-2</v>
      </c>
      <c r="AO9" s="36">
        <v>9.4418136167509076E-2</v>
      </c>
      <c r="AP9" s="36">
        <v>2.5448113609999998</v>
      </c>
      <c r="AQ9" s="36">
        <v>1.3702830399999999</v>
      </c>
      <c r="AR9" s="36">
        <v>3.9150944009999997</v>
      </c>
      <c r="AS9" s="36">
        <v>0.25634689300000002</v>
      </c>
      <c r="AT9" s="36">
        <v>11.659031889</v>
      </c>
      <c r="AU9" s="36">
        <v>24.005905046999999</v>
      </c>
      <c r="AV9" s="36">
        <v>11.580279192000001</v>
      </c>
      <c r="AW9" s="36">
        <v>23.843753525</v>
      </c>
      <c r="AX9" s="36">
        <v>10.695266355999999</v>
      </c>
      <c r="AY9" s="36">
        <v>22.021515254000001</v>
      </c>
      <c r="AZ9" s="36">
        <v>1.1834775714285714E-2</v>
      </c>
      <c r="BA9" s="36">
        <v>2.3669551428571429E-2</v>
      </c>
      <c r="BB9" s="36">
        <v>0.98103413500000003</v>
      </c>
      <c r="BC9" s="36">
        <v>47.919018471000001</v>
      </c>
      <c r="BD9" s="36">
        <v>98.665088001000001</v>
      </c>
      <c r="BE9" s="36">
        <v>8.3091541428571433E-2</v>
      </c>
      <c r="BF9" s="36">
        <v>0.16618308285714287</v>
      </c>
      <c r="BG9" s="36">
        <v>2.960717673</v>
      </c>
      <c r="BH9" s="36">
        <v>9.6809984260000004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5.4842343009999999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2.0957564695191989E-2</v>
      </c>
      <c r="J10" s="36">
        <v>3.9747288425674712</v>
      </c>
      <c r="K10" s="36">
        <v>2.0957564695191989E-2</v>
      </c>
      <c r="L10" s="36">
        <v>0</v>
      </c>
      <c r="M10" s="36">
        <v>1.7193449072616578</v>
      </c>
      <c r="N10" s="36">
        <v>2.2763415000010054</v>
      </c>
      <c r="O10" s="36">
        <v>0.211664082</v>
      </c>
      <c r="P10" s="36">
        <v>0.33885528399999998</v>
      </c>
      <c r="Q10" s="36">
        <v>0.19163068</v>
      </c>
      <c r="R10" s="36">
        <v>2.0033401999999999E-2</v>
      </c>
      <c r="S10" s="36">
        <v>0.31272475999999999</v>
      </c>
      <c r="T10" s="36">
        <v>2.6130524000000002E-2</v>
      </c>
      <c r="U10" s="36" t="s">
        <v>339</v>
      </c>
      <c r="V10" s="36" t="s">
        <v>339</v>
      </c>
      <c r="W10" s="36">
        <v>0.232621646695192</v>
      </c>
      <c r="X10" s="36">
        <v>4.3135841265674708</v>
      </c>
      <c r="Y10" s="36">
        <v>4.5462057732626624</v>
      </c>
      <c r="Z10" s="36">
        <v>1.0232778767710006E-2</v>
      </c>
      <c r="AA10" s="36">
        <v>2.1898146562899391E-3</v>
      </c>
      <c r="AB10" s="36">
        <v>2.1898149999999999E-3</v>
      </c>
      <c r="AC10" s="36">
        <v>2.1878399547006961E-4</v>
      </c>
      <c r="AD10" s="36">
        <v>5.0457244695883419E-2</v>
      </c>
      <c r="AE10" s="36">
        <v>0.45411520226295082</v>
      </c>
      <c r="AF10" s="36">
        <v>0.5045724469588343</v>
      </c>
      <c r="AG10" s="36" t="s">
        <v>339</v>
      </c>
      <c r="AH10" s="36" t="s">
        <v>339</v>
      </c>
      <c r="AI10" s="36" t="s">
        <v>339</v>
      </c>
      <c r="AJ10" s="36">
        <v>1.2553169604989401E-4</v>
      </c>
      <c r="AK10" s="36">
        <v>1.5169783382650703E-4</v>
      </c>
      <c r="AL10" s="36">
        <v>3.7940862746110567E-4</v>
      </c>
      <c r="AM10" s="36">
        <v>3.4431569151996362E-4</v>
      </c>
      <c r="AN10" s="36">
        <v>5.0608942529709926E-2</v>
      </c>
      <c r="AO10" s="36">
        <v>0.45449461089041193</v>
      </c>
      <c r="AP10" s="36">
        <v>111.98259826100001</v>
      </c>
      <c r="AQ10" s="36">
        <v>60.298322140000003</v>
      </c>
      <c r="AR10" s="36">
        <v>172.280920401</v>
      </c>
      <c r="AS10" s="36">
        <v>4.665756343</v>
      </c>
      <c r="AT10" s="36">
        <v>294.41513865299999</v>
      </c>
      <c r="AU10" s="36">
        <v>648.96805651700004</v>
      </c>
      <c r="AV10" s="36">
        <v>194.75544313500001</v>
      </c>
      <c r="AW10" s="36">
        <v>429.29199227399999</v>
      </c>
      <c r="AX10" s="36">
        <v>182.43475097699999</v>
      </c>
      <c r="AY10" s="36">
        <v>402.13396065299997</v>
      </c>
      <c r="AZ10" s="36">
        <v>8.9799138571428572E-2</v>
      </c>
      <c r="BA10" s="36">
        <v>0.17959827714285714</v>
      </c>
      <c r="BB10" s="36">
        <v>4.6529539819999997</v>
      </c>
      <c r="BC10" s="36">
        <v>289.66595171500001</v>
      </c>
      <c r="BD10" s="36">
        <v>638.49960495899995</v>
      </c>
      <c r="BE10" s="36">
        <v>0.39409548000000005</v>
      </c>
      <c r="BF10" s="36">
        <v>0.78819096142857148</v>
      </c>
      <c r="BG10" s="36">
        <v>2.6875172580000002</v>
      </c>
      <c r="BH10" s="36">
        <v>30.801109343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5.5027730110000004</v>
      </c>
      <c r="E11" s="36">
        <v>8</v>
      </c>
      <c r="F11" s="36">
        <v>0</v>
      </c>
      <c r="G11" s="36">
        <v>0</v>
      </c>
      <c r="H11" s="36">
        <v>8</v>
      </c>
      <c r="I11" s="36">
        <v>5.5429421533880224E-2</v>
      </c>
      <c r="J11" s="36">
        <v>5.384782967792054</v>
      </c>
      <c r="K11" s="36">
        <v>4.5467421534759717E-2</v>
      </c>
      <c r="L11" s="36">
        <v>9.9619999991205077E-3</v>
      </c>
      <c r="M11" s="36">
        <v>2.2891203893256602</v>
      </c>
      <c r="N11" s="36">
        <v>3.1510920000002733</v>
      </c>
      <c r="O11" s="36">
        <v>7.5270781999999994E-2</v>
      </c>
      <c r="P11" s="36">
        <v>0.11643131899999999</v>
      </c>
      <c r="Q11" s="36">
        <v>6.1142888999999999E-2</v>
      </c>
      <c r="R11" s="36">
        <v>1.4127892999999999E-2</v>
      </c>
      <c r="S11" s="36">
        <v>9.8003631999999993E-2</v>
      </c>
      <c r="T11" s="36">
        <v>1.8427687000000002E-2</v>
      </c>
      <c r="U11" s="36">
        <v>0</v>
      </c>
      <c r="V11" s="36">
        <v>0</v>
      </c>
      <c r="W11" s="36">
        <v>0.13070020353388023</v>
      </c>
      <c r="X11" s="36">
        <v>5.5012142867920542</v>
      </c>
      <c r="Y11" s="36">
        <v>5.6319144903259346</v>
      </c>
      <c r="Z11" s="36">
        <v>1.6064543504338932E-2</v>
      </c>
      <c r="AA11" s="36">
        <v>3.4378123099285318E-3</v>
      </c>
      <c r="AB11" s="36">
        <v>3.4378120000000002E-3</v>
      </c>
      <c r="AC11" s="36">
        <v>4.3234358424631915E-4</v>
      </c>
      <c r="AD11" s="36">
        <v>3.5730172575709859E-2</v>
      </c>
      <c r="AE11" s="36">
        <v>0.3215715531813888</v>
      </c>
      <c r="AF11" s="36">
        <v>0.35730172575709868</v>
      </c>
      <c r="AG11" s="36">
        <v>0</v>
      </c>
      <c r="AH11" s="36">
        <v>0</v>
      </c>
      <c r="AI11" s="36">
        <v>0</v>
      </c>
      <c r="AJ11" s="36">
        <v>1.9707343819532722E-4</v>
      </c>
      <c r="AK11" s="36">
        <v>2.3815191397573399E-4</v>
      </c>
      <c r="AL11" s="36">
        <v>5.9563731748541252E-4</v>
      </c>
      <c r="AM11" s="36">
        <v>6.2941702244164637E-4</v>
      </c>
      <c r="AN11" s="36">
        <v>3.5968324489685594E-2</v>
      </c>
      <c r="AO11" s="36">
        <v>0.32216719049887421</v>
      </c>
      <c r="AP11" s="36">
        <v>35.845214212000002</v>
      </c>
      <c r="AQ11" s="36">
        <v>19.301269190999999</v>
      </c>
      <c r="AR11" s="36">
        <v>55.146483403000005</v>
      </c>
      <c r="AS11" s="36">
        <v>1.6132911670000001</v>
      </c>
      <c r="AT11" s="36">
        <v>88.505528862000006</v>
      </c>
      <c r="AU11" s="36">
        <v>194.43166223399999</v>
      </c>
      <c r="AV11" s="36">
        <v>70.187284341999998</v>
      </c>
      <c r="AW11" s="36">
        <v>154.18958044600001</v>
      </c>
      <c r="AX11" s="36">
        <v>65.287660877999997</v>
      </c>
      <c r="AY11" s="36">
        <v>143.42593724</v>
      </c>
      <c r="AZ11" s="36">
        <v>0.11038783428571429</v>
      </c>
      <c r="BA11" s="36">
        <v>0.22077567000000001</v>
      </c>
      <c r="BB11" s="36">
        <v>1.585070398</v>
      </c>
      <c r="BC11" s="36">
        <v>80.463287406999996</v>
      </c>
      <c r="BD11" s="36">
        <v>176.76421937200001</v>
      </c>
      <c r="BE11" s="36">
        <v>0.13425215000000001</v>
      </c>
      <c r="BF11" s="36">
        <v>0.26850430142857146</v>
      </c>
      <c r="BG11" s="36">
        <v>1.914454893</v>
      </c>
      <c r="BH11" s="36">
        <v>17.750025966999999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4.8511854899999998</v>
      </c>
      <c r="E12" s="36">
        <v>115</v>
      </c>
      <c r="F12" s="36">
        <v>0</v>
      </c>
      <c r="G12" s="36">
        <v>3</v>
      </c>
      <c r="H12" s="36">
        <v>112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6.1989999999999994E-5</v>
      </c>
      <c r="P12" s="36">
        <v>1.0417299999999999E-4</v>
      </c>
      <c r="Q12" s="36">
        <v>5.6514000000000001E-5</v>
      </c>
      <c r="R12" s="36">
        <v>5.4759999999999997E-6</v>
      </c>
      <c r="S12" s="36">
        <v>9.7029999999999998E-5</v>
      </c>
      <c r="T12" s="36">
        <v>7.1430000000000009E-6</v>
      </c>
      <c r="U12" s="36">
        <v>4.4999999999999998E-2</v>
      </c>
      <c r="V12" s="36">
        <v>0.10799999999999998</v>
      </c>
      <c r="W12" s="36">
        <v>4.5061989999999996E-2</v>
      </c>
      <c r="X12" s="36">
        <v>0.10810417299999998</v>
      </c>
      <c r="Y12" s="36">
        <v>0.15316616299999997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4.3921294153846154E-3</v>
      </c>
      <c r="AH12" s="36">
        <v>7.4716684307692309E-3</v>
      </c>
      <c r="AI12" s="36">
        <v>2.3929532676923077E-2</v>
      </c>
      <c r="AJ12" s="36">
        <v>0</v>
      </c>
      <c r="AK12" s="36">
        <v>0</v>
      </c>
      <c r="AL12" s="36">
        <v>0</v>
      </c>
      <c r="AM12" s="36">
        <v>4.3921294153846154E-3</v>
      </c>
      <c r="AN12" s="36">
        <v>7.4716684307692309E-3</v>
      </c>
      <c r="AO12" s="36">
        <v>2.3929532676923077E-2</v>
      </c>
      <c r="AP12" s="36">
        <v>0.17431803100000001</v>
      </c>
      <c r="AQ12" s="36">
        <v>9.3863555000000001E-2</v>
      </c>
      <c r="AR12" s="36">
        <v>0.26818158600000003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0.32864473799999999</v>
      </c>
      <c r="BC12" s="36">
        <v>12.750159545000001</v>
      </c>
      <c r="BD12" s="36">
        <v>26.037437144999998</v>
      </c>
      <c r="BE12" s="36">
        <v>2.783552142857143E-2</v>
      </c>
      <c r="BF12" s="36">
        <v>5.5671044285714288E-2</v>
      </c>
      <c r="BG12" s="36">
        <v>0.35896313899999999</v>
      </c>
      <c r="BH12" s="36">
        <v>1.698385021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5.4221640850000004</v>
      </c>
      <c r="E13" s="36">
        <v>1</v>
      </c>
      <c r="F13" s="36">
        <v>0</v>
      </c>
      <c r="G13" s="36">
        <v>0</v>
      </c>
      <c r="H13" s="36">
        <v>1</v>
      </c>
      <c r="I13" s="36">
        <v>8.106326637016327E-2</v>
      </c>
      <c r="J13" s="36">
        <v>14.005063997959818</v>
      </c>
      <c r="K13" s="36">
        <v>8.106326637016327E-2</v>
      </c>
      <c r="L13" s="36">
        <v>0</v>
      </c>
      <c r="M13" s="36">
        <v>5.7605847643523314</v>
      </c>
      <c r="N13" s="36">
        <v>8.3255424999776491</v>
      </c>
      <c r="O13" s="36">
        <v>0.21703502699999999</v>
      </c>
      <c r="P13" s="36">
        <v>0.35353190399999995</v>
      </c>
      <c r="Q13" s="36">
        <v>0.18919601799999999</v>
      </c>
      <c r="R13" s="36">
        <v>2.7839009000000001E-2</v>
      </c>
      <c r="S13" s="36">
        <v>0.31722015199999998</v>
      </c>
      <c r="T13" s="36">
        <v>3.6311751999999996E-2</v>
      </c>
      <c r="U13" s="36">
        <v>0</v>
      </c>
      <c r="V13" s="36">
        <v>0</v>
      </c>
      <c r="W13" s="36">
        <v>0.29809829337016325</v>
      </c>
      <c r="X13" s="36">
        <v>14.358595901959818</v>
      </c>
      <c r="Y13" s="36">
        <v>14.656694195329981</v>
      </c>
      <c r="Z13" s="36">
        <v>3.8262905005097686E-2</v>
      </c>
      <c r="AA13" s="36">
        <v>8.1882616710909038E-3</v>
      </c>
      <c r="AB13" s="36">
        <v>8.188262E-3</v>
      </c>
      <c r="AC13" s="36">
        <v>6.6329421618275825E-4</v>
      </c>
      <c r="AD13" s="36">
        <v>8.4327548354668255E-2</v>
      </c>
      <c r="AE13" s="36">
        <v>0.7589479351920142</v>
      </c>
      <c r="AF13" s="36">
        <v>0.84327548354668247</v>
      </c>
      <c r="AG13" s="36">
        <v>0</v>
      </c>
      <c r="AH13" s="36">
        <v>0</v>
      </c>
      <c r="AI13" s="36">
        <v>0</v>
      </c>
      <c r="AJ13" s="36">
        <v>4.693941801299931E-4</v>
      </c>
      <c r="AK13" s="36">
        <v>5.6723586613659249E-4</v>
      </c>
      <c r="AL13" s="36">
        <v>1.4187030624559281E-3</v>
      </c>
      <c r="AM13" s="36">
        <v>1.1326883963127515E-3</v>
      </c>
      <c r="AN13" s="36">
        <v>8.4894784220804848E-2</v>
      </c>
      <c r="AO13" s="36">
        <v>0.76036663825447015</v>
      </c>
      <c r="AP13" s="36">
        <v>178.818732393</v>
      </c>
      <c r="AQ13" s="36">
        <v>96.287009749999996</v>
      </c>
      <c r="AR13" s="36">
        <v>275.10574214299999</v>
      </c>
      <c r="AS13" s="36">
        <v>9.383167598</v>
      </c>
      <c r="AT13" s="36">
        <v>741.62627899400002</v>
      </c>
      <c r="AU13" s="36">
        <v>1649.6860087529999</v>
      </c>
      <c r="AV13" s="36">
        <v>508.97975467600003</v>
      </c>
      <c r="AW13" s="36">
        <v>1132.183154522</v>
      </c>
      <c r="AX13" s="36">
        <v>476.10511985400001</v>
      </c>
      <c r="AY13" s="36">
        <v>1059.056262115</v>
      </c>
      <c r="AZ13" s="36">
        <v>0.13393334000000001</v>
      </c>
      <c r="BA13" s="36">
        <v>0.26786668000000002</v>
      </c>
      <c r="BB13" s="36">
        <v>3.6735378349999999</v>
      </c>
      <c r="BC13" s="36">
        <v>210.00293646399999</v>
      </c>
      <c r="BD13" s="36">
        <v>467.13407533399999</v>
      </c>
      <c r="BE13" s="36">
        <v>0.31114097857142858</v>
      </c>
      <c r="BF13" s="36">
        <v>0.62228195857142865</v>
      </c>
      <c r="BG13" s="36">
        <v>11.208018551</v>
      </c>
      <c r="BH13" s="36">
        <v>56.095316918000002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5.7055752069999999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5.7267096485247011</v>
      </c>
      <c r="J14" s="36">
        <v>56.980284154373983</v>
      </c>
      <c r="K14" s="36">
        <v>1.2983406485857365</v>
      </c>
      <c r="L14" s="36">
        <v>4.4283689999389644</v>
      </c>
      <c r="M14" s="36">
        <v>30.387075802907695</v>
      </c>
      <c r="N14" s="36">
        <v>32.319917999990992</v>
      </c>
      <c r="O14" s="36">
        <v>0.201823473</v>
      </c>
      <c r="P14" s="36">
        <v>0.321212901</v>
      </c>
      <c r="Q14" s="36">
        <v>0.16347286799999999</v>
      </c>
      <c r="R14" s="36">
        <v>3.8350605000000003E-2</v>
      </c>
      <c r="S14" s="36">
        <v>0.27119037200000001</v>
      </c>
      <c r="T14" s="36">
        <v>5.0022528999999996E-2</v>
      </c>
      <c r="U14" s="36" t="s">
        <v>339</v>
      </c>
      <c r="V14" s="36" t="s">
        <v>339</v>
      </c>
      <c r="W14" s="36">
        <v>5.9285331215247012</v>
      </c>
      <c r="X14" s="36">
        <v>57.301497055373986</v>
      </c>
      <c r="Y14" s="36">
        <v>63.230030176898687</v>
      </c>
      <c r="Z14" s="36">
        <v>0.73022951875681597</v>
      </c>
      <c r="AA14" s="36">
        <v>0.35197062804078533</v>
      </c>
      <c r="AB14" s="36">
        <v>0.35197062800000001</v>
      </c>
      <c r="AC14" s="36">
        <v>1.6360020159611254E-2</v>
      </c>
      <c r="AD14" s="36">
        <v>0.2440714753005134</v>
      </c>
      <c r="AE14" s="36">
        <v>2.1966432777046196</v>
      </c>
      <c r="AF14" s="36">
        <v>2.4407147530051336</v>
      </c>
      <c r="AG14" s="36" t="s">
        <v>339</v>
      </c>
      <c r="AH14" s="36" t="s">
        <v>339</v>
      </c>
      <c r="AI14" s="36" t="s">
        <v>339</v>
      </c>
      <c r="AJ14" s="36">
        <v>2.0176805096299346E-2</v>
      </c>
      <c r="AK14" s="36">
        <v>2.4382508037507886E-2</v>
      </c>
      <c r="AL14" s="36">
        <v>6.0982636832839041E-2</v>
      </c>
      <c r="AM14" s="36">
        <v>3.65368252559106E-2</v>
      </c>
      <c r="AN14" s="36">
        <v>0.26845398333802128</v>
      </c>
      <c r="AO14" s="36">
        <v>2.2576259145374586</v>
      </c>
      <c r="AP14" s="36">
        <v>368.69666081399998</v>
      </c>
      <c r="AQ14" s="36">
        <v>198.52897120700001</v>
      </c>
      <c r="AR14" s="36">
        <v>567.22563202100002</v>
      </c>
      <c r="AS14" s="36">
        <v>29.015691091000001</v>
      </c>
      <c r="AT14" s="36">
        <v>1523.2819863719999</v>
      </c>
      <c r="AU14" s="36">
        <v>4235.2724034069997</v>
      </c>
      <c r="AV14" s="36">
        <v>813.80017773899999</v>
      </c>
      <c r="AW14" s="36">
        <v>2262.6575154819998</v>
      </c>
      <c r="AX14" s="36">
        <v>781.86785276900002</v>
      </c>
      <c r="AY14" s="36">
        <v>2173.8741543380002</v>
      </c>
      <c r="AZ14" s="36">
        <v>1.1892399828571429</v>
      </c>
      <c r="BA14" s="36">
        <v>2.3784799671428574</v>
      </c>
      <c r="BB14" s="36">
        <v>2.870808244</v>
      </c>
      <c r="BC14" s="36">
        <v>129.24516343900001</v>
      </c>
      <c r="BD14" s="36">
        <v>359.34809108399998</v>
      </c>
      <c r="BE14" s="36">
        <v>0.24315146000000004</v>
      </c>
      <c r="BF14" s="36">
        <v>0.48630292000000008</v>
      </c>
      <c r="BG14" s="36">
        <v>1.5569573830000001</v>
      </c>
      <c r="BH14" s="36">
        <v>47.200084343999997</v>
      </c>
      <c r="BI14" s="36">
        <v>0.06</v>
      </c>
      <c r="BJ14" s="36">
        <v>0.06</v>
      </c>
      <c r="BK14" s="36">
        <v>0.60000000000000031</v>
      </c>
      <c r="BL14" s="36">
        <v>0.60000000000000031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5.5100867420000004</v>
      </c>
      <c r="E15" s="36">
        <v>2</v>
      </c>
      <c r="F15" s="36">
        <v>0</v>
      </c>
      <c r="G15" s="36">
        <v>0</v>
      </c>
      <c r="H15" s="36">
        <v>2</v>
      </c>
      <c r="I15" s="36">
        <v>0.1051822084793412</v>
      </c>
      <c r="J15" s="36">
        <v>6.7349041732990438</v>
      </c>
      <c r="K15" s="36">
        <v>5.5523208480856324E-2</v>
      </c>
      <c r="L15" s="36">
        <v>4.9658999998484887E-2</v>
      </c>
      <c r="M15" s="36">
        <v>2.5052218817773353</v>
      </c>
      <c r="N15" s="36">
        <v>4.3348645000010499</v>
      </c>
      <c r="O15" s="36">
        <v>4.1049749999999996E-2</v>
      </c>
      <c r="P15" s="36">
        <v>6.7810478999999993E-2</v>
      </c>
      <c r="Q15" s="36">
        <v>3.1812416999999996E-2</v>
      </c>
      <c r="R15" s="36">
        <v>9.2373330000000003E-3</v>
      </c>
      <c r="S15" s="36">
        <v>5.5761783999999995E-2</v>
      </c>
      <c r="T15" s="36">
        <v>1.2048695000000002E-2</v>
      </c>
      <c r="U15" s="36">
        <v>0</v>
      </c>
      <c r="V15" s="36">
        <v>0</v>
      </c>
      <c r="W15" s="36">
        <v>0.1462319584793412</v>
      </c>
      <c r="X15" s="36">
        <v>6.802714652299044</v>
      </c>
      <c r="Y15" s="36">
        <v>6.9489466107783855</v>
      </c>
      <c r="Z15" s="36">
        <v>2.6263629597770614E-2</v>
      </c>
      <c r="AA15" s="36">
        <v>5.6204167339229108E-3</v>
      </c>
      <c r="AB15" s="36">
        <v>5.6204169999999999E-3</v>
      </c>
      <c r="AC15" s="36">
        <v>5.7029910798650594E-4</v>
      </c>
      <c r="AD15" s="36">
        <v>7.381873799556056E-2</v>
      </c>
      <c r="AE15" s="36">
        <v>0.66436864196004508</v>
      </c>
      <c r="AF15" s="36">
        <v>0.73818737995560546</v>
      </c>
      <c r="AG15" s="36">
        <v>0</v>
      </c>
      <c r="AH15" s="36">
        <v>0</v>
      </c>
      <c r="AI15" s="36">
        <v>0</v>
      </c>
      <c r="AJ15" s="36">
        <v>3.2219181919479299E-4</v>
      </c>
      <c r="AK15" s="36">
        <v>3.8935028032124875E-4</v>
      </c>
      <c r="AL15" s="36">
        <v>9.7379673613025091E-4</v>
      </c>
      <c r="AM15" s="36">
        <v>8.9249092718129888E-4</v>
      </c>
      <c r="AN15" s="36">
        <v>7.4208088275881809E-2</v>
      </c>
      <c r="AO15" s="36">
        <v>0.66534243869617538</v>
      </c>
      <c r="AP15" s="36">
        <v>71.306572594000002</v>
      </c>
      <c r="AQ15" s="36">
        <v>38.395846781000003</v>
      </c>
      <c r="AR15" s="36">
        <v>109.70241937500001</v>
      </c>
      <c r="AS15" s="36">
        <v>5.142126599</v>
      </c>
      <c r="AT15" s="36">
        <v>413.39700621499998</v>
      </c>
      <c r="AU15" s="36">
        <v>933.98274213100001</v>
      </c>
      <c r="AV15" s="36">
        <v>236.248744652</v>
      </c>
      <c r="AW15" s="36">
        <v>533.75386622999997</v>
      </c>
      <c r="AX15" s="36">
        <v>223.471312595</v>
      </c>
      <c r="AY15" s="36">
        <v>504.88597204899997</v>
      </c>
      <c r="AZ15" s="36">
        <v>0.14786014857142857</v>
      </c>
      <c r="BA15" s="36">
        <v>0.29572029857142856</v>
      </c>
      <c r="BB15" s="36">
        <v>1.3698901349999999</v>
      </c>
      <c r="BC15" s="36">
        <v>39.612533401999997</v>
      </c>
      <c r="BD15" s="36">
        <v>89.496106679999997</v>
      </c>
      <c r="BE15" s="36">
        <v>0.11602683142857144</v>
      </c>
      <c r="BF15" s="36">
        <v>0.23205366428571431</v>
      </c>
      <c r="BG15" s="36">
        <v>2.6666992010000001</v>
      </c>
      <c r="BH15" s="36">
        <v>15.166904814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4.8279206800000001</v>
      </c>
      <c r="E16" s="36">
        <v>45</v>
      </c>
      <c r="F16" s="36">
        <v>0</v>
      </c>
      <c r="G16" s="36">
        <v>7</v>
      </c>
      <c r="H16" s="36">
        <v>38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3.7447000000000002E-5</v>
      </c>
      <c r="P16" s="36">
        <v>5.2221999999999996E-5</v>
      </c>
      <c r="Q16" s="36">
        <v>3.5488000000000003E-5</v>
      </c>
      <c r="R16" s="36">
        <v>1.9590000000000002E-6</v>
      </c>
      <c r="S16" s="36">
        <v>4.9666999999999997E-5</v>
      </c>
      <c r="T16" s="36">
        <v>2.5550000000000001E-6</v>
      </c>
      <c r="U16" s="36">
        <v>8.1000000000000003E-2</v>
      </c>
      <c r="V16" s="36">
        <v>0.19440000000000002</v>
      </c>
      <c r="W16" s="36">
        <v>8.1037446999999999E-2</v>
      </c>
      <c r="X16" s="36">
        <v>0.19445222200000001</v>
      </c>
      <c r="Y16" s="36">
        <v>0.27548966899999999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7.5367445838910325E-3</v>
      </c>
      <c r="AH16" s="36">
        <v>1.2821128717423826E-2</v>
      </c>
      <c r="AI16" s="36">
        <v>4.1062263594992522E-2</v>
      </c>
      <c r="AJ16" s="36">
        <v>0</v>
      </c>
      <c r="AK16" s="36">
        <v>0</v>
      </c>
      <c r="AL16" s="36">
        <v>0</v>
      </c>
      <c r="AM16" s="36">
        <v>7.5367445838910325E-3</v>
      </c>
      <c r="AN16" s="36">
        <v>1.2821128717423826E-2</v>
      </c>
      <c r="AO16" s="36">
        <v>4.1062263594992522E-2</v>
      </c>
      <c r="AP16" s="36">
        <v>0.23641000300000001</v>
      </c>
      <c r="AQ16" s="36">
        <v>0.12729769399999999</v>
      </c>
      <c r="AR16" s="36">
        <v>0.363707697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0.17129609900000001</v>
      </c>
      <c r="BC16" s="36">
        <v>10.547479288</v>
      </c>
      <c r="BD16" s="36">
        <v>21.408678472999998</v>
      </c>
      <c r="BE16" s="36">
        <v>1.4508421428571429E-2</v>
      </c>
      <c r="BF16" s="36">
        <v>2.9016842857142858E-2</v>
      </c>
      <c r="BG16" s="36">
        <v>0.25677797400000002</v>
      </c>
      <c r="BH16" s="36">
        <v>0.65700814200000002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5.4275181979999996</v>
      </c>
      <c r="E17" s="36">
        <v>3</v>
      </c>
      <c r="F17" s="36">
        <v>0</v>
      </c>
      <c r="G17" s="36">
        <v>1</v>
      </c>
      <c r="H17" s="36">
        <v>2</v>
      </c>
      <c r="I17" s="36">
        <v>2.9202101912202429E-2</v>
      </c>
      <c r="J17" s="36">
        <v>4.6407773689034117</v>
      </c>
      <c r="K17" s="36">
        <v>2.9202101912202429E-2</v>
      </c>
      <c r="L17" s="36">
        <v>0</v>
      </c>
      <c r="M17" s="36">
        <v>1.8729224708061267</v>
      </c>
      <c r="N17" s="36">
        <v>2.7970570000094881</v>
      </c>
      <c r="O17" s="36">
        <v>2.5554426000000002E-2</v>
      </c>
      <c r="P17" s="36">
        <v>3.8647498000000002E-2</v>
      </c>
      <c r="Q17" s="36">
        <v>2.2199678E-2</v>
      </c>
      <c r="R17" s="36">
        <v>3.3547480000000003E-3</v>
      </c>
      <c r="S17" s="36">
        <v>3.4271739000000002E-2</v>
      </c>
      <c r="T17" s="36">
        <v>4.3757589999999999E-3</v>
      </c>
      <c r="U17" s="36">
        <v>3.0000000000000001E-3</v>
      </c>
      <c r="V17" s="36">
        <v>7.1999999999999998E-3</v>
      </c>
      <c r="W17" s="36">
        <v>5.7756527912202434E-2</v>
      </c>
      <c r="X17" s="36">
        <v>4.6866248669034123</v>
      </c>
      <c r="Y17" s="36">
        <v>4.7443813948156146</v>
      </c>
      <c r="Z17" s="36">
        <v>1.1072037785259118E-2</v>
      </c>
      <c r="AA17" s="36">
        <v>2.3694160860454512E-3</v>
      </c>
      <c r="AB17" s="36">
        <v>2.3694160000000001E-3</v>
      </c>
      <c r="AC17" s="36">
        <v>2.4388533523042138E-4</v>
      </c>
      <c r="AD17" s="36">
        <v>3.2763773610067617E-2</v>
      </c>
      <c r="AE17" s="36">
        <v>0.2948739624906086</v>
      </c>
      <c r="AF17" s="36">
        <v>0.32763773610067615</v>
      </c>
      <c r="AG17" s="36">
        <v>3.4856178238059553E-4</v>
      </c>
      <c r="AH17" s="36">
        <v>5.9295567577388666E-4</v>
      </c>
      <c r="AI17" s="36">
        <v>1.8990607453839344E-3</v>
      </c>
      <c r="AJ17" s="36">
        <v>1.3582736858045092E-4</v>
      </c>
      <c r="AK17" s="36">
        <v>1.6413956185059792E-4</v>
      </c>
      <c r="AL17" s="36">
        <v>4.1052640174826788E-4</v>
      </c>
      <c r="AM17" s="36">
        <v>7.2827448619146784E-4</v>
      </c>
      <c r="AN17" s="36">
        <v>3.3520868847692099E-2</v>
      </c>
      <c r="AO17" s="36">
        <v>0.2971835496377408</v>
      </c>
      <c r="AP17" s="36">
        <v>43.304140830000001</v>
      </c>
      <c r="AQ17" s="36">
        <v>23.317614292999998</v>
      </c>
      <c r="AR17" s="36">
        <v>66.621755123</v>
      </c>
      <c r="AS17" s="36">
        <v>5.0729413440000002</v>
      </c>
      <c r="AT17" s="36">
        <v>244.925439547</v>
      </c>
      <c r="AU17" s="36">
        <v>630.41394759399998</v>
      </c>
      <c r="AV17" s="36">
        <v>143.19596344499999</v>
      </c>
      <c r="AW17" s="36">
        <v>368.57230005100001</v>
      </c>
      <c r="AX17" s="36">
        <v>135.086316025</v>
      </c>
      <c r="AY17" s="36">
        <v>347.698866678</v>
      </c>
      <c r="AZ17" s="36">
        <v>7.2601692857142852E-2</v>
      </c>
      <c r="BA17" s="36">
        <v>0.14520338714285713</v>
      </c>
      <c r="BB17" s="36">
        <v>0.88430851799999999</v>
      </c>
      <c r="BC17" s="36">
        <v>35.506158225999997</v>
      </c>
      <c r="BD17" s="36">
        <v>91.389352664</v>
      </c>
      <c r="BE17" s="36">
        <v>7.4899082857142862E-2</v>
      </c>
      <c r="BF17" s="36">
        <v>0.14979816714285715</v>
      </c>
      <c r="BG17" s="36">
        <v>2.418702036</v>
      </c>
      <c r="BH17" s="36">
        <v>13.763036837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5.6975643070000004</v>
      </c>
      <c r="E18" s="36">
        <v>1</v>
      </c>
      <c r="F18" s="36">
        <v>0</v>
      </c>
      <c r="G18" s="36">
        <v>1</v>
      </c>
      <c r="H18" s="36">
        <v>0</v>
      </c>
      <c r="I18" s="36">
        <v>1.1902314792888276</v>
      </c>
      <c r="J18" s="36">
        <v>21.721852812844617</v>
      </c>
      <c r="K18" s="36">
        <v>0.50737897928704323</v>
      </c>
      <c r="L18" s="36">
        <v>0.68285250000178421</v>
      </c>
      <c r="M18" s="36">
        <v>14.01309629212385</v>
      </c>
      <c r="N18" s="36">
        <v>8.8989880000095951</v>
      </c>
      <c r="O18" s="36">
        <v>0.21304285699999997</v>
      </c>
      <c r="P18" s="36">
        <v>0.36181554200000005</v>
      </c>
      <c r="Q18" s="36">
        <v>0.19612127199999999</v>
      </c>
      <c r="R18" s="36">
        <v>1.6921584999999999E-2</v>
      </c>
      <c r="S18" s="36">
        <v>0.33974391000000004</v>
      </c>
      <c r="T18" s="36">
        <v>2.2071632000000001E-2</v>
      </c>
      <c r="U18" s="36">
        <v>0</v>
      </c>
      <c r="V18" s="36">
        <v>0</v>
      </c>
      <c r="W18" s="36">
        <v>1.4032743362888276</v>
      </c>
      <c r="X18" s="36">
        <v>22.083668354844615</v>
      </c>
      <c r="Y18" s="36">
        <v>23.486942691133443</v>
      </c>
      <c r="Z18" s="36">
        <v>0.19119436557672445</v>
      </c>
      <c r="AA18" s="36">
        <v>7.6429847661013156E-2</v>
      </c>
      <c r="AB18" s="36">
        <v>7.6429847999999995E-2</v>
      </c>
      <c r="AC18" s="36">
        <v>5.1768936991814533E-3</v>
      </c>
      <c r="AD18" s="36">
        <v>0.28098703162255445</v>
      </c>
      <c r="AE18" s="36">
        <v>2.5288832846029901</v>
      </c>
      <c r="AF18" s="36">
        <v>2.8098703162255441</v>
      </c>
      <c r="AG18" s="36">
        <v>0</v>
      </c>
      <c r="AH18" s="36">
        <v>0</v>
      </c>
      <c r="AI18" s="36">
        <v>0</v>
      </c>
      <c r="AJ18" s="36">
        <v>4.3813602866106822E-3</v>
      </c>
      <c r="AK18" s="36">
        <v>5.2946218659061118E-3</v>
      </c>
      <c r="AL18" s="36">
        <v>1.3242280159164555E-2</v>
      </c>
      <c r="AM18" s="36">
        <v>9.5582539857921346E-3</v>
      </c>
      <c r="AN18" s="36">
        <v>0.28628165348846057</v>
      </c>
      <c r="AO18" s="36">
        <v>2.5421255647621548</v>
      </c>
      <c r="AP18" s="36">
        <v>284.109552635</v>
      </c>
      <c r="AQ18" s="36">
        <v>152.98206680300001</v>
      </c>
      <c r="AR18" s="36">
        <v>437.09161943800001</v>
      </c>
      <c r="AS18" s="36">
        <v>24.348383448</v>
      </c>
      <c r="AT18" s="36">
        <v>1010.586203788</v>
      </c>
      <c r="AU18" s="36">
        <v>2646.8069027749998</v>
      </c>
      <c r="AV18" s="36">
        <v>560.848774488</v>
      </c>
      <c r="AW18" s="36">
        <v>1468.908245693</v>
      </c>
      <c r="AX18" s="36">
        <v>531.93973454499996</v>
      </c>
      <c r="AY18" s="36">
        <v>1393.1931348119999</v>
      </c>
      <c r="AZ18" s="36">
        <v>0.56501017714285717</v>
      </c>
      <c r="BA18" s="36">
        <v>1.1300203557142856</v>
      </c>
      <c r="BB18" s="36">
        <v>1.8865617649999999</v>
      </c>
      <c r="BC18" s="36">
        <v>111.17642657</v>
      </c>
      <c r="BD18" s="36">
        <v>291.180042007</v>
      </c>
      <c r="BE18" s="36">
        <v>0.15978784000000001</v>
      </c>
      <c r="BF18" s="36">
        <v>0.31957568000000003</v>
      </c>
      <c r="BG18" s="36">
        <v>6.724326016</v>
      </c>
      <c r="BH18" s="36">
        <v>62.750389065</v>
      </c>
      <c r="BI18" s="36">
        <v>0.33000000000000007</v>
      </c>
      <c r="BJ18" s="36">
        <v>0.33000000000000007</v>
      </c>
      <c r="BK18" s="36">
        <v>0.69000000000000039</v>
      </c>
      <c r="BL18" s="36">
        <v>0.69000000000000039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5.4384789019999999</v>
      </c>
      <c r="E19" s="36">
        <v>6</v>
      </c>
      <c r="F19" s="36">
        <v>0</v>
      </c>
      <c r="G19" s="36">
        <v>1</v>
      </c>
      <c r="H19" s="36">
        <v>5</v>
      </c>
      <c r="I19" s="36">
        <v>4.298390388868506E-2</v>
      </c>
      <c r="J19" s="36">
        <v>5.6218469938577931</v>
      </c>
      <c r="K19" s="36">
        <v>4.298390388868506E-2</v>
      </c>
      <c r="L19" s="36">
        <v>0</v>
      </c>
      <c r="M19" s="36">
        <v>2.6226693977433246</v>
      </c>
      <c r="N19" s="36">
        <v>3.0421615000031537</v>
      </c>
      <c r="O19" s="36">
        <v>0.37211040899999998</v>
      </c>
      <c r="P19" s="36">
        <v>0.63156353799999998</v>
      </c>
      <c r="Q19" s="36">
        <v>0.346023262</v>
      </c>
      <c r="R19" s="36">
        <v>2.6087147000000002E-2</v>
      </c>
      <c r="S19" s="36">
        <v>0.59753682399999997</v>
      </c>
      <c r="T19" s="36">
        <v>3.4026714E-2</v>
      </c>
      <c r="U19" s="36">
        <v>2.64E-2</v>
      </c>
      <c r="V19" s="36">
        <v>6.2399999999999997E-2</v>
      </c>
      <c r="W19" s="36">
        <v>0.44149431288868501</v>
      </c>
      <c r="X19" s="36">
        <v>6.3158105318577933</v>
      </c>
      <c r="Y19" s="36">
        <v>6.7573048447464785</v>
      </c>
      <c r="Z19" s="36">
        <v>1.7636123876158545E-2</v>
      </c>
      <c r="AA19" s="36">
        <v>3.7741305094979279E-3</v>
      </c>
      <c r="AB19" s="36">
        <v>3.774131E-3</v>
      </c>
      <c r="AC19" s="36">
        <v>5.2309938495054937E-4</v>
      </c>
      <c r="AD19" s="36">
        <v>6.6521513832148577E-2</v>
      </c>
      <c r="AE19" s="36">
        <v>0.59869362448933705</v>
      </c>
      <c r="AF19" s="36">
        <v>0.6652151383214856</v>
      </c>
      <c r="AG19" s="36">
        <v>2.8269453178477242E-3</v>
      </c>
      <c r="AH19" s="36">
        <v>4.8090564027754397E-3</v>
      </c>
      <c r="AI19" s="36">
        <v>1.5401977938618637E-2</v>
      </c>
      <c r="AJ19" s="36">
        <v>2.1635300952158466E-4</v>
      </c>
      <c r="AK19" s="36">
        <v>2.6145016692162077E-4</v>
      </c>
      <c r="AL19" s="36">
        <v>6.5390814409820486E-4</v>
      </c>
      <c r="AM19" s="36">
        <v>3.5663977123198583E-3</v>
      </c>
      <c r="AN19" s="36">
        <v>7.1592020401845646E-2</v>
      </c>
      <c r="AO19" s="36">
        <v>0.61474951057205385</v>
      </c>
      <c r="AP19" s="36">
        <v>83.894574438000006</v>
      </c>
      <c r="AQ19" s="36">
        <v>45.174001619999999</v>
      </c>
      <c r="AR19" s="36">
        <v>129.06857605800002</v>
      </c>
      <c r="AS19" s="36">
        <v>5.9968020380000002</v>
      </c>
      <c r="AT19" s="36">
        <v>386.16594241299998</v>
      </c>
      <c r="AU19" s="36">
        <v>909.57725268199999</v>
      </c>
      <c r="AV19" s="36">
        <v>261.367615769</v>
      </c>
      <c r="AW19" s="36">
        <v>615.62663036900005</v>
      </c>
      <c r="AX19" s="36">
        <v>244.65575200699999</v>
      </c>
      <c r="AY19" s="36">
        <v>576.26342025999998</v>
      </c>
      <c r="AZ19" s="36">
        <v>0.10413739142857142</v>
      </c>
      <c r="BA19" s="36">
        <v>0.20827478285714285</v>
      </c>
      <c r="BB19" s="36">
        <v>1.6158910440000001</v>
      </c>
      <c r="BC19" s="36">
        <v>93.530517356999994</v>
      </c>
      <c r="BD19" s="36">
        <v>220.30226303200001</v>
      </c>
      <c r="BE19" s="36">
        <v>0.13686259428571429</v>
      </c>
      <c r="BF19" s="36">
        <v>0.27372519000000001</v>
      </c>
      <c r="BG19" s="36">
        <v>2.0193011959999998</v>
      </c>
      <c r="BH19" s="36">
        <v>26.826493285000002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5.6716142229999997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0.5131515536911504</v>
      </c>
      <c r="J20" s="36">
        <v>9.0855583887864793</v>
      </c>
      <c r="K20" s="36">
        <v>0.25094755369214133</v>
      </c>
      <c r="L20" s="36">
        <v>0.26220399999900901</v>
      </c>
      <c r="M20" s="36">
        <v>6.7674784424717309</v>
      </c>
      <c r="N20" s="36">
        <v>2.8312315000058996</v>
      </c>
      <c r="O20" s="36">
        <v>0.12275245300000001</v>
      </c>
      <c r="P20" s="36">
        <v>0.18849956300000001</v>
      </c>
      <c r="Q20" s="36">
        <v>0.11624338200000001</v>
      </c>
      <c r="R20" s="36">
        <v>6.509071E-3</v>
      </c>
      <c r="S20" s="36">
        <v>0.18000947</v>
      </c>
      <c r="T20" s="36">
        <v>8.4900930000000006E-3</v>
      </c>
      <c r="U20" s="36" t="s">
        <v>339</v>
      </c>
      <c r="V20" s="36" t="s">
        <v>339</v>
      </c>
      <c r="W20" s="36">
        <v>0.63590400669115044</v>
      </c>
      <c r="X20" s="36">
        <v>9.2740579517864798</v>
      </c>
      <c r="Y20" s="36">
        <v>9.9099619584776306</v>
      </c>
      <c r="Z20" s="36">
        <v>7.0580795851977685E-2</v>
      </c>
      <c r="AA20" s="36">
        <v>3.1114178918166577E-2</v>
      </c>
      <c r="AB20" s="36">
        <v>3.1114178999999999E-2</v>
      </c>
      <c r="AC20" s="36">
        <v>1.3870086956320902E-3</v>
      </c>
      <c r="AD20" s="36">
        <v>3.7746943249888171E-2</v>
      </c>
      <c r="AE20" s="36">
        <v>0.33972248924899356</v>
      </c>
      <c r="AF20" s="36">
        <v>0.37746943249888171</v>
      </c>
      <c r="AG20" s="36" t="s">
        <v>339</v>
      </c>
      <c r="AH20" s="36" t="s">
        <v>339</v>
      </c>
      <c r="AI20" s="36" t="s">
        <v>339</v>
      </c>
      <c r="AJ20" s="36">
        <v>1.7836281437124042E-3</v>
      </c>
      <c r="AK20" s="36">
        <v>2.1554120122431329E-3</v>
      </c>
      <c r="AL20" s="36">
        <v>5.390860848505083E-3</v>
      </c>
      <c r="AM20" s="36">
        <v>3.1706368393444942E-3</v>
      </c>
      <c r="AN20" s="36">
        <v>3.9902355262131303E-2</v>
      </c>
      <c r="AO20" s="36">
        <v>0.34511335009749866</v>
      </c>
      <c r="AP20" s="36">
        <v>55.930037427999999</v>
      </c>
      <c r="AQ20" s="36">
        <v>30.116173999000001</v>
      </c>
      <c r="AR20" s="36">
        <v>86.046211427000003</v>
      </c>
      <c r="AS20" s="36">
        <v>3.763849531</v>
      </c>
      <c r="AT20" s="36">
        <v>181.47116484599999</v>
      </c>
      <c r="AU20" s="36">
        <v>418.44971502700002</v>
      </c>
      <c r="AV20" s="36">
        <v>110.207707937</v>
      </c>
      <c r="AW20" s="36">
        <v>254.12513342899999</v>
      </c>
      <c r="AX20" s="36">
        <v>104.02335981100001</v>
      </c>
      <c r="AY20" s="36">
        <v>239.86480334800001</v>
      </c>
      <c r="AZ20" s="36">
        <v>8.0715118571428573E-2</v>
      </c>
      <c r="BA20" s="36">
        <v>0.16143023714285715</v>
      </c>
      <c r="BB20" s="36">
        <v>0.54584087800000003</v>
      </c>
      <c r="BC20" s="36">
        <v>31.775492910000001</v>
      </c>
      <c r="BD20" s="36">
        <v>73.270295942000004</v>
      </c>
      <c r="BE20" s="36">
        <v>4.6231581428571436E-2</v>
      </c>
      <c r="BF20" s="36">
        <v>9.2463162857142872E-2</v>
      </c>
      <c r="BG20" s="36">
        <v>2.2854996500000002</v>
      </c>
      <c r="BH20" s="36">
        <v>16.134010476</v>
      </c>
      <c r="BI20" s="36">
        <v>0.09</v>
      </c>
      <c r="BJ20" s="36">
        <v>0.09</v>
      </c>
      <c r="BK20" s="36">
        <v>0.18</v>
      </c>
      <c r="BL20" s="36">
        <v>0.18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5.5056853280000002</v>
      </c>
      <c r="E21" s="36">
        <v>3</v>
      </c>
      <c r="F21" s="36">
        <v>0</v>
      </c>
      <c r="G21" s="36">
        <v>0</v>
      </c>
      <c r="H21" s="36">
        <v>3</v>
      </c>
      <c r="I21" s="36">
        <v>2.3044384424612259E-3</v>
      </c>
      <c r="J21" s="36">
        <v>0.76792490132493274</v>
      </c>
      <c r="K21" s="36">
        <v>2.3044384424612259E-3</v>
      </c>
      <c r="L21" s="36">
        <v>0</v>
      </c>
      <c r="M21" s="36">
        <v>0.22017433976738912</v>
      </c>
      <c r="N21" s="36">
        <v>0.55005500000000485</v>
      </c>
      <c r="O21" s="36">
        <v>7.042104099999999E-2</v>
      </c>
      <c r="P21" s="36">
        <v>0.10893629599999999</v>
      </c>
      <c r="Q21" s="36">
        <v>6.1507753999999998E-2</v>
      </c>
      <c r="R21" s="36">
        <v>8.9132869999999989E-3</v>
      </c>
      <c r="S21" s="36">
        <v>9.731026999999999E-2</v>
      </c>
      <c r="T21" s="36">
        <v>1.1626025999999999E-2</v>
      </c>
      <c r="U21" s="36">
        <v>0</v>
      </c>
      <c r="V21" s="36">
        <v>0</v>
      </c>
      <c r="W21" s="36">
        <v>7.2725479442461216E-2</v>
      </c>
      <c r="X21" s="36">
        <v>0.87686119732493273</v>
      </c>
      <c r="Y21" s="36">
        <v>0.94958667676739394</v>
      </c>
      <c r="Z21" s="36">
        <v>1.4922778181739684E-3</v>
      </c>
      <c r="AA21" s="36">
        <v>3.1934745308922916E-4</v>
      </c>
      <c r="AB21" s="36">
        <v>3.1934699999999999E-4</v>
      </c>
      <c r="AC21" s="36">
        <v>1.3470837748315812E-5</v>
      </c>
      <c r="AD21" s="36">
        <v>7.7127851402945969E-3</v>
      </c>
      <c r="AE21" s="36">
        <v>6.941506626265137E-2</v>
      </c>
      <c r="AF21" s="36">
        <v>7.7127851402945979E-2</v>
      </c>
      <c r="AG21" s="36">
        <v>0</v>
      </c>
      <c r="AH21" s="36">
        <v>0</v>
      </c>
      <c r="AI21" s="36">
        <v>0</v>
      </c>
      <c r="AJ21" s="36">
        <v>1.8306647154416333E-5</v>
      </c>
      <c r="AK21" s="36">
        <v>2.2122530048882464E-5</v>
      </c>
      <c r="AL21" s="36">
        <v>5.533024796789762E-5</v>
      </c>
      <c r="AM21" s="36">
        <v>3.1777484902732148E-5</v>
      </c>
      <c r="AN21" s="36">
        <v>7.7349076703434796E-3</v>
      </c>
      <c r="AO21" s="36">
        <v>6.9470396510619273E-2</v>
      </c>
      <c r="AP21" s="36">
        <v>14.797155309000001</v>
      </c>
      <c r="AQ21" s="36">
        <v>7.9676990119999997</v>
      </c>
      <c r="AR21" s="36">
        <v>22.764854321000001</v>
      </c>
      <c r="AS21" s="36">
        <v>1.974377526</v>
      </c>
      <c r="AT21" s="36">
        <v>36.130681553000002</v>
      </c>
      <c r="AU21" s="36">
        <v>85.288874645999996</v>
      </c>
      <c r="AV21" s="36">
        <v>29.745343467000001</v>
      </c>
      <c r="AW21" s="36">
        <v>70.215859797999997</v>
      </c>
      <c r="AX21" s="36">
        <v>27.637385391999999</v>
      </c>
      <c r="AY21" s="36">
        <v>65.239884688999993</v>
      </c>
      <c r="AZ21" s="36">
        <v>5.9834597142857146E-2</v>
      </c>
      <c r="BA21" s="36">
        <v>0.11966919428571429</v>
      </c>
      <c r="BB21" s="36">
        <v>0.46469474399999999</v>
      </c>
      <c r="BC21" s="36">
        <v>12.883769763</v>
      </c>
      <c r="BD21" s="36">
        <v>30.412994638000001</v>
      </c>
      <c r="BE21" s="36">
        <v>3.9358672857142861E-2</v>
      </c>
      <c r="BF21" s="36">
        <v>7.871734714285715E-2</v>
      </c>
      <c r="BG21" s="36">
        <v>0.97429429999999995</v>
      </c>
      <c r="BH21" s="36">
        <v>14.143624671</v>
      </c>
      <c r="BI21" s="36">
        <v>0.03</v>
      </c>
      <c r="BJ21" s="36">
        <v>0.03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5.5102232139999998</v>
      </c>
      <c r="E22" s="36">
        <v>2</v>
      </c>
      <c r="F22" s="36">
        <v>0</v>
      </c>
      <c r="G22" s="36">
        <v>1</v>
      </c>
      <c r="H22" s="36">
        <v>1</v>
      </c>
      <c r="I22" s="36">
        <v>3.6425426965858342E-2</v>
      </c>
      <c r="J22" s="36">
        <v>3.7649034902139147</v>
      </c>
      <c r="K22" s="36">
        <v>3.6425426965858342E-2</v>
      </c>
      <c r="L22" s="36">
        <v>0</v>
      </c>
      <c r="M22" s="36">
        <v>1.4014269171758102</v>
      </c>
      <c r="N22" s="36">
        <v>2.3999020000039626</v>
      </c>
      <c r="O22" s="36">
        <v>0.14632156499999999</v>
      </c>
      <c r="P22" s="36">
        <v>0.25223407999999997</v>
      </c>
      <c r="Q22" s="36">
        <v>0.131249537</v>
      </c>
      <c r="R22" s="36">
        <v>1.5072028000000001E-2</v>
      </c>
      <c r="S22" s="36">
        <v>0.23257491299999999</v>
      </c>
      <c r="T22" s="36">
        <v>1.9659166999999998E-2</v>
      </c>
      <c r="U22" s="36">
        <v>6.6E-3</v>
      </c>
      <c r="V22" s="36">
        <v>1.5599999999999999E-2</v>
      </c>
      <c r="W22" s="36">
        <v>0.18934699196585833</v>
      </c>
      <c r="X22" s="36">
        <v>4.0327375702139143</v>
      </c>
      <c r="Y22" s="36">
        <v>4.2220845621797727</v>
      </c>
      <c r="Z22" s="36">
        <v>1.4064370343281046E-2</v>
      </c>
      <c r="AA22" s="36">
        <v>3.0097752534621433E-3</v>
      </c>
      <c r="AB22" s="36">
        <v>3.0097750000000001E-3</v>
      </c>
      <c r="AC22" s="36">
        <v>4.4909700531651342E-4</v>
      </c>
      <c r="AD22" s="36">
        <v>5.9395254733170602E-2</v>
      </c>
      <c r="AE22" s="36">
        <v>0.53455729259853546</v>
      </c>
      <c r="AF22" s="36">
        <v>0.59395254733170599</v>
      </c>
      <c r="AG22" s="36">
        <v>7.8177097367369071E-4</v>
      </c>
      <c r="AH22" s="36">
        <v>1.3299092425713361E-3</v>
      </c>
      <c r="AI22" s="36">
        <v>4.259303925532522E-3</v>
      </c>
      <c r="AJ22" s="36">
        <v>1.7253610943455158E-4</v>
      </c>
      <c r="AK22" s="36">
        <v>2.0849996360659476E-4</v>
      </c>
      <c r="AL22" s="36">
        <v>5.214753765577227E-4</v>
      </c>
      <c r="AM22" s="36">
        <v>1.4034040884247556E-3</v>
      </c>
      <c r="AN22" s="36">
        <v>6.0933663939348535E-2</v>
      </c>
      <c r="AO22" s="36">
        <v>0.53933807190062566</v>
      </c>
      <c r="AP22" s="36">
        <v>77.517149465000003</v>
      </c>
      <c r="AQ22" s="36">
        <v>41.740003557999998</v>
      </c>
      <c r="AR22" s="36">
        <v>119.257153023</v>
      </c>
      <c r="AS22" s="36">
        <v>8.2104623790000009</v>
      </c>
      <c r="AT22" s="36">
        <v>374.11445905599999</v>
      </c>
      <c r="AU22" s="36">
        <v>955.32799367300004</v>
      </c>
      <c r="AV22" s="36">
        <v>227.61829392600001</v>
      </c>
      <c r="AW22" s="36">
        <v>581.23957199699998</v>
      </c>
      <c r="AX22" s="36">
        <v>214.02783851300001</v>
      </c>
      <c r="AY22" s="36">
        <v>546.53537335199997</v>
      </c>
      <c r="AZ22" s="36">
        <v>0.39544105714285716</v>
      </c>
      <c r="BA22" s="36">
        <v>0.79088211428571431</v>
      </c>
      <c r="BB22" s="36">
        <v>1.1728180450000001</v>
      </c>
      <c r="BC22" s="36">
        <v>55.991926200000002</v>
      </c>
      <c r="BD22" s="36">
        <v>142.97938297799999</v>
      </c>
      <c r="BE22" s="36">
        <v>9.9335237142857136E-2</v>
      </c>
      <c r="BF22" s="36">
        <v>0.1986704757142857</v>
      </c>
      <c r="BG22" s="36">
        <v>3.1088316850000002</v>
      </c>
      <c r="BH22" s="36">
        <v>28.128909658000001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5.4614780740000004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0.15197507218913686</v>
      </c>
      <c r="J23" s="36">
        <v>9.4206164239975774</v>
      </c>
      <c r="K23" s="36">
        <v>0.15197507218913686</v>
      </c>
      <c r="L23" s="36">
        <v>0</v>
      </c>
      <c r="M23" s="36">
        <v>6.4247644961871986</v>
      </c>
      <c r="N23" s="36">
        <v>3.1478269999995145</v>
      </c>
      <c r="O23" s="36">
        <v>8.8084140000000005E-2</v>
      </c>
      <c r="P23" s="36">
        <v>0.134587599</v>
      </c>
      <c r="Q23" s="36">
        <v>7.8732653E-2</v>
      </c>
      <c r="R23" s="36">
        <v>9.3514870000000003E-3</v>
      </c>
      <c r="S23" s="36">
        <v>0.12239000799999999</v>
      </c>
      <c r="T23" s="36">
        <v>1.2197590999999999E-2</v>
      </c>
      <c r="U23" s="36" t="s">
        <v>339</v>
      </c>
      <c r="V23" s="36" t="s">
        <v>339</v>
      </c>
      <c r="W23" s="36">
        <v>0.24005921218913687</v>
      </c>
      <c r="X23" s="36">
        <v>9.555204022997577</v>
      </c>
      <c r="Y23" s="36">
        <v>9.795263235186713</v>
      </c>
      <c r="Z23" s="36">
        <v>4.2683317034016566E-2</v>
      </c>
      <c r="AA23" s="36">
        <v>9.1342298452795432E-3</v>
      </c>
      <c r="AB23" s="36">
        <v>9.1342300000000001E-3</v>
      </c>
      <c r="AC23" s="36">
        <v>1.1718898900406457E-3</v>
      </c>
      <c r="AD23" s="36">
        <v>5.3077790607033971E-2</v>
      </c>
      <c r="AE23" s="36">
        <v>0.47770011546330571</v>
      </c>
      <c r="AF23" s="36">
        <v>0.5307779060703397</v>
      </c>
      <c r="AG23" s="36" t="s">
        <v>339</v>
      </c>
      <c r="AH23" s="36" t="s">
        <v>339</v>
      </c>
      <c r="AI23" s="36" t="s">
        <v>339</v>
      </c>
      <c r="AJ23" s="36">
        <v>5.2362203385918678E-4</v>
      </c>
      <c r="AK23" s="36">
        <v>6.3276710803108745E-4</v>
      </c>
      <c r="AL23" s="36">
        <v>1.5826020313195661E-3</v>
      </c>
      <c r="AM23" s="36">
        <v>1.6955119238998325E-3</v>
      </c>
      <c r="AN23" s="36">
        <v>5.3710557715065062E-2</v>
      </c>
      <c r="AO23" s="36">
        <v>0.47928271749462525</v>
      </c>
      <c r="AP23" s="36">
        <v>96.503654294</v>
      </c>
      <c r="AQ23" s="36">
        <v>51.963506158000001</v>
      </c>
      <c r="AR23" s="36">
        <v>148.467160452</v>
      </c>
      <c r="AS23" s="36">
        <v>10.180412606000001</v>
      </c>
      <c r="AT23" s="36">
        <v>404.21903686399997</v>
      </c>
      <c r="AU23" s="36">
        <v>1017.943683557</v>
      </c>
      <c r="AV23" s="36">
        <v>215.49019107500001</v>
      </c>
      <c r="AW23" s="36">
        <v>542.66835272100002</v>
      </c>
      <c r="AX23" s="36">
        <v>204.57825406699999</v>
      </c>
      <c r="AY23" s="36">
        <v>515.18885190699996</v>
      </c>
      <c r="AZ23" s="36">
        <v>0.1434648</v>
      </c>
      <c r="BA23" s="36">
        <v>0.28692960142857143</v>
      </c>
      <c r="BB23" s="36">
        <v>0.50689229999999996</v>
      </c>
      <c r="BC23" s="36">
        <v>27.509064057</v>
      </c>
      <c r="BD23" s="36">
        <v>69.275999999999996</v>
      </c>
      <c r="BE23" s="36">
        <v>4.2932718571428573E-2</v>
      </c>
      <c r="BF23" s="36">
        <v>8.5865437142857146E-2</v>
      </c>
      <c r="BG23" s="36">
        <v>1.8224585499999999</v>
      </c>
      <c r="BH23" s="36">
        <v>21.146823192999999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5.4346324490000004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2.3263364938549087E-2</v>
      </c>
      <c r="J24" s="36">
        <v>2.8583931449528786</v>
      </c>
      <c r="K24" s="36">
        <v>2.3263364938549087E-2</v>
      </c>
      <c r="L24" s="36">
        <v>0</v>
      </c>
      <c r="M24" s="36">
        <v>1.4157915098852358</v>
      </c>
      <c r="N24" s="36">
        <v>1.4658650000061919</v>
      </c>
      <c r="O24" s="36">
        <v>0.122179064</v>
      </c>
      <c r="P24" s="36">
        <v>0.18636556500000001</v>
      </c>
      <c r="Q24" s="36">
        <v>0.108914765</v>
      </c>
      <c r="R24" s="36">
        <v>1.3264299E-2</v>
      </c>
      <c r="S24" s="36">
        <v>0.169064305</v>
      </c>
      <c r="T24" s="36">
        <v>1.7301259999999999E-2</v>
      </c>
      <c r="U24" s="36" t="s">
        <v>339</v>
      </c>
      <c r="V24" s="36" t="s">
        <v>339</v>
      </c>
      <c r="W24" s="36">
        <v>0.14544242893854908</v>
      </c>
      <c r="X24" s="36">
        <v>3.0447587099528786</v>
      </c>
      <c r="Y24" s="36">
        <v>3.1902011388914278</v>
      </c>
      <c r="Z24" s="36">
        <v>9.1173382823434342E-3</v>
      </c>
      <c r="AA24" s="36">
        <v>1.9511103924214953E-3</v>
      </c>
      <c r="AB24" s="36">
        <v>1.95111E-3</v>
      </c>
      <c r="AC24" s="36">
        <v>1.6526383020961998E-4</v>
      </c>
      <c r="AD24" s="36">
        <v>1.9111856942710625E-2</v>
      </c>
      <c r="AE24" s="36">
        <v>0.17200671248439564</v>
      </c>
      <c r="AF24" s="36">
        <v>0.19111856942710626</v>
      </c>
      <c r="AG24" s="36" t="s">
        <v>339</v>
      </c>
      <c r="AH24" s="36" t="s">
        <v>339</v>
      </c>
      <c r="AI24" s="36" t="s">
        <v>339</v>
      </c>
      <c r="AJ24" s="36">
        <v>1.1184787184344156E-4</v>
      </c>
      <c r="AK24" s="36">
        <v>1.3516171939512525E-4</v>
      </c>
      <c r="AL24" s="36">
        <v>3.38050459571077E-4</v>
      </c>
      <c r="AM24" s="36">
        <v>2.7711170205306154E-4</v>
      </c>
      <c r="AN24" s="36">
        <v>1.924701866210575E-2</v>
      </c>
      <c r="AO24" s="36">
        <v>0.17234476294396672</v>
      </c>
      <c r="AP24" s="36">
        <v>41.671590105999996</v>
      </c>
      <c r="AQ24" s="36">
        <v>22.438548518000001</v>
      </c>
      <c r="AR24" s="36">
        <v>64.110138624000001</v>
      </c>
      <c r="AS24" s="36">
        <v>4.8549454829999998</v>
      </c>
      <c r="AT24" s="36">
        <v>92.886727457000006</v>
      </c>
      <c r="AU24" s="36">
        <v>234.67532202000001</v>
      </c>
      <c r="AV24" s="36">
        <v>61.493994311000002</v>
      </c>
      <c r="AW24" s="36">
        <v>155.36259390800001</v>
      </c>
      <c r="AX24" s="36">
        <v>57.625086777</v>
      </c>
      <c r="AY24" s="36">
        <v>145.58792376700001</v>
      </c>
      <c r="AZ24" s="36">
        <v>4.8803630000000001E-2</v>
      </c>
      <c r="BA24" s="36">
        <v>9.7607260000000001E-2</v>
      </c>
      <c r="BB24" s="36">
        <v>0.308810582</v>
      </c>
      <c r="BC24" s="36">
        <v>21.782019028000001</v>
      </c>
      <c r="BD24" s="36">
        <v>55.031568769000003</v>
      </c>
      <c r="BE24" s="36">
        <v>2.6155609999999999E-2</v>
      </c>
      <c r="BF24" s="36">
        <v>5.2311221428571426E-2</v>
      </c>
      <c r="BG24" s="36">
        <v>2.3139315300000001</v>
      </c>
      <c r="BH24" s="36">
        <v>14.213824520999999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5.503539623</v>
      </c>
      <c r="E25" s="36">
        <v>1</v>
      </c>
      <c r="F25" s="36">
        <v>0</v>
      </c>
      <c r="G25" s="36">
        <v>0</v>
      </c>
      <c r="H25" s="36">
        <v>1</v>
      </c>
      <c r="I25" s="36">
        <v>2.4689510530855933E-3</v>
      </c>
      <c r="J25" s="36">
        <v>0.32166385000150705</v>
      </c>
      <c r="K25" s="36">
        <v>2.4689510530855933E-3</v>
      </c>
      <c r="L25" s="36">
        <v>0</v>
      </c>
      <c r="M25" s="36">
        <v>0.18545280105471595</v>
      </c>
      <c r="N25" s="36">
        <v>0.13867999999987665</v>
      </c>
      <c r="O25" s="36">
        <v>5.3980726E-2</v>
      </c>
      <c r="P25" s="36">
        <v>8.8106110000000001E-2</v>
      </c>
      <c r="Q25" s="36">
        <v>5.0816578000000001E-2</v>
      </c>
      <c r="R25" s="36">
        <v>3.1641479999999999E-3</v>
      </c>
      <c r="S25" s="36">
        <v>8.3978960000000005E-2</v>
      </c>
      <c r="T25" s="36">
        <v>4.1271500000000004E-3</v>
      </c>
      <c r="U25" s="36">
        <v>0</v>
      </c>
      <c r="V25" s="36">
        <v>0</v>
      </c>
      <c r="W25" s="36">
        <v>5.6449677053085595E-2</v>
      </c>
      <c r="X25" s="36">
        <v>0.40976996000150706</v>
      </c>
      <c r="Y25" s="36">
        <v>0.46621963705459268</v>
      </c>
      <c r="Z25" s="36">
        <v>1.032480418282983E-3</v>
      </c>
      <c r="AA25" s="36">
        <v>2.2095080951255831E-4</v>
      </c>
      <c r="AB25" s="36">
        <v>2.2095099999999999E-4</v>
      </c>
      <c r="AC25" s="36">
        <v>2.2979800133018349E-5</v>
      </c>
      <c r="AD25" s="36">
        <v>4.6598066263048195E-3</v>
      </c>
      <c r="AE25" s="36">
        <v>4.1938259636743365E-2</v>
      </c>
      <c r="AF25" s="36">
        <v>4.6598066263048188E-2</v>
      </c>
      <c r="AG25" s="36">
        <v>0</v>
      </c>
      <c r="AH25" s="36">
        <v>0</v>
      </c>
      <c r="AI25" s="36">
        <v>0</v>
      </c>
      <c r="AJ25" s="36">
        <v>1.2666071688213444E-5</v>
      </c>
      <c r="AK25" s="36">
        <v>1.5306219055856573E-5</v>
      </c>
      <c r="AL25" s="36">
        <v>3.8282099467835759E-5</v>
      </c>
      <c r="AM25" s="36">
        <v>3.5645871821231793E-5</v>
      </c>
      <c r="AN25" s="36">
        <v>4.6751128453606759E-3</v>
      </c>
      <c r="AO25" s="36">
        <v>4.1976541736211202E-2</v>
      </c>
      <c r="AP25" s="36">
        <v>19.963155051000001</v>
      </c>
      <c r="AQ25" s="36">
        <v>10.749391181</v>
      </c>
      <c r="AR25" s="36">
        <v>30.712546232000001</v>
      </c>
      <c r="AS25" s="36">
        <v>2.5971058309999999</v>
      </c>
      <c r="AT25" s="36">
        <v>43.131814657</v>
      </c>
      <c r="AU25" s="36">
        <v>108.988119791</v>
      </c>
      <c r="AV25" s="36">
        <v>25.487922508</v>
      </c>
      <c r="AW25" s="36">
        <v>64.404448865000006</v>
      </c>
      <c r="AX25" s="36">
        <v>24.015948950999999</v>
      </c>
      <c r="AY25" s="36">
        <v>60.684975626000004</v>
      </c>
      <c r="AZ25" s="36">
        <v>8.4341112857142866E-2</v>
      </c>
      <c r="BA25" s="36">
        <v>0.16868222714285716</v>
      </c>
      <c r="BB25" s="36">
        <v>0.19871882299999999</v>
      </c>
      <c r="BC25" s="36">
        <v>9.9455426869999997</v>
      </c>
      <c r="BD25" s="36">
        <v>25.131008431000001</v>
      </c>
      <c r="BE25" s="36">
        <v>1.6831068571428572E-2</v>
      </c>
      <c r="BF25" s="36">
        <v>3.3662137142857144E-2</v>
      </c>
      <c r="BG25" s="36">
        <v>0.78564195699999995</v>
      </c>
      <c r="BH25" s="36">
        <v>10.340488591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5.4372535859999997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5.4213703564079549E-2</v>
      </c>
      <c r="J26" s="36">
        <v>4.3402711649266328</v>
      </c>
      <c r="K26" s="36">
        <v>5.4213703564079549E-2</v>
      </c>
      <c r="L26" s="36">
        <v>0</v>
      </c>
      <c r="M26" s="36">
        <v>2.5343848684860553</v>
      </c>
      <c r="N26" s="36">
        <v>1.860100000004657</v>
      </c>
      <c r="O26" s="36">
        <v>4.9539087000000002E-2</v>
      </c>
      <c r="P26" s="36">
        <v>7.1822360000000002E-2</v>
      </c>
      <c r="Q26" s="36">
        <v>4.3940271000000003E-2</v>
      </c>
      <c r="R26" s="36">
        <v>5.5988160000000004E-3</v>
      </c>
      <c r="S26" s="36">
        <v>6.4519557000000005E-2</v>
      </c>
      <c r="T26" s="36">
        <v>7.3028030000000001E-3</v>
      </c>
      <c r="U26" s="36" t="s">
        <v>339</v>
      </c>
      <c r="V26" s="36" t="s">
        <v>339</v>
      </c>
      <c r="W26" s="36">
        <v>0.10375279056407954</v>
      </c>
      <c r="X26" s="36">
        <v>4.4120935249266324</v>
      </c>
      <c r="Y26" s="36">
        <v>4.5158463154907116</v>
      </c>
      <c r="Z26" s="36">
        <v>1.6965230267239499E-2</v>
      </c>
      <c r="AA26" s="36">
        <v>3.6305592771892522E-3</v>
      </c>
      <c r="AB26" s="36">
        <v>3.6305590000000002E-3</v>
      </c>
      <c r="AC26" s="36">
        <v>3.9087039847977666E-4</v>
      </c>
      <c r="AD26" s="36">
        <v>2.0320974085855696E-2</v>
      </c>
      <c r="AE26" s="36">
        <v>0.18288876677270127</v>
      </c>
      <c r="AF26" s="36">
        <v>0.20320974085855698</v>
      </c>
      <c r="AG26" s="36" t="s">
        <v>339</v>
      </c>
      <c r="AH26" s="36" t="s">
        <v>339</v>
      </c>
      <c r="AI26" s="36" t="s">
        <v>339</v>
      </c>
      <c r="AJ26" s="36">
        <v>2.0812270848610695E-4</v>
      </c>
      <c r="AK26" s="36">
        <v>2.5150432154283798E-4</v>
      </c>
      <c r="AL26" s="36">
        <v>6.2903277542009919E-4</v>
      </c>
      <c r="AM26" s="36">
        <v>5.9899310696588355E-4</v>
      </c>
      <c r="AN26" s="36">
        <v>2.0572478407398533E-2</v>
      </c>
      <c r="AO26" s="36">
        <v>0.18351779954812136</v>
      </c>
      <c r="AP26" s="36">
        <v>41.049485279999999</v>
      </c>
      <c r="AQ26" s="36">
        <v>22.103568997</v>
      </c>
      <c r="AR26" s="36">
        <v>63.153054276999995</v>
      </c>
      <c r="AS26" s="36">
        <v>3.5845342750000002</v>
      </c>
      <c r="AT26" s="36">
        <v>206.50224377800001</v>
      </c>
      <c r="AU26" s="36">
        <v>542.422872536</v>
      </c>
      <c r="AV26" s="36">
        <v>112.047248909</v>
      </c>
      <c r="AW26" s="36">
        <v>294.31636916500003</v>
      </c>
      <c r="AX26" s="36">
        <v>106.356050504</v>
      </c>
      <c r="AY26" s="36">
        <v>279.36720381700002</v>
      </c>
      <c r="AZ26" s="36">
        <v>4.5164940000000001E-2</v>
      </c>
      <c r="BA26" s="36">
        <v>9.0329881428571429E-2</v>
      </c>
      <c r="BB26" s="36">
        <v>0.33545389599999997</v>
      </c>
      <c r="BC26" s="36">
        <v>13.830244116999999</v>
      </c>
      <c r="BD26" s="36">
        <v>36.328131863999999</v>
      </c>
      <c r="BE26" s="36">
        <v>2.8412242857142861E-2</v>
      </c>
      <c r="BF26" s="36">
        <v>5.682448714285715E-2</v>
      </c>
      <c r="BG26" s="36">
        <v>3.8537566970000001</v>
      </c>
      <c r="BH26" s="36">
        <v>11.87265588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5.4242621289999997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1.1513033581886886E-3</v>
      </c>
      <c r="J27" s="36">
        <v>0.24224938464470147</v>
      </c>
      <c r="K27" s="36">
        <v>1.1513033581886886E-3</v>
      </c>
      <c r="L27" s="36">
        <v>0</v>
      </c>
      <c r="M27" s="36">
        <v>0.12967368800290074</v>
      </c>
      <c r="N27" s="36">
        <v>0.11372699999998941</v>
      </c>
      <c r="O27" s="36">
        <v>2.4746734999999999E-2</v>
      </c>
      <c r="P27" s="36">
        <v>4.1559105000000006E-2</v>
      </c>
      <c r="Q27" s="36">
        <v>2.2937572999999999E-2</v>
      </c>
      <c r="R27" s="36">
        <v>1.809162E-3</v>
      </c>
      <c r="S27" s="36">
        <v>3.9199327000000006E-2</v>
      </c>
      <c r="T27" s="36">
        <v>2.3597779999999999E-3</v>
      </c>
      <c r="U27" s="36" t="s">
        <v>339</v>
      </c>
      <c r="V27" s="36" t="s">
        <v>339</v>
      </c>
      <c r="W27" s="36">
        <v>2.5898038358188689E-2</v>
      </c>
      <c r="X27" s="36">
        <v>0.28380848964470146</v>
      </c>
      <c r="Y27" s="36">
        <v>0.30970652800289017</v>
      </c>
      <c r="Z27" s="36">
        <v>6.93878927432658E-4</v>
      </c>
      <c r="AA27" s="36">
        <v>1.4849009047058879E-4</v>
      </c>
      <c r="AB27" s="36">
        <v>1.4849000000000001E-4</v>
      </c>
      <c r="AC27" s="36">
        <v>1.242116964709314E-5</v>
      </c>
      <c r="AD27" s="36">
        <v>3.1645721402294882E-3</v>
      </c>
      <c r="AE27" s="36">
        <v>2.8481149262065394E-2</v>
      </c>
      <c r="AF27" s="36">
        <v>3.164572140229488E-2</v>
      </c>
      <c r="AG27" s="36" t="s">
        <v>339</v>
      </c>
      <c r="AH27" s="36" t="s">
        <v>339</v>
      </c>
      <c r="AI27" s="36" t="s">
        <v>339</v>
      </c>
      <c r="AJ27" s="36">
        <v>8.5122266248280082E-6</v>
      </c>
      <c r="AK27" s="36">
        <v>1.0286536234749526E-5</v>
      </c>
      <c r="AL27" s="36">
        <v>2.572746423405611E-5</v>
      </c>
      <c r="AM27" s="36">
        <v>2.0933396271921148E-5</v>
      </c>
      <c r="AN27" s="36">
        <v>3.1748586764642379E-3</v>
      </c>
      <c r="AO27" s="36">
        <v>2.8506876726299452E-2</v>
      </c>
      <c r="AP27" s="36">
        <v>5.6316374869999999</v>
      </c>
      <c r="AQ27" s="36">
        <v>3.0324201849999999</v>
      </c>
      <c r="AR27" s="36">
        <v>8.6640576720000002</v>
      </c>
      <c r="AS27" s="36">
        <v>1.0174645659999999</v>
      </c>
      <c r="AT27" s="36">
        <v>13.492390512</v>
      </c>
      <c r="AU27" s="36">
        <v>32.289077505999998</v>
      </c>
      <c r="AV27" s="36">
        <v>12.582196724999999</v>
      </c>
      <c r="AW27" s="36">
        <v>30.110863220999999</v>
      </c>
      <c r="AX27" s="36">
        <v>11.641388560999999</v>
      </c>
      <c r="AY27" s="36">
        <v>27.859384678000001</v>
      </c>
      <c r="AZ27" s="36">
        <v>2.2983655714285713E-2</v>
      </c>
      <c r="BA27" s="36">
        <v>4.5967312857142853E-2</v>
      </c>
      <c r="BB27" s="36">
        <v>0.38371306300000002</v>
      </c>
      <c r="BC27" s="36">
        <v>16.842742005000002</v>
      </c>
      <c r="BD27" s="36">
        <v>40.306912367999999</v>
      </c>
      <c r="BE27" s="36">
        <v>3.2499694285714288E-2</v>
      </c>
      <c r="BF27" s="36">
        <v>6.4999388571428576E-2</v>
      </c>
      <c r="BG27" s="36">
        <v>1.8034297180000001</v>
      </c>
      <c r="BH27" s="36">
        <v>13.091908519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5.9854871149999997</v>
      </c>
      <c r="E28" s="36">
        <v>519</v>
      </c>
      <c r="F28" s="36">
        <v>29</v>
      </c>
      <c r="G28" s="36">
        <v>127</v>
      </c>
      <c r="H28" s="36">
        <v>363</v>
      </c>
      <c r="I28" s="36">
        <v>473.03098806697801</v>
      </c>
      <c r="J28" s="36">
        <v>4321.4879878946294</v>
      </c>
      <c r="K28" s="36">
        <v>364.49649006696347</v>
      </c>
      <c r="L28" s="36">
        <v>108.53449800001451</v>
      </c>
      <c r="M28" s="36">
        <v>4015.4266569619294</v>
      </c>
      <c r="N28" s="36">
        <v>779.09231899967881</v>
      </c>
      <c r="O28" s="36">
        <v>11.393381012999999</v>
      </c>
      <c r="P28" s="36">
        <v>20.392281243999999</v>
      </c>
      <c r="Q28" s="36">
        <v>10.720875045</v>
      </c>
      <c r="R28" s="36">
        <v>0.67250596800000007</v>
      </c>
      <c r="S28" s="36">
        <v>19.515099545999998</v>
      </c>
      <c r="T28" s="36">
        <v>0.87718169800000001</v>
      </c>
      <c r="U28" s="36">
        <v>11.048450000000001</v>
      </c>
      <c r="V28" s="36">
        <v>26.137699999999967</v>
      </c>
      <c r="W28" s="36">
        <v>495.47281907997802</v>
      </c>
      <c r="X28" s="36">
        <v>4368.0179691386293</v>
      </c>
      <c r="Y28" s="36">
        <v>4863.4907882186071</v>
      </c>
      <c r="Z28" s="36">
        <v>45.240557859926959</v>
      </c>
      <c r="AA28" s="36">
        <v>21.492588003650745</v>
      </c>
      <c r="AB28" s="36">
        <v>242.00684314137254</v>
      </c>
      <c r="AC28" s="36">
        <v>8.4103469702323608</v>
      </c>
      <c r="AD28" s="36">
        <v>102.68893281598039</v>
      </c>
      <c r="AE28" s="36">
        <v>924.20039534382022</v>
      </c>
      <c r="AF28" s="36">
        <v>1026.8893281597982</v>
      </c>
      <c r="AG28" s="36">
        <v>1.0791258855127115</v>
      </c>
      <c r="AH28" s="36">
        <v>1.8357543799526594</v>
      </c>
      <c r="AI28" s="36">
        <v>5.879375514172704</v>
      </c>
      <c r="AJ28" s="36">
        <v>5.2974231454444842</v>
      </c>
      <c r="AK28" s="36">
        <v>2.7818382091921281</v>
      </c>
      <c r="AL28" s="36">
        <v>7.0659651499050691</v>
      </c>
      <c r="AM28" s="36">
        <v>14.786896001189557</v>
      </c>
      <c r="AN28" s="36">
        <v>107.30652540512519</v>
      </c>
      <c r="AO28" s="36">
        <v>937.14573600789799</v>
      </c>
      <c r="AP28" s="36">
        <v>41435.547585421999</v>
      </c>
      <c r="AQ28" s="36">
        <v>22311.448699842</v>
      </c>
      <c r="AR28" s="36">
        <v>63746.996285264002</v>
      </c>
      <c r="AS28" s="36">
        <v>279.096428463</v>
      </c>
      <c r="AT28" s="36">
        <v>159781.31558909299</v>
      </c>
      <c r="AU28" s="36">
        <v>337767.49755243398</v>
      </c>
      <c r="AV28" s="36">
        <v>89737.638125030004</v>
      </c>
      <c r="AW28" s="36">
        <v>189699.63636868799</v>
      </c>
      <c r="AX28" s="36">
        <v>85236.706927053994</v>
      </c>
      <c r="AY28" s="36">
        <v>180184.95524477499</v>
      </c>
      <c r="AZ28" s="36">
        <v>1.3102633157142858</v>
      </c>
      <c r="BA28" s="36">
        <v>2.620526632857143</v>
      </c>
      <c r="BB28" s="36">
        <v>108.850586056</v>
      </c>
      <c r="BC28" s="36">
        <v>17293.808223397999</v>
      </c>
      <c r="BD28" s="36">
        <v>36558.006205129997</v>
      </c>
      <c r="BE28" s="36">
        <v>0.96225765571428579</v>
      </c>
      <c r="BF28" s="36">
        <v>1.9245153114285716</v>
      </c>
      <c r="BG28" s="36">
        <v>44.880729680999998</v>
      </c>
      <c r="BH28" s="36">
        <v>650.61079800699997</v>
      </c>
      <c r="BI28" s="36">
        <v>2.9999999999999951</v>
      </c>
      <c r="BJ28" s="36">
        <v>2.9999999999999951</v>
      </c>
      <c r="BK28" s="36">
        <v>5.8800000000000043</v>
      </c>
      <c r="BL28" s="36">
        <v>5.8800000000000043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5.8068187690000004</v>
      </c>
      <c r="E29" s="36">
        <v>2</v>
      </c>
      <c r="F29" s="36">
        <v>1</v>
      </c>
      <c r="G29" s="36">
        <v>0</v>
      </c>
      <c r="H29" s="36">
        <v>1</v>
      </c>
      <c r="I29" s="36">
        <v>15.954429147658757</v>
      </c>
      <c r="J29" s="36">
        <v>219.56716375435479</v>
      </c>
      <c r="K29" s="36">
        <v>5.3848481475299854</v>
      </c>
      <c r="L29" s="36">
        <v>10.569581000128771</v>
      </c>
      <c r="M29" s="36">
        <v>110.97977340223133</v>
      </c>
      <c r="N29" s="36">
        <v>124.54181949978224</v>
      </c>
      <c r="O29" s="36">
        <v>1.101700372</v>
      </c>
      <c r="P29" s="36">
        <v>1.8627735059999999</v>
      </c>
      <c r="Q29" s="36">
        <v>0.917877006</v>
      </c>
      <c r="R29" s="36">
        <v>0.18382336600000002</v>
      </c>
      <c r="S29" s="36">
        <v>1.6230038979999999</v>
      </c>
      <c r="T29" s="36">
        <v>0.239769608</v>
      </c>
      <c r="U29" s="36">
        <v>6.4899999999999999E-2</v>
      </c>
      <c r="V29" s="36">
        <v>0.15340000000000001</v>
      </c>
      <c r="W29" s="36">
        <v>17.121029519658759</v>
      </c>
      <c r="X29" s="36">
        <v>221.5833372603548</v>
      </c>
      <c r="Y29" s="36">
        <v>238.70436678001354</v>
      </c>
      <c r="Z29" s="36">
        <v>1.9890298256515644</v>
      </c>
      <c r="AA29" s="36">
        <v>0.89842735700832987</v>
      </c>
      <c r="AB29" s="36">
        <v>3.2128903524732353</v>
      </c>
      <c r="AC29" s="36">
        <v>0.10899462522900422</v>
      </c>
      <c r="AD29" s="36">
        <v>2.3316499441173715</v>
      </c>
      <c r="AE29" s="36">
        <v>20.984849497056342</v>
      </c>
      <c r="AF29" s="36">
        <v>23.316499441173718</v>
      </c>
      <c r="AG29" s="36">
        <v>7.0777407665983507E-3</v>
      </c>
      <c r="AH29" s="36">
        <v>1.2040294637431677E-2</v>
      </c>
      <c r="AI29" s="36">
        <v>3.8561484176639287E-2</v>
      </c>
      <c r="AJ29" s="36">
        <v>9.6227101553873012E-2</v>
      </c>
      <c r="AK29" s="36">
        <v>7.7465680508733231E-2</v>
      </c>
      <c r="AL29" s="36">
        <v>0.19491005651629653</v>
      </c>
      <c r="AM29" s="36">
        <v>0.2122994675494756</v>
      </c>
      <c r="AN29" s="36">
        <v>2.4211559192635361</v>
      </c>
      <c r="AO29" s="36">
        <v>21.218321037749277</v>
      </c>
      <c r="AP29" s="36">
        <v>4878.6545079830003</v>
      </c>
      <c r="AQ29" s="36">
        <v>2626.967811991</v>
      </c>
      <c r="AR29" s="36">
        <v>7505.6223199739998</v>
      </c>
      <c r="AS29" s="36">
        <v>111.73424837500001</v>
      </c>
      <c r="AT29" s="36">
        <v>16905.442202626</v>
      </c>
      <c r="AU29" s="36">
        <v>40137.937843774998</v>
      </c>
      <c r="AV29" s="36">
        <v>9465.8273670140006</v>
      </c>
      <c r="AW29" s="36">
        <v>22474.347961043</v>
      </c>
      <c r="AX29" s="36">
        <v>9057.0676858579991</v>
      </c>
      <c r="AY29" s="36">
        <v>21503.845653051001</v>
      </c>
      <c r="AZ29" s="36">
        <v>0.16727746000000002</v>
      </c>
      <c r="BA29" s="36">
        <v>0.33455492142857146</v>
      </c>
      <c r="BB29" s="36">
        <v>14.522444711</v>
      </c>
      <c r="BC29" s="36">
        <v>1271.2624597209999</v>
      </c>
      <c r="BD29" s="36">
        <v>3018.309310092</v>
      </c>
      <c r="BE29" s="36">
        <v>0.12838087571428572</v>
      </c>
      <c r="BF29" s="36">
        <v>0.25676175142857144</v>
      </c>
      <c r="BG29" s="36">
        <v>19.451397843999999</v>
      </c>
      <c r="BH29" s="36">
        <v>100.710247806</v>
      </c>
      <c r="BI29" s="36">
        <v>0.51000000000000023</v>
      </c>
      <c r="BJ29" s="36">
        <v>0.51000000000000023</v>
      </c>
      <c r="BK29" s="36">
        <v>1.0200000000000007</v>
      </c>
      <c r="BL29" s="36">
        <v>1.0200000000000007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5.5639771260000002</v>
      </c>
      <c r="E30" s="36">
        <v>16</v>
      </c>
      <c r="F30" s="36">
        <v>5</v>
      </c>
      <c r="G30" s="36">
        <v>5</v>
      </c>
      <c r="H30" s="36">
        <v>6</v>
      </c>
      <c r="I30" s="36">
        <v>2.256922307423464E-3</v>
      </c>
      <c r="J30" s="36">
        <v>5.752870919587985</v>
      </c>
      <c r="K30" s="36">
        <v>2.256922307423464E-3</v>
      </c>
      <c r="L30" s="36">
        <v>0</v>
      </c>
      <c r="M30" s="36">
        <v>0.31231934188363475</v>
      </c>
      <c r="N30" s="36">
        <v>5.4428085000117736</v>
      </c>
      <c r="O30" s="36">
        <v>2.3963637999999999E-2</v>
      </c>
      <c r="P30" s="36">
        <v>4.0618125999999997E-2</v>
      </c>
      <c r="Q30" s="36">
        <v>2.2156749E-2</v>
      </c>
      <c r="R30" s="36">
        <v>1.8068889999999999E-3</v>
      </c>
      <c r="S30" s="36">
        <v>3.8261313999999998E-2</v>
      </c>
      <c r="T30" s="36">
        <v>2.3568119999999998E-3</v>
      </c>
      <c r="U30" s="36">
        <v>2.3919500000000005</v>
      </c>
      <c r="V30" s="36">
        <v>5.6537000000000006</v>
      </c>
      <c r="W30" s="36">
        <v>2.4181705603074239</v>
      </c>
      <c r="X30" s="36">
        <v>11.447189045587987</v>
      </c>
      <c r="Y30" s="36">
        <v>13.86535960589541</v>
      </c>
      <c r="Z30" s="36">
        <v>2.8013346195132189E-3</v>
      </c>
      <c r="AA30" s="36">
        <v>5.9948560857582902E-4</v>
      </c>
      <c r="AB30" s="36">
        <v>5.9948599999999999E-4</v>
      </c>
      <c r="AC30" s="36">
        <v>3.7864130168352011E-5</v>
      </c>
      <c r="AD30" s="36">
        <v>0.22130536056629171</v>
      </c>
      <c r="AE30" s="36">
        <v>1.9917482450966255</v>
      </c>
      <c r="AF30" s="36">
        <v>2.213053605662918</v>
      </c>
      <c r="AG30" s="36">
        <v>0.26832087780183034</v>
      </c>
      <c r="AH30" s="36">
        <v>0.45645390706518252</v>
      </c>
      <c r="AI30" s="36">
        <v>1.4618861618168688</v>
      </c>
      <c r="AJ30" s="36">
        <v>3.5935499788811818E-5</v>
      </c>
      <c r="AK30" s="36">
        <v>4.3425984408507955E-5</v>
      </c>
      <c r="AL30" s="36">
        <v>1.086119209811709E-4</v>
      </c>
      <c r="AM30" s="36">
        <v>0.26839467743178752</v>
      </c>
      <c r="AN30" s="36">
        <v>0.67780269361588275</v>
      </c>
      <c r="AO30" s="36">
        <v>3.4537430188344751</v>
      </c>
      <c r="AP30" s="36">
        <v>143.933670237</v>
      </c>
      <c r="AQ30" s="36">
        <v>77.502745512000004</v>
      </c>
      <c r="AR30" s="36">
        <v>221.43641574899999</v>
      </c>
      <c r="AS30" s="36">
        <v>3.9587018810000001</v>
      </c>
      <c r="AT30" s="36">
        <v>224.394417008</v>
      </c>
      <c r="AU30" s="36">
        <v>521.09396160699998</v>
      </c>
      <c r="AV30" s="36">
        <v>297.18719480999999</v>
      </c>
      <c r="AW30" s="36">
        <v>690.13505214300005</v>
      </c>
      <c r="AX30" s="36">
        <v>272.447445969</v>
      </c>
      <c r="AY30" s="36">
        <v>632.68382895900004</v>
      </c>
      <c r="AZ30" s="36">
        <v>1.5060451428571429E-2</v>
      </c>
      <c r="BA30" s="36">
        <v>3.0120904285714286E-2</v>
      </c>
      <c r="BB30" s="36">
        <v>11.284148067</v>
      </c>
      <c r="BC30" s="36">
        <v>922.46918431899996</v>
      </c>
      <c r="BD30" s="36">
        <v>2142.1795075250002</v>
      </c>
      <c r="BE30" s="36">
        <v>9.975378285714287E-2</v>
      </c>
      <c r="BF30" s="36">
        <v>0.19950756714285717</v>
      </c>
      <c r="BG30" s="36">
        <v>12.356962620999999</v>
      </c>
      <c r="BH30" s="36">
        <v>57.065503898999999</v>
      </c>
      <c r="BI30" s="36">
        <v>0.06</v>
      </c>
      <c r="BJ30" s="36">
        <v>0.06</v>
      </c>
      <c r="BK30" s="36">
        <v>0.03</v>
      </c>
      <c r="BL30" s="36">
        <v>0.03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5.6308995629999998</v>
      </c>
      <c r="E31" s="36">
        <v>10</v>
      </c>
      <c r="F31" s="36">
        <v>2</v>
      </c>
      <c r="G31" s="36">
        <v>5</v>
      </c>
      <c r="H31" s="36">
        <v>3</v>
      </c>
      <c r="I31" s="36">
        <v>0.40311494305575946</v>
      </c>
      <c r="J31" s="36">
        <v>31.94154510589458</v>
      </c>
      <c r="K31" s="36">
        <v>1.632944305973846E-2</v>
      </c>
      <c r="L31" s="36">
        <v>0.38678549999602102</v>
      </c>
      <c r="M31" s="36">
        <v>1.1468975487491657</v>
      </c>
      <c r="N31" s="36">
        <v>31.197762500201172</v>
      </c>
      <c r="O31" s="36">
        <v>5.1126424999999996E-2</v>
      </c>
      <c r="P31" s="36">
        <v>7.6488033999999996E-2</v>
      </c>
      <c r="Q31" s="36">
        <v>3.6291128999999998E-2</v>
      </c>
      <c r="R31" s="36">
        <v>1.4835296E-2</v>
      </c>
      <c r="S31" s="36">
        <v>5.7137647999999999E-2</v>
      </c>
      <c r="T31" s="36">
        <v>1.9350385999999997E-2</v>
      </c>
      <c r="U31" s="36">
        <v>0.15069999999999997</v>
      </c>
      <c r="V31" s="36">
        <v>0.35620000000000002</v>
      </c>
      <c r="W31" s="36">
        <v>0.60494136805575938</v>
      </c>
      <c r="X31" s="36">
        <v>32.374233139894578</v>
      </c>
      <c r="Y31" s="36">
        <v>32.97917450795034</v>
      </c>
      <c r="Z31" s="36">
        <v>5.9513070455876636E-2</v>
      </c>
      <c r="AA31" s="36">
        <v>2.2880952023704583E-2</v>
      </c>
      <c r="AB31" s="36">
        <v>2.2880952E-2</v>
      </c>
      <c r="AC31" s="36">
        <v>1.0142633283054169E-4</v>
      </c>
      <c r="AD31" s="36">
        <v>0.37457052847982553</v>
      </c>
      <c r="AE31" s="36">
        <v>3.3711347563184306</v>
      </c>
      <c r="AF31" s="36">
        <v>3.745705284798257</v>
      </c>
      <c r="AG31" s="36">
        <v>1.7476713718626073E-2</v>
      </c>
      <c r="AH31" s="36">
        <v>2.97305014983524E-2</v>
      </c>
      <c r="AI31" s="36">
        <v>9.5217957501479988E-2</v>
      </c>
      <c r="AJ31" s="36">
        <v>1.3715723899607659E-3</v>
      </c>
      <c r="AK31" s="36">
        <v>1.6574663375021582E-3</v>
      </c>
      <c r="AL31" s="36">
        <v>4.1454581935157185E-3</v>
      </c>
      <c r="AM31" s="36">
        <v>1.8949712441417382E-2</v>
      </c>
      <c r="AN31" s="36">
        <v>0.40595849631568004</v>
      </c>
      <c r="AO31" s="36">
        <v>3.4704981720134263</v>
      </c>
      <c r="AP31" s="36">
        <v>679.35189662799996</v>
      </c>
      <c r="AQ31" s="36">
        <v>365.80486741499999</v>
      </c>
      <c r="AR31" s="36">
        <v>1045.1567640429998</v>
      </c>
      <c r="AS31" s="36">
        <v>16.704082121999999</v>
      </c>
      <c r="AT31" s="36">
        <v>1197.0254184360001</v>
      </c>
      <c r="AU31" s="36">
        <v>2909.2158821419998</v>
      </c>
      <c r="AV31" s="36">
        <v>952.63553583400005</v>
      </c>
      <c r="AW31" s="36">
        <v>2315.257794912</v>
      </c>
      <c r="AX31" s="36">
        <v>886.98548505300005</v>
      </c>
      <c r="AY31" s="36">
        <v>2155.7038143089999</v>
      </c>
      <c r="AZ31" s="36">
        <v>3.3371251428571433E-2</v>
      </c>
      <c r="BA31" s="36">
        <v>6.6742504285714294E-2</v>
      </c>
      <c r="BB31" s="36">
        <v>7.4888960830000002</v>
      </c>
      <c r="BC31" s="36">
        <v>604.44250406200001</v>
      </c>
      <c r="BD31" s="36">
        <v>1469.0195425920001</v>
      </c>
      <c r="BE31" s="36">
        <v>6.6203111428571423E-2</v>
      </c>
      <c r="BF31" s="36">
        <v>0.13240622428571427</v>
      </c>
      <c r="BG31" s="36">
        <v>6.5412584840000001</v>
      </c>
      <c r="BH31" s="36">
        <v>39.665549546999998</v>
      </c>
      <c r="BI31" s="36">
        <v>0.09</v>
      </c>
      <c r="BJ31" s="36">
        <v>0.09</v>
      </c>
      <c r="BK31" s="36">
        <v>0.60000000000000031</v>
      </c>
      <c r="BL31" s="36">
        <v>0.60000000000000031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5.6619891549999997</v>
      </c>
      <c r="E32" s="36">
        <v>18</v>
      </c>
      <c r="F32" s="36">
        <v>4</v>
      </c>
      <c r="G32" s="36">
        <v>5</v>
      </c>
      <c r="H32" s="36">
        <v>9</v>
      </c>
      <c r="I32" s="36">
        <v>0.45313243125351532</v>
      </c>
      <c r="J32" s="36">
        <v>17.882482613815974</v>
      </c>
      <c r="K32" s="36">
        <v>0.29879643125663824</v>
      </c>
      <c r="L32" s="36">
        <v>0.15433599999687708</v>
      </c>
      <c r="M32" s="36">
        <v>9.3707635450313109</v>
      </c>
      <c r="N32" s="36">
        <v>8.9648515000381774</v>
      </c>
      <c r="O32" s="36">
        <v>8.5716650000000005E-2</v>
      </c>
      <c r="P32" s="36">
        <v>0.15651395100000001</v>
      </c>
      <c r="Q32" s="36">
        <v>7.9945394000000003E-2</v>
      </c>
      <c r="R32" s="36">
        <v>5.7712559999999998E-3</v>
      </c>
      <c r="S32" s="36">
        <v>0.148986225</v>
      </c>
      <c r="T32" s="36">
        <v>7.5277260000000002E-3</v>
      </c>
      <c r="U32" s="36">
        <v>9.1299999999999978E-2</v>
      </c>
      <c r="V32" s="36">
        <v>0.21580000000000002</v>
      </c>
      <c r="W32" s="36">
        <v>0.63014908125351532</v>
      </c>
      <c r="X32" s="36">
        <v>18.254796564815976</v>
      </c>
      <c r="Y32" s="36">
        <v>18.88494564606949</v>
      </c>
      <c r="Z32" s="36">
        <v>0.10594787738966298</v>
      </c>
      <c r="AA32" s="36">
        <v>4.0323427518271185E-2</v>
      </c>
      <c r="AB32" s="36">
        <v>4.0323428000000001E-2</v>
      </c>
      <c r="AC32" s="36">
        <v>4.4670740655351647E-3</v>
      </c>
      <c r="AD32" s="36">
        <v>0.28680340491055412</v>
      </c>
      <c r="AE32" s="36">
        <v>2.5812306441949859</v>
      </c>
      <c r="AF32" s="36">
        <v>2.8680340491055389</v>
      </c>
      <c r="AG32" s="36">
        <v>1.1069875042735041E-2</v>
      </c>
      <c r="AH32" s="36">
        <v>1.8831511566951571E-2</v>
      </c>
      <c r="AI32" s="36">
        <v>6.0311732991452996E-2</v>
      </c>
      <c r="AJ32" s="36">
        <v>2.4171415820209499E-3</v>
      </c>
      <c r="AK32" s="36">
        <v>2.9209765626313092E-3</v>
      </c>
      <c r="AL32" s="36">
        <v>7.3056000901204274E-3</v>
      </c>
      <c r="AM32" s="36">
        <v>1.7954090690291157E-2</v>
      </c>
      <c r="AN32" s="36">
        <v>0.30855589304013697</v>
      </c>
      <c r="AO32" s="36">
        <v>2.6488479772765592</v>
      </c>
      <c r="AP32" s="36">
        <v>601.07987109400005</v>
      </c>
      <c r="AQ32" s="36">
        <v>323.65839212700001</v>
      </c>
      <c r="AR32" s="36">
        <v>924.73826322100012</v>
      </c>
      <c r="AS32" s="36">
        <v>14.629658973</v>
      </c>
      <c r="AT32" s="36">
        <v>2605.7668657539998</v>
      </c>
      <c r="AU32" s="36">
        <v>6635.8969457379999</v>
      </c>
      <c r="AV32" s="36">
        <v>1607.409481981</v>
      </c>
      <c r="AW32" s="36">
        <v>4093.4604750009998</v>
      </c>
      <c r="AX32" s="36">
        <v>1526.053819168</v>
      </c>
      <c r="AY32" s="36">
        <v>3886.2785503710002</v>
      </c>
      <c r="AZ32" s="36">
        <v>2.892318428571429E-2</v>
      </c>
      <c r="BA32" s="36">
        <v>5.7846370000000008E-2</v>
      </c>
      <c r="BB32" s="36">
        <v>5.5458254819999997</v>
      </c>
      <c r="BC32" s="36">
        <v>442.43629547900002</v>
      </c>
      <c r="BD32" s="36">
        <v>1126.7169371279999</v>
      </c>
      <c r="BE32" s="36">
        <v>4.9026037142857144E-2</v>
      </c>
      <c r="BF32" s="36">
        <v>9.8052075714285716E-2</v>
      </c>
      <c r="BG32" s="36">
        <v>3.9709602629999998</v>
      </c>
      <c r="BH32" s="36">
        <v>31.619018733000001</v>
      </c>
      <c r="BI32" s="36">
        <v>0.06</v>
      </c>
      <c r="BJ32" s="36">
        <v>0.06</v>
      </c>
      <c r="BK32" s="36">
        <v>0.15</v>
      </c>
      <c r="BL32" s="36">
        <v>0.15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5.9236079009999996</v>
      </c>
      <c r="E33" s="36">
        <v>24</v>
      </c>
      <c r="F33" s="36">
        <v>3</v>
      </c>
      <c r="G33" s="36">
        <v>4</v>
      </c>
      <c r="H33" s="36">
        <v>17</v>
      </c>
      <c r="I33" s="36">
        <v>18.88640174125506</v>
      </c>
      <c r="J33" s="36">
        <v>179.21454921105757</v>
      </c>
      <c r="K33" s="36">
        <v>5.4634072412667045</v>
      </c>
      <c r="L33" s="36">
        <v>13.422994499988356</v>
      </c>
      <c r="M33" s="36">
        <v>93.614434452222099</v>
      </c>
      <c r="N33" s="36">
        <v>104.48651650009056</v>
      </c>
      <c r="O33" s="36">
        <v>1.9294354280000001</v>
      </c>
      <c r="P33" s="36">
        <v>3.4212699999999998</v>
      </c>
      <c r="Q33" s="36">
        <v>1.65646362</v>
      </c>
      <c r="R33" s="36">
        <v>0.27297180799999998</v>
      </c>
      <c r="S33" s="36">
        <v>3.0652198159999999</v>
      </c>
      <c r="T33" s="36">
        <v>0.35605018399999999</v>
      </c>
      <c r="U33" s="36">
        <v>0.15260000000000001</v>
      </c>
      <c r="V33" s="36">
        <v>0.36080000000000001</v>
      </c>
      <c r="W33" s="36">
        <v>20.968437169255061</v>
      </c>
      <c r="X33" s="36">
        <v>182.99661921105758</v>
      </c>
      <c r="Y33" s="36">
        <v>203.96505638031263</v>
      </c>
      <c r="Z33" s="36">
        <v>2.2738111376971841</v>
      </c>
      <c r="AA33" s="36">
        <v>1.0882010264831796</v>
      </c>
      <c r="AB33" s="36">
        <v>3.5329367809719043</v>
      </c>
      <c r="AC33" s="36">
        <v>0.12139798944556196</v>
      </c>
      <c r="AD33" s="36">
        <v>2.3377707914397514</v>
      </c>
      <c r="AE33" s="36">
        <v>21.039937122957767</v>
      </c>
      <c r="AF33" s="36">
        <v>23.377707914397522</v>
      </c>
      <c r="AG33" s="36">
        <v>1.7856790682996851E-2</v>
      </c>
      <c r="AH33" s="36">
        <v>3.0377069207856707E-2</v>
      </c>
      <c r="AI33" s="36">
        <v>9.7288721652189741E-2</v>
      </c>
      <c r="AJ33" s="36">
        <v>0.11235075721494686</v>
      </c>
      <c r="AK33" s="36">
        <v>9.3811957822464348E-2</v>
      </c>
      <c r="AL33" s="36">
        <v>0.23588737176891381</v>
      </c>
      <c r="AM33" s="36">
        <v>0.25160553734350566</v>
      </c>
      <c r="AN33" s="36">
        <v>2.4619598184700728</v>
      </c>
      <c r="AO33" s="36">
        <v>21.373113216378872</v>
      </c>
      <c r="AP33" s="36">
        <v>2280.5969164930002</v>
      </c>
      <c r="AQ33" s="36">
        <v>1228.0137242650001</v>
      </c>
      <c r="AR33" s="36">
        <v>3508.610640758</v>
      </c>
      <c r="AS33" s="36">
        <v>80.329360468999994</v>
      </c>
      <c r="AT33" s="36">
        <v>9803.4742027259999</v>
      </c>
      <c r="AU33" s="36">
        <v>25303.779329861001</v>
      </c>
      <c r="AV33" s="36">
        <v>5473.7665028499996</v>
      </c>
      <c r="AW33" s="36">
        <v>14128.356624100999</v>
      </c>
      <c r="AX33" s="36">
        <v>5258.8250719240004</v>
      </c>
      <c r="AY33" s="36">
        <v>13573.570593709001</v>
      </c>
      <c r="AZ33" s="36">
        <v>0.17810509000000002</v>
      </c>
      <c r="BA33" s="36">
        <v>0.35621018000000004</v>
      </c>
      <c r="BB33" s="36">
        <v>12.957812939</v>
      </c>
      <c r="BC33" s="36">
        <v>1014.016541925</v>
      </c>
      <c r="BD33" s="36">
        <v>2617.2814130090001</v>
      </c>
      <c r="BE33" s="36">
        <v>0.11454926571428573</v>
      </c>
      <c r="BF33" s="36">
        <v>0.22909853142857145</v>
      </c>
      <c r="BG33" s="36">
        <v>13.243652279000001</v>
      </c>
      <c r="BH33" s="36">
        <v>87.933808200000001</v>
      </c>
      <c r="BI33" s="36">
        <v>0.12</v>
      </c>
      <c r="BJ33" s="36">
        <v>0.12</v>
      </c>
      <c r="BK33" s="36">
        <v>0.33000000000000007</v>
      </c>
      <c r="BL33" s="36">
        <v>0.33000000000000007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5.8382890200000004</v>
      </c>
      <c r="E34" s="36">
        <v>38</v>
      </c>
      <c r="F34" s="36">
        <v>8</v>
      </c>
      <c r="G34" s="36">
        <v>17</v>
      </c>
      <c r="H34" s="36">
        <v>13</v>
      </c>
      <c r="I34" s="36">
        <v>9.4071326285134091</v>
      </c>
      <c r="J34" s="36">
        <v>100.85205318026237</v>
      </c>
      <c r="K34" s="36">
        <v>3.9066376285114233</v>
      </c>
      <c r="L34" s="36">
        <v>5.5004950000019868</v>
      </c>
      <c r="M34" s="36">
        <v>67.187403308749793</v>
      </c>
      <c r="N34" s="36">
        <v>43.071782500025989</v>
      </c>
      <c r="O34" s="36">
        <v>0.84534772800000002</v>
      </c>
      <c r="P34" s="36">
        <v>1.440832034</v>
      </c>
      <c r="Q34" s="36">
        <v>0.77160036600000004</v>
      </c>
      <c r="R34" s="36">
        <v>7.3747361999999997E-2</v>
      </c>
      <c r="S34" s="36">
        <v>1.3446398230000001</v>
      </c>
      <c r="T34" s="36">
        <v>9.6192211E-2</v>
      </c>
      <c r="U34" s="36">
        <v>0.64870000000000028</v>
      </c>
      <c r="V34" s="36">
        <v>1.5361999999999998</v>
      </c>
      <c r="W34" s="36">
        <v>10.901180356513409</v>
      </c>
      <c r="X34" s="36">
        <v>103.82908521426236</v>
      </c>
      <c r="Y34" s="36">
        <v>114.73026557077577</v>
      </c>
      <c r="Z34" s="36">
        <v>1.0573263076043669</v>
      </c>
      <c r="AA34" s="36">
        <v>0.5069115958311905</v>
      </c>
      <c r="AB34" s="36">
        <v>1.0827841717368962</v>
      </c>
      <c r="AC34" s="36">
        <v>0.10093578450051595</v>
      </c>
      <c r="AD34" s="36">
        <v>1.1208889963252775</v>
      </c>
      <c r="AE34" s="36">
        <v>10.088000966927495</v>
      </c>
      <c r="AF34" s="36">
        <v>11.208889963252773</v>
      </c>
      <c r="AG34" s="36">
        <v>7.2513290947193318E-2</v>
      </c>
      <c r="AH34" s="36">
        <v>0.12335594322051285</v>
      </c>
      <c r="AI34" s="36">
        <v>0.39507241274677751</v>
      </c>
      <c r="AJ34" s="36">
        <v>3.9673327767055316E-2</v>
      </c>
      <c r="AK34" s="36">
        <v>3.8491338456529398E-2</v>
      </c>
      <c r="AL34" s="36">
        <v>9.6552911033896321E-2</v>
      </c>
      <c r="AM34" s="36">
        <v>0.21312240321476458</v>
      </c>
      <c r="AN34" s="36">
        <v>1.2827362780023197</v>
      </c>
      <c r="AO34" s="36">
        <v>10.57962629070817</v>
      </c>
      <c r="AP34" s="36">
        <v>1119.596556017</v>
      </c>
      <c r="AQ34" s="36">
        <v>602.85968400900003</v>
      </c>
      <c r="AR34" s="36">
        <v>1722.4562400260002</v>
      </c>
      <c r="AS34" s="36">
        <v>61.793135534999998</v>
      </c>
      <c r="AT34" s="36">
        <v>4582.4562851909996</v>
      </c>
      <c r="AU34" s="36">
        <v>11384.791880991001</v>
      </c>
      <c r="AV34" s="36">
        <v>2711.5933475920001</v>
      </c>
      <c r="AW34" s="36">
        <v>6736.7638678809999</v>
      </c>
      <c r="AX34" s="36">
        <v>2633.1265321199999</v>
      </c>
      <c r="AY34" s="36">
        <v>6541.818557306</v>
      </c>
      <c r="AZ34" s="36">
        <v>0.16048660428571429</v>
      </c>
      <c r="BA34" s="36">
        <v>0.32097320857142858</v>
      </c>
      <c r="BB34" s="36">
        <v>5.3614665290000003</v>
      </c>
      <c r="BC34" s="36">
        <v>312.094415959</v>
      </c>
      <c r="BD34" s="36">
        <v>775.37673068499998</v>
      </c>
      <c r="BE34" s="36">
        <v>4.739627285714286E-2</v>
      </c>
      <c r="BF34" s="36">
        <v>9.4792547142857148E-2</v>
      </c>
      <c r="BG34" s="36">
        <v>15.394910435</v>
      </c>
      <c r="BH34" s="36">
        <v>71.040444231999999</v>
      </c>
      <c r="BI34" s="36">
        <v>0.18</v>
      </c>
      <c r="BJ34" s="36">
        <v>0.18</v>
      </c>
      <c r="BK34" s="36">
        <v>1.6200000000000012</v>
      </c>
      <c r="BL34" s="36">
        <v>1.6200000000000012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5.7224020339999999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3.3172011837747499</v>
      </c>
      <c r="J35" s="36">
        <v>37.538186381624449</v>
      </c>
      <c r="K35" s="36">
        <v>1.2514781837722699</v>
      </c>
      <c r="L35" s="36">
        <v>2.06572300000248</v>
      </c>
      <c r="M35" s="36">
        <v>25.954636065398141</v>
      </c>
      <c r="N35" s="36">
        <v>14.900751500001057</v>
      </c>
      <c r="O35" s="36">
        <v>0.268820748</v>
      </c>
      <c r="P35" s="36">
        <v>0.43839641699999998</v>
      </c>
      <c r="Q35" s="36">
        <v>0.24203192499999998</v>
      </c>
      <c r="R35" s="36">
        <v>2.6788823E-2</v>
      </c>
      <c r="S35" s="36">
        <v>0.40345447400000001</v>
      </c>
      <c r="T35" s="36">
        <v>3.4941943000000003E-2</v>
      </c>
      <c r="U35" s="36" t="s">
        <v>339</v>
      </c>
      <c r="V35" s="36" t="s">
        <v>339</v>
      </c>
      <c r="W35" s="36">
        <v>3.5860219317747499</v>
      </c>
      <c r="X35" s="36">
        <v>37.976582798624449</v>
      </c>
      <c r="Y35" s="36">
        <v>41.562604730399201</v>
      </c>
      <c r="Z35" s="36">
        <v>0.37962381436501835</v>
      </c>
      <c r="AA35" s="36">
        <v>0.18061336669818531</v>
      </c>
      <c r="AB35" s="36">
        <v>0.180613367</v>
      </c>
      <c r="AC35" s="36">
        <v>8.5587016356547755E-3</v>
      </c>
      <c r="AD35" s="36">
        <v>0.16398354438845902</v>
      </c>
      <c r="AE35" s="36">
        <v>1.4758518994961314</v>
      </c>
      <c r="AF35" s="36">
        <v>1.6398354438845901</v>
      </c>
      <c r="AG35" s="36" t="s">
        <v>339</v>
      </c>
      <c r="AH35" s="36" t="s">
        <v>339</v>
      </c>
      <c r="AI35" s="36" t="s">
        <v>339</v>
      </c>
      <c r="AJ35" s="36">
        <v>1.0353707052457879E-2</v>
      </c>
      <c r="AK35" s="36">
        <v>1.2511859008186507E-2</v>
      </c>
      <c r="AL35" s="36">
        <v>3.1293177585594655E-2</v>
      </c>
      <c r="AM35" s="36">
        <v>1.8912408688112656E-2</v>
      </c>
      <c r="AN35" s="36">
        <v>0.17649540339664554</v>
      </c>
      <c r="AO35" s="36">
        <v>1.5071450770817261</v>
      </c>
      <c r="AP35" s="36">
        <v>140.62392379100001</v>
      </c>
      <c r="AQ35" s="36">
        <v>75.720574349000003</v>
      </c>
      <c r="AR35" s="36">
        <v>216.34449814000001</v>
      </c>
      <c r="AS35" s="36">
        <v>13.855414433</v>
      </c>
      <c r="AT35" s="36">
        <v>491.29494313200001</v>
      </c>
      <c r="AU35" s="36">
        <v>1401.5413056039999</v>
      </c>
      <c r="AV35" s="36">
        <v>264.480456167</v>
      </c>
      <c r="AW35" s="36">
        <v>754.49643646000004</v>
      </c>
      <c r="AX35" s="36">
        <v>253.182282104</v>
      </c>
      <c r="AY35" s="36">
        <v>722.26557829700005</v>
      </c>
      <c r="AZ35" s="36">
        <v>2.8415159999999998E-2</v>
      </c>
      <c r="BA35" s="36">
        <v>5.6830319999999997E-2</v>
      </c>
      <c r="BB35" s="36">
        <v>0.34976623000000001</v>
      </c>
      <c r="BC35" s="36">
        <v>20.337981559999999</v>
      </c>
      <c r="BD35" s="36">
        <v>58.019162680000001</v>
      </c>
      <c r="BE35" s="36">
        <v>3.0919914285714289E-3</v>
      </c>
      <c r="BF35" s="36">
        <v>6.1839842857142864E-3</v>
      </c>
      <c r="BG35" s="36">
        <v>2.979210299</v>
      </c>
      <c r="BH35" s="36">
        <v>32.852124674000002</v>
      </c>
      <c r="BI35" s="36">
        <v>0.30000000000000004</v>
      </c>
      <c r="BJ35" s="36">
        <v>0.30000000000000004</v>
      </c>
      <c r="BK35" s="36">
        <v>0.27</v>
      </c>
      <c r="BL35" s="36">
        <v>0.27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6.2167809429999998</v>
      </c>
      <c r="E36" s="36">
        <v>401</v>
      </c>
      <c r="F36" s="36">
        <v>126</v>
      </c>
      <c r="G36" s="36">
        <v>152</v>
      </c>
      <c r="H36" s="36">
        <v>123</v>
      </c>
      <c r="I36" s="36">
        <v>19.046090148724566</v>
      </c>
      <c r="J36" s="36">
        <v>312.51406018391594</v>
      </c>
      <c r="K36" s="36">
        <v>12.131901648793628</v>
      </c>
      <c r="L36" s="36">
        <v>6.9141884999309386</v>
      </c>
      <c r="M36" s="36">
        <v>253.28286833265682</v>
      </c>
      <c r="N36" s="36">
        <v>78.277281999983657</v>
      </c>
      <c r="O36" s="36">
        <v>1.2807133599999998</v>
      </c>
      <c r="P36" s="36">
        <v>1.92370259</v>
      </c>
      <c r="Q36" s="36">
        <v>1.0294379359999999</v>
      </c>
      <c r="R36" s="36">
        <v>0.25127542399999997</v>
      </c>
      <c r="S36" s="36">
        <v>1.595952037</v>
      </c>
      <c r="T36" s="36">
        <v>0.327750553</v>
      </c>
      <c r="U36" s="36">
        <v>61.618349999999921</v>
      </c>
      <c r="V36" s="36">
        <v>146.05240000000018</v>
      </c>
      <c r="W36" s="36">
        <v>81.945153508724488</v>
      </c>
      <c r="X36" s="36">
        <v>460.49016277391615</v>
      </c>
      <c r="Y36" s="36">
        <v>542.43531628264066</v>
      </c>
      <c r="Z36" s="36">
        <v>2.4135221536541422</v>
      </c>
      <c r="AA36" s="36">
        <v>0.92591806284313227</v>
      </c>
      <c r="AB36" s="36">
        <v>21.123085224448182</v>
      </c>
      <c r="AC36" s="36">
        <v>0.15848302081053445</v>
      </c>
      <c r="AD36" s="36">
        <v>3.3842784414415994</v>
      </c>
      <c r="AE36" s="36">
        <v>30.458505972974393</v>
      </c>
      <c r="AF36" s="36">
        <v>33.842784414415988</v>
      </c>
      <c r="AG36" s="36">
        <v>6.3659483635514427</v>
      </c>
      <c r="AH36" s="36">
        <v>10.829429400064528</v>
      </c>
      <c r="AI36" s="36">
        <v>34.683442808314801</v>
      </c>
      <c r="AJ36" s="36">
        <v>0.43467787737074715</v>
      </c>
      <c r="AK36" s="36">
        <v>0.18652704818533181</v>
      </c>
      <c r="AL36" s="36">
        <v>0.47666026866450029</v>
      </c>
      <c r="AM36" s="36">
        <v>6.9591092617327241</v>
      </c>
      <c r="AN36" s="36">
        <v>14.400234889691459</v>
      </c>
      <c r="AO36" s="36">
        <v>65.61860904995369</v>
      </c>
      <c r="AP36" s="36">
        <v>2225.6740089330001</v>
      </c>
      <c r="AQ36" s="36">
        <v>1198.439850963</v>
      </c>
      <c r="AR36" s="36">
        <v>3424.1138598960001</v>
      </c>
      <c r="AS36" s="36">
        <v>31.699658764999999</v>
      </c>
      <c r="AT36" s="36">
        <v>5254.7255687440002</v>
      </c>
      <c r="AU36" s="36">
        <v>11605.402848043999</v>
      </c>
      <c r="AV36" s="36">
        <v>3478.7216980590001</v>
      </c>
      <c r="AW36" s="36">
        <v>7682.9829025420004</v>
      </c>
      <c r="AX36" s="36">
        <v>3268.2805923169999</v>
      </c>
      <c r="AY36" s="36">
        <v>7218.2100469509996</v>
      </c>
      <c r="AZ36" s="36">
        <v>1.7172798</v>
      </c>
      <c r="BA36" s="36">
        <v>3.434559601428572</v>
      </c>
      <c r="BB36" s="36">
        <v>10.2695492</v>
      </c>
      <c r="BC36" s="36">
        <v>853.43792263099999</v>
      </c>
      <c r="BD36" s="36">
        <v>1884.873104857</v>
      </c>
      <c r="BE36" s="36">
        <v>1.1241980514285714</v>
      </c>
      <c r="BF36" s="36">
        <v>2.2483961028571429</v>
      </c>
      <c r="BG36" s="36">
        <v>8.9728228150000007</v>
      </c>
      <c r="BH36" s="36">
        <v>53.890651363000003</v>
      </c>
      <c r="BI36" s="36">
        <v>0.39000000000000012</v>
      </c>
      <c r="BJ36" s="36">
        <v>0.43000000000000016</v>
      </c>
      <c r="BK36" s="36">
        <v>0.57000000000000017</v>
      </c>
      <c r="BL36" s="36">
        <v>0.62000000000000022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5.8173262939999999</v>
      </c>
      <c r="E37" s="36">
        <v>49</v>
      </c>
      <c r="F37" s="36">
        <v>10</v>
      </c>
      <c r="G37" s="36">
        <v>16</v>
      </c>
      <c r="H37" s="36">
        <v>23</v>
      </c>
      <c r="I37" s="36">
        <v>0.17831745755885214</v>
      </c>
      <c r="J37" s="36">
        <v>4.2143129518506166</v>
      </c>
      <c r="K37" s="36">
        <v>0.10422795755922451</v>
      </c>
      <c r="L37" s="36">
        <v>7.4089499999627634E-2</v>
      </c>
      <c r="M37" s="36">
        <v>3.163269409408628</v>
      </c>
      <c r="N37" s="36">
        <v>1.2293610000008406</v>
      </c>
      <c r="O37" s="36">
        <v>1.2845873000000001E-2</v>
      </c>
      <c r="P37" s="36">
        <v>2.1991283000000004E-2</v>
      </c>
      <c r="Q37" s="36">
        <v>1.2191923E-2</v>
      </c>
      <c r="R37" s="36">
        <v>6.5394999999999993E-4</v>
      </c>
      <c r="S37" s="36">
        <v>2.1138305000000003E-2</v>
      </c>
      <c r="T37" s="36">
        <v>8.52978E-4</v>
      </c>
      <c r="U37" s="36">
        <v>4.3314499999999994</v>
      </c>
      <c r="V37" s="36">
        <v>10.284199999999998</v>
      </c>
      <c r="W37" s="36">
        <v>4.5226133305588512</v>
      </c>
      <c r="X37" s="36">
        <v>14.520504234850616</v>
      </c>
      <c r="Y37" s="36">
        <v>19.043117565409467</v>
      </c>
      <c r="Z37" s="36">
        <v>3.0518281003988682E-2</v>
      </c>
      <c r="AA37" s="36">
        <v>1.2032341503198754E-2</v>
      </c>
      <c r="AB37" s="36">
        <v>1.2032342E-2</v>
      </c>
      <c r="AC37" s="36">
        <v>9.4002665165815707E-4</v>
      </c>
      <c r="AD37" s="36">
        <v>4.1195555836313666E-2</v>
      </c>
      <c r="AE37" s="36">
        <v>0.37076000252682295</v>
      </c>
      <c r="AF37" s="36">
        <v>0.41195555836313663</v>
      </c>
      <c r="AG37" s="36">
        <v>0.45911788100628925</v>
      </c>
      <c r="AH37" s="36">
        <v>0.7810281194129981</v>
      </c>
      <c r="AI37" s="36">
        <v>2.5014008689308174</v>
      </c>
      <c r="AJ37" s="36">
        <v>6.8975703457623374E-4</v>
      </c>
      <c r="AK37" s="36">
        <v>8.3353169891506882E-4</v>
      </c>
      <c r="AL37" s="36">
        <v>2.0847306111989438E-3</v>
      </c>
      <c r="AM37" s="36">
        <v>0.46074766469252365</v>
      </c>
      <c r="AN37" s="36">
        <v>0.82305720694822682</v>
      </c>
      <c r="AO37" s="36">
        <v>2.8742456020688394</v>
      </c>
      <c r="AP37" s="36">
        <v>53.218931226999999</v>
      </c>
      <c r="AQ37" s="36">
        <v>28.656347583999999</v>
      </c>
      <c r="AR37" s="36">
        <v>81.875278811000001</v>
      </c>
      <c r="AS37" s="36">
        <v>0.247852039</v>
      </c>
      <c r="AT37" s="36">
        <v>79.980913285</v>
      </c>
      <c r="AU37" s="36">
        <v>180.14696886600001</v>
      </c>
      <c r="AV37" s="36">
        <v>42.221147029999997</v>
      </c>
      <c r="AW37" s="36">
        <v>95.097834560999999</v>
      </c>
      <c r="AX37" s="36">
        <v>40.239365702000001</v>
      </c>
      <c r="AY37" s="36">
        <v>90.634120850000002</v>
      </c>
      <c r="AZ37" s="36">
        <v>1.3470655714285714E-2</v>
      </c>
      <c r="BA37" s="36">
        <v>2.6941312857142855E-2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2.7511141860000001</v>
      </c>
      <c r="BH37" s="36">
        <v>7.7583691650000004</v>
      </c>
      <c r="BI37" s="36">
        <v>0.06</v>
      </c>
      <c r="BJ37" s="36">
        <v>0.06</v>
      </c>
      <c r="BK37" s="36">
        <v>0.12</v>
      </c>
      <c r="BL37" s="36">
        <v>0.12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6.1438152949999996</v>
      </c>
      <c r="E38" s="36">
        <v>46</v>
      </c>
      <c r="F38" s="36">
        <v>14</v>
      </c>
      <c r="G38" s="36">
        <v>22</v>
      </c>
      <c r="H38" s="36">
        <v>10</v>
      </c>
      <c r="I38" s="36">
        <v>3.0896806719245529</v>
      </c>
      <c r="J38" s="36">
        <v>30.867699415989243</v>
      </c>
      <c r="K38" s="36">
        <v>2.3021446719333643</v>
      </c>
      <c r="L38" s="36">
        <v>0.78753599999118862</v>
      </c>
      <c r="M38" s="36">
        <v>27.359271587916169</v>
      </c>
      <c r="N38" s="36">
        <v>6.5981084999976281</v>
      </c>
      <c r="O38" s="36">
        <v>0.15275449599999999</v>
      </c>
      <c r="P38" s="36">
        <v>0.23830726300000002</v>
      </c>
      <c r="Q38" s="36">
        <v>0.14201218099999999</v>
      </c>
      <c r="R38" s="36">
        <v>1.0742315000000001E-2</v>
      </c>
      <c r="S38" s="36">
        <v>0.22429554800000001</v>
      </c>
      <c r="T38" s="36">
        <v>1.4011714999999999E-2</v>
      </c>
      <c r="U38" s="36">
        <v>3.0845499999999997</v>
      </c>
      <c r="V38" s="36">
        <v>7.3083000000000018</v>
      </c>
      <c r="W38" s="36">
        <v>6.326985167924553</v>
      </c>
      <c r="X38" s="36">
        <v>38.414306678989242</v>
      </c>
      <c r="Y38" s="36">
        <v>44.741291846913796</v>
      </c>
      <c r="Z38" s="36">
        <v>0.28759446062099653</v>
      </c>
      <c r="AA38" s="36">
        <v>0.12203202734942953</v>
      </c>
      <c r="AB38" s="36">
        <v>0.122032027</v>
      </c>
      <c r="AC38" s="36">
        <v>1.6159427808117181E-2</v>
      </c>
      <c r="AD38" s="36">
        <v>0.2000433424127708</v>
      </c>
      <c r="AE38" s="36">
        <v>1.8003900817149372</v>
      </c>
      <c r="AF38" s="36">
        <v>2.0004334241277082</v>
      </c>
      <c r="AG38" s="36">
        <v>0.30487830751736106</v>
      </c>
      <c r="AH38" s="36">
        <v>0.51864355761574077</v>
      </c>
      <c r="AI38" s="36">
        <v>1.6610611237152786</v>
      </c>
      <c r="AJ38" s="36">
        <v>6.995516828693398E-3</v>
      </c>
      <c r="AK38" s="36">
        <v>8.453679490439979E-3</v>
      </c>
      <c r="AL38" s="36">
        <v>2.1143340359969495E-2</v>
      </c>
      <c r="AM38" s="36">
        <v>0.32803325215417162</v>
      </c>
      <c r="AN38" s="36">
        <v>0.7271405795189515</v>
      </c>
      <c r="AO38" s="36">
        <v>3.4825945457901852</v>
      </c>
      <c r="AP38" s="36">
        <v>269.35110802200001</v>
      </c>
      <c r="AQ38" s="36">
        <v>145.03521201199999</v>
      </c>
      <c r="AR38" s="36">
        <v>414.38632003399999</v>
      </c>
      <c r="AS38" s="36">
        <v>20.458716078999998</v>
      </c>
      <c r="AT38" s="36">
        <v>952.53866164199997</v>
      </c>
      <c r="AU38" s="36">
        <v>1916.921717663</v>
      </c>
      <c r="AV38" s="36">
        <v>545.06576806500004</v>
      </c>
      <c r="AW38" s="36">
        <v>1096.9091864019999</v>
      </c>
      <c r="AX38" s="36">
        <v>527.10863765500005</v>
      </c>
      <c r="AY38" s="36">
        <v>1060.7716366560001</v>
      </c>
      <c r="AZ38" s="36">
        <v>0.48164181571428571</v>
      </c>
      <c r="BA38" s="36">
        <v>0.96328363285714291</v>
      </c>
      <c r="BB38" s="36">
        <v>0.60787040000000003</v>
      </c>
      <c r="BC38" s="36">
        <v>36.163060541</v>
      </c>
      <c r="BD38" s="36">
        <v>72.775792648000007</v>
      </c>
      <c r="BE38" s="36">
        <v>6.6543010000000014E-2</v>
      </c>
      <c r="BF38" s="36">
        <v>0.13308602000000003</v>
      </c>
      <c r="BG38" s="36">
        <v>2.111802129</v>
      </c>
      <c r="BH38" s="36">
        <v>7.1454873169999997</v>
      </c>
      <c r="BI38" s="36">
        <v>0.06</v>
      </c>
      <c r="BJ38" s="36">
        <v>0.16</v>
      </c>
      <c r="BK38" s="36">
        <v>0.54</v>
      </c>
      <c r="BL38" s="36">
        <v>0.64000000000000012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6.1314496360000001</v>
      </c>
      <c r="E39" s="36">
        <v>2</v>
      </c>
      <c r="F39" s="36">
        <v>1</v>
      </c>
      <c r="G39" s="36">
        <v>1</v>
      </c>
      <c r="H39" s="36">
        <v>0</v>
      </c>
      <c r="I39" s="36">
        <v>0.43279878852421638</v>
      </c>
      <c r="J39" s="36">
        <v>7.5921762795010181</v>
      </c>
      <c r="K39" s="36">
        <v>0.21016328852632496</v>
      </c>
      <c r="L39" s="36">
        <v>0.2226354999978914</v>
      </c>
      <c r="M39" s="36">
        <v>5.1742105680252148</v>
      </c>
      <c r="N39" s="36">
        <v>2.8507645000000195</v>
      </c>
      <c r="O39" s="36">
        <v>1.534548E-2</v>
      </c>
      <c r="P39" s="36">
        <v>2.5458089E-2</v>
      </c>
      <c r="Q39" s="36">
        <v>1.4192521E-2</v>
      </c>
      <c r="R39" s="36">
        <v>1.1529589999999998E-3</v>
      </c>
      <c r="S39" s="36">
        <v>2.395423E-2</v>
      </c>
      <c r="T39" s="36">
        <v>1.503859E-3</v>
      </c>
      <c r="U39" s="36">
        <v>6.6E-3</v>
      </c>
      <c r="V39" s="36">
        <v>1.5599999999999999E-2</v>
      </c>
      <c r="W39" s="36">
        <v>0.4547442685242164</v>
      </c>
      <c r="X39" s="36">
        <v>7.633234368501018</v>
      </c>
      <c r="Y39" s="36">
        <v>8.087978637025234</v>
      </c>
      <c r="Z39" s="36">
        <v>6.3646800293429742E-2</v>
      </c>
      <c r="AA39" s="36">
        <v>2.416028961681304E-2</v>
      </c>
      <c r="AB39" s="36">
        <v>2.4160290000000001E-2</v>
      </c>
      <c r="AC39" s="36">
        <v>2.4798324916042841E-3</v>
      </c>
      <c r="AD39" s="36">
        <v>8.7199106737444312E-2</v>
      </c>
      <c r="AE39" s="36">
        <v>0.78479196063699863</v>
      </c>
      <c r="AF39" s="36">
        <v>0.87199106737444299</v>
      </c>
      <c r="AG39" s="36">
        <v>6.9788617886178844E-4</v>
      </c>
      <c r="AH39" s="36">
        <v>1.1872086720867206E-3</v>
      </c>
      <c r="AI39" s="36">
        <v>3.8022764227642267E-3</v>
      </c>
      <c r="AJ39" s="36">
        <v>1.3849947109686126E-3</v>
      </c>
      <c r="AK39" s="36">
        <v>1.6736864336120724E-3</v>
      </c>
      <c r="AL39" s="36">
        <v>4.1860259738664123E-3</v>
      </c>
      <c r="AM39" s="36">
        <v>4.5627133814346854E-3</v>
      </c>
      <c r="AN39" s="36">
        <v>9.0060001843143098E-2</v>
      </c>
      <c r="AO39" s="36">
        <v>0.79278026303362925</v>
      </c>
      <c r="AP39" s="36">
        <v>118.119171518</v>
      </c>
      <c r="AQ39" s="36">
        <v>63.602630816999998</v>
      </c>
      <c r="AR39" s="36">
        <v>181.72180233500001</v>
      </c>
      <c r="AS39" s="36">
        <v>4.2607673359999998</v>
      </c>
      <c r="AT39" s="36">
        <v>630.89318464799999</v>
      </c>
      <c r="AU39" s="36">
        <v>1299.706320306</v>
      </c>
      <c r="AV39" s="36">
        <v>337.30663331599999</v>
      </c>
      <c r="AW39" s="36">
        <v>694.88714392700001</v>
      </c>
      <c r="AX39" s="36">
        <v>323.49038142699999</v>
      </c>
      <c r="AY39" s="36">
        <v>666.42421178500001</v>
      </c>
      <c r="AZ39" s="36">
        <v>0.11958431285714285</v>
      </c>
      <c r="BA39" s="36">
        <v>0.23916862571428571</v>
      </c>
      <c r="BB39" s="36">
        <v>0.73029269100000005</v>
      </c>
      <c r="BC39" s="36">
        <v>44.957233682999998</v>
      </c>
      <c r="BD39" s="36">
        <v>92.616630173999994</v>
      </c>
      <c r="BE39" s="36">
        <v>7.9944464285714292E-2</v>
      </c>
      <c r="BF39" s="36">
        <v>0.15988893000000001</v>
      </c>
      <c r="BG39" s="36">
        <v>6.0052931879999996</v>
      </c>
      <c r="BH39" s="36">
        <v>21.300897978999998</v>
      </c>
      <c r="BI39" s="36">
        <v>0.27</v>
      </c>
      <c r="BJ39" s="36">
        <v>0.27</v>
      </c>
      <c r="BK39" s="36">
        <v>0.27</v>
      </c>
      <c r="BL39" s="36">
        <v>0.31000000000000005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6.2157002869999998</v>
      </c>
      <c r="E40" s="36">
        <v>16</v>
      </c>
      <c r="F40" s="36">
        <v>8</v>
      </c>
      <c r="G40" s="36">
        <v>7</v>
      </c>
      <c r="H40" s="36">
        <v>1</v>
      </c>
      <c r="I40" s="36">
        <v>6.9277371633338642</v>
      </c>
      <c r="J40" s="36">
        <v>60.034560697713054</v>
      </c>
      <c r="K40" s="36">
        <v>4.8642126633378648</v>
      </c>
      <c r="L40" s="36">
        <v>2.0635244999959994</v>
      </c>
      <c r="M40" s="36">
        <v>52.748543861054905</v>
      </c>
      <c r="N40" s="36">
        <v>14.213753999992019</v>
      </c>
      <c r="O40" s="36">
        <v>0.29875943100000002</v>
      </c>
      <c r="P40" s="36">
        <v>0.468485655</v>
      </c>
      <c r="Q40" s="36">
        <v>0.27694068700000002</v>
      </c>
      <c r="R40" s="36">
        <v>2.1818744000000001E-2</v>
      </c>
      <c r="S40" s="36">
        <v>0.440026423</v>
      </c>
      <c r="T40" s="36">
        <v>2.8459232000000001E-2</v>
      </c>
      <c r="U40" s="36">
        <v>1.7793000000000001</v>
      </c>
      <c r="V40" s="36">
        <v>4.2225000000000001</v>
      </c>
      <c r="W40" s="36">
        <v>9.005796594333864</v>
      </c>
      <c r="X40" s="36">
        <v>64.725546352713053</v>
      </c>
      <c r="Y40" s="36">
        <v>73.731342947046912</v>
      </c>
      <c r="Z40" s="36">
        <v>0.61984916849584315</v>
      </c>
      <c r="AA40" s="36">
        <v>0.29202343535470854</v>
      </c>
      <c r="AB40" s="36">
        <v>0.292023435</v>
      </c>
      <c r="AC40" s="36">
        <v>3.6995762959987757E-2</v>
      </c>
      <c r="AD40" s="36">
        <v>0.4440314748313221</v>
      </c>
      <c r="AE40" s="36">
        <v>3.9962832734818972</v>
      </c>
      <c r="AF40" s="36">
        <v>4.4403147483132202</v>
      </c>
      <c r="AG40" s="36">
        <v>0.19524132753116302</v>
      </c>
      <c r="AH40" s="36">
        <v>0.33213467212197856</v>
      </c>
      <c r="AI40" s="36">
        <v>1.0637286120663367</v>
      </c>
      <c r="AJ40" s="36">
        <v>1.6740318243606923E-2</v>
      </c>
      <c r="AK40" s="36">
        <v>2.0229710051340315E-2</v>
      </c>
      <c r="AL40" s="36">
        <v>5.0596151117709674E-2</v>
      </c>
      <c r="AM40" s="36">
        <v>0.24897740873475768</v>
      </c>
      <c r="AN40" s="36">
        <v>0.79639585700464099</v>
      </c>
      <c r="AO40" s="36">
        <v>5.1106080366659441</v>
      </c>
      <c r="AP40" s="36">
        <v>461.11417764700002</v>
      </c>
      <c r="AQ40" s="36">
        <v>248.292249502</v>
      </c>
      <c r="AR40" s="36">
        <v>709.40642714900002</v>
      </c>
      <c r="AS40" s="36">
        <v>77.078091216999994</v>
      </c>
      <c r="AT40" s="36">
        <v>1471.8217911040001</v>
      </c>
      <c r="AU40" s="36">
        <v>3523.9143496239999</v>
      </c>
      <c r="AV40" s="36">
        <v>914.33171543799995</v>
      </c>
      <c r="AW40" s="36">
        <v>2189.1418321299998</v>
      </c>
      <c r="AX40" s="36">
        <v>891.30190414599997</v>
      </c>
      <c r="AY40" s="36">
        <v>2134.002627799</v>
      </c>
      <c r="AZ40" s="36">
        <v>2.3166397971428574</v>
      </c>
      <c r="BA40" s="36">
        <v>4.6332795957142858</v>
      </c>
      <c r="BB40" s="36">
        <v>1.3396575289999999</v>
      </c>
      <c r="BC40" s="36">
        <v>61.146063148000003</v>
      </c>
      <c r="BD40" s="36">
        <v>146.39917050599999</v>
      </c>
      <c r="BE40" s="36">
        <v>0.14665107000000002</v>
      </c>
      <c r="BF40" s="36">
        <v>0.29330214000000004</v>
      </c>
      <c r="BG40" s="36">
        <v>4.3695464470000003</v>
      </c>
      <c r="BH40" s="36">
        <v>49.924548442000003</v>
      </c>
      <c r="BI40" s="36">
        <v>0.93000000000000016</v>
      </c>
      <c r="BJ40" s="36">
        <v>1.0200000000000002</v>
      </c>
      <c r="BK40" s="36">
        <v>0.96000000000000041</v>
      </c>
      <c r="BL40" s="36">
        <v>1.0400000000000005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5.692621688</v>
      </c>
      <c r="E41" s="36">
        <v>8</v>
      </c>
      <c r="F41" s="36">
        <v>3</v>
      </c>
      <c r="G41" s="36">
        <v>5</v>
      </c>
      <c r="H41" s="36">
        <v>0</v>
      </c>
      <c r="I41" s="36">
        <v>0.53032073002774849</v>
      </c>
      <c r="J41" s="36">
        <v>10.57291693565273</v>
      </c>
      <c r="K41" s="36">
        <v>0.24444573003769646</v>
      </c>
      <c r="L41" s="36">
        <v>0.28587499999005206</v>
      </c>
      <c r="M41" s="36">
        <v>7.1834521656782897</v>
      </c>
      <c r="N41" s="36">
        <v>3.9197855000021873</v>
      </c>
      <c r="O41" s="36">
        <v>3.172186E-3</v>
      </c>
      <c r="P41" s="36">
        <v>5.1754999999999995E-3</v>
      </c>
      <c r="Q41" s="36">
        <v>2.967847E-3</v>
      </c>
      <c r="R41" s="36">
        <v>2.04339E-4</v>
      </c>
      <c r="S41" s="36">
        <v>4.9089699999999995E-3</v>
      </c>
      <c r="T41" s="36">
        <v>2.6653000000000001E-4</v>
      </c>
      <c r="U41" s="36">
        <v>0.35199999999999998</v>
      </c>
      <c r="V41" s="36">
        <v>0.83599999999999997</v>
      </c>
      <c r="W41" s="36">
        <v>0.88549291602774849</v>
      </c>
      <c r="X41" s="36">
        <v>11.41409243565273</v>
      </c>
      <c r="Y41" s="36">
        <v>12.299585351680479</v>
      </c>
      <c r="Z41" s="36">
        <v>9.7325784637697726E-2</v>
      </c>
      <c r="AA41" s="36">
        <v>3.5370961666699244E-2</v>
      </c>
      <c r="AB41" s="36">
        <v>3.5370961999999999E-2</v>
      </c>
      <c r="AC41" s="36">
        <v>2.3697907227767552E-3</v>
      </c>
      <c r="AD41" s="36">
        <v>0.10046545496575508</v>
      </c>
      <c r="AE41" s="36">
        <v>0.90418909469179565</v>
      </c>
      <c r="AF41" s="36">
        <v>1.0046545496575507</v>
      </c>
      <c r="AG41" s="36">
        <v>3.650726699123661E-2</v>
      </c>
      <c r="AH41" s="36">
        <v>6.2104316260954237E-2</v>
      </c>
      <c r="AI41" s="36">
        <v>0.19890166153846153</v>
      </c>
      <c r="AJ41" s="36">
        <v>2.027649302135206E-3</v>
      </c>
      <c r="AK41" s="36">
        <v>2.4502975437467071E-3</v>
      </c>
      <c r="AL41" s="36">
        <v>6.1283935603687646E-3</v>
      </c>
      <c r="AM41" s="36">
        <v>4.0904707016148574E-2</v>
      </c>
      <c r="AN41" s="36">
        <v>0.16502006877045602</v>
      </c>
      <c r="AO41" s="36">
        <v>1.1092191497906261</v>
      </c>
      <c r="AP41" s="36">
        <v>144.644880855</v>
      </c>
      <c r="AQ41" s="36">
        <v>77.885705075999994</v>
      </c>
      <c r="AR41" s="36">
        <v>222.53058593099999</v>
      </c>
      <c r="AS41" s="36">
        <v>16.665376665</v>
      </c>
      <c r="AT41" s="36">
        <v>717.70389005100003</v>
      </c>
      <c r="AU41" s="36">
        <v>1661.4617600680001</v>
      </c>
      <c r="AV41" s="36">
        <v>381.76048710700002</v>
      </c>
      <c r="AW41" s="36">
        <v>883.76342893799995</v>
      </c>
      <c r="AX41" s="36">
        <v>363.73569040400002</v>
      </c>
      <c r="AY41" s="36">
        <v>842.03659580999999</v>
      </c>
      <c r="AZ41" s="36">
        <v>0.44790818142857142</v>
      </c>
      <c r="BA41" s="36">
        <v>0.89581636428571443</v>
      </c>
      <c r="BB41" s="36">
        <v>0.73524974399999998</v>
      </c>
      <c r="BC41" s="36">
        <v>41.817317598999999</v>
      </c>
      <c r="BD41" s="36">
        <v>96.805764972000006</v>
      </c>
      <c r="BE41" s="36">
        <v>8.0487108571428573E-2</v>
      </c>
      <c r="BF41" s="36">
        <v>0.16097421857142857</v>
      </c>
      <c r="BG41" s="36">
        <v>2.4553547010000001</v>
      </c>
      <c r="BH41" s="36">
        <v>14.184732497000001</v>
      </c>
      <c r="BI41" s="36">
        <v>0.12</v>
      </c>
      <c r="BJ41" s="36">
        <v>0.12</v>
      </c>
      <c r="BK41" s="36">
        <v>0.09</v>
      </c>
      <c r="BL41" s="36">
        <v>0.09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5.6102609819999998</v>
      </c>
      <c r="E42" s="36">
        <v>2</v>
      </c>
      <c r="F42" s="36">
        <v>1</v>
      </c>
      <c r="G42" s="36">
        <v>1</v>
      </c>
      <c r="H42" s="36">
        <v>0</v>
      </c>
      <c r="I42" s="36">
        <v>0.12998450872421788</v>
      </c>
      <c r="J42" s="36">
        <v>6.0130078680632542</v>
      </c>
      <c r="K42" s="36">
        <v>8.1816508723580095E-2</v>
      </c>
      <c r="L42" s="36">
        <v>4.8168000000637784E-2</v>
      </c>
      <c r="M42" s="36">
        <v>3.4069398767853469</v>
      </c>
      <c r="N42" s="36">
        <v>2.736052500002125</v>
      </c>
      <c r="O42" s="36">
        <v>7.4540699999999991E-4</v>
      </c>
      <c r="P42" s="36">
        <v>1.0729849999999998E-3</v>
      </c>
      <c r="Q42" s="36">
        <v>6.6585499999999992E-4</v>
      </c>
      <c r="R42" s="36">
        <v>7.9551999999999986E-5</v>
      </c>
      <c r="S42" s="36">
        <v>9.6922099999999993E-4</v>
      </c>
      <c r="T42" s="36">
        <v>1.03764E-4</v>
      </c>
      <c r="U42" s="36">
        <v>5.3800000000000001E-2</v>
      </c>
      <c r="V42" s="36">
        <v>0.12769999999999998</v>
      </c>
      <c r="W42" s="36">
        <v>0.1845299157242179</v>
      </c>
      <c r="X42" s="36">
        <v>6.1417808530632545</v>
      </c>
      <c r="Y42" s="36">
        <v>6.3263107687874722</v>
      </c>
      <c r="Z42" s="36">
        <v>2.8674822002930693E-2</v>
      </c>
      <c r="AA42" s="36">
        <v>9.3243517363037851E-3</v>
      </c>
      <c r="AB42" s="36">
        <v>9.3243519999999993E-3</v>
      </c>
      <c r="AC42" s="36">
        <v>4.89970155144319E-4</v>
      </c>
      <c r="AD42" s="36">
        <v>3.0581380522173723E-2</v>
      </c>
      <c r="AE42" s="36">
        <v>0.27523242469956355</v>
      </c>
      <c r="AF42" s="36">
        <v>0.30581380522173729</v>
      </c>
      <c r="AG42" s="36">
        <v>5.9972113210895227E-3</v>
      </c>
      <c r="AH42" s="36">
        <v>1.0202152592198269E-2</v>
      </c>
      <c r="AI42" s="36">
        <v>3.2674461680418779E-2</v>
      </c>
      <c r="AJ42" s="36">
        <v>5.3452082539530324E-4</v>
      </c>
      <c r="AK42" s="36">
        <v>6.4593767064151928E-4</v>
      </c>
      <c r="AL42" s="36">
        <v>1.6155426802192039E-3</v>
      </c>
      <c r="AM42" s="36">
        <v>7.0217023016291456E-3</v>
      </c>
      <c r="AN42" s="36">
        <v>4.1429470785013515E-2</v>
      </c>
      <c r="AO42" s="36">
        <v>0.3095224290602015</v>
      </c>
      <c r="AP42" s="36">
        <v>55.741016739999999</v>
      </c>
      <c r="AQ42" s="36">
        <v>30.014393629000001</v>
      </c>
      <c r="AR42" s="36">
        <v>85.755410369000003</v>
      </c>
      <c r="AS42" s="36">
        <v>6.438311809</v>
      </c>
      <c r="AT42" s="36">
        <v>94.258701193999997</v>
      </c>
      <c r="AU42" s="36">
        <v>227.573669787</v>
      </c>
      <c r="AV42" s="36">
        <v>54.044208142999999</v>
      </c>
      <c r="AW42" s="36">
        <v>130.48173401400001</v>
      </c>
      <c r="AX42" s="36">
        <v>51.405944849000001</v>
      </c>
      <c r="AY42" s="36">
        <v>124.112038144</v>
      </c>
      <c r="AZ42" s="36">
        <v>0.20520881285714285</v>
      </c>
      <c r="BA42" s="36">
        <v>0.41041762714285718</v>
      </c>
      <c r="BB42" s="36">
        <v>0.14526687599999999</v>
      </c>
      <c r="BC42" s="36">
        <v>8.9022606339999992</v>
      </c>
      <c r="BD42" s="36">
        <v>21.493189447999999</v>
      </c>
      <c r="BE42" s="36">
        <v>1.590223E-2</v>
      </c>
      <c r="BF42" s="36">
        <v>3.180446E-2</v>
      </c>
      <c r="BG42" s="36">
        <v>1.705693063</v>
      </c>
      <c r="BH42" s="36">
        <v>10.753728341</v>
      </c>
      <c r="BI42" s="36">
        <v>0</v>
      </c>
      <c r="BJ42" s="36">
        <v>0</v>
      </c>
      <c r="BK42" s="36">
        <v>0.03</v>
      </c>
      <c r="BL42" s="36">
        <v>0.03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5.5842362510000001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1.7948077850488922E-2</v>
      </c>
      <c r="J43" s="36">
        <v>2.1797373097234494</v>
      </c>
      <c r="K43" s="36">
        <v>1.7948077850488922E-2</v>
      </c>
      <c r="L43" s="36">
        <v>0</v>
      </c>
      <c r="M43" s="36">
        <v>1.0525283875742029</v>
      </c>
      <c r="N43" s="36">
        <v>1.1451569999997355</v>
      </c>
      <c r="O43" s="36">
        <v>4.7273E-5</v>
      </c>
      <c r="P43" s="36">
        <v>7.3534000000000004E-5</v>
      </c>
      <c r="Q43" s="36">
        <v>4.0363E-5</v>
      </c>
      <c r="R43" s="36">
        <v>6.9099999999999999E-6</v>
      </c>
      <c r="S43" s="36">
        <v>6.4519999999999999E-5</v>
      </c>
      <c r="T43" s="36">
        <v>9.0140000000000004E-6</v>
      </c>
      <c r="U43" s="36" t="s">
        <v>339</v>
      </c>
      <c r="V43" s="36" t="s">
        <v>339</v>
      </c>
      <c r="W43" s="36">
        <v>1.7995350850488923E-2</v>
      </c>
      <c r="X43" s="36">
        <v>2.1798108437234496</v>
      </c>
      <c r="Y43" s="36">
        <v>2.1978061945739387</v>
      </c>
      <c r="Z43" s="36">
        <v>6.8950425165324424E-3</v>
      </c>
      <c r="AA43" s="36">
        <v>1.4755390985379424E-3</v>
      </c>
      <c r="AB43" s="36">
        <v>1.4755390000000001E-3</v>
      </c>
      <c r="AC43" s="36">
        <v>1.9408930448106858E-4</v>
      </c>
      <c r="AD43" s="36">
        <v>1.4192775169404318E-2</v>
      </c>
      <c r="AE43" s="36">
        <v>0.12773497652463883</v>
      </c>
      <c r="AF43" s="36">
        <v>0.14192775169404317</v>
      </c>
      <c r="AG43" s="36" t="s">
        <v>339</v>
      </c>
      <c r="AH43" s="36" t="s">
        <v>339</v>
      </c>
      <c r="AI43" s="36" t="s">
        <v>339</v>
      </c>
      <c r="AJ43" s="36">
        <v>8.4585644567887851E-5</v>
      </c>
      <c r="AK43" s="36">
        <v>1.022168859134358E-4</v>
      </c>
      <c r="AL43" s="36">
        <v>2.5565275000643091E-4</v>
      </c>
      <c r="AM43" s="36">
        <v>2.7867494904895642E-4</v>
      </c>
      <c r="AN43" s="36">
        <v>1.4294992055317753E-2</v>
      </c>
      <c r="AO43" s="36">
        <v>0.12799062927464527</v>
      </c>
      <c r="AP43" s="36">
        <v>41.529129582000003</v>
      </c>
      <c r="AQ43" s="36">
        <v>22.361839005</v>
      </c>
      <c r="AR43" s="36">
        <v>63.890968587000003</v>
      </c>
      <c r="AS43" s="36">
        <v>4.8898317650000003</v>
      </c>
      <c r="AT43" s="36">
        <v>206.27676371999999</v>
      </c>
      <c r="AU43" s="36">
        <v>457.50828184599999</v>
      </c>
      <c r="AV43" s="36">
        <v>114.050675424</v>
      </c>
      <c r="AW43" s="36">
        <v>252.956889644</v>
      </c>
      <c r="AX43" s="36">
        <v>107.888110113</v>
      </c>
      <c r="AY43" s="36">
        <v>239.28872549299999</v>
      </c>
      <c r="AZ43" s="36">
        <v>0.14421081428571431</v>
      </c>
      <c r="BA43" s="36">
        <v>0.28842162857142861</v>
      </c>
      <c r="BB43" s="36">
        <v>0.46884120800000001</v>
      </c>
      <c r="BC43" s="36">
        <v>17.383453157999998</v>
      </c>
      <c r="BD43" s="36">
        <v>38.555354678</v>
      </c>
      <c r="BE43" s="36">
        <v>5.1323612857142861E-2</v>
      </c>
      <c r="BF43" s="36">
        <v>0.10264722571428572</v>
      </c>
      <c r="BG43" s="36">
        <v>0.85819810500000004</v>
      </c>
      <c r="BH43" s="36">
        <v>7.7679013899999996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5.5638196899999999</v>
      </c>
      <c r="E44" s="36">
        <v>11</v>
      </c>
      <c r="F44" s="36">
        <v>9</v>
      </c>
      <c r="G44" s="36">
        <v>2</v>
      </c>
      <c r="H44" s="36">
        <v>0</v>
      </c>
      <c r="I44" s="36">
        <v>3.7821013321355804E-2</v>
      </c>
      <c r="J44" s="36">
        <v>2.5692673047983332</v>
      </c>
      <c r="K44" s="36">
        <v>3.2301013321365826E-2</v>
      </c>
      <c r="L44" s="36">
        <v>5.5199999999899774E-3</v>
      </c>
      <c r="M44" s="36">
        <v>1.7988923181198755</v>
      </c>
      <c r="N44" s="36">
        <v>0.80819599999981317</v>
      </c>
      <c r="O44" s="36">
        <v>3.9919170000000002E-3</v>
      </c>
      <c r="P44" s="36">
        <v>6.1172190000000001E-3</v>
      </c>
      <c r="Q44" s="36">
        <v>3.7343369999999999E-3</v>
      </c>
      <c r="R44" s="36">
        <v>2.5757999999999998E-4</v>
      </c>
      <c r="S44" s="36">
        <v>5.781245E-3</v>
      </c>
      <c r="T44" s="36">
        <v>3.3597400000000001E-4</v>
      </c>
      <c r="U44" s="36">
        <v>1.6266000000000003</v>
      </c>
      <c r="V44" s="36">
        <v>3.8448000000000015</v>
      </c>
      <c r="W44" s="36">
        <v>1.668412930321356</v>
      </c>
      <c r="X44" s="36">
        <v>6.4201845237983353</v>
      </c>
      <c r="Y44" s="36">
        <v>8.0885974541196912</v>
      </c>
      <c r="Z44" s="36">
        <v>1.1656818308741383E-2</v>
      </c>
      <c r="AA44" s="36">
        <v>2.4945591180706552E-3</v>
      </c>
      <c r="AB44" s="36">
        <v>2.4945589999999999E-3</v>
      </c>
      <c r="AC44" s="36">
        <v>3.0935683584801428E-4</v>
      </c>
      <c r="AD44" s="36">
        <v>1.6660315185195857E-2</v>
      </c>
      <c r="AE44" s="36">
        <v>0.1499428366667627</v>
      </c>
      <c r="AF44" s="36">
        <v>0.16660315185195859</v>
      </c>
      <c r="AG44" s="36">
        <v>0.14771908258237204</v>
      </c>
      <c r="AH44" s="36">
        <v>0.25129223243897775</v>
      </c>
      <c r="AI44" s="36">
        <v>0.8048143120005099</v>
      </c>
      <c r="AJ44" s="36">
        <v>1.4300122255590594E-4</v>
      </c>
      <c r="AK44" s="36">
        <v>1.7280875172213979E-4</v>
      </c>
      <c r="AL44" s="36">
        <v>4.3220875110945372E-4</v>
      </c>
      <c r="AM44" s="36">
        <v>0.14817144064077595</v>
      </c>
      <c r="AN44" s="36">
        <v>0.26812535637589574</v>
      </c>
      <c r="AO44" s="36">
        <v>0.95518935741838207</v>
      </c>
      <c r="AP44" s="36">
        <v>55.250884022999998</v>
      </c>
      <c r="AQ44" s="36">
        <v>29.750476012</v>
      </c>
      <c r="AR44" s="36">
        <v>85.001360035000005</v>
      </c>
      <c r="AS44" s="36">
        <v>2.0439592100000001</v>
      </c>
      <c r="AT44" s="36">
        <v>192.82917254700001</v>
      </c>
      <c r="AU44" s="36">
        <v>386.78131032800002</v>
      </c>
      <c r="AV44" s="36">
        <v>110.594877475</v>
      </c>
      <c r="AW44" s="36">
        <v>221.83381829699999</v>
      </c>
      <c r="AX44" s="36">
        <v>104.340269159</v>
      </c>
      <c r="AY44" s="36">
        <v>209.28817715900001</v>
      </c>
      <c r="AZ44" s="36">
        <v>5.5684664285714287E-2</v>
      </c>
      <c r="BA44" s="36">
        <v>0.11136932857142857</v>
      </c>
      <c r="BB44" s="36">
        <v>0.35944396899999997</v>
      </c>
      <c r="BC44" s="36">
        <v>21.087098299000001</v>
      </c>
      <c r="BD44" s="36">
        <v>42.296999999999997</v>
      </c>
      <c r="BE44" s="36">
        <v>3.9347998571428573E-2</v>
      </c>
      <c r="BF44" s="36">
        <v>7.8695997142857146E-2</v>
      </c>
      <c r="BG44" s="36">
        <v>3.6311648660000002</v>
      </c>
      <c r="BH44" s="36">
        <v>12.30612906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5.9545454790000001</v>
      </c>
      <c r="E45" s="36">
        <v>3</v>
      </c>
      <c r="F45" s="36">
        <v>1</v>
      </c>
      <c r="G45" s="36">
        <v>2</v>
      </c>
      <c r="H45" s="36">
        <v>0</v>
      </c>
      <c r="I45" s="36">
        <v>0.65359423489580715</v>
      </c>
      <c r="J45" s="36">
        <v>13.649050490102534</v>
      </c>
      <c r="K45" s="36">
        <v>0.25001173490652961</v>
      </c>
      <c r="L45" s="36">
        <v>0.40358249998927753</v>
      </c>
      <c r="M45" s="36">
        <v>8.6344812250161542</v>
      </c>
      <c r="N45" s="36">
        <v>5.6681634999821862</v>
      </c>
      <c r="O45" s="36">
        <v>3.0023958999999999E-2</v>
      </c>
      <c r="P45" s="36">
        <v>5.0555803999999996E-2</v>
      </c>
      <c r="Q45" s="36">
        <v>2.6573263E-2</v>
      </c>
      <c r="R45" s="36">
        <v>3.4506960000000001E-3</v>
      </c>
      <c r="S45" s="36">
        <v>4.6054896999999997E-2</v>
      </c>
      <c r="T45" s="36">
        <v>4.5009070000000002E-3</v>
      </c>
      <c r="U45" s="36">
        <v>3.5400000000000001E-2</v>
      </c>
      <c r="V45" s="36">
        <v>8.4000000000000005E-2</v>
      </c>
      <c r="W45" s="36">
        <v>0.71901819389580712</v>
      </c>
      <c r="X45" s="36">
        <v>13.783606294102533</v>
      </c>
      <c r="Y45" s="36">
        <v>14.502624487998339</v>
      </c>
      <c r="Z45" s="36">
        <v>0.10618169484269453</v>
      </c>
      <c r="AA45" s="36">
        <v>4.3954701554485137E-2</v>
      </c>
      <c r="AB45" s="36">
        <v>4.3954701999999998E-2</v>
      </c>
      <c r="AC45" s="36">
        <v>2.0863788024211962E-3</v>
      </c>
      <c r="AD45" s="36">
        <v>9.425894742965242E-2</v>
      </c>
      <c r="AE45" s="36">
        <v>0.8483305268668716</v>
      </c>
      <c r="AF45" s="36">
        <v>0.94258947429652407</v>
      </c>
      <c r="AG45" s="36">
        <v>3.4224734358974359E-3</v>
      </c>
      <c r="AH45" s="36">
        <v>5.8221387185381675E-3</v>
      </c>
      <c r="AI45" s="36">
        <v>1.8646579409372237E-2</v>
      </c>
      <c r="AJ45" s="36">
        <v>2.519714360432284E-3</v>
      </c>
      <c r="AK45" s="36">
        <v>3.0449298593212839E-3</v>
      </c>
      <c r="AL45" s="36">
        <v>7.6156173723725138E-3</v>
      </c>
      <c r="AM45" s="36">
        <v>8.028566598750916E-3</v>
      </c>
      <c r="AN45" s="36">
        <v>0.10312601600751187</v>
      </c>
      <c r="AO45" s="36">
        <v>0.87459272364861629</v>
      </c>
      <c r="AP45" s="36">
        <v>156.18104340100001</v>
      </c>
      <c r="AQ45" s="36">
        <v>84.097484907999998</v>
      </c>
      <c r="AR45" s="36">
        <v>240.27852830900002</v>
      </c>
      <c r="AS45" s="36">
        <v>13.310630648</v>
      </c>
      <c r="AT45" s="36">
        <v>848.11220707400003</v>
      </c>
      <c r="AU45" s="36">
        <v>1767.5107597210001</v>
      </c>
      <c r="AV45" s="36">
        <v>461.47769942600002</v>
      </c>
      <c r="AW45" s="36">
        <v>961.74396772499995</v>
      </c>
      <c r="AX45" s="36">
        <v>444.18135145000002</v>
      </c>
      <c r="AY45" s="36">
        <v>925.69746244199996</v>
      </c>
      <c r="AZ45" s="36">
        <v>0.19243987428571432</v>
      </c>
      <c r="BA45" s="36">
        <v>0.38487975000000002</v>
      </c>
      <c r="BB45" s="36">
        <v>0.86028518399999998</v>
      </c>
      <c r="BC45" s="36">
        <v>61.66623663</v>
      </c>
      <c r="BD45" s="36">
        <v>128.51570328299999</v>
      </c>
      <c r="BE45" s="36">
        <v>9.4174622857142856E-2</v>
      </c>
      <c r="BF45" s="36">
        <v>0.18834924571428571</v>
      </c>
      <c r="BG45" s="36">
        <v>1.9160707969999999</v>
      </c>
      <c r="BH45" s="36">
        <v>13.648384197</v>
      </c>
      <c r="BI45" s="36">
        <v>0.12</v>
      </c>
      <c r="BJ45" s="36">
        <v>0.12</v>
      </c>
      <c r="BK45" s="36">
        <v>0.27</v>
      </c>
      <c r="BL45" s="36">
        <v>0.27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6.0466626870000004</v>
      </c>
      <c r="E46" s="36">
        <v>6</v>
      </c>
      <c r="F46" s="36">
        <v>3</v>
      </c>
      <c r="G46" s="36">
        <v>3</v>
      </c>
      <c r="H46" s="36">
        <v>0</v>
      </c>
      <c r="I46" s="36">
        <v>67.822056484750846</v>
      </c>
      <c r="J46" s="36">
        <v>317.34121778489089</v>
      </c>
      <c r="K46" s="36">
        <v>48.299482484744622</v>
      </c>
      <c r="L46" s="36">
        <v>19.52257400000623</v>
      </c>
      <c r="M46" s="36">
        <v>290.31914926965112</v>
      </c>
      <c r="N46" s="36">
        <v>94.844124999990584</v>
      </c>
      <c r="O46" s="36">
        <v>0.33010873900000004</v>
      </c>
      <c r="P46" s="36">
        <v>0.55734399300000004</v>
      </c>
      <c r="Q46" s="36">
        <v>0.28672450500000002</v>
      </c>
      <c r="R46" s="36">
        <v>4.3384234000000001E-2</v>
      </c>
      <c r="S46" s="36">
        <v>0.500755862</v>
      </c>
      <c r="T46" s="36">
        <v>5.6588131E-2</v>
      </c>
      <c r="U46" s="36">
        <v>0.74129999999999996</v>
      </c>
      <c r="V46" s="36">
        <v>1.7583</v>
      </c>
      <c r="W46" s="36">
        <v>68.893465223750837</v>
      </c>
      <c r="X46" s="36">
        <v>319.65686177789092</v>
      </c>
      <c r="Y46" s="36">
        <v>388.55032700164179</v>
      </c>
      <c r="Z46" s="36">
        <v>4.156867982771737</v>
      </c>
      <c r="AA46" s="36">
        <v>2.0004749427257891</v>
      </c>
      <c r="AB46" s="36">
        <v>4.8970087635841519</v>
      </c>
      <c r="AC46" s="36">
        <v>0.641266190370266</v>
      </c>
      <c r="AD46" s="36">
        <v>4.5753018855336638</v>
      </c>
      <c r="AE46" s="36">
        <v>41.195211033499703</v>
      </c>
      <c r="AF46" s="36">
        <v>45.770512919033358</v>
      </c>
      <c r="AG46" s="36">
        <v>7.1708184899594921E-2</v>
      </c>
      <c r="AH46" s="36">
        <v>0.12198633753034538</v>
      </c>
      <c r="AI46" s="36">
        <v>0.39068597290124124</v>
      </c>
      <c r="AJ46" s="36">
        <v>0.16806724651310276</v>
      </c>
      <c r="AK46" s="36">
        <v>0.15555912561607732</v>
      </c>
      <c r="AL46" s="36">
        <v>0.39048917476868106</v>
      </c>
      <c r="AM46" s="36">
        <v>0.88104162178296375</v>
      </c>
      <c r="AN46" s="36">
        <v>4.8528473486800863</v>
      </c>
      <c r="AO46" s="36">
        <v>41.976386181169623</v>
      </c>
      <c r="AP46" s="36">
        <v>1655.152473874</v>
      </c>
      <c r="AQ46" s="36">
        <v>891.23594747000004</v>
      </c>
      <c r="AR46" s="36">
        <v>2546.3884213440001</v>
      </c>
      <c r="AS46" s="36">
        <v>58.259168909000003</v>
      </c>
      <c r="AT46" s="36">
        <v>5525.1139813010004</v>
      </c>
      <c r="AU46" s="36">
        <v>11825.709930686</v>
      </c>
      <c r="AV46" s="36">
        <v>3789.0664212400002</v>
      </c>
      <c r="AW46" s="36">
        <v>8109.9504114000001</v>
      </c>
      <c r="AX46" s="36">
        <v>3718.7613133509999</v>
      </c>
      <c r="AY46" s="36">
        <v>7959.4724637319996</v>
      </c>
      <c r="AZ46" s="36">
        <v>1.8791357157142858</v>
      </c>
      <c r="BA46" s="36">
        <v>3.7582714328571432</v>
      </c>
      <c r="BB46" s="36">
        <v>7.4130476060000001</v>
      </c>
      <c r="BC46" s="36">
        <v>623.46493795599997</v>
      </c>
      <c r="BD46" s="36">
        <v>1334.436815815</v>
      </c>
      <c r="BE46" s="36">
        <v>0.81149946428571429</v>
      </c>
      <c r="BF46" s="36">
        <v>1.6229989285714286</v>
      </c>
      <c r="BG46" s="36">
        <v>5.0632764699999999</v>
      </c>
      <c r="BH46" s="36">
        <v>32.471715080000003</v>
      </c>
      <c r="BI46" s="36">
        <v>0.75000000000000022</v>
      </c>
      <c r="BJ46" s="36">
        <v>0.95000000000000029</v>
      </c>
      <c r="BK46" s="36">
        <v>0.54</v>
      </c>
      <c r="BL46" s="36">
        <v>0.63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6.3339096159999997</v>
      </c>
      <c r="E47" s="36">
        <v>6</v>
      </c>
      <c r="F47" s="36">
        <v>6</v>
      </c>
      <c r="G47" s="36">
        <v>0</v>
      </c>
      <c r="H47" s="36">
        <v>0</v>
      </c>
      <c r="I47" s="36">
        <v>58.276012091819048</v>
      </c>
      <c r="J47" s="36">
        <v>303.68662295290022</v>
      </c>
      <c r="K47" s="36">
        <v>41.905707591799505</v>
      </c>
      <c r="L47" s="36">
        <v>16.370304500019543</v>
      </c>
      <c r="M47" s="36">
        <v>284.29602454472251</v>
      </c>
      <c r="N47" s="36">
        <v>77.666610499996764</v>
      </c>
      <c r="O47" s="36">
        <v>0.62904568199999999</v>
      </c>
      <c r="P47" s="36">
        <v>0.96985692199999995</v>
      </c>
      <c r="Q47" s="36">
        <v>0.562678236</v>
      </c>
      <c r="R47" s="36">
        <v>6.6367445999999997E-2</v>
      </c>
      <c r="S47" s="36">
        <v>0.88329068799999999</v>
      </c>
      <c r="T47" s="36">
        <v>8.6566233999999992E-2</v>
      </c>
      <c r="U47" s="36">
        <v>0.31565000000000004</v>
      </c>
      <c r="V47" s="36">
        <v>0.74929999999999997</v>
      </c>
      <c r="W47" s="36">
        <v>59.220707773819043</v>
      </c>
      <c r="X47" s="36">
        <v>305.40577987490025</v>
      </c>
      <c r="Y47" s="36">
        <v>364.62648764871926</v>
      </c>
      <c r="Z47" s="36">
        <v>3.6724985381095179</v>
      </c>
      <c r="AA47" s="36">
        <v>1.7701442953687874</v>
      </c>
      <c r="AB47" s="36">
        <v>1.7701442949999999</v>
      </c>
      <c r="AC47" s="36">
        <v>0.41688061523537379</v>
      </c>
      <c r="AD47" s="36">
        <v>2.0478847775285649</v>
      </c>
      <c r="AE47" s="36">
        <v>18.430962997757078</v>
      </c>
      <c r="AF47" s="36">
        <v>20.478847775285647</v>
      </c>
      <c r="AG47" s="36">
        <v>3.3205436937522564E-2</v>
      </c>
      <c r="AH47" s="36">
        <v>5.6487409962682061E-2</v>
      </c>
      <c r="AI47" s="36">
        <v>0.18091238055615741</v>
      </c>
      <c r="AJ47" s="36">
        <v>0.10147411366133852</v>
      </c>
      <c r="AK47" s="36">
        <v>0.1226254524294744</v>
      </c>
      <c r="AL47" s="36">
        <v>0.30669623569756194</v>
      </c>
      <c r="AM47" s="36">
        <v>0.55156016583423484</v>
      </c>
      <c r="AN47" s="36">
        <v>2.2269976399207216</v>
      </c>
      <c r="AO47" s="36">
        <v>18.918571614010798</v>
      </c>
      <c r="AP47" s="36">
        <v>771.04696436400002</v>
      </c>
      <c r="AQ47" s="36">
        <v>415.17913465700002</v>
      </c>
      <c r="AR47" s="36">
        <v>1186.226099021</v>
      </c>
      <c r="AS47" s="36">
        <v>73.662432268000003</v>
      </c>
      <c r="AT47" s="36">
        <v>2327.308324353</v>
      </c>
      <c r="AU47" s="36">
        <v>5505.4605521180001</v>
      </c>
      <c r="AV47" s="36">
        <v>1669.4649393879999</v>
      </c>
      <c r="AW47" s="36">
        <v>3949.271899545</v>
      </c>
      <c r="AX47" s="36">
        <v>1643.9964435700001</v>
      </c>
      <c r="AY47" s="36">
        <v>3889.0238449240001</v>
      </c>
      <c r="AZ47" s="36">
        <v>2.6107383471428571</v>
      </c>
      <c r="BA47" s="36">
        <v>5.2214766957142862</v>
      </c>
      <c r="BB47" s="36">
        <v>4.2733720890000004</v>
      </c>
      <c r="BC47" s="36">
        <v>192.696807492</v>
      </c>
      <c r="BD47" s="36">
        <v>455.841910187</v>
      </c>
      <c r="BE47" s="36">
        <v>0.46780208857142858</v>
      </c>
      <c r="BF47" s="36">
        <v>0.93560417857142875</v>
      </c>
      <c r="BG47" s="36">
        <v>7.6322771149999999</v>
      </c>
      <c r="BH47" s="36">
        <v>42.794987442999997</v>
      </c>
      <c r="BI47" s="36">
        <v>0.84000000000000008</v>
      </c>
      <c r="BJ47" s="36">
        <v>1.2100000000000004</v>
      </c>
      <c r="BK47" s="36">
        <v>3.0300000000000002</v>
      </c>
      <c r="BL47" s="36">
        <v>3.4099999999999984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6.3126684559999999</v>
      </c>
      <c r="E48" s="36">
        <v>13</v>
      </c>
      <c r="F48" s="36">
        <v>2</v>
      </c>
      <c r="G48" s="36">
        <v>10</v>
      </c>
      <c r="H48" s="36">
        <v>1</v>
      </c>
      <c r="I48" s="36">
        <v>125.03654584664595</v>
      </c>
      <c r="J48" s="36">
        <v>591.36340185680911</v>
      </c>
      <c r="K48" s="36">
        <v>109.4597588466463</v>
      </c>
      <c r="L48" s="36">
        <v>15.576786999999658</v>
      </c>
      <c r="M48" s="36">
        <v>643.23084670346338</v>
      </c>
      <c r="N48" s="36">
        <v>73.169100999991656</v>
      </c>
      <c r="O48" s="36">
        <v>3.3829094530000003</v>
      </c>
      <c r="P48" s="36">
        <v>5.2936183039999998</v>
      </c>
      <c r="Q48" s="36">
        <v>3.2190272650000002</v>
      </c>
      <c r="R48" s="36">
        <v>0.16388218799999998</v>
      </c>
      <c r="S48" s="36">
        <v>5.0798589270000001</v>
      </c>
      <c r="T48" s="36">
        <v>0.213759377</v>
      </c>
      <c r="U48" s="36">
        <v>2.4921999999999995</v>
      </c>
      <c r="V48" s="36">
        <v>5.908100000000001</v>
      </c>
      <c r="W48" s="36">
        <v>130.91165529964596</v>
      </c>
      <c r="X48" s="36">
        <v>602.5651201608091</v>
      </c>
      <c r="Y48" s="36">
        <v>733.47677546045509</v>
      </c>
      <c r="Z48" s="36">
        <v>7.3225247703402889</v>
      </c>
      <c r="AA48" s="36">
        <v>3.5294569393040192</v>
      </c>
      <c r="AB48" s="36">
        <v>50.499689738944667</v>
      </c>
      <c r="AC48" s="36">
        <v>1.3207118439014813</v>
      </c>
      <c r="AD48" s="36">
        <v>5.9959659457700587</v>
      </c>
      <c r="AE48" s="36">
        <v>54.034458928725137</v>
      </c>
      <c r="AF48" s="36">
        <v>60.030424874495196</v>
      </c>
      <c r="AG48" s="36">
        <v>0.24236285511987324</v>
      </c>
      <c r="AH48" s="36">
        <v>0.41229543169817517</v>
      </c>
      <c r="AI48" s="36">
        <v>1.3204596934117232</v>
      </c>
      <c r="AJ48" s="36">
        <v>1.0680938718795592</v>
      </c>
      <c r="AK48" s="36">
        <v>0.51981094081805712</v>
      </c>
      <c r="AL48" s="36">
        <v>1.323167160403143</v>
      </c>
      <c r="AM48" s="36">
        <v>2.6311685709009138</v>
      </c>
      <c r="AN48" s="36">
        <v>6.9280723182862909</v>
      </c>
      <c r="AO48" s="36">
        <v>56.678085782540002</v>
      </c>
      <c r="AP48" s="36">
        <v>2117.046699688</v>
      </c>
      <c r="AQ48" s="36">
        <v>1139.9482229089999</v>
      </c>
      <c r="AR48" s="36">
        <v>3256.9949225969999</v>
      </c>
      <c r="AS48" s="36">
        <v>84.639661743999994</v>
      </c>
      <c r="AT48" s="36">
        <v>6102.8852866200004</v>
      </c>
      <c r="AU48" s="36">
        <v>13152.705736892</v>
      </c>
      <c r="AV48" s="36">
        <v>4625.0547995209999</v>
      </c>
      <c r="AW48" s="36">
        <v>9967.7418037759999</v>
      </c>
      <c r="AX48" s="36">
        <v>4569.2801146649999</v>
      </c>
      <c r="AY48" s="36">
        <v>9847.5383290240006</v>
      </c>
      <c r="AZ48" s="36">
        <v>3.4734652385714289</v>
      </c>
      <c r="BA48" s="36">
        <v>6.9469304785714296</v>
      </c>
      <c r="BB48" s="36">
        <v>5.3859526950000003</v>
      </c>
      <c r="BC48" s="36">
        <v>486.69927062699998</v>
      </c>
      <c r="BD48" s="36">
        <v>1048.9157158099999</v>
      </c>
      <c r="BE48" s="36">
        <v>0.58959525857142858</v>
      </c>
      <c r="BF48" s="36">
        <v>1.1791905185714286</v>
      </c>
      <c r="BG48" s="36">
        <v>1.5840469800000001</v>
      </c>
      <c r="BH48" s="36">
        <v>13.374949398</v>
      </c>
      <c r="BI48" s="36">
        <v>0.27</v>
      </c>
      <c r="BJ48" s="36">
        <v>0.31000000000000005</v>
      </c>
      <c r="BK48" s="36">
        <v>1.6800000000000002</v>
      </c>
      <c r="BL48" s="36">
        <v>1.9400000000000004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6.2608868280000003</v>
      </c>
      <c r="E49" s="36">
        <v>57</v>
      </c>
      <c r="F49" s="36">
        <v>40</v>
      </c>
      <c r="G49" s="36">
        <v>17</v>
      </c>
      <c r="H49" s="36">
        <v>0</v>
      </c>
      <c r="I49" s="36">
        <v>1.5923789383097799</v>
      </c>
      <c r="J49" s="36">
        <v>20.795842108828225</v>
      </c>
      <c r="K49" s="36">
        <v>1.1692399383096965</v>
      </c>
      <c r="L49" s="36">
        <v>0.42313900000008342</v>
      </c>
      <c r="M49" s="36">
        <v>19.117486047139543</v>
      </c>
      <c r="N49" s="36">
        <v>3.2707349999984618</v>
      </c>
      <c r="O49" s="36">
        <v>0.16673056600000002</v>
      </c>
      <c r="P49" s="36">
        <v>0.24417702099999999</v>
      </c>
      <c r="Q49" s="36">
        <v>0.13280687600000002</v>
      </c>
      <c r="R49" s="36">
        <v>3.3923689999999999E-2</v>
      </c>
      <c r="S49" s="36">
        <v>0.19992873</v>
      </c>
      <c r="T49" s="36">
        <v>4.4248290999999995E-2</v>
      </c>
      <c r="U49" s="36">
        <v>11.627799999999999</v>
      </c>
      <c r="V49" s="36">
        <v>27.582500000000007</v>
      </c>
      <c r="W49" s="36">
        <v>13.386909504309779</v>
      </c>
      <c r="X49" s="36">
        <v>48.622519129828234</v>
      </c>
      <c r="Y49" s="36">
        <v>62.009428634138011</v>
      </c>
      <c r="Z49" s="36">
        <v>0.18793960547462868</v>
      </c>
      <c r="AA49" s="36">
        <v>9.0586889838771015E-2</v>
      </c>
      <c r="AB49" s="36">
        <v>9.0586890000000003E-2</v>
      </c>
      <c r="AC49" s="36">
        <v>1.2133132897506551E-2</v>
      </c>
      <c r="AD49" s="36">
        <v>0.16280441981981861</v>
      </c>
      <c r="AE49" s="36">
        <v>1.4652397783783675</v>
      </c>
      <c r="AF49" s="36">
        <v>1.6280441981981861</v>
      </c>
      <c r="AG49" s="36">
        <v>1.1301352705641026</v>
      </c>
      <c r="AH49" s="36">
        <v>1.9225289660170939</v>
      </c>
      <c r="AI49" s="36">
        <v>6.1572887154871783</v>
      </c>
      <c r="AJ49" s="36">
        <v>5.1929164803964853E-3</v>
      </c>
      <c r="AK49" s="36">
        <v>6.2753406046081863E-3</v>
      </c>
      <c r="AL49" s="36">
        <v>1.5695137534846627E-2</v>
      </c>
      <c r="AM49" s="36">
        <v>1.1474613199420056</v>
      </c>
      <c r="AN49" s="36">
        <v>2.0916087264415206</v>
      </c>
      <c r="AO49" s="36">
        <v>7.6382236314003924</v>
      </c>
      <c r="AP49" s="36">
        <v>160.63456388500001</v>
      </c>
      <c r="AQ49" s="36">
        <v>86.495534399999997</v>
      </c>
      <c r="AR49" s="36">
        <v>247.130098285</v>
      </c>
      <c r="AS49" s="36">
        <v>7.8009203100000004</v>
      </c>
      <c r="AT49" s="36">
        <v>585.50012923700001</v>
      </c>
      <c r="AU49" s="36">
        <v>1226.041398691</v>
      </c>
      <c r="AV49" s="36">
        <v>335.03480510600002</v>
      </c>
      <c r="AW49" s="36">
        <v>701.56524405499999</v>
      </c>
      <c r="AX49" s="36">
        <v>324.62839483300002</v>
      </c>
      <c r="AY49" s="36">
        <v>679.77414757400004</v>
      </c>
      <c r="AZ49" s="36">
        <v>0.30430224142857148</v>
      </c>
      <c r="BA49" s="36">
        <v>0.60860448285714297</v>
      </c>
      <c r="BB49" s="36">
        <v>1.3403644729999999</v>
      </c>
      <c r="BC49" s="36">
        <v>49.175845901000002</v>
      </c>
      <c r="BD49" s="36">
        <v>102.97456803199999</v>
      </c>
      <c r="BE49" s="36">
        <v>0.14672845857142858</v>
      </c>
      <c r="BF49" s="36">
        <v>0.29345691714285715</v>
      </c>
      <c r="BG49" s="36">
        <v>1.013965314</v>
      </c>
      <c r="BH49" s="36">
        <v>4.018183252</v>
      </c>
      <c r="BI49" s="36">
        <v>0.18</v>
      </c>
      <c r="BJ49" s="36">
        <v>0.18</v>
      </c>
      <c r="BK49" s="36">
        <v>0.12</v>
      </c>
      <c r="BL49" s="36">
        <v>0.14000000000000001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6.3977427919999998</v>
      </c>
      <c r="E50" s="36">
        <v>40</v>
      </c>
      <c r="F50" s="36">
        <v>14</v>
      </c>
      <c r="G50" s="36">
        <v>26</v>
      </c>
      <c r="H50" s="36">
        <v>0</v>
      </c>
      <c r="I50" s="36">
        <v>1.2441130118154484</v>
      </c>
      <c r="J50" s="36">
        <v>16.579325719025185</v>
      </c>
      <c r="K50" s="36">
        <v>1.1577270118151841</v>
      </c>
      <c r="L50" s="36">
        <v>8.6386000000264307E-2</v>
      </c>
      <c r="M50" s="36">
        <v>17.220987730840875</v>
      </c>
      <c r="N50" s="36">
        <v>0.60245099999975738</v>
      </c>
      <c r="O50" s="36">
        <v>5.0611109000000001E-2</v>
      </c>
      <c r="P50" s="36">
        <v>7.3606049000000007E-2</v>
      </c>
      <c r="Q50" s="36">
        <v>5.0190606999999998E-2</v>
      </c>
      <c r="R50" s="36">
        <v>4.2050200000000001E-4</v>
      </c>
      <c r="S50" s="36">
        <v>7.3057568000000003E-2</v>
      </c>
      <c r="T50" s="36">
        <v>5.4848099999999997E-4</v>
      </c>
      <c r="U50" s="36">
        <v>5.9670999999999985</v>
      </c>
      <c r="V50" s="36">
        <v>14.1557</v>
      </c>
      <c r="W50" s="36">
        <v>7.2618241208154473</v>
      </c>
      <c r="X50" s="36">
        <v>30.808631768025183</v>
      </c>
      <c r="Y50" s="36">
        <v>38.070455888840627</v>
      </c>
      <c r="Z50" s="36">
        <v>0.13126436650750384</v>
      </c>
      <c r="AA50" s="36">
        <v>6.3269424656616835E-2</v>
      </c>
      <c r="AB50" s="36">
        <v>6.3269425000000004E-2</v>
      </c>
      <c r="AC50" s="36">
        <v>1.1874519472452471E-2</v>
      </c>
      <c r="AD50" s="36">
        <v>0.1208558017034186</v>
      </c>
      <c r="AE50" s="36">
        <v>1.0877022153307674</v>
      </c>
      <c r="AF50" s="36">
        <v>1.2085580170341861</v>
      </c>
      <c r="AG50" s="36">
        <v>0.6246923471914132</v>
      </c>
      <c r="AH50" s="36">
        <v>1.0626950274060822</v>
      </c>
      <c r="AI50" s="36">
        <v>3.403496236422181</v>
      </c>
      <c r="AJ50" s="36">
        <v>3.6269360575224658E-3</v>
      </c>
      <c r="AK50" s="36">
        <v>4.3829431801082064E-3</v>
      </c>
      <c r="AL50" s="36">
        <v>1.0962097574225844E-2</v>
      </c>
      <c r="AM50" s="36">
        <v>0.64019380272138815</v>
      </c>
      <c r="AN50" s="36">
        <v>1.1879337722896091</v>
      </c>
      <c r="AO50" s="36">
        <v>4.5021605493271748</v>
      </c>
      <c r="AP50" s="36">
        <v>117.133199389</v>
      </c>
      <c r="AQ50" s="36">
        <v>63.071722747999999</v>
      </c>
      <c r="AR50" s="36">
        <v>180.20492213699998</v>
      </c>
      <c r="AS50" s="36">
        <v>10.636636957</v>
      </c>
      <c r="AT50" s="36">
        <v>380.95657479200003</v>
      </c>
      <c r="AU50" s="36">
        <v>813.63785694900002</v>
      </c>
      <c r="AV50" s="36">
        <v>252.72841383700001</v>
      </c>
      <c r="AW50" s="36">
        <v>539.77124593999997</v>
      </c>
      <c r="AX50" s="36">
        <v>247.71632825899999</v>
      </c>
      <c r="AY50" s="36">
        <v>529.06655454500003</v>
      </c>
      <c r="AZ50" s="36">
        <v>0.34976155285714289</v>
      </c>
      <c r="BA50" s="36">
        <v>0.69952310571428578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1.894494015</v>
      </c>
      <c r="BH50" s="36">
        <v>6.6542390170000001</v>
      </c>
      <c r="BI50" s="36">
        <v>0.24</v>
      </c>
      <c r="BJ50" s="36">
        <v>0.26</v>
      </c>
      <c r="BK50" s="36">
        <v>0.15</v>
      </c>
      <c r="BL50" s="36">
        <v>0.18999999999999997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6.6752668069999999</v>
      </c>
      <c r="E51" s="36">
        <v>55</v>
      </c>
      <c r="F51" s="36">
        <v>19</v>
      </c>
      <c r="G51" s="36">
        <v>36</v>
      </c>
      <c r="H51" s="36">
        <v>0</v>
      </c>
      <c r="I51" s="36">
        <v>23.422390202302864</v>
      </c>
      <c r="J51" s="36">
        <v>119.2020271417706</v>
      </c>
      <c r="K51" s="36">
        <v>20.356863202298527</v>
      </c>
      <c r="L51" s="36">
        <v>3.0655270000043382</v>
      </c>
      <c r="M51" s="36">
        <v>128.26278534407334</v>
      </c>
      <c r="N51" s="36">
        <v>14.361632000000123</v>
      </c>
      <c r="O51" s="36">
        <v>0.24007851599999999</v>
      </c>
      <c r="P51" s="36">
        <v>0.40658780500000002</v>
      </c>
      <c r="Q51" s="36">
        <v>0.230440428</v>
      </c>
      <c r="R51" s="36">
        <v>9.6380879999999995E-3</v>
      </c>
      <c r="S51" s="36">
        <v>0.39401638500000002</v>
      </c>
      <c r="T51" s="36">
        <v>1.257142E-2</v>
      </c>
      <c r="U51" s="36">
        <v>6.4230999999999989</v>
      </c>
      <c r="V51" s="36">
        <v>15.203200000000002</v>
      </c>
      <c r="W51" s="36">
        <v>30.085568718302863</v>
      </c>
      <c r="X51" s="36">
        <v>134.8118149467706</v>
      </c>
      <c r="Y51" s="36">
        <v>164.89738366507345</v>
      </c>
      <c r="Z51" s="36">
        <v>1.4313269525323196</v>
      </c>
      <c r="AA51" s="36">
        <v>0.68989959112057808</v>
      </c>
      <c r="AB51" s="36">
        <v>0.68989959099999998</v>
      </c>
      <c r="AC51" s="36">
        <v>0.19103102892406776</v>
      </c>
      <c r="AD51" s="36">
        <v>0.82549054849688142</v>
      </c>
      <c r="AE51" s="36">
        <v>7.4772179613784493</v>
      </c>
      <c r="AF51" s="36">
        <v>8.3027085098753304</v>
      </c>
      <c r="AG51" s="36">
        <v>0.60603966865946512</v>
      </c>
      <c r="AH51" s="36">
        <v>1.0309640340413895</v>
      </c>
      <c r="AI51" s="36">
        <v>3.3018712982136393</v>
      </c>
      <c r="AJ51" s="36">
        <v>3.9548741396783306E-2</v>
      </c>
      <c r="AK51" s="36">
        <v>4.7792289993672153E-2</v>
      </c>
      <c r="AL51" s="36">
        <v>0.11953240657648623</v>
      </c>
      <c r="AM51" s="36">
        <v>0.83661943898031621</v>
      </c>
      <c r="AN51" s="36">
        <v>1.904246872531943</v>
      </c>
      <c r="AO51" s="36">
        <v>10.898621666168575</v>
      </c>
      <c r="AP51" s="36">
        <v>351.26628868500001</v>
      </c>
      <c r="AQ51" s="36">
        <v>189.14338621499999</v>
      </c>
      <c r="AR51" s="36">
        <v>540.40967490000003</v>
      </c>
      <c r="AS51" s="36">
        <v>41.677831957999999</v>
      </c>
      <c r="AT51" s="36">
        <v>1039.811161479</v>
      </c>
      <c r="AU51" s="36">
        <v>2220.4485365169999</v>
      </c>
      <c r="AV51" s="36">
        <v>786.92635203099996</v>
      </c>
      <c r="AW51" s="36">
        <v>1680.429612074</v>
      </c>
      <c r="AX51" s="36">
        <v>777.37438903700001</v>
      </c>
      <c r="AY51" s="36">
        <v>1660.0320215910001</v>
      </c>
      <c r="AZ51" s="36">
        <v>1.1697458542857144</v>
      </c>
      <c r="BA51" s="36">
        <v>2.3394917099999999</v>
      </c>
      <c r="BB51" s="36">
        <v>0.74633041499999997</v>
      </c>
      <c r="BC51" s="36">
        <v>30.960359998000001</v>
      </c>
      <c r="BD51" s="36">
        <v>66.113818156999997</v>
      </c>
      <c r="BE51" s="36">
        <v>8.1700100000000012E-2</v>
      </c>
      <c r="BF51" s="36">
        <v>0.16340020000000002</v>
      </c>
      <c r="BG51" s="36">
        <v>3.1473963060000001</v>
      </c>
      <c r="BH51" s="36">
        <v>11.709396754</v>
      </c>
      <c r="BI51" s="36">
        <v>0.15</v>
      </c>
      <c r="BJ51" s="36">
        <v>0.34000000000000008</v>
      </c>
      <c r="BK51" s="36">
        <v>1.9200000000000006</v>
      </c>
      <c r="BL51" s="36">
        <v>2.4099999999999988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6.4302066099999999</v>
      </c>
      <c r="E52" s="36">
        <v>23</v>
      </c>
      <c r="F52" s="36">
        <v>9</v>
      </c>
      <c r="G52" s="36">
        <v>14</v>
      </c>
      <c r="H52" s="36">
        <v>0</v>
      </c>
      <c r="I52" s="36">
        <v>59.935146794285345</v>
      </c>
      <c r="J52" s="36">
        <v>167.47259859806118</v>
      </c>
      <c r="K52" s="36">
        <v>56.437733294285245</v>
      </c>
      <c r="L52" s="36">
        <v>3.4974135000000999</v>
      </c>
      <c r="M52" s="36">
        <v>213.88516739234697</v>
      </c>
      <c r="N52" s="36">
        <v>13.522577999999568</v>
      </c>
      <c r="O52" s="36">
        <v>0.33855194300000002</v>
      </c>
      <c r="P52" s="36">
        <v>0.57610047200000003</v>
      </c>
      <c r="Q52" s="36">
        <v>0.328188011</v>
      </c>
      <c r="R52" s="36">
        <v>1.0363932000000001E-2</v>
      </c>
      <c r="S52" s="36">
        <v>0.56258229900000001</v>
      </c>
      <c r="T52" s="36">
        <v>1.3518173E-2</v>
      </c>
      <c r="U52" s="36">
        <v>10.336699999999999</v>
      </c>
      <c r="V52" s="36">
        <v>24.465399999999999</v>
      </c>
      <c r="W52" s="36">
        <v>70.610398737285337</v>
      </c>
      <c r="X52" s="36">
        <v>192.51409907006118</v>
      </c>
      <c r="Y52" s="36">
        <v>263.12449780734653</v>
      </c>
      <c r="Z52" s="36">
        <v>2.5828608269544229</v>
      </c>
      <c r="AA52" s="36">
        <v>1.2448587389742647</v>
      </c>
      <c r="AB52" s="36">
        <v>1.2448587390000001</v>
      </c>
      <c r="AC52" s="36">
        <v>0.80594896192134025</v>
      </c>
      <c r="AD52" s="36">
        <v>1.4021329852859319</v>
      </c>
      <c r="AE52" s="36">
        <v>16.223354485295133</v>
      </c>
      <c r="AF52" s="36">
        <v>17.625487470581067</v>
      </c>
      <c r="AG52" s="36">
        <v>1.0356869394535944</v>
      </c>
      <c r="AH52" s="36">
        <v>1.7618582418291029</v>
      </c>
      <c r="AI52" s="36">
        <v>5.6427081528851009</v>
      </c>
      <c r="AJ52" s="36">
        <v>7.1362598384502818E-2</v>
      </c>
      <c r="AK52" s="36">
        <v>8.6236679411866815E-2</v>
      </c>
      <c r="AL52" s="36">
        <v>0.21568495308825306</v>
      </c>
      <c r="AM52" s="36">
        <v>1.9129984997594374</v>
      </c>
      <c r="AN52" s="36">
        <v>3.2502279065269013</v>
      </c>
      <c r="AO52" s="36">
        <v>22.081747591268485</v>
      </c>
      <c r="AP52" s="36">
        <v>621.88650097100003</v>
      </c>
      <c r="AQ52" s="36">
        <v>334.86196206099999</v>
      </c>
      <c r="AR52" s="36">
        <v>956.74846303200002</v>
      </c>
      <c r="AS52" s="36">
        <v>47.797720935999997</v>
      </c>
      <c r="AT52" s="36">
        <v>1482.4273444739999</v>
      </c>
      <c r="AU52" s="36">
        <v>3260.5670536010002</v>
      </c>
      <c r="AV52" s="36">
        <v>1214.9230105429999</v>
      </c>
      <c r="AW52" s="36">
        <v>2672.1970257789999</v>
      </c>
      <c r="AX52" s="36">
        <v>1205.1324425790001</v>
      </c>
      <c r="AY52" s="36">
        <v>2650.6628821610002</v>
      </c>
      <c r="AZ52" s="36">
        <v>1.9302350157142858</v>
      </c>
      <c r="BA52" s="36">
        <v>3.8604700328571431</v>
      </c>
      <c r="BB52" s="36">
        <v>3.0469461870000001</v>
      </c>
      <c r="BC52" s="36">
        <v>152.18127402299999</v>
      </c>
      <c r="BD52" s="36">
        <v>334.71943843000003</v>
      </c>
      <c r="BE52" s="36">
        <v>0.33354638000000003</v>
      </c>
      <c r="BF52" s="36">
        <v>0.66709276000000006</v>
      </c>
      <c r="BG52" s="36">
        <v>0.92086315900000004</v>
      </c>
      <c r="BH52" s="36">
        <v>11.570518591000001</v>
      </c>
      <c r="BI52" s="36">
        <v>0.24</v>
      </c>
      <c r="BJ52" s="36">
        <v>0.34</v>
      </c>
      <c r="BK52" s="36">
        <v>1.8900000000000003</v>
      </c>
      <c r="BL52" s="36">
        <v>2.13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6.2641377719999998</v>
      </c>
      <c r="E53" s="36">
        <v>3</v>
      </c>
      <c r="F53" s="36">
        <v>2</v>
      </c>
      <c r="G53" s="36">
        <v>1</v>
      </c>
      <c r="H53" s="36">
        <v>0</v>
      </c>
      <c r="I53" s="36">
        <v>33.634855473354094</v>
      </c>
      <c r="J53" s="36">
        <v>144.48313430352025</v>
      </c>
      <c r="K53" s="36">
        <v>25.466316973336689</v>
      </c>
      <c r="L53" s="36">
        <v>8.1685385000174087</v>
      </c>
      <c r="M53" s="36">
        <v>138.04220027687325</v>
      </c>
      <c r="N53" s="36">
        <v>40.075789500001093</v>
      </c>
      <c r="O53" s="36">
        <v>0.27888112700000001</v>
      </c>
      <c r="P53" s="36">
        <v>0.44133414400000004</v>
      </c>
      <c r="Q53" s="36">
        <v>0.25097102799999998</v>
      </c>
      <c r="R53" s="36">
        <v>2.7910099000000001E-2</v>
      </c>
      <c r="S53" s="36">
        <v>0.40492966600000002</v>
      </c>
      <c r="T53" s="36">
        <v>3.6404477999999997E-2</v>
      </c>
      <c r="U53" s="36">
        <v>0.75519999999999998</v>
      </c>
      <c r="V53" s="36">
        <v>1.7936000000000001</v>
      </c>
      <c r="W53" s="36">
        <v>34.668936600354094</v>
      </c>
      <c r="X53" s="36">
        <v>146.71806844752024</v>
      </c>
      <c r="Y53" s="36">
        <v>181.38700504787434</v>
      </c>
      <c r="Z53" s="36">
        <v>1.9194806101232536</v>
      </c>
      <c r="AA53" s="36">
        <v>0.92311102741741002</v>
      </c>
      <c r="AB53" s="36">
        <v>0.92311102700000003</v>
      </c>
      <c r="AC53" s="36">
        <v>0.25253025052039685</v>
      </c>
      <c r="AD53" s="36">
        <v>0.99009875594648977</v>
      </c>
      <c r="AE53" s="36">
        <v>9.4047593694830969</v>
      </c>
      <c r="AF53" s="36">
        <v>10.394858125429588</v>
      </c>
      <c r="AG53" s="36">
        <v>8.4899592560152504E-2</v>
      </c>
      <c r="AH53" s="36">
        <v>0.14442689309083415</v>
      </c>
      <c r="AI53" s="36">
        <v>0.4625564008449688</v>
      </c>
      <c r="AJ53" s="36">
        <v>5.2917623593303931E-2</v>
      </c>
      <c r="AK53" s="36">
        <v>6.3947841793604604E-2</v>
      </c>
      <c r="AL53" s="36">
        <v>0.15993875635534585</v>
      </c>
      <c r="AM53" s="36">
        <v>0.39034746667385328</v>
      </c>
      <c r="AN53" s="36">
        <v>1.1984734908309285</v>
      </c>
      <c r="AO53" s="36">
        <v>10.027254526683413</v>
      </c>
      <c r="AP53" s="36">
        <v>386.03728571900001</v>
      </c>
      <c r="AQ53" s="36">
        <v>207.86623077100001</v>
      </c>
      <c r="AR53" s="36">
        <v>593.90351649000002</v>
      </c>
      <c r="AS53" s="36">
        <v>34.442472309999999</v>
      </c>
      <c r="AT53" s="36">
        <v>1235.835067582</v>
      </c>
      <c r="AU53" s="36">
        <v>2873.8401910389998</v>
      </c>
      <c r="AV53" s="36">
        <v>837.54648642200004</v>
      </c>
      <c r="AW53" s="36">
        <v>1947.6504735010001</v>
      </c>
      <c r="AX53" s="36">
        <v>821.58762356900002</v>
      </c>
      <c r="AY53" s="36">
        <v>1910.539355136</v>
      </c>
      <c r="AZ53" s="36">
        <v>0.96667550000000002</v>
      </c>
      <c r="BA53" s="36">
        <v>1.9333510014285717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1.821963888</v>
      </c>
      <c r="BH53" s="36">
        <v>12.872051221</v>
      </c>
      <c r="BI53" s="36">
        <v>0.39000000000000012</v>
      </c>
      <c r="BJ53" s="36">
        <v>0.44000000000000017</v>
      </c>
      <c r="BK53" s="36">
        <v>1.0500000000000005</v>
      </c>
      <c r="BL53" s="36">
        <v>1.1700000000000006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6.2859928490000003</v>
      </c>
      <c r="E54" s="36">
        <v>31</v>
      </c>
      <c r="F54" s="36">
        <v>9</v>
      </c>
      <c r="G54" s="36">
        <v>16</v>
      </c>
      <c r="H54" s="36">
        <v>6</v>
      </c>
      <c r="I54" s="36">
        <v>189.58792588162825</v>
      </c>
      <c r="J54" s="36">
        <v>851.17652931252996</v>
      </c>
      <c r="K54" s="36">
        <v>160.56267488156507</v>
      </c>
      <c r="L54" s="36">
        <v>29.025251000063175</v>
      </c>
      <c r="M54" s="36">
        <v>909.22434169416749</v>
      </c>
      <c r="N54" s="36">
        <v>131.54011349999075</v>
      </c>
      <c r="O54" s="36">
        <v>2.6542136289999996</v>
      </c>
      <c r="P54" s="36">
        <v>4.3340855769999997</v>
      </c>
      <c r="Q54" s="36">
        <v>2.4763902069999997</v>
      </c>
      <c r="R54" s="36">
        <v>0.17782342200000001</v>
      </c>
      <c r="S54" s="36">
        <v>4.102141982</v>
      </c>
      <c r="T54" s="36">
        <v>0.231943595</v>
      </c>
      <c r="U54" s="36">
        <v>4.3063000000000002</v>
      </c>
      <c r="V54" s="36">
        <v>10.2027</v>
      </c>
      <c r="W54" s="36">
        <v>196.54843951062824</v>
      </c>
      <c r="X54" s="36">
        <v>865.71331488953001</v>
      </c>
      <c r="Y54" s="36">
        <v>1062.2617544001582</v>
      </c>
      <c r="Z54" s="36">
        <v>10.863805247144544</v>
      </c>
      <c r="AA54" s="36">
        <v>5.2348432770228825</v>
      </c>
      <c r="AB54" s="36">
        <v>28.962606734337726</v>
      </c>
      <c r="AC54" s="36">
        <v>1.6235285898585343</v>
      </c>
      <c r="AD54" s="36">
        <v>7.4010823147862599</v>
      </c>
      <c r="AE54" s="36">
        <v>67.95073767011796</v>
      </c>
      <c r="AF54" s="36">
        <v>75.351819984904239</v>
      </c>
      <c r="AG54" s="36">
        <v>0.44597383246730071</v>
      </c>
      <c r="AH54" s="36">
        <v>0.75866812879494849</v>
      </c>
      <c r="AI54" s="36">
        <v>2.4297884665459835</v>
      </c>
      <c r="AJ54" s="36">
        <v>0.73744359057541697</v>
      </c>
      <c r="AK54" s="36">
        <v>0.50171738441574243</v>
      </c>
      <c r="AL54" s="36">
        <v>1.2664940744154545</v>
      </c>
      <c r="AM54" s="36">
        <v>2.806946012901252</v>
      </c>
      <c r="AN54" s="36">
        <v>8.661467827996951</v>
      </c>
      <c r="AO54" s="36">
        <v>71.647020211079393</v>
      </c>
      <c r="AP54" s="36">
        <v>2659.4667980499999</v>
      </c>
      <c r="AQ54" s="36">
        <v>1432.0205835649999</v>
      </c>
      <c r="AR54" s="36">
        <v>4091.4873816149998</v>
      </c>
      <c r="AS54" s="36">
        <v>114.485595671</v>
      </c>
      <c r="AT54" s="36">
        <v>7785.2959932800004</v>
      </c>
      <c r="AU54" s="36">
        <v>17701.013097178999</v>
      </c>
      <c r="AV54" s="36">
        <v>5610.6962474359998</v>
      </c>
      <c r="AW54" s="36">
        <v>12756.741406608</v>
      </c>
      <c r="AX54" s="36">
        <v>5526.5896718980002</v>
      </c>
      <c r="AY54" s="36">
        <v>12565.512762705999</v>
      </c>
      <c r="AZ54" s="36">
        <v>3.9033442014285717</v>
      </c>
      <c r="BA54" s="36">
        <v>7.8066884042857145</v>
      </c>
      <c r="BB54" s="36">
        <v>9.0615209189999995</v>
      </c>
      <c r="BC54" s="36">
        <v>649.85203044599996</v>
      </c>
      <c r="BD54" s="36">
        <v>1477.5339707180001</v>
      </c>
      <c r="BE54" s="36">
        <v>0.99195631285714303</v>
      </c>
      <c r="BF54" s="36">
        <v>1.9839126257142861</v>
      </c>
      <c r="BG54" s="36">
        <v>2.6754543900000001</v>
      </c>
      <c r="BH54" s="36">
        <v>31.415603305000001</v>
      </c>
      <c r="BI54" s="36">
        <v>0.36</v>
      </c>
      <c r="BJ54" s="36">
        <v>0.62000000000000011</v>
      </c>
      <c r="BK54" s="36">
        <v>3.1799999999999993</v>
      </c>
      <c r="BL54" s="36">
        <v>3.499999999999996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5.8918402040000002</v>
      </c>
      <c r="E55" s="36">
        <v>4</v>
      </c>
      <c r="F55" s="36">
        <v>2</v>
      </c>
      <c r="G55" s="36">
        <v>2</v>
      </c>
      <c r="H55" s="36">
        <v>0</v>
      </c>
      <c r="I55" s="36">
        <v>1.0325460938293105</v>
      </c>
      <c r="J55" s="36">
        <v>11.224070557309975</v>
      </c>
      <c r="K55" s="36">
        <v>0.31180309381933269</v>
      </c>
      <c r="L55" s="36">
        <v>0.72074300000997793</v>
      </c>
      <c r="M55" s="36">
        <v>6.1629686511380415</v>
      </c>
      <c r="N55" s="36">
        <v>6.0936480000012452</v>
      </c>
      <c r="O55" s="36">
        <v>7.7351419999999995E-3</v>
      </c>
      <c r="P55" s="36">
        <v>1.2532429000000001E-2</v>
      </c>
      <c r="Q55" s="36">
        <v>6.2146709999999997E-3</v>
      </c>
      <c r="R55" s="36">
        <v>1.520471E-3</v>
      </c>
      <c r="S55" s="36">
        <v>1.0549205000000001E-2</v>
      </c>
      <c r="T55" s="36">
        <v>1.983224E-3</v>
      </c>
      <c r="U55" s="36">
        <v>3.9050000000000001E-2</v>
      </c>
      <c r="V55" s="36">
        <v>9.2300000000000007E-2</v>
      </c>
      <c r="W55" s="36">
        <v>1.0793312358293106</v>
      </c>
      <c r="X55" s="36">
        <v>11.328902986309975</v>
      </c>
      <c r="Y55" s="36">
        <v>12.408234222139285</v>
      </c>
      <c r="Z55" s="36">
        <v>0.12008136303736189</v>
      </c>
      <c r="AA55" s="36">
        <v>5.5758496175225492E-2</v>
      </c>
      <c r="AB55" s="36">
        <v>5.5758495999999998E-2</v>
      </c>
      <c r="AC55" s="36">
        <v>6.9530942403197675E-3</v>
      </c>
      <c r="AD55" s="36">
        <v>8.2836891442398766E-2</v>
      </c>
      <c r="AE55" s="36">
        <v>0.74553202298158894</v>
      </c>
      <c r="AF55" s="36">
        <v>0.82836891442398763</v>
      </c>
      <c r="AG55" s="36">
        <v>3.5046515256203139E-3</v>
      </c>
      <c r="AH55" s="36">
        <v>5.9619359286414535E-3</v>
      </c>
      <c r="AI55" s="36">
        <v>1.9094308312000329E-2</v>
      </c>
      <c r="AJ55" s="36">
        <v>3.1963698897822094E-3</v>
      </c>
      <c r="AK55" s="36">
        <v>3.8626290625573198E-3</v>
      </c>
      <c r="AL55" s="36">
        <v>9.660749623441045E-3</v>
      </c>
      <c r="AM55" s="36">
        <v>1.365411565572229E-2</v>
      </c>
      <c r="AN55" s="36">
        <v>9.266145643359755E-2</v>
      </c>
      <c r="AO55" s="36">
        <v>0.77428708091703036</v>
      </c>
      <c r="AP55" s="36">
        <v>78.476704721999994</v>
      </c>
      <c r="AQ55" s="36">
        <v>42.256687157999998</v>
      </c>
      <c r="AR55" s="36">
        <v>120.73339188</v>
      </c>
      <c r="AS55" s="36">
        <v>10.923621925999999</v>
      </c>
      <c r="AT55" s="36">
        <v>379.91943674599997</v>
      </c>
      <c r="AU55" s="36">
        <v>766.60119358300005</v>
      </c>
      <c r="AV55" s="36">
        <v>232.80788395900001</v>
      </c>
      <c r="AW55" s="36">
        <v>469.759597579</v>
      </c>
      <c r="AX55" s="36">
        <v>226.731524818</v>
      </c>
      <c r="AY55" s="36">
        <v>457.49872403799998</v>
      </c>
      <c r="AZ55" s="36">
        <v>0.10210981142857144</v>
      </c>
      <c r="BA55" s="36">
        <v>0.2042196242857143</v>
      </c>
      <c r="BB55" s="36">
        <v>0.86317453700000002</v>
      </c>
      <c r="BC55" s="36">
        <v>20.399044056000001</v>
      </c>
      <c r="BD55" s="36">
        <v>41.161177895000002</v>
      </c>
      <c r="BE55" s="36">
        <v>9.449091714285715E-2</v>
      </c>
      <c r="BF55" s="36">
        <v>0.18898183571428573</v>
      </c>
      <c r="BG55" s="36">
        <v>3.6241792749999999</v>
      </c>
      <c r="BH55" s="36">
        <v>11.069713303</v>
      </c>
      <c r="BI55" s="36">
        <v>0.21</v>
      </c>
      <c r="BJ55" s="36">
        <v>0.21</v>
      </c>
      <c r="BK55" s="36">
        <v>0.42000000000000015</v>
      </c>
      <c r="BL55" s="36">
        <v>0.42000000000000015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5.6305256630000002</v>
      </c>
      <c r="E56" s="36">
        <v>318</v>
      </c>
      <c r="F56" s="36">
        <v>7</v>
      </c>
      <c r="G56" s="36">
        <v>59</v>
      </c>
      <c r="H56" s="36">
        <v>252</v>
      </c>
      <c r="I56" s="36">
        <v>0.75130762479221391</v>
      </c>
      <c r="J56" s="36">
        <v>36.470630207979902</v>
      </c>
      <c r="K56" s="36">
        <v>5.4890624825794147E-2</v>
      </c>
      <c r="L56" s="36">
        <v>0.69641699996641981</v>
      </c>
      <c r="M56" s="36">
        <v>3.0814468327634081</v>
      </c>
      <c r="N56" s="36">
        <v>34.140491000008701</v>
      </c>
      <c r="O56" s="36">
        <v>0.63249893899999998</v>
      </c>
      <c r="P56" s="36">
        <v>1.009822896</v>
      </c>
      <c r="Q56" s="36">
        <v>0.46213504500000002</v>
      </c>
      <c r="R56" s="36">
        <v>0.17036389399999999</v>
      </c>
      <c r="S56" s="36">
        <v>0.78760912199999999</v>
      </c>
      <c r="T56" s="36">
        <v>0.222213774</v>
      </c>
      <c r="U56" s="36">
        <v>13.143400000000005</v>
      </c>
      <c r="V56" s="36">
        <v>31.140199999999989</v>
      </c>
      <c r="W56" s="36">
        <v>14.52720656379222</v>
      </c>
      <c r="X56" s="36">
        <v>68.62065310397989</v>
      </c>
      <c r="Y56" s="36">
        <v>83.14785966777211</v>
      </c>
      <c r="Z56" s="36">
        <v>0.15356821477343313</v>
      </c>
      <c r="AA56" s="36">
        <v>3.9658142718425285E-2</v>
      </c>
      <c r="AB56" s="36">
        <v>3.9658143E-2</v>
      </c>
      <c r="AC56" s="36">
        <v>8.1522227534520095E-4</v>
      </c>
      <c r="AD56" s="36">
        <v>0.73848382423251446</v>
      </c>
      <c r="AE56" s="36">
        <v>6.6463544180926295</v>
      </c>
      <c r="AF56" s="36">
        <v>7.3848382423251451</v>
      </c>
      <c r="AG56" s="36">
        <v>1.2766302955059732</v>
      </c>
      <c r="AH56" s="36">
        <v>2.171738893504414</v>
      </c>
      <c r="AI56" s="36">
        <v>6.9554340237911632</v>
      </c>
      <c r="AJ56" s="36">
        <v>2.3772618366930138E-3</v>
      </c>
      <c r="AK56" s="36">
        <v>2.8727841844319612E-3</v>
      </c>
      <c r="AL56" s="36">
        <v>7.1850670303826537E-3</v>
      </c>
      <c r="AM56" s="36">
        <v>1.2798227796180115</v>
      </c>
      <c r="AN56" s="36">
        <v>2.9130955019213607</v>
      </c>
      <c r="AO56" s="36">
        <v>13.608973508914175</v>
      </c>
      <c r="AP56" s="36">
        <v>436.83701601500002</v>
      </c>
      <c r="AQ56" s="36">
        <v>235.21993169999999</v>
      </c>
      <c r="AR56" s="36">
        <v>672.05694771499998</v>
      </c>
      <c r="AS56" s="36">
        <v>7.2025501099999998</v>
      </c>
      <c r="AT56" s="36">
        <v>1613.0684095050001</v>
      </c>
      <c r="AU56" s="36">
        <v>3310.553659227</v>
      </c>
      <c r="AV56" s="36">
        <v>1192.6590893719999</v>
      </c>
      <c r="AW56" s="36">
        <v>2447.7337038310002</v>
      </c>
      <c r="AX56" s="36">
        <v>1111.981244093</v>
      </c>
      <c r="AY56" s="36">
        <v>2282.1558930370002</v>
      </c>
      <c r="AZ56" s="36">
        <v>0.12770456285714285</v>
      </c>
      <c r="BA56" s="36">
        <v>0.25540912714285713</v>
      </c>
      <c r="BB56" s="36">
        <v>12.130505066</v>
      </c>
      <c r="BC56" s="36">
        <v>976.57479658199998</v>
      </c>
      <c r="BD56" s="36">
        <v>2004.2567613890001</v>
      </c>
      <c r="BE56" s="36">
        <v>0.54810625999999996</v>
      </c>
      <c r="BF56" s="36">
        <v>1.0962125214285716</v>
      </c>
      <c r="BG56" s="36">
        <v>7.1020224040000004</v>
      </c>
      <c r="BH56" s="36">
        <v>42.20019688</v>
      </c>
      <c r="BI56" s="36">
        <v>0</v>
      </c>
      <c r="BJ56" s="36">
        <v>0</v>
      </c>
      <c r="BK56" s="36">
        <v>0.15</v>
      </c>
      <c r="BL56" s="36">
        <v>0.15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5.5650354460000004</v>
      </c>
      <c r="E57" s="36">
        <v>22</v>
      </c>
      <c r="F57" s="36">
        <v>2</v>
      </c>
      <c r="G57" s="36">
        <v>14</v>
      </c>
      <c r="H57" s="36">
        <v>6</v>
      </c>
      <c r="I57" s="36">
        <v>2.3544389108139625</v>
      </c>
      <c r="J57" s="36">
        <v>45.423112658467403</v>
      </c>
      <c r="K57" s="36">
        <v>0.13391641082359546</v>
      </c>
      <c r="L57" s="36">
        <v>2.2205224999903672</v>
      </c>
      <c r="M57" s="36">
        <v>7.3547785692453465</v>
      </c>
      <c r="N57" s="36">
        <v>40.422773000036017</v>
      </c>
      <c r="O57" s="36">
        <v>1.1084947279999999</v>
      </c>
      <c r="P57" s="36">
        <v>2.0066423050000002</v>
      </c>
      <c r="Q57" s="36">
        <v>1.03966684</v>
      </c>
      <c r="R57" s="36">
        <v>6.8827888000000004E-2</v>
      </c>
      <c r="S57" s="36">
        <v>1.9168667990000001</v>
      </c>
      <c r="T57" s="36">
        <v>8.9775506000000005E-2</v>
      </c>
      <c r="U57" s="36">
        <v>0.5998</v>
      </c>
      <c r="V57" s="36">
        <v>1.4189000000000001</v>
      </c>
      <c r="W57" s="36">
        <v>4.0627336388139623</v>
      </c>
      <c r="X57" s="36">
        <v>48.848654963467403</v>
      </c>
      <c r="Y57" s="36">
        <v>52.911388602281363</v>
      </c>
      <c r="Z57" s="36">
        <v>0.47520928621579461</v>
      </c>
      <c r="AA57" s="36">
        <v>0.19071721835888222</v>
      </c>
      <c r="AB57" s="36">
        <v>0.19071721799999999</v>
      </c>
      <c r="AC57" s="36">
        <v>2.0450574468522278E-3</v>
      </c>
      <c r="AD57" s="36">
        <v>1.6301087481859462</v>
      </c>
      <c r="AE57" s="36">
        <v>14.670978733673508</v>
      </c>
      <c r="AF57" s="36">
        <v>16.301087481859462</v>
      </c>
      <c r="AG57" s="36">
        <v>6.1498984203186884E-2</v>
      </c>
      <c r="AH57" s="36">
        <v>0.10461896163300757</v>
      </c>
      <c r="AI57" s="36">
        <v>0.33506343117598369</v>
      </c>
      <c r="AJ57" s="36">
        <v>1.1172592851950406E-2</v>
      </c>
      <c r="AK57" s="36">
        <v>1.3501435788432478E-2</v>
      </c>
      <c r="AL57" s="36">
        <v>3.376818964403909E-2</v>
      </c>
      <c r="AM57" s="36">
        <v>7.4716634501989523E-2</v>
      </c>
      <c r="AN57" s="36">
        <v>1.7482291456073862</v>
      </c>
      <c r="AO57" s="36">
        <v>15.039810354493531</v>
      </c>
      <c r="AP57" s="36">
        <v>1233.3165105840001</v>
      </c>
      <c r="AQ57" s="36">
        <v>664.09350569900005</v>
      </c>
      <c r="AR57" s="36">
        <v>1897.410016283</v>
      </c>
      <c r="AS57" s="36">
        <v>28.260670047000001</v>
      </c>
      <c r="AT57" s="36">
        <v>4506.9994084159998</v>
      </c>
      <c r="AU57" s="36">
        <v>10014.844169829999</v>
      </c>
      <c r="AV57" s="36">
        <v>3211.6341400589999</v>
      </c>
      <c r="AW57" s="36">
        <v>7136.4587674750001</v>
      </c>
      <c r="AX57" s="36">
        <v>2998.5137203640002</v>
      </c>
      <c r="AY57" s="36">
        <v>6662.8914116249998</v>
      </c>
      <c r="AZ57" s="36">
        <v>0.80108000857142858</v>
      </c>
      <c r="BA57" s="36">
        <v>1.6021600171428572</v>
      </c>
      <c r="BB57" s="36">
        <v>32.798079242999997</v>
      </c>
      <c r="BC57" s="36">
        <v>1754.9571916530001</v>
      </c>
      <c r="BD57" s="36">
        <v>3899.6283794289998</v>
      </c>
      <c r="BE57" s="36">
        <v>1.4819525214285716</v>
      </c>
      <c r="BF57" s="36">
        <v>2.9639050442857147</v>
      </c>
      <c r="BG57" s="36">
        <v>23.273833586999999</v>
      </c>
      <c r="BH57" s="36">
        <v>157.05587540100001</v>
      </c>
      <c r="BI57" s="36">
        <v>0.24</v>
      </c>
      <c r="BJ57" s="36">
        <v>0.24</v>
      </c>
      <c r="BK57" s="36">
        <v>0.42000000000000015</v>
      </c>
      <c r="BL57" s="36">
        <v>0.42000000000000015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5.6207707129999998</v>
      </c>
      <c r="E58" s="36">
        <v>61</v>
      </c>
      <c r="F58" s="36">
        <v>6</v>
      </c>
      <c r="G58" s="36">
        <v>22</v>
      </c>
      <c r="H58" s="36">
        <v>33</v>
      </c>
      <c r="I58" s="36">
        <v>1.5198938181450727</v>
      </c>
      <c r="J58" s="36">
        <v>24.292971753638898</v>
      </c>
      <c r="K58" s="36">
        <v>0.15253281815737857</v>
      </c>
      <c r="L58" s="36">
        <v>1.3673609999876941</v>
      </c>
      <c r="M58" s="36">
        <v>6.7076140717650041</v>
      </c>
      <c r="N58" s="36">
        <v>19.105251500018966</v>
      </c>
      <c r="O58" s="36">
        <v>0.631626511</v>
      </c>
      <c r="P58" s="36">
        <v>1.15709375</v>
      </c>
      <c r="Q58" s="36">
        <v>0.60928663999999999</v>
      </c>
      <c r="R58" s="36">
        <v>2.2339870999999997E-2</v>
      </c>
      <c r="S58" s="36">
        <v>1.1279547890000001</v>
      </c>
      <c r="T58" s="36">
        <v>2.9138960999999998E-2</v>
      </c>
      <c r="U58" s="36">
        <v>4.8223000000000003</v>
      </c>
      <c r="V58" s="36">
        <v>11.441499999999996</v>
      </c>
      <c r="W58" s="36">
        <v>6.9738203291450729</v>
      </c>
      <c r="X58" s="36">
        <v>36.891565503638894</v>
      </c>
      <c r="Y58" s="36">
        <v>43.865385832783964</v>
      </c>
      <c r="Z58" s="36">
        <v>0.31569668770062814</v>
      </c>
      <c r="AA58" s="36">
        <v>0.13349907238026004</v>
      </c>
      <c r="AB58" s="36">
        <v>0.133499072</v>
      </c>
      <c r="AC58" s="36">
        <v>2.0857734537857347E-3</v>
      </c>
      <c r="AD58" s="36">
        <v>0.70242533637099147</v>
      </c>
      <c r="AE58" s="36">
        <v>6.3218280273389214</v>
      </c>
      <c r="AF58" s="36">
        <v>7.0242533637099136</v>
      </c>
      <c r="AG58" s="36">
        <v>0.5298714546633404</v>
      </c>
      <c r="AH58" s="36">
        <v>0.90139052057671654</v>
      </c>
      <c r="AI58" s="36">
        <v>2.8868858564416469</v>
      </c>
      <c r="AJ58" s="36">
        <v>8.0024485570498842E-3</v>
      </c>
      <c r="AK58" s="36">
        <v>9.6704987593076077E-3</v>
      </c>
      <c r="AL58" s="36">
        <v>2.4186704375287572E-2</v>
      </c>
      <c r="AM58" s="36">
        <v>0.53995967667417599</v>
      </c>
      <c r="AN58" s="36">
        <v>1.6134863557070156</v>
      </c>
      <c r="AO58" s="36">
        <v>9.2329005881558555</v>
      </c>
      <c r="AP58" s="36">
        <v>582.36421186500002</v>
      </c>
      <c r="AQ58" s="36">
        <v>313.58072946599998</v>
      </c>
      <c r="AR58" s="36">
        <v>895.944941331</v>
      </c>
      <c r="AS58" s="36">
        <v>10.779298547</v>
      </c>
      <c r="AT58" s="36">
        <v>2564.1502574579999</v>
      </c>
      <c r="AU58" s="36">
        <v>5850.0000016499998</v>
      </c>
      <c r="AV58" s="36">
        <v>1590.2253154330001</v>
      </c>
      <c r="AW58" s="36">
        <v>3628.0315753129998</v>
      </c>
      <c r="AX58" s="36">
        <v>1495.1196120689999</v>
      </c>
      <c r="AY58" s="36">
        <v>3411.0519489359999</v>
      </c>
      <c r="AZ58" s="36">
        <v>0.18457575714285715</v>
      </c>
      <c r="BA58" s="36">
        <v>0.3691515142857143</v>
      </c>
      <c r="BB58" s="36">
        <v>9.2764058459999994</v>
      </c>
      <c r="BC58" s="36">
        <v>804.13245094800004</v>
      </c>
      <c r="BD58" s="36">
        <v>1834.5940631569999</v>
      </c>
      <c r="BE58" s="36">
        <v>0.41914628285714289</v>
      </c>
      <c r="BF58" s="36">
        <v>0.83829256714285716</v>
      </c>
      <c r="BG58" s="36">
        <v>6.1576389010000003</v>
      </c>
      <c r="BH58" s="36">
        <v>39.485718800000001</v>
      </c>
      <c r="BI58" s="36">
        <v>0.18</v>
      </c>
      <c r="BJ58" s="36">
        <v>0.18</v>
      </c>
      <c r="BK58" s="36">
        <v>0.3600000000000001</v>
      </c>
      <c r="BL58" s="36">
        <v>0.3600000000000001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5.8387248639999996</v>
      </c>
      <c r="E59" s="36">
        <v>58</v>
      </c>
      <c r="F59" s="36">
        <v>15</v>
      </c>
      <c r="G59" s="36">
        <v>30</v>
      </c>
      <c r="H59" s="36">
        <v>13</v>
      </c>
      <c r="I59" s="36">
        <v>3.1910064057259699</v>
      </c>
      <c r="J59" s="36">
        <v>37.557789828635293</v>
      </c>
      <c r="K59" s="36">
        <v>0.54067540572889716</v>
      </c>
      <c r="L59" s="36">
        <v>2.650330999997073</v>
      </c>
      <c r="M59" s="36">
        <v>14.301722734364503</v>
      </c>
      <c r="N59" s="36">
        <v>26.447073499996762</v>
      </c>
      <c r="O59" s="36">
        <v>0.47506280900000003</v>
      </c>
      <c r="P59" s="36">
        <v>0.79959275399999996</v>
      </c>
      <c r="Q59" s="36">
        <v>0.45053278600000002</v>
      </c>
      <c r="R59" s="36">
        <v>2.4530023000000001E-2</v>
      </c>
      <c r="S59" s="36">
        <v>0.76759707099999996</v>
      </c>
      <c r="T59" s="36">
        <v>3.1995682999999997E-2</v>
      </c>
      <c r="U59" s="36">
        <v>1.4677000000000002</v>
      </c>
      <c r="V59" s="36">
        <v>3.4825000000000013</v>
      </c>
      <c r="W59" s="36">
        <v>5.1337692147259704</v>
      </c>
      <c r="X59" s="36">
        <v>41.839882582635298</v>
      </c>
      <c r="Y59" s="36">
        <v>46.973651797361271</v>
      </c>
      <c r="Z59" s="36">
        <v>0.43464390288162658</v>
      </c>
      <c r="AA59" s="36">
        <v>0.20216629178573176</v>
      </c>
      <c r="AB59" s="36">
        <v>0.2021662914</v>
      </c>
      <c r="AC59" s="36">
        <v>2.6517781983163707E-2</v>
      </c>
      <c r="AD59" s="36">
        <v>0.58478708061373408</v>
      </c>
      <c r="AE59" s="36">
        <v>5.2630837255236074</v>
      </c>
      <c r="AF59" s="36">
        <v>5.8478708061373412</v>
      </c>
      <c r="AG59" s="36">
        <v>0.15374106153249031</v>
      </c>
      <c r="AH59" s="36">
        <v>0.26153651846906384</v>
      </c>
      <c r="AI59" s="36">
        <v>0.83762371455632667</v>
      </c>
      <c r="AJ59" s="36">
        <v>1.1589233557421863E-2</v>
      </c>
      <c r="AK59" s="36">
        <v>1.4004922095299559E-2</v>
      </c>
      <c r="AL59" s="36">
        <v>3.5027449870868511E-2</v>
      </c>
      <c r="AM59" s="36">
        <v>0.19184807707307588</v>
      </c>
      <c r="AN59" s="36">
        <v>0.86032852117809755</v>
      </c>
      <c r="AO59" s="36">
        <v>6.1357348899508031</v>
      </c>
      <c r="AP59" s="36">
        <v>995.55532900399999</v>
      </c>
      <c r="AQ59" s="36">
        <v>536.06825407899998</v>
      </c>
      <c r="AR59" s="36">
        <v>1531.6235830830001</v>
      </c>
      <c r="AS59" s="36">
        <v>25.743128999</v>
      </c>
      <c r="AT59" s="36">
        <v>4859.5622681490004</v>
      </c>
      <c r="AU59" s="36">
        <v>10978.77464928</v>
      </c>
      <c r="AV59" s="36">
        <v>2690.7998207689998</v>
      </c>
      <c r="AW59" s="36">
        <v>6079.0835117329998</v>
      </c>
      <c r="AX59" s="36">
        <v>2572.789806409</v>
      </c>
      <c r="AY59" s="36">
        <v>5812.4740348859996</v>
      </c>
      <c r="AZ59" s="36">
        <v>0.3189651742857143</v>
      </c>
      <c r="BA59" s="36">
        <v>0.63793034857142861</v>
      </c>
      <c r="BB59" s="36">
        <v>5.7432684979999999</v>
      </c>
      <c r="BC59" s="36">
        <v>466.604756114</v>
      </c>
      <c r="BD59" s="36">
        <v>1054.1584169509999</v>
      </c>
      <c r="BE59" s="36">
        <v>0.25950456285714285</v>
      </c>
      <c r="BF59" s="36">
        <v>0.5190091257142857</v>
      </c>
      <c r="BG59" s="36">
        <v>7.5630232590000004</v>
      </c>
      <c r="BH59" s="36">
        <v>49.310951576000001</v>
      </c>
      <c r="BI59" s="36">
        <v>0.12</v>
      </c>
      <c r="BJ59" s="36">
        <v>0.12</v>
      </c>
      <c r="BK59" s="36">
        <v>0.72000000000000042</v>
      </c>
      <c r="BL59" s="36">
        <v>0.72000000000000042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5.918560233</v>
      </c>
      <c r="E60" s="36">
        <v>18</v>
      </c>
      <c r="F60" s="36">
        <v>4</v>
      </c>
      <c r="G60" s="36">
        <v>10</v>
      </c>
      <c r="H60" s="36">
        <v>4</v>
      </c>
      <c r="I60" s="36">
        <v>8.419929533069781E-2</v>
      </c>
      <c r="J60" s="36">
        <v>5.4423220115634789</v>
      </c>
      <c r="K60" s="36">
        <v>7.5255295331735583E-2</v>
      </c>
      <c r="L60" s="36">
        <v>8.9439999989622265E-3</v>
      </c>
      <c r="M60" s="36">
        <v>3.8932043068932956</v>
      </c>
      <c r="N60" s="36">
        <v>1.633317000000881</v>
      </c>
      <c r="O60" s="36">
        <v>5.7475800000000001E-2</v>
      </c>
      <c r="P60" s="36">
        <v>9.1589537999999998E-2</v>
      </c>
      <c r="Q60" s="36">
        <v>5.5425027000000002E-2</v>
      </c>
      <c r="R60" s="36">
        <v>2.0507729999999997E-3</v>
      </c>
      <c r="S60" s="36">
        <v>8.8914617000000001E-2</v>
      </c>
      <c r="T60" s="36">
        <v>2.6749210000000002E-3</v>
      </c>
      <c r="U60" s="36">
        <v>1.4545999999999999</v>
      </c>
      <c r="V60" s="36">
        <v>3.4546000000000006</v>
      </c>
      <c r="W60" s="36">
        <v>1.5962750953306977</v>
      </c>
      <c r="X60" s="36">
        <v>8.98851154956348</v>
      </c>
      <c r="Y60" s="36">
        <v>10.584786644894178</v>
      </c>
      <c r="Z60" s="36">
        <v>2.4023951260926428E-2</v>
      </c>
      <c r="AA60" s="36">
        <v>5.1411255698382546E-3</v>
      </c>
      <c r="AB60" s="36">
        <v>5.1411260000000002E-3</v>
      </c>
      <c r="AC60" s="36">
        <v>7.5926440761640347E-4</v>
      </c>
      <c r="AD60" s="36">
        <v>3.8612584335586113E-2</v>
      </c>
      <c r="AE60" s="36">
        <v>0.34751325902027502</v>
      </c>
      <c r="AF60" s="36">
        <v>0.38612584335586114</v>
      </c>
      <c r="AG60" s="36">
        <v>0.14964663025007915</v>
      </c>
      <c r="AH60" s="36">
        <v>0.25457127904611165</v>
      </c>
      <c r="AI60" s="36">
        <v>0.81531612343146564</v>
      </c>
      <c r="AJ60" s="36">
        <v>2.9471634197689763E-4</v>
      </c>
      <c r="AK60" s="36">
        <v>3.561477465581042E-4</v>
      </c>
      <c r="AL60" s="36">
        <v>8.9075449719022129E-4</v>
      </c>
      <c r="AM60" s="36">
        <v>0.15070061099967244</v>
      </c>
      <c r="AN60" s="36">
        <v>0.2935400111282559</v>
      </c>
      <c r="AO60" s="36">
        <v>1.1637201369489307</v>
      </c>
      <c r="AP60" s="36">
        <v>160.00533588900001</v>
      </c>
      <c r="AQ60" s="36">
        <v>86.156719324999997</v>
      </c>
      <c r="AR60" s="36">
        <v>246.16205521400002</v>
      </c>
      <c r="AS60" s="36">
        <v>11.088318252000001</v>
      </c>
      <c r="AT60" s="36">
        <v>669.53829769399999</v>
      </c>
      <c r="AU60" s="36">
        <v>1429.9202173419999</v>
      </c>
      <c r="AV60" s="36">
        <v>372.48570735200002</v>
      </c>
      <c r="AW60" s="36">
        <v>795.51064584100004</v>
      </c>
      <c r="AX60" s="36">
        <v>356.71409885899999</v>
      </c>
      <c r="AY60" s="36">
        <v>761.82752133199995</v>
      </c>
      <c r="AZ60" s="36">
        <v>0.24889433857142859</v>
      </c>
      <c r="BA60" s="36">
        <v>0.49778867857142856</v>
      </c>
      <c r="BB60" s="36">
        <v>0.65605011499999999</v>
      </c>
      <c r="BC60" s="36">
        <v>33.332476571999997</v>
      </c>
      <c r="BD60" s="36">
        <v>71.187536707999996</v>
      </c>
      <c r="BE60" s="36">
        <v>2.9643050000000001E-2</v>
      </c>
      <c r="BF60" s="36">
        <v>5.9286100000000001E-2</v>
      </c>
      <c r="BG60" s="36">
        <v>5.4101277740000002</v>
      </c>
      <c r="BH60" s="36">
        <v>23.383870086999998</v>
      </c>
      <c r="BI60" s="36">
        <v>0.24</v>
      </c>
      <c r="BJ60" s="36">
        <v>0.24</v>
      </c>
      <c r="BK60" s="36">
        <v>0.09</v>
      </c>
      <c r="BL60" s="36">
        <v>0.09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5.7385902590000004</v>
      </c>
      <c r="E61" s="36">
        <v>8</v>
      </c>
      <c r="F61" s="36">
        <v>1</v>
      </c>
      <c r="G61" s="36">
        <v>6</v>
      </c>
      <c r="H61" s="36">
        <v>1</v>
      </c>
      <c r="I61" s="36">
        <v>2.4638765927322177E-4</v>
      </c>
      <c r="J61" s="36">
        <v>0.43591986394112747</v>
      </c>
      <c r="K61" s="36">
        <v>2.4638765927322177E-4</v>
      </c>
      <c r="L61" s="36">
        <v>0</v>
      </c>
      <c r="M61" s="36">
        <v>2.8236251599730675E-2</v>
      </c>
      <c r="N61" s="36">
        <v>0.40793000000066998</v>
      </c>
      <c r="O61" s="36">
        <v>2.6505499999999998E-3</v>
      </c>
      <c r="P61" s="36">
        <v>4.5852540000000004E-3</v>
      </c>
      <c r="Q61" s="36">
        <v>2.4043229999999999E-3</v>
      </c>
      <c r="R61" s="36">
        <v>2.4622700000000001E-4</v>
      </c>
      <c r="S61" s="36">
        <v>4.2640880000000001E-3</v>
      </c>
      <c r="T61" s="36">
        <v>3.2116600000000001E-4</v>
      </c>
      <c r="U61" s="36">
        <v>0.12739999999999999</v>
      </c>
      <c r="V61" s="36">
        <v>0.30219999999999997</v>
      </c>
      <c r="W61" s="36">
        <v>0.13029693765927319</v>
      </c>
      <c r="X61" s="36">
        <v>0.74270511794112748</v>
      </c>
      <c r="Y61" s="36">
        <v>0.87300205560040067</v>
      </c>
      <c r="Z61" s="36">
        <v>2.3206244297341937E-4</v>
      </c>
      <c r="AA61" s="36">
        <v>4.9661362796311735E-5</v>
      </c>
      <c r="AB61" s="36">
        <v>4.9661399999999999E-5</v>
      </c>
      <c r="AC61" s="36">
        <v>2.2988357734613873E-6</v>
      </c>
      <c r="AD61" s="36">
        <v>8.7191612478923399E-3</v>
      </c>
      <c r="AE61" s="36">
        <v>7.8472451231031054E-2</v>
      </c>
      <c r="AF61" s="36">
        <v>8.7191612478923403E-2</v>
      </c>
      <c r="AG61" s="36">
        <v>1.4821467747521645E-2</v>
      </c>
      <c r="AH61" s="36">
        <v>2.5213531340611533E-2</v>
      </c>
      <c r="AI61" s="36">
        <v>8.0751444969255876E-2</v>
      </c>
      <c r="AJ61" s="36">
        <v>2.8468522547391222E-6</v>
      </c>
      <c r="AK61" s="36">
        <v>3.4402571928640994E-6</v>
      </c>
      <c r="AL61" s="36">
        <v>8.6043632050182099E-6</v>
      </c>
      <c r="AM61" s="36">
        <v>1.4826613435549847E-2</v>
      </c>
      <c r="AN61" s="36">
        <v>3.3936132845696736E-2</v>
      </c>
      <c r="AO61" s="36">
        <v>0.15923250056349195</v>
      </c>
      <c r="AP61" s="36">
        <v>22.914812634</v>
      </c>
      <c r="AQ61" s="36">
        <v>12.338745264</v>
      </c>
      <c r="AR61" s="36">
        <v>35.253557897999997</v>
      </c>
      <c r="AS61" s="36">
        <v>2.9550535440000001</v>
      </c>
      <c r="AT61" s="36">
        <v>79.872569329000001</v>
      </c>
      <c r="AU61" s="36">
        <v>181.47469172800001</v>
      </c>
      <c r="AV61" s="36">
        <v>45.596859068999997</v>
      </c>
      <c r="AW61" s="36">
        <v>103.598469573</v>
      </c>
      <c r="AX61" s="36">
        <v>43.253375906999999</v>
      </c>
      <c r="AY61" s="36">
        <v>98.273952183000006</v>
      </c>
      <c r="AZ61" s="36">
        <v>4.0276608571428577E-2</v>
      </c>
      <c r="BA61" s="36">
        <v>8.0553217142857153E-2</v>
      </c>
      <c r="BB61" s="36">
        <v>0.55748428800000005</v>
      </c>
      <c r="BC61" s="36">
        <v>19.394437003</v>
      </c>
      <c r="BD61" s="36">
        <v>44.065184154999997</v>
      </c>
      <c r="BE61" s="36">
        <v>2.5189438571428576E-2</v>
      </c>
      <c r="BF61" s="36">
        <v>5.037887857142858E-2</v>
      </c>
      <c r="BG61" s="36">
        <v>3.2739193059999998</v>
      </c>
      <c r="BH61" s="36">
        <v>10.449627888</v>
      </c>
      <c r="BI61" s="36">
        <v>0</v>
      </c>
      <c r="BJ61" s="36">
        <v>0</v>
      </c>
      <c r="BK61" s="36">
        <v>0.03</v>
      </c>
      <c r="BL61" s="36">
        <v>0.03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5.631354569</v>
      </c>
      <c r="E62" s="36">
        <v>35</v>
      </c>
      <c r="F62" s="36">
        <v>13</v>
      </c>
      <c r="G62" s="36">
        <v>16</v>
      </c>
      <c r="H62" s="36">
        <v>6</v>
      </c>
      <c r="I62" s="36">
        <v>0.36039130875272163</v>
      </c>
      <c r="J62" s="36">
        <v>28.500374433909585</v>
      </c>
      <c r="K62" s="36">
        <v>1.4824808755001209E-2</v>
      </c>
      <c r="L62" s="36">
        <v>0.34556649999772043</v>
      </c>
      <c r="M62" s="36">
        <v>0.96430124265705364</v>
      </c>
      <c r="N62" s="36">
        <v>27.896464500005251</v>
      </c>
      <c r="O62" s="36">
        <v>0.25490427500000001</v>
      </c>
      <c r="P62" s="36">
        <v>0.444821943</v>
      </c>
      <c r="Q62" s="36">
        <v>0.209072541</v>
      </c>
      <c r="R62" s="36">
        <v>4.5831733999999999E-2</v>
      </c>
      <c r="S62" s="36">
        <v>0.38504141999999997</v>
      </c>
      <c r="T62" s="36">
        <v>5.9780523000000002E-2</v>
      </c>
      <c r="U62" s="36">
        <v>3.4276000000000013</v>
      </c>
      <c r="V62" s="36">
        <v>8.1391999999999989</v>
      </c>
      <c r="W62" s="36">
        <v>4.0428955837527232</v>
      </c>
      <c r="X62" s="36">
        <v>37.084396376909581</v>
      </c>
      <c r="Y62" s="36">
        <v>41.127291960662305</v>
      </c>
      <c r="Z62" s="36">
        <v>6.7557552603429771E-2</v>
      </c>
      <c r="AA62" s="36">
        <v>2.4670604744780111E-2</v>
      </c>
      <c r="AB62" s="36">
        <v>2.4670605000000002E-2</v>
      </c>
      <c r="AC62" s="36">
        <v>1.0358776845187747E-4</v>
      </c>
      <c r="AD62" s="36">
        <v>0.30598834236160366</v>
      </c>
      <c r="AE62" s="36">
        <v>2.7538950812544325</v>
      </c>
      <c r="AF62" s="36">
        <v>3.0598834236160357</v>
      </c>
      <c r="AG62" s="36">
        <v>0.34867767930648502</v>
      </c>
      <c r="AH62" s="36">
        <v>0.59315283376275629</v>
      </c>
      <c r="AI62" s="36">
        <v>1.8996921838077472</v>
      </c>
      <c r="AJ62" s="36">
        <v>1.4142486412269766E-3</v>
      </c>
      <c r="AK62" s="36">
        <v>1.7090381323031374E-3</v>
      </c>
      <c r="AL62" s="36">
        <v>4.2744434491886725E-3</v>
      </c>
      <c r="AM62" s="36">
        <v>0.35019551571616386</v>
      </c>
      <c r="AN62" s="36">
        <v>0.90085021425666312</v>
      </c>
      <c r="AO62" s="36">
        <v>4.6578617085113692</v>
      </c>
      <c r="AP62" s="36">
        <v>552.60064843099997</v>
      </c>
      <c r="AQ62" s="36">
        <v>297.55419530900002</v>
      </c>
      <c r="AR62" s="36">
        <v>850.15484373999993</v>
      </c>
      <c r="AS62" s="36">
        <v>28.932017018</v>
      </c>
      <c r="AT62" s="36">
        <v>2139.2233250439999</v>
      </c>
      <c r="AU62" s="36">
        <v>4710.3757510920004</v>
      </c>
      <c r="AV62" s="36">
        <v>1170.022974318</v>
      </c>
      <c r="AW62" s="36">
        <v>2576.2844776090001</v>
      </c>
      <c r="AX62" s="36">
        <v>1111.6778798539999</v>
      </c>
      <c r="AY62" s="36">
        <v>2447.8138710369999</v>
      </c>
      <c r="AZ62" s="36">
        <v>0.35122810714285718</v>
      </c>
      <c r="BA62" s="36">
        <v>0.70245621428571436</v>
      </c>
      <c r="BB62" s="36">
        <v>3.5447278170000001</v>
      </c>
      <c r="BC62" s="36">
        <v>199.877836613</v>
      </c>
      <c r="BD62" s="36">
        <v>440.11286888199999</v>
      </c>
      <c r="BE62" s="36">
        <v>0.16016542571428574</v>
      </c>
      <c r="BF62" s="36">
        <v>0.32033085142857148</v>
      </c>
      <c r="BG62" s="36">
        <v>9.8839569829999991</v>
      </c>
      <c r="BH62" s="36">
        <v>41.092311850000002</v>
      </c>
      <c r="BI62" s="36">
        <v>0.06</v>
      </c>
      <c r="BJ62" s="36">
        <v>0.06</v>
      </c>
      <c r="BK62" s="36">
        <v>0.51000000000000023</v>
      </c>
      <c r="BL62" s="36">
        <v>0.51000000000000023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5.3862216600000004</v>
      </c>
      <c r="E63" s="36">
        <v>28</v>
      </c>
      <c r="F63" s="36">
        <v>0</v>
      </c>
      <c r="G63" s="36">
        <v>8</v>
      </c>
      <c r="H63" s="36">
        <v>20</v>
      </c>
      <c r="I63" s="36">
        <v>2.0131943737405158E-3</v>
      </c>
      <c r="J63" s="36">
        <v>3.8808719546067456</v>
      </c>
      <c r="K63" s="36">
        <v>2.0131943737405158E-3</v>
      </c>
      <c r="L63" s="36">
        <v>0</v>
      </c>
      <c r="M63" s="36">
        <v>0.20968214897637544</v>
      </c>
      <c r="N63" s="36">
        <v>3.6732030000041105</v>
      </c>
      <c r="O63" s="36">
        <v>5.1670948000000001E-2</v>
      </c>
      <c r="P63" s="36">
        <v>8.3163340000000002E-2</v>
      </c>
      <c r="Q63" s="36">
        <v>4.4745014E-2</v>
      </c>
      <c r="R63" s="36">
        <v>6.9259339999999999E-3</v>
      </c>
      <c r="S63" s="36">
        <v>7.4129511999999995E-2</v>
      </c>
      <c r="T63" s="36">
        <v>9.0338280000000007E-3</v>
      </c>
      <c r="U63" s="36">
        <v>4.4399999999999995E-2</v>
      </c>
      <c r="V63" s="36">
        <v>0.10559999999999999</v>
      </c>
      <c r="W63" s="36">
        <v>9.808414237374051E-2</v>
      </c>
      <c r="X63" s="36">
        <v>4.069635294606746</v>
      </c>
      <c r="Y63" s="36">
        <v>4.1677194369804864</v>
      </c>
      <c r="Z63" s="36">
        <v>1.6820323672264996E-3</v>
      </c>
      <c r="AA63" s="36">
        <v>3.599549265864708E-4</v>
      </c>
      <c r="AB63" s="36">
        <v>3.5995500000000002E-4</v>
      </c>
      <c r="AC63" s="36">
        <v>1.1092885879278056E-5</v>
      </c>
      <c r="AD63" s="36">
        <v>1.6487220788880319E-2</v>
      </c>
      <c r="AE63" s="36">
        <v>0.14838498709992282</v>
      </c>
      <c r="AF63" s="36">
        <v>0.16487220788880316</v>
      </c>
      <c r="AG63" s="36">
        <v>4.8678733031674217E-3</v>
      </c>
      <c r="AH63" s="36">
        <v>8.2809798720549239E-3</v>
      </c>
      <c r="AI63" s="36">
        <v>2.6521516617256984E-2</v>
      </c>
      <c r="AJ63" s="36">
        <v>2.0634510975417925E-5</v>
      </c>
      <c r="AK63" s="36">
        <v>2.493561957289559E-5</v>
      </c>
      <c r="AL63" s="36">
        <v>6.2366013794664066E-5</v>
      </c>
      <c r="AM63" s="36">
        <v>4.8996007000221171E-3</v>
      </c>
      <c r="AN63" s="36">
        <v>2.4793136280508138E-2</v>
      </c>
      <c r="AO63" s="36">
        <v>0.17496886973097447</v>
      </c>
      <c r="AP63" s="36">
        <v>52.863177464000003</v>
      </c>
      <c r="AQ63" s="36">
        <v>28.464787865000002</v>
      </c>
      <c r="AR63" s="36">
        <v>81.327965329000008</v>
      </c>
      <c r="AS63" s="36">
        <v>5.9259360020000003</v>
      </c>
      <c r="AT63" s="36">
        <v>169.12405244799999</v>
      </c>
      <c r="AU63" s="36">
        <v>407.857089906</v>
      </c>
      <c r="AV63" s="36">
        <v>110.394781528</v>
      </c>
      <c r="AW63" s="36">
        <v>266.226439605</v>
      </c>
      <c r="AX63" s="36">
        <v>103.480226964</v>
      </c>
      <c r="AY63" s="36">
        <v>249.551401008</v>
      </c>
      <c r="AZ63" s="36">
        <v>5.9937420000000005E-2</v>
      </c>
      <c r="BA63" s="36">
        <v>0.11987484142857144</v>
      </c>
      <c r="BB63" s="36">
        <v>0.45501170400000002</v>
      </c>
      <c r="BC63" s="36">
        <v>16.900700960000002</v>
      </c>
      <c r="BD63" s="36">
        <v>40.757483110000003</v>
      </c>
      <c r="BE63" s="36">
        <v>2.0559305714285714E-2</v>
      </c>
      <c r="BF63" s="36">
        <v>4.1118611428571428E-2</v>
      </c>
      <c r="BG63" s="36">
        <v>4.3310916329999998</v>
      </c>
      <c r="BH63" s="36">
        <v>26.253465228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5.7802857589999999</v>
      </c>
      <c r="E64" s="36">
        <v>16</v>
      </c>
      <c r="F64" s="36">
        <v>3</v>
      </c>
      <c r="G64" s="36">
        <v>5</v>
      </c>
      <c r="H64" s="36">
        <v>8</v>
      </c>
      <c r="I64" s="36">
        <v>0.21592787096794716</v>
      </c>
      <c r="J64" s="36">
        <v>5.881231415548104</v>
      </c>
      <c r="K64" s="36">
        <v>4.00488709697003E-2</v>
      </c>
      <c r="L64" s="36">
        <v>0.17587899999824685</v>
      </c>
      <c r="M64" s="36">
        <v>2.0134537865157123</v>
      </c>
      <c r="N64" s="36">
        <v>4.0837055000003391</v>
      </c>
      <c r="O64" s="36">
        <v>6.7689778999999992E-2</v>
      </c>
      <c r="P64" s="36">
        <v>0.11784889600000001</v>
      </c>
      <c r="Q64" s="36">
        <v>6.3740253999999996E-2</v>
      </c>
      <c r="R64" s="36">
        <v>3.9495249999999997E-3</v>
      </c>
      <c r="S64" s="36">
        <v>0.11269734200000001</v>
      </c>
      <c r="T64" s="36">
        <v>5.151554E-3</v>
      </c>
      <c r="U64" s="36">
        <v>0.1532</v>
      </c>
      <c r="V64" s="36">
        <v>0.3634</v>
      </c>
      <c r="W64" s="36">
        <v>0.43681764996794714</v>
      </c>
      <c r="X64" s="36">
        <v>6.3624803115481043</v>
      </c>
      <c r="Y64" s="36">
        <v>6.7992979615160518</v>
      </c>
      <c r="Z64" s="36">
        <v>4.9767779737487694E-2</v>
      </c>
      <c r="AA64" s="36">
        <v>1.3676480921383946E-2</v>
      </c>
      <c r="AB64" s="36">
        <v>1.3676481000000001E-2</v>
      </c>
      <c r="AC64" s="36">
        <v>2.6898051678649629E-4</v>
      </c>
      <c r="AD64" s="36">
        <v>8.1584727877773738E-2</v>
      </c>
      <c r="AE64" s="36">
        <v>0.73426255089996351</v>
      </c>
      <c r="AF64" s="36">
        <v>0.81584727877773722</v>
      </c>
      <c r="AG64" s="36">
        <v>1.5355480767678859E-2</v>
      </c>
      <c r="AH64" s="36">
        <v>2.6121967282947946E-2</v>
      </c>
      <c r="AI64" s="36">
        <v>8.3660895217008951E-2</v>
      </c>
      <c r="AJ64" s="36">
        <v>7.8400771572669035E-4</v>
      </c>
      <c r="AK64" s="36">
        <v>9.4742822661703443E-4</v>
      </c>
      <c r="AL64" s="36">
        <v>2.3695950957993671E-3</v>
      </c>
      <c r="AM64" s="36">
        <v>1.6408469000192046E-2</v>
      </c>
      <c r="AN64" s="36">
        <v>0.10865412338733871</v>
      </c>
      <c r="AO64" s="36">
        <v>0.8202930412127718</v>
      </c>
      <c r="AP64" s="36">
        <v>353.89611643799998</v>
      </c>
      <c r="AQ64" s="36">
        <v>190.559447312</v>
      </c>
      <c r="AR64" s="36">
        <v>544.45556375000001</v>
      </c>
      <c r="AS64" s="36">
        <v>27.525675542999998</v>
      </c>
      <c r="AT64" s="36">
        <v>1885.0648518180001</v>
      </c>
      <c r="AU64" s="36">
        <v>4015.4172958620002</v>
      </c>
      <c r="AV64" s="36">
        <v>1067.68550701</v>
      </c>
      <c r="AW64" s="36">
        <v>2274.299925149</v>
      </c>
      <c r="AX64" s="36">
        <v>1027.825545698</v>
      </c>
      <c r="AY64" s="36">
        <v>2189.3933619019999</v>
      </c>
      <c r="AZ64" s="36">
        <v>0.3562296442857143</v>
      </c>
      <c r="BA64" s="36">
        <v>0.71245929000000008</v>
      </c>
      <c r="BB64" s="36">
        <v>2.9634790390000001</v>
      </c>
      <c r="BC64" s="36">
        <v>128.20032420199999</v>
      </c>
      <c r="BD64" s="36">
        <v>273.08227546699999</v>
      </c>
      <c r="BE64" s="36">
        <v>0.13390220714285714</v>
      </c>
      <c r="BF64" s="36">
        <v>0.2678044157142857</v>
      </c>
      <c r="BG64" s="36">
        <v>3.4107283420000001</v>
      </c>
      <c r="BH64" s="36">
        <v>17.630660160000001</v>
      </c>
      <c r="BI64" s="36">
        <v>0.12</v>
      </c>
      <c r="BJ64" s="36">
        <v>0.12</v>
      </c>
      <c r="BK64" s="36">
        <v>0.45000000000000018</v>
      </c>
      <c r="BL64" s="36">
        <v>0.45000000000000018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5.3891790149999999</v>
      </c>
      <c r="E65" s="36">
        <v>5</v>
      </c>
      <c r="F65" s="36">
        <v>0</v>
      </c>
      <c r="G65" s="36">
        <v>2</v>
      </c>
      <c r="H65" s="36">
        <v>3</v>
      </c>
      <c r="I65" s="36">
        <v>4.8560782223898721E-5</v>
      </c>
      <c r="J65" s="36">
        <v>0.18114591137734459</v>
      </c>
      <c r="K65" s="36">
        <v>4.8560782223898721E-5</v>
      </c>
      <c r="L65" s="36">
        <v>0</v>
      </c>
      <c r="M65" s="36">
        <v>4.9644721595771459E-3</v>
      </c>
      <c r="N65" s="36">
        <v>0.17622999999999134</v>
      </c>
      <c r="O65" s="36">
        <v>1.2032719999999998E-3</v>
      </c>
      <c r="P65" s="36">
        <v>2.0936209999999999E-3</v>
      </c>
      <c r="Q65" s="36">
        <v>1.0996909999999999E-3</v>
      </c>
      <c r="R65" s="36">
        <v>1.03581E-4</v>
      </c>
      <c r="S65" s="36">
        <v>1.9585150000000001E-3</v>
      </c>
      <c r="T65" s="36">
        <v>1.3510600000000002E-4</v>
      </c>
      <c r="U65" s="36">
        <v>9.6000000000000009E-3</v>
      </c>
      <c r="V65" s="36">
        <v>2.2800000000000001E-2</v>
      </c>
      <c r="W65" s="36">
        <v>1.0851832782223899E-2</v>
      </c>
      <c r="X65" s="36">
        <v>0.20603953237734457</v>
      </c>
      <c r="Y65" s="36">
        <v>0.21689136515956847</v>
      </c>
      <c r="Z65" s="36">
        <v>7.5817056114667501E-5</v>
      </c>
      <c r="AA65" s="36">
        <v>1.6224850008538842E-5</v>
      </c>
      <c r="AB65" s="36">
        <v>1.6224900000000001E-5</v>
      </c>
      <c r="AC65" s="36">
        <v>4.7253658014474417E-7</v>
      </c>
      <c r="AD65" s="36">
        <v>3.2827490502278125E-3</v>
      </c>
      <c r="AE65" s="36">
        <v>2.9544741452050313E-2</v>
      </c>
      <c r="AF65" s="36">
        <v>3.282749050227813E-2</v>
      </c>
      <c r="AG65" s="36">
        <v>9.8588830105146639E-4</v>
      </c>
      <c r="AH65" s="36">
        <v>1.6771433167312303E-3</v>
      </c>
      <c r="AI65" s="36">
        <v>5.3713914333148862E-3</v>
      </c>
      <c r="AJ65" s="36">
        <v>9.3009647629580405E-7</v>
      </c>
      <c r="AK65" s="36">
        <v>1.1239680904787365E-6</v>
      </c>
      <c r="AL65" s="36">
        <v>2.8111356620050983E-6</v>
      </c>
      <c r="AM65" s="36">
        <v>9.8729093410790695E-4</v>
      </c>
      <c r="AN65" s="36">
        <v>4.9610163350495215E-3</v>
      </c>
      <c r="AO65" s="36">
        <v>3.4918944021027208E-2</v>
      </c>
      <c r="AP65" s="36">
        <v>2.7695052200000001</v>
      </c>
      <c r="AQ65" s="36">
        <v>1.491272041</v>
      </c>
      <c r="AR65" s="36">
        <v>4.2607772610000003</v>
      </c>
      <c r="AS65" s="36">
        <v>0.39987125400000001</v>
      </c>
      <c r="AT65" s="36">
        <v>8.1657921719999997</v>
      </c>
      <c r="AU65" s="36">
        <v>18.392682690000001</v>
      </c>
      <c r="AV65" s="36">
        <v>8.5961697479999994</v>
      </c>
      <c r="AW65" s="36">
        <v>19.362067903</v>
      </c>
      <c r="AX65" s="36">
        <v>7.9252139829999999</v>
      </c>
      <c r="AY65" s="36">
        <v>17.850802831999999</v>
      </c>
      <c r="AZ65" s="36">
        <v>5.7751828571428578E-3</v>
      </c>
      <c r="BA65" s="36">
        <v>1.1550367142857143E-2</v>
      </c>
      <c r="BB65" s="36">
        <v>0.68005224799999997</v>
      </c>
      <c r="BC65" s="36">
        <v>39.745401137999998</v>
      </c>
      <c r="BD65" s="36">
        <v>89.522796575000001</v>
      </c>
      <c r="BE65" s="36">
        <v>3.0727565714285716E-2</v>
      </c>
      <c r="BF65" s="36">
        <v>6.1455131428571431E-2</v>
      </c>
      <c r="BG65" s="36">
        <v>2.7535942210000002</v>
      </c>
      <c r="BH65" s="36">
        <v>17.929407400999999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5.3187643639999997</v>
      </c>
      <c r="E66" s="36">
        <v>21</v>
      </c>
      <c r="F66" s="36">
        <v>1</v>
      </c>
      <c r="G66" s="36">
        <v>3</v>
      </c>
      <c r="H66" s="36">
        <v>17</v>
      </c>
      <c r="I66" s="36">
        <v>9.2998682043399488E-4</v>
      </c>
      <c r="J66" s="36">
        <v>1.475814372950661</v>
      </c>
      <c r="K66" s="36">
        <v>9.2998682043399488E-4</v>
      </c>
      <c r="L66" s="36">
        <v>0</v>
      </c>
      <c r="M66" s="36">
        <v>0.13117935976695638</v>
      </c>
      <c r="N66" s="36">
        <v>1.3455650000041386</v>
      </c>
      <c r="O66" s="36">
        <v>2.6388794E-2</v>
      </c>
      <c r="P66" s="36">
        <v>4.5190608000000007E-2</v>
      </c>
      <c r="Q66" s="36">
        <v>2.3861053E-2</v>
      </c>
      <c r="R66" s="36">
        <v>2.527741E-3</v>
      </c>
      <c r="S66" s="36">
        <v>4.1893554000000006E-2</v>
      </c>
      <c r="T66" s="36">
        <v>3.2970539999999998E-3</v>
      </c>
      <c r="U66" s="36">
        <v>5.2250000000000005E-2</v>
      </c>
      <c r="V66" s="36">
        <v>0.12350000000000001</v>
      </c>
      <c r="W66" s="36">
        <v>7.9568780820434004E-2</v>
      </c>
      <c r="X66" s="36">
        <v>1.6445049809506609</v>
      </c>
      <c r="Y66" s="36">
        <v>1.7240737617710948</v>
      </c>
      <c r="Z66" s="36">
        <v>8.6151877989566164E-4</v>
      </c>
      <c r="AA66" s="36">
        <v>1.8436501889767151E-4</v>
      </c>
      <c r="AB66" s="36">
        <v>1.84365E-4</v>
      </c>
      <c r="AC66" s="36">
        <v>1.2032139070039838E-5</v>
      </c>
      <c r="AD66" s="36">
        <v>3.2704501111326889E-2</v>
      </c>
      <c r="AE66" s="36">
        <v>0.29434051000194189</v>
      </c>
      <c r="AF66" s="36">
        <v>0.32704501111326878</v>
      </c>
      <c r="AG66" s="36">
        <v>5.4316694239933405E-3</v>
      </c>
      <c r="AH66" s="36">
        <v>9.2400813189771752E-3</v>
      </c>
      <c r="AI66" s="36">
        <v>2.9593233413480951E-2</v>
      </c>
      <c r="AJ66" s="36">
        <v>1.0568770029539579E-5</v>
      </c>
      <c r="AK66" s="36">
        <v>1.2771750642599475E-5</v>
      </c>
      <c r="AL66" s="36">
        <v>3.1943187713056466E-5</v>
      </c>
      <c r="AM66" s="36">
        <v>5.4542703330929202E-3</v>
      </c>
      <c r="AN66" s="36">
        <v>4.1957354180946663E-2</v>
      </c>
      <c r="AO66" s="36">
        <v>0.32396568660313591</v>
      </c>
      <c r="AP66" s="36">
        <v>22.433016813999998</v>
      </c>
      <c r="AQ66" s="36">
        <v>12.079316746</v>
      </c>
      <c r="AR66" s="36">
        <v>34.512333560000002</v>
      </c>
      <c r="AS66" s="36">
        <v>2.0608417409999999</v>
      </c>
      <c r="AT66" s="36">
        <v>124.256824232</v>
      </c>
      <c r="AU66" s="36">
        <v>285.01795428700001</v>
      </c>
      <c r="AV66" s="36">
        <v>93.504847272999996</v>
      </c>
      <c r="AW66" s="36">
        <v>214.47965092000001</v>
      </c>
      <c r="AX66" s="36">
        <v>87.134456189000005</v>
      </c>
      <c r="AY66" s="36">
        <v>199.86736828700001</v>
      </c>
      <c r="AZ66" s="36">
        <v>2.639652E-2</v>
      </c>
      <c r="BA66" s="36">
        <v>5.2793039999999999E-2</v>
      </c>
      <c r="BB66" s="36">
        <v>0.84584921899999999</v>
      </c>
      <c r="BC66" s="36">
        <v>44.513334536999999</v>
      </c>
      <c r="BD66" s="36">
        <v>102.103845214</v>
      </c>
      <c r="BE66" s="36">
        <v>3.8218957142857141E-2</v>
      </c>
      <c r="BF66" s="36">
        <v>7.6437914285714281E-2</v>
      </c>
      <c r="BG66" s="36">
        <v>6.4148538659999996</v>
      </c>
      <c r="BH66" s="36">
        <v>30.704962631000001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5.2732199079999997</v>
      </c>
      <c r="E67" s="36">
        <v>33</v>
      </c>
      <c r="F67" s="36">
        <v>0</v>
      </c>
      <c r="G67" s="36">
        <v>6</v>
      </c>
      <c r="H67" s="36">
        <v>27</v>
      </c>
      <c r="I67" s="36">
        <v>1.6840168740077115E-5</v>
      </c>
      <c r="J67" s="36">
        <v>0.13394137094463954</v>
      </c>
      <c r="K67" s="36">
        <v>1.6840168740077115E-5</v>
      </c>
      <c r="L67" s="36">
        <v>0</v>
      </c>
      <c r="M67" s="36">
        <v>2.2882111133845492E-3</v>
      </c>
      <c r="N67" s="36">
        <v>0.13166999999999507</v>
      </c>
      <c r="O67" s="36">
        <v>2.4167523999999999E-2</v>
      </c>
      <c r="P67" s="36">
        <v>4.1424925000000001E-2</v>
      </c>
      <c r="Q67" s="36">
        <v>2.1325772999999999E-2</v>
      </c>
      <c r="R67" s="36">
        <v>2.841751E-3</v>
      </c>
      <c r="S67" s="36">
        <v>3.7718292E-2</v>
      </c>
      <c r="T67" s="36">
        <v>3.706633E-3</v>
      </c>
      <c r="U67" s="36">
        <v>0.12479999999999999</v>
      </c>
      <c r="V67" s="36">
        <v>0.29880000000000001</v>
      </c>
      <c r="W67" s="36">
        <v>0.14898436416874006</v>
      </c>
      <c r="X67" s="36">
        <v>0.47416629594463955</v>
      </c>
      <c r="Y67" s="36">
        <v>0.62315066011337961</v>
      </c>
      <c r="Z67" s="36">
        <v>3.3305859889104779E-5</v>
      </c>
      <c r="AA67" s="36">
        <v>7.1274540162684205E-6</v>
      </c>
      <c r="AB67" s="36">
        <v>7.1274499999999998E-6</v>
      </c>
      <c r="AC67" s="36">
        <v>1.3781052847889533E-7</v>
      </c>
      <c r="AD67" s="36">
        <v>1.5959666297678074E-3</v>
      </c>
      <c r="AE67" s="36">
        <v>1.4363699667910269E-2</v>
      </c>
      <c r="AF67" s="36">
        <v>1.5959666297678077E-2</v>
      </c>
      <c r="AG67" s="36">
        <v>1.2446878871524254E-2</v>
      </c>
      <c r="AH67" s="36">
        <v>2.1174000838914825E-2</v>
      </c>
      <c r="AI67" s="36">
        <v>6.7814029713821805E-2</v>
      </c>
      <c r="AJ67" s="36">
        <v>4.0858286522410177E-7</v>
      </c>
      <c r="AK67" s="36">
        <v>4.9374889006913264E-7</v>
      </c>
      <c r="AL67" s="36">
        <v>1.2349061549937589E-6</v>
      </c>
      <c r="AM67" s="36">
        <v>1.2447425264917955E-2</v>
      </c>
      <c r="AN67" s="36">
        <v>2.2770461217572702E-2</v>
      </c>
      <c r="AO67" s="36">
        <v>8.2178964287887055E-2</v>
      </c>
      <c r="AP67" s="36">
        <v>1.879477168</v>
      </c>
      <c r="AQ67" s="36">
        <v>1.0120261669999999</v>
      </c>
      <c r="AR67" s="36">
        <v>2.8915033349999999</v>
      </c>
      <c r="AS67" s="36">
        <v>0.215269617</v>
      </c>
      <c r="AT67" s="36">
        <v>5.299248027</v>
      </c>
      <c r="AU67" s="36">
        <v>11.553967869999999</v>
      </c>
      <c r="AV67" s="36">
        <v>6.3858089360000001</v>
      </c>
      <c r="AW67" s="36">
        <v>13.923000188</v>
      </c>
      <c r="AX67" s="36">
        <v>5.8652637529999998</v>
      </c>
      <c r="AY67" s="36">
        <v>12.788053816</v>
      </c>
      <c r="AZ67" s="36">
        <v>1.4004240000000001E-2</v>
      </c>
      <c r="BA67" s="36">
        <v>2.800848142857143E-2</v>
      </c>
      <c r="BB67" s="36">
        <v>0.93902949400000002</v>
      </c>
      <c r="BC67" s="36">
        <v>51.527879999</v>
      </c>
      <c r="BD67" s="36">
        <v>112.34640591900001</v>
      </c>
      <c r="BE67" s="36">
        <v>0.34105187428571432</v>
      </c>
      <c r="BF67" s="36">
        <v>0.68210374857142864</v>
      </c>
      <c r="BG67" s="36">
        <v>1.804784868</v>
      </c>
      <c r="BH67" s="36">
        <v>12.976985684000001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5.0892023110000002</v>
      </c>
      <c r="E68" s="36">
        <v>19</v>
      </c>
      <c r="F68" s="36">
        <v>0</v>
      </c>
      <c r="G68" s="36">
        <v>2</v>
      </c>
      <c r="H68" s="36">
        <v>17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3.5874090000000002E-3</v>
      </c>
      <c r="P68" s="36">
        <v>6.2222610000000006E-3</v>
      </c>
      <c r="Q68" s="36">
        <v>3.280364E-3</v>
      </c>
      <c r="R68" s="36">
        <v>3.0704500000000004E-4</v>
      </c>
      <c r="S68" s="36">
        <v>5.8217670000000003E-3</v>
      </c>
      <c r="T68" s="36">
        <v>4.0049399999999999E-4</v>
      </c>
      <c r="U68" s="36">
        <v>4.4999999999999998E-2</v>
      </c>
      <c r="V68" s="36">
        <v>0.10799999999999998</v>
      </c>
      <c r="W68" s="36">
        <v>4.8587408999999998E-2</v>
      </c>
      <c r="X68" s="36">
        <v>0.11422226099999999</v>
      </c>
      <c r="Y68" s="36">
        <v>0.16280966999999999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4.6455580558744736E-3</v>
      </c>
      <c r="AH68" s="36">
        <v>7.9027884168899089E-3</v>
      </c>
      <c r="AI68" s="36">
        <v>2.5310281821660924E-2</v>
      </c>
      <c r="AJ68" s="36">
        <v>0</v>
      </c>
      <c r="AK68" s="36">
        <v>0</v>
      </c>
      <c r="AL68" s="36">
        <v>0</v>
      </c>
      <c r="AM68" s="36">
        <v>4.6455580558744736E-3</v>
      </c>
      <c r="AN68" s="36">
        <v>7.9027884168899089E-3</v>
      </c>
      <c r="AO68" s="36">
        <v>2.5310281821660924E-2</v>
      </c>
      <c r="AP68" s="36">
        <v>0.16072566299999999</v>
      </c>
      <c r="AQ68" s="36">
        <v>8.6544587000000006E-2</v>
      </c>
      <c r="AR68" s="36">
        <v>0.24727025</v>
      </c>
      <c r="AS68" s="36">
        <v>7.1476600000000003E-4</v>
      </c>
      <c r="AT68" s="36">
        <v>8.7131600000000002E-4</v>
      </c>
      <c r="AU68" s="36">
        <v>1.946218E-3</v>
      </c>
      <c r="AV68" s="36">
        <v>1.082676E-2</v>
      </c>
      <c r="AW68" s="36">
        <v>2.4183221000000001E-2</v>
      </c>
      <c r="AX68" s="36">
        <v>9.4300860000000007E-3</v>
      </c>
      <c r="AY68" s="36">
        <v>2.1063538E-2</v>
      </c>
      <c r="AZ68" s="36">
        <v>1.8327142857142859E-5</v>
      </c>
      <c r="BA68" s="36">
        <v>3.6654285714285718E-5</v>
      </c>
      <c r="BB68" s="36">
        <v>0.43375304399999998</v>
      </c>
      <c r="BC68" s="36">
        <v>13.948363394999999</v>
      </c>
      <c r="BD68" s="36">
        <v>31.155798786999998</v>
      </c>
      <c r="BE68" s="36">
        <v>0.15753742428571429</v>
      </c>
      <c r="BF68" s="36">
        <v>0.31507485000000002</v>
      </c>
      <c r="BG68" s="36">
        <v>1.362220641</v>
      </c>
      <c r="BH68" s="36">
        <v>5.910411807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5.0400654280000001</v>
      </c>
      <c r="E69" s="36">
        <v>20</v>
      </c>
      <c r="F69" s="36">
        <v>0</v>
      </c>
      <c r="G69" s="36">
        <v>3</v>
      </c>
      <c r="H69" s="36">
        <v>17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1.6547979000000001E-2</v>
      </c>
      <c r="P69" s="36">
        <v>2.8117635000000002E-2</v>
      </c>
      <c r="Q69" s="36">
        <v>1.5186766000000001E-2</v>
      </c>
      <c r="R69" s="36">
        <v>1.361213E-3</v>
      </c>
      <c r="S69" s="36">
        <v>2.6342139000000001E-2</v>
      </c>
      <c r="T69" s="36">
        <v>1.7754960000000001E-3</v>
      </c>
      <c r="U69" s="36">
        <v>2.1000000000000001E-2</v>
      </c>
      <c r="V69" s="36">
        <v>5.04E-2</v>
      </c>
      <c r="W69" s="36">
        <v>3.7547979000000002E-2</v>
      </c>
      <c r="X69" s="36">
        <v>7.8517635000000002E-2</v>
      </c>
      <c r="Y69" s="36">
        <v>0.11606561400000001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2.259758020873599E-3</v>
      </c>
      <c r="AH69" s="36">
        <v>3.8441860584976176E-3</v>
      </c>
      <c r="AI69" s="36">
        <v>1.2311785079242368E-2</v>
      </c>
      <c r="AJ69" s="36">
        <v>0</v>
      </c>
      <c r="AK69" s="36">
        <v>0</v>
      </c>
      <c r="AL69" s="36">
        <v>0</v>
      </c>
      <c r="AM69" s="36">
        <v>2.259758020873599E-3</v>
      </c>
      <c r="AN69" s="36">
        <v>3.8441860584976176E-3</v>
      </c>
      <c r="AO69" s="36">
        <v>1.2311785079242368E-2</v>
      </c>
      <c r="AP69" s="36">
        <v>9.6404558000000001E-2</v>
      </c>
      <c r="AQ69" s="36">
        <v>5.1910145999999997E-2</v>
      </c>
      <c r="AR69" s="36">
        <v>0.14831470399999999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0.22161328799999999</v>
      </c>
      <c r="BC69" s="36">
        <v>13.513867626</v>
      </c>
      <c r="BD69" s="36">
        <v>31.655694132000001</v>
      </c>
      <c r="BE69" s="36">
        <v>8.0489087142857144E-2</v>
      </c>
      <c r="BF69" s="36">
        <v>0.16097817571428572</v>
      </c>
      <c r="BG69" s="36">
        <v>0.48130987600000003</v>
      </c>
      <c r="BH69" s="36">
        <v>4.3441787390000002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5.0259176620000003</v>
      </c>
      <c r="E70" s="36">
        <v>77</v>
      </c>
      <c r="F70" s="36">
        <v>0</v>
      </c>
      <c r="G70" s="36">
        <v>7</v>
      </c>
      <c r="H70" s="36">
        <v>70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5.4263610000000002E-3</v>
      </c>
      <c r="P70" s="36">
        <v>8.8250800000000008E-3</v>
      </c>
      <c r="Q70" s="36">
        <v>5.026717E-3</v>
      </c>
      <c r="R70" s="36">
        <v>3.99644E-4</v>
      </c>
      <c r="S70" s="36">
        <v>8.3038060000000004E-3</v>
      </c>
      <c r="T70" s="36">
        <v>5.2127399999999996E-4</v>
      </c>
      <c r="U70" s="36">
        <v>0.46499999999999997</v>
      </c>
      <c r="V70" s="36">
        <v>1.1160000000000001</v>
      </c>
      <c r="W70" s="36">
        <v>0.47042636099999996</v>
      </c>
      <c r="X70" s="36">
        <v>1.1248250800000001</v>
      </c>
      <c r="Y70" s="36">
        <v>1.595251441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4.6826103167420821E-2</v>
      </c>
      <c r="AH70" s="36">
        <v>7.9658198491704385E-2</v>
      </c>
      <c r="AI70" s="36">
        <v>0.25512152760180995</v>
      </c>
      <c r="AJ70" s="36">
        <v>0</v>
      </c>
      <c r="AK70" s="36">
        <v>0</v>
      </c>
      <c r="AL70" s="36">
        <v>0</v>
      </c>
      <c r="AM70" s="36">
        <v>4.6826103167420821E-2</v>
      </c>
      <c r="AN70" s="36">
        <v>7.9658198491704385E-2</v>
      </c>
      <c r="AO70" s="36">
        <v>0.25512152760180995</v>
      </c>
      <c r="AP70" s="36">
        <v>1.8317888470000001</v>
      </c>
      <c r="AQ70" s="36">
        <v>0.98634783999999998</v>
      </c>
      <c r="AR70" s="36">
        <v>2.818136687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0.413933149</v>
      </c>
      <c r="BC70" s="36">
        <v>26.813451923999999</v>
      </c>
      <c r="BD70" s="36">
        <v>58.584048181999997</v>
      </c>
      <c r="BE70" s="36">
        <v>0.1503389157142857</v>
      </c>
      <c r="BF70" s="36">
        <v>0.30067783142857141</v>
      </c>
      <c r="BG70" s="36">
        <v>1.0832141850000001</v>
      </c>
      <c r="BH70" s="36">
        <v>7.3228506649999998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4.7521508680000002</v>
      </c>
      <c r="E71" s="36">
        <v>32</v>
      </c>
      <c r="F71" s="36">
        <v>0</v>
      </c>
      <c r="G71" s="36">
        <v>1</v>
      </c>
      <c r="H71" s="36">
        <v>31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5.4000000000000006E-2</v>
      </c>
      <c r="V71" s="36">
        <v>0.12959999999999999</v>
      </c>
      <c r="W71" s="36">
        <v>5.4000000000000006E-2</v>
      </c>
      <c r="X71" s="36">
        <v>0.12959999999999999</v>
      </c>
      <c r="Y71" s="36">
        <v>0.18359999999999999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5.5702405579189616E-3</v>
      </c>
      <c r="AH71" s="36">
        <v>9.4758115238161647E-3</v>
      </c>
      <c r="AI71" s="36">
        <v>3.034820717762745E-2</v>
      </c>
      <c r="AJ71" s="36">
        <v>0</v>
      </c>
      <c r="AK71" s="36">
        <v>0</v>
      </c>
      <c r="AL71" s="36">
        <v>0</v>
      </c>
      <c r="AM71" s="36">
        <v>5.5702405579189616E-3</v>
      </c>
      <c r="AN71" s="36">
        <v>9.4758115238161647E-3</v>
      </c>
      <c r="AO71" s="36">
        <v>3.034820717762745E-2</v>
      </c>
      <c r="AP71" s="36">
        <v>0.15361896</v>
      </c>
      <c r="AQ71" s="36">
        <v>8.2717900999999996E-2</v>
      </c>
      <c r="AR71" s="36">
        <v>0.23633686100000001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0.26643609099999999</v>
      </c>
      <c r="BC71" s="36">
        <v>12.412928900000001</v>
      </c>
      <c r="BD71" s="36">
        <v>28.448877902</v>
      </c>
      <c r="BE71" s="36">
        <v>9.676855571428572E-2</v>
      </c>
      <c r="BF71" s="36">
        <v>0.19353711142857144</v>
      </c>
      <c r="BG71" s="36">
        <v>0.14824462799999999</v>
      </c>
      <c r="BH71" s="36">
        <v>2.2162896810000001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4.9100253040000004</v>
      </c>
      <c r="E72" s="36">
        <v>49</v>
      </c>
      <c r="F72" s="36">
        <v>0</v>
      </c>
      <c r="G72" s="36">
        <v>1</v>
      </c>
      <c r="H72" s="36">
        <v>48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9.2999999999999999E-2</v>
      </c>
      <c r="V72" s="36">
        <v>0.22319999999999998</v>
      </c>
      <c r="W72" s="36">
        <v>9.2999999999999999E-2</v>
      </c>
      <c r="X72" s="36">
        <v>0.22319999999999998</v>
      </c>
      <c r="Y72" s="36">
        <v>0.31619999999999998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1.1001912274444612E-2</v>
      </c>
      <c r="AH72" s="36">
        <v>1.8715896742733364E-2</v>
      </c>
      <c r="AI72" s="36">
        <v>5.9941453081456854E-2</v>
      </c>
      <c r="AJ72" s="36">
        <v>0</v>
      </c>
      <c r="AK72" s="36">
        <v>0</v>
      </c>
      <c r="AL72" s="36">
        <v>0</v>
      </c>
      <c r="AM72" s="36">
        <v>1.1001912274444612E-2</v>
      </c>
      <c r="AN72" s="36">
        <v>1.8715896742733364E-2</v>
      </c>
      <c r="AO72" s="36">
        <v>5.9941453081456854E-2</v>
      </c>
      <c r="AP72" s="36">
        <v>0.15559820799999999</v>
      </c>
      <c r="AQ72" s="36">
        <v>8.3783650000000001E-2</v>
      </c>
      <c r="AR72" s="36">
        <v>0.239381858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0.165163108</v>
      </c>
      <c r="BH72" s="36">
        <v>0.18352771800000001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4.9843553700000003</v>
      </c>
      <c r="E73" s="36">
        <v>72</v>
      </c>
      <c r="F73" s="36">
        <v>0</v>
      </c>
      <c r="G73" s="36">
        <v>9</v>
      </c>
      <c r="H73" s="36">
        <v>63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5.7521299999999994E-3</v>
      </c>
      <c r="P73" s="36">
        <v>8.9291979999999993E-3</v>
      </c>
      <c r="Q73" s="36">
        <v>5.4481599999999996E-3</v>
      </c>
      <c r="R73" s="36">
        <v>3.0397000000000003E-4</v>
      </c>
      <c r="S73" s="36">
        <v>8.5327149999999997E-3</v>
      </c>
      <c r="T73" s="36">
        <v>3.9648299999999999E-4</v>
      </c>
      <c r="U73" s="36">
        <v>8.7000000000000008E-2</v>
      </c>
      <c r="V73" s="36">
        <v>0.20880000000000001</v>
      </c>
      <c r="W73" s="36">
        <v>9.2752130000000002E-2</v>
      </c>
      <c r="X73" s="36">
        <v>0.21772919800000001</v>
      </c>
      <c r="Y73" s="36">
        <v>0.310481328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8.9334289560389721E-3</v>
      </c>
      <c r="AH73" s="36">
        <v>1.5197097534411123E-2</v>
      </c>
      <c r="AI73" s="36">
        <v>4.8671785346695064E-2</v>
      </c>
      <c r="AJ73" s="36">
        <v>0</v>
      </c>
      <c r="AK73" s="36">
        <v>0</v>
      </c>
      <c r="AL73" s="36">
        <v>0</v>
      </c>
      <c r="AM73" s="36">
        <v>8.9334289560389721E-3</v>
      </c>
      <c r="AN73" s="36">
        <v>1.5197097534411123E-2</v>
      </c>
      <c r="AO73" s="36">
        <v>4.8671785346695064E-2</v>
      </c>
      <c r="AP73" s="36">
        <v>0.372866753</v>
      </c>
      <c r="AQ73" s="36">
        <v>0.20077440499999999</v>
      </c>
      <c r="AR73" s="36">
        <v>0.57364115800000004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1.0630451809999999</v>
      </c>
      <c r="BC73" s="36">
        <v>65.706432980000002</v>
      </c>
      <c r="BD73" s="36">
        <v>146.70861898199999</v>
      </c>
      <c r="BE73" s="36">
        <v>0.38609389142857142</v>
      </c>
      <c r="BF73" s="36">
        <v>0.77218778285714285</v>
      </c>
      <c r="BG73" s="36">
        <v>1.328698962</v>
      </c>
      <c r="BH73" s="36">
        <v>15.350639036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5.4499104950000001</v>
      </c>
      <c r="E74" s="36">
        <v>311</v>
      </c>
      <c r="F74" s="36">
        <v>2</v>
      </c>
      <c r="G74" s="36">
        <v>25</v>
      </c>
      <c r="H74" s="36">
        <v>284</v>
      </c>
      <c r="I74" s="36">
        <v>1.3192409477755906E-3</v>
      </c>
      <c r="J74" s="36">
        <v>3.1188526097869684</v>
      </c>
      <c r="K74" s="36">
        <v>1.3192409477755906E-3</v>
      </c>
      <c r="L74" s="36">
        <v>0</v>
      </c>
      <c r="M74" s="36">
        <v>0.23293085073505376</v>
      </c>
      <c r="N74" s="36">
        <v>2.8872409999996904</v>
      </c>
      <c r="O74" s="36">
        <v>1.0076102179999999</v>
      </c>
      <c r="P74" s="36">
        <v>1.5695581100000002</v>
      </c>
      <c r="Q74" s="36">
        <v>0.93970452199999999</v>
      </c>
      <c r="R74" s="36">
        <v>6.7905696000000001E-2</v>
      </c>
      <c r="S74" s="36">
        <v>1.4809854580000001</v>
      </c>
      <c r="T74" s="36">
        <v>8.8572652000000002E-2</v>
      </c>
      <c r="U74" s="36">
        <v>2.1810999999999998</v>
      </c>
      <c r="V74" s="36">
        <v>5.1706000000000003</v>
      </c>
      <c r="W74" s="36">
        <v>3.1900294589477753</v>
      </c>
      <c r="X74" s="36">
        <v>9.8590107197869692</v>
      </c>
      <c r="Y74" s="36">
        <v>13.049040178734744</v>
      </c>
      <c r="Z74" s="36">
        <v>2.1004798399959137E-3</v>
      </c>
      <c r="AA74" s="36">
        <v>4.4950268575912554E-4</v>
      </c>
      <c r="AB74" s="36">
        <v>4.4950300000000002E-4</v>
      </c>
      <c r="AC74" s="36">
        <v>2.0960074757856646E-5</v>
      </c>
      <c r="AD74" s="36">
        <v>5.35469049388307E-2</v>
      </c>
      <c r="AE74" s="36">
        <v>0.48192214444947634</v>
      </c>
      <c r="AF74" s="36">
        <v>0.53546904938830708</v>
      </c>
      <c r="AG74" s="36">
        <v>0.2142952763813844</v>
      </c>
      <c r="AH74" s="36">
        <v>0.36454828625798719</v>
      </c>
      <c r="AI74" s="36">
        <v>1.1675397816640942</v>
      </c>
      <c r="AJ74" s="36">
        <v>2.6332777169763489E-5</v>
      </c>
      <c r="AK74" s="36">
        <v>3.1821646492388349E-5</v>
      </c>
      <c r="AL74" s="36">
        <v>7.9588527500251715E-5</v>
      </c>
      <c r="AM74" s="36">
        <v>0.21434256923331202</v>
      </c>
      <c r="AN74" s="36">
        <v>0.41812701284331028</v>
      </c>
      <c r="AO74" s="36">
        <v>1.6495415146410708</v>
      </c>
      <c r="AP74" s="36">
        <v>56.217752290999996</v>
      </c>
      <c r="AQ74" s="36">
        <v>30.271097387000001</v>
      </c>
      <c r="AR74" s="36">
        <v>86.488849677999994</v>
      </c>
      <c r="AS74" s="36">
        <v>1.068875475</v>
      </c>
      <c r="AT74" s="36">
        <v>83.458828623000002</v>
      </c>
      <c r="AU74" s="36">
        <v>178.70801575300001</v>
      </c>
      <c r="AV74" s="36">
        <v>99.587657987</v>
      </c>
      <c r="AW74" s="36">
        <v>213.244219286</v>
      </c>
      <c r="AX74" s="36">
        <v>91.420765094999993</v>
      </c>
      <c r="AY74" s="36">
        <v>195.756683845</v>
      </c>
      <c r="AZ74" s="36">
        <v>9.4771524285714295E-2</v>
      </c>
      <c r="BA74" s="36">
        <v>0.18954304857142859</v>
      </c>
      <c r="BB74" s="36">
        <v>21.522152625</v>
      </c>
      <c r="BC74" s="36">
        <v>1503.3252816229999</v>
      </c>
      <c r="BD74" s="36">
        <v>3219.0276636029998</v>
      </c>
      <c r="BE74" s="36">
        <v>1.2670027042857144</v>
      </c>
      <c r="BF74" s="36">
        <v>2.5340054100000002</v>
      </c>
      <c r="BG74" s="36">
        <v>7.5492888430000002</v>
      </c>
      <c r="BH74" s="36">
        <v>62.443953505000003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5.4388746289999998</v>
      </c>
      <c r="E75" s="36">
        <v>30</v>
      </c>
      <c r="F75" s="36">
        <v>0</v>
      </c>
      <c r="G75" s="36">
        <v>5</v>
      </c>
      <c r="H75" s="36">
        <v>25</v>
      </c>
      <c r="I75" s="36">
        <v>3.562971479160968E-2</v>
      </c>
      <c r="J75" s="36">
        <v>12.696275425733589</v>
      </c>
      <c r="K75" s="36">
        <v>3.1549714792531526E-2</v>
      </c>
      <c r="L75" s="36">
        <v>4.0799999990781544E-3</v>
      </c>
      <c r="M75" s="36">
        <v>1.9651741405267074</v>
      </c>
      <c r="N75" s="36">
        <v>10.76673099999849</v>
      </c>
      <c r="O75" s="36">
        <v>0.42574696099999998</v>
      </c>
      <c r="P75" s="36">
        <v>0.73156590399999999</v>
      </c>
      <c r="Q75" s="36">
        <v>0.39853899300000001</v>
      </c>
      <c r="R75" s="36">
        <v>2.7207967999999999E-2</v>
      </c>
      <c r="S75" s="36">
        <v>0.69607724900000001</v>
      </c>
      <c r="T75" s="36">
        <v>3.5488654999999994E-2</v>
      </c>
      <c r="U75" s="36">
        <v>7.5600000000000001E-2</v>
      </c>
      <c r="V75" s="36">
        <v>0.1812</v>
      </c>
      <c r="W75" s="36">
        <v>0.53697667579160968</v>
      </c>
      <c r="X75" s="36">
        <v>13.609041329733589</v>
      </c>
      <c r="Y75" s="36">
        <v>14.1460180055252</v>
      </c>
      <c r="Z75" s="36">
        <v>2.0482066296566376E-2</v>
      </c>
      <c r="AA75" s="36">
        <v>4.3831621874652034E-3</v>
      </c>
      <c r="AB75" s="36">
        <v>4.3831629999999998E-3</v>
      </c>
      <c r="AC75" s="36">
        <v>2.8438680997151214E-4</v>
      </c>
      <c r="AD75" s="36">
        <v>0.10344535170307051</v>
      </c>
      <c r="AE75" s="36">
        <v>0.93100816532763453</v>
      </c>
      <c r="AF75" s="36">
        <v>1.034453517030705</v>
      </c>
      <c r="AG75" s="36">
        <v>8.7673992199067512E-3</v>
      </c>
      <c r="AH75" s="36">
        <v>1.4914656144209186E-2</v>
      </c>
      <c r="AI75" s="36">
        <v>4.7767209542940232E-2</v>
      </c>
      <c r="AJ75" s="36">
        <v>2.5126592221404707E-4</v>
      </c>
      <c r="AK75" s="36">
        <v>3.0364041364612721E-4</v>
      </c>
      <c r="AL75" s="36">
        <v>7.594293845682408E-4</v>
      </c>
      <c r="AM75" s="36">
        <v>9.3030519520923109E-3</v>
      </c>
      <c r="AN75" s="36">
        <v>0.11866364826092582</v>
      </c>
      <c r="AO75" s="36">
        <v>0.97953480425514294</v>
      </c>
      <c r="AP75" s="36">
        <v>301.79337734699999</v>
      </c>
      <c r="AQ75" s="36">
        <v>162.50412626299999</v>
      </c>
      <c r="AR75" s="36">
        <v>464.29750360999998</v>
      </c>
      <c r="AS75" s="36">
        <v>9.0831455660000007</v>
      </c>
      <c r="AT75" s="36">
        <v>817.53285644499999</v>
      </c>
      <c r="AU75" s="36">
        <v>2080.3267506799998</v>
      </c>
      <c r="AV75" s="36">
        <v>591.11373006099996</v>
      </c>
      <c r="AW75" s="36">
        <v>1504.171600744</v>
      </c>
      <c r="AX75" s="36">
        <v>551.66206713500003</v>
      </c>
      <c r="AY75" s="36">
        <v>1403.7813239530001</v>
      </c>
      <c r="AZ75" s="36">
        <v>0.17292361000000001</v>
      </c>
      <c r="BA75" s="36">
        <v>0.34584722142857144</v>
      </c>
      <c r="BB75" s="36">
        <v>4.4456202310000004</v>
      </c>
      <c r="BC75" s="36">
        <v>385.57483920200002</v>
      </c>
      <c r="BD75" s="36">
        <v>981.14913187599996</v>
      </c>
      <c r="BE75" s="36">
        <v>0.2617123357142857</v>
      </c>
      <c r="BF75" s="36">
        <v>0.52342467285714289</v>
      </c>
      <c r="BG75" s="36">
        <v>8.907819473</v>
      </c>
      <c r="BH75" s="36">
        <v>46.232111070000002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5.0184890539999998</v>
      </c>
      <c r="E76" s="36">
        <v>113</v>
      </c>
      <c r="F76" s="36">
        <v>0</v>
      </c>
      <c r="G76" s="36">
        <v>3</v>
      </c>
      <c r="H76" s="36">
        <v>110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1.6195853999999999E-2</v>
      </c>
      <c r="P76" s="36">
        <v>2.8462224000000001E-2</v>
      </c>
      <c r="Q76" s="36">
        <v>1.5862940999999998E-2</v>
      </c>
      <c r="R76" s="36">
        <v>3.32913E-4</v>
      </c>
      <c r="S76" s="36">
        <v>2.8027990000000003E-2</v>
      </c>
      <c r="T76" s="36">
        <v>4.3423400000000003E-4</v>
      </c>
      <c r="U76" s="36">
        <v>0.40560000000000002</v>
      </c>
      <c r="V76" s="36">
        <v>0.96120000000000005</v>
      </c>
      <c r="W76" s="36">
        <v>0.42179585400000003</v>
      </c>
      <c r="X76" s="36">
        <v>0.98966222400000003</v>
      </c>
      <c r="Y76" s="36">
        <v>1.4114580780000001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3.9525220500903499E-2</v>
      </c>
      <c r="AH76" s="36">
        <v>6.7238306139468018E-2</v>
      </c>
      <c r="AI76" s="36">
        <v>0.21534430479802597</v>
      </c>
      <c r="AJ76" s="36">
        <v>0</v>
      </c>
      <c r="AK76" s="36">
        <v>0</v>
      </c>
      <c r="AL76" s="36">
        <v>0</v>
      </c>
      <c r="AM76" s="36">
        <v>3.9525220500903499E-2</v>
      </c>
      <c r="AN76" s="36">
        <v>6.7238306139468018E-2</v>
      </c>
      <c r="AO76" s="36">
        <v>0.21534430479802597</v>
      </c>
      <c r="AP76" s="36">
        <v>0.96761993800000001</v>
      </c>
      <c r="AQ76" s="36">
        <v>0.52102612000000004</v>
      </c>
      <c r="AR76" s="36">
        <v>1.488646058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0.36037244600000001</v>
      </c>
      <c r="BH76" s="36">
        <v>1.4270511400000001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5.173754239</v>
      </c>
      <c r="E77" s="36">
        <v>64</v>
      </c>
      <c r="F77" s="36">
        <v>1</v>
      </c>
      <c r="G77" s="36">
        <v>4</v>
      </c>
      <c r="H77" s="36">
        <v>59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2.7477810999999998E-2</v>
      </c>
      <c r="P77" s="36">
        <v>4.8552154E-2</v>
      </c>
      <c r="Q77" s="36">
        <v>2.6863413999999999E-2</v>
      </c>
      <c r="R77" s="36">
        <v>6.1439700000000003E-4</v>
      </c>
      <c r="S77" s="36">
        <v>4.7750766E-2</v>
      </c>
      <c r="T77" s="36">
        <v>8.0138799999999988E-4</v>
      </c>
      <c r="U77" s="36">
        <v>1.3484499999999997</v>
      </c>
      <c r="V77" s="36">
        <v>3.1879</v>
      </c>
      <c r="W77" s="36">
        <v>1.3759278109999997</v>
      </c>
      <c r="X77" s="36">
        <v>3.2364521539999997</v>
      </c>
      <c r="Y77" s="36">
        <v>4.6123799649999997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0.1383810794773625</v>
      </c>
      <c r="AH77" s="36">
        <v>0.23540689382355917</v>
      </c>
      <c r="AI77" s="36">
        <v>0.75393829508356114</v>
      </c>
      <c r="AJ77" s="36">
        <v>0</v>
      </c>
      <c r="AK77" s="36">
        <v>0</v>
      </c>
      <c r="AL77" s="36">
        <v>0</v>
      </c>
      <c r="AM77" s="36">
        <v>0.1383810794773625</v>
      </c>
      <c r="AN77" s="36">
        <v>0.23540689382355917</v>
      </c>
      <c r="AO77" s="36">
        <v>0.75393829508356114</v>
      </c>
      <c r="AP77" s="36">
        <v>3.931753842</v>
      </c>
      <c r="AQ77" s="36">
        <v>2.1170982220000001</v>
      </c>
      <c r="AR77" s="36">
        <v>6.0488520640000001</v>
      </c>
      <c r="AS77" s="36">
        <v>6.1094506E-2</v>
      </c>
      <c r="AT77" s="36">
        <v>1.8135391809999999</v>
      </c>
      <c r="AU77" s="36">
        <v>4.1692363569999999</v>
      </c>
      <c r="AV77" s="36">
        <v>3.6858101460000001</v>
      </c>
      <c r="AW77" s="36">
        <v>8.4734941599999996</v>
      </c>
      <c r="AX77" s="36">
        <v>3.3453463989999999</v>
      </c>
      <c r="AY77" s="36">
        <v>7.6907849439999998</v>
      </c>
      <c r="AZ77" s="36">
        <v>1.6402514285714289E-3</v>
      </c>
      <c r="BA77" s="36">
        <v>3.2805042857142861E-3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0.54393380099999999</v>
      </c>
      <c r="BH77" s="36">
        <v>2.8715349630000002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5.2889251919999998</v>
      </c>
      <c r="E78" s="36">
        <v>11</v>
      </c>
      <c r="F78" s="36">
        <v>0</v>
      </c>
      <c r="G78" s="36">
        <v>1</v>
      </c>
      <c r="H78" s="36">
        <v>10</v>
      </c>
      <c r="I78" s="36">
        <v>7.9342043681267208E-5</v>
      </c>
      <c r="J78" s="36">
        <v>0.35798582665630285</v>
      </c>
      <c r="K78" s="36">
        <v>7.9342043681267208E-5</v>
      </c>
      <c r="L78" s="36">
        <v>0</v>
      </c>
      <c r="M78" s="36">
        <v>1.6055168699978709E-2</v>
      </c>
      <c r="N78" s="36">
        <v>0.34201000000000542</v>
      </c>
      <c r="O78" s="36">
        <v>2.4702997000000001E-2</v>
      </c>
      <c r="P78" s="36">
        <v>4.3354194000000006E-2</v>
      </c>
      <c r="Q78" s="36">
        <v>2.3277169E-2</v>
      </c>
      <c r="R78" s="36">
        <v>1.4258280000000001E-3</v>
      </c>
      <c r="S78" s="36">
        <v>4.1494419000000005E-2</v>
      </c>
      <c r="T78" s="36">
        <v>1.8597750000000001E-3</v>
      </c>
      <c r="U78" s="36">
        <v>6.6E-3</v>
      </c>
      <c r="V78" s="36">
        <v>1.5599999999999999E-2</v>
      </c>
      <c r="W78" s="36">
        <v>3.1382339043681269E-2</v>
      </c>
      <c r="X78" s="36">
        <v>0.41694002065630287</v>
      </c>
      <c r="Y78" s="36">
        <v>0.44832235969998413</v>
      </c>
      <c r="Z78" s="36">
        <v>1.4155042686068167E-4</v>
      </c>
      <c r="AA78" s="36">
        <v>3.0291791348185882E-5</v>
      </c>
      <c r="AB78" s="36">
        <v>3.02918E-5</v>
      </c>
      <c r="AC78" s="36">
        <v>9.0887989757701866E-7</v>
      </c>
      <c r="AD78" s="36">
        <v>6.4955980437897522E-3</v>
      </c>
      <c r="AE78" s="36">
        <v>5.8460382394107765E-2</v>
      </c>
      <c r="AF78" s="36">
        <v>6.495598043789752E-2</v>
      </c>
      <c r="AG78" s="36">
        <v>7.3378623272198171E-4</v>
      </c>
      <c r="AH78" s="36">
        <v>1.2482800280787735E-3</v>
      </c>
      <c r="AI78" s="36">
        <v>3.9978698196576935E-3</v>
      </c>
      <c r="AJ78" s="36">
        <v>1.7364850594245413E-6</v>
      </c>
      <c r="AK78" s="36">
        <v>2.09844230800583E-6</v>
      </c>
      <c r="AL78" s="36">
        <v>5.248374982053882E-6</v>
      </c>
      <c r="AM78" s="36">
        <v>7.3643159767898319E-4</v>
      </c>
      <c r="AN78" s="36">
        <v>7.745976514176532E-3</v>
      </c>
      <c r="AO78" s="36">
        <v>6.2463500588747507E-2</v>
      </c>
      <c r="AP78" s="36">
        <v>26.479113387999998</v>
      </c>
      <c r="AQ78" s="36">
        <v>14.257984132000001</v>
      </c>
      <c r="AR78" s="36">
        <v>40.737097519999999</v>
      </c>
      <c r="AS78" s="36">
        <v>1.5890567209999999</v>
      </c>
      <c r="AT78" s="36">
        <v>72.978908422000003</v>
      </c>
      <c r="AU78" s="36">
        <v>180.73739633</v>
      </c>
      <c r="AV78" s="36">
        <v>59.549474939</v>
      </c>
      <c r="AW78" s="36">
        <v>147.47846036499999</v>
      </c>
      <c r="AX78" s="36">
        <v>55.341441285999998</v>
      </c>
      <c r="AY78" s="36">
        <v>137.056969245</v>
      </c>
      <c r="AZ78" s="36">
        <v>1.5275642857142857E-2</v>
      </c>
      <c r="BA78" s="36">
        <v>3.0551287142857143E-2</v>
      </c>
      <c r="BB78" s="36">
        <v>0.53184739700000006</v>
      </c>
      <c r="BC78" s="36">
        <v>24.238295059999999</v>
      </c>
      <c r="BD78" s="36">
        <v>60.027841404</v>
      </c>
      <c r="BE78" s="36">
        <v>3.1309697142857147E-2</v>
      </c>
      <c r="BF78" s="36">
        <v>6.2619394285714294E-2</v>
      </c>
      <c r="BG78" s="36">
        <v>1.1057075890000001</v>
      </c>
      <c r="BH78" s="36">
        <v>9.353407271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5.2879471850000002</v>
      </c>
      <c r="E79" s="36">
        <v>14</v>
      </c>
      <c r="F79" s="36">
        <v>0</v>
      </c>
      <c r="G79" s="36">
        <v>1</v>
      </c>
      <c r="H79" s="36">
        <v>13</v>
      </c>
      <c r="I79" s="36">
        <v>2.3917677870726007E-5</v>
      </c>
      <c r="J79" s="36">
        <v>3.9387771351806183E-2</v>
      </c>
      <c r="K79" s="36">
        <v>2.3917677870726007E-5</v>
      </c>
      <c r="L79" s="36">
        <v>0</v>
      </c>
      <c r="M79" s="36">
        <v>4.4116890296782641E-3</v>
      </c>
      <c r="N79" s="36">
        <v>3.4999999999998643E-2</v>
      </c>
      <c r="O79" s="36">
        <v>2.7750193999999999E-2</v>
      </c>
      <c r="P79" s="36">
        <v>4.8066385999999996E-2</v>
      </c>
      <c r="Q79" s="36">
        <v>2.6926762E-2</v>
      </c>
      <c r="R79" s="36">
        <v>8.2343200000000003E-4</v>
      </c>
      <c r="S79" s="36">
        <v>4.6992343999999998E-2</v>
      </c>
      <c r="T79" s="36">
        <v>1.0740420000000001E-3</v>
      </c>
      <c r="U79" s="36">
        <v>1.9799999999999998E-2</v>
      </c>
      <c r="V79" s="36">
        <v>4.6800000000000001E-2</v>
      </c>
      <c r="W79" s="36">
        <v>4.757411167787072E-2</v>
      </c>
      <c r="X79" s="36">
        <v>0.13425415735180618</v>
      </c>
      <c r="Y79" s="36">
        <v>0.18182826902967691</v>
      </c>
      <c r="Z79" s="36">
        <v>5.0732368219941058E-5</v>
      </c>
      <c r="AA79" s="36">
        <v>1.0856726799067384E-5</v>
      </c>
      <c r="AB79" s="36">
        <v>1.0856700000000001E-5</v>
      </c>
      <c r="AC79" s="36">
        <v>2.7643905752047573E-7</v>
      </c>
      <c r="AD79" s="36">
        <v>7.8928180852906886E-4</v>
      </c>
      <c r="AE79" s="36">
        <v>7.1035362767616194E-3</v>
      </c>
      <c r="AF79" s="36">
        <v>7.8928180852906888E-3</v>
      </c>
      <c r="AG79" s="36">
        <v>2.0091706809202878E-3</v>
      </c>
      <c r="AH79" s="36">
        <v>3.4178995491517543E-3</v>
      </c>
      <c r="AI79" s="36">
        <v>1.0946516123634672E-2</v>
      </c>
      <c r="AJ79" s="36">
        <v>6.2236306012367761E-7</v>
      </c>
      <c r="AK79" s="36">
        <v>7.5208995851441302E-7</v>
      </c>
      <c r="AL79" s="36">
        <v>1.88103819078643E-6</v>
      </c>
      <c r="AM79" s="36">
        <v>2.0100694830379319E-3</v>
      </c>
      <c r="AN79" s="36">
        <v>4.2079334476393376E-3</v>
      </c>
      <c r="AO79" s="36">
        <v>1.8051933438587076E-2</v>
      </c>
      <c r="AP79" s="36">
        <v>1.565088043</v>
      </c>
      <c r="AQ79" s="36">
        <v>0.842739715</v>
      </c>
      <c r="AR79" s="36">
        <v>2.4078277579999998</v>
      </c>
      <c r="AS79" s="36">
        <v>0.117495315</v>
      </c>
      <c r="AT79" s="36">
        <v>3.2335552829999998</v>
      </c>
      <c r="AU79" s="36">
        <v>7.2223527169999997</v>
      </c>
      <c r="AV79" s="36">
        <v>5.3281036759999996</v>
      </c>
      <c r="AW79" s="36">
        <v>11.900660633999999</v>
      </c>
      <c r="AX79" s="36">
        <v>4.8535434710000001</v>
      </c>
      <c r="AY79" s="36">
        <v>10.840700035999999</v>
      </c>
      <c r="AZ79" s="36">
        <v>2.1811614285714284E-3</v>
      </c>
      <c r="BA79" s="36">
        <v>4.3623242857142863E-3</v>
      </c>
      <c r="BB79" s="36">
        <v>0.18059025100000001</v>
      </c>
      <c r="BC79" s="36">
        <v>18.440887872000001</v>
      </c>
      <c r="BD79" s="36">
        <v>41.188903535000001</v>
      </c>
      <c r="BE79" s="36">
        <v>1.0631292857142859E-2</v>
      </c>
      <c r="BF79" s="36">
        <v>2.1262587142857146E-2</v>
      </c>
      <c r="BG79" s="36">
        <v>1.667024836</v>
      </c>
      <c r="BH79" s="36">
        <v>4.9466737800000002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5.4067908820000001</v>
      </c>
      <c r="E80" s="36">
        <v>11</v>
      </c>
      <c r="F80" s="36">
        <v>1</v>
      </c>
      <c r="G80" s="36">
        <v>5</v>
      </c>
      <c r="H80" s="36">
        <v>5</v>
      </c>
      <c r="I80" s="36">
        <v>2.349511446320016E-3</v>
      </c>
      <c r="J80" s="36">
        <v>1.6252882047591559</v>
      </c>
      <c r="K80" s="36">
        <v>2.349511446320016E-3</v>
      </c>
      <c r="L80" s="36">
        <v>0</v>
      </c>
      <c r="M80" s="36">
        <v>0.1490957162063597</v>
      </c>
      <c r="N80" s="36">
        <v>1.4785419999991163</v>
      </c>
      <c r="O80" s="36">
        <v>1.4838285E-2</v>
      </c>
      <c r="P80" s="36">
        <v>2.4360093999999999E-2</v>
      </c>
      <c r="Q80" s="36">
        <v>1.3264102E-2</v>
      </c>
      <c r="R80" s="36">
        <v>1.574183E-3</v>
      </c>
      <c r="S80" s="36">
        <v>2.2306811999999999E-2</v>
      </c>
      <c r="T80" s="36">
        <v>2.053282E-3</v>
      </c>
      <c r="U80" s="36">
        <v>0.18864999999999996</v>
      </c>
      <c r="V80" s="36">
        <v>0.44589999999999996</v>
      </c>
      <c r="W80" s="36">
        <v>0.20583779644631997</v>
      </c>
      <c r="X80" s="36">
        <v>2.095548298759156</v>
      </c>
      <c r="Y80" s="36">
        <v>2.3013860952054759</v>
      </c>
      <c r="Z80" s="36">
        <v>1.3874372571483313E-3</v>
      </c>
      <c r="AA80" s="36">
        <v>2.9691157302974287E-4</v>
      </c>
      <c r="AB80" s="36">
        <v>2.9691199999999998E-4</v>
      </c>
      <c r="AC80" s="36">
        <v>1.853366612142866E-5</v>
      </c>
      <c r="AD80" s="36">
        <v>1.0445742714685296E-2</v>
      </c>
      <c r="AE80" s="36">
        <v>9.4011684432167675E-2</v>
      </c>
      <c r="AF80" s="36">
        <v>0.10445742714685297</v>
      </c>
      <c r="AG80" s="36">
        <v>2.1703252438875671E-2</v>
      </c>
      <c r="AH80" s="36">
        <v>3.6920475413259761E-2</v>
      </c>
      <c r="AI80" s="36">
        <v>0.11824530639111566</v>
      </c>
      <c r="AJ80" s="36">
        <v>1.7020555132539502E-5</v>
      </c>
      <c r="AK80" s="36">
        <v>2.0568361819192883E-5</v>
      </c>
      <c r="AL80" s="36">
        <v>5.1443146748347146E-5</v>
      </c>
      <c r="AM80" s="36">
        <v>2.1738806660129641E-2</v>
      </c>
      <c r="AN80" s="36">
        <v>4.738678648976425E-2</v>
      </c>
      <c r="AO80" s="36">
        <v>0.21230843397003168</v>
      </c>
      <c r="AP80" s="36">
        <v>32.148360265999997</v>
      </c>
      <c r="AQ80" s="36">
        <v>17.310655528000002</v>
      </c>
      <c r="AR80" s="36">
        <v>49.459015793999995</v>
      </c>
      <c r="AS80" s="36">
        <v>1.62985058</v>
      </c>
      <c r="AT80" s="36">
        <v>48.330823942000002</v>
      </c>
      <c r="AU80" s="36">
        <v>121.468264815</v>
      </c>
      <c r="AV80" s="36">
        <v>39.002158041999998</v>
      </c>
      <c r="AW80" s="36">
        <v>98.022836670000004</v>
      </c>
      <c r="AX80" s="36">
        <v>36.28897225</v>
      </c>
      <c r="AY80" s="36">
        <v>91.203876359999995</v>
      </c>
      <c r="AZ80" s="36">
        <v>2.7797608571428576E-2</v>
      </c>
      <c r="BA80" s="36">
        <v>5.5595217142857152E-2</v>
      </c>
      <c r="BB80" s="36">
        <v>1.7963629679999999</v>
      </c>
      <c r="BC80" s="36">
        <v>104.437590031</v>
      </c>
      <c r="BD80" s="36">
        <v>262.47954840800003</v>
      </c>
      <c r="BE80" s="36">
        <v>0.10575135142857142</v>
      </c>
      <c r="BF80" s="36">
        <v>0.21150270428571427</v>
      </c>
      <c r="BG80" s="36">
        <v>2.7307074240000002</v>
      </c>
      <c r="BH80" s="36">
        <v>15.248426443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5.1385284179999999</v>
      </c>
      <c r="E81" s="36">
        <v>11</v>
      </c>
      <c r="F81" s="36">
        <v>0</v>
      </c>
      <c r="G81" s="36">
        <v>3</v>
      </c>
      <c r="H81" s="36">
        <v>8</v>
      </c>
      <c r="I81" s="36">
        <v>1.8102153098493293E-4</v>
      </c>
      <c r="J81" s="36">
        <v>0.75378576655006491</v>
      </c>
      <c r="K81" s="36">
        <v>1.8102153098493293E-4</v>
      </c>
      <c r="L81" s="36">
        <v>0</v>
      </c>
      <c r="M81" s="36">
        <v>1.5596788081015932E-2</v>
      </c>
      <c r="N81" s="36">
        <v>0.73837000000003394</v>
      </c>
      <c r="O81" s="36">
        <v>3.1138439999999997E-3</v>
      </c>
      <c r="P81" s="36">
        <v>5.3983070000000006E-3</v>
      </c>
      <c r="Q81" s="36">
        <v>2.8601349999999998E-3</v>
      </c>
      <c r="R81" s="36">
        <v>2.5370900000000002E-4</v>
      </c>
      <c r="S81" s="36">
        <v>5.0673820000000005E-3</v>
      </c>
      <c r="T81" s="36">
        <v>3.3092500000000003E-4</v>
      </c>
      <c r="U81" s="36">
        <v>6.4799999999999996E-2</v>
      </c>
      <c r="V81" s="36">
        <v>0.15360000000000001</v>
      </c>
      <c r="W81" s="36">
        <v>6.8094865530984927E-2</v>
      </c>
      <c r="X81" s="36">
        <v>0.91278407355006497</v>
      </c>
      <c r="Y81" s="36">
        <v>0.98087893908104995</v>
      </c>
      <c r="Z81" s="36">
        <v>3.0433876333740888E-4</v>
      </c>
      <c r="AA81" s="36">
        <v>6.512849535420548E-5</v>
      </c>
      <c r="AB81" s="36">
        <v>6.5128499999999998E-5</v>
      </c>
      <c r="AC81" s="36">
        <v>1.5021504503365806E-6</v>
      </c>
      <c r="AD81" s="36">
        <v>6.4081402817193168E-3</v>
      </c>
      <c r="AE81" s="36">
        <v>5.7673262535473849E-2</v>
      </c>
      <c r="AF81" s="36">
        <v>6.408140281719317E-2</v>
      </c>
      <c r="AG81" s="36">
        <v>8.1344657194029838E-3</v>
      </c>
      <c r="AH81" s="36">
        <v>1.3837941683582088E-2</v>
      </c>
      <c r="AI81" s="36">
        <v>4.4318813229850734E-2</v>
      </c>
      <c r="AJ81" s="36">
        <v>3.7335076552971856E-6</v>
      </c>
      <c r="AK81" s="36">
        <v>4.5117292421367394E-6</v>
      </c>
      <c r="AL81" s="36">
        <v>1.1284201995876649E-5</v>
      </c>
      <c r="AM81" s="36">
        <v>8.1397013775086173E-3</v>
      </c>
      <c r="AN81" s="36">
        <v>2.0250593694543541E-2</v>
      </c>
      <c r="AO81" s="36">
        <v>0.10200335996732046</v>
      </c>
      <c r="AP81" s="36">
        <v>2.724387739</v>
      </c>
      <c r="AQ81" s="36">
        <v>1.4669780130000001</v>
      </c>
      <c r="AR81" s="36">
        <v>4.1913657520000003</v>
      </c>
      <c r="AS81" s="36">
        <v>0.18398123599999999</v>
      </c>
      <c r="AT81" s="36">
        <v>2.46278715</v>
      </c>
      <c r="AU81" s="36">
        <v>6.6333033539999997</v>
      </c>
      <c r="AV81" s="36">
        <v>4.9556312599999996</v>
      </c>
      <c r="AW81" s="36">
        <v>13.34756252</v>
      </c>
      <c r="AX81" s="36">
        <v>4.4992901700000001</v>
      </c>
      <c r="AY81" s="36">
        <v>12.118447418000001</v>
      </c>
      <c r="AZ81" s="36">
        <v>2.255621428571429E-3</v>
      </c>
      <c r="BA81" s="36">
        <v>4.5112442857142858E-3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1.133535894</v>
      </c>
      <c r="BH81" s="36">
        <v>4.777942092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5.532047113</v>
      </c>
      <c r="E82" s="36">
        <v>36</v>
      </c>
      <c r="F82" s="36">
        <v>6</v>
      </c>
      <c r="G82" s="36">
        <v>12</v>
      </c>
      <c r="H82" s="36">
        <v>18</v>
      </c>
      <c r="I82" s="36">
        <v>3.5876813123238691E-3</v>
      </c>
      <c r="J82" s="36">
        <v>3.217609428776306</v>
      </c>
      <c r="K82" s="36">
        <v>3.5876813123238691E-3</v>
      </c>
      <c r="L82" s="36">
        <v>0</v>
      </c>
      <c r="M82" s="36">
        <v>0.3150411100851726</v>
      </c>
      <c r="N82" s="36">
        <v>2.9061560000034574</v>
      </c>
      <c r="O82" s="36">
        <v>0.18562011599999997</v>
      </c>
      <c r="P82" s="36">
        <v>0.32322000299999998</v>
      </c>
      <c r="Q82" s="36">
        <v>0.17490408699999999</v>
      </c>
      <c r="R82" s="36">
        <v>1.0716029E-2</v>
      </c>
      <c r="S82" s="36">
        <v>0.30924257399999999</v>
      </c>
      <c r="T82" s="36">
        <v>1.3977429E-2</v>
      </c>
      <c r="U82" s="36">
        <v>0.65399999999999991</v>
      </c>
      <c r="V82" s="36">
        <v>1.5484999999999995</v>
      </c>
      <c r="W82" s="36">
        <v>0.84320779731232376</v>
      </c>
      <c r="X82" s="36">
        <v>5.0893294317763056</v>
      </c>
      <c r="Y82" s="36">
        <v>5.9325372290886289</v>
      </c>
      <c r="Z82" s="36">
        <v>2.8059280073198505E-3</v>
      </c>
      <c r="AA82" s="36">
        <v>6.00468593566448E-4</v>
      </c>
      <c r="AB82" s="36">
        <v>6.0046889999999993E-4</v>
      </c>
      <c r="AC82" s="36">
        <v>3.3540883546477559E-5</v>
      </c>
      <c r="AD82" s="36">
        <v>4.0863505058856046E-2</v>
      </c>
      <c r="AE82" s="36">
        <v>0.36777154552970437</v>
      </c>
      <c r="AF82" s="36">
        <v>0.40863505058856042</v>
      </c>
      <c r="AG82" s="36">
        <v>7.2473176750885313E-2</v>
      </c>
      <c r="AH82" s="36">
        <v>0.12328770297851752</v>
      </c>
      <c r="AI82" s="36">
        <v>0.39485385953930618</v>
      </c>
      <c r="AJ82" s="36">
        <v>3.4422030830096055E-5</v>
      </c>
      <c r="AK82" s="36">
        <v>4.1597044229848396E-5</v>
      </c>
      <c r="AL82" s="36">
        <v>1.0403759275650221E-4</v>
      </c>
      <c r="AM82" s="36">
        <v>7.2541139665261878E-2</v>
      </c>
      <c r="AN82" s="36">
        <v>0.16419280508160342</v>
      </c>
      <c r="AO82" s="36">
        <v>0.76272944266176701</v>
      </c>
      <c r="AP82" s="36">
        <v>136.980040922</v>
      </c>
      <c r="AQ82" s="36">
        <v>73.758483573000007</v>
      </c>
      <c r="AR82" s="36">
        <v>210.73852449500001</v>
      </c>
      <c r="AS82" s="36">
        <v>4.0015405289999997</v>
      </c>
      <c r="AT82" s="36">
        <v>197.61378902600001</v>
      </c>
      <c r="AU82" s="36">
        <v>484.26940376099998</v>
      </c>
      <c r="AV82" s="36">
        <v>143.44363443699999</v>
      </c>
      <c r="AW82" s="36">
        <v>351.52083093300001</v>
      </c>
      <c r="AX82" s="36">
        <v>134.30729126899999</v>
      </c>
      <c r="AY82" s="36">
        <v>329.131444644</v>
      </c>
      <c r="AZ82" s="36">
        <v>6.4263332857142863E-2</v>
      </c>
      <c r="BA82" s="36">
        <v>0.12852666714285715</v>
      </c>
      <c r="BB82" s="36">
        <v>1.2103585160000001</v>
      </c>
      <c r="BC82" s="36">
        <v>83.479794093999999</v>
      </c>
      <c r="BD82" s="36">
        <v>204.57433821500001</v>
      </c>
      <c r="BE82" s="36">
        <v>7.1253444285714299E-2</v>
      </c>
      <c r="BF82" s="36">
        <v>0.1425068885714286</v>
      </c>
      <c r="BG82" s="36">
        <v>5.3695387859999997</v>
      </c>
      <c r="BH82" s="36">
        <v>19.307837649</v>
      </c>
      <c r="BI82" s="36">
        <v>0.03</v>
      </c>
      <c r="BJ82" s="36">
        <v>0.03</v>
      </c>
      <c r="BK82" s="36">
        <v>0.09</v>
      </c>
      <c r="BL82" s="36">
        <v>0.09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5.8066496499999998</v>
      </c>
      <c r="E83" s="36">
        <v>45</v>
      </c>
      <c r="F83" s="36">
        <v>0</v>
      </c>
      <c r="G83" s="36">
        <v>17</v>
      </c>
      <c r="H83" s="36">
        <v>28</v>
      </c>
      <c r="I83" s="36">
        <v>2.1902763617003402</v>
      </c>
      <c r="J83" s="36">
        <v>29.480773159477678</v>
      </c>
      <c r="K83" s="36">
        <v>0.82152986168659714</v>
      </c>
      <c r="L83" s="36">
        <v>1.3687465000137431</v>
      </c>
      <c r="M83" s="36">
        <v>17.71458702117333</v>
      </c>
      <c r="N83" s="36">
        <v>13.95646250000469</v>
      </c>
      <c r="O83" s="36">
        <v>0.18845676800000002</v>
      </c>
      <c r="P83" s="36">
        <v>0.31597947699999995</v>
      </c>
      <c r="Q83" s="36">
        <v>0.17514185100000002</v>
      </c>
      <c r="R83" s="36">
        <v>1.3314916999999999E-2</v>
      </c>
      <c r="S83" s="36">
        <v>0.29861219299999997</v>
      </c>
      <c r="T83" s="36">
        <v>1.7367284E-2</v>
      </c>
      <c r="U83" s="36">
        <v>0.48839999999999995</v>
      </c>
      <c r="V83" s="36">
        <v>1.1543999999999999</v>
      </c>
      <c r="W83" s="36">
        <v>2.8671331297003402</v>
      </c>
      <c r="X83" s="36">
        <v>30.951152636477676</v>
      </c>
      <c r="Y83" s="36">
        <v>33.818285766178015</v>
      </c>
      <c r="Z83" s="36">
        <v>0.28999438462798327</v>
      </c>
      <c r="AA83" s="36">
        <v>0.1305218476660337</v>
      </c>
      <c r="AB83" s="36">
        <v>0.13052184719999999</v>
      </c>
      <c r="AC83" s="36">
        <v>1.8773093783583127E-2</v>
      </c>
      <c r="AD83" s="36">
        <v>0.2864541970955391</v>
      </c>
      <c r="AE83" s="36">
        <v>2.5780877738598522</v>
      </c>
      <c r="AF83" s="36">
        <v>2.8645419709553908</v>
      </c>
      <c r="AG83" s="36">
        <v>5.147703883036376E-2</v>
      </c>
      <c r="AH83" s="36">
        <v>8.7570135021768233E-2</v>
      </c>
      <c r="AI83" s="36">
        <v>0.28046110811025771</v>
      </c>
      <c r="AJ83" s="36">
        <v>7.482197753457813E-3</v>
      </c>
      <c r="AK83" s="36">
        <v>9.041805580505359E-3</v>
      </c>
      <c r="AL83" s="36">
        <v>2.2614291572502773E-2</v>
      </c>
      <c r="AM83" s="36">
        <v>7.7732330367404706E-2</v>
      </c>
      <c r="AN83" s="36">
        <v>0.38306613769781273</v>
      </c>
      <c r="AO83" s="36">
        <v>2.8811631735426131</v>
      </c>
      <c r="AP83" s="36">
        <v>553.84578463399998</v>
      </c>
      <c r="AQ83" s="36">
        <v>298.22465326399998</v>
      </c>
      <c r="AR83" s="36">
        <v>852.07043789799991</v>
      </c>
      <c r="AS83" s="36">
        <v>20.096507468999999</v>
      </c>
      <c r="AT83" s="36">
        <v>1980.8741340490001</v>
      </c>
      <c r="AU83" s="36">
        <v>4581.544918005</v>
      </c>
      <c r="AV83" s="36">
        <v>1167.4763510360001</v>
      </c>
      <c r="AW83" s="36">
        <v>2700.2449327999998</v>
      </c>
      <c r="AX83" s="36">
        <v>1121.1696341500001</v>
      </c>
      <c r="AY83" s="36">
        <v>2593.1425683590001</v>
      </c>
      <c r="AZ83" s="36">
        <v>0.22823712285714287</v>
      </c>
      <c r="BA83" s="36">
        <v>0.45647424571428574</v>
      </c>
      <c r="BB83" s="36">
        <v>2.5100368190000002</v>
      </c>
      <c r="BC83" s="36">
        <v>178.35013746800001</v>
      </c>
      <c r="BD83" s="36">
        <v>412.504334271</v>
      </c>
      <c r="BE83" s="36">
        <v>0.14776511857142857</v>
      </c>
      <c r="BF83" s="36">
        <v>0.29553023714285714</v>
      </c>
      <c r="BG83" s="36">
        <v>14.049291140999999</v>
      </c>
      <c r="BH83" s="36">
        <v>31.643513376000001</v>
      </c>
      <c r="BI83" s="36">
        <v>0.03</v>
      </c>
      <c r="BJ83" s="36">
        <v>0.03</v>
      </c>
      <c r="BK83" s="36">
        <v>0.27</v>
      </c>
      <c r="BL83" s="36">
        <v>0.27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5.9593826989999998</v>
      </c>
      <c r="E84" s="36">
        <v>14</v>
      </c>
      <c r="F84" s="36">
        <v>6</v>
      </c>
      <c r="G84" s="36">
        <v>6</v>
      </c>
      <c r="H84" s="36">
        <v>2</v>
      </c>
      <c r="I84" s="36">
        <v>12.200906531303225</v>
      </c>
      <c r="J84" s="36">
        <v>116.31093879294701</v>
      </c>
      <c r="K84" s="36">
        <v>8.6440740313026581</v>
      </c>
      <c r="L84" s="36">
        <v>3.5568325000005681</v>
      </c>
      <c r="M84" s="36">
        <v>104.29919032426409</v>
      </c>
      <c r="N84" s="36">
        <v>24.212654999986146</v>
      </c>
      <c r="O84" s="36">
        <v>0.40969029900000004</v>
      </c>
      <c r="P84" s="36">
        <v>0.66823650499999998</v>
      </c>
      <c r="Q84" s="36">
        <v>0.38673821400000002</v>
      </c>
      <c r="R84" s="36">
        <v>2.2952084999999997E-2</v>
      </c>
      <c r="S84" s="36">
        <v>0.63829900299999998</v>
      </c>
      <c r="T84" s="36">
        <v>2.9937501999999998E-2</v>
      </c>
      <c r="U84" s="36">
        <v>2.2483999999999997</v>
      </c>
      <c r="V84" s="36">
        <v>5.3398000000000003</v>
      </c>
      <c r="W84" s="36">
        <v>14.858996830303225</v>
      </c>
      <c r="X84" s="36">
        <v>122.31897529794701</v>
      </c>
      <c r="Y84" s="36">
        <v>137.17797212825022</v>
      </c>
      <c r="Z84" s="36">
        <v>1.1399612594702775</v>
      </c>
      <c r="AA84" s="36">
        <v>0.54887613968957083</v>
      </c>
      <c r="AB84" s="36">
        <v>0.54887613999999996</v>
      </c>
      <c r="AC84" s="36">
        <v>8.7883662325599105E-2</v>
      </c>
      <c r="AD84" s="36">
        <v>0.89081909534039017</v>
      </c>
      <c r="AE84" s="36">
        <v>8.0173718580635089</v>
      </c>
      <c r="AF84" s="36">
        <v>8.9081909534038992</v>
      </c>
      <c r="AG84" s="36">
        <v>0.22275439148793605</v>
      </c>
      <c r="AH84" s="36">
        <v>0.37893850505993715</v>
      </c>
      <c r="AI84" s="36">
        <v>1.2136273743135826</v>
      </c>
      <c r="AJ84" s="36">
        <v>3.1464467141075293E-2</v>
      </c>
      <c r="AK84" s="36">
        <v>3.8022993484406041E-2</v>
      </c>
      <c r="AL84" s="36">
        <v>9.5098600988462359E-2</v>
      </c>
      <c r="AM84" s="36">
        <v>0.34210252095461047</v>
      </c>
      <c r="AN84" s="36">
        <v>1.3077805938847333</v>
      </c>
      <c r="AO84" s="36">
        <v>9.3260978333655533</v>
      </c>
      <c r="AP84" s="36">
        <v>569.43485868499999</v>
      </c>
      <c r="AQ84" s="36">
        <v>306.61877006100002</v>
      </c>
      <c r="AR84" s="36">
        <v>876.05362874599996</v>
      </c>
      <c r="AS84" s="36">
        <v>37.985819450999998</v>
      </c>
      <c r="AT84" s="36">
        <v>2233.5199881560002</v>
      </c>
      <c r="AU84" s="36">
        <v>4684.1003695469999</v>
      </c>
      <c r="AV84" s="36">
        <v>1380.837305344</v>
      </c>
      <c r="AW84" s="36">
        <v>2895.8686586849999</v>
      </c>
      <c r="AX84" s="36">
        <v>1346.327098109</v>
      </c>
      <c r="AY84" s="36">
        <v>2823.4944353420001</v>
      </c>
      <c r="AZ84" s="36">
        <v>2.0165423628571433</v>
      </c>
      <c r="BA84" s="36">
        <v>4.0330847257142866</v>
      </c>
      <c r="BB84" s="36">
        <v>1.7450593510000001</v>
      </c>
      <c r="BC84" s="36">
        <v>97.932733825</v>
      </c>
      <c r="BD84" s="36">
        <v>205.38287417699999</v>
      </c>
      <c r="BE84" s="36">
        <v>0.10273112285714286</v>
      </c>
      <c r="BF84" s="36">
        <v>0.20546224571428573</v>
      </c>
      <c r="BG84" s="36">
        <v>11.820528532999999</v>
      </c>
      <c r="BH84" s="36">
        <v>23.138071356000001</v>
      </c>
      <c r="BI84" s="36">
        <v>0.18</v>
      </c>
      <c r="BJ84" s="36">
        <v>0.18</v>
      </c>
      <c r="BK84" s="36">
        <v>0.42000000000000015</v>
      </c>
      <c r="BL84" s="36">
        <v>0.42000000000000015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5.5132518470000003</v>
      </c>
      <c r="E85" s="36">
        <v>87</v>
      </c>
      <c r="F85" s="36">
        <v>1</v>
      </c>
      <c r="G85" s="36">
        <v>11</v>
      </c>
      <c r="H85" s="36">
        <v>75</v>
      </c>
      <c r="I85" s="36">
        <v>2.4246348320971303E-2</v>
      </c>
      <c r="J85" s="36">
        <v>0.79905749850824437</v>
      </c>
      <c r="K85" s="36">
        <v>3.8533483223796251E-3</v>
      </c>
      <c r="L85" s="36">
        <v>2.0392999998591677E-2</v>
      </c>
      <c r="M85" s="36">
        <v>0.19407984683122401</v>
      </c>
      <c r="N85" s="36">
        <v>0.62922399999799161</v>
      </c>
      <c r="O85" s="36">
        <v>7.2576665999999998E-2</v>
      </c>
      <c r="P85" s="36">
        <v>0.12308221299999998</v>
      </c>
      <c r="Q85" s="36">
        <v>6.7652283999999993E-2</v>
      </c>
      <c r="R85" s="36">
        <v>4.9243819999999997E-3</v>
      </c>
      <c r="S85" s="36">
        <v>0.11665910499999999</v>
      </c>
      <c r="T85" s="36">
        <v>6.4231079999999994E-3</v>
      </c>
      <c r="U85" s="36">
        <v>0.28984999999999994</v>
      </c>
      <c r="V85" s="36">
        <v>0.69109999999999983</v>
      </c>
      <c r="W85" s="36">
        <v>0.38667301432097123</v>
      </c>
      <c r="X85" s="36">
        <v>1.6132397115082442</v>
      </c>
      <c r="Y85" s="36">
        <v>1.9999127258292155</v>
      </c>
      <c r="Z85" s="36">
        <v>5.6545070747857622E-3</v>
      </c>
      <c r="AA85" s="36">
        <v>1.2100645140041527E-3</v>
      </c>
      <c r="AB85" s="36">
        <v>1.210065E-3</v>
      </c>
      <c r="AC85" s="36">
        <v>2.9608979105933467E-5</v>
      </c>
      <c r="AD85" s="36">
        <v>5.555952923437261E-3</v>
      </c>
      <c r="AE85" s="36">
        <v>5.0003576310935341E-2</v>
      </c>
      <c r="AF85" s="36">
        <v>5.5559529234372608E-2</v>
      </c>
      <c r="AG85" s="36">
        <v>2.9131091213813066E-2</v>
      </c>
      <c r="AH85" s="36">
        <v>4.9556339076371657E-2</v>
      </c>
      <c r="AI85" s="36">
        <v>0.15871422109594704</v>
      </c>
      <c r="AJ85" s="36">
        <v>6.9367280697551481E-5</v>
      </c>
      <c r="AK85" s="36">
        <v>8.3826368569615359E-5</v>
      </c>
      <c r="AL85" s="36">
        <v>2.0965656952241302E-4</v>
      </c>
      <c r="AM85" s="36">
        <v>2.9230067473616551E-2</v>
      </c>
      <c r="AN85" s="36">
        <v>5.5196118368378531E-2</v>
      </c>
      <c r="AO85" s="36">
        <v>0.2089274539764048</v>
      </c>
      <c r="AP85" s="36">
        <v>62.500087530999998</v>
      </c>
      <c r="AQ85" s="36">
        <v>33.653893285999999</v>
      </c>
      <c r="AR85" s="36">
        <v>96.15398081699999</v>
      </c>
      <c r="AS85" s="36">
        <v>2.3256026830000001</v>
      </c>
      <c r="AT85" s="36">
        <v>137.084407572</v>
      </c>
      <c r="AU85" s="36">
        <v>292.33537029799999</v>
      </c>
      <c r="AV85" s="36">
        <v>80.960894124000006</v>
      </c>
      <c r="AW85" s="36">
        <v>172.65080239700001</v>
      </c>
      <c r="AX85" s="36">
        <v>76.456608187</v>
      </c>
      <c r="AY85" s="36">
        <v>163.04531829699999</v>
      </c>
      <c r="AZ85" s="36">
        <v>0.61809273285714283</v>
      </c>
      <c r="BA85" s="36">
        <v>1.2361854671428574</v>
      </c>
      <c r="BB85" s="36">
        <v>0.240359725</v>
      </c>
      <c r="BC85" s="36">
        <v>22.866292433000002</v>
      </c>
      <c r="BD85" s="36">
        <v>48.762847534000002</v>
      </c>
      <c r="BE85" s="36">
        <v>0.15607774285714288</v>
      </c>
      <c r="BF85" s="36">
        <v>0.31215548714285718</v>
      </c>
      <c r="BG85" s="36">
        <v>0.87110253599999998</v>
      </c>
      <c r="BH85" s="36">
        <v>13.974357876999999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5.408161614</v>
      </c>
      <c r="E86" s="36">
        <v>40</v>
      </c>
      <c r="F86" s="36">
        <v>0</v>
      </c>
      <c r="G86" s="36">
        <v>4</v>
      </c>
      <c r="H86" s="36">
        <v>36</v>
      </c>
      <c r="I86" s="36">
        <v>1.1265237914577144E-3</v>
      </c>
      <c r="J86" s="36">
        <v>0.79431268641831521</v>
      </c>
      <c r="K86" s="36">
        <v>1.1265237914577144E-3</v>
      </c>
      <c r="L86" s="36">
        <v>0</v>
      </c>
      <c r="M86" s="36">
        <v>8.5630210208456445E-2</v>
      </c>
      <c r="N86" s="36">
        <v>0.70980900000131653</v>
      </c>
      <c r="O86" s="36">
        <v>4.0882620999999994E-2</v>
      </c>
      <c r="P86" s="36">
        <v>7.1193807999999997E-2</v>
      </c>
      <c r="Q86" s="36">
        <v>3.9118585999999997E-2</v>
      </c>
      <c r="R86" s="36">
        <v>1.7640350000000002E-3</v>
      </c>
      <c r="S86" s="36">
        <v>6.8892891999999997E-2</v>
      </c>
      <c r="T86" s="36">
        <v>2.3009160000000001E-3</v>
      </c>
      <c r="U86" s="36">
        <v>9.1799999999999993E-2</v>
      </c>
      <c r="V86" s="36">
        <v>0.21720000000000003</v>
      </c>
      <c r="W86" s="36">
        <v>0.1338091447914577</v>
      </c>
      <c r="X86" s="36">
        <v>1.0827064944183151</v>
      </c>
      <c r="Y86" s="36">
        <v>1.2165156392097729</v>
      </c>
      <c r="Z86" s="36">
        <v>9.3194285210292864E-4</v>
      </c>
      <c r="AA86" s="36">
        <v>1.9943577035002669E-4</v>
      </c>
      <c r="AB86" s="36">
        <v>1.9943599999999999E-4</v>
      </c>
      <c r="AC86" s="36">
        <v>9.1321617664393907E-6</v>
      </c>
      <c r="AD86" s="36">
        <v>1.3319583593022089E-2</v>
      </c>
      <c r="AE86" s="36">
        <v>0.1198762523371988</v>
      </c>
      <c r="AF86" s="36">
        <v>0.13319583593022088</v>
      </c>
      <c r="AG86" s="36">
        <v>9.5147368743956524E-3</v>
      </c>
      <c r="AH86" s="36">
        <v>1.6185989165638584E-2</v>
      </c>
      <c r="AI86" s="36">
        <v>5.1838911246707357E-2</v>
      </c>
      <c r="AJ86" s="36">
        <v>1.1432718897899592E-5</v>
      </c>
      <c r="AK86" s="36">
        <v>1.3815783153838686E-5</v>
      </c>
      <c r="AL86" s="36">
        <v>3.4554397986283349E-5</v>
      </c>
      <c r="AM86" s="36">
        <v>9.5353017550599915E-3</v>
      </c>
      <c r="AN86" s="36">
        <v>2.951938854181451E-2</v>
      </c>
      <c r="AO86" s="36">
        <v>0.17174971798189242</v>
      </c>
      <c r="AP86" s="36">
        <v>43.571363787000003</v>
      </c>
      <c r="AQ86" s="36">
        <v>23.461503576999998</v>
      </c>
      <c r="AR86" s="36">
        <v>67.032867363999998</v>
      </c>
      <c r="AS86" s="36">
        <v>1.851158742</v>
      </c>
      <c r="AT86" s="36">
        <v>220.03410070300001</v>
      </c>
      <c r="AU86" s="36">
        <v>510.41793994800003</v>
      </c>
      <c r="AV86" s="36">
        <v>133.79139791200001</v>
      </c>
      <c r="AW86" s="36">
        <v>310.35884659300001</v>
      </c>
      <c r="AX86" s="36">
        <v>125.810272552</v>
      </c>
      <c r="AY86" s="36">
        <v>291.84485466400002</v>
      </c>
      <c r="AZ86" s="36">
        <v>0.21736174285714288</v>
      </c>
      <c r="BA86" s="36">
        <v>0.43472348714285713</v>
      </c>
      <c r="BB86" s="36">
        <v>0.68786162699999998</v>
      </c>
      <c r="BC86" s="36">
        <v>31.717828814000001</v>
      </c>
      <c r="BD86" s="36">
        <v>73.576544686999995</v>
      </c>
      <c r="BE86" s="36">
        <v>0.4466633928571429</v>
      </c>
      <c r="BF86" s="36">
        <v>0.89332678714285718</v>
      </c>
      <c r="BG86" s="36">
        <v>2.3507760129999999</v>
      </c>
      <c r="BH86" s="36">
        <v>8.4701723080000004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5.4921491859999998</v>
      </c>
      <c r="E87" s="36">
        <v>12</v>
      </c>
      <c r="F87" s="36">
        <v>1</v>
      </c>
      <c r="G87" s="36">
        <v>5</v>
      </c>
      <c r="H87" s="36">
        <v>6</v>
      </c>
      <c r="I87" s="36">
        <v>6.7918092203485009E-3</v>
      </c>
      <c r="J87" s="36">
        <v>0.6650068452674408</v>
      </c>
      <c r="K87" s="36">
        <v>1.3518092215776282E-3</v>
      </c>
      <c r="L87" s="36">
        <v>5.4399999987708725E-3</v>
      </c>
      <c r="M87" s="36">
        <v>9.6354654490439756E-2</v>
      </c>
      <c r="N87" s="36">
        <v>0.57544399999734952</v>
      </c>
      <c r="O87" s="36">
        <v>6.7184356000000001E-2</v>
      </c>
      <c r="P87" s="36">
        <v>0.119116231</v>
      </c>
      <c r="Q87" s="36">
        <v>6.2646823000000004E-2</v>
      </c>
      <c r="R87" s="36">
        <v>4.5375329999999998E-3</v>
      </c>
      <c r="S87" s="36">
        <v>0.11319771000000001</v>
      </c>
      <c r="T87" s="36">
        <v>5.9185209999999995E-3</v>
      </c>
      <c r="U87" s="36">
        <v>0.14415</v>
      </c>
      <c r="V87" s="36">
        <v>0.3417</v>
      </c>
      <c r="W87" s="36">
        <v>0.2181261652203485</v>
      </c>
      <c r="X87" s="36">
        <v>1.1258230762674408</v>
      </c>
      <c r="Y87" s="36">
        <v>1.3439492414877894</v>
      </c>
      <c r="Z87" s="36">
        <v>2.3176680826135685E-3</v>
      </c>
      <c r="AA87" s="36">
        <v>4.9598096967930357E-4</v>
      </c>
      <c r="AB87" s="36">
        <v>4.9598100000000005E-4</v>
      </c>
      <c r="AC87" s="36">
        <v>1.7454920468143251E-5</v>
      </c>
      <c r="AD87" s="36">
        <v>1.049994794589015E-2</v>
      </c>
      <c r="AE87" s="36">
        <v>9.4499531513011326E-2</v>
      </c>
      <c r="AF87" s="36">
        <v>0.10499947945890149</v>
      </c>
      <c r="AG87" s="36">
        <v>1.500760852907264E-2</v>
      </c>
      <c r="AH87" s="36">
        <v>2.5530184624169554E-2</v>
      </c>
      <c r="AI87" s="36">
        <v>8.1765591296326809E-2</v>
      </c>
      <c r="AJ87" s="36">
        <v>2.8432235663072767E-5</v>
      </c>
      <c r="AK87" s="36">
        <v>3.4358721316232105E-5</v>
      </c>
      <c r="AL87" s="36">
        <v>8.5933958100016064E-5</v>
      </c>
      <c r="AM87" s="36">
        <v>1.5053495685203856E-2</v>
      </c>
      <c r="AN87" s="36">
        <v>3.6064491291375934E-2</v>
      </c>
      <c r="AO87" s="36">
        <v>0.17635105676743817</v>
      </c>
      <c r="AP87" s="36">
        <v>19.323988321000002</v>
      </c>
      <c r="AQ87" s="36">
        <v>10.405224479999999</v>
      </c>
      <c r="AR87" s="36">
        <v>29.729212801000003</v>
      </c>
      <c r="AS87" s="36">
        <v>2.7159599839999999</v>
      </c>
      <c r="AT87" s="36">
        <v>288.76929853899998</v>
      </c>
      <c r="AU87" s="36">
        <v>669.327650963</v>
      </c>
      <c r="AV87" s="36">
        <v>154.59050255400001</v>
      </c>
      <c r="AW87" s="36">
        <v>358.31959442800002</v>
      </c>
      <c r="AX87" s="36">
        <v>146.95710627299999</v>
      </c>
      <c r="AY87" s="36">
        <v>340.626428197</v>
      </c>
      <c r="AZ87" s="36">
        <v>0.67985296428571429</v>
      </c>
      <c r="BA87" s="36">
        <v>1.3597059300000001</v>
      </c>
      <c r="BB87" s="36">
        <v>0.41384386400000001</v>
      </c>
      <c r="BC87" s="36">
        <v>21.323927225999999</v>
      </c>
      <c r="BD87" s="36">
        <v>49.425940334000003</v>
      </c>
      <c r="BE87" s="36">
        <v>0.26872978142857146</v>
      </c>
      <c r="BF87" s="36">
        <v>0.5374595642857144</v>
      </c>
      <c r="BG87" s="36">
        <v>3.6852923639999999</v>
      </c>
      <c r="BH87" s="36">
        <v>10.715523145000001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5.3996596749999997</v>
      </c>
      <c r="E88" s="36">
        <v>36</v>
      </c>
      <c r="F88" s="36">
        <v>0</v>
      </c>
      <c r="G88" s="36">
        <v>6</v>
      </c>
      <c r="H88" s="36">
        <v>30</v>
      </c>
      <c r="I88" s="36">
        <v>4.4644684925537214E-5</v>
      </c>
      <c r="J88" s="36">
        <v>3.9141150065662739E-2</v>
      </c>
      <c r="K88" s="36">
        <v>4.4644684925537214E-5</v>
      </c>
      <c r="L88" s="36">
        <v>0</v>
      </c>
      <c r="M88" s="36">
        <v>9.1607947505860723E-3</v>
      </c>
      <c r="N88" s="36">
        <v>3.0025000000002203E-2</v>
      </c>
      <c r="O88" s="36">
        <v>4.8230230000000006E-2</v>
      </c>
      <c r="P88" s="36">
        <v>8.5283055999999996E-2</v>
      </c>
      <c r="Q88" s="36">
        <v>4.7104534000000003E-2</v>
      </c>
      <c r="R88" s="36">
        <v>1.125696E-3</v>
      </c>
      <c r="S88" s="36">
        <v>8.381475599999999E-2</v>
      </c>
      <c r="T88" s="36">
        <v>1.4683000000000001E-3</v>
      </c>
      <c r="U88" s="36">
        <v>0.44219999999999993</v>
      </c>
      <c r="V88" s="36">
        <v>1.0452000000000001</v>
      </c>
      <c r="W88" s="36">
        <v>0.49047487468492545</v>
      </c>
      <c r="X88" s="36">
        <v>1.169624206065663</v>
      </c>
      <c r="Y88" s="36">
        <v>1.6600990807505884</v>
      </c>
      <c r="Z88" s="36">
        <v>8.1733462253863888E-5</v>
      </c>
      <c r="AA88" s="36">
        <v>1.7490960922326868E-5</v>
      </c>
      <c r="AB88" s="36">
        <v>1.7490999999999999E-5</v>
      </c>
      <c r="AC88" s="36">
        <v>4.7160491524090067E-7</v>
      </c>
      <c r="AD88" s="36">
        <v>2.5598674297563863E-4</v>
      </c>
      <c r="AE88" s="36">
        <v>2.3038806867807476E-3</v>
      </c>
      <c r="AF88" s="36">
        <v>2.5598674297563863E-3</v>
      </c>
      <c r="AG88" s="36">
        <v>4.6057733951030168E-2</v>
      </c>
      <c r="AH88" s="36">
        <v>7.8351087640832956E-2</v>
      </c>
      <c r="AI88" s="36">
        <v>0.25093524014699198</v>
      </c>
      <c r="AJ88" s="36">
        <v>1.0026759774722744E-6</v>
      </c>
      <c r="AK88" s="36">
        <v>1.2116762427234424E-6</v>
      </c>
      <c r="AL88" s="36">
        <v>3.0305008883956862E-6</v>
      </c>
      <c r="AM88" s="36">
        <v>4.6059208231922881E-2</v>
      </c>
      <c r="AN88" s="36">
        <v>7.8608286060051324E-2</v>
      </c>
      <c r="AO88" s="36">
        <v>0.2532421513346611</v>
      </c>
      <c r="AP88" s="36">
        <v>13.038391975</v>
      </c>
      <c r="AQ88" s="36">
        <v>7.0206726020000003</v>
      </c>
      <c r="AR88" s="36">
        <v>20.059064577000001</v>
      </c>
      <c r="AS88" s="36">
        <v>0.70078609199999997</v>
      </c>
      <c r="AT88" s="36">
        <v>56.154970585999997</v>
      </c>
      <c r="AU88" s="36">
        <v>131.08864639199999</v>
      </c>
      <c r="AV88" s="36">
        <v>45.072971873999997</v>
      </c>
      <c r="AW88" s="36">
        <v>105.21873327</v>
      </c>
      <c r="AX88" s="36">
        <v>41.909699375000002</v>
      </c>
      <c r="AY88" s="36">
        <v>97.834362737000006</v>
      </c>
      <c r="AZ88" s="36">
        <v>0.11875284857142858</v>
      </c>
      <c r="BA88" s="36">
        <v>0.23750569857142859</v>
      </c>
      <c r="BB88" s="36">
        <v>0.49490947099999999</v>
      </c>
      <c r="BC88" s="36">
        <v>22.844051217000001</v>
      </c>
      <c r="BD88" s="36">
        <v>53.327349669999997</v>
      </c>
      <c r="BE88" s="36">
        <v>0.32136978571428571</v>
      </c>
      <c r="BF88" s="36">
        <v>0.64273957285714289</v>
      </c>
      <c r="BG88" s="36">
        <v>0.78170440299999999</v>
      </c>
      <c r="BH88" s="36">
        <v>8.2346610830000007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5.5543554210000003</v>
      </c>
      <c r="E89" s="36">
        <v>66</v>
      </c>
      <c r="F89" s="36">
        <v>4</v>
      </c>
      <c r="G89" s="36">
        <v>13</v>
      </c>
      <c r="H89" s="36">
        <v>49</v>
      </c>
      <c r="I89" s="36">
        <v>1.5343634384684793E-4</v>
      </c>
      <c r="J89" s="36">
        <v>4.7754607943975749E-2</v>
      </c>
      <c r="K89" s="36">
        <v>1.5343634384684793E-4</v>
      </c>
      <c r="L89" s="36">
        <v>0</v>
      </c>
      <c r="M89" s="36">
        <v>4.2158044287822799E-2</v>
      </c>
      <c r="N89" s="36">
        <v>5.7499999999997969E-3</v>
      </c>
      <c r="O89" s="36">
        <v>6.945025199999999E-2</v>
      </c>
      <c r="P89" s="36">
        <v>0.12715847999999999</v>
      </c>
      <c r="Q89" s="36">
        <v>6.6918732999999994E-2</v>
      </c>
      <c r="R89" s="36">
        <v>2.5315190000000003E-3</v>
      </c>
      <c r="S89" s="36">
        <v>0.12385649899999999</v>
      </c>
      <c r="T89" s="36">
        <v>3.3019809999999998E-3</v>
      </c>
      <c r="U89" s="36">
        <v>0.93859999999999999</v>
      </c>
      <c r="V89" s="36">
        <v>2.2208999999999994</v>
      </c>
      <c r="W89" s="36">
        <v>1.0082036883438468</v>
      </c>
      <c r="X89" s="36">
        <v>2.3958130879439752</v>
      </c>
      <c r="Y89" s="36">
        <v>3.404016776287822</v>
      </c>
      <c r="Z89" s="36">
        <v>1.9628944999137328E-4</v>
      </c>
      <c r="AA89" s="36">
        <v>4.2005942298153868E-5</v>
      </c>
      <c r="AB89" s="36">
        <v>4.2005899999999997E-5</v>
      </c>
      <c r="AC89" s="36">
        <v>1.679407191704755E-6</v>
      </c>
      <c r="AD89" s="36">
        <v>4.5298613533911112E-4</v>
      </c>
      <c r="AE89" s="36">
        <v>4.0768752180519998E-3</v>
      </c>
      <c r="AF89" s="36">
        <v>4.5298613533911103E-3</v>
      </c>
      <c r="AG89" s="36">
        <v>9.1943801985111664E-2</v>
      </c>
      <c r="AH89" s="36">
        <v>0.1564101459057072</v>
      </c>
      <c r="AI89" s="36">
        <v>0.50093519702233236</v>
      </c>
      <c r="AJ89" s="36">
        <v>2.4079987903551911E-6</v>
      </c>
      <c r="AK89" s="36">
        <v>2.9099280249394911E-6</v>
      </c>
      <c r="AL89" s="36">
        <v>7.2779667982311109E-6</v>
      </c>
      <c r="AM89" s="36">
        <v>9.1947889391093718E-2</v>
      </c>
      <c r="AN89" s="36">
        <v>0.15686604196907125</v>
      </c>
      <c r="AO89" s="36">
        <v>0.50501935020718258</v>
      </c>
      <c r="AP89" s="36">
        <v>16.824424883999999</v>
      </c>
      <c r="AQ89" s="36">
        <v>9.059305707</v>
      </c>
      <c r="AR89" s="36">
        <v>25.883730590999999</v>
      </c>
      <c r="AS89" s="36">
        <v>0.33578677000000001</v>
      </c>
      <c r="AT89" s="36">
        <v>57.385783979999999</v>
      </c>
      <c r="AU89" s="36">
        <v>121.2417411</v>
      </c>
      <c r="AV89" s="36">
        <v>38.757238440999998</v>
      </c>
      <c r="AW89" s="36">
        <v>81.884305535999999</v>
      </c>
      <c r="AX89" s="36">
        <v>36.303445877999998</v>
      </c>
      <c r="AY89" s="36">
        <v>76.700058462000001</v>
      </c>
      <c r="AZ89" s="36">
        <v>5.4858714285714288E-2</v>
      </c>
      <c r="BA89" s="36">
        <v>0.10971743</v>
      </c>
      <c r="BB89" s="36">
        <v>0.30849429699999997</v>
      </c>
      <c r="BC89" s="36">
        <v>17.441282085000001</v>
      </c>
      <c r="BD89" s="36">
        <v>36.849046233000003</v>
      </c>
      <c r="BE89" s="36">
        <v>0.20032097142857141</v>
      </c>
      <c r="BF89" s="36">
        <v>0.40064194428571431</v>
      </c>
      <c r="BG89" s="36">
        <v>2.4399359280000001</v>
      </c>
      <c r="BH89" s="36">
        <v>4.8311032379999999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5.8458482480000002</v>
      </c>
      <c r="E90" s="36">
        <v>13</v>
      </c>
      <c r="F90" s="36">
        <v>6</v>
      </c>
      <c r="G90" s="36">
        <v>5</v>
      </c>
      <c r="H90" s="36">
        <v>2</v>
      </c>
      <c r="I90" s="36">
        <v>3.3948650451581548</v>
      </c>
      <c r="J90" s="36">
        <v>47.607326818987659</v>
      </c>
      <c r="K90" s="36">
        <v>2.1153660451491367</v>
      </c>
      <c r="L90" s="36">
        <v>1.2794990000090183</v>
      </c>
      <c r="M90" s="36">
        <v>40.634340864139787</v>
      </c>
      <c r="N90" s="36">
        <v>10.367851000006027</v>
      </c>
      <c r="O90" s="36">
        <v>0.15140146699999998</v>
      </c>
      <c r="P90" s="36">
        <v>0.24246431600000004</v>
      </c>
      <c r="Q90" s="36">
        <v>0.14061330899999999</v>
      </c>
      <c r="R90" s="36">
        <v>1.0788158000000001E-2</v>
      </c>
      <c r="S90" s="36">
        <v>0.22839280500000003</v>
      </c>
      <c r="T90" s="36">
        <v>1.4071511E-2</v>
      </c>
      <c r="U90" s="36">
        <v>0.70430000000000004</v>
      </c>
      <c r="V90" s="36">
        <v>1.6688000000000001</v>
      </c>
      <c r="W90" s="36">
        <v>4.2505665121581551</v>
      </c>
      <c r="X90" s="36">
        <v>49.518591134987659</v>
      </c>
      <c r="Y90" s="36">
        <v>53.769157647145818</v>
      </c>
      <c r="Z90" s="36">
        <v>0.42402022067857276</v>
      </c>
      <c r="AA90" s="36">
        <v>0.19569370106683978</v>
      </c>
      <c r="AB90" s="36">
        <v>0.195693701</v>
      </c>
      <c r="AC90" s="36">
        <v>1.5761024958240989E-2</v>
      </c>
      <c r="AD90" s="36">
        <v>0.25945094254370155</v>
      </c>
      <c r="AE90" s="36">
        <v>2.3350584828933139</v>
      </c>
      <c r="AF90" s="36">
        <v>2.5945094254370149</v>
      </c>
      <c r="AG90" s="36">
        <v>8.0452156773611644E-2</v>
      </c>
      <c r="AH90" s="36">
        <v>0.13686114025855775</v>
      </c>
      <c r="AI90" s="36">
        <v>0.43832554380105648</v>
      </c>
      <c r="AJ90" s="36">
        <v>1.1218190760844769E-2</v>
      </c>
      <c r="AK90" s="36">
        <v>1.3556538125454504E-2</v>
      </c>
      <c r="AL90" s="36">
        <v>3.3906005073119881E-2</v>
      </c>
      <c r="AM90" s="36">
        <v>0.10743137249269739</v>
      </c>
      <c r="AN90" s="36">
        <v>0.40986862092771376</v>
      </c>
      <c r="AO90" s="36">
        <v>2.80729003176749</v>
      </c>
      <c r="AP90" s="36">
        <v>363.07029163700003</v>
      </c>
      <c r="AQ90" s="36">
        <v>195.49938780400001</v>
      </c>
      <c r="AR90" s="36">
        <v>558.56967944100006</v>
      </c>
      <c r="AS90" s="36">
        <v>46.773205201000003</v>
      </c>
      <c r="AT90" s="36">
        <v>1608.251545614</v>
      </c>
      <c r="AU90" s="36">
        <v>3968.0671624729998</v>
      </c>
      <c r="AV90" s="36">
        <v>970.38940708999996</v>
      </c>
      <c r="AW90" s="36">
        <v>2394.258753604</v>
      </c>
      <c r="AX90" s="36">
        <v>944.12442054999997</v>
      </c>
      <c r="AY90" s="36">
        <v>2329.45469301</v>
      </c>
      <c r="AZ90" s="36">
        <v>22.446960185714286</v>
      </c>
      <c r="BA90" s="36">
        <v>44.893920372857146</v>
      </c>
      <c r="BB90" s="36">
        <v>1.459221452</v>
      </c>
      <c r="BC90" s="36">
        <v>78.009004934000004</v>
      </c>
      <c r="BD90" s="36">
        <v>192.47298204099999</v>
      </c>
      <c r="BE90" s="36">
        <v>0.94754639714285716</v>
      </c>
      <c r="BF90" s="36">
        <v>1.8950927942857143</v>
      </c>
      <c r="BG90" s="36">
        <v>3.9504137319999999</v>
      </c>
      <c r="BH90" s="36">
        <v>37.737879352999997</v>
      </c>
      <c r="BI90" s="36">
        <v>0.45000000000000018</v>
      </c>
      <c r="BJ90" s="36">
        <v>0.45000000000000018</v>
      </c>
      <c r="BK90" s="36">
        <v>0.15</v>
      </c>
      <c r="BL90" s="36">
        <v>0.15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5.8451729229999998</v>
      </c>
      <c r="E91" s="36">
        <v>93</v>
      </c>
      <c r="F91" s="36">
        <v>10</v>
      </c>
      <c r="G91" s="36">
        <v>19</v>
      </c>
      <c r="H91" s="36">
        <v>64</v>
      </c>
      <c r="I91" s="36">
        <v>4.7367843743658309</v>
      </c>
      <c r="J91" s="36">
        <v>59.755522889529594</v>
      </c>
      <c r="K91" s="36">
        <v>3.3565428743682104</v>
      </c>
      <c r="L91" s="36">
        <v>1.38024149999762</v>
      </c>
      <c r="M91" s="36">
        <v>52.089822763890595</v>
      </c>
      <c r="N91" s="36">
        <v>12.40248450000483</v>
      </c>
      <c r="O91" s="36">
        <v>0.46437438200000003</v>
      </c>
      <c r="P91" s="36">
        <v>0.78820263800000001</v>
      </c>
      <c r="Q91" s="36">
        <v>0.437512813</v>
      </c>
      <c r="R91" s="36">
        <v>2.6861569000000002E-2</v>
      </c>
      <c r="S91" s="36">
        <v>0.75316581000000005</v>
      </c>
      <c r="T91" s="36">
        <v>3.5036827999999999E-2</v>
      </c>
      <c r="U91" s="36">
        <v>2.8802500000000002</v>
      </c>
      <c r="V91" s="36">
        <v>6.8378999999999994</v>
      </c>
      <c r="W91" s="36">
        <v>8.0814087563658319</v>
      </c>
      <c r="X91" s="36">
        <v>67.381625527529593</v>
      </c>
      <c r="Y91" s="36">
        <v>75.463034283895425</v>
      </c>
      <c r="Z91" s="36">
        <v>0.54893679591554545</v>
      </c>
      <c r="AA91" s="36">
        <v>0.25677639778152977</v>
      </c>
      <c r="AB91" s="36">
        <v>0.25677639725000001</v>
      </c>
      <c r="AC91" s="36">
        <v>3.9434628973292606E-2</v>
      </c>
      <c r="AD91" s="36">
        <v>0.3531266486125309</v>
      </c>
      <c r="AE91" s="36">
        <v>3.178139837512779</v>
      </c>
      <c r="AF91" s="36">
        <v>3.5312664861253094</v>
      </c>
      <c r="AG91" s="36">
        <v>0.2925609576077397</v>
      </c>
      <c r="AH91" s="36">
        <v>0.49768990489592507</v>
      </c>
      <c r="AI91" s="36">
        <v>1.5939528035180299</v>
      </c>
      <c r="AJ91" s="36">
        <v>1.4719771691415378E-2</v>
      </c>
      <c r="AK91" s="36">
        <v>1.7787997269449553E-2</v>
      </c>
      <c r="AL91" s="36">
        <v>4.4489228745364394E-2</v>
      </c>
      <c r="AM91" s="36">
        <v>0.34671535827244765</v>
      </c>
      <c r="AN91" s="36">
        <v>0.86860455077790555</v>
      </c>
      <c r="AO91" s="36">
        <v>4.8165818697761731</v>
      </c>
      <c r="AP91" s="36">
        <v>356.95551652799998</v>
      </c>
      <c r="AQ91" s="36">
        <v>192.206816592</v>
      </c>
      <c r="AR91" s="36">
        <v>549.16233311999997</v>
      </c>
      <c r="AS91" s="36">
        <v>36.199997273000001</v>
      </c>
      <c r="AT91" s="36">
        <v>1814.3452109679999</v>
      </c>
      <c r="AU91" s="36">
        <v>4028.6760328529999</v>
      </c>
      <c r="AV91" s="36">
        <v>1055.8486621269999</v>
      </c>
      <c r="AW91" s="36">
        <v>2344.466848821</v>
      </c>
      <c r="AX91" s="36">
        <v>1023.028358002</v>
      </c>
      <c r="AY91" s="36">
        <v>2271.5907655820001</v>
      </c>
      <c r="AZ91" s="36">
        <v>6.9041240342857151</v>
      </c>
      <c r="BA91" s="36">
        <v>13.80824806857143</v>
      </c>
      <c r="BB91" s="36">
        <v>1.704608801</v>
      </c>
      <c r="BC91" s="36">
        <v>104.699538594</v>
      </c>
      <c r="BD91" s="36">
        <v>232.48085272700001</v>
      </c>
      <c r="BE91" s="36">
        <v>1.1068888314285714</v>
      </c>
      <c r="BF91" s="36">
        <v>2.2137776642857143</v>
      </c>
      <c r="BG91" s="36">
        <v>5.3974331470000001</v>
      </c>
      <c r="BH91" s="36">
        <v>38.275169038000001</v>
      </c>
      <c r="BI91" s="36">
        <v>0.21</v>
      </c>
      <c r="BJ91" s="36">
        <v>0.21</v>
      </c>
      <c r="BK91" s="36">
        <v>0.63000000000000034</v>
      </c>
      <c r="BL91" s="36">
        <v>0.63000000000000034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5.2897074149999996</v>
      </c>
      <c r="E92" s="36">
        <v>49</v>
      </c>
      <c r="F92" s="36">
        <v>0</v>
      </c>
      <c r="G92" s="36">
        <v>5</v>
      </c>
      <c r="H92" s="36">
        <v>44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2.2892099999999999E-4</v>
      </c>
      <c r="P92" s="36">
        <v>3.31126E-4</v>
      </c>
      <c r="Q92" s="36">
        <v>2.0948499999999998E-4</v>
      </c>
      <c r="R92" s="36">
        <v>1.9436000000000002E-5</v>
      </c>
      <c r="S92" s="36">
        <v>3.0577499999999999E-4</v>
      </c>
      <c r="T92" s="36">
        <v>2.5351000000000002E-5</v>
      </c>
      <c r="U92" s="36">
        <v>6.9600000000000009E-2</v>
      </c>
      <c r="V92" s="36">
        <v>0.1668</v>
      </c>
      <c r="W92" s="36">
        <v>6.9828921000000016E-2</v>
      </c>
      <c r="X92" s="36">
        <v>0.16713112599999999</v>
      </c>
      <c r="Y92" s="36">
        <v>0.23696004700000001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6.4692158322243593E-3</v>
      </c>
      <c r="AH92" s="36">
        <v>1.1005102795048334E-2</v>
      </c>
      <c r="AI92" s="36">
        <v>3.5246072465222371E-2</v>
      </c>
      <c r="AJ92" s="36">
        <v>0</v>
      </c>
      <c r="AK92" s="36">
        <v>0</v>
      </c>
      <c r="AL92" s="36">
        <v>0</v>
      </c>
      <c r="AM92" s="36">
        <v>6.4692158322243593E-3</v>
      </c>
      <c r="AN92" s="36">
        <v>1.1005102795048334E-2</v>
      </c>
      <c r="AO92" s="36">
        <v>3.5246072465222371E-2</v>
      </c>
      <c r="AP92" s="36">
        <v>0.824589613</v>
      </c>
      <c r="AQ92" s="36">
        <v>0.44400979200000001</v>
      </c>
      <c r="AR92" s="36">
        <v>1.268599405</v>
      </c>
      <c r="AS92" s="36">
        <v>3.7405207000000003E-2</v>
      </c>
      <c r="AT92" s="36">
        <v>0.15249076</v>
      </c>
      <c r="AU92" s="36">
        <v>0.33309881699999999</v>
      </c>
      <c r="AV92" s="36">
        <v>0.25910417099999999</v>
      </c>
      <c r="AW92" s="36">
        <v>0.56598375400000001</v>
      </c>
      <c r="AX92" s="36">
        <v>0.23621983899999999</v>
      </c>
      <c r="AY92" s="36">
        <v>0.51599552000000004</v>
      </c>
      <c r="AZ92" s="36">
        <v>9.7408571428571439E-5</v>
      </c>
      <c r="BA92" s="36">
        <v>1.9481857142857143E-4</v>
      </c>
      <c r="BB92" s="36">
        <v>12.8868159</v>
      </c>
      <c r="BC92" s="36">
        <v>1296.028609058</v>
      </c>
      <c r="BD92" s="36">
        <v>2831.0279056730001</v>
      </c>
      <c r="BE92" s="36">
        <v>0.53698795285714285</v>
      </c>
      <c r="BF92" s="36">
        <v>1.0739759057142857</v>
      </c>
      <c r="BG92" s="36">
        <v>9.2375968919999991</v>
      </c>
      <c r="BH92" s="36">
        <v>168.83257010200001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5.1382736070000004</v>
      </c>
      <c r="E93" s="36">
        <v>6</v>
      </c>
      <c r="F93" s="36">
        <v>0</v>
      </c>
      <c r="G93" s="36">
        <v>2</v>
      </c>
      <c r="H93" s="36">
        <v>4</v>
      </c>
      <c r="I93" s="36">
        <v>1.4280638992197538E-2</v>
      </c>
      <c r="J93" s="36">
        <v>3.8993222619516796</v>
      </c>
      <c r="K93" s="36">
        <v>1.4280638992197538E-2</v>
      </c>
      <c r="L93" s="36">
        <v>0</v>
      </c>
      <c r="M93" s="36">
        <v>1.7221179009436378</v>
      </c>
      <c r="N93" s="36">
        <v>2.1914850000002395</v>
      </c>
      <c r="O93" s="36">
        <v>7.2388305E-2</v>
      </c>
      <c r="P93" s="36">
        <v>0.122757171</v>
      </c>
      <c r="Q93" s="36">
        <v>6.5999641999999997E-2</v>
      </c>
      <c r="R93" s="36">
        <v>6.3886630000000002E-3</v>
      </c>
      <c r="S93" s="36">
        <v>0.114424133</v>
      </c>
      <c r="T93" s="36">
        <v>8.3330380000000009E-3</v>
      </c>
      <c r="U93" s="36">
        <v>0</v>
      </c>
      <c r="V93" s="36">
        <v>0</v>
      </c>
      <c r="W93" s="36">
        <v>8.6668943992197545E-2</v>
      </c>
      <c r="X93" s="36">
        <v>4.0220794329516796</v>
      </c>
      <c r="Y93" s="36">
        <v>4.1087483769438773</v>
      </c>
      <c r="Z93" s="36">
        <v>9.6999052103032696E-3</v>
      </c>
      <c r="AA93" s="36">
        <v>2.075779715004898E-3</v>
      </c>
      <c r="AB93" s="36">
        <v>2.0757800000000002E-3</v>
      </c>
      <c r="AC93" s="36">
        <v>1.3215991046692586E-4</v>
      </c>
      <c r="AD93" s="36">
        <v>3.1478434361716816E-2</v>
      </c>
      <c r="AE93" s="36">
        <v>0.28330590925545129</v>
      </c>
      <c r="AF93" s="36">
        <v>0.31478434361716817</v>
      </c>
      <c r="AG93" s="36">
        <v>0</v>
      </c>
      <c r="AH93" s="36">
        <v>0</v>
      </c>
      <c r="AI93" s="36">
        <v>0</v>
      </c>
      <c r="AJ93" s="36">
        <v>1.1899461097235545E-4</v>
      </c>
      <c r="AK93" s="36">
        <v>1.4379814253733162E-4</v>
      </c>
      <c r="AL93" s="36">
        <v>3.5965085667566166E-4</v>
      </c>
      <c r="AM93" s="36">
        <v>2.5115452143928131E-4</v>
      </c>
      <c r="AN93" s="36">
        <v>3.1622232504254146E-2</v>
      </c>
      <c r="AO93" s="36">
        <v>0.28366556011212696</v>
      </c>
      <c r="AP93" s="36">
        <v>16.178423276</v>
      </c>
      <c r="AQ93" s="36">
        <v>8.7114586870000004</v>
      </c>
      <c r="AR93" s="36">
        <v>24.889881963000001</v>
      </c>
      <c r="AS93" s="36">
        <v>0.60466330199999996</v>
      </c>
      <c r="AT93" s="36">
        <v>31.054017483999999</v>
      </c>
      <c r="AU93" s="36">
        <v>72.668042896000003</v>
      </c>
      <c r="AV93" s="36">
        <v>42.900953631</v>
      </c>
      <c r="AW93" s="36">
        <v>100.39049989</v>
      </c>
      <c r="AX93" s="36">
        <v>39.294117186999998</v>
      </c>
      <c r="AY93" s="36">
        <v>91.950311898999999</v>
      </c>
      <c r="AZ93" s="36">
        <v>6.184585714285715E-3</v>
      </c>
      <c r="BA93" s="36">
        <v>1.2369172857142858E-2</v>
      </c>
      <c r="BB93" s="36">
        <v>2.8661791399999998</v>
      </c>
      <c r="BC93" s="36">
        <v>155.90815474999999</v>
      </c>
      <c r="BD93" s="36">
        <v>364.83332577499999</v>
      </c>
      <c r="BE93" s="36">
        <v>0.11943242428571429</v>
      </c>
      <c r="BF93" s="36">
        <v>0.23886484857142859</v>
      </c>
      <c r="BG93" s="36">
        <v>3.5763216500000001</v>
      </c>
      <c r="BH93" s="36">
        <v>43.661716683999998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5.1262043200000003</v>
      </c>
      <c r="E94" s="36">
        <v>3</v>
      </c>
      <c r="F94" s="36">
        <v>0</v>
      </c>
      <c r="G94" s="36">
        <v>0</v>
      </c>
      <c r="H94" s="36">
        <v>3</v>
      </c>
      <c r="I94" s="36">
        <v>9.0305735516487133E-4</v>
      </c>
      <c r="J94" s="36">
        <v>0.19242037634616704</v>
      </c>
      <c r="K94" s="36">
        <v>9.0305735516487133E-4</v>
      </c>
      <c r="L94" s="36">
        <v>0</v>
      </c>
      <c r="M94" s="36">
        <v>9.675343370133635E-2</v>
      </c>
      <c r="N94" s="36">
        <v>9.6569999999995562E-2</v>
      </c>
      <c r="O94" s="36">
        <v>1.1815983E-2</v>
      </c>
      <c r="P94" s="36">
        <v>1.8962089999999997E-2</v>
      </c>
      <c r="Q94" s="36">
        <v>9.7530619999999998E-3</v>
      </c>
      <c r="R94" s="36">
        <v>2.0629210000000001E-3</v>
      </c>
      <c r="S94" s="36">
        <v>1.6271321999999998E-2</v>
      </c>
      <c r="T94" s="36">
        <v>2.6907679999999996E-3</v>
      </c>
      <c r="U94" s="36">
        <v>0</v>
      </c>
      <c r="V94" s="36">
        <v>0</v>
      </c>
      <c r="W94" s="36">
        <v>1.2719040355164872E-2</v>
      </c>
      <c r="X94" s="36">
        <v>0.21138246634616703</v>
      </c>
      <c r="Y94" s="36">
        <v>0.22410150670133192</v>
      </c>
      <c r="Z94" s="36">
        <v>6.0287458883954016E-4</v>
      </c>
      <c r="AA94" s="36">
        <v>1.2901516201166156E-4</v>
      </c>
      <c r="AB94" s="36">
        <v>1.2901509999999999E-4</v>
      </c>
      <c r="AC94" s="36">
        <v>9.2952808250236068E-6</v>
      </c>
      <c r="AD94" s="36">
        <v>2.654404111222225E-3</v>
      </c>
      <c r="AE94" s="36">
        <v>2.3889637001000025E-2</v>
      </c>
      <c r="AF94" s="36">
        <v>2.654404111222225E-2</v>
      </c>
      <c r="AG94" s="36">
        <v>0</v>
      </c>
      <c r="AH94" s="36">
        <v>0</v>
      </c>
      <c r="AI94" s="36">
        <v>0</v>
      </c>
      <c r="AJ94" s="36">
        <v>7.3958230805090222E-6</v>
      </c>
      <c r="AK94" s="36">
        <v>8.9374267693436152E-6</v>
      </c>
      <c r="AL94" s="36">
        <v>2.2353231671514395E-5</v>
      </c>
      <c r="AM94" s="36">
        <v>1.6691103905532629E-5</v>
      </c>
      <c r="AN94" s="36">
        <v>2.6633415379915685E-3</v>
      </c>
      <c r="AO94" s="36">
        <v>2.3911990232671539E-2</v>
      </c>
      <c r="AP94" s="36">
        <v>4.978813551</v>
      </c>
      <c r="AQ94" s="36">
        <v>2.6808996039999999</v>
      </c>
      <c r="AR94" s="36">
        <v>7.6597131550000004</v>
      </c>
      <c r="AS94" s="36">
        <v>0.26473849799999999</v>
      </c>
      <c r="AT94" s="36">
        <v>5.2950196460000001</v>
      </c>
      <c r="AU94" s="36">
        <v>11.657329763</v>
      </c>
      <c r="AV94" s="36">
        <v>7.4743159940000004</v>
      </c>
      <c r="AW94" s="36">
        <v>16.455192258</v>
      </c>
      <c r="AX94" s="36">
        <v>6.8397082869999997</v>
      </c>
      <c r="AY94" s="36">
        <v>15.058062162000001</v>
      </c>
      <c r="AZ94" s="36">
        <v>3.3235687142857143E-2</v>
      </c>
      <c r="BA94" s="36">
        <v>6.6471374285714285E-2</v>
      </c>
      <c r="BB94" s="36">
        <v>1.512128269</v>
      </c>
      <c r="BC94" s="36">
        <v>107.399122488</v>
      </c>
      <c r="BD94" s="36">
        <v>236.44614575099999</v>
      </c>
      <c r="BE94" s="36">
        <v>6.3009720000000005E-2</v>
      </c>
      <c r="BF94" s="36">
        <v>0.12601944000000001</v>
      </c>
      <c r="BG94" s="36">
        <v>3.734170905</v>
      </c>
      <c r="BH94" s="36">
        <v>32.265921562000003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5.3355920279999998</v>
      </c>
      <c r="E95" s="36">
        <v>8</v>
      </c>
      <c r="F95" s="36">
        <v>0</v>
      </c>
      <c r="G95" s="36">
        <v>4</v>
      </c>
      <c r="H95" s="36">
        <v>4</v>
      </c>
      <c r="I95" s="36">
        <v>7.4424122183674836E-3</v>
      </c>
      <c r="J95" s="36">
        <v>2.1084745093502528</v>
      </c>
      <c r="K95" s="36">
        <v>7.4424122183674836E-3</v>
      </c>
      <c r="L95" s="36">
        <v>0</v>
      </c>
      <c r="M95" s="36">
        <v>0.67626292156758849</v>
      </c>
      <c r="N95" s="36">
        <v>1.4396540000010321</v>
      </c>
      <c r="O95" s="36">
        <v>0.196040255</v>
      </c>
      <c r="P95" s="36">
        <v>0.340457538</v>
      </c>
      <c r="Q95" s="36">
        <v>0.18295903299999999</v>
      </c>
      <c r="R95" s="36">
        <v>1.3081222E-2</v>
      </c>
      <c r="S95" s="36">
        <v>0.32339507300000003</v>
      </c>
      <c r="T95" s="36">
        <v>1.7062464999999999E-2</v>
      </c>
      <c r="U95" s="36">
        <v>1.4999999999999999E-2</v>
      </c>
      <c r="V95" s="36">
        <v>3.5999999999999997E-2</v>
      </c>
      <c r="W95" s="36">
        <v>0.21848266721836745</v>
      </c>
      <c r="X95" s="36">
        <v>2.4849320473502527</v>
      </c>
      <c r="Y95" s="36">
        <v>2.7034147145686203</v>
      </c>
      <c r="Z95" s="36">
        <v>4.5982122880602379E-3</v>
      </c>
      <c r="AA95" s="36">
        <v>9.8401742964489085E-4</v>
      </c>
      <c r="AB95" s="36">
        <v>9.8401700000000001E-4</v>
      </c>
      <c r="AC95" s="36">
        <v>1.0781022360083982E-4</v>
      </c>
      <c r="AD95" s="36">
        <v>3.7804244328923105E-2</v>
      </c>
      <c r="AE95" s="36">
        <v>0.34023819896030794</v>
      </c>
      <c r="AF95" s="36">
        <v>0.37804244328923103</v>
      </c>
      <c r="AG95" s="36">
        <v>1.6072638719628592E-3</v>
      </c>
      <c r="AH95" s="36">
        <v>2.7341960120747487E-3</v>
      </c>
      <c r="AI95" s="36">
        <v>8.7568169575907503E-3</v>
      </c>
      <c r="AJ95" s="36">
        <v>5.6409022201382918E-5</v>
      </c>
      <c r="AK95" s="36">
        <v>6.8167058563603768E-5</v>
      </c>
      <c r="AL95" s="36">
        <v>1.7049136085395107E-4</v>
      </c>
      <c r="AM95" s="36">
        <v>1.7714831177650819E-3</v>
      </c>
      <c r="AN95" s="36">
        <v>4.0606607399561456E-2</v>
      </c>
      <c r="AO95" s="36">
        <v>0.34916550727875262</v>
      </c>
      <c r="AP95" s="36">
        <v>42.295717957999997</v>
      </c>
      <c r="AQ95" s="36">
        <v>22.774617362000001</v>
      </c>
      <c r="AR95" s="36">
        <v>65.070335319999998</v>
      </c>
      <c r="AS95" s="36">
        <v>1.8411601200000001</v>
      </c>
      <c r="AT95" s="36">
        <v>222.728461802</v>
      </c>
      <c r="AU95" s="36">
        <v>520.54721407800002</v>
      </c>
      <c r="AV95" s="36">
        <v>178.12203263399999</v>
      </c>
      <c r="AW95" s="36">
        <v>416.295820945</v>
      </c>
      <c r="AX95" s="36">
        <v>165.63272688199999</v>
      </c>
      <c r="AY95" s="36">
        <v>387.10658638400002</v>
      </c>
      <c r="AZ95" s="36">
        <v>2.0481172857142859E-2</v>
      </c>
      <c r="BA95" s="36">
        <v>4.0962347142857146E-2</v>
      </c>
      <c r="BB95" s="36">
        <v>1.4020005900000001</v>
      </c>
      <c r="BC95" s="36">
        <v>118.57390343199999</v>
      </c>
      <c r="BD95" s="36">
        <v>277.12360869600002</v>
      </c>
      <c r="BE95" s="36">
        <v>5.8420747142857152E-2</v>
      </c>
      <c r="BF95" s="36">
        <v>0.11684149571428573</v>
      </c>
      <c r="BG95" s="36">
        <v>1.967924988</v>
      </c>
      <c r="BH95" s="36">
        <v>38.428628009999997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5.209357861</v>
      </c>
      <c r="E96" s="36">
        <v>3</v>
      </c>
      <c r="F96" s="36">
        <v>0</v>
      </c>
      <c r="G96" s="36">
        <v>2</v>
      </c>
      <c r="H96" s="36">
        <v>1</v>
      </c>
      <c r="I96" s="36">
        <v>8.1549890527526328E-5</v>
      </c>
      <c r="J96" s="36">
        <v>5.4680825540322636E-2</v>
      </c>
      <c r="K96" s="36">
        <v>8.1549890527526328E-5</v>
      </c>
      <c r="L96" s="36">
        <v>0</v>
      </c>
      <c r="M96" s="36">
        <v>5.1823754308337744E-3</v>
      </c>
      <c r="N96" s="36">
        <v>4.9580000000016389E-2</v>
      </c>
      <c r="O96" s="36">
        <v>4.9008510000000003E-3</v>
      </c>
      <c r="P96" s="36">
        <v>7.9037329999999996E-3</v>
      </c>
      <c r="Q96" s="36">
        <v>4.1743000000000006E-3</v>
      </c>
      <c r="R96" s="36">
        <v>7.2655099999999998E-4</v>
      </c>
      <c r="S96" s="36">
        <v>6.9560569999999999E-3</v>
      </c>
      <c r="T96" s="36">
        <v>9.4767599999999994E-4</v>
      </c>
      <c r="U96" s="36">
        <v>8.9999999999999993E-3</v>
      </c>
      <c r="V96" s="36">
        <v>2.1599999999999998E-2</v>
      </c>
      <c r="W96" s="36">
        <v>1.3982400890527526E-2</v>
      </c>
      <c r="X96" s="36">
        <v>8.4184558540322627E-2</v>
      </c>
      <c r="Y96" s="36">
        <v>9.8166959430850159E-2</v>
      </c>
      <c r="Z96" s="36">
        <v>6.0453693746324404E-5</v>
      </c>
      <c r="AA96" s="36">
        <v>1.293709046171342E-5</v>
      </c>
      <c r="AB96" s="36">
        <v>1.29371E-5</v>
      </c>
      <c r="AC96" s="36">
        <v>8.7307615991864405E-7</v>
      </c>
      <c r="AD96" s="36">
        <v>4.6491323191725272E-4</v>
      </c>
      <c r="AE96" s="36">
        <v>4.1842190872552745E-3</v>
      </c>
      <c r="AF96" s="36">
        <v>4.6491323191725272E-3</v>
      </c>
      <c r="AG96" s="36">
        <v>1.7298203365703224E-3</v>
      </c>
      <c r="AH96" s="36">
        <v>2.942682871406985E-3</v>
      </c>
      <c r="AI96" s="36">
        <v>9.4245383854521005E-3</v>
      </c>
      <c r="AJ96" s="36">
        <v>7.4162251375887974E-7</v>
      </c>
      <c r="AK96" s="36">
        <v>8.9620814817548713E-7</v>
      </c>
      <c r="AL96" s="36">
        <v>2.241489511363778E-6</v>
      </c>
      <c r="AM96" s="36">
        <v>1.7314350352439999E-3</v>
      </c>
      <c r="AN96" s="36">
        <v>3.4084923114724133E-3</v>
      </c>
      <c r="AO96" s="36">
        <v>1.361099896221874E-2</v>
      </c>
      <c r="AP96" s="36">
        <v>1.7861831480000001</v>
      </c>
      <c r="AQ96" s="36">
        <v>0.96179092499999996</v>
      </c>
      <c r="AR96" s="36">
        <v>2.747974073</v>
      </c>
      <c r="AS96" s="36">
        <v>0.21209520800000001</v>
      </c>
      <c r="AT96" s="36">
        <v>5.434632916</v>
      </c>
      <c r="AU96" s="36">
        <v>14.286859881</v>
      </c>
      <c r="AV96" s="36">
        <v>6.4192473850000002</v>
      </c>
      <c r="AW96" s="36">
        <v>16.875268181999999</v>
      </c>
      <c r="AX96" s="36">
        <v>5.8961932749999999</v>
      </c>
      <c r="AY96" s="36">
        <v>15.500234966000001</v>
      </c>
      <c r="AZ96" s="36">
        <v>2.5965971428571432E-3</v>
      </c>
      <c r="BA96" s="36">
        <v>5.1931942857142864E-3</v>
      </c>
      <c r="BB96" s="36">
        <v>0.42463156400000002</v>
      </c>
      <c r="BC96" s="36">
        <v>26.364339264000002</v>
      </c>
      <c r="BD96" s="36">
        <v>69.308015226999999</v>
      </c>
      <c r="BE96" s="36">
        <v>1.7694210000000002E-2</v>
      </c>
      <c r="BF96" s="36">
        <v>3.5388420000000004E-2</v>
      </c>
      <c r="BG96" s="36">
        <v>1.6376609449999999</v>
      </c>
      <c r="BH96" s="36">
        <v>14.201575116000001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4.7612246630000001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3.0000000000000001E-3</v>
      </c>
      <c r="V97" s="36">
        <v>7.1999999999999998E-3</v>
      </c>
      <c r="W97" s="36">
        <v>3.0000000000000001E-3</v>
      </c>
      <c r="X97" s="36">
        <v>7.1999999999999998E-3</v>
      </c>
      <c r="Y97" s="36">
        <v>1.0200000000000001E-2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3.7701578489595516E-4</v>
      </c>
      <c r="AH97" s="36">
        <v>6.4136018580001567E-4</v>
      </c>
      <c r="AI97" s="36">
        <v>2.0540860004676178E-3</v>
      </c>
      <c r="AJ97" s="36">
        <v>0</v>
      </c>
      <c r="AK97" s="36">
        <v>0</v>
      </c>
      <c r="AL97" s="36">
        <v>0</v>
      </c>
      <c r="AM97" s="36">
        <v>3.7701578489595516E-4</v>
      </c>
      <c r="AN97" s="36">
        <v>6.4136018580001567E-4</v>
      </c>
      <c r="AO97" s="36">
        <v>2.0540860004676178E-3</v>
      </c>
      <c r="AP97" s="36">
        <v>1.1905014E-2</v>
      </c>
      <c r="AQ97" s="36">
        <v>6.410392E-3</v>
      </c>
      <c r="AR97" s="36">
        <v>1.8315405999999999E-2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2.1078975714285714E-2</v>
      </c>
      <c r="BF97" s="36">
        <v>4.2157951428571427E-2</v>
      </c>
      <c r="BG97" s="36">
        <v>0.25294344200000002</v>
      </c>
      <c r="BH97" s="36">
        <v>10.895846164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5.1186437219999998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1.3072000000000001E-5</v>
      </c>
      <c r="P98" s="36">
        <v>2.1001000000000001E-5</v>
      </c>
      <c r="Q98" s="36">
        <v>1.1730000000000001E-5</v>
      </c>
      <c r="R98" s="36">
        <v>1.342E-6</v>
      </c>
      <c r="S98" s="36">
        <v>1.925E-5</v>
      </c>
      <c r="T98" s="36">
        <v>1.751E-6</v>
      </c>
      <c r="U98" s="36">
        <v>0</v>
      </c>
      <c r="V98" s="36">
        <v>0</v>
      </c>
      <c r="W98" s="36">
        <v>1.3072000000000001E-5</v>
      </c>
      <c r="X98" s="36">
        <v>2.1001000000000001E-5</v>
      </c>
      <c r="Y98" s="36">
        <v>3.4073000000000004E-5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2.7212E-5</v>
      </c>
      <c r="AQ98" s="36">
        <v>1.4652E-5</v>
      </c>
      <c r="AR98" s="36">
        <v>4.1863999999999998E-5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0.217523205</v>
      </c>
      <c r="BC98" s="36">
        <v>15.810360928</v>
      </c>
      <c r="BD98" s="36">
        <v>39.730969115999997</v>
      </c>
      <c r="BE98" s="36">
        <v>9.0640957142857151E-3</v>
      </c>
      <c r="BF98" s="36">
        <v>1.812819142857143E-2</v>
      </c>
      <c r="BG98" s="36">
        <v>0.66909891899999996</v>
      </c>
      <c r="BH98" s="36">
        <v>6.7957244909999996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4.6995641460000002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0.18426705800000001</v>
      </c>
      <c r="BC99" s="36">
        <v>11.649774785</v>
      </c>
      <c r="BD99" s="36">
        <v>28.319776479000002</v>
      </c>
      <c r="BE99" s="36">
        <v>7.6783271428571441E-3</v>
      </c>
      <c r="BF99" s="36">
        <v>1.5356654285714288E-2</v>
      </c>
      <c r="BG99" s="36">
        <v>1.2458990649999999</v>
      </c>
      <c r="BH99" s="36">
        <v>5.5734230629999999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5.0880707989999996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8.4951157999999999E-2</v>
      </c>
      <c r="BC100" s="36">
        <v>2.4053204359999998</v>
      </c>
      <c r="BD100" s="36">
        <v>5.8466674449999996</v>
      </c>
      <c r="BE100" s="36">
        <v>3.5398771428571431E-3</v>
      </c>
      <c r="BF100" s="36">
        <v>7.0797542857142862E-3</v>
      </c>
      <c r="BG100" s="36">
        <v>0.38269913999999999</v>
      </c>
      <c r="BH100" s="36">
        <v>1.467085204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4.998815778</v>
      </c>
      <c r="E101" s="36">
        <v>28</v>
      </c>
      <c r="F101" s="36">
        <v>0</v>
      </c>
      <c r="G101" s="36">
        <v>1</v>
      </c>
      <c r="H101" s="36">
        <v>27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3.0000000000000001E-3</v>
      </c>
      <c r="V101" s="36">
        <v>7.1999999999999998E-3</v>
      </c>
      <c r="W101" s="36">
        <v>3.0000000000000001E-3</v>
      </c>
      <c r="X101" s="36">
        <v>7.1999999999999998E-3</v>
      </c>
      <c r="Y101" s="36">
        <v>1.0200000000000001E-2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2.626891853435319E-4</v>
      </c>
      <c r="AH101" s="36">
        <v>4.4687355667635316E-4</v>
      </c>
      <c r="AI101" s="36">
        <v>1.4312031477337257E-3</v>
      </c>
      <c r="AJ101" s="36">
        <v>0</v>
      </c>
      <c r="AK101" s="36">
        <v>0</v>
      </c>
      <c r="AL101" s="36">
        <v>0</v>
      </c>
      <c r="AM101" s="36">
        <v>2.626891853435319E-4</v>
      </c>
      <c r="AN101" s="36">
        <v>4.4687355667635316E-4</v>
      </c>
      <c r="AO101" s="36">
        <v>1.4312031477337257E-3</v>
      </c>
      <c r="AP101" s="36">
        <v>6.0532829999999996E-3</v>
      </c>
      <c r="AQ101" s="36">
        <v>3.25946E-3</v>
      </c>
      <c r="AR101" s="36">
        <v>9.3127430000000001E-3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3.309786E-2</v>
      </c>
      <c r="BH101" s="36">
        <v>1.733404773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5.0117237599999997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0.11099999999999999</v>
      </c>
      <c r="V102" s="36">
        <v>0.26639999999999997</v>
      </c>
      <c r="W102" s="36">
        <v>0.11099999999999999</v>
      </c>
      <c r="X102" s="36">
        <v>0.26639999999999997</v>
      </c>
      <c r="Y102" s="36">
        <v>0.37739999999999996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1.3012537375383585E-2</v>
      </c>
      <c r="AH102" s="36">
        <v>2.2136270477664029E-2</v>
      </c>
      <c r="AI102" s="36">
        <v>7.0895893286572628E-2</v>
      </c>
      <c r="AJ102" s="36">
        <v>0</v>
      </c>
      <c r="AK102" s="36">
        <v>0</v>
      </c>
      <c r="AL102" s="36">
        <v>0</v>
      </c>
      <c r="AM102" s="36">
        <v>1.3012537375383585E-2</v>
      </c>
      <c r="AN102" s="36">
        <v>2.2136270477664029E-2</v>
      </c>
      <c r="AO102" s="36">
        <v>7.0895893286572628E-2</v>
      </c>
      <c r="AP102" s="36">
        <v>0.46074568999999999</v>
      </c>
      <c r="AQ102" s="36">
        <v>0.24809383300000001</v>
      </c>
      <c r="AR102" s="36">
        <v>0.70883952299999997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0.34844899699999998</v>
      </c>
      <c r="BC102" s="36">
        <v>19.855083541999999</v>
      </c>
      <c r="BD102" s="36">
        <v>50.08972172</v>
      </c>
      <c r="BE102" s="36">
        <v>1.4519715714285715E-2</v>
      </c>
      <c r="BF102" s="36">
        <v>2.9039432857142857E-2</v>
      </c>
      <c r="BG102" s="36">
        <v>0</v>
      </c>
      <c r="BH102" s="36">
        <v>9.1359514869999998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4.7969677669999999</v>
      </c>
      <c r="E103" s="36">
        <v>7</v>
      </c>
      <c r="F103" s="36">
        <v>0</v>
      </c>
      <c r="G103" s="36">
        <v>2</v>
      </c>
      <c r="H103" s="36">
        <v>5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8.4200000000000005E-7</v>
      </c>
      <c r="P103" s="36">
        <v>1.4459999999999998E-6</v>
      </c>
      <c r="Q103" s="36">
        <v>7.9400000000000004E-7</v>
      </c>
      <c r="R103" s="36">
        <v>4.8E-8</v>
      </c>
      <c r="S103" s="36">
        <v>1.3819999999999999E-6</v>
      </c>
      <c r="T103" s="36">
        <v>6.4000000000000004E-8</v>
      </c>
      <c r="U103" s="36">
        <v>0</v>
      </c>
      <c r="V103" s="36">
        <v>0</v>
      </c>
      <c r="W103" s="36">
        <v>8.4200000000000005E-7</v>
      </c>
      <c r="X103" s="36">
        <v>1.4459999999999998E-6</v>
      </c>
      <c r="Y103" s="36">
        <v>2.2879999999999999E-6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2.3999999999999999E-6</v>
      </c>
      <c r="AQ103" s="36">
        <v>1.2920000000000001E-6</v>
      </c>
      <c r="AR103" s="36">
        <v>3.692E-6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0.63798115399999999</v>
      </c>
      <c r="BC103" s="36">
        <v>32.031941631000002</v>
      </c>
      <c r="BD103" s="36">
        <v>80.389792426</v>
      </c>
      <c r="BE103" s="36">
        <v>2.6584392857142859E-2</v>
      </c>
      <c r="BF103" s="36">
        <v>5.3168787142857145E-2</v>
      </c>
      <c r="BG103" s="36">
        <v>1.2987127169999999</v>
      </c>
      <c r="BH103" s="36">
        <v>26.318789665000001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5.306085919</v>
      </c>
      <c r="E104" s="36">
        <v>7</v>
      </c>
      <c r="F104" s="36">
        <v>0</v>
      </c>
      <c r="G104" s="36">
        <v>1</v>
      </c>
      <c r="H104" s="36">
        <v>6</v>
      </c>
      <c r="I104" s="36">
        <v>1.2279750342008124E-4</v>
      </c>
      <c r="J104" s="36">
        <v>4.3032440618288821E-2</v>
      </c>
      <c r="K104" s="36">
        <v>1.2279750342008124E-4</v>
      </c>
      <c r="L104" s="36">
        <v>0</v>
      </c>
      <c r="M104" s="36">
        <v>1.9795238121709708E-2</v>
      </c>
      <c r="N104" s="36">
        <v>2.3359999999999201E-2</v>
      </c>
      <c r="O104" s="36">
        <v>3.9923256000000004E-2</v>
      </c>
      <c r="P104" s="36">
        <v>6.7489371999999992E-2</v>
      </c>
      <c r="Q104" s="36">
        <v>3.7894492000000002E-2</v>
      </c>
      <c r="R104" s="36">
        <v>2.0287639999999997E-3</v>
      </c>
      <c r="S104" s="36">
        <v>6.4843157999999998E-2</v>
      </c>
      <c r="T104" s="36">
        <v>2.646214E-3</v>
      </c>
      <c r="U104" s="36">
        <v>3.0000000000000001E-3</v>
      </c>
      <c r="V104" s="36">
        <v>7.1999999999999998E-3</v>
      </c>
      <c r="W104" s="36">
        <v>4.3046053503420091E-2</v>
      </c>
      <c r="X104" s="36">
        <v>0.1177218126182888</v>
      </c>
      <c r="Y104" s="36">
        <v>0.1607678661217089</v>
      </c>
      <c r="Z104" s="36">
        <v>1.0638501893054945E-4</v>
      </c>
      <c r="AA104" s="36">
        <v>2.2766394051137578E-5</v>
      </c>
      <c r="AB104" s="36">
        <v>2.2766399999999999E-5</v>
      </c>
      <c r="AC104" s="36">
        <v>1.6001386195312658E-6</v>
      </c>
      <c r="AD104" s="36">
        <v>3.8691430414471747E-4</v>
      </c>
      <c r="AE104" s="36">
        <v>3.4822287373024569E-3</v>
      </c>
      <c r="AF104" s="36">
        <v>3.8691430414471741E-3</v>
      </c>
      <c r="AG104" s="36">
        <v>3.4898848940914163E-4</v>
      </c>
      <c r="AH104" s="36">
        <v>5.9368156819026392E-4</v>
      </c>
      <c r="AI104" s="36">
        <v>1.9013855629877374E-3</v>
      </c>
      <c r="AJ104" s="36">
        <v>1.3050896102867069E-6</v>
      </c>
      <c r="AK104" s="36">
        <v>1.57712572250523E-6</v>
      </c>
      <c r="AL104" s="36">
        <v>3.9445197773467238E-6</v>
      </c>
      <c r="AM104" s="36">
        <v>3.5189371763895958E-4</v>
      </c>
      <c r="AN104" s="36">
        <v>9.8217299805748682E-4</v>
      </c>
      <c r="AO104" s="36">
        <v>5.3875588200675405E-3</v>
      </c>
      <c r="AP104" s="36">
        <v>2.45189974</v>
      </c>
      <c r="AQ104" s="36">
        <v>1.3202537059999999</v>
      </c>
      <c r="AR104" s="36">
        <v>3.7721534459999999</v>
      </c>
      <c r="AS104" s="36">
        <v>0.25628160999999999</v>
      </c>
      <c r="AT104" s="36">
        <v>9.5111502869999995</v>
      </c>
      <c r="AU104" s="36">
        <v>23.633306232999999</v>
      </c>
      <c r="AV104" s="36">
        <v>9.8732545740000006</v>
      </c>
      <c r="AW104" s="36">
        <v>24.533062965999999</v>
      </c>
      <c r="AX104" s="36">
        <v>9.1072934080000003</v>
      </c>
      <c r="AY104" s="36">
        <v>22.629802659999999</v>
      </c>
      <c r="AZ104" s="36">
        <v>1.4510714285714285E-3</v>
      </c>
      <c r="BA104" s="36">
        <v>2.902142857142857E-3</v>
      </c>
      <c r="BB104" s="36">
        <v>0.55693839599999995</v>
      </c>
      <c r="BC104" s="36">
        <v>39.750332043</v>
      </c>
      <c r="BD104" s="36">
        <v>98.771625061999998</v>
      </c>
      <c r="BE104" s="36">
        <v>2.3207377142857144E-2</v>
      </c>
      <c r="BF104" s="36">
        <v>4.6414755714285716E-2</v>
      </c>
      <c r="BG104" s="36">
        <v>0.68402811100000005</v>
      </c>
      <c r="BH104" s="36">
        <v>16.675348333999999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5.2959879079999999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6.6507554951235782E-4</v>
      </c>
      <c r="J105" s="36">
        <v>0.3231998381043959</v>
      </c>
      <c r="K105" s="36">
        <v>6.6507554951235782E-4</v>
      </c>
      <c r="L105" s="36">
        <v>0</v>
      </c>
      <c r="M105" s="36">
        <v>0.1714099136539092</v>
      </c>
      <c r="N105" s="36">
        <v>0.15245499999999901</v>
      </c>
      <c r="O105" s="36">
        <v>5.1574475000000002E-2</v>
      </c>
      <c r="P105" s="36">
        <v>8.6641820000000008E-2</v>
      </c>
      <c r="Q105" s="36">
        <v>4.8577425E-2</v>
      </c>
      <c r="R105" s="36">
        <v>2.9970500000000002E-3</v>
      </c>
      <c r="S105" s="36">
        <v>8.2732625000000004E-2</v>
      </c>
      <c r="T105" s="36">
        <v>3.9091950000000007E-3</v>
      </c>
      <c r="U105" s="36" t="s">
        <v>339</v>
      </c>
      <c r="V105" s="36" t="s">
        <v>339</v>
      </c>
      <c r="W105" s="36">
        <v>5.2239550549512362E-2</v>
      </c>
      <c r="X105" s="36">
        <v>0.40984165810439588</v>
      </c>
      <c r="Y105" s="36">
        <v>0.46208120865390823</v>
      </c>
      <c r="Z105" s="36">
        <v>5.8984450679893145E-4</v>
      </c>
      <c r="AA105" s="36">
        <v>1.2622672445497133E-4</v>
      </c>
      <c r="AB105" s="36">
        <v>1.26227E-4</v>
      </c>
      <c r="AC105" s="36">
        <v>8.2918978844902683E-6</v>
      </c>
      <c r="AD105" s="36">
        <v>4.7298542750030762E-3</v>
      </c>
      <c r="AE105" s="36">
        <v>4.2568688475027691E-2</v>
      </c>
      <c r="AF105" s="36">
        <v>4.7298542750030766E-2</v>
      </c>
      <c r="AG105" s="36" t="s">
        <v>339</v>
      </c>
      <c r="AH105" s="36" t="s">
        <v>339</v>
      </c>
      <c r="AI105" s="36" t="s">
        <v>339</v>
      </c>
      <c r="AJ105" s="36">
        <v>7.2359945462463275E-6</v>
      </c>
      <c r="AK105" s="36">
        <v>8.7442831793637841E-6</v>
      </c>
      <c r="AL105" s="36">
        <v>2.1870163835087887E-5</v>
      </c>
      <c r="AM105" s="36">
        <v>1.5527892430736595E-5</v>
      </c>
      <c r="AN105" s="36">
        <v>4.7385985581824396E-3</v>
      </c>
      <c r="AO105" s="36">
        <v>4.2590558638862776E-2</v>
      </c>
      <c r="AP105" s="36">
        <v>36.899299006</v>
      </c>
      <c r="AQ105" s="36">
        <v>19.868853310999999</v>
      </c>
      <c r="AR105" s="36">
        <v>56.768152317000002</v>
      </c>
      <c r="AS105" s="36">
        <v>3.4203308840000002</v>
      </c>
      <c r="AT105" s="36">
        <v>53.588322153</v>
      </c>
      <c r="AU105" s="36">
        <v>144.52608096</v>
      </c>
      <c r="AV105" s="36">
        <v>42.236463409999999</v>
      </c>
      <c r="AW105" s="36">
        <v>113.910461927</v>
      </c>
      <c r="AX105" s="36">
        <v>39.291871428</v>
      </c>
      <c r="AY105" s="36">
        <v>105.96898658000001</v>
      </c>
      <c r="AZ105" s="36">
        <v>1.6546052857142859E-2</v>
      </c>
      <c r="BA105" s="36">
        <v>3.3092107142857145E-2</v>
      </c>
      <c r="BB105" s="36">
        <v>0.25060479800000002</v>
      </c>
      <c r="BC105" s="36">
        <v>22.937009169</v>
      </c>
      <c r="BD105" s="36">
        <v>61.860418670000001</v>
      </c>
      <c r="BE105" s="36">
        <v>1.0442591428571429E-2</v>
      </c>
      <c r="BF105" s="36">
        <v>2.0885182857142859E-2</v>
      </c>
      <c r="BG105" s="36">
        <v>0.72687448099999996</v>
      </c>
      <c r="BH105" s="36">
        <v>22.205998667999999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5.0890876909999996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1.8454485E-2</v>
      </c>
      <c r="BC106" s="36">
        <v>3.6418646999999998E-2</v>
      </c>
      <c r="BD106" s="36">
        <v>7.7807658000000002E-2</v>
      </c>
      <c r="BE106" s="36">
        <v>7.689900000000001E-4</v>
      </c>
      <c r="BF106" s="36">
        <v>1.5379800000000002E-3</v>
      </c>
      <c r="BG106" s="36">
        <v>0.46615521100000001</v>
      </c>
      <c r="BH106" s="36">
        <v>3.0632323920000002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4.5904584100000001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5.1111434999999997E-2</v>
      </c>
      <c r="BC107" s="36">
        <v>1.6311121660000001</v>
      </c>
      <c r="BD107" s="36">
        <v>2.8636906290000002</v>
      </c>
      <c r="BE107" s="36">
        <v>2.1297900000000003E-3</v>
      </c>
      <c r="BF107" s="36">
        <v>4.2595814285714293E-3</v>
      </c>
      <c r="BG107" s="36">
        <v>0.319141432</v>
      </c>
      <c r="BH107" s="36">
        <v>0.64673901700000003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5.1988860140000002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2.966869557239879E-4</v>
      </c>
      <c r="J108" s="36">
        <v>7.4334446577896715E-2</v>
      </c>
      <c r="K108" s="36">
        <v>2.966869557239879E-4</v>
      </c>
      <c r="L108" s="36">
        <v>0</v>
      </c>
      <c r="M108" s="36">
        <v>3.8231133533615388E-2</v>
      </c>
      <c r="N108" s="36">
        <v>3.6400000000005317E-2</v>
      </c>
      <c r="O108" s="36">
        <v>3.546801E-3</v>
      </c>
      <c r="P108" s="36">
        <v>5.539942E-3</v>
      </c>
      <c r="Q108" s="36">
        <v>3.2257800000000001E-3</v>
      </c>
      <c r="R108" s="36">
        <v>3.21021E-4</v>
      </c>
      <c r="S108" s="36">
        <v>5.1212189999999998E-3</v>
      </c>
      <c r="T108" s="36">
        <v>4.1872300000000002E-4</v>
      </c>
      <c r="U108" s="36" t="s">
        <v>339</v>
      </c>
      <c r="V108" s="36" t="s">
        <v>339</v>
      </c>
      <c r="W108" s="36">
        <v>3.8434879557239878E-3</v>
      </c>
      <c r="X108" s="36">
        <v>7.9874388577896721E-2</v>
      </c>
      <c r="Y108" s="36">
        <v>8.3717876533620714E-2</v>
      </c>
      <c r="Z108" s="36">
        <v>1.9128228187670544E-4</v>
      </c>
      <c r="AA108" s="36">
        <v>4.0934408321614962E-5</v>
      </c>
      <c r="AB108" s="36">
        <v>4.0934399999999999E-5</v>
      </c>
      <c r="AC108" s="36">
        <v>1.9121437264778027E-6</v>
      </c>
      <c r="AD108" s="36">
        <v>1.7312967639057392E-4</v>
      </c>
      <c r="AE108" s="36">
        <v>1.5581670875151651E-3</v>
      </c>
      <c r="AF108" s="36">
        <v>1.7312967639057388E-3</v>
      </c>
      <c r="AG108" s="36" t="s">
        <v>339</v>
      </c>
      <c r="AH108" s="36" t="s">
        <v>339</v>
      </c>
      <c r="AI108" s="36" t="s">
        <v>339</v>
      </c>
      <c r="AJ108" s="36">
        <v>2.3465747831594012E-6</v>
      </c>
      <c r="AK108" s="36">
        <v>2.8357006454827329E-6</v>
      </c>
      <c r="AL108" s="36">
        <v>7.0923180816388082E-6</v>
      </c>
      <c r="AM108" s="36">
        <v>4.2587185096372039E-6</v>
      </c>
      <c r="AN108" s="36">
        <v>1.7596537703605666E-4</v>
      </c>
      <c r="AO108" s="36">
        <v>1.5652594055968038E-3</v>
      </c>
      <c r="AP108" s="36">
        <v>2.1137018510000001</v>
      </c>
      <c r="AQ108" s="36">
        <v>1.13814715</v>
      </c>
      <c r="AR108" s="36">
        <v>3.2518490010000001</v>
      </c>
      <c r="AS108" s="36">
        <v>0.26042671099999998</v>
      </c>
      <c r="AT108" s="36">
        <v>1.0299996769999999</v>
      </c>
      <c r="AU108" s="36">
        <v>2.390656323</v>
      </c>
      <c r="AV108" s="36">
        <v>1.592872453</v>
      </c>
      <c r="AW108" s="36">
        <v>3.6970988290000002</v>
      </c>
      <c r="AX108" s="36">
        <v>1.453805534</v>
      </c>
      <c r="AY108" s="36">
        <v>3.3743208560000002</v>
      </c>
      <c r="AZ108" s="36">
        <v>2.5930928571428575E-3</v>
      </c>
      <c r="BA108" s="36">
        <v>5.1861871428571437E-3</v>
      </c>
      <c r="BB108" s="36">
        <v>0.191150289</v>
      </c>
      <c r="BC108" s="36">
        <v>9.8721463870000008</v>
      </c>
      <c r="BD108" s="36">
        <v>22.913511234000001</v>
      </c>
      <c r="BE108" s="36">
        <v>7.9651471428571433E-3</v>
      </c>
      <c r="BF108" s="36">
        <v>1.5930295714285714E-2</v>
      </c>
      <c r="BG108" s="36">
        <v>2.6550260149999998</v>
      </c>
      <c r="BH108" s="36">
        <v>14.252850012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5.1600139079999998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6.3756544718873188E-4</v>
      </c>
      <c r="J109" s="36">
        <v>0.37710949763591339</v>
      </c>
      <c r="K109" s="36">
        <v>6.3756544718873188E-4</v>
      </c>
      <c r="L109" s="36">
        <v>0</v>
      </c>
      <c r="M109" s="36">
        <v>8.7327063083064829E-2</v>
      </c>
      <c r="N109" s="36">
        <v>0.29042000000003731</v>
      </c>
      <c r="O109" s="36">
        <v>6.1142729999999999E-3</v>
      </c>
      <c r="P109" s="36">
        <v>1.0314950999999999E-2</v>
      </c>
      <c r="Q109" s="36">
        <v>5.4638660000000004E-3</v>
      </c>
      <c r="R109" s="36">
        <v>6.5040699999999998E-4</v>
      </c>
      <c r="S109" s="36">
        <v>9.4665940000000001E-3</v>
      </c>
      <c r="T109" s="36">
        <v>8.48357E-4</v>
      </c>
      <c r="U109" s="36" t="s">
        <v>339</v>
      </c>
      <c r="V109" s="36" t="s">
        <v>339</v>
      </c>
      <c r="W109" s="36">
        <v>6.7518384471887318E-3</v>
      </c>
      <c r="X109" s="36">
        <v>0.38742444863591341</v>
      </c>
      <c r="Y109" s="36">
        <v>0.39417628708310215</v>
      </c>
      <c r="Z109" s="36">
        <v>4.912245801152106E-4</v>
      </c>
      <c r="AA109" s="36">
        <v>1.0512206014465506E-4</v>
      </c>
      <c r="AB109" s="36">
        <v>1.05122E-4</v>
      </c>
      <c r="AC109" s="36">
        <v>7.6322773711837612E-6</v>
      </c>
      <c r="AD109" s="36">
        <v>6.7124165956891409E-3</v>
      </c>
      <c r="AE109" s="36">
        <v>6.0411749361202277E-2</v>
      </c>
      <c r="AF109" s="36">
        <v>6.7124165956891413E-2</v>
      </c>
      <c r="AG109" s="36" t="s">
        <v>339</v>
      </c>
      <c r="AH109" s="36" t="s">
        <v>339</v>
      </c>
      <c r="AI109" s="36" t="s">
        <v>339</v>
      </c>
      <c r="AJ109" s="36">
        <v>6.0261451091328603E-6</v>
      </c>
      <c r="AK109" s="36">
        <v>7.2822497277213265E-6</v>
      </c>
      <c r="AL109" s="36">
        <v>1.8213499193295488E-5</v>
      </c>
      <c r="AM109" s="36">
        <v>1.3658422480316621E-5</v>
      </c>
      <c r="AN109" s="36">
        <v>6.719698845416862E-3</v>
      </c>
      <c r="AO109" s="36">
        <v>6.0429962860395571E-2</v>
      </c>
      <c r="AP109" s="36">
        <v>5.6641478709999999</v>
      </c>
      <c r="AQ109" s="36">
        <v>3.0499257759999998</v>
      </c>
      <c r="AR109" s="36">
        <v>8.7140736469999993</v>
      </c>
      <c r="AS109" s="36">
        <v>0.42757669700000001</v>
      </c>
      <c r="AT109" s="36">
        <v>13.917148472999999</v>
      </c>
      <c r="AU109" s="36">
        <v>35.528416290999999</v>
      </c>
      <c r="AV109" s="36">
        <v>15.715790096999999</v>
      </c>
      <c r="AW109" s="36">
        <v>40.120081638999999</v>
      </c>
      <c r="AX109" s="36">
        <v>14.468375524000001</v>
      </c>
      <c r="AY109" s="36">
        <v>36.935617211999997</v>
      </c>
      <c r="AZ109" s="36">
        <v>3.6960457142857146E-3</v>
      </c>
      <c r="BA109" s="36">
        <v>7.3920914285714292E-3</v>
      </c>
      <c r="BB109" s="36">
        <v>0.40102889000000003</v>
      </c>
      <c r="BC109" s="36">
        <v>18.235643353</v>
      </c>
      <c r="BD109" s="36">
        <v>46.552893335</v>
      </c>
      <c r="BE109" s="36">
        <v>1.6710697142857146E-2</v>
      </c>
      <c r="BF109" s="36">
        <v>3.3421394285714293E-2</v>
      </c>
      <c r="BG109" s="36">
        <v>0.94736234799999997</v>
      </c>
      <c r="BH109" s="36">
        <v>20.822078762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4.5008729159999996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7.5471272000000006E-2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5.0812483640000004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1.1851510000000002E-3</v>
      </c>
      <c r="P111" s="36">
        <v>1.9100370000000001E-3</v>
      </c>
      <c r="Q111" s="36">
        <v>9.7249300000000006E-4</v>
      </c>
      <c r="R111" s="36">
        <v>2.1265800000000001E-4</v>
      </c>
      <c r="S111" s="36">
        <v>1.632657E-3</v>
      </c>
      <c r="T111" s="36">
        <v>2.7737999999999998E-4</v>
      </c>
      <c r="U111" s="36" t="s">
        <v>339</v>
      </c>
      <c r="V111" s="36" t="s">
        <v>339</v>
      </c>
      <c r="W111" s="36">
        <v>1.1851510000000002E-3</v>
      </c>
      <c r="X111" s="36">
        <v>1.9100370000000001E-3</v>
      </c>
      <c r="Y111" s="36">
        <v>3.0951880000000005E-3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5.271006E-3</v>
      </c>
      <c r="AQ111" s="36">
        <v>2.8382339999999998E-3</v>
      </c>
      <c r="AR111" s="36">
        <v>8.1092400000000002E-3</v>
      </c>
      <c r="AS111" s="36">
        <v>1.2793640000000001E-3</v>
      </c>
      <c r="AT111" s="36">
        <v>7.6163100000000003E-4</v>
      </c>
      <c r="AU111" s="36">
        <v>1.678389E-3</v>
      </c>
      <c r="AV111" s="36">
        <v>8.6096739999999995E-3</v>
      </c>
      <c r="AW111" s="36">
        <v>1.8972950999999998E-2</v>
      </c>
      <c r="AX111" s="36">
        <v>7.5151539999999996E-3</v>
      </c>
      <c r="AY111" s="36">
        <v>1.6560980999999999E-2</v>
      </c>
      <c r="AZ111" s="36">
        <v>3.3314285714285715E-6</v>
      </c>
      <c r="BA111" s="36">
        <v>6.6628571428571431E-6</v>
      </c>
      <c r="BB111" s="36">
        <v>0.29444595000000001</v>
      </c>
      <c r="BC111" s="36">
        <v>18.056293337</v>
      </c>
      <c r="BD111" s="36">
        <v>39.790259294999998</v>
      </c>
      <c r="BE111" s="36">
        <v>1.2269432857142859E-2</v>
      </c>
      <c r="BF111" s="36">
        <v>2.4538865714285717E-2</v>
      </c>
      <c r="BG111" s="36">
        <v>1.5577565529999999</v>
      </c>
      <c r="BH111" s="36">
        <v>5.7755923559999998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4.6437217000000004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6.6409458000000005E-2</v>
      </c>
      <c r="BC112" s="36">
        <v>3.6367340420000001</v>
      </c>
      <c r="BD112" s="36">
        <v>7.0149324890000004</v>
      </c>
      <c r="BE112" s="36">
        <v>2.7672528571428571E-3</v>
      </c>
      <c r="BF112" s="36">
        <v>5.5345057142857142E-3</v>
      </c>
      <c r="BG112" s="36">
        <v>0.44472838999999997</v>
      </c>
      <c r="BH112" s="36">
        <v>2.2158077070000002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5.091025363</v>
      </c>
      <c r="E113" s="36">
        <v>3</v>
      </c>
      <c r="F113" s="36">
        <v>0</v>
      </c>
      <c r="G113" s="36">
        <v>1</v>
      </c>
      <c r="H113" s="36">
        <v>2</v>
      </c>
      <c r="I113" s="36">
        <v>7.663357718140793E-5</v>
      </c>
      <c r="J113" s="36">
        <v>4.0920459980671758E-2</v>
      </c>
      <c r="K113" s="36">
        <v>7.663357718140793E-5</v>
      </c>
      <c r="L113" s="36">
        <v>0</v>
      </c>
      <c r="M113" s="36">
        <v>1.1997093557855113E-2</v>
      </c>
      <c r="N113" s="36">
        <v>2.8999999999998055E-2</v>
      </c>
      <c r="O113" s="36">
        <v>1.2328130000000001E-2</v>
      </c>
      <c r="P113" s="36">
        <v>1.7634445999999998E-2</v>
      </c>
      <c r="Q113" s="36">
        <v>1.0858076000000001E-2</v>
      </c>
      <c r="R113" s="36">
        <v>1.4700540000000002E-3</v>
      </c>
      <c r="S113" s="36">
        <v>1.5716984999999999E-2</v>
      </c>
      <c r="T113" s="36">
        <v>1.9174609999999999E-3</v>
      </c>
      <c r="U113" s="36">
        <v>0</v>
      </c>
      <c r="V113" s="36">
        <v>0</v>
      </c>
      <c r="W113" s="36">
        <v>1.240476357718141E-2</v>
      </c>
      <c r="X113" s="36">
        <v>5.8554905980671756E-2</v>
      </c>
      <c r="Y113" s="36">
        <v>7.0959669557853169E-2</v>
      </c>
      <c r="Z113" s="36">
        <v>8.0195614840812107E-5</v>
      </c>
      <c r="AA113" s="36">
        <v>1.7161861575933787E-5</v>
      </c>
      <c r="AB113" s="36">
        <v>1.7161899999999999E-5</v>
      </c>
      <c r="AC113" s="36">
        <v>2.6326945663091099E-7</v>
      </c>
      <c r="AD113" s="36">
        <v>1.0546829737015446E-4</v>
      </c>
      <c r="AE113" s="36">
        <v>9.4921467633139018E-4</v>
      </c>
      <c r="AF113" s="36">
        <v>1.0546829737015447E-3</v>
      </c>
      <c r="AG113" s="36">
        <v>0</v>
      </c>
      <c r="AH113" s="36">
        <v>0</v>
      </c>
      <c r="AI113" s="36">
        <v>0</v>
      </c>
      <c r="AJ113" s="36">
        <v>9.8381023713803861E-7</v>
      </c>
      <c r="AK113" s="36">
        <v>1.1888780807269708E-6</v>
      </c>
      <c r="AL113" s="36">
        <v>2.9734808299444242E-6</v>
      </c>
      <c r="AM113" s="36">
        <v>1.2470796937689497E-6</v>
      </c>
      <c r="AN113" s="36">
        <v>1.0665717545088144E-4</v>
      </c>
      <c r="AO113" s="36">
        <v>9.5218815716133459E-4</v>
      </c>
      <c r="AP113" s="36">
        <v>0.34180729100000001</v>
      </c>
      <c r="AQ113" s="36">
        <v>0.18405008</v>
      </c>
      <c r="AR113" s="36">
        <v>0.52585737100000007</v>
      </c>
      <c r="AS113" s="36">
        <v>9.2112231000000003E-2</v>
      </c>
      <c r="AT113" s="36">
        <v>0.113565638</v>
      </c>
      <c r="AU113" s="36">
        <v>0.22850103699999999</v>
      </c>
      <c r="AV113" s="36">
        <v>0.29718945299999999</v>
      </c>
      <c r="AW113" s="36">
        <v>0.59796342800000002</v>
      </c>
      <c r="AX113" s="36">
        <v>0.26820256999999997</v>
      </c>
      <c r="AY113" s="36">
        <v>0.53964004099999996</v>
      </c>
      <c r="AZ113" s="36">
        <v>2.98007E-3</v>
      </c>
      <c r="BA113" s="36">
        <v>5.9601400000000001E-3</v>
      </c>
      <c r="BB113" s="36">
        <v>0.270491288</v>
      </c>
      <c r="BC113" s="36">
        <v>12.453125559</v>
      </c>
      <c r="BD113" s="36">
        <v>25.056453291</v>
      </c>
      <c r="BE113" s="36">
        <v>1.1271252857142857E-2</v>
      </c>
      <c r="BF113" s="36">
        <v>2.2542505714285715E-2</v>
      </c>
      <c r="BG113" s="36">
        <v>3.3995697200000001</v>
      </c>
      <c r="BH113" s="36">
        <v>15.225207458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5.233710683</v>
      </c>
      <c r="E114" s="36">
        <v>5</v>
      </c>
      <c r="F114" s="36">
        <v>0</v>
      </c>
      <c r="G114" s="36">
        <v>0</v>
      </c>
      <c r="H114" s="36">
        <v>5</v>
      </c>
      <c r="I114" s="36">
        <v>1.5435175393445509E-3</v>
      </c>
      <c r="J114" s="36">
        <v>0.2614357419653075</v>
      </c>
      <c r="K114" s="36">
        <v>1.5435175393445509E-3</v>
      </c>
      <c r="L114" s="36">
        <v>0</v>
      </c>
      <c r="M114" s="36">
        <v>0.17801925950427736</v>
      </c>
      <c r="N114" s="36">
        <v>8.4960000000374736E-2</v>
      </c>
      <c r="O114" s="36">
        <v>4.771399E-3</v>
      </c>
      <c r="P114" s="36">
        <v>7.5071369999999997E-3</v>
      </c>
      <c r="Q114" s="36">
        <v>4.5531809999999999E-3</v>
      </c>
      <c r="R114" s="36">
        <v>2.18218E-4</v>
      </c>
      <c r="S114" s="36">
        <v>7.2225049999999997E-3</v>
      </c>
      <c r="T114" s="36">
        <v>2.8463199999999999E-4</v>
      </c>
      <c r="U114" s="36">
        <v>0</v>
      </c>
      <c r="V114" s="36">
        <v>0</v>
      </c>
      <c r="W114" s="36">
        <v>6.3149165393445511E-3</v>
      </c>
      <c r="X114" s="36">
        <v>0.2689428789653075</v>
      </c>
      <c r="Y114" s="36">
        <v>0.27525779550465207</v>
      </c>
      <c r="Z114" s="36">
        <v>9.4392363300601441E-4</v>
      </c>
      <c r="AA114" s="36">
        <v>2.0199965746328706E-4</v>
      </c>
      <c r="AB114" s="36">
        <v>2.02E-4</v>
      </c>
      <c r="AC114" s="36">
        <v>1.9622460787858739E-5</v>
      </c>
      <c r="AD114" s="36">
        <v>2.9542108696223156E-3</v>
      </c>
      <c r="AE114" s="36">
        <v>2.6587897826600836E-2</v>
      </c>
      <c r="AF114" s="36">
        <v>2.9542108696223153E-2</v>
      </c>
      <c r="AG114" s="36">
        <v>0</v>
      </c>
      <c r="AH114" s="36">
        <v>0</v>
      </c>
      <c r="AI114" s="36">
        <v>0</v>
      </c>
      <c r="AJ114" s="36">
        <v>1.1579700843257496E-5</v>
      </c>
      <c r="AK114" s="36">
        <v>1.3993402380088923E-5</v>
      </c>
      <c r="AL114" s="36">
        <v>3.4998638125660548E-5</v>
      </c>
      <c r="AM114" s="36">
        <v>3.1202161631116237E-5</v>
      </c>
      <c r="AN114" s="36">
        <v>2.9682042720024044E-3</v>
      </c>
      <c r="AO114" s="36">
        <v>2.6622896464726497E-2</v>
      </c>
      <c r="AP114" s="36">
        <v>2.824473448</v>
      </c>
      <c r="AQ114" s="36">
        <v>1.5208703180000001</v>
      </c>
      <c r="AR114" s="36">
        <v>4.3453437660000001</v>
      </c>
      <c r="AS114" s="36">
        <v>0.646491021</v>
      </c>
      <c r="AT114" s="36">
        <v>21.004155354000002</v>
      </c>
      <c r="AU114" s="36">
        <v>44.444359654000003</v>
      </c>
      <c r="AV114" s="36">
        <v>17.923902121000001</v>
      </c>
      <c r="AW114" s="36">
        <v>37.926607322000002</v>
      </c>
      <c r="AX114" s="36">
        <v>16.634558622</v>
      </c>
      <c r="AY114" s="36">
        <v>35.198383063000001</v>
      </c>
      <c r="AZ114" s="36">
        <v>6.8263185714285725E-3</v>
      </c>
      <c r="BA114" s="36">
        <v>1.3652638571428573E-2</v>
      </c>
      <c r="BB114" s="36">
        <v>0.195611753</v>
      </c>
      <c r="BC114" s="36">
        <v>11.940104551999999</v>
      </c>
      <c r="BD114" s="36">
        <v>25.265015042999998</v>
      </c>
      <c r="BE114" s="36">
        <v>8.1510557142857147E-3</v>
      </c>
      <c r="BF114" s="36">
        <v>1.6302111428571429E-2</v>
      </c>
      <c r="BG114" s="36">
        <v>3.2366586989999999</v>
      </c>
      <c r="BH114" s="36">
        <v>10.442261298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5.40242092</v>
      </c>
      <c r="E115" s="36">
        <v>102</v>
      </c>
      <c r="F115" s="36">
        <v>5</v>
      </c>
      <c r="G115" s="36">
        <v>23</v>
      </c>
      <c r="H115" s="36">
        <v>74</v>
      </c>
      <c r="I115" s="36">
        <v>5.8594519669743335E-2</v>
      </c>
      <c r="J115" s="36">
        <v>6.1181851888002488</v>
      </c>
      <c r="K115" s="36">
        <v>5.8594519669743335E-2</v>
      </c>
      <c r="L115" s="36">
        <v>0</v>
      </c>
      <c r="M115" s="36">
        <v>3.5827057084685165</v>
      </c>
      <c r="N115" s="36">
        <v>2.5940740000014753</v>
      </c>
      <c r="O115" s="36">
        <v>8.814589099999999E-2</v>
      </c>
      <c r="P115" s="36">
        <v>0.14342785499999999</v>
      </c>
      <c r="Q115" s="36">
        <v>8.2883062999999993E-2</v>
      </c>
      <c r="R115" s="36">
        <v>5.2628280000000006E-3</v>
      </c>
      <c r="S115" s="36">
        <v>0.136563297</v>
      </c>
      <c r="T115" s="36">
        <v>6.8645579999999998E-3</v>
      </c>
      <c r="U115" s="36">
        <v>0.70895000000000008</v>
      </c>
      <c r="V115" s="36">
        <v>1.6780999999999995</v>
      </c>
      <c r="W115" s="36">
        <v>0.85569041066974338</v>
      </c>
      <c r="X115" s="36">
        <v>7.9397130438002481</v>
      </c>
      <c r="Y115" s="36">
        <v>8.7954034544699908</v>
      </c>
      <c r="Z115" s="36">
        <v>2.2361771648952197E-2</v>
      </c>
      <c r="AA115" s="36">
        <v>4.7854191328757702E-3</v>
      </c>
      <c r="AB115" s="36">
        <v>4.785419E-3</v>
      </c>
      <c r="AC115" s="36">
        <v>7.4960213364264061E-4</v>
      </c>
      <c r="AD115" s="36">
        <v>6.6804650147948258E-2</v>
      </c>
      <c r="AE115" s="36">
        <v>0.60124185133153452</v>
      </c>
      <c r="AF115" s="36">
        <v>0.66804650147948275</v>
      </c>
      <c r="AG115" s="36">
        <v>6.9180605726836236E-2</v>
      </c>
      <c r="AH115" s="36">
        <v>0.11768654767323868</v>
      </c>
      <c r="AI115" s="36">
        <v>0.37691502430483192</v>
      </c>
      <c r="AJ115" s="36">
        <v>2.7432534866222828E-4</v>
      </c>
      <c r="AK115" s="36">
        <v>3.3150640408080567E-4</v>
      </c>
      <c r="AL115" s="36">
        <v>8.2912449435970485E-4</v>
      </c>
      <c r="AM115" s="36">
        <v>7.0204533209141107E-2</v>
      </c>
      <c r="AN115" s="36">
        <v>0.18482270422526775</v>
      </c>
      <c r="AO115" s="36">
        <v>0.97898600013072612</v>
      </c>
      <c r="AP115" s="36">
        <v>117.610561773</v>
      </c>
      <c r="AQ115" s="36">
        <v>63.328764030999999</v>
      </c>
      <c r="AR115" s="36">
        <v>180.93932580399999</v>
      </c>
      <c r="AS115" s="36">
        <v>2.8634005679999999</v>
      </c>
      <c r="AT115" s="36">
        <v>485.56385409000001</v>
      </c>
      <c r="AU115" s="36">
        <v>1039.5809276370001</v>
      </c>
      <c r="AV115" s="36">
        <v>331.488103771</v>
      </c>
      <c r="AW115" s="36">
        <v>709.70832675500003</v>
      </c>
      <c r="AX115" s="36">
        <v>310.16845974099999</v>
      </c>
      <c r="AY115" s="36">
        <v>664.06346433299996</v>
      </c>
      <c r="AZ115" s="36">
        <v>0.43825049857142856</v>
      </c>
      <c r="BA115" s="36">
        <v>0.87650099714285712</v>
      </c>
      <c r="BB115" s="36">
        <v>1.72104799</v>
      </c>
      <c r="BC115" s="36">
        <v>160.247281165</v>
      </c>
      <c r="BD115" s="36">
        <v>343.08570500500002</v>
      </c>
      <c r="BE115" s="36">
        <v>1.11756363</v>
      </c>
      <c r="BF115" s="36">
        <v>2.2351272600000001</v>
      </c>
      <c r="BG115" s="36">
        <v>5.1140631409999999</v>
      </c>
      <c r="BH115" s="36">
        <v>19.660881645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5.5655926789999999</v>
      </c>
      <c r="E116" s="36">
        <v>36</v>
      </c>
      <c r="F116" s="36">
        <v>1</v>
      </c>
      <c r="G116" s="36">
        <v>6</v>
      </c>
      <c r="H116" s="36">
        <v>29</v>
      </c>
      <c r="I116" s="36">
        <v>3.5309202035277647E-2</v>
      </c>
      <c r="J116" s="36">
        <v>2.9174802907784358</v>
      </c>
      <c r="K116" s="36">
        <v>3.5309202035277647E-2</v>
      </c>
      <c r="L116" s="36">
        <v>0</v>
      </c>
      <c r="M116" s="36">
        <v>2.2938154928121421</v>
      </c>
      <c r="N116" s="36">
        <v>0.65897400000157158</v>
      </c>
      <c r="O116" s="36">
        <v>6.0637648000000002E-2</v>
      </c>
      <c r="P116" s="36">
        <v>8.5785302999999993E-2</v>
      </c>
      <c r="Q116" s="36">
        <v>5.7396648000000001E-2</v>
      </c>
      <c r="R116" s="36">
        <v>3.241E-3</v>
      </c>
      <c r="S116" s="36">
        <v>8.1557909999999997E-2</v>
      </c>
      <c r="T116" s="36">
        <v>4.2273929999999994E-3</v>
      </c>
      <c r="U116" s="36">
        <v>0.16659999999999997</v>
      </c>
      <c r="V116" s="36">
        <v>0.39530000000000004</v>
      </c>
      <c r="W116" s="36">
        <v>0.26254685003527761</v>
      </c>
      <c r="X116" s="36">
        <v>3.3985655937784363</v>
      </c>
      <c r="Y116" s="36">
        <v>3.6611124438137139</v>
      </c>
      <c r="Z116" s="36">
        <v>1.3772496957769973E-2</v>
      </c>
      <c r="AA116" s="36">
        <v>2.947314348962774E-3</v>
      </c>
      <c r="AB116" s="36">
        <v>2.9473139999999999E-3</v>
      </c>
      <c r="AC116" s="36">
        <v>2.4640614965170494E-4</v>
      </c>
      <c r="AD116" s="36">
        <v>1.4558259992203889E-2</v>
      </c>
      <c r="AE116" s="36">
        <v>0.131024339929835</v>
      </c>
      <c r="AF116" s="36">
        <v>0.1455825999220389</v>
      </c>
      <c r="AG116" s="36">
        <v>1.6912145964325529E-2</v>
      </c>
      <c r="AH116" s="36">
        <v>2.8770087387588256E-2</v>
      </c>
      <c r="AI116" s="36">
        <v>9.2142036633221847E-2</v>
      </c>
      <c r="AJ116" s="36">
        <v>1.6895551688701557E-4</v>
      </c>
      <c r="AK116" s="36">
        <v>2.041730234775713E-4</v>
      </c>
      <c r="AL116" s="36">
        <v>5.1065334717174797E-4</v>
      </c>
      <c r="AM116" s="36">
        <v>1.7327507630864249E-2</v>
      </c>
      <c r="AN116" s="36">
        <v>4.3532520403269714E-2</v>
      </c>
      <c r="AO116" s="36">
        <v>0.22367702991022859</v>
      </c>
      <c r="AP116" s="36">
        <v>26.466264954</v>
      </c>
      <c r="AQ116" s="36">
        <v>14.251065744</v>
      </c>
      <c r="AR116" s="36">
        <v>40.717330697999998</v>
      </c>
      <c r="AS116" s="36">
        <v>1.880850108</v>
      </c>
      <c r="AT116" s="36">
        <v>96.539327417999999</v>
      </c>
      <c r="AU116" s="36">
        <v>215.66736616</v>
      </c>
      <c r="AV116" s="36">
        <v>75.932947873000003</v>
      </c>
      <c r="AW116" s="36">
        <v>169.63303257600001</v>
      </c>
      <c r="AX116" s="36">
        <v>70.650015577000005</v>
      </c>
      <c r="AY116" s="36">
        <v>157.831043432</v>
      </c>
      <c r="AZ116" s="36">
        <v>0.5273335785714286</v>
      </c>
      <c r="BA116" s="36">
        <v>1.0546671571428572</v>
      </c>
      <c r="BB116" s="36">
        <v>0.45838520199999999</v>
      </c>
      <c r="BC116" s="36">
        <v>33.998161090000004</v>
      </c>
      <c r="BD116" s="36">
        <v>75.951366688999997</v>
      </c>
      <c r="BE116" s="36">
        <v>0.2976527285714286</v>
      </c>
      <c r="BF116" s="36">
        <v>0.59530545714285721</v>
      </c>
      <c r="BG116" s="36">
        <v>2.4834819060000002</v>
      </c>
      <c r="BH116" s="36">
        <v>10.303156564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5.4821252210000004</v>
      </c>
      <c r="E117" s="36">
        <v>55</v>
      </c>
      <c r="F117" s="36">
        <v>0</v>
      </c>
      <c r="G117" s="36">
        <v>5</v>
      </c>
      <c r="H117" s="36">
        <v>50</v>
      </c>
      <c r="I117" s="36">
        <v>1.3375500583431709E-3</v>
      </c>
      <c r="J117" s="36">
        <v>0.21867816927428974</v>
      </c>
      <c r="K117" s="36">
        <v>1.3375500583431709E-3</v>
      </c>
      <c r="L117" s="36">
        <v>0</v>
      </c>
      <c r="M117" s="36">
        <v>0.15236571933263818</v>
      </c>
      <c r="N117" s="36">
        <v>6.7649999999994756E-2</v>
      </c>
      <c r="O117" s="36">
        <v>1.7437866E-2</v>
      </c>
      <c r="P117" s="36">
        <v>2.8706671E-2</v>
      </c>
      <c r="Q117" s="36">
        <v>1.6604099000000001E-2</v>
      </c>
      <c r="R117" s="36">
        <v>8.3376700000000002E-4</v>
      </c>
      <c r="S117" s="36">
        <v>2.7619148999999999E-2</v>
      </c>
      <c r="T117" s="36">
        <v>1.0875220000000001E-3</v>
      </c>
      <c r="U117" s="36">
        <v>2.2799999999999997E-2</v>
      </c>
      <c r="V117" s="36">
        <v>5.3999999999999992E-2</v>
      </c>
      <c r="W117" s="36">
        <v>4.1575416058343168E-2</v>
      </c>
      <c r="X117" s="36">
        <v>0.30138484027428969</v>
      </c>
      <c r="Y117" s="36">
        <v>0.34296025633263283</v>
      </c>
      <c r="Z117" s="36">
        <v>9.9353458542059147E-4</v>
      </c>
      <c r="AA117" s="36">
        <v>2.1261640128000654E-4</v>
      </c>
      <c r="AB117" s="36">
        <v>2.12616E-4</v>
      </c>
      <c r="AC117" s="36">
        <v>1.3727041806762377E-5</v>
      </c>
      <c r="AD117" s="36">
        <v>1.7945743713240815E-3</v>
      </c>
      <c r="AE117" s="36">
        <v>1.6151169341916731E-2</v>
      </c>
      <c r="AF117" s="36">
        <v>1.794574371324081E-2</v>
      </c>
      <c r="AG117" s="36">
        <v>2.4708594871794875E-3</v>
      </c>
      <c r="AH117" s="36">
        <v>4.2033011965811971E-3</v>
      </c>
      <c r="AI117" s="36">
        <v>1.3461924102564105E-2</v>
      </c>
      <c r="AJ117" s="36">
        <v>1.2188265715296289E-5</v>
      </c>
      <c r="AK117" s="36">
        <v>1.4728818022004886E-5</v>
      </c>
      <c r="AL117" s="36">
        <v>3.6837972493690313E-5</v>
      </c>
      <c r="AM117" s="36">
        <v>2.4967747947015461E-3</v>
      </c>
      <c r="AN117" s="36">
        <v>6.0126043859272827E-3</v>
      </c>
      <c r="AO117" s="36">
        <v>2.9649931416974525E-2</v>
      </c>
      <c r="AP117" s="36">
        <v>7.5604092920000001</v>
      </c>
      <c r="AQ117" s="36">
        <v>4.0709896179999996</v>
      </c>
      <c r="AR117" s="36">
        <v>11.63139891</v>
      </c>
      <c r="AS117" s="36">
        <v>1.1537677829999999</v>
      </c>
      <c r="AT117" s="36">
        <v>88.772697054999995</v>
      </c>
      <c r="AU117" s="36">
        <v>205.4725478</v>
      </c>
      <c r="AV117" s="36">
        <v>57.415653356999997</v>
      </c>
      <c r="AW117" s="36">
        <v>132.89379471699999</v>
      </c>
      <c r="AX117" s="36">
        <v>53.814589237</v>
      </c>
      <c r="AY117" s="36">
        <v>124.55880159199999</v>
      </c>
      <c r="AZ117" s="36">
        <v>0.25893258428571431</v>
      </c>
      <c r="BA117" s="36">
        <v>0.51786516999999999</v>
      </c>
      <c r="BB117" s="36">
        <v>0.48501628299999999</v>
      </c>
      <c r="BC117" s="36">
        <v>21.260524079</v>
      </c>
      <c r="BD117" s="36">
        <v>49.209432575000001</v>
      </c>
      <c r="BE117" s="36">
        <v>0.3149456385714286</v>
      </c>
      <c r="BF117" s="36">
        <v>0.6298912771428572</v>
      </c>
      <c r="BG117" s="36">
        <v>3.1051717879999998</v>
      </c>
      <c r="BH117" s="36">
        <v>14.659011327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5.4771321400000001</v>
      </c>
      <c r="E118" s="36">
        <v>46</v>
      </c>
      <c r="F118" s="36">
        <v>0</v>
      </c>
      <c r="G118" s="36">
        <v>8</v>
      </c>
      <c r="H118" s="36">
        <v>38</v>
      </c>
      <c r="I118" s="36">
        <v>5.0481889959880764E-4</v>
      </c>
      <c r="J118" s="36">
        <v>0.22142088547772198</v>
      </c>
      <c r="K118" s="36">
        <v>5.0481889959880764E-4</v>
      </c>
      <c r="L118" s="36">
        <v>0</v>
      </c>
      <c r="M118" s="36">
        <v>6.4360704377324107E-2</v>
      </c>
      <c r="N118" s="36">
        <v>0.15756499999999668</v>
      </c>
      <c r="O118" s="36">
        <v>1.2960836E-2</v>
      </c>
      <c r="P118" s="36">
        <v>1.9253457000000002E-2</v>
      </c>
      <c r="Q118" s="36">
        <v>1.1666259999999999E-2</v>
      </c>
      <c r="R118" s="36">
        <v>1.294576E-3</v>
      </c>
      <c r="S118" s="36">
        <v>1.7564880000000001E-2</v>
      </c>
      <c r="T118" s="36">
        <v>1.6885770000000001E-3</v>
      </c>
      <c r="U118" s="36">
        <v>0.11220000000000001</v>
      </c>
      <c r="V118" s="36">
        <v>0.2676</v>
      </c>
      <c r="W118" s="36">
        <v>0.12566565489959883</v>
      </c>
      <c r="X118" s="36">
        <v>0.50827434247772196</v>
      </c>
      <c r="Y118" s="36">
        <v>0.63393999737732076</v>
      </c>
      <c r="Z118" s="36">
        <v>4.5569695233950165E-4</v>
      </c>
      <c r="AA118" s="36">
        <v>9.7519147800653321E-5</v>
      </c>
      <c r="AB118" s="36">
        <v>9.7519100000000006E-5</v>
      </c>
      <c r="AC118" s="36">
        <v>4.9148640203313886E-6</v>
      </c>
      <c r="AD118" s="36">
        <v>1.3947232529901874E-3</v>
      </c>
      <c r="AE118" s="36">
        <v>1.2552509276911688E-2</v>
      </c>
      <c r="AF118" s="36">
        <v>1.3947232529901876E-2</v>
      </c>
      <c r="AG118" s="36">
        <v>1.1955386429149797E-2</v>
      </c>
      <c r="AH118" s="36">
        <v>2.0337898753036439E-2</v>
      </c>
      <c r="AI118" s="36">
        <v>6.5136243303643732E-2</v>
      </c>
      <c r="AJ118" s="36">
        <v>5.5903069529882252E-6</v>
      </c>
      <c r="AK118" s="36">
        <v>6.755564386357079E-6</v>
      </c>
      <c r="AL118" s="36">
        <v>1.6896216293267838E-5</v>
      </c>
      <c r="AM118" s="36">
        <v>1.1965891600123117E-2</v>
      </c>
      <c r="AN118" s="36">
        <v>2.1739377570412985E-2</v>
      </c>
      <c r="AO118" s="36">
        <v>7.7705648796848686E-2</v>
      </c>
      <c r="AP118" s="36">
        <v>2.8143696729999998</v>
      </c>
      <c r="AQ118" s="36">
        <v>1.5154298239999999</v>
      </c>
      <c r="AR118" s="36">
        <v>4.3297994969999998</v>
      </c>
      <c r="AS118" s="36">
        <v>0.49768704699999999</v>
      </c>
      <c r="AT118" s="36">
        <v>2.5556507220000002</v>
      </c>
      <c r="AU118" s="36">
        <v>6.0496649590000002</v>
      </c>
      <c r="AV118" s="36">
        <v>2.6534938970000002</v>
      </c>
      <c r="AW118" s="36">
        <v>6.281276589</v>
      </c>
      <c r="AX118" s="36">
        <v>2.446084258</v>
      </c>
      <c r="AY118" s="36">
        <v>5.7903022870000003</v>
      </c>
      <c r="AZ118" s="36">
        <v>7.0542797142857147E-2</v>
      </c>
      <c r="BA118" s="36">
        <v>0.14108559571428572</v>
      </c>
      <c r="BB118" s="36">
        <v>0.50267569599999995</v>
      </c>
      <c r="BC118" s="36">
        <v>18.265425785000001</v>
      </c>
      <c r="BD118" s="36">
        <v>43.237405402999997</v>
      </c>
      <c r="BE118" s="36">
        <v>0.32641279000000001</v>
      </c>
      <c r="BF118" s="36">
        <v>0.65282558000000002</v>
      </c>
      <c r="BG118" s="36">
        <v>2.3946861689999999</v>
      </c>
      <c r="BH118" s="36">
        <v>14.624376617999999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5.2981300420000004</v>
      </c>
      <c r="E119" s="36">
        <v>11</v>
      </c>
      <c r="F119" s="36">
        <v>0</v>
      </c>
      <c r="G119" s="36">
        <v>1</v>
      </c>
      <c r="H119" s="36">
        <v>10</v>
      </c>
      <c r="I119" s="36">
        <v>4.2574466468784777E-3</v>
      </c>
      <c r="J119" s="36">
        <v>1.0739959831417094</v>
      </c>
      <c r="K119" s="36">
        <v>4.2574466468784777E-3</v>
      </c>
      <c r="L119" s="36">
        <v>0</v>
      </c>
      <c r="M119" s="36">
        <v>0.58860642978855782</v>
      </c>
      <c r="N119" s="36">
        <v>0.48964700000003014</v>
      </c>
      <c r="O119" s="36">
        <v>1.3543108999999998E-2</v>
      </c>
      <c r="P119" s="36">
        <v>2.3948322000000001E-2</v>
      </c>
      <c r="Q119" s="36">
        <v>1.2850734999999999E-2</v>
      </c>
      <c r="R119" s="36">
        <v>6.9237399999999994E-4</v>
      </c>
      <c r="S119" s="36">
        <v>2.3045225000000003E-2</v>
      </c>
      <c r="T119" s="36">
        <v>9.0309700000000006E-4</v>
      </c>
      <c r="U119" s="36">
        <v>6.6E-3</v>
      </c>
      <c r="V119" s="36">
        <v>1.5599999999999999E-2</v>
      </c>
      <c r="W119" s="36">
        <v>2.4400555646878479E-2</v>
      </c>
      <c r="X119" s="36">
        <v>1.1135443051417095</v>
      </c>
      <c r="Y119" s="36">
        <v>1.137944860788588</v>
      </c>
      <c r="Z119" s="36">
        <v>2.8462510645278433E-3</v>
      </c>
      <c r="AA119" s="36">
        <v>6.0909772780895835E-4</v>
      </c>
      <c r="AB119" s="36">
        <v>6.0909799999999997E-4</v>
      </c>
      <c r="AC119" s="36">
        <v>3.2271990124020753E-5</v>
      </c>
      <c r="AD119" s="36">
        <v>6.5527940760665288E-3</v>
      </c>
      <c r="AE119" s="36">
        <v>5.8975146684598752E-2</v>
      </c>
      <c r="AF119" s="36">
        <v>6.5527940760665288E-2</v>
      </c>
      <c r="AG119" s="36">
        <v>6.5473225893517906E-4</v>
      </c>
      <c r="AH119" s="36">
        <v>1.1137974060046725E-3</v>
      </c>
      <c r="AI119" s="36">
        <v>3.5671619624744241E-3</v>
      </c>
      <c r="AJ119" s="36">
        <v>3.4916696159534766E-5</v>
      </c>
      <c r="AK119" s="36">
        <v>4.2194818826274271E-5</v>
      </c>
      <c r="AL119" s="36">
        <v>1.0553267566863162E-4</v>
      </c>
      <c r="AM119" s="36">
        <v>7.2192094521873469E-4</v>
      </c>
      <c r="AN119" s="36">
        <v>7.7087863008974749E-3</v>
      </c>
      <c r="AO119" s="36">
        <v>6.2647841322741815E-2</v>
      </c>
      <c r="AP119" s="36">
        <v>4.450921986</v>
      </c>
      <c r="AQ119" s="36">
        <v>2.3966503000000001</v>
      </c>
      <c r="AR119" s="36">
        <v>6.8475722860000001</v>
      </c>
      <c r="AS119" s="36">
        <v>0.41257774000000003</v>
      </c>
      <c r="AT119" s="36">
        <v>13.924977337</v>
      </c>
      <c r="AU119" s="36">
        <v>30.702819117000001</v>
      </c>
      <c r="AV119" s="36">
        <v>16.514622974000002</v>
      </c>
      <c r="AW119" s="36">
        <v>36.412661198000002</v>
      </c>
      <c r="AX119" s="36">
        <v>15.181949886</v>
      </c>
      <c r="AY119" s="36">
        <v>33.474285084999998</v>
      </c>
      <c r="AZ119" s="36">
        <v>9.3049851428571431E-2</v>
      </c>
      <c r="BA119" s="36">
        <v>0.18609970428571429</v>
      </c>
      <c r="BB119" s="36">
        <v>0.90879842899999996</v>
      </c>
      <c r="BC119" s="36">
        <v>46.854202848</v>
      </c>
      <c r="BD119" s="36">
        <v>103.307609058</v>
      </c>
      <c r="BE119" s="36">
        <v>0.59012885000000004</v>
      </c>
      <c r="BF119" s="36">
        <v>1.1802577000000001</v>
      </c>
      <c r="BG119" s="36">
        <v>0.66224145700000003</v>
      </c>
      <c r="BH119" s="36">
        <v>16.487507804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5.2822924010000003</v>
      </c>
      <c r="E120" s="36">
        <v>14</v>
      </c>
      <c r="F120" s="36">
        <v>0</v>
      </c>
      <c r="G120" s="36">
        <v>2</v>
      </c>
      <c r="H120" s="36">
        <v>12</v>
      </c>
      <c r="I120" s="36">
        <v>1.3394840814379434E-4</v>
      </c>
      <c r="J120" s="36">
        <v>4.9468007845338689E-2</v>
      </c>
      <c r="K120" s="36">
        <v>1.3394840814379434E-4</v>
      </c>
      <c r="L120" s="36">
        <v>0</v>
      </c>
      <c r="M120" s="36">
        <v>1.7601956253484548E-2</v>
      </c>
      <c r="N120" s="36">
        <v>3.1999999999997933E-2</v>
      </c>
      <c r="O120" s="36">
        <v>1.0648470000000001E-3</v>
      </c>
      <c r="P120" s="36">
        <v>1.7168180000000002E-3</v>
      </c>
      <c r="Q120" s="36">
        <v>9.73254E-4</v>
      </c>
      <c r="R120" s="36">
        <v>9.1593000000000002E-5</v>
      </c>
      <c r="S120" s="36">
        <v>1.5973490000000001E-3</v>
      </c>
      <c r="T120" s="36">
        <v>1.19469E-4</v>
      </c>
      <c r="U120" s="36">
        <v>9.6000000000000009E-3</v>
      </c>
      <c r="V120" s="36">
        <v>2.2800000000000001E-2</v>
      </c>
      <c r="W120" s="36">
        <v>1.0798795408143795E-2</v>
      </c>
      <c r="X120" s="36">
        <v>7.3984825845338692E-2</v>
      </c>
      <c r="Y120" s="36">
        <v>8.4783621253482488E-2</v>
      </c>
      <c r="Z120" s="36">
        <v>1.3683640687198561E-4</v>
      </c>
      <c r="AA120" s="36">
        <v>2.9282991070604915E-5</v>
      </c>
      <c r="AB120" s="36">
        <v>2.9283000000000001E-5</v>
      </c>
      <c r="AC120" s="36">
        <v>1.4359206829757262E-6</v>
      </c>
      <c r="AD120" s="36">
        <v>5.2973937905547255E-4</v>
      </c>
      <c r="AE120" s="36">
        <v>4.7676544114992518E-3</v>
      </c>
      <c r="AF120" s="36">
        <v>5.297393790554725E-3</v>
      </c>
      <c r="AG120" s="36">
        <v>1.0025728816261458E-3</v>
      </c>
      <c r="AH120" s="36">
        <v>1.7055262813870068E-3</v>
      </c>
      <c r="AI120" s="36">
        <v>5.4622936309286566E-3</v>
      </c>
      <c r="AJ120" s="36">
        <v>1.6786553455103024E-6</v>
      </c>
      <c r="AK120" s="36">
        <v>2.0285584252284353E-6</v>
      </c>
      <c r="AL120" s="36">
        <v>5.0735897041273158E-6</v>
      </c>
      <c r="AM120" s="36">
        <v>1.0056874576546318E-3</v>
      </c>
      <c r="AN120" s="36">
        <v>2.2372942188677082E-3</v>
      </c>
      <c r="AO120" s="36">
        <v>1.0235021632132035E-2</v>
      </c>
      <c r="AP120" s="36">
        <v>0.79058440200000002</v>
      </c>
      <c r="AQ120" s="36">
        <v>0.42569929299999998</v>
      </c>
      <c r="AR120" s="36">
        <v>1.216283695</v>
      </c>
      <c r="AS120" s="36">
        <v>0.22093164600000001</v>
      </c>
      <c r="AT120" s="36">
        <v>22.075677250999998</v>
      </c>
      <c r="AU120" s="36">
        <v>48.804938034000003</v>
      </c>
      <c r="AV120" s="36">
        <v>15.818138693</v>
      </c>
      <c r="AW120" s="36">
        <v>34.970763069</v>
      </c>
      <c r="AX120" s="36">
        <v>14.765221741</v>
      </c>
      <c r="AY120" s="36">
        <v>32.642972802999999</v>
      </c>
      <c r="AZ120" s="36">
        <v>9.7524185714285727E-2</v>
      </c>
      <c r="BA120" s="36">
        <v>0.19504837285714288</v>
      </c>
      <c r="BB120" s="36">
        <v>0.21819164899999999</v>
      </c>
      <c r="BC120" s="36">
        <v>8.1896900739999996</v>
      </c>
      <c r="BD120" s="36">
        <v>18.105778230999999</v>
      </c>
      <c r="BE120" s="36">
        <v>0.14168288857142858</v>
      </c>
      <c r="BF120" s="36">
        <v>0.28336577857142858</v>
      </c>
      <c r="BG120" s="36">
        <v>1.1827658169999999</v>
      </c>
      <c r="BH120" s="36">
        <v>7.3864059749999997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5.2840429459999996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1.3506858782974082E-3</v>
      </c>
      <c r="J121" s="36">
        <v>0.38491893025374019</v>
      </c>
      <c r="K121" s="36">
        <v>1.3506858782974082E-3</v>
      </c>
      <c r="L121" s="36">
        <v>0</v>
      </c>
      <c r="M121" s="36">
        <v>0.19770961613201798</v>
      </c>
      <c r="N121" s="36">
        <v>0.1885600000000196</v>
      </c>
      <c r="O121" s="36">
        <v>5.8183810000000001E-3</v>
      </c>
      <c r="P121" s="36">
        <v>9.7773080000000002E-3</v>
      </c>
      <c r="Q121" s="36">
        <v>5.3046550000000001E-3</v>
      </c>
      <c r="R121" s="36">
        <v>5.1372599999999994E-4</v>
      </c>
      <c r="S121" s="36">
        <v>9.1072319999999998E-3</v>
      </c>
      <c r="T121" s="36">
        <v>6.7007600000000003E-4</v>
      </c>
      <c r="U121" s="36" t="s">
        <v>339</v>
      </c>
      <c r="V121" s="36" t="s">
        <v>339</v>
      </c>
      <c r="W121" s="36">
        <v>7.1690668782974087E-3</v>
      </c>
      <c r="X121" s="36">
        <v>0.39469623825374017</v>
      </c>
      <c r="Y121" s="36">
        <v>0.40186530513203755</v>
      </c>
      <c r="Z121" s="36">
        <v>9.6139593082303246E-4</v>
      </c>
      <c r="AA121" s="36">
        <v>2.0573872919612895E-4</v>
      </c>
      <c r="AB121" s="36">
        <v>2.05739E-4</v>
      </c>
      <c r="AC121" s="36">
        <v>1.7124232273630665E-5</v>
      </c>
      <c r="AD121" s="36">
        <v>4.6364165603640798E-3</v>
      </c>
      <c r="AE121" s="36">
        <v>4.1727749043276717E-2</v>
      </c>
      <c r="AF121" s="36">
        <v>4.6364165603640796E-2</v>
      </c>
      <c r="AG121" s="36" t="s">
        <v>339</v>
      </c>
      <c r="AH121" s="36" t="s">
        <v>339</v>
      </c>
      <c r="AI121" s="36" t="s">
        <v>339</v>
      </c>
      <c r="AJ121" s="36">
        <v>1.1794039959360691E-5</v>
      </c>
      <c r="AK121" s="36">
        <v>1.4252418872658984E-5</v>
      </c>
      <c r="AL121" s="36">
        <v>3.5646459452154833E-5</v>
      </c>
      <c r="AM121" s="36">
        <v>2.8918272232991354E-5</v>
      </c>
      <c r="AN121" s="36">
        <v>4.6506689792367387E-3</v>
      </c>
      <c r="AO121" s="36">
        <v>4.1763395502728874E-2</v>
      </c>
      <c r="AP121" s="36">
        <v>4.5525607060000004</v>
      </c>
      <c r="AQ121" s="36">
        <v>2.451378842</v>
      </c>
      <c r="AR121" s="36">
        <v>7.003939548</v>
      </c>
      <c r="AS121" s="36">
        <v>0.64221552400000004</v>
      </c>
      <c r="AT121" s="36">
        <v>13.993203082999999</v>
      </c>
      <c r="AU121" s="36">
        <v>32.191896102999998</v>
      </c>
      <c r="AV121" s="36">
        <v>14.881846498</v>
      </c>
      <c r="AW121" s="36">
        <v>34.236254088999999</v>
      </c>
      <c r="AX121" s="36">
        <v>13.721433513999999</v>
      </c>
      <c r="AY121" s="36">
        <v>31.566679870000002</v>
      </c>
      <c r="AZ121" s="36">
        <v>8.3162975714285714E-2</v>
      </c>
      <c r="BA121" s="36">
        <v>0.16632595285714286</v>
      </c>
      <c r="BB121" s="36">
        <v>0.36555879600000002</v>
      </c>
      <c r="BC121" s="36">
        <v>24.814195121000001</v>
      </c>
      <c r="BD121" s="36">
        <v>57.085999999999999</v>
      </c>
      <c r="BE121" s="36">
        <v>0.23737584142857146</v>
      </c>
      <c r="BF121" s="36">
        <v>0.47475168285714292</v>
      </c>
      <c r="BG121" s="36">
        <v>2.5161235940000002</v>
      </c>
      <c r="BH121" s="36">
        <v>13.832403790000001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5.1951989809999999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1.0161722283909817E-4</v>
      </c>
      <c r="J122" s="36">
        <v>8.3440310207916979E-2</v>
      </c>
      <c r="K122" s="36">
        <v>1.0161722283909817E-4</v>
      </c>
      <c r="L122" s="36">
        <v>0</v>
      </c>
      <c r="M122" s="36">
        <v>1.4541927430759303E-2</v>
      </c>
      <c r="N122" s="36">
        <v>6.8999999999996772E-2</v>
      </c>
      <c r="O122" s="36">
        <v>2.1210271999999999E-2</v>
      </c>
      <c r="P122" s="36">
        <v>3.4286560000000001E-2</v>
      </c>
      <c r="Q122" s="36">
        <v>1.8058807999999999E-2</v>
      </c>
      <c r="R122" s="36">
        <v>3.1514640000000001E-3</v>
      </c>
      <c r="S122" s="36">
        <v>3.0175954000000001E-2</v>
      </c>
      <c r="T122" s="36">
        <v>4.1106060000000002E-3</v>
      </c>
      <c r="U122" s="36" t="s">
        <v>339</v>
      </c>
      <c r="V122" s="36" t="s">
        <v>339</v>
      </c>
      <c r="W122" s="36">
        <v>2.1311889222839098E-2</v>
      </c>
      <c r="X122" s="36">
        <v>0.11772687020791697</v>
      </c>
      <c r="Y122" s="36">
        <v>0.13903875943075608</v>
      </c>
      <c r="Z122" s="36">
        <v>1.1336201601486363E-4</v>
      </c>
      <c r="AA122" s="36">
        <v>2.4259471427180814E-5</v>
      </c>
      <c r="AB122" s="36">
        <v>2.42595E-5</v>
      </c>
      <c r="AC122" s="36">
        <v>5.4976155765788838E-7</v>
      </c>
      <c r="AD122" s="36">
        <v>2.3942460636498201E-4</v>
      </c>
      <c r="AE122" s="36">
        <v>2.1548214572848375E-3</v>
      </c>
      <c r="AF122" s="36">
        <v>2.3942460636498198E-3</v>
      </c>
      <c r="AG122" s="36" t="s">
        <v>339</v>
      </c>
      <c r="AH122" s="36" t="s">
        <v>339</v>
      </c>
      <c r="AI122" s="36" t="s">
        <v>339</v>
      </c>
      <c r="AJ122" s="36">
        <v>1.3906819435989166E-6</v>
      </c>
      <c r="AK122" s="36">
        <v>1.6805591338602339E-6</v>
      </c>
      <c r="AL122" s="36">
        <v>4.2032151564824854E-6</v>
      </c>
      <c r="AM122" s="36">
        <v>1.940443501256805E-6</v>
      </c>
      <c r="AN122" s="36">
        <v>2.4110516549884223E-4</v>
      </c>
      <c r="AO122" s="36">
        <v>2.1590246724413199E-3</v>
      </c>
      <c r="AP122" s="36">
        <v>1.7588076349999999</v>
      </c>
      <c r="AQ122" s="36">
        <v>0.947050265</v>
      </c>
      <c r="AR122" s="36">
        <v>2.7058578999999998</v>
      </c>
      <c r="AS122" s="36">
        <v>0.50283280500000005</v>
      </c>
      <c r="AT122" s="36">
        <v>1.512531211</v>
      </c>
      <c r="AU122" s="36">
        <v>3.4670419479999999</v>
      </c>
      <c r="AV122" s="36">
        <v>2.8329891140000001</v>
      </c>
      <c r="AW122" s="36">
        <v>6.4938111850000002</v>
      </c>
      <c r="AX122" s="36">
        <v>2.5744313480000001</v>
      </c>
      <c r="AY122" s="36">
        <v>5.9011420120000002</v>
      </c>
      <c r="AZ122" s="36">
        <v>9.0980688571428575E-2</v>
      </c>
      <c r="BA122" s="36">
        <v>0.18196137714285715</v>
      </c>
      <c r="BB122" s="36">
        <v>0.37163327299999999</v>
      </c>
      <c r="BC122" s="36">
        <v>17.937289582999998</v>
      </c>
      <c r="BD122" s="36">
        <v>41.116067524999998</v>
      </c>
      <c r="BE122" s="36">
        <v>0.24132030714285715</v>
      </c>
      <c r="BF122" s="36">
        <v>0.48264061428571431</v>
      </c>
      <c r="BG122" s="36">
        <v>4.9394891989999996</v>
      </c>
      <c r="BH122" s="36">
        <v>24.581235129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5.0360884769999998</v>
      </c>
      <c r="E123" s="36">
        <v>101</v>
      </c>
      <c r="F123" s="36">
        <v>0</v>
      </c>
      <c r="G123" s="36">
        <v>2</v>
      </c>
      <c r="H123" s="36">
        <v>99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9.9770530000000014E-3</v>
      </c>
      <c r="P123" s="36">
        <v>1.8032401000000003E-2</v>
      </c>
      <c r="Q123" s="36">
        <v>9.6276710000000008E-3</v>
      </c>
      <c r="R123" s="36">
        <v>3.4938199999999997E-4</v>
      </c>
      <c r="S123" s="36">
        <v>1.7576684000000002E-2</v>
      </c>
      <c r="T123" s="36">
        <v>4.5571700000000001E-4</v>
      </c>
      <c r="U123" s="36">
        <v>9.3000000000000013E-2</v>
      </c>
      <c r="V123" s="36">
        <v>0.22319999999999998</v>
      </c>
      <c r="W123" s="36">
        <v>0.10297705300000001</v>
      </c>
      <c r="X123" s="36">
        <v>0.24123240099999999</v>
      </c>
      <c r="Y123" s="36">
        <v>0.34420945400000003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9.4476554726136454E-3</v>
      </c>
      <c r="AH123" s="36">
        <v>1.6071873677549652E-2</v>
      </c>
      <c r="AI123" s="36">
        <v>5.1473433264584693E-2</v>
      </c>
      <c r="AJ123" s="36">
        <v>0</v>
      </c>
      <c r="AK123" s="36">
        <v>0</v>
      </c>
      <c r="AL123" s="36">
        <v>0</v>
      </c>
      <c r="AM123" s="36">
        <v>9.4476554726136454E-3</v>
      </c>
      <c r="AN123" s="36">
        <v>1.6071873677549652E-2</v>
      </c>
      <c r="AO123" s="36">
        <v>5.1473433264584693E-2</v>
      </c>
      <c r="AP123" s="36">
        <v>0.380631369</v>
      </c>
      <c r="AQ123" s="36">
        <v>0.20495535300000001</v>
      </c>
      <c r="AR123" s="36">
        <v>0.58558672199999995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1.092496213</v>
      </c>
      <c r="BC123" s="36">
        <v>85.648001812000004</v>
      </c>
      <c r="BD123" s="36">
        <v>191.947485435</v>
      </c>
      <c r="BE123" s="36">
        <v>0.34682419428571432</v>
      </c>
      <c r="BF123" s="36">
        <v>0.69364838857142863</v>
      </c>
      <c r="BG123" s="36">
        <v>4.3819279269999996</v>
      </c>
      <c r="BH123" s="36">
        <v>17.464816897999999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4.9942264290000002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5.9562500000000002E-4</v>
      </c>
      <c r="P124" s="36">
        <v>9.7150999999999997E-4</v>
      </c>
      <c r="Q124" s="36">
        <v>5.09199E-4</v>
      </c>
      <c r="R124" s="36">
        <v>8.6426000000000002E-5</v>
      </c>
      <c r="S124" s="36">
        <v>8.5877899999999994E-4</v>
      </c>
      <c r="T124" s="36">
        <v>1.12731E-4</v>
      </c>
      <c r="U124" s="36">
        <v>0</v>
      </c>
      <c r="V124" s="36">
        <v>0</v>
      </c>
      <c r="W124" s="36">
        <v>5.9562500000000002E-4</v>
      </c>
      <c r="X124" s="36">
        <v>9.7150999999999997E-4</v>
      </c>
      <c r="Y124" s="36">
        <v>1.5671349999999999E-3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1.012614E-3</v>
      </c>
      <c r="AQ124" s="36">
        <v>5.4525400000000001E-4</v>
      </c>
      <c r="AR124" s="36">
        <v>1.557868E-3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0.14369199099999999</v>
      </c>
      <c r="BC124" s="36">
        <v>6.7728893709999998</v>
      </c>
      <c r="BD124" s="36">
        <v>15.50313265</v>
      </c>
      <c r="BE124" s="36">
        <v>4.5616504285714288E-2</v>
      </c>
      <c r="BF124" s="36">
        <v>9.1233010000000003E-2</v>
      </c>
      <c r="BG124" s="36">
        <v>0.74358070700000001</v>
      </c>
      <c r="BH124" s="36">
        <v>7.605501887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5.0034598450000001</v>
      </c>
      <c r="E125" s="36">
        <v>0</v>
      </c>
      <c r="F125" s="36" t="s">
        <v>339</v>
      </c>
      <c r="G125" s="36" t="s">
        <v>339</v>
      </c>
      <c r="H125" s="36" t="s">
        <v>339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1.5080470000000002E-3</v>
      </c>
      <c r="P125" s="36">
        <v>2.4095710000000001E-3</v>
      </c>
      <c r="Q125" s="36">
        <v>1.2470910000000001E-3</v>
      </c>
      <c r="R125" s="36">
        <v>2.6095600000000001E-4</v>
      </c>
      <c r="S125" s="36">
        <v>2.069193E-3</v>
      </c>
      <c r="T125" s="36">
        <v>3.4037800000000001E-4</v>
      </c>
      <c r="U125" s="36" t="s">
        <v>339</v>
      </c>
      <c r="V125" s="36" t="s">
        <v>339</v>
      </c>
      <c r="W125" s="36">
        <v>1.5080470000000002E-3</v>
      </c>
      <c r="X125" s="36">
        <v>2.4095710000000001E-3</v>
      </c>
      <c r="Y125" s="36">
        <v>3.9176180000000003E-3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339</v>
      </c>
      <c r="AH125" s="36" t="s">
        <v>339</v>
      </c>
      <c r="AI125" s="36" t="s">
        <v>339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2.4932589999999998E-3</v>
      </c>
      <c r="AQ125" s="36">
        <v>1.3425240000000001E-3</v>
      </c>
      <c r="AR125" s="36">
        <v>3.8357829999999997E-3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0.131181035</v>
      </c>
      <c r="BC125" s="36">
        <v>3.516584495</v>
      </c>
      <c r="BD125" s="36">
        <v>7.5956715030000002</v>
      </c>
      <c r="BE125" s="36">
        <v>4.164477285714286E-2</v>
      </c>
      <c r="BF125" s="36">
        <v>8.328954571428572E-2</v>
      </c>
      <c r="BG125" s="36">
        <v>1.3953881619999999</v>
      </c>
      <c r="BH125" s="36">
        <v>7.0093035129999999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4.5152980850000004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6.0242961999999997E-2</v>
      </c>
      <c r="BC126" s="36">
        <v>2.3534506259999999</v>
      </c>
      <c r="BD126" s="36">
        <v>5.170064966</v>
      </c>
      <c r="BE126" s="36">
        <v>1.9124750000000003E-2</v>
      </c>
      <c r="BF126" s="36">
        <v>3.8249500000000006E-2</v>
      </c>
      <c r="BG126" s="36">
        <v>0.126607372</v>
      </c>
      <c r="BH126" s="36">
        <v>0.53413250999999995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5.0218044380000002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4.5543999999999996E-5</v>
      </c>
      <c r="P127" s="36">
        <v>7.799900000000001E-5</v>
      </c>
      <c r="Q127" s="36">
        <v>3.5561000000000001E-5</v>
      </c>
      <c r="R127" s="36">
        <v>9.9829999999999991E-6</v>
      </c>
      <c r="S127" s="36">
        <v>6.4979000000000002E-5</v>
      </c>
      <c r="T127" s="36">
        <v>1.3020000000000001E-5</v>
      </c>
      <c r="U127" s="36">
        <v>0</v>
      </c>
      <c r="V127" s="36">
        <v>0</v>
      </c>
      <c r="W127" s="36">
        <v>4.5543999999999996E-5</v>
      </c>
      <c r="X127" s="36">
        <v>7.799900000000001E-5</v>
      </c>
      <c r="Y127" s="36">
        <v>1.2354299999999999E-4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9.3220999999999994E-5</v>
      </c>
      <c r="AQ127" s="36">
        <v>5.0195999999999998E-5</v>
      </c>
      <c r="AR127" s="36">
        <v>1.4341699999999999E-4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0.18661309200000001</v>
      </c>
      <c r="BC127" s="36">
        <v>6.991592893</v>
      </c>
      <c r="BD127" s="36">
        <v>15.876779099</v>
      </c>
      <c r="BE127" s="36">
        <v>5.9242251428571431E-2</v>
      </c>
      <c r="BF127" s="36">
        <v>0.11848450285714286</v>
      </c>
      <c r="BG127" s="36">
        <v>1.108140841</v>
      </c>
      <c r="BH127" s="36">
        <v>3.3846244209999998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5.1495000900000001</v>
      </c>
      <c r="E128" s="36">
        <v>7</v>
      </c>
      <c r="F128" s="36">
        <v>0</v>
      </c>
      <c r="G128" s="36">
        <v>1</v>
      </c>
      <c r="H128" s="36">
        <v>6</v>
      </c>
      <c r="I128" s="36">
        <v>6.2491569151298924E-6</v>
      </c>
      <c r="J128" s="36">
        <v>2.1705344699460248E-2</v>
      </c>
      <c r="K128" s="36">
        <v>6.2491569151298924E-6</v>
      </c>
      <c r="L128" s="36">
        <v>0</v>
      </c>
      <c r="M128" s="36">
        <v>7.1159385637685913E-4</v>
      </c>
      <c r="N128" s="36">
        <v>2.099999999999852E-2</v>
      </c>
      <c r="O128" s="36">
        <v>1.2102738E-2</v>
      </c>
      <c r="P128" s="36">
        <v>2.1301481000000001E-2</v>
      </c>
      <c r="Q128" s="36">
        <v>1.0636629999999999E-2</v>
      </c>
      <c r="R128" s="36">
        <v>1.466108E-3</v>
      </c>
      <c r="S128" s="36">
        <v>1.9389165999999999E-2</v>
      </c>
      <c r="T128" s="36">
        <v>1.9123149999999999E-3</v>
      </c>
      <c r="U128" s="36">
        <v>3.0000000000000001E-3</v>
      </c>
      <c r="V128" s="36">
        <v>7.1999999999999998E-3</v>
      </c>
      <c r="W128" s="36">
        <v>1.5108987156915131E-2</v>
      </c>
      <c r="X128" s="36">
        <v>5.020682569946025E-2</v>
      </c>
      <c r="Y128" s="36">
        <v>6.5315812856375388E-2</v>
      </c>
      <c r="Z128" s="36">
        <v>6.3082982191808278E-6</v>
      </c>
      <c r="AA128" s="36">
        <v>1.349975818904697E-6</v>
      </c>
      <c r="AB128" s="36">
        <v>1.3499800000000001E-6</v>
      </c>
      <c r="AC128" s="36">
        <v>2.8645221134203282E-8</v>
      </c>
      <c r="AD128" s="36">
        <v>8.3654773795190232E-5</v>
      </c>
      <c r="AE128" s="36">
        <v>7.5289296415671206E-4</v>
      </c>
      <c r="AF128" s="36">
        <v>8.3654773795190226E-4</v>
      </c>
      <c r="AG128" s="36">
        <v>3.1521890631482866E-4</v>
      </c>
      <c r="AH128" s="36">
        <v>5.3623446131717989E-4</v>
      </c>
      <c r="AI128" s="36">
        <v>1.7173995585428598E-3</v>
      </c>
      <c r="AJ128" s="36">
        <v>7.7387943289007003E-8</v>
      </c>
      <c r="AK128" s="36">
        <v>9.3518877945903208E-8</v>
      </c>
      <c r="AL128" s="36">
        <v>2.3389832424197635E-7</v>
      </c>
      <c r="AM128" s="36">
        <v>3.1532493947925185E-4</v>
      </c>
      <c r="AN128" s="36">
        <v>6.1998275399031597E-4</v>
      </c>
      <c r="AO128" s="36">
        <v>2.4705264210238137E-3</v>
      </c>
      <c r="AP128" s="36">
        <v>0.15133505899999999</v>
      </c>
      <c r="AQ128" s="36">
        <v>8.1488109000000003E-2</v>
      </c>
      <c r="AR128" s="36">
        <v>0.232823168</v>
      </c>
      <c r="AS128" s="36">
        <v>4.6821730999999998E-2</v>
      </c>
      <c r="AT128" s="36">
        <v>5.4101389999999999E-2</v>
      </c>
      <c r="AU128" s="36">
        <v>0.12411151400000001</v>
      </c>
      <c r="AV128" s="36">
        <v>0.143989599</v>
      </c>
      <c r="AW128" s="36">
        <v>0.33031992300000002</v>
      </c>
      <c r="AX128" s="36">
        <v>0.12965627499999999</v>
      </c>
      <c r="AY128" s="36">
        <v>0.29743850399999999</v>
      </c>
      <c r="AZ128" s="36">
        <v>6.1615857142857146E-3</v>
      </c>
      <c r="BA128" s="36">
        <v>1.2323172857142857E-2</v>
      </c>
      <c r="BB128" s="36">
        <v>0.30335919500000003</v>
      </c>
      <c r="BC128" s="36">
        <v>15.373380162</v>
      </c>
      <c r="BD128" s="36">
        <v>35.267365087000002</v>
      </c>
      <c r="BE128" s="36">
        <v>9.6304505714285726E-2</v>
      </c>
      <c r="BF128" s="36">
        <v>0.19260901285714288</v>
      </c>
      <c r="BG128" s="36">
        <v>2.7287644489999998</v>
      </c>
      <c r="BH128" s="36">
        <v>23.601924475000001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4.8697429550000004</v>
      </c>
      <c r="E129" s="36">
        <v>162</v>
      </c>
      <c r="F129" s="36">
        <v>0</v>
      </c>
      <c r="G129" s="36">
        <v>1</v>
      </c>
      <c r="H129" s="36">
        <v>161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1.9569999999999997E-5</v>
      </c>
      <c r="P129" s="36">
        <v>3.0268999999999998E-5</v>
      </c>
      <c r="Q129" s="36">
        <v>1.8944999999999999E-5</v>
      </c>
      <c r="R129" s="36">
        <v>6.2499999999999995E-7</v>
      </c>
      <c r="S129" s="36">
        <v>2.9452999999999997E-5</v>
      </c>
      <c r="T129" s="36">
        <v>8.16E-7</v>
      </c>
      <c r="U129" s="36">
        <v>3.0000000000000001E-3</v>
      </c>
      <c r="V129" s="36">
        <v>7.1999999999999998E-3</v>
      </c>
      <c r="W129" s="36">
        <v>3.0195700000000001E-3</v>
      </c>
      <c r="X129" s="36">
        <v>7.2302690000000001E-3</v>
      </c>
      <c r="Y129" s="36">
        <v>1.0249839E-2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2.8434591855203622E-4</v>
      </c>
      <c r="AH129" s="36">
        <v>4.8371489592760185E-4</v>
      </c>
      <c r="AI129" s="36">
        <v>1.5491950045248871E-3</v>
      </c>
      <c r="AJ129" s="36">
        <v>0</v>
      </c>
      <c r="AK129" s="36">
        <v>0</v>
      </c>
      <c r="AL129" s="36">
        <v>0</v>
      </c>
      <c r="AM129" s="36">
        <v>2.8434591855203622E-4</v>
      </c>
      <c r="AN129" s="36">
        <v>4.8371489592760185E-4</v>
      </c>
      <c r="AO129" s="36">
        <v>1.5491950045248871E-3</v>
      </c>
      <c r="AP129" s="36">
        <v>9.6063889999999999E-3</v>
      </c>
      <c r="AQ129" s="36">
        <v>5.1726710000000002E-3</v>
      </c>
      <c r="AR129" s="36">
        <v>1.477906E-2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3.6459104999999999E-2</v>
      </c>
      <c r="BC129" s="36">
        <v>2.2015912860000002</v>
      </c>
      <c r="BD129" s="36">
        <v>4.6320382159999998</v>
      </c>
      <c r="BE129" s="36">
        <v>1.1574318571428571E-2</v>
      </c>
      <c r="BF129" s="36">
        <v>2.3148637142857142E-2</v>
      </c>
      <c r="BG129" s="36">
        <v>1.6359966E-2</v>
      </c>
      <c r="BH129" s="36">
        <v>0.51235450100000002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5.0334832020000002</v>
      </c>
      <c r="E130" s="36">
        <v>24</v>
      </c>
      <c r="F130" s="36">
        <v>0</v>
      </c>
      <c r="G130" s="36">
        <v>3</v>
      </c>
      <c r="H130" s="36">
        <v>21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1.4751149999999999E-3</v>
      </c>
      <c r="P130" s="36">
        <v>2.4843579999999999E-3</v>
      </c>
      <c r="Q130" s="36">
        <v>1.433543E-3</v>
      </c>
      <c r="R130" s="36">
        <v>4.1572000000000001E-5</v>
      </c>
      <c r="S130" s="36">
        <v>2.430134E-3</v>
      </c>
      <c r="T130" s="36">
        <v>5.4224000000000001E-5</v>
      </c>
      <c r="U130" s="36">
        <v>0.03</v>
      </c>
      <c r="V130" s="36">
        <v>7.1999999999999995E-2</v>
      </c>
      <c r="W130" s="36">
        <v>3.1475114999999998E-2</v>
      </c>
      <c r="X130" s="36">
        <v>7.4484358000000001E-2</v>
      </c>
      <c r="Y130" s="36">
        <v>0.105959473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2.6331843693245065E-3</v>
      </c>
      <c r="AH130" s="36">
        <v>4.4794400765520341E-3</v>
      </c>
      <c r="AI130" s="36">
        <v>1.4346314839768001E-2</v>
      </c>
      <c r="AJ130" s="36">
        <v>0</v>
      </c>
      <c r="AK130" s="36">
        <v>0</v>
      </c>
      <c r="AL130" s="36">
        <v>0</v>
      </c>
      <c r="AM130" s="36">
        <v>2.6331843693245065E-3</v>
      </c>
      <c r="AN130" s="36">
        <v>4.4794400765520341E-3</v>
      </c>
      <c r="AO130" s="36">
        <v>1.4346314839768001E-2</v>
      </c>
      <c r="AP130" s="36">
        <v>9.6770524999999996E-2</v>
      </c>
      <c r="AQ130" s="36">
        <v>5.2107206000000003E-2</v>
      </c>
      <c r="AR130" s="36">
        <v>0.14887773100000001</v>
      </c>
      <c r="AS130" s="36">
        <v>1.066E-6</v>
      </c>
      <c r="AT130" s="36">
        <v>9.9E-8</v>
      </c>
      <c r="AU130" s="36">
        <v>1.9299999999999999E-7</v>
      </c>
      <c r="AV130" s="36">
        <v>9.4700000000000008E-6</v>
      </c>
      <c r="AW130" s="36">
        <v>1.8437999999999999E-5</v>
      </c>
      <c r="AX130" s="36">
        <v>7.875E-6</v>
      </c>
      <c r="AY130" s="36">
        <v>1.5332000000000002E-5</v>
      </c>
      <c r="AZ130" s="36">
        <v>2.4285714285714286E-8</v>
      </c>
      <c r="BA130" s="36">
        <v>4.8571428571428572E-8</v>
      </c>
      <c r="BB130" s="36">
        <v>0.268484265</v>
      </c>
      <c r="BC130" s="36">
        <v>9.9779830829999998</v>
      </c>
      <c r="BD130" s="36">
        <v>19.426772596999999</v>
      </c>
      <c r="BE130" s="36">
        <v>8.5233100000000006E-2</v>
      </c>
      <c r="BF130" s="36">
        <v>0.17046620000000001</v>
      </c>
      <c r="BG130" s="36">
        <v>0.56674514300000001</v>
      </c>
      <c r="BH130" s="36">
        <v>2.4325633619999998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5.2649898149999999</v>
      </c>
      <c r="E131" s="36">
        <v>22</v>
      </c>
      <c r="F131" s="36">
        <v>0</v>
      </c>
      <c r="G131" s="36">
        <v>1</v>
      </c>
      <c r="H131" s="36">
        <v>21</v>
      </c>
      <c r="I131" s="36">
        <v>1.4738929028396364E-5</v>
      </c>
      <c r="J131" s="36">
        <v>6.2858209999620508E-3</v>
      </c>
      <c r="K131" s="36">
        <v>1.4738929028396364E-5</v>
      </c>
      <c r="L131" s="36">
        <v>0</v>
      </c>
      <c r="M131" s="36">
        <v>6.3005599289904469E-3</v>
      </c>
      <c r="N131" s="36">
        <v>0</v>
      </c>
      <c r="O131" s="36">
        <v>2.1137948275527419E-4</v>
      </c>
      <c r="P131" s="36">
        <v>2.3326762968079243E-4</v>
      </c>
      <c r="Q131" s="36">
        <v>2.1137899999999998E-4</v>
      </c>
      <c r="R131" s="36">
        <v>4.8275527419198303E-10</v>
      </c>
      <c r="S131" s="36">
        <v>2.33267E-4</v>
      </c>
      <c r="T131" s="36">
        <v>6.2968079242432601E-10</v>
      </c>
      <c r="U131" s="36">
        <v>2.4E-2</v>
      </c>
      <c r="V131" s="36">
        <v>5.7599999999999998E-2</v>
      </c>
      <c r="W131" s="36">
        <v>2.4226118411783671E-2</v>
      </c>
      <c r="X131" s="36">
        <v>6.4119088629642843E-2</v>
      </c>
      <c r="Y131" s="36">
        <v>8.834520704142651E-2</v>
      </c>
      <c r="Z131" s="36">
        <v>1.4893601253086282E-5</v>
      </c>
      <c r="AA131" s="36">
        <v>3.1872306681604636E-6</v>
      </c>
      <c r="AB131" s="36">
        <v>3.1872300000000001E-6</v>
      </c>
      <c r="AC131" s="36">
        <v>6.455462416116084E-8</v>
      </c>
      <c r="AD131" s="36">
        <v>1.7237819828412549E-5</v>
      </c>
      <c r="AE131" s="36">
        <v>1.5514037845571293E-4</v>
      </c>
      <c r="AF131" s="36">
        <v>1.723781982841255E-4</v>
      </c>
      <c r="AG131" s="36">
        <v>2.3794969558101477E-3</v>
      </c>
      <c r="AH131" s="36">
        <v>4.0478798788494462E-3</v>
      </c>
      <c r="AI131" s="36">
        <v>1.2964155828207011E-2</v>
      </c>
      <c r="AJ131" s="36">
        <v>1.8270876197352684E-7</v>
      </c>
      <c r="AK131" s="36">
        <v>2.2079302904896447E-7</v>
      </c>
      <c r="AL131" s="36">
        <v>5.5222133362994589E-7</v>
      </c>
      <c r="AM131" s="36">
        <v>2.3797442191962823E-3</v>
      </c>
      <c r="AN131" s="36">
        <v>4.0653384917069078E-3</v>
      </c>
      <c r="AO131" s="36">
        <v>1.3119848427996354E-2</v>
      </c>
      <c r="AP131" s="36">
        <v>0.22522529199999999</v>
      </c>
      <c r="AQ131" s="36">
        <v>0.12127515699999999</v>
      </c>
      <c r="AR131" s="36">
        <v>0.34650044899999999</v>
      </c>
      <c r="AS131" s="36">
        <v>1.9603823999999999E-2</v>
      </c>
      <c r="AT131" s="36">
        <v>0.13015674699999999</v>
      </c>
      <c r="AU131" s="36">
        <v>0.28165537400000001</v>
      </c>
      <c r="AV131" s="36">
        <v>0.15106541900000001</v>
      </c>
      <c r="AW131" s="36">
        <v>0.32690112399999999</v>
      </c>
      <c r="AX131" s="36">
        <v>0.13902177600000001</v>
      </c>
      <c r="AY131" s="36">
        <v>0.30083903499999998</v>
      </c>
      <c r="AZ131" s="36">
        <v>1.7159457142857143E-3</v>
      </c>
      <c r="BA131" s="36">
        <v>3.4318928571428573E-3</v>
      </c>
      <c r="BB131" s="36">
        <v>0.262703876</v>
      </c>
      <c r="BC131" s="36">
        <v>9.3151025579999995</v>
      </c>
      <c r="BD131" s="36">
        <v>20.157607961</v>
      </c>
      <c r="BE131" s="36">
        <v>8.3398055714285727E-2</v>
      </c>
      <c r="BF131" s="36">
        <v>0.16679611142857145</v>
      </c>
      <c r="BG131" s="36">
        <v>1.057699183</v>
      </c>
      <c r="BH131" s="36">
        <v>3.425278993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5.1919896320000003</v>
      </c>
      <c r="E132" s="36">
        <v>7</v>
      </c>
      <c r="F132" s="36">
        <v>0</v>
      </c>
      <c r="G132" s="36">
        <v>1</v>
      </c>
      <c r="H132" s="36">
        <v>6</v>
      </c>
      <c r="I132" s="36">
        <v>1.5394093452567219E-4</v>
      </c>
      <c r="J132" s="36">
        <v>9.2680883392828664E-2</v>
      </c>
      <c r="K132" s="36">
        <v>1.5394093452567219E-4</v>
      </c>
      <c r="L132" s="36">
        <v>0</v>
      </c>
      <c r="M132" s="36">
        <v>4.6404824327352989E-2</v>
      </c>
      <c r="N132" s="36">
        <v>4.6430000000001345E-2</v>
      </c>
      <c r="O132" s="36">
        <v>1.4437220000000001E-2</v>
      </c>
      <c r="P132" s="36">
        <v>2.3610350000000002E-2</v>
      </c>
      <c r="Q132" s="36">
        <v>1.1128717E-2</v>
      </c>
      <c r="R132" s="36">
        <v>3.308503E-3</v>
      </c>
      <c r="S132" s="36">
        <v>1.9294911000000001E-2</v>
      </c>
      <c r="T132" s="36">
        <v>4.3154390000000008E-3</v>
      </c>
      <c r="U132" s="36">
        <v>0</v>
      </c>
      <c r="V132" s="36">
        <v>0</v>
      </c>
      <c r="W132" s="36">
        <v>1.4591160934525673E-2</v>
      </c>
      <c r="X132" s="36">
        <v>0.11629123339282867</v>
      </c>
      <c r="Y132" s="36">
        <v>0.13088239432735435</v>
      </c>
      <c r="Z132" s="36">
        <v>1.5837245621225099E-4</v>
      </c>
      <c r="AA132" s="36">
        <v>3.3891705629421706E-5</v>
      </c>
      <c r="AB132" s="36">
        <v>3.3891699999999999E-5</v>
      </c>
      <c r="AC132" s="36">
        <v>2.171144248504909E-6</v>
      </c>
      <c r="AD132" s="36">
        <v>9.9362367850683764E-4</v>
      </c>
      <c r="AE132" s="36">
        <v>8.9426131065615394E-3</v>
      </c>
      <c r="AF132" s="36">
        <v>9.936236785068376E-3</v>
      </c>
      <c r="AG132" s="36">
        <v>0</v>
      </c>
      <c r="AH132" s="36">
        <v>0</v>
      </c>
      <c r="AI132" s="36">
        <v>0</v>
      </c>
      <c r="AJ132" s="36">
        <v>1.9428502330168147E-6</v>
      </c>
      <c r="AK132" s="36">
        <v>2.3478227497290087E-6</v>
      </c>
      <c r="AL132" s="36">
        <v>5.8720957612051965E-6</v>
      </c>
      <c r="AM132" s="36">
        <v>4.1139944815217237E-6</v>
      </c>
      <c r="AN132" s="36">
        <v>9.9597150125656665E-4</v>
      </c>
      <c r="AO132" s="36">
        <v>8.9484852023227444E-3</v>
      </c>
      <c r="AP132" s="36">
        <v>0.57791094799999998</v>
      </c>
      <c r="AQ132" s="36">
        <v>0.31118281800000003</v>
      </c>
      <c r="AR132" s="36">
        <v>0.88909376600000001</v>
      </c>
      <c r="AS132" s="36">
        <v>0.195677131</v>
      </c>
      <c r="AT132" s="36">
        <v>0.487371002</v>
      </c>
      <c r="AU132" s="36">
        <v>1.0242150670000001</v>
      </c>
      <c r="AV132" s="36">
        <v>1.236378408</v>
      </c>
      <c r="AW132" s="36">
        <v>2.598261672</v>
      </c>
      <c r="AX132" s="36">
        <v>1.1153471239999999</v>
      </c>
      <c r="AY132" s="36">
        <v>2.3439132090000001</v>
      </c>
      <c r="AZ132" s="36">
        <v>2.0703342857142856E-2</v>
      </c>
      <c r="BA132" s="36">
        <v>4.1406687142857147E-2</v>
      </c>
      <c r="BB132" s="36">
        <v>0.27364830699999998</v>
      </c>
      <c r="BC132" s="36">
        <v>16.015967169</v>
      </c>
      <c r="BD132" s="36">
        <v>33.657716239999999</v>
      </c>
      <c r="BE132" s="36">
        <v>8.6872478571428574E-2</v>
      </c>
      <c r="BF132" s="36">
        <v>0.17374495714285715</v>
      </c>
      <c r="BG132" s="36">
        <v>2.5191137870000002</v>
      </c>
      <c r="BH132" s="36">
        <v>21.918546058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4.8435956899999999</v>
      </c>
      <c r="E133" s="36">
        <v>88</v>
      </c>
      <c r="F133" s="36">
        <v>0</v>
      </c>
      <c r="G133" s="36">
        <v>1</v>
      </c>
      <c r="H133" s="36">
        <v>87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2.4137200000000001E-4</v>
      </c>
      <c r="P133" s="36">
        <v>3.6547199999999999E-4</v>
      </c>
      <c r="Q133" s="36">
        <v>1.7084499999999998E-4</v>
      </c>
      <c r="R133" s="36">
        <v>7.0527000000000011E-5</v>
      </c>
      <c r="S133" s="36">
        <v>2.7347999999999999E-4</v>
      </c>
      <c r="T133" s="36">
        <v>9.1991999999999996E-5</v>
      </c>
      <c r="U133" s="36">
        <v>0.03</v>
      </c>
      <c r="V133" s="36">
        <v>7.1999999999999995E-2</v>
      </c>
      <c r="W133" s="36">
        <v>3.0241371999999999E-2</v>
      </c>
      <c r="X133" s="36">
        <v>7.2365472E-2</v>
      </c>
      <c r="Y133" s="36">
        <v>0.102606844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2.9954523898724997E-3</v>
      </c>
      <c r="AH133" s="36">
        <v>5.0957121115072414E-3</v>
      </c>
      <c r="AI133" s="36">
        <v>1.6320050951719137E-2</v>
      </c>
      <c r="AJ133" s="36">
        <v>0</v>
      </c>
      <c r="AK133" s="36">
        <v>0</v>
      </c>
      <c r="AL133" s="36">
        <v>0</v>
      </c>
      <c r="AM133" s="36">
        <v>2.9954523898724997E-3</v>
      </c>
      <c r="AN133" s="36">
        <v>5.0957121115072414E-3</v>
      </c>
      <c r="AO133" s="36">
        <v>1.6320050951719137E-2</v>
      </c>
      <c r="AP133" s="36">
        <v>0.12879046399999999</v>
      </c>
      <c r="AQ133" s="36">
        <v>6.9348710999999993E-2</v>
      </c>
      <c r="AR133" s="36">
        <v>0.198139175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0.251473212</v>
      </c>
      <c r="BC133" s="36">
        <v>18.787956774000001</v>
      </c>
      <c r="BD133" s="36">
        <v>41.220750940000002</v>
      </c>
      <c r="BE133" s="36">
        <v>1.8098107142857145E-2</v>
      </c>
      <c r="BF133" s="36">
        <v>3.6196215714285718E-2</v>
      </c>
      <c r="BG133" s="36">
        <v>0.96088826800000005</v>
      </c>
      <c r="BH133" s="36">
        <v>8.09223976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4.8232147469999997</v>
      </c>
      <c r="E134" s="36">
        <v>95</v>
      </c>
      <c r="F134" s="36">
        <v>0</v>
      </c>
      <c r="G134" s="36">
        <v>3</v>
      </c>
      <c r="H134" s="36">
        <v>92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1.08999E-4</v>
      </c>
      <c r="P134" s="36">
        <v>1.7913500000000003E-4</v>
      </c>
      <c r="Q134" s="36">
        <v>9.2031E-5</v>
      </c>
      <c r="R134" s="36">
        <v>1.6968000000000001E-5</v>
      </c>
      <c r="S134" s="36">
        <v>1.5700300000000001E-4</v>
      </c>
      <c r="T134" s="36">
        <v>2.2132000000000001E-5</v>
      </c>
      <c r="U134" s="36">
        <v>0.18300000000000002</v>
      </c>
      <c r="V134" s="36">
        <v>0.43919999999999998</v>
      </c>
      <c r="W134" s="36">
        <v>0.18310899900000002</v>
      </c>
      <c r="X134" s="36">
        <v>0.43937913499999998</v>
      </c>
      <c r="Y134" s="36">
        <v>0.62248813400000003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1.8431994283772762E-2</v>
      </c>
      <c r="AH134" s="36">
        <v>3.1355576482739872E-2</v>
      </c>
      <c r="AI134" s="36">
        <v>0.10042258954607231</v>
      </c>
      <c r="AJ134" s="36">
        <v>0</v>
      </c>
      <c r="AK134" s="36">
        <v>0</v>
      </c>
      <c r="AL134" s="36">
        <v>0</v>
      </c>
      <c r="AM134" s="36">
        <v>1.8431994283772762E-2</v>
      </c>
      <c r="AN134" s="36">
        <v>3.1355576482739872E-2</v>
      </c>
      <c r="AO134" s="36">
        <v>0.10042258954607231</v>
      </c>
      <c r="AP134" s="36">
        <v>0.86852373800000005</v>
      </c>
      <c r="AQ134" s="36">
        <v>0.46766662799999997</v>
      </c>
      <c r="AR134" s="36">
        <v>1.3361903660000001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0.29952115699999998</v>
      </c>
      <c r="BC134" s="36">
        <v>7.8279991410000003</v>
      </c>
      <c r="BD134" s="36">
        <v>16.904474010000001</v>
      </c>
      <c r="BE134" s="36">
        <v>2.1556038571428574E-2</v>
      </c>
      <c r="BF134" s="36">
        <v>4.3112077142857148E-2</v>
      </c>
      <c r="BG134" s="36">
        <v>1.3661919870000001</v>
      </c>
      <c r="BH134" s="36">
        <v>3.1697298169999999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4.9642964159999998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3.0093170000000001E-3</v>
      </c>
      <c r="P135" s="36">
        <v>5.2162579999999997E-3</v>
      </c>
      <c r="Q135" s="36">
        <v>2.8344170000000001E-3</v>
      </c>
      <c r="R135" s="36">
        <v>1.749E-4</v>
      </c>
      <c r="S135" s="36">
        <v>4.988129E-3</v>
      </c>
      <c r="T135" s="36">
        <v>2.2812900000000001E-4</v>
      </c>
      <c r="U135" s="36">
        <v>0</v>
      </c>
      <c r="V135" s="36">
        <v>0</v>
      </c>
      <c r="W135" s="36">
        <v>3.0093170000000001E-3</v>
      </c>
      <c r="X135" s="36">
        <v>5.2162579999999997E-3</v>
      </c>
      <c r="Y135" s="36">
        <v>8.2255749999999989E-3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7.6890789999999997E-3</v>
      </c>
      <c r="AQ135" s="36">
        <v>4.1402729999999999E-3</v>
      </c>
      <c r="AR135" s="36">
        <v>1.1829352E-2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0.37638230099999997</v>
      </c>
      <c r="BC135" s="36">
        <v>17.029456898999999</v>
      </c>
      <c r="BD135" s="36">
        <v>36.049584103999997</v>
      </c>
      <c r="BE135" s="36">
        <v>2.7087607142857146E-2</v>
      </c>
      <c r="BF135" s="36">
        <v>5.4175214285714292E-2</v>
      </c>
      <c r="BG135" s="36">
        <v>0.70316499700000001</v>
      </c>
      <c r="BH135" s="36">
        <v>4.7084932549999996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4.7674660080000004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0.21938150000000001</v>
      </c>
      <c r="BC136" s="36">
        <v>7.5832897040000002</v>
      </c>
      <c r="BD136" s="36">
        <v>18.207740073</v>
      </c>
      <c r="BE136" s="36">
        <v>1.578852E-2</v>
      </c>
      <c r="BF136" s="36">
        <v>3.1577041428571435E-2</v>
      </c>
      <c r="BG136" s="36">
        <v>1.1999245890000001</v>
      </c>
      <c r="BH136" s="36">
        <v>2.1037295980000001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4.3293854200000004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4.7577607799999999</v>
      </c>
      <c r="E138" s="36">
        <v>20</v>
      </c>
      <c r="F138" s="36">
        <v>0</v>
      </c>
      <c r="G138" s="36">
        <v>1</v>
      </c>
      <c r="H138" s="36">
        <v>19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6.0000000000000001E-3</v>
      </c>
      <c r="V138" s="36">
        <v>1.44E-2</v>
      </c>
      <c r="W138" s="36">
        <v>6.0000000000000001E-3</v>
      </c>
      <c r="X138" s="36">
        <v>1.44E-2</v>
      </c>
      <c r="Y138" s="36">
        <v>2.0400000000000001E-2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6.0474631546609332E-4</v>
      </c>
      <c r="AH138" s="36">
        <v>1.0287638469997909E-3</v>
      </c>
      <c r="AI138" s="36">
        <v>3.2948247532290603E-3</v>
      </c>
      <c r="AJ138" s="36">
        <v>0</v>
      </c>
      <c r="AK138" s="36">
        <v>0</v>
      </c>
      <c r="AL138" s="36">
        <v>0</v>
      </c>
      <c r="AM138" s="36">
        <v>6.0474631546609332E-4</v>
      </c>
      <c r="AN138" s="36">
        <v>1.0287638469997909E-3</v>
      </c>
      <c r="AO138" s="36">
        <v>3.2948247532290603E-3</v>
      </c>
      <c r="AP138" s="36">
        <v>2.1591546999999999E-2</v>
      </c>
      <c r="AQ138" s="36">
        <v>1.1626216999999999E-2</v>
      </c>
      <c r="AR138" s="36">
        <v>3.3217763999999997E-2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0.38817259700000001</v>
      </c>
      <c r="BC138" s="36">
        <v>28.838143657</v>
      </c>
      <c r="BD138" s="36">
        <v>64.465287951999997</v>
      </c>
      <c r="BE138" s="36">
        <v>2.793613428571429E-2</v>
      </c>
      <c r="BF138" s="36">
        <v>5.5872270000000009E-2</v>
      </c>
      <c r="BG138" s="36">
        <v>1.2169662750000001</v>
      </c>
      <c r="BH138" s="36">
        <v>11.14709148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4.7045869649999998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0.30610240999999999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4.8000071909999997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1.39419E-4</v>
      </c>
      <c r="P140" s="36">
        <v>2.1933599999999999E-4</v>
      </c>
      <c r="Q140" s="36">
        <v>1.1667000000000001E-4</v>
      </c>
      <c r="R140" s="36">
        <v>2.2749000000000002E-5</v>
      </c>
      <c r="S140" s="36">
        <v>1.8966299999999999E-4</v>
      </c>
      <c r="T140" s="36">
        <v>2.9672999999999999E-5</v>
      </c>
      <c r="U140" s="36">
        <v>0</v>
      </c>
      <c r="V140" s="36">
        <v>0</v>
      </c>
      <c r="W140" s="36">
        <v>1.39419E-4</v>
      </c>
      <c r="X140" s="36">
        <v>2.1933599999999999E-4</v>
      </c>
      <c r="Y140" s="36">
        <v>3.5875499999999999E-4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1.7846499999999999E-4</v>
      </c>
      <c r="AQ140" s="36">
        <v>9.6095999999999996E-5</v>
      </c>
      <c r="AR140" s="36">
        <v>2.7456099999999999E-4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2.4610178999999999E-2</v>
      </c>
      <c r="BC140" s="36">
        <v>0.48052312400000002</v>
      </c>
      <c r="BD140" s="36">
        <v>1.2186438749999999</v>
      </c>
      <c r="BE140" s="36">
        <v>1.7711528571428574E-3</v>
      </c>
      <c r="BF140" s="36">
        <v>3.5423071428571434E-3</v>
      </c>
      <c r="BG140" s="36">
        <v>0.60376110800000005</v>
      </c>
      <c r="BH140" s="36">
        <v>2.6497155370000001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4.3291640469999999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4.3172066019999997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4.8574590649999996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1.3438000000000001E-5</v>
      </c>
      <c r="P143" s="36">
        <v>2.0833000000000002E-5</v>
      </c>
      <c r="Q143" s="36">
        <v>1.1988000000000001E-5</v>
      </c>
      <c r="R143" s="36">
        <v>1.4499999999999999E-6</v>
      </c>
      <c r="S143" s="36">
        <v>1.8941E-5</v>
      </c>
      <c r="T143" s="36">
        <v>1.8920000000000001E-6</v>
      </c>
      <c r="U143" s="36">
        <v>0</v>
      </c>
      <c r="V143" s="36">
        <v>0</v>
      </c>
      <c r="W143" s="36">
        <v>1.3438000000000001E-5</v>
      </c>
      <c r="X143" s="36">
        <v>2.0833000000000002E-5</v>
      </c>
      <c r="Y143" s="36">
        <v>3.4271000000000004E-5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1.3619E-5</v>
      </c>
      <c r="AQ143" s="36">
        <v>7.3329999999999999E-6</v>
      </c>
      <c r="AR143" s="36">
        <v>2.0951999999999999E-5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4.8315707999999999E-2</v>
      </c>
      <c r="BC143" s="36">
        <v>2.0355947350000001</v>
      </c>
      <c r="BD143" s="36">
        <v>4.8230148640000001</v>
      </c>
      <c r="BE143" s="36">
        <v>3.4772000000000006E-3</v>
      </c>
      <c r="BF143" s="36">
        <v>6.954401428571429E-3</v>
      </c>
      <c r="BG143" s="36">
        <v>0.22020995800000001</v>
      </c>
      <c r="BH143" s="36">
        <v>0.53965931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4.5536522120000003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0.55860526200000005</v>
      </c>
      <c r="BH144" s="36">
        <v>1.463520111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4.942555553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2.8067560000000005E-3</v>
      </c>
      <c r="P145" s="36">
        <v>4.6577170000000005E-3</v>
      </c>
      <c r="Q145" s="36">
        <v>2.4223160000000003E-3</v>
      </c>
      <c r="R145" s="36">
        <v>3.8444E-4</v>
      </c>
      <c r="S145" s="36">
        <v>4.1562730000000003E-3</v>
      </c>
      <c r="T145" s="36">
        <v>5.0144399999999998E-4</v>
      </c>
      <c r="U145" s="36">
        <v>0</v>
      </c>
      <c r="V145" s="36">
        <v>0</v>
      </c>
      <c r="W145" s="36">
        <v>2.8067560000000005E-3</v>
      </c>
      <c r="X145" s="36">
        <v>4.6577170000000005E-3</v>
      </c>
      <c r="Y145" s="36">
        <v>7.464473000000001E-3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4.9168620000000001E-3</v>
      </c>
      <c r="AQ145" s="36">
        <v>2.6475409999999998E-3</v>
      </c>
      <c r="AR145" s="36">
        <v>7.5644029999999999E-3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0.22861377799999999</v>
      </c>
      <c r="BC145" s="36">
        <v>11.816752565</v>
      </c>
      <c r="BD145" s="36">
        <v>29.03966943</v>
      </c>
      <c r="BE145" s="36">
        <v>1.6452951428571429E-2</v>
      </c>
      <c r="BF145" s="36">
        <v>3.2905904285714285E-2</v>
      </c>
      <c r="BG145" s="36">
        <v>0.57187526700000002</v>
      </c>
      <c r="BH145" s="36">
        <v>6.1255467059999997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4.3658106559999998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4.7310598290000003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0.20721793099999999</v>
      </c>
      <c r="BC147" s="36">
        <v>9.6724706630000004</v>
      </c>
      <c r="BD147" s="36">
        <v>21.977715427</v>
      </c>
      <c r="BE147" s="36">
        <v>1.4913128571428571E-2</v>
      </c>
      <c r="BF147" s="36">
        <v>2.9826257142857141E-2</v>
      </c>
      <c r="BG147" s="36">
        <v>0.652018616</v>
      </c>
      <c r="BH147" s="36">
        <v>2.7893897490000001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4.3519468200000002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4.9956439059999997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2.0309959999999998E-3</v>
      </c>
      <c r="P149" s="36">
        <v>3.4730760000000003E-3</v>
      </c>
      <c r="Q149" s="36">
        <v>1.7402819999999999E-3</v>
      </c>
      <c r="R149" s="36">
        <v>2.9071399999999997E-4</v>
      </c>
      <c r="S149" s="36">
        <v>3.0938840000000003E-3</v>
      </c>
      <c r="T149" s="36">
        <v>3.7919200000000004E-4</v>
      </c>
      <c r="U149" s="36">
        <v>0</v>
      </c>
      <c r="V149" s="36">
        <v>0</v>
      </c>
      <c r="W149" s="36">
        <v>2.0309959999999998E-3</v>
      </c>
      <c r="X149" s="36">
        <v>3.4730760000000003E-3</v>
      </c>
      <c r="Y149" s="36">
        <v>5.5040720000000005E-3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3.5233840000000001E-3</v>
      </c>
      <c r="AQ149" s="36">
        <v>1.897206E-3</v>
      </c>
      <c r="AR149" s="36">
        <v>5.4205900000000003E-3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4.9752734E-2</v>
      </c>
      <c r="BC149" s="36">
        <v>1.9730942199999999</v>
      </c>
      <c r="BD149" s="36">
        <v>4.3096065140000004</v>
      </c>
      <c r="BE149" s="36">
        <v>3.5806200000000005E-3</v>
      </c>
      <c r="BF149" s="36">
        <v>7.1612414285714288E-3</v>
      </c>
      <c r="BG149" s="36">
        <v>0.50738851399999996</v>
      </c>
      <c r="BH149" s="36">
        <v>1.0683486929999999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4.7947461919999999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1.6154200000000001E-4</v>
      </c>
      <c r="P150" s="36">
        <v>2.3910200000000002E-4</v>
      </c>
      <c r="Q150" s="36">
        <v>1.3135600000000001E-4</v>
      </c>
      <c r="R150" s="36">
        <v>3.0185999999999999E-5</v>
      </c>
      <c r="S150" s="36">
        <v>1.9972800000000001E-4</v>
      </c>
      <c r="T150" s="36">
        <v>3.9373999999999999E-5</v>
      </c>
      <c r="U150" s="36">
        <v>0</v>
      </c>
      <c r="V150" s="36">
        <v>0</v>
      </c>
      <c r="W150" s="36">
        <v>1.6154200000000001E-4</v>
      </c>
      <c r="X150" s="36">
        <v>2.3910200000000002E-4</v>
      </c>
      <c r="Y150" s="36">
        <v>4.0064400000000002E-4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2.18655E-4</v>
      </c>
      <c r="AQ150" s="36">
        <v>1.17737E-4</v>
      </c>
      <c r="AR150" s="36">
        <v>3.3639200000000003E-4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9.9273363000000003E-2</v>
      </c>
      <c r="BC150" s="36">
        <v>3.8813770540000001</v>
      </c>
      <c r="BD150" s="36">
        <v>10.148771298</v>
      </c>
      <c r="BE150" s="36">
        <v>7.1445371428571439E-3</v>
      </c>
      <c r="BF150" s="36">
        <v>1.4289075714285716E-2</v>
      </c>
      <c r="BG150" s="36">
        <v>0.36648133300000002</v>
      </c>
      <c r="BH150" s="36">
        <v>5.839727828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5.0674672770000004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5.1745879999999999E-3</v>
      </c>
      <c r="P151" s="36">
        <v>8.6521169999999991E-3</v>
      </c>
      <c r="Q151" s="36">
        <v>3.9089989999999998E-3</v>
      </c>
      <c r="R151" s="36">
        <v>1.2655889999999999E-3</v>
      </c>
      <c r="S151" s="36">
        <v>7.0013469999999998E-3</v>
      </c>
      <c r="T151" s="36">
        <v>1.65077E-3</v>
      </c>
      <c r="U151" s="36">
        <v>0</v>
      </c>
      <c r="V151" s="36">
        <v>0</v>
      </c>
      <c r="W151" s="36">
        <v>5.1745879999999999E-3</v>
      </c>
      <c r="X151" s="36">
        <v>8.6521169999999991E-3</v>
      </c>
      <c r="Y151" s="36">
        <v>1.3826704999999998E-2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1.7505606999999999E-2</v>
      </c>
      <c r="AQ151" s="36">
        <v>9.4260960000000001E-3</v>
      </c>
      <c r="AR151" s="36">
        <v>2.6931703000000001E-2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5.9842949689999996</v>
      </c>
      <c r="BC151" s="36">
        <v>375.63218867699999</v>
      </c>
      <c r="BD151" s="36">
        <v>814.80817367700001</v>
      </c>
      <c r="BE151" s="36">
        <v>0.42286856428571434</v>
      </c>
      <c r="BF151" s="36">
        <v>0.84573712857142869</v>
      </c>
      <c r="BG151" s="36">
        <v>5.0041295180000001</v>
      </c>
      <c r="BH151" s="36">
        <v>52.928571472999998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5.0601594319999998</v>
      </c>
      <c r="E152" s="36">
        <v>31</v>
      </c>
      <c r="F152" s="36">
        <v>0</v>
      </c>
      <c r="G152" s="36">
        <v>17</v>
      </c>
      <c r="H152" s="36">
        <v>14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1.2698091E-2</v>
      </c>
      <c r="P152" s="36">
        <v>2.2420175000000001E-2</v>
      </c>
      <c r="Q152" s="36">
        <v>1.1716746E-2</v>
      </c>
      <c r="R152" s="36">
        <v>9.81345E-4</v>
      </c>
      <c r="S152" s="36">
        <v>2.1140160000000002E-2</v>
      </c>
      <c r="T152" s="36">
        <v>1.2800149999999998E-3</v>
      </c>
      <c r="U152" s="36">
        <v>0.25500000000000006</v>
      </c>
      <c r="V152" s="36">
        <v>0.61199999999999999</v>
      </c>
      <c r="W152" s="36">
        <v>0.26769809100000008</v>
      </c>
      <c r="X152" s="36">
        <v>0.63442017500000003</v>
      </c>
      <c r="Y152" s="36">
        <v>0.90211826600000011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2.8967200871156024E-2</v>
      </c>
      <c r="AH152" s="36">
        <v>4.9277537114150477E-2</v>
      </c>
      <c r="AI152" s="36">
        <v>0.15782130129802249</v>
      </c>
      <c r="AJ152" s="36">
        <v>0</v>
      </c>
      <c r="AK152" s="36">
        <v>0</v>
      </c>
      <c r="AL152" s="36">
        <v>0</v>
      </c>
      <c r="AM152" s="36">
        <v>2.8967200871156024E-2</v>
      </c>
      <c r="AN152" s="36">
        <v>4.9277537114150477E-2</v>
      </c>
      <c r="AO152" s="36">
        <v>0.15782130129802249</v>
      </c>
      <c r="AP152" s="36">
        <v>1.00929973</v>
      </c>
      <c r="AQ152" s="36">
        <v>0.54346908500000002</v>
      </c>
      <c r="AR152" s="36">
        <v>1.5527688149999999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1.810029562</v>
      </c>
      <c r="BC152" s="36">
        <v>146.22049709199999</v>
      </c>
      <c r="BD152" s="36">
        <v>364.11152556600001</v>
      </c>
      <c r="BE152" s="36">
        <v>0.12790221714285716</v>
      </c>
      <c r="BF152" s="36">
        <v>0.25580443571428574</v>
      </c>
      <c r="BG152" s="36">
        <v>4.7065332299999998</v>
      </c>
      <c r="BH152" s="36">
        <v>41.196963576000002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4.7289032830000002</v>
      </c>
      <c r="E153" s="36">
        <v>0</v>
      </c>
      <c r="F153" s="36" t="s">
        <v>339</v>
      </c>
      <c r="G153" s="36" t="s">
        <v>339</v>
      </c>
      <c r="H153" s="36" t="s">
        <v>339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339</v>
      </c>
      <c r="V153" s="36" t="s">
        <v>339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339</v>
      </c>
      <c r="AH153" s="36" t="s">
        <v>339</v>
      </c>
      <c r="AI153" s="36" t="s">
        <v>339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0.30611523699999998</v>
      </c>
      <c r="BC153" s="36">
        <v>17.764176416000002</v>
      </c>
      <c r="BD153" s="36">
        <v>45.138243619999997</v>
      </c>
      <c r="BE153" s="36">
        <v>2.1631037142857145E-2</v>
      </c>
      <c r="BF153" s="36">
        <v>4.326207428571429E-2</v>
      </c>
      <c r="BG153" s="36">
        <v>1.0441506410000001</v>
      </c>
      <c r="BH153" s="36">
        <v>13.357024123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4.6491715520000003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0.113224624</v>
      </c>
      <c r="BH154" s="36">
        <v>3.8012503899999999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4.745304805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2.3904051428571431E-2</v>
      </c>
      <c r="BF155" s="36">
        <v>4.780810428571429E-2</v>
      </c>
      <c r="BG155" s="36">
        <v>1.561071514</v>
      </c>
      <c r="BH155" s="36">
        <v>16.81687539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5.1166683910000001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0.40276590899999998</v>
      </c>
      <c r="BC156" s="36">
        <v>25.984403543999999</v>
      </c>
      <c r="BD156" s="36">
        <v>53.447389379000001</v>
      </c>
      <c r="BE156" s="36">
        <v>2.8460668571428573E-2</v>
      </c>
      <c r="BF156" s="36">
        <v>5.6921338571428573E-2</v>
      </c>
      <c r="BG156" s="36">
        <v>0.81959913900000003</v>
      </c>
      <c r="BH156" s="36">
        <v>12.310596671000001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4.7488190540000002</v>
      </c>
      <c r="E157" s="36">
        <v>0</v>
      </c>
      <c r="F157" s="36" t="s">
        <v>339</v>
      </c>
      <c r="G157" s="36" t="s">
        <v>339</v>
      </c>
      <c r="H157" s="36" t="s">
        <v>339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339</v>
      </c>
      <c r="V157" s="36" t="s">
        <v>339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339</v>
      </c>
      <c r="AH157" s="36" t="s">
        <v>339</v>
      </c>
      <c r="AI157" s="36" t="s">
        <v>339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0.83218577599999999</v>
      </c>
      <c r="BC157" s="36">
        <v>34.603841322999997</v>
      </c>
      <c r="BD157" s="36">
        <v>81.150000000000006</v>
      </c>
      <c r="BE157" s="36">
        <v>5.8804788571428575E-2</v>
      </c>
      <c r="BF157" s="36">
        <v>0.11760957857142858</v>
      </c>
      <c r="BG157" s="36">
        <v>3.4320873710000002</v>
      </c>
      <c r="BH157" s="36">
        <v>20.080807233000002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5.0402769110000003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2.8912779999999997E-3</v>
      </c>
      <c r="P158" s="36">
        <v>4.3954760000000006E-3</v>
      </c>
      <c r="Q158" s="36">
        <v>1.76009E-3</v>
      </c>
      <c r="R158" s="36">
        <v>1.131188E-3</v>
      </c>
      <c r="S158" s="36">
        <v>2.920012E-3</v>
      </c>
      <c r="T158" s="36">
        <v>1.4754640000000001E-3</v>
      </c>
      <c r="U158" s="36">
        <v>0</v>
      </c>
      <c r="V158" s="36">
        <v>0</v>
      </c>
      <c r="W158" s="36">
        <v>2.8912779999999997E-3</v>
      </c>
      <c r="X158" s="36">
        <v>4.3954760000000006E-3</v>
      </c>
      <c r="Y158" s="36">
        <v>7.2867540000000003E-3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4.2456680000000002E-3</v>
      </c>
      <c r="AQ158" s="36">
        <v>2.286129E-3</v>
      </c>
      <c r="AR158" s="36">
        <v>6.5317970000000006E-3</v>
      </c>
      <c r="AS158" s="36">
        <v>7.2280000000000001E-6</v>
      </c>
      <c r="AT158" s="36">
        <v>5.1E-8</v>
      </c>
      <c r="AU158" s="36">
        <v>1.35E-7</v>
      </c>
      <c r="AV158" s="36">
        <v>6.9179999999999997E-6</v>
      </c>
      <c r="AW158" s="36">
        <v>1.8187999999999999E-5</v>
      </c>
      <c r="AX158" s="36">
        <v>5.7080000000000002E-6</v>
      </c>
      <c r="AY158" s="36">
        <v>1.5006E-5</v>
      </c>
      <c r="AZ158" s="36">
        <v>3.0000000000000004E-8</v>
      </c>
      <c r="BA158" s="36">
        <v>6.142857142857144E-8</v>
      </c>
      <c r="BB158" s="36">
        <v>0.458624368</v>
      </c>
      <c r="BC158" s="36">
        <v>23.601539578000001</v>
      </c>
      <c r="BD158" s="36">
        <v>62.047380816999997</v>
      </c>
      <c r="BE158" s="36">
        <v>3.2407798571428573E-2</v>
      </c>
      <c r="BF158" s="36">
        <v>6.4815597142857145E-2</v>
      </c>
      <c r="BG158" s="36">
        <v>4.3407911280000002</v>
      </c>
      <c r="BH158" s="36">
        <v>27.944707869999998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4.62199735</v>
      </c>
      <c r="E159" s="36">
        <v>0</v>
      </c>
      <c r="F159" s="36" t="s">
        <v>339</v>
      </c>
      <c r="G159" s="36" t="s">
        <v>339</v>
      </c>
      <c r="H159" s="36" t="s">
        <v>339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339</v>
      </c>
      <c r="V159" s="36" t="s">
        <v>339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339</v>
      </c>
      <c r="AH159" s="36" t="s">
        <v>339</v>
      </c>
      <c r="AI159" s="36" t="s">
        <v>339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0.151646806</v>
      </c>
      <c r="BC159" s="36">
        <v>5.6474579800000004</v>
      </c>
      <c r="BD159" s="36">
        <v>13.349852625</v>
      </c>
      <c r="BE159" s="36">
        <v>1.0715825714285716E-2</v>
      </c>
      <c r="BF159" s="36">
        <v>2.1431652857142859E-2</v>
      </c>
      <c r="BG159" s="36">
        <v>0.582585197</v>
      </c>
      <c r="BH159" s="36">
        <v>4.1634136210000001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4.5789726039999996</v>
      </c>
      <c r="E160" s="36">
        <v>0</v>
      </c>
      <c r="F160" s="36" t="s">
        <v>339</v>
      </c>
      <c r="G160" s="36" t="s">
        <v>339</v>
      </c>
      <c r="H160" s="36" t="s">
        <v>339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339</v>
      </c>
      <c r="V160" s="36" t="s">
        <v>339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339</v>
      </c>
      <c r="AH160" s="36" t="s">
        <v>339</v>
      </c>
      <c r="AI160" s="36" t="s">
        <v>339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1.7969184999999999E-2</v>
      </c>
      <c r="BC160" s="36">
        <v>0.81790780100000005</v>
      </c>
      <c r="BD160" s="36">
        <v>2.1301696489999999</v>
      </c>
      <c r="BE160" s="36">
        <v>1.2697571428571428E-3</v>
      </c>
      <c r="BF160" s="36">
        <v>2.5395142857142857E-3</v>
      </c>
      <c r="BG160" s="36">
        <v>9.7897817999999998E-2</v>
      </c>
      <c r="BH160" s="36">
        <v>4.2567562280000004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5.0425147050000003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7.8310000000000001E-6</v>
      </c>
      <c r="P161" s="36">
        <v>1.3373000000000001E-5</v>
      </c>
      <c r="Q161" s="36">
        <v>6.7680000000000003E-6</v>
      </c>
      <c r="R161" s="36">
        <v>1.063E-6</v>
      </c>
      <c r="S161" s="36">
        <v>1.1987000000000001E-5</v>
      </c>
      <c r="T161" s="36">
        <v>1.3859999999999999E-6</v>
      </c>
      <c r="U161" s="36">
        <v>0</v>
      </c>
      <c r="V161" s="36">
        <v>0</v>
      </c>
      <c r="W161" s="36">
        <v>7.8310000000000001E-6</v>
      </c>
      <c r="X161" s="36">
        <v>1.3373000000000001E-5</v>
      </c>
      <c r="Y161" s="36">
        <v>2.1204000000000002E-5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1.7623999999999999E-5</v>
      </c>
      <c r="AQ161" s="36">
        <v>9.4900000000000006E-6</v>
      </c>
      <c r="AR161" s="36">
        <v>2.7113999999999998E-5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0.48584124699999998</v>
      </c>
      <c r="BH161" s="36">
        <v>3.1962441940000001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4.7095658609999997</v>
      </c>
      <c r="E162" s="36">
        <v>37</v>
      </c>
      <c r="F162" s="36">
        <v>0</v>
      </c>
      <c r="G162" s="36">
        <v>4</v>
      </c>
      <c r="H162" s="36">
        <v>33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1.7999999999999999E-2</v>
      </c>
      <c r="V162" s="36">
        <v>4.3199999999999995E-2</v>
      </c>
      <c r="W162" s="36">
        <v>1.7999999999999999E-2</v>
      </c>
      <c r="X162" s="36">
        <v>4.3199999999999995E-2</v>
      </c>
      <c r="Y162" s="36">
        <v>6.1199999999999991E-2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1.9162634384195039E-3</v>
      </c>
      <c r="AH162" s="36">
        <v>3.2598504469665123E-3</v>
      </c>
      <c r="AI162" s="36">
        <v>1.0440331836906264E-2</v>
      </c>
      <c r="AJ162" s="36">
        <v>0</v>
      </c>
      <c r="AK162" s="36">
        <v>0</v>
      </c>
      <c r="AL162" s="36">
        <v>0</v>
      </c>
      <c r="AM162" s="36">
        <v>1.9162634384195039E-3</v>
      </c>
      <c r="AN162" s="36">
        <v>3.2598504469665123E-3</v>
      </c>
      <c r="AO162" s="36">
        <v>1.0440331836906264E-2</v>
      </c>
      <c r="AP162" s="36">
        <v>6.3654414000000006E-2</v>
      </c>
      <c r="AQ162" s="36">
        <v>3.4275452999999997E-2</v>
      </c>
      <c r="AR162" s="36">
        <v>9.7929867000000004E-2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1.1313988000000001E-2</v>
      </c>
      <c r="BC162" s="36">
        <v>0.240353756</v>
      </c>
      <c r="BD162" s="36">
        <v>0.56506524800000002</v>
      </c>
      <c r="BE162" s="36">
        <v>7.9947999999999998E-4</v>
      </c>
      <c r="BF162" s="36">
        <v>1.5989614285714287E-3</v>
      </c>
      <c r="BG162" s="36">
        <v>5.1577703000000003E-2</v>
      </c>
      <c r="BH162" s="36">
        <v>1.514987672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5.0644335920000003</v>
      </c>
      <c r="E163" s="36">
        <v>16</v>
      </c>
      <c r="F163" s="36">
        <v>2</v>
      </c>
      <c r="G163" s="36">
        <v>4</v>
      </c>
      <c r="H163" s="36">
        <v>10</v>
      </c>
      <c r="I163" s="36">
        <v>5.4800817289353261E-4</v>
      </c>
      <c r="J163" s="36">
        <v>0.2552968512428046</v>
      </c>
      <c r="K163" s="36">
        <v>5.4800817289353261E-4</v>
      </c>
      <c r="L163" s="36">
        <v>0</v>
      </c>
      <c r="M163" s="36">
        <v>0.12440985941570372</v>
      </c>
      <c r="N163" s="36">
        <v>0.13143499999999442</v>
      </c>
      <c r="O163" s="36">
        <v>7.9704236000000012E-2</v>
      </c>
      <c r="P163" s="36">
        <v>0.14503019199999997</v>
      </c>
      <c r="Q163" s="36">
        <v>7.5559347000000013E-2</v>
      </c>
      <c r="R163" s="36">
        <v>4.1448889999999997E-3</v>
      </c>
      <c r="S163" s="36">
        <v>0.13962381399999998</v>
      </c>
      <c r="T163" s="36">
        <v>5.4063779999999999E-3</v>
      </c>
      <c r="U163" s="36">
        <v>0.11534999999999999</v>
      </c>
      <c r="V163" s="36">
        <v>0.27330000000000004</v>
      </c>
      <c r="W163" s="36">
        <v>0.19560224417289354</v>
      </c>
      <c r="X163" s="36">
        <v>0.67362704324280465</v>
      </c>
      <c r="Y163" s="36">
        <v>0.86922928741569816</v>
      </c>
      <c r="Z163" s="36">
        <v>6.6671526556932187E-4</v>
      </c>
      <c r="AA163" s="36">
        <v>1.4267706683183484E-4</v>
      </c>
      <c r="AB163" s="36">
        <v>1.4267699999999999E-4</v>
      </c>
      <c r="AC163" s="36">
        <v>8.0454739255690516E-6</v>
      </c>
      <c r="AD163" s="36">
        <v>4.9468874964415724E-3</v>
      </c>
      <c r="AE163" s="36">
        <v>4.4521987467974145E-2</v>
      </c>
      <c r="AF163" s="36">
        <v>4.9468874964415717E-2</v>
      </c>
      <c r="AG163" s="36">
        <v>1.303473923856624E-2</v>
      </c>
      <c r="AH163" s="36">
        <v>2.217403916445751E-2</v>
      </c>
      <c r="AI163" s="36">
        <v>7.1016855161843653E-2</v>
      </c>
      <c r="AJ163" s="36">
        <v>8.1789949366995478E-6</v>
      </c>
      <c r="AK163" s="36">
        <v>9.8838449078413228E-6</v>
      </c>
      <c r="AL163" s="36">
        <v>2.4720300454727074E-5</v>
      </c>
      <c r="AM163" s="36">
        <v>1.3050963707428509E-2</v>
      </c>
      <c r="AN163" s="36">
        <v>2.7130810505806922E-2</v>
      </c>
      <c r="AO163" s="36">
        <v>0.11556356293027252</v>
      </c>
      <c r="AP163" s="36">
        <v>1.0989833170000001</v>
      </c>
      <c r="AQ163" s="36">
        <v>0.59176024699999996</v>
      </c>
      <c r="AR163" s="36">
        <v>1.6907435639999999</v>
      </c>
      <c r="AS163" s="36">
        <v>4.2077050999999997E-2</v>
      </c>
      <c r="AT163" s="36">
        <v>0.32575699899999999</v>
      </c>
      <c r="AU163" s="36">
        <v>0.82147965099999998</v>
      </c>
      <c r="AV163" s="36">
        <v>1.4336440619999999</v>
      </c>
      <c r="AW163" s="36">
        <v>3.6153004379999998</v>
      </c>
      <c r="AX163" s="36">
        <v>1.2779573950000001</v>
      </c>
      <c r="AY163" s="36">
        <v>3.2226966620000002</v>
      </c>
      <c r="AZ163" s="36">
        <v>7.1812571428571436E-4</v>
      </c>
      <c r="BA163" s="36">
        <v>1.4362514285714287E-3</v>
      </c>
      <c r="BB163" s="36">
        <v>0.86749311500000004</v>
      </c>
      <c r="BC163" s="36">
        <v>59.150184226999997</v>
      </c>
      <c r="BD163" s="36">
        <v>149.162328817</v>
      </c>
      <c r="BE163" s="36">
        <v>6.1299712857142856E-2</v>
      </c>
      <c r="BF163" s="36">
        <v>0.12259942714285714</v>
      </c>
      <c r="BG163" s="36">
        <v>2.4780096440000001</v>
      </c>
      <c r="BH163" s="36">
        <v>35.445180573999998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5.0400140379999998</v>
      </c>
      <c r="E164" s="36">
        <v>1</v>
      </c>
      <c r="F164" s="36">
        <v>0</v>
      </c>
      <c r="G164" s="36">
        <v>0</v>
      </c>
      <c r="H164" s="36">
        <v>1</v>
      </c>
      <c r="I164" s="36">
        <v>5.3532300095603742E-4</v>
      </c>
      <c r="J164" s="36">
        <v>0.39149401889392865</v>
      </c>
      <c r="K164" s="36">
        <v>5.3532300095603742E-4</v>
      </c>
      <c r="L164" s="36">
        <v>0</v>
      </c>
      <c r="M164" s="36">
        <v>7.5029341894903193E-2</v>
      </c>
      <c r="N164" s="36">
        <v>0.31699999999998152</v>
      </c>
      <c r="O164" s="36">
        <v>2.5571989E-2</v>
      </c>
      <c r="P164" s="36">
        <v>4.0905054000000003E-2</v>
      </c>
      <c r="Q164" s="36">
        <v>2.1469526999999999E-2</v>
      </c>
      <c r="R164" s="36">
        <v>4.1024620000000003E-3</v>
      </c>
      <c r="S164" s="36">
        <v>3.5554016000000001E-2</v>
      </c>
      <c r="T164" s="36">
        <v>5.3510379999999998E-3</v>
      </c>
      <c r="U164" s="36">
        <v>0</v>
      </c>
      <c r="V164" s="36">
        <v>0</v>
      </c>
      <c r="W164" s="36">
        <v>2.6107312000956038E-2</v>
      </c>
      <c r="X164" s="36">
        <v>0.43239907289392865</v>
      </c>
      <c r="Y164" s="36">
        <v>0.45850638489488471</v>
      </c>
      <c r="Z164" s="36">
        <v>6.0099881819510059E-4</v>
      </c>
      <c r="AA164" s="36">
        <v>1.2861374709375152E-4</v>
      </c>
      <c r="AB164" s="36">
        <v>1.2861400000000001E-4</v>
      </c>
      <c r="AC164" s="36">
        <v>4.4161175510897048E-6</v>
      </c>
      <c r="AD164" s="36">
        <v>2.6546257902275994E-3</v>
      </c>
      <c r="AE164" s="36">
        <v>2.3891632112048394E-2</v>
      </c>
      <c r="AF164" s="36">
        <v>2.6546257902275987E-2</v>
      </c>
      <c r="AG164" s="36">
        <v>0</v>
      </c>
      <c r="AH164" s="36">
        <v>0</v>
      </c>
      <c r="AI164" s="36">
        <v>0</v>
      </c>
      <c r="AJ164" s="36">
        <v>7.3728299220524397E-6</v>
      </c>
      <c r="AK164" s="36">
        <v>8.9096408599641432E-6</v>
      </c>
      <c r="AL164" s="36">
        <v>2.2283736850958942E-5</v>
      </c>
      <c r="AM164" s="36">
        <v>1.1788947473142145E-5</v>
      </c>
      <c r="AN164" s="36">
        <v>2.6635354310875635E-3</v>
      </c>
      <c r="AO164" s="36">
        <v>2.3913915848899354E-2</v>
      </c>
      <c r="AP164" s="36">
        <v>0.16327271900000001</v>
      </c>
      <c r="AQ164" s="36">
        <v>8.7916078999999994E-2</v>
      </c>
      <c r="AR164" s="36">
        <v>0.25118879799999999</v>
      </c>
      <c r="AS164" s="36">
        <v>8.7870999999999999E-5</v>
      </c>
      <c r="AT164" s="36">
        <v>3.6689999999999999E-6</v>
      </c>
      <c r="AU164" s="36">
        <v>8.5629999999999992E-6</v>
      </c>
      <c r="AV164" s="36">
        <v>1.4344499999999999E-4</v>
      </c>
      <c r="AW164" s="36">
        <v>3.3478000000000002E-4</v>
      </c>
      <c r="AX164" s="36">
        <v>1.2159699999999999E-4</v>
      </c>
      <c r="AY164" s="36">
        <v>2.83792E-4</v>
      </c>
      <c r="AZ164" s="36">
        <v>1.0914285714285716E-6</v>
      </c>
      <c r="BA164" s="36">
        <v>2.1828571428571432E-6</v>
      </c>
      <c r="BB164" s="36">
        <v>0.57495738200000002</v>
      </c>
      <c r="BC164" s="36">
        <v>26.311909954000001</v>
      </c>
      <c r="BD164" s="36">
        <v>61.408334150999998</v>
      </c>
      <c r="BE164" s="36">
        <v>4.0628244285714286E-2</v>
      </c>
      <c r="BF164" s="36">
        <v>8.1256490000000001E-2</v>
      </c>
      <c r="BG164" s="36">
        <v>2.9743530929999999</v>
      </c>
      <c r="BH164" s="36">
        <v>16.717669950000001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5.0411790180000002</v>
      </c>
      <c r="E165" s="36">
        <v>8</v>
      </c>
      <c r="F165" s="36">
        <v>0</v>
      </c>
      <c r="G165" s="36">
        <v>0</v>
      </c>
      <c r="H165" s="36">
        <v>8</v>
      </c>
      <c r="I165" s="36">
        <v>2.4886997914628934E-5</v>
      </c>
      <c r="J165" s="36">
        <v>1.2208971033650288E-2</v>
      </c>
      <c r="K165" s="36">
        <v>2.4886997914628934E-5</v>
      </c>
      <c r="L165" s="36">
        <v>0</v>
      </c>
      <c r="M165" s="36">
        <v>3.2338580315654933E-3</v>
      </c>
      <c r="N165" s="36">
        <v>8.9999999999994251E-3</v>
      </c>
      <c r="O165" s="36">
        <v>3.0389609999999997E-3</v>
      </c>
      <c r="P165" s="36">
        <v>5.3508990000000001E-3</v>
      </c>
      <c r="Q165" s="36">
        <v>2.8675269999999999E-3</v>
      </c>
      <c r="R165" s="36">
        <v>1.7143399999999999E-4</v>
      </c>
      <c r="S165" s="36">
        <v>5.1272890000000002E-3</v>
      </c>
      <c r="T165" s="36">
        <v>2.2361000000000001E-4</v>
      </c>
      <c r="U165" s="36">
        <v>0</v>
      </c>
      <c r="V165" s="36">
        <v>0</v>
      </c>
      <c r="W165" s="36">
        <v>3.0638479979146287E-3</v>
      </c>
      <c r="X165" s="36">
        <v>1.7559870033650289E-2</v>
      </c>
      <c r="Y165" s="36">
        <v>2.0623718031564917E-2</v>
      </c>
      <c r="Z165" s="36">
        <v>2.7466086249204279E-5</v>
      </c>
      <c r="AA165" s="36">
        <v>5.8777424573297142E-6</v>
      </c>
      <c r="AB165" s="36">
        <v>5.8777399999999999E-6</v>
      </c>
      <c r="AC165" s="36">
        <v>3.2150516079986702E-7</v>
      </c>
      <c r="AD165" s="36">
        <v>1.9052912526979128E-4</v>
      </c>
      <c r="AE165" s="36">
        <v>1.7147621274281213E-3</v>
      </c>
      <c r="AF165" s="36">
        <v>1.9052912526979129E-3</v>
      </c>
      <c r="AG165" s="36">
        <v>0</v>
      </c>
      <c r="AH165" s="36">
        <v>0</v>
      </c>
      <c r="AI165" s="36">
        <v>0</v>
      </c>
      <c r="AJ165" s="36">
        <v>3.369429249229826E-7</v>
      </c>
      <c r="AK165" s="36">
        <v>4.0717614309675182E-7</v>
      </c>
      <c r="AL165" s="36">
        <v>1.0183806695877228E-6</v>
      </c>
      <c r="AM165" s="36">
        <v>6.5844808572284962E-7</v>
      </c>
      <c r="AN165" s="36">
        <v>1.9093630141288803E-4</v>
      </c>
      <c r="AO165" s="36">
        <v>1.715780508097709E-3</v>
      </c>
      <c r="AP165" s="36">
        <v>1.5403470000000001E-2</v>
      </c>
      <c r="AQ165" s="36">
        <v>8.2941760000000003E-3</v>
      </c>
      <c r="AR165" s="36">
        <v>2.3697646000000003E-2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0.31295359</v>
      </c>
      <c r="BC165" s="36">
        <v>11.674540241000001</v>
      </c>
      <c r="BD165" s="36">
        <v>28.345171941</v>
      </c>
      <c r="BE165" s="36">
        <v>2.2114255714285717E-2</v>
      </c>
      <c r="BF165" s="36">
        <v>4.4228512857142861E-2</v>
      </c>
      <c r="BG165" s="36">
        <v>1.837724447</v>
      </c>
      <c r="BH165" s="36">
        <v>20.864650412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4.9090047209999996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4.7678958E-2</v>
      </c>
      <c r="BH166" s="36">
        <v>6.6437086000000006E-2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4.8817880300000001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1.578018E-3</v>
      </c>
      <c r="P167" s="36">
        <v>2.4814159999999997E-3</v>
      </c>
      <c r="Q167" s="36">
        <v>1.281639E-3</v>
      </c>
      <c r="R167" s="36">
        <v>2.9637899999999999E-4</v>
      </c>
      <c r="S167" s="36">
        <v>2.0948339999999998E-3</v>
      </c>
      <c r="T167" s="36">
        <v>3.8658200000000001E-4</v>
      </c>
      <c r="U167" s="36">
        <v>0</v>
      </c>
      <c r="V167" s="36">
        <v>0</v>
      </c>
      <c r="W167" s="36">
        <v>1.578018E-3</v>
      </c>
      <c r="X167" s="36">
        <v>2.4814159999999997E-3</v>
      </c>
      <c r="Y167" s="36">
        <v>4.0594339999999998E-3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2.5275269999999999E-3</v>
      </c>
      <c r="AQ167" s="36">
        <v>1.3609760000000001E-3</v>
      </c>
      <c r="AR167" s="36">
        <v>3.8885029999999998E-3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0.19921230700000001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4.2754890290000001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5.00308902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1.2841188000000002E-2</v>
      </c>
      <c r="P169" s="36">
        <v>2.0506895000000001E-2</v>
      </c>
      <c r="Q169" s="36">
        <v>1.0813478000000001E-2</v>
      </c>
      <c r="R169" s="36">
        <v>2.0277099999999998E-3</v>
      </c>
      <c r="S169" s="36">
        <v>1.7862054000000002E-2</v>
      </c>
      <c r="T169" s="36">
        <v>2.6448409999999998E-3</v>
      </c>
      <c r="U169" s="36">
        <v>0</v>
      </c>
      <c r="V169" s="36">
        <v>0</v>
      </c>
      <c r="W169" s="36">
        <v>1.2841188000000002E-2</v>
      </c>
      <c r="X169" s="36">
        <v>2.0506895000000001E-2</v>
      </c>
      <c r="Y169" s="36">
        <v>3.3348083000000001E-2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1.6256207000000002E-2</v>
      </c>
      <c r="AQ169" s="36">
        <v>8.7533420000000008E-3</v>
      </c>
      <c r="AR169" s="36">
        <v>2.5009549000000002E-2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0.32612529499999998</v>
      </c>
      <c r="BC169" s="36">
        <v>12.642076539</v>
      </c>
      <c r="BD169" s="36">
        <v>30.461112022999998</v>
      </c>
      <c r="BE169" s="36">
        <v>2.3045008571428573E-2</v>
      </c>
      <c r="BF169" s="36">
        <v>4.6090018571428575E-2</v>
      </c>
      <c r="BG169" s="36">
        <v>1.5591494690000001</v>
      </c>
      <c r="BH169" s="36">
        <v>9.3233791989999997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5.7055752069999999</v>
      </c>
      <c r="E185" s="42">
        <f>IF(E4="－","－",SUM(E4:E27))</f>
        <v>539</v>
      </c>
      <c r="F185" s="42">
        <f t="shared" ref="F185:BL185" si="0">IF(F4="－","－",SUM(F4:F27))</f>
        <v>1</v>
      </c>
      <c r="G185" s="42">
        <f t="shared" si="0"/>
        <v>58</v>
      </c>
      <c r="H185" s="42">
        <f t="shared" si="0"/>
        <v>480</v>
      </c>
      <c r="I185" s="42">
        <f t="shared" si="0"/>
        <v>15.349394055739278</v>
      </c>
      <c r="J185" s="42">
        <f t="shared" si="0"/>
        <v>288.95844779244067</v>
      </c>
      <c r="K185" s="42">
        <f t="shared" si="0"/>
        <v>5.6086927590375497</v>
      </c>
      <c r="L185" s="42">
        <f t="shared" si="0"/>
        <v>9.7407012967017295</v>
      </c>
      <c r="M185" s="42">
        <f t="shared" si="0"/>
        <v>166.96459756502918</v>
      </c>
      <c r="N185" s="42">
        <f t="shared" si="0"/>
        <v>137.34324428315088</v>
      </c>
      <c r="O185" s="42">
        <f t="shared" si="0"/>
        <v>3.365956844999999</v>
      </c>
      <c r="P185" s="42">
        <f t="shared" si="0"/>
        <v>5.6115570090000002</v>
      </c>
      <c r="Q185" s="42">
        <f t="shared" si="0"/>
        <v>3.0370388739999998</v>
      </c>
      <c r="R185" s="42">
        <f t="shared" si="0"/>
        <v>0.32891797099999992</v>
      </c>
      <c r="S185" s="42">
        <f t="shared" si="0"/>
        <v>5.1825335639999999</v>
      </c>
      <c r="T185" s="42">
        <f t="shared" si="0"/>
        <v>0.429023445</v>
      </c>
      <c r="U185" s="42">
        <f t="shared" si="0"/>
        <v>0.69190000000000007</v>
      </c>
      <c r="V185" s="42">
        <f t="shared" si="0"/>
        <v>1.6569999999999998</v>
      </c>
      <c r="W185" s="42">
        <f t="shared" si="0"/>
        <v>19.407250900739282</v>
      </c>
      <c r="X185" s="42">
        <f t="shared" si="0"/>
        <v>296.22700480144067</v>
      </c>
      <c r="Y185" s="42">
        <f t="shared" si="0"/>
        <v>315.6342557021801</v>
      </c>
      <c r="Z185" s="42">
        <f t="shared" si="0"/>
        <v>2.3608016366690205</v>
      </c>
      <c r="AA185" s="42">
        <f t="shared" si="0"/>
        <v>0.91096026835297728</v>
      </c>
      <c r="AB185" s="42">
        <f t="shared" si="0"/>
        <v>0.91096026689999998</v>
      </c>
      <c r="AC185" s="42">
        <f t="shared" si="0"/>
        <v>6.2433284256028912E-2</v>
      </c>
      <c r="AD185" s="42">
        <f t="shared" si="0"/>
        <v>2.4868216983952482</v>
      </c>
      <c r="AE185" s="42">
        <f t="shared" si="0"/>
        <v>22.381395285557243</v>
      </c>
      <c r="AF185" s="42">
        <f t="shared" si="0"/>
        <v>24.868216983952479</v>
      </c>
      <c r="AG185" s="42">
        <f t="shared" si="0"/>
        <v>6.7244264793651767E-2</v>
      </c>
      <c r="AH185" s="42">
        <f t="shared" si="0"/>
        <v>0.11439254240759153</v>
      </c>
      <c r="AI185" s="42">
        <f t="shared" si="0"/>
        <v>0.3663653047378268</v>
      </c>
      <c r="AJ185" s="42">
        <f t="shared" si="0"/>
        <v>5.3168286616394576E-2</v>
      </c>
      <c r="AK185" s="42">
        <f t="shared" si="0"/>
        <v>6.425081565975127E-2</v>
      </c>
      <c r="AL185" s="42">
        <f t="shared" si="0"/>
        <v>0.16069651865037476</v>
      </c>
      <c r="AM185" s="42">
        <f t="shared" si="0"/>
        <v>0.18284583566607526</v>
      </c>
      <c r="AN185" s="42">
        <f t="shared" si="0"/>
        <v>2.6654650564625917</v>
      </c>
      <c r="AO185" s="42">
        <f t="shared" si="0"/>
        <v>22.908457108945445</v>
      </c>
      <c r="AP185" s="42">
        <f t="shared" si="0"/>
        <v>3731.1904856409997</v>
      </c>
      <c r="AQ185" s="42">
        <f t="shared" si="0"/>
        <v>2009.1025691849995</v>
      </c>
      <c r="AR185" s="42">
        <f t="shared" si="0"/>
        <v>5740.2930548259992</v>
      </c>
      <c r="AS185" s="42">
        <f t="shared" si="0"/>
        <v>225.32865551000003</v>
      </c>
      <c r="AT185" s="42">
        <f t="shared" si="0"/>
        <v>13265.113973926998</v>
      </c>
      <c r="AU185" s="42">
        <f t="shared" si="0"/>
        <v>32282.912551364003</v>
      </c>
      <c r="AV185" s="42">
        <f t="shared" si="0"/>
        <v>7600.8369694710009</v>
      </c>
      <c r="AW185" s="42">
        <f t="shared" si="0"/>
        <v>18447.379864459002</v>
      </c>
      <c r="AX185" s="42">
        <f t="shared" si="0"/>
        <v>7209.3561223590004</v>
      </c>
      <c r="AY185" s="42">
        <f t="shared" si="0"/>
        <v>17502.649508836002</v>
      </c>
      <c r="AZ185" s="42">
        <f t="shared" si="0"/>
        <v>5.8513047385714287</v>
      </c>
      <c r="BA185" s="42">
        <f t="shared" si="0"/>
        <v>11.702609491428573</v>
      </c>
      <c r="BB185" s="42">
        <f t="shared" si="0"/>
        <v>39.345910216999997</v>
      </c>
      <c r="BC185" s="42">
        <f t="shared" si="0"/>
        <v>2209.2161314630007</v>
      </c>
      <c r="BD185" s="42">
        <f t="shared" si="0"/>
        <v>5187.0791697170007</v>
      </c>
      <c r="BE185" s="42">
        <f t="shared" si="0"/>
        <v>3.3325163742857145</v>
      </c>
      <c r="BF185" s="42">
        <f t="shared" si="0"/>
        <v>6.6650327685714288</v>
      </c>
      <c r="BG185" s="42">
        <f t="shared" si="0"/>
        <v>79.294952366999979</v>
      </c>
      <c r="BH185" s="42">
        <f t="shared" si="0"/>
        <v>630.55185242700009</v>
      </c>
      <c r="BI185" s="42">
        <f t="shared" si="0"/>
        <v>1.4100000000000008</v>
      </c>
      <c r="BJ185" s="42">
        <f t="shared" si="0"/>
        <v>1.4100000000000008</v>
      </c>
      <c r="BK185" s="42">
        <f t="shared" si="0"/>
        <v>3.300000000000002</v>
      </c>
      <c r="BL185" s="42">
        <f t="shared" si="0"/>
        <v>3.300000000000002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5.9854871149999997</v>
      </c>
      <c r="E186" s="42">
        <f>IF(E28="－","－",SUM(E28:E35))</f>
        <v>627</v>
      </c>
      <c r="F186" s="42">
        <f t="shared" ref="F186:BL186" si="1">IF(F28="－","－",SUM(F28:F35))</f>
        <v>52</v>
      </c>
      <c r="G186" s="42">
        <f t="shared" si="1"/>
        <v>163</v>
      </c>
      <c r="H186" s="42">
        <f t="shared" si="1"/>
        <v>412</v>
      </c>
      <c r="I186" s="42">
        <f t="shared" si="1"/>
        <v>521.45465706479661</v>
      </c>
      <c r="J186" s="42">
        <f t="shared" si="1"/>
        <v>4914.2368390612273</v>
      </c>
      <c r="K186" s="42">
        <f t="shared" si="1"/>
        <v>380.82024406466763</v>
      </c>
      <c r="L186" s="42">
        <f t="shared" si="1"/>
        <v>140.63441300012903</v>
      </c>
      <c r="M186" s="42">
        <f t="shared" si="1"/>
        <v>4323.9928846261937</v>
      </c>
      <c r="N186" s="42">
        <f t="shared" si="1"/>
        <v>1111.6986114998299</v>
      </c>
      <c r="O186" s="42">
        <f t="shared" si="1"/>
        <v>15.699492001999998</v>
      </c>
      <c r="P186" s="42">
        <f t="shared" si="1"/>
        <v>27.829173311999998</v>
      </c>
      <c r="Q186" s="42">
        <f t="shared" si="1"/>
        <v>14.447241233999998</v>
      </c>
      <c r="R186" s="42">
        <f t="shared" si="1"/>
        <v>1.2522507679999999</v>
      </c>
      <c r="S186" s="42">
        <f t="shared" si="1"/>
        <v>26.195802744000002</v>
      </c>
      <c r="T186" s="42">
        <f t="shared" si="1"/>
        <v>1.6333705679999999</v>
      </c>
      <c r="U186" s="42">
        <f t="shared" si="1"/>
        <v>14.548600000000002</v>
      </c>
      <c r="V186" s="42">
        <f t="shared" si="1"/>
        <v>34.413799999999966</v>
      </c>
      <c r="W186" s="42">
        <f t="shared" si="1"/>
        <v>551.70274906679674</v>
      </c>
      <c r="X186" s="42">
        <f t="shared" si="1"/>
        <v>4976.479812373228</v>
      </c>
      <c r="Y186" s="42">
        <f t="shared" si="1"/>
        <v>5528.1825614400232</v>
      </c>
      <c r="Z186" s="42">
        <f t="shared" si="1"/>
        <v>51.108611227710149</v>
      </c>
      <c r="AA186" s="42">
        <f t="shared" si="1"/>
        <v>24.230545214822182</v>
      </c>
      <c r="AB186" s="42">
        <f t="shared" si="1"/>
        <v>250.0798716795546</v>
      </c>
      <c r="AC186" s="42">
        <f t="shared" si="1"/>
        <v>8.7548404355716336</v>
      </c>
      <c r="AD186" s="42">
        <f t="shared" si="1"/>
        <v>109.52590538620792</v>
      </c>
      <c r="AE186" s="42">
        <f t="shared" si="1"/>
        <v>985.73314847586789</v>
      </c>
      <c r="AF186" s="42">
        <f t="shared" si="1"/>
        <v>1095.2590538620732</v>
      </c>
      <c r="AG186" s="42">
        <f t="shared" si="1"/>
        <v>1.4734411744726912</v>
      </c>
      <c r="AH186" s="42">
        <f t="shared" si="1"/>
        <v>2.5065436071489473</v>
      </c>
      <c r="AI186" s="42">
        <f t="shared" si="1"/>
        <v>8.0277139850581118</v>
      </c>
      <c r="AJ186" s="42">
        <f t="shared" si="1"/>
        <v>5.5598526885045878</v>
      </c>
      <c r="AK186" s="42">
        <f t="shared" si="1"/>
        <v>3.0087409138725834</v>
      </c>
      <c r="AL186" s="42">
        <f t="shared" si="1"/>
        <v>7.6361683370143876</v>
      </c>
      <c r="AM186" s="42">
        <f t="shared" si="1"/>
        <v>15.788134298548913</v>
      </c>
      <c r="AN186" s="42">
        <f t="shared" si="1"/>
        <v>115.04118990722947</v>
      </c>
      <c r="AO186" s="42">
        <f t="shared" si="1"/>
        <v>1001.3970307979406</v>
      </c>
      <c r="AP186" s="42">
        <f t="shared" si="1"/>
        <v>51279.384927665</v>
      </c>
      <c r="AQ186" s="42">
        <f t="shared" si="1"/>
        <v>27611.976499510001</v>
      </c>
      <c r="AR186" s="42">
        <f t="shared" si="1"/>
        <v>78891.361427175012</v>
      </c>
      <c r="AS186" s="42">
        <f t="shared" si="1"/>
        <v>582.101030251</v>
      </c>
      <c r="AT186" s="42">
        <f t="shared" si="1"/>
        <v>195591.16992396602</v>
      </c>
      <c r="AU186" s="42">
        <f t="shared" si="1"/>
        <v>426061.75470215204</v>
      </c>
      <c r="AV186" s="42">
        <f t="shared" si="1"/>
        <v>110510.53801127801</v>
      </c>
      <c r="AW186" s="42">
        <f t="shared" si="1"/>
        <v>240892.45458022901</v>
      </c>
      <c r="AX186" s="42">
        <f t="shared" si="1"/>
        <v>105124.39524924998</v>
      </c>
      <c r="AY186" s="42">
        <f t="shared" si="1"/>
        <v>229201.12182077699</v>
      </c>
      <c r="AZ186" s="42">
        <f t="shared" si="1"/>
        <v>1.9219025171428572</v>
      </c>
      <c r="BA186" s="42">
        <f t="shared" si="1"/>
        <v>3.8438050414285718</v>
      </c>
      <c r="BB186" s="42">
        <f t="shared" si="1"/>
        <v>166.36094609700004</v>
      </c>
      <c r="BC186" s="42">
        <f t="shared" si="1"/>
        <v>21880.867606423002</v>
      </c>
      <c r="BD186" s="42">
        <f t="shared" si="1"/>
        <v>47764.908808840999</v>
      </c>
      <c r="BE186" s="42">
        <f t="shared" si="1"/>
        <v>1.4706589928571432</v>
      </c>
      <c r="BF186" s="42">
        <f t="shared" si="1"/>
        <v>2.9413179928571433</v>
      </c>
      <c r="BG186" s="42">
        <f t="shared" si="1"/>
        <v>118.81908190599999</v>
      </c>
      <c r="BH186" s="42">
        <f t="shared" si="1"/>
        <v>1071.4974950979997</v>
      </c>
      <c r="BI186" s="42">
        <f t="shared" si="1"/>
        <v>4.319999999999995</v>
      </c>
      <c r="BJ186" s="42">
        <f t="shared" si="1"/>
        <v>4.319999999999995</v>
      </c>
      <c r="BK186" s="42">
        <f t="shared" si="1"/>
        <v>9.9000000000000057</v>
      </c>
      <c r="BL186" s="42">
        <f t="shared" si="1"/>
        <v>9.9000000000000057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6.6752668069999999</v>
      </c>
      <c r="E187" s="42">
        <f>IF(E36="－","－",SUM(E36:E55))</f>
        <v>776</v>
      </c>
      <c r="F187" s="42">
        <f t="shared" ref="F187:BL187" si="2">IF(F36="－","－",SUM(F36:F55))</f>
        <v>279</v>
      </c>
      <c r="G187" s="42">
        <f t="shared" si="2"/>
        <v>333</v>
      </c>
      <c r="H187" s="42">
        <f t="shared" si="2"/>
        <v>164</v>
      </c>
      <c r="I187" s="42">
        <f t="shared" si="2"/>
        <v>592.62826361362659</v>
      </c>
      <c r="J187" s="42">
        <f t="shared" si="2"/>
        <v>2993.5315597729559</v>
      </c>
      <c r="K187" s="42">
        <f t="shared" si="2"/>
        <v>485.36648061361018</v>
      </c>
      <c r="L187" s="42">
        <f t="shared" si="2"/>
        <v>107.26178300001638</v>
      </c>
      <c r="M187" s="42">
        <f t="shared" si="2"/>
        <v>3013.5664153866519</v>
      </c>
      <c r="N187" s="42">
        <f t="shared" si="2"/>
        <v>572.59340799993026</v>
      </c>
      <c r="O187" s="42">
        <f t="shared" si="2"/>
        <v>9.8772652879999985</v>
      </c>
      <c r="P187" s="42">
        <f t="shared" si="2"/>
        <v>15.650182638000002</v>
      </c>
      <c r="Q187" s="42">
        <f t="shared" si="2"/>
        <v>9.0523887470000002</v>
      </c>
      <c r="R187" s="42">
        <f t="shared" si="2"/>
        <v>0.82487654099999985</v>
      </c>
      <c r="S187" s="42">
        <f t="shared" si="2"/>
        <v>14.574256708</v>
      </c>
      <c r="T187" s="42">
        <f t="shared" si="2"/>
        <v>1.0759259300000001</v>
      </c>
      <c r="U187" s="42">
        <f t="shared" si="2"/>
        <v>115.89244999999991</v>
      </c>
      <c r="V187" s="42">
        <f t="shared" si="2"/>
        <v>274.68660000000023</v>
      </c>
      <c r="W187" s="42">
        <f t="shared" si="2"/>
        <v>718.3979789016264</v>
      </c>
      <c r="X187" s="42">
        <f t="shared" si="2"/>
        <v>3283.8683424109558</v>
      </c>
      <c r="Y187" s="42">
        <f t="shared" si="2"/>
        <v>4002.2663213125825</v>
      </c>
      <c r="Z187" s="42">
        <f t="shared" si="2"/>
        <v>36.054515289372581</v>
      </c>
      <c r="AA187" s="42">
        <f t="shared" si="2"/>
        <v>17.071189892445727</v>
      </c>
      <c r="AB187" s="42">
        <f t="shared" si="2"/>
        <v>110.86288713231473</v>
      </c>
      <c r="AC187" s="42">
        <f t="shared" si="2"/>
        <v>5.503365883884312</v>
      </c>
      <c r="AD187" s="42">
        <f t="shared" si="2"/>
        <v>28.017361120845116</v>
      </c>
      <c r="AE187" s="42">
        <f t="shared" si="2"/>
        <v>257.73133761373197</v>
      </c>
      <c r="AF187" s="42">
        <f t="shared" si="2"/>
        <v>285.74869873457709</v>
      </c>
      <c r="AG187" s="42">
        <f t="shared" si="2"/>
        <v>11.797738579494352</v>
      </c>
      <c r="AH187" s="42">
        <f t="shared" si="2"/>
        <v>20.069716204197295</v>
      </c>
      <c r="AI187" s="42">
        <f t="shared" si="2"/>
        <v>64.277334329658927</v>
      </c>
      <c r="AJ187" s="42">
        <f t="shared" si="2"/>
        <v>2.7167219439753878</v>
      </c>
      <c r="AK187" s="42">
        <f t="shared" si="2"/>
        <v>1.7363444738967528</v>
      </c>
      <c r="AL187" s="42">
        <f t="shared" si="2"/>
        <v>4.3890386778787605</v>
      </c>
      <c r="AM187" s="42">
        <f t="shared" si="2"/>
        <v>20.01782640735405</v>
      </c>
      <c r="AN187" s="42">
        <f t="shared" si="2"/>
        <v>49.823421798939165</v>
      </c>
      <c r="AO187" s="42">
        <f t="shared" si="2"/>
        <v>326.39771062126965</v>
      </c>
      <c r="AP187" s="42">
        <f t="shared" si="2"/>
        <v>12498.971831294997</v>
      </c>
      <c r="AQ187" s="42">
        <f t="shared" si="2"/>
        <v>6730.2156014619995</v>
      </c>
      <c r="AR187" s="42">
        <f t="shared" si="2"/>
        <v>19229.187432757</v>
      </c>
      <c r="AS187" s="42">
        <f t="shared" si="2"/>
        <v>661.41925852200018</v>
      </c>
      <c r="AT187" s="42">
        <f t="shared" si="2"/>
        <v>37294.194153872995</v>
      </c>
      <c r="AU187" s="42">
        <f t="shared" si="2"/>
        <v>82372.953533507985</v>
      </c>
      <c r="AV187" s="42">
        <f t="shared" si="2"/>
        <v>25793.824268966004</v>
      </c>
      <c r="AW187" s="42">
        <f t="shared" si="2"/>
        <v>57004.877458437004</v>
      </c>
      <c r="AX187" s="42">
        <f t="shared" si="2"/>
        <v>25183.770493800999</v>
      </c>
      <c r="AY187" s="42">
        <f t="shared" si="2"/>
        <v>55659.58672852</v>
      </c>
      <c r="AZ187" s="42">
        <f t="shared" si="2"/>
        <v>22.383582207142862</v>
      </c>
      <c r="BA187" s="42">
        <f t="shared" si="2"/>
        <v>44.767164435714285</v>
      </c>
      <c r="BB187" s="42">
        <f t="shared" si="2"/>
        <v>47.647165722000004</v>
      </c>
      <c r="BC187" s="42">
        <f t="shared" si="2"/>
        <v>3351.9902168219996</v>
      </c>
      <c r="BD187" s="42">
        <f t="shared" si="2"/>
        <v>7386.0291256100008</v>
      </c>
      <c r="BE187" s="42">
        <f t="shared" si="2"/>
        <v>5.215891148571429</v>
      </c>
      <c r="BF187" s="42">
        <f t="shared" si="2"/>
        <v>10.431782304285713</v>
      </c>
      <c r="BG187" s="42">
        <f t="shared" si="2"/>
        <v>64.154977208999995</v>
      </c>
      <c r="BH187" s="42">
        <f t="shared" si="2"/>
        <v>376.63218711499997</v>
      </c>
      <c r="BI187" s="42">
        <f t="shared" si="2"/>
        <v>5.5800000000000018</v>
      </c>
      <c r="BJ187" s="42">
        <f t="shared" si="2"/>
        <v>7.0400000000000018</v>
      </c>
      <c r="BK187" s="42">
        <f t="shared" si="2"/>
        <v>16.830000000000002</v>
      </c>
      <c r="BL187" s="42">
        <f t="shared" si="2"/>
        <v>19.059999999999992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5.918560233</v>
      </c>
      <c r="E188" s="42">
        <f>IF(E56="－","－",SUM(E56:E66))</f>
        <v>590</v>
      </c>
      <c r="F188" s="42">
        <f t="shared" ref="F188:BL188" si="3">IF(F56="－","－",SUM(F56:F66))</f>
        <v>52</v>
      </c>
      <c r="G188" s="42">
        <f t="shared" si="3"/>
        <v>175</v>
      </c>
      <c r="H188" s="42">
        <f t="shared" si="3"/>
        <v>363</v>
      </c>
      <c r="I188" s="42">
        <f t="shared" si="3"/>
        <v>8.4804033641642569</v>
      </c>
      <c r="J188" s="42">
        <f t="shared" si="3"/>
        <v>189.54218441261855</v>
      </c>
      <c r="K188" s="42">
        <f t="shared" si="3"/>
        <v>1.0153823642277739</v>
      </c>
      <c r="L188" s="42">
        <f t="shared" si="3"/>
        <v>7.4650209999364838</v>
      </c>
      <c r="M188" s="42">
        <f t="shared" si="3"/>
        <v>38.690583776706958</v>
      </c>
      <c r="N188" s="42">
        <f t="shared" si="3"/>
        <v>159.33200400007587</v>
      </c>
      <c r="O188" s="42">
        <f t="shared" si="3"/>
        <v>3.3096664050000002</v>
      </c>
      <c r="P188" s="42">
        <f t="shared" si="3"/>
        <v>5.7624449050000006</v>
      </c>
      <c r="Q188" s="42">
        <f t="shared" si="3"/>
        <v>2.9619692139999998</v>
      </c>
      <c r="R188" s="42">
        <f t="shared" si="3"/>
        <v>0.34769719100000007</v>
      </c>
      <c r="S188" s="42">
        <f t="shared" si="3"/>
        <v>5.3089268290000007</v>
      </c>
      <c r="T188" s="42">
        <f t="shared" si="3"/>
        <v>0.4535180760000001</v>
      </c>
      <c r="U188" s="42">
        <f t="shared" si="3"/>
        <v>25.302250000000008</v>
      </c>
      <c r="V188" s="42">
        <f t="shared" si="3"/>
        <v>59.994399999999978</v>
      </c>
      <c r="W188" s="42">
        <f t="shared" si="3"/>
        <v>37.09231976916427</v>
      </c>
      <c r="X188" s="42">
        <f t="shared" si="3"/>
        <v>255.2990293176185</v>
      </c>
      <c r="Y188" s="42">
        <f t="shared" si="3"/>
        <v>292.39134908678272</v>
      </c>
      <c r="Z188" s="42">
        <f t="shared" si="3"/>
        <v>1.5233188058195364</v>
      </c>
      <c r="AA188" s="42">
        <f t="shared" si="3"/>
        <v>0.6101391426375905</v>
      </c>
      <c r="AB188" s="42">
        <f t="shared" si="3"/>
        <v>0.6101391426999998</v>
      </c>
      <c r="AC188" s="42">
        <f t="shared" si="3"/>
        <v>3.2621564249304576E-2</v>
      </c>
      <c r="AD188" s="42">
        <f t="shared" si="3"/>
        <v>4.1431842761764761</v>
      </c>
      <c r="AE188" s="42">
        <f t="shared" si="3"/>
        <v>37.288658485588279</v>
      </c>
      <c r="AF188" s="42">
        <f t="shared" si="3"/>
        <v>41.431842761764777</v>
      </c>
      <c r="AG188" s="42">
        <f t="shared" si="3"/>
        <v>2.5615284850049678</v>
      </c>
      <c r="AH188" s="42">
        <f t="shared" si="3"/>
        <v>4.3575427101233926</v>
      </c>
      <c r="AI188" s="42">
        <f t="shared" si="3"/>
        <v>13.955913814854647</v>
      </c>
      <c r="AJ188" s="42">
        <f t="shared" si="3"/>
        <v>3.5669489731781731E-2</v>
      </c>
      <c r="AK188" s="42">
        <f t="shared" si="3"/>
        <v>4.3104526528448719E-2</v>
      </c>
      <c r="AL188" s="42">
        <f t="shared" si="3"/>
        <v>0.10780792866313084</v>
      </c>
      <c r="AM188" s="42">
        <f t="shared" si="3"/>
        <v>2.6298195389860539</v>
      </c>
      <c r="AN188" s="42">
        <f t="shared" si="3"/>
        <v>8.5438315128283175</v>
      </c>
      <c r="AO188" s="42">
        <f t="shared" si="3"/>
        <v>51.352380229106075</v>
      </c>
      <c r="AP188" s="42">
        <f t="shared" si="3"/>
        <v>4415.5556803580002</v>
      </c>
      <c r="AQ188" s="42">
        <f t="shared" si="3"/>
        <v>2377.6069048059994</v>
      </c>
      <c r="AR188" s="42">
        <f t="shared" si="3"/>
        <v>6793.1625851640001</v>
      </c>
      <c r="AS188" s="42">
        <f t="shared" si="3"/>
        <v>150.87336105699998</v>
      </c>
      <c r="AT188" s="42">
        <f t="shared" si="3"/>
        <v>18619.026056265</v>
      </c>
      <c r="AU188" s="42">
        <f t="shared" si="3"/>
        <v>41202.628162894005</v>
      </c>
      <c r="AV188" s="42">
        <f t="shared" si="3"/>
        <v>11553.605211931001</v>
      </c>
      <c r="AW188" s="42">
        <f t="shared" si="3"/>
        <v>25541.069234952</v>
      </c>
      <c r="AX188" s="42">
        <f t="shared" si="3"/>
        <v>10916.415180389002</v>
      </c>
      <c r="AY188" s="42">
        <f t="shared" si="3"/>
        <v>24133.151567064997</v>
      </c>
      <c r="AZ188" s="42">
        <f t="shared" si="3"/>
        <v>2.5210633242857146</v>
      </c>
      <c r="BA188" s="42">
        <f t="shared" si="3"/>
        <v>5.0421266557142861</v>
      </c>
      <c r="BB188" s="42">
        <f t="shared" si="3"/>
        <v>69.650913082999992</v>
      </c>
      <c r="BC188" s="42">
        <f t="shared" si="3"/>
        <v>4484.2337063220002</v>
      </c>
      <c r="BD188" s="42">
        <f t="shared" si="3"/>
        <v>9853.4696110370005</v>
      </c>
      <c r="BE188" s="42">
        <f t="shared" si="3"/>
        <v>3.1471155771428574</v>
      </c>
      <c r="BF188" s="42">
        <f t="shared" si="3"/>
        <v>6.2942311614285718</v>
      </c>
      <c r="BG188" s="42">
        <f t="shared" si="3"/>
        <v>79.574790275999987</v>
      </c>
      <c r="BH188" s="42">
        <f t="shared" si="3"/>
        <v>455.49704790199996</v>
      </c>
      <c r="BI188" s="42">
        <f t="shared" si="3"/>
        <v>0.96000000000000008</v>
      </c>
      <c r="BJ188" s="42">
        <f t="shared" si="3"/>
        <v>0.96000000000000008</v>
      </c>
      <c r="BK188" s="42">
        <f t="shared" si="3"/>
        <v>2.7300000000000013</v>
      </c>
      <c r="BL188" s="42">
        <f t="shared" si="3"/>
        <v>2.7300000000000013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5.2732199079999997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29</v>
      </c>
      <c r="H189" s="42">
        <f t="shared" si="4"/>
        <v>273</v>
      </c>
      <c r="I189" s="42">
        <f t="shared" si="4"/>
        <v>1.6840168740077115E-5</v>
      </c>
      <c r="J189" s="42">
        <f t="shared" si="4"/>
        <v>0.13394137094463954</v>
      </c>
      <c r="K189" s="42">
        <f t="shared" si="4"/>
        <v>1.6840168740077115E-5</v>
      </c>
      <c r="L189" s="42">
        <f t="shared" si="4"/>
        <v>0</v>
      </c>
      <c r="M189" s="42">
        <f t="shared" si="4"/>
        <v>2.2882111133845492E-3</v>
      </c>
      <c r="N189" s="42">
        <f t="shared" si="4"/>
        <v>0.13166999999999507</v>
      </c>
      <c r="O189" s="42">
        <f t="shared" si="4"/>
        <v>5.5481402999999999E-2</v>
      </c>
      <c r="P189" s="42">
        <f t="shared" si="4"/>
        <v>9.3519099000000008E-2</v>
      </c>
      <c r="Q189" s="42">
        <f t="shared" si="4"/>
        <v>5.0267780000000005E-2</v>
      </c>
      <c r="R189" s="42">
        <f t="shared" si="4"/>
        <v>5.2136230000000006E-3</v>
      </c>
      <c r="S189" s="42">
        <f t="shared" si="4"/>
        <v>8.6718719E-2</v>
      </c>
      <c r="T189" s="42">
        <f t="shared" si="4"/>
        <v>6.80038E-3</v>
      </c>
      <c r="U189" s="42">
        <f t="shared" si="4"/>
        <v>0.88979999999999992</v>
      </c>
      <c r="V189" s="42">
        <f t="shared" si="4"/>
        <v>2.1348000000000003</v>
      </c>
      <c r="W189" s="42">
        <f t="shared" si="4"/>
        <v>0.94529824316874012</v>
      </c>
      <c r="X189" s="42">
        <f t="shared" si="4"/>
        <v>2.3622604699446397</v>
      </c>
      <c r="Y189" s="42">
        <f t="shared" si="4"/>
        <v>3.3075587131133797</v>
      </c>
      <c r="Z189" s="42">
        <f t="shared" si="4"/>
        <v>3.3305859889104779E-5</v>
      </c>
      <c r="AA189" s="42">
        <f t="shared" si="4"/>
        <v>7.1274540162684205E-6</v>
      </c>
      <c r="AB189" s="42">
        <f t="shared" si="4"/>
        <v>7.1274499999999998E-6</v>
      </c>
      <c r="AC189" s="42">
        <f t="shared" si="4"/>
        <v>1.3781052847889533E-7</v>
      </c>
      <c r="AD189" s="42">
        <f t="shared" si="4"/>
        <v>1.5959666297678074E-3</v>
      </c>
      <c r="AE189" s="42">
        <f t="shared" si="4"/>
        <v>1.4363699667910269E-2</v>
      </c>
      <c r="AF189" s="42">
        <f t="shared" si="4"/>
        <v>1.5959666297678077E-2</v>
      </c>
      <c r="AG189" s="42">
        <f t="shared" si="4"/>
        <v>9.1683879904095697E-2</v>
      </c>
      <c r="AH189" s="42">
        <f t="shared" si="4"/>
        <v>0.15596797960696737</v>
      </c>
      <c r="AI189" s="42">
        <f t="shared" si="4"/>
        <v>0.49951906982231442</v>
      </c>
      <c r="AJ189" s="42">
        <f t="shared" si="4"/>
        <v>4.0858286522410177E-7</v>
      </c>
      <c r="AK189" s="42">
        <f t="shared" si="4"/>
        <v>4.9374889006913264E-7</v>
      </c>
      <c r="AL189" s="42">
        <f t="shared" si="4"/>
        <v>1.2349061549937589E-6</v>
      </c>
      <c r="AM189" s="42">
        <f t="shared" si="4"/>
        <v>9.1684426297489394E-2</v>
      </c>
      <c r="AN189" s="42">
        <f t="shared" si="4"/>
        <v>0.15756443998562525</v>
      </c>
      <c r="AO189" s="42">
        <f t="shared" si="4"/>
        <v>0.51388400439637971</v>
      </c>
      <c r="AP189" s="42">
        <f t="shared" si="4"/>
        <v>4.6504801570000005</v>
      </c>
      <c r="AQ189" s="42">
        <f t="shared" si="4"/>
        <v>2.5041046959999997</v>
      </c>
      <c r="AR189" s="42">
        <f t="shared" si="4"/>
        <v>7.1545848530000002</v>
      </c>
      <c r="AS189" s="42">
        <f t="shared" si="4"/>
        <v>0.215984383</v>
      </c>
      <c r="AT189" s="42">
        <f t="shared" si="4"/>
        <v>5.3001193429999995</v>
      </c>
      <c r="AU189" s="42">
        <f t="shared" si="4"/>
        <v>11.555914088</v>
      </c>
      <c r="AV189" s="42">
        <f t="shared" si="4"/>
        <v>6.3966356959999997</v>
      </c>
      <c r="AW189" s="42">
        <f t="shared" si="4"/>
        <v>13.947183408999999</v>
      </c>
      <c r="AX189" s="42">
        <f t="shared" si="4"/>
        <v>5.8746938389999999</v>
      </c>
      <c r="AY189" s="42">
        <f t="shared" si="4"/>
        <v>12.809117354</v>
      </c>
      <c r="AZ189" s="42">
        <f t="shared" si="4"/>
        <v>1.4022567142857144E-2</v>
      </c>
      <c r="BA189" s="42">
        <f t="shared" si="4"/>
        <v>2.8045135714285716E-2</v>
      </c>
      <c r="BB189" s="42">
        <f t="shared" si="4"/>
        <v>3.3378102470000002</v>
      </c>
      <c r="BC189" s="42">
        <f t="shared" si="4"/>
        <v>183.92292482400001</v>
      </c>
      <c r="BD189" s="42">
        <f t="shared" si="4"/>
        <v>408.89944390400001</v>
      </c>
      <c r="BE189" s="42">
        <f t="shared" si="4"/>
        <v>1.2122797485714287</v>
      </c>
      <c r="BF189" s="42">
        <f t="shared" si="4"/>
        <v>2.4245595</v>
      </c>
      <c r="BG189" s="42">
        <f t="shared" si="4"/>
        <v>6.3736362679999994</v>
      </c>
      <c r="BH189" s="42">
        <f t="shared" si="4"/>
        <v>48.30488333000001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5.9593826989999998</v>
      </c>
      <c r="E190" s="42">
        <f>IF(E74="－","－",SUM(E74:E84))</f>
        <v>660</v>
      </c>
      <c r="F190" s="42">
        <f t="shared" ref="F190:BL190" si="5">IF(F74="－","－",SUM(F74:F84))</f>
        <v>16</v>
      </c>
      <c r="G190" s="42">
        <f t="shared" si="5"/>
        <v>82</v>
      </c>
      <c r="H190" s="42">
        <f t="shared" si="5"/>
        <v>562</v>
      </c>
      <c r="I190" s="42">
        <f t="shared" si="5"/>
        <v>14.434353322754131</v>
      </c>
      <c r="J190" s="42">
        <f t="shared" si="5"/>
        <v>167.60089698603889</v>
      </c>
      <c r="K190" s="42">
        <f t="shared" si="5"/>
        <v>9.5046943227407432</v>
      </c>
      <c r="L190" s="42">
        <f t="shared" si="5"/>
        <v>4.9296590000133893</v>
      </c>
      <c r="M190" s="42">
        <f t="shared" si="5"/>
        <v>124.71208280880138</v>
      </c>
      <c r="N190" s="42">
        <f t="shared" si="5"/>
        <v>57.323167499991627</v>
      </c>
      <c r="O190" s="42">
        <f t="shared" si="5"/>
        <v>2.3312033469999998</v>
      </c>
      <c r="P190" s="42">
        <f t="shared" si="5"/>
        <v>3.8067533579999995</v>
      </c>
      <c r="Q190" s="42">
        <f t="shared" si="5"/>
        <v>2.1840821899999998</v>
      </c>
      <c r="R190" s="42">
        <f t="shared" si="5"/>
        <v>0.147121157</v>
      </c>
      <c r="S190" s="42">
        <f t="shared" si="5"/>
        <v>3.6148561900000002</v>
      </c>
      <c r="T190" s="42">
        <f t="shared" si="5"/>
        <v>0.19189716800000003</v>
      </c>
      <c r="U190" s="42">
        <f t="shared" si="5"/>
        <v>7.6814</v>
      </c>
      <c r="V190" s="42">
        <f t="shared" si="5"/>
        <v>18.205499999999997</v>
      </c>
      <c r="W190" s="42">
        <f t="shared" si="5"/>
        <v>24.44695666975413</v>
      </c>
      <c r="X190" s="42">
        <f t="shared" si="5"/>
        <v>189.61315034403887</v>
      </c>
      <c r="Y190" s="42">
        <f t="shared" si="5"/>
        <v>214.06010701379299</v>
      </c>
      <c r="Z190" s="42">
        <f t="shared" si="5"/>
        <v>1.4572281770577091</v>
      </c>
      <c r="AA190" s="42">
        <f t="shared" si="5"/>
        <v>0.68523430940892649</v>
      </c>
      <c r="AB190" s="42">
        <f t="shared" si="5"/>
        <v>0.68523431109999988</v>
      </c>
      <c r="AC190" s="42">
        <f t="shared" si="5"/>
        <v>0.10701686501298494</v>
      </c>
      <c r="AD190" s="42">
        <f t="shared" si="5"/>
        <v>1.39926781698541</v>
      </c>
      <c r="AE190" s="42">
        <f t="shared" si="5"/>
        <v>12.593410352868688</v>
      </c>
      <c r="AF190" s="42">
        <f t="shared" si="5"/>
        <v>13.992678169854097</v>
      </c>
      <c r="AG190" s="42">
        <f t="shared" si="5"/>
        <v>0.78025425772066315</v>
      </c>
      <c r="AH190" s="42">
        <f t="shared" si="5"/>
        <v>1.3273290820995187</v>
      </c>
      <c r="AI190" s="42">
        <f t="shared" si="5"/>
        <v>4.2510404386160268</v>
      </c>
      <c r="AJ190" s="42">
        <f t="shared" si="5"/>
        <v>3.9281798535654396E-2</v>
      </c>
      <c r="AK190" s="42">
        <f t="shared" si="5"/>
        <v>4.7469788792607617E-2</v>
      </c>
      <c r="AL190" s="42">
        <f t="shared" si="5"/>
        <v>0.1187258048277072</v>
      </c>
      <c r="AM190" s="42">
        <f t="shared" si="5"/>
        <v>0.92655292126930255</v>
      </c>
      <c r="AN190" s="42">
        <f t="shared" si="5"/>
        <v>2.7740666878775366</v>
      </c>
      <c r="AO190" s="42">
        <f t="shared" si="5"/>
        <v>16.963176596312422</v>
      </c>
      <c r="AP190" s="42">
        <f t="shared" si="5"/>
        <v>1686.0881370950001</v>
      </c>
      <c r="AQ190" s="42">
        <f t="shared" si="5"/>
        <v>907.89361227800009</v>
      </c>
      <c r="AR190" s="42">
        <f t="shared" si="5"/>
        <v>2593.9817493729997</v>
      </c>
      <c r="AS190" s="42">
        <f t="shared" si="5"/>
        <v>75.817366847999992</v>
      </c>
      <c r="AT190" s="42">
        <f t="shared" si="5"/>
        <v>5441.8192102769999</v>
      </c>
      <c r="AU190" s="42">
        <f t="shared" si="5"/>
        <v>12329.180011319</v>
      </c>
      <c r="AV190" s="42">
        <f t="shared" si="5"/>
        <v>3494.9798569280001</v>
      </c>
      <c r="AW190" s="42">
        <f t="shared" si="5"/>
        <v>7944.2732567969997</v>
      </c>
      <c r="AX190" s="42">
        <f t="shared" si="5"/>
        <v>3349.2154493339999</v>
      </c>
      <c r="AY190" s="42">
        <f t="shared" si="5"/>
        <v>7604.2172341460009</v>
      </c>
      <c r="AZ190" s="42">
        <f t="shared" si="5"/>
        <v>2.6258882385714291</v>
      </c>
      <c r="BA190" s="42">
        <f t="shared" si="5"/>
        <v>5.2517764857142861</v>
      </c>
      <c r="BB190" s="42">
        <f t="shared" si="5"/>
        <v>33.942028158000006</v>
      </c>
      <c r="BC190" s="42">
        <f t="shared" si="5"/>
        <v>2395.7795591749996</v>
      </c>
      <c r="BD190" s="42">
        <f t="shared" si="5"/>
        <v>5386.334635489</v>
      </c>
      <c r="BE190" s="42">
        <f t="shared" si="5"/>
        <v>1.9981570671428572</v>
      </c>
      <c r="BF190" s="42">
        <f t="shared" si="5"/>
        <v>3.9963141400000004</v>
      </c>
      <c r="BG190" s="42">
        <f t="shared" si="5"/>
        <v>55.237748766000003</v>
      </c>
      <c r="BH190" s="42">
        <f t="shared" si="5"/>
        <v>221.39052264499998</v>
      </c>
      <c r="BI190" s="42">
        <f t="shared" si="5"/>
        <v>0.24</v>
      </c>
      <c r="BJ190" s="42">
        <f t="shared" si="5"/>
        <v>0.24</v>
      </c>
      <c r="BK190" s="42">
        <f t="shared" si="5"/>
        <v>0.78000000000000014</v>
      </c>
      <c r="BL190" s="42">
        <f t="shared" si="5"/>
        <v>0.78000000000000014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5.8458482480000002</v>
      </c>
      <c r="E191" s="42">
        <f>IF(E85="－","－",SUM(E85:E91))</f>
        <v>347</v>
      </c>
      <c r="F191" s="42">
        <f t="shared" ref="F191:BL191" si="6">IF(F85="－","－",SUM(F85:F91))</f>
        <v>22</v>
      </c>
      <c r="G191" s="42">
        <f t="shared" si="6"/>
        <v>63</v>
      </c>
      <c r="H191" s="42">
        <f t="shared" si="6"/>
        <v>262</v>
      </c>
      <c r="I191" s="42">
        <f t="shared" si="6"/>
        <v>8.1640121818855356</v>
      </c>
      <c r="J191" s="42">
        <f t="shared" si="6"/>
        <v>109.70812249672089</v>
      </c>
      <c r="K191" s="42">
        <f t="shared" si="6"/>
        <v>5.4784386818815349</v>
      </c>
      <c r="L191" s="42">
        <f t="shared" si="6"/>
        <v>2.6855735000040006</v>
      </c>
      <c r="M191" s="42">
        <f t="shared" si="6"/>
        <v>93.151547178598918</v>
      </c>
      <c r="N191" s="42">
        <f t="shared" si="6"/>
        <v>24.720587500007518</v>
      </c>
      <c r="O191" s="42">
        <f t="shared" si="6"/>
        <v>0.91409997399999998</v>
      </c>
      <c r="P191" s="42">
        <f t="shared" si="6"/>
        <v>1.5565007419999999</v>
      </c>
      <c r="Q191" s="42">
        <f t="shared" si="6"/>
        <v>0.86156708199999998</v>
      </c>
      <c r="R191" s="42">
        <f t="shared" si="6"/>
        <v>5.2532892000000005E-2</v>
      </c>
      <c r="S191" s="42">
        <f t="shared" si="6"/>
        <v>1.4879795769999999</v>
      </c>
      <c r="T191" s="42">
        <f t="shared" si="6"/>
        <v>6.8521164999999995E-2</v>
      </c>
      <c r="U191" s="42">
        <f t="shared" si="6"/>
        <v>5.4911500000000002</v>
      </c>
      <c r="V191" s="42">
        <f t="shared" si="6"/>
        <v>13.0228</v>
      </c>
      <c r="W191" s="42">
        <f t="shared" si="6"/>
        <v>14.569262155885536</v>
      </c>
      <c r="X191" s="42">
        <f t="shared" si="6"/>
        <v>124.28742323872089</v>
      </c>
      <c r="Y191" s="42">
        <f t="shared" si="6"/>
        <v>138.85668539460642</v>
      </c>
      <c r="Z191" s="42">
        <f t="shared" si="6"/>
        <v>0.98213915751586578</v>
      </c>
      <c r="AA191" s="42">
        <f t="shared" si="6"/>
        <v>0.45443507700562352</v>
      </c>
      <c r="AB191" s="42">
        <f t="shared" si="6"/>
        <v>0.45443507714999998</v>
      </c>
      <c r="AC191" s="42">
        <f t="shared" si="6"/>
        <v>5.5254001004981054E-2</v>
      </c>
      <c r="AD191" s="42">
        <f t="shared" si="6"/>
        <v>0.64266204849689668</v>
      </c>
      <c r="AE191" s="42">
        <f t="shared" si="6"/>
        <v>5.7839584364720711</v>
      </c>
      <c r="AF191" s="42">
        <f t="shared" si="6"/>
        <v>6.426620484968967</v>
      </c>
      <c r="AG191" s="42">
        <f t="shared" si="6"/>
        <v>0.56466808693477455</v>
      </c>
      <c r="AH191" s="42">
        <f t="shared" si="6"/>
        <v>0.96058479156720278</v>
      </c>
      <c r="AI191" s="42">
        <f t="shared" si="6"/>
        <v>3.0764675081273918</v>
      </c>
      <c r="AJ191" s="42">
        <f t="shared" si="6"/>
        <v>2.6050605362286497E-2</v>
      </c>
      <c r="AK191" s="42">
        <f t="shared" si="6"/>
        <v>3.1480657872211409E-2</v>
      </c>
      <c r="AL191" s="42">
        <f t="shared" si="6"/>
        <v>7.873568721177962E-2</v>
      </c>
      <c r="AM191" s="42">
        <f t="shared" si="6"/>
        <v>0.64597269330204199</v>
      </c>
      <c r="AN191" s="42">
        <f t="shared" si="6"/>
        <v>1.6347274979363107</v>
      </c>
      <c r="AO191" s="42">
        <f t="shared" si="6"/>
        <v>8.9391616318112419</v>
      </c>
      <c r="AP191" s="42">
        <f t="shared" si="6"/>
        <v>875.28406466299998</v>
      </c>
      <c r="AQ191" s="42">
        <f t="shared" si="6"/>
        <v>471.306804048</v>
      </c>
      <c r="AR191" s="42">
        <f t="shared" si="6"/>
        <v>1346.590868711</v>
      </c>
      <c r="AS191" s="42">
        <f t="shared" si="6"/>
        <v>90.902496745000008</v>
      </c>
      <c r="AT191" s="42">
        <f t="shared" si="6"/>
        <v>4182.0253179620004</v>
      </c>
      <c r="AU191" s="42">
        <f t="shared" si="6"/>
        <v>9721.1545440269983</v>
      </c>
      <c r="AV191" s="42">
        <f t="shared" si="6"/>
        <v>2479.4110741220002</v>
      </c>
      <c r="AW191" s="42">
        <f t="shared" si="6"/>
        <v>5767.1578846490002</v>
      </c>
      <c r="AX191" s="42">
        <f t="shared" si="6"/>
        <v>2394.5899108169997</v>
      </c>
      <c r="AY191" s="42">
        <f t="shared" si="6"/>
        <v>5571.0964809489997</v>
      </c>
      <c r="AZ191" s="42">
        <f t="shared" si="6"/>
        <v>31.040003222857145</v>
      </c>
      <c r="BA191" s="42">
        <f t="shared" si="6"/>
        <v>62.080006454285723</v>
      </c>
      <c r="BB191" s="42">
        <f t="shared" si="6"/>
        <v>5.3092992369999994</v>
      </c>
      <c r="BC191" s="42">
        <f t="shared" si="6"/>
        <v>298.90192530299998</v>
      </c>
      <c r="BD191" s="42">
        <f t="shared" si="6"/>
        <v>686.89556322599992</v>
      </c>
      <c r="BE191" s="42">
        <f t="shared" si="6"/>
        <v>3.4475969028571427</v>
      </c>
      <c r="BF191" s="42">
        <f t="shared" si="6"/>
        <v>6.8951938142857152</v>
      </c>
      <c r="BG191" s="42">
        <f t="shared" si="6"/>
        <v>19.476658123</v>
      </c>
      <c r="BH191" s="42">
        <f t="shared" si="6"/>
        <v>122.23886604199998</v>
      </c>
      <c r="BI191" s="42">
        <f t="shared" si="6"/>
        <v>0.66000000000000014</v>
      </c>
      <c r="BJ191" s="42">
        <f t="shared" si="6"/>
        <v>0.66000000000000014</v>
      </c>
      <c r="BK191" s="42">
        <f t="shared" si="6"/>
        <v>0.78000000000000036</v>
      </c>
      <c r="BL191" s="42">
        <f t="shared" si="6"/>
        <v>0.78000000000000036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5.3355920279999998</v>
      </c>
      <c r="E192" s="42">
        <f>IF(E92="－","－",SUM(E92:E114))</f>
        <v>159</v>
      </c>
      <c r="F192" s="42">
        <f t="shared" ref="F192:BL192" si="7">IF(F92="－","－",SUM(F92:F114))</f>
        <v>0</v>
      </c>
      <c r="G192" s="42">
        <f t="shared" si="7"/>
        <v>22</v>
      </c>
      <c r="H192" s="42">
        <f t="shared" si="7"/>
        <v>137</v>
      </c>
      <c r="I192" s="42">
        <f t="shared" si="7"/>
        <v>2.6049935028628533E-2</v>
      </c>
      <c r="J192" s="42">
        <f t="shared" si="7"/>
        <v>7.3749303980708962</v>
      </c>
      <c r="K192" s="42">
        <f t="shared" si="7"/>
        <v>2.6049935028628533E-2</v>
      </c>
      <c r="L192" s="42">
        <f t="shared" si="7"/>
        <v>0</v>
      </c>
      <c r="M192" s="42">
        <f t="shared" si="7"/>
        <v>3.0070963330978278</v>
      </c>
      <c r="N192" s="42">
        <f t="shared" si="7"/>
        <v>4.3938840000016963</v>
      </c>
      <c r="O192" s="42">
        <f t="shared" si="7"/>
        <v>0.40483171400000001</v>
      </c>
      <c r="P192" s="42">
        <f t="shared" si="7"/>
        <v>0.68747181000000013</v>
      </c>
      <c r="Q192" s="42">
        <f t="shared" si="7"/>
        <v>0.37465335900000007</v>
      </c>
      <c r="R192" s="42">
        <f t="shared" si="7"/>
        <v>3.0178354999999997E-2</v>
      </c>
      <c r="S192" s="42">
        <f t="shared" si="7"/>
        <v>0.64810873499999999</v>
      </c>
      <c r="T192" s="42">
        <f t="shared" si="7"/>
        <v>3.9363075000000004E-2</v>
      </c>
      <c r="U192" s="42">
        <f t="shared" si="7"/>
        <v>0.21360000000000001</v>
      </c>
      <c r="V192" s="42">
        <f t="shared" si="7"/>
        <v>0.51239999999999997</v>
      </c>
      <c r="W192" s="42">
        <f t="shared" si="7"/>
        <v>0.64448164902862859</v>
      </c>
      <c r="X192" s="42">
        <f t="shared" si="7"/>
        <v>8.5748022080708957</v>
      </c>
      <c r="Y192" s="42">
        <f t="shared" si="7"/>
        <v>9.2192838570995246</v>
      </c>
      <c r="Z192" s="42">
        <f t="shared" si="7"/>
        <v>1.7364301416517597E-2</v>
      </c>
      <c r="AA192" s="42">
        <f t="shared" si="7"/>
        <v>3.7159605031347638E-3</v>
      </c>
      <c r="AB192" s="42">
        <f t="shared" si="7"/>
        <v>3.7159609000000002E-3</v>
      </c>
      <c r="AC192" s="42">
        <f t="shared" si="7"/>
        <v>2.894606788988807E-4</v>
      </c>
      <c r="AD192" s="42">
        <f t="shared" si="7"/>
        <v>8.7463990051999368E-2</v>
      </c>
      <c r="AE192" s="42">
        <f t="shared" si="7"/>
        <v>0.7871759104679944</v>
      </c>
      <c r="AF192" s="42">
        <f t="shared" si="7"/>
        <v>0.87463990051999385</v>
      </c>
      <c r="AG192" s="42">
        <f t="shared" si="7"/>
        <v>2.3807530875789757E-2</v>
      </c>
      <c r="AH192" s="42">
        <f t="shared" si="7"/>
        <v>4.0500167466860727E-2</v>
      </c>
      <c r="AI192" s="42">
        <f t="shared" si="7"/>
        <v>0.12970999580602693</v>
      </c>
      <c r="AJ192" s="42">
        <f t="shared" si="7"/>
        <v>2.1301839389722708E-4</v>
      </c>
      <c r="AK192" s="42">
        <f t="shared" si="7"/>
        <v>2.5742047575434348E-4</v>
      </c>
      <c r="AL192" s="42">
        <f t="shared" si="7"/>
        <v>6.4382955855546474E-4</v>
      </c>
      <c r="AM192" s="42">
        <f t="shared" si="7"/>
        <v>2.4310009948585867E-2</v>
      </c>
      <c r="AN192" s="42">
        <f t="shared" si="7"/>
        <v>0.12822157799461445</v>
      </c>
      <c r="AO192" s="42">
        <f t="shared" si="7"/>
        <v>0.9175297358325768</v>
      </c>
      <c r="AP192" s="42">
        <f t="shared" si="7"/>
        <v>116.84306135800003</v>
      </c>
      <c r="AQ192" s="42">
        <f t="shared" si="7"/>
        <v>62.915494574</v>
      </c>
      <c r="AR192" s="42">
        <f t="shared" si="7"/>
        <v>179.75855593200004</v>
      </c>
      <c r="AS192" s="42">
        <f t="shared" si="7"/>
        <v>8.0645608529999997</v>
      </c>
      <c r="AT192" s="42">
        <f t="shared" si="7"/>
        <v>363.82972582099995</v>
      </c>
      <c r="AU192" s="42">
        <f t="shared" si="7"/>
        <v>870.24554432200011</v>
      </c>
      <c r="AV192" s="42">
        <f t="shared" si="7"/>
        <v>322.82373559700005</v>
      </c>
      <c r="AW192" s="42">
        <f t="shared" si="7"/>
        <v>771.38701409099997</v>
      </c>
      <c r="AX192" s="42">
        <f t="shared" si="7"/>
        <v>299.13058770999999</v>
      </c>
      <c r="AY192" s="42">
        <f t="shared" si="7"/>
        <v>714.79450232400006</v>
      </c>
      <c r="AZ192" s="42">
        <f t="shared" si="7"/>
        <v>9.6691434285714292E-2</v>
      </c>
      <c r="BA192" s="42">
        <f t="shared" si="7"/>
        <v>0.19338287714285715</v>
      </c>
      <c r="BB192" s="42">
        <f t="shared" si="7"/>
        <v>23.367034065999992</v>
      </c>
      <c r="BC192" s="42">
        <f t="shared" si="7"/>
        <v>1958.7346001640001</v>
      </c>
      <c r="BD192" s="42">
        <f t="shared" si="7"/>
        <v>4406.9025350140009</v>
      </c>
      <c r="BE192" s="42">
        <f t="shared" si="7"/>
        <v>0.97369402571428576</v>
      </c>
      <c r="BF192" s="42">
        <f t="shared" si="7"/>
        <v>1.9473880600000004</v>
      </c>
      <c r="BG192" s="42">
        <f t="shared" si="7"/>
        <v>38.473427483000002</v>
      </c>
      <c r="BH192" s="42">
        <f t="shared" si="7"/>
        <v>470.71122359700001</v>
      </c>
      <c r="BI192" s="42">
        <f t="shared" si="7"/>
        <v>0</v>
      </c>
      <c r="BJ192" s="42">
        <f t="shared" si="7"/>
        <v>0</v>
      </c>
      <c r="BK192" s="42">
        <f t="shared" si="7"/>
        <v>0</v>
      </c>
      <c r="BL192" s="42">
        <f t="shared" si="7"/>
        <v>0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5.5655926789999999</v>
      </c>
      <c r="E193" s="42">
        <f>IF(E115="－","－",SUM(E115:E122))</f>
        <v>264</v>
      </c>
      <c r="F193" s="42">
        <f t="shared" ref="F193:BL193" si="8">IF(F115="－","－",SUM(F115:F122))</f>
        <v>6</v>
      </c>
      <c r="G193" s="42">
        <f t="shared" si="8"/>
        <v>45</v>
      </c>
      <c r="H193" s="42">
        <f t="shared" si="8"/>
        <v>213</v>
      </c>
      <c r="I193" s="42">
        <f t="shared" si="8"/>
        <v>0.10158978881912173</v>
      </c>
      <c r="J193" s="42">
        <f t="shared" si="8"/>
        <v>11.0675877657794</v>
      </c>
      <c r="K193" s="42">
        <f t="shared" si="8"/>
        <v>0.10158978881912173</v>
      </c>
      <c r="L193" s="42">
        <f t="shared" si="8"/>
        <v>0</v>
      </c>
      <c r="M193" s="42">
        <f t="shared" si="8"/>
        <v>6.9117075545954405</v>
      </c>
      <c r="N193" s="42">
        <f t="shared" si="8"/>
        <v>4.2574700000030825</v>
      </c>
      <c r="O193" s="42">
        <f t="shared" si="8"/>
        <v>0.22081885000000001</v>
      </c>
      <c r="P193" s="42">
        <f t="shared" si="8"/>
        <v>0.34690229400000006</v>
      </c>
      <c r="Q193" s="42">
        <f t="shared" si="8"/>
        <v>0.20573752200000003</v>
      </c>
      <c r="R193" s="42">
        <f t="shared" si="8"/>
        <v>1.5081328000000001E-2</v>
      </c>
      <c r="S193" s="42">
        <f t="shared" si="8"/>
        <v>0.32723099600000005</v>
      </c>
      <c r="T193" s="42">
        <f t="shared" si="8"/>
        <v>1.9671298E-2</v>
      </c>
      <c r="U193" s="42">
        <f t="shared" si="8"/>
        <v>1.0267500000000001</v>
      </c>
      <c r="V193" s="42">
        <f t="shared" si="8"/>
        <v>2.4333999999999993</v>
      </c>
      <c r="W193" s="42">
        <f t="shared" si="8"/>
        <v>1.3491586388191219</v>
      </c>
      <c r="X193" s="42">
        <f t="shared" si="8"/>
        <v>13.847890059779402</v>
      </c>
      <c r="Y193" s="42">
        <f t="shared" si="8"/>
        <v>15.197048698598522</v>
      </c>
      <c r="Z193" s="42">
        <f t="shared" si="8"/>
        <v>4.1641345562719992E-2</v>
      </c>
      <c r="AA193" s="42">
        <f t="shared" si="8"/>
        <v>8.9112479504220767E-3</v>
      </c>
      <c r="AB193" s="42">
        <f t="shared" si="8"/>
        <v>8.9112476000000017E-3</v>
      </c>
      <c r="AC193" s="42">
        <f t="shared" si="8"/>
        <v>1.0660320937597243E-3</v>
      </c>
      <c r="AD193" s="42">
        <f t="shared" si="8"/>
        <v>9.6510582386317476E-2</v>
      </c>
      <c r="AE193" s="42">
        <f t="shared" si="8"/>
        <v>0.86859524147685752</v>
      </c>
      <c r="AF193" s="42">
        <f t="shared" si="8"/>
        <v>0.96510582386317489</v>
      </c>
      <c r="AG193" s="42">
        <f t="shared" si="8"/>
        <v>0.10217630274805237</v>
      </c>
      <c r="AH193" s="42">
        <f t="shared" si="8"/>
        <v>0.17381715869783623</v>
      </c>
      <c r="AI193" s="42">
        <f t="shared" si="8"/>
        <v>0.55668468393766468</v>
      </c>
      <c r="AJ193" s="42">
        <f t="shared" si="8"/>
        <v>5.1083951162553297E-4</v>
      </c>
      <c r="AK193" s="42">
        <f t="shared" si="8"/>
        <v>6.1732016522476093E-4</v>
      </c>
      <c r="AL193" s="42">
        <f t="shared" si="8"/>
        <v>1.5439679702998071E-3</v>
      </c>
      <c r="AM193" s="42">
        <f t="shared" si="8"/>
        <v>0.10375317435343762</v>
      </c>
      <c r="AN193" s="42">
        <f t="shared" si="8"/>
        <v>0.2709450612493785</v>
      </c>
      <c r="AO193" s="42">
        <f t="shared" si="8"/>
        <v>1.4268238933848216</v>
      </c>
      <c r="AP193" s="42">
        <f t="shared" si="8"/>
        <v>166.00448042100001</v>
      </c>
      <c r="AQ193" s="42">
        <f t="shared" si="8"/>
        <v>89.387027916999983</v>
      </c>
      <c r="AR193" s="42">
        <f t="shared" si="8"/>
        <v>255.39150833799999</v>
      </c>
      <c r="AS193" s="42">
        <f t="shared" si="8"/>
        <v>8.1742632210000004</v>
      </c>
      <c r="AT193" s="42">
        <f t="shared" si="8"/>
        <v>724.93791816700002</v>
      </c>
      <c r="AU193" s="42">
        <f t="shared" si="8"/>
        <v>1581.9372017580004</v>
      </c>
      <c r="AV193" s="42">
        <f t="shared" si="8"/>
        <v>517.53779617700002</v>
      </c>
      <c r="AW193" s="42">
        <f t="shared" si="8"/>
        <v>1130.629920178</v>
      </c>
      <c r="AX193" s="42">
        <f t="shared" si="8"/>
        <v>483.32218530199998</v>
      </c>
      <c r="AY193" s="42">
        <f t="shared" si="8"/>
        <v>1055.8286914140001</v>
      </c>
      <c r="AZ193" s="42">
        <f t="shared" si="8"/>
        <v>1.65977716</v>
      </c>
      <c r="BA193" s="42">
        <f t="shared" si="8"/>
        <v>3.3195543271428574</v>
      </c>
      <c r="BB193" s="42">
        <f t="shared" si="8"/>
        <v>5.0313073179999988</v>
      </c>
      <c r="BC193" s="42">
        <f t="shared" si="8"/>
        <v>331.56676974499999</v>
      </c>
      <c r="BD193" s="42">
        <f t="shared" si="8"/>
        <v>731.09936448600001</v>
      </c>
      <c r="BE193" s="42">
        <f t="shared" si="8"/>
        <v>3.2670826742857146</v>
      </c>
      <c r="BF193" s="42">
        <f t="shared" si="8"/>
        <v>6.5341653500000003</v>
      </c>
      <c r="BG193" s="42">
        <f t="shared" si="8"/>
        <v>22.398023071000001</v>
      </c>
      <c r="BH193" s="42">
        <f t="shared" si="8"/>
        <v>121.53497885199999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>
        <f>IF(D123="－","－",MAX(D123:D132))</f>
        <v>5.2649898149999999</v>
      </c>
      <c r="E194" s="42">
        <f>IF(E123="－","－",SUM(E123:E132))</f>
        <v>329</v>
      </c>
      <c r="F194" s="42">
        <f t="shared" ref="F194:BL194" si="9">IF(F123="－","－",SUM(F123:F132))</f>
        <v>0</v>
      </c>
      <c r="G194" s="42">
        <f t="shared" si="9"/>
        <v>9</v>
      </c>
      <c r="H194" s="42">
        <f t="shared" si="9"/>
        <v>320</v>
      </c>
      <c r="I194" s="42">
        <f t="shared" si="9"/>
        <v>1.7492902046919843E-4</v>
      </c>
      <c r="J194" s="42">
        <f t="shared" si="9"/>
        <v>0.12067204909225096</v>
      </c>
      <c r="K194" s="42">
        <f t="shared" si="9"/>
        <v>1.7492902046919843E-4</v>
      </c>
      <c r="L194" s="42">
        <f t="shared" si="9"/>
        <v>0</v>
      </c>
      <c r="M194" s="42">
        <f t="shared" si="9"/>
        <v>5.3416978112720295E-2</v>
      </c>
      <c r="N194" s="42">
        <f t="shared" si="9"/>
        <v>6.7429999999999865E-2</v>
      </c>
      <c r="O194" s="42">
        <f t="shared" si="9"/>
        <v>4.0372291482755278E-2</v>
      </c>
      <c r="P194" s="42">
        <f t="shared" si="9"/>
        <v>6.91512066296808E-2</v>
      </c>
      <c r="Q194" s="42">
        <f t="shared" si="9"/>
        <v>3.4848736000000005E-2</v>
      </c>
      <c r="R194" s="42">
        <f t="shared" si="9"/>
        <v>5.5235554827552744E-3</v>
      </c>
      <c r="S194" s="42">
        <f t="shared" si="9"/>
        <v>6.1946566000000008E-2</v>
      </c>
      <c r="T194" s="42">
        <f t="shared" si="9"/>
        <v>7.2046406296807928E-3</v>
      </c>
      <c r="U194" s="42">
        <f t="shared" si="9"/>
        <v>0.153</v>
      </c>
      <c r="V194" s="42">
        <f t="shared" si="9"/>
        <v>0.36719999999999997</v>
      </c>
      <c r="W194" s="42">
        <f t="shared" si="9"/>
        <v>0.19354722050322448</v>
      </c>
      <c r="X194" s="42">
        <f t="shared" si="9"/>
        <v>0.55702325572193179</v>
      </c>
      <c r="Y194" s="42">
        <f t="shared" si="9"/>
        <v>0.75057047622515627</v>
      </c>
      <c r="Z194" s="42">
        <f t="shared" si="9"/>
        <v>1.7957435568451811E-4</v>
      </c>
      <c r="AA194" s="42">
        <f t="shared" si="9"/>
        <v>3.8428912116486865E-5</v>
      </c>
      <c r="AB194" s="42">
        <f t="shared" si="9"/>
        <v>3.8428910000000001E-5</v>
      </c>
      <c r="AC194" s="42">
        <f t="shared" si="9"/>
        <v>2.2643440938002732E-6</v>
      </c>
      <c r="AD194" s="42">
        <f t="shared" si="9"/>
        <v>1.0945162721304404E-3</v>
      </c>
      <c r="AE194" s="42">
        <f t="shared" si="9"/>
        <v>9.8506464491739647E-3</v>
      </c>
      <c r="AF194" s="42">
        <f t="shared" si="9"/>
        <v>1.0945162721304403E-2</v>
      </c>
      <c r="AG194" s="42">
        <f t="shared" si="9"/>
        <v>1.5059901622615165E-2</v>
      </c>
      <c r="AH194" s="42">
        <f t="shared" si="9"/>
        <v>2.5619142990195912E-2</v>
      </c>
      <c r="AI194" s="42">
        <f t="shared" si="9"/>
        <v>8.2050498495627455E-2</v>
      </c>
      <c r="AJ194" s="42">
        <f t="shared" si="9"/>
        <v>2.2029469382793484E-6</v>
      </c>
      <c r="AK194" s="42">
        <f t="shared" si="9"/>
        <v>2.6621346567238763E-6</v>
      </c>
      <c r="AL194" s="42">
        <f t="shared" si="9"/>
        <v>6.6582154190771191E-6</v>
      </c>
      <c r="AM194" s="42">
        <f t="shared" si="9"/>
        <v>1.5064368913647245E-2</v>
      </c>
      <c r="AN194" s="42">
        <f t="shared" si="9"/>
        <v>2.6716321396983076E-2</v>
      </c>
      <c r="AO194" s="42">
        <f t="shared" si="9"/>
        <v>9.19078031602205E-2</v>
      </c>
      <c r="AP194" s="42">
        <f t="shared" si="9"/>
        <v>1.4450786759999998</v>
      </c>
      <c r="AQ194" s="42">
        <f t="shared" si="9"/>
        <v>0.77811928800000008</v>
      </c>
      <c r="AR194" s="42">
        <f t="shared" si="9"/>
        <v>2.2231979639999997</v>
      </c>
      <c r="AS194" s="42">
        <f t="shared" si="9"/>
        <v>0.26210375200000002</v>
      </c>
      <c r="AT194" s="42">
        <f t="shared" si="9"/>
        <v>0.67162923799999996</v>
      </c>
      <c r="AU194" s="42">
        <f t="shared" si="9"/>
        <v>1.4299821480000001</v>
      </c>
      <c r="AV194" s="42">
        <f t="shared" si="9"/>
        <v>1.5314428959999999</v>
      </c>
      <c r="AW194" s="42">
        <f t="shared" si="9"/>
        <v>3.2555011570000003</v>
      </c>
      <c r="AX194" s="42">
        <f t="shared" si="9"/>
        <v>1.3840330499999998</v>
      </c>
      <c r="AY194" s="42">
        <f t="shared" si="9"/>
        <v>2.9422060800000001</v>
      </c>
      <c r="AZ194" s="42">
        <f t="shared" si="9"/>
        <v>2.8580898571428572E-2</v>
      </c>
      <c r="BA194" s="42">
        <f t="shared" si="9"/>
        <v>5.7161801428571433E-2</v>
      </c>
      <c r="BB194" s="42">
        <f t="shared" si="9"/>
        <v>2.7588800410000003</v>
      </c>
      <c r="BC194" s="42">
        <f t="shared" si="9"/>
        <v>158.16654345500001</v>
      </c>
      <c r="BD194" s="42">
        <f t="shared" si="9"/>
        <v>349.23463375400007</v>
      </c>
      <c r="BE194" s="42">
        <f t="shared" si="9"/>
        <v>0.87583493142857138</v>
      </c>
      <c r="BF194" s="42">
        <f t="shared" si="9"/>
        <v>1.7516698657142857</v>
      </c>
      <c r="BG194" s="42">
        <f t="shared" si="9"/>
        <v>14.644327536999999</v>
      </c>
      <c r="BH194" s="42">
        <f t="shared" si="9"/>
        <v>87.889046618000009</v>
      </c>
      <c r="BI194" s="42">
        <f t="shared" si="9"/>
        <v>0</v>
      </c>
      <c r="BJ194" s="42">
        <f t="shared" si="9"/>
        <v>0</v>
      </c>
      <c r="BK194" s="42">
        <f t="shared" si="9"/>
        <v>0</v>
      </c>
      <c r="BL194" s="42">
        <f t="shared" si="9"/>
        <v>0</v>
      </c>
    </row>
    <row r="195" spans="1:64" s="37" customFormat="1" x14ac:dyDescent="0.2">
      <c r="A195" s="7"/>
      <c r="B195" s="37">
        <v>11</v>
      </c>
      <c r="C195" s="7" t="s">
        <v>14</v>
      </c>
      <c r="D195" s="42">
        <f>IF(D133="－","－",MAX(D133:D150))</f>
        <v>4.9956439059999997</v>
      </c>
      <c r="E195" s="42">
        <f>IF(E133="－","－",SUM(E133:E150))</f>
        <v>314</v>
      </c>
      <c r="F195" s="42">
        <f t="shared" ref="F195:BL195" si="10">IF(F133="－","－",SUM(F133:F150))</f>
        <v>0</v>
      </c>
      <c r="G195" s="42">
        <f t="shared" si="10"/>
        <v>5</v>
      </c>
      <c r="H195" s="42">
        <f t="shared" si="10"/>
        <v>309</v>
      </c>
      <c r="I195" s="42">
        <f t="shared" si="10"/>
        <v>0</v>
      </c>
      <c r="J195" s="42">
        <f t="shared" si="10"/>
        <v>0</v>
      </c>
      <c r="K195" s="42">
        <f t="shared" si="10"/>
        <v>0</v>
      </c>
      <c r="L195" s="42">
        <f t="shared" si="10"/>
        <v>0</v>
      </c>
      <c r="M195" s="42">
        <f t="shared" si="10"/>
        <v>0</v>
      </c>
      <c r="N195" s="42">
        <f t="shared" si="10"/>
        <v>0</v>
      </c>
      <c r="O195" s="42">
        <f t="shared" si="10"/>
        <v>8.5118390000000019E-3</v>
      </c>
      <c r="P195" s="42">
        <f t="shared" si="10"/>
        <v>1.4370928999999999E-2</v>
      </c>
      <c r="Q195" s="42">
        <f t="shared" si="10"/>
        <v>7.5199050000000003E-3</v>
      </c>
      <c r="R195" s="42">
        <f t="shared" si="10"/>
        <v>9.9193400000000009E-4</v>
      </c>
      <c r="S195" s="42">
        <f t="shared" si="10"/>
        <v>1.3077100999999999E-2</v>
      </c>
      <c r="T195" s="42">
        <f t="shared" si="10"/>
        <v>1.2938279999999999E-3</v>
      </c>
      <c r="U195" s="42">
        <f t="shared" si="10"/>
        <v>0.21900000000000003</v>
      </c>
      <c r="V195" s="42">
        <f t="shared" si="10"/>
        <v>0.52559999999999996</v>
      </c>
      <c r="W195" s="42">
        <f t="shared" si="10"/>
        <v>0.22751183900000002</v>
      </c>
      <c r="X195" s="42">
        <f t="shared" si="10"/>
        <v>0.53997092899999999</v>
      </c>
      <c r="Y195" s="42">
        <f t="shared" si="10"/>
        <v>0.76748276799999993</v>
      </c>
      <c r="Z195" s="42">
        <f t="shared" si="10"/>
        <v>0</v>
      </c>
      <c r="AA195" s="42">
        <f t="shared" si="10"/>
        <v>0</v>
      </c>
      <c r="AB195" s="42">
        <f t="shared" si="10"/>
        <v>0</v>
      </c>
      <c r="AC195" s="42">
        <f t="shared" si="10"/>
        <v>0</v>
      </c>
      <c r="AD195" s="42">
        <f t="shared" si="10"/>
        <v>0</v>
      </c>
      <c r="AE195" s="42">
        <f t="shared" si="10"/>
        <v>0</v>
      </c>
      <c r="AF195" s="42">
        <f t="shared" si="10"/>
        <v>0</v>
      </c>
      <c r="AG195" s="42">
        <f t="shared" si="10"/>
        <v>2.2032192989111354E-2</v>
      </c>
      <c r="AH195" s="42">
        <f t="shared" si="10"/>
        <v>3.7480052441246907E-2</v>
      </c>
      <c r="AI195" s="42">
        <f t="shared" si="10"/>
        <v>0.12003746525102051</v>
      </c>
      <c r="AJ195" s="42">
        <f t="shared" si="10"/>
        <v>0</v>
      </c>
      <c r="AK195" s="42">
        <f t="shared" si="10"/>
        <v>0</v>
      </c>
      <c r="AL195" s="42">
        <f t="shared" si="10"/>
        <v>0</v>
      </c>
      <c r="AM195" s="42">
        <f t="shared" si="10"/>
        <v>2.2032192989111354E-2</v>
      </c>
      <c r="AN195" s="42">
        <f t="shared" si="10"/>
        <v>3.7480052441246907E-2</v>
      </c>
      <c r="AO195" s="42">
        <f t="shared" si="10"/>
        <v>0.12003746525102051</v>
      </c>
      <c r="AP195" s="42">
        <f t="shared" si="10"/>
        <v>1.0354458130000002</v>
      </c>
      <c r="AQ195" s="42">
        <f t="shared" si="10"/>
        <v>0.5575477419999999</v>
      </c>
      <c r="AR195" s="42">
        <f t="shared" si="10"/>
        <v>1.5929935549999996</v>
      </c>
      <c r="AS195" s="42">
        <f t="shared" si="10"/>
        <v>0</v>
      </c>
      <c r="AT195" s="42">
        <f t="shared" si="10"/>
        <v>0</v>
      </c>
      <c r="AU195" s="42">
        <f t="shared" si="10"/>
        <v>0</v>
      </c>
      <c r="AV195" s="42">
        <f t="shared" si="10"/>
        <v>0</v>
      </c>
      <c r="AW195" s="42">
        <f t="shared" si="10"/>
        <v>0</v>
      </c>
      <c r="AX195" s="42">
        <f t="shared" si="10"/>
        <v>0</v>
      </c>
      <c r="AY195" s="42">
        <f t="shared" si="10"/>
        <v>0</v>
      </c>
      <c r="AZ195" s="42">
        <f t="shared" si="10"/>
        <v>0</v>
      </c>
      <c r="BA195" s="42">
        <f t="shared" si="10"/>
        <v>0</v>
      </c>
      <c r="BB195" s="42">
        <f t="shared" si="10"/>
        <v>2.1927144600000004</v>
      </c>
      <c r="BC195" s="42">
        <f t="shared" si="10"/>
        <v>109.92665853599999</v>
      </c>
      <c r="BD195" s="42">
        <f t="shared" si="10"/>
        <v>248.36525848699995</v>
      </c>
      <c r="BE195" s="42">
        <f t="shared" si="10"/>
        <v>0.15780599714285715</v>
      </c>
      <c r="BF195" s="42">
        <f t="shared" si="10"/>
        <v>0.31561200571428571</v>
      </c>
      <c r="BG195" s="42">
        <f t="shared" si="10"/>
        <v>8.9274761740000006</v>
      </c>
      <c r="BH195" s="42">
        <f t="shared" si="10"/>
        <v>50.003294254000004</v>
      </c>
      <c r="BI195" s="42">
        <f t="shared" si="10"/>
        <v>0</v>
      </c>
      <c r="BJ195" s="42">
        <f t="shared" si="10"/>
        <v>0</v>
      </c>
      <c r="BK195" s="42">
        <f t="shared" si="10"/>
        <v>0</v>
      </c>
      <c r="BL195" s="42">
        <f t="shared" si="10"/>
        <v>0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5.1166683910000001</v>
      </c>
      <c r="E196" s="42">
        <f>IF(E151="－","－",SUM(E151:E169))</f>
        <v>179</v>
      </c>
      <c r="F196" s="42">
        <f t="shared" ref="F196:BL196" si="11">IF(F151="－","－",SUM(F151:F169))</f>
        <v>2</v>
      </c>
      <c r="G196" s="42">
        <f t="shared" si="11"/>
        <v>25</v>
      </c>
      <c r="H196" s="42">
        <f t="shared" si="11"/>
        <v>152</v>
      </c>
      <c r="I196" s="42">
        <f t="shared" si="11"/>
        <v>1.108218171764199E-3</v>
      </c>
      <c r="J196" s="42">
        <f t="shared" si="11"/>
        <v>0.65899984117038357</v>
      </c>
      <c r="K196" s="42">
        <f t="shared" si="11"/>
        <v>1.108218171764199E-3</v>
      </c>
      <c r="L196" s="42">
        <f t="shared" si="11"/>
        <v>0</v>
      </c>
      <c r="M196" s="42">
        <f t="shared" si="11"/>
        <v>0.20267305934217242</v>
      </c>
      <c r="N196" s="42">
        <f t="shared" si="11"/>
        <v>0.45743499999997539</v>
      </c>
      <c r="O196" s="42">
        <f t="shared" si="11"/>
        <v>0.14350618000000001</v>
      </c>
      <c r="P196" s="42">
        <f t="shared" si="11"/>
        <v>0.24975559699999994</v>
      </c>
      <c r="Q196" s="42">
        <f t="shared" si="11"/>
        <v>0.12938412100000002</v>
      </c>
      <c r="R196" s="42">
        <f t="shared" si="11"/>
        <v>1.4122058999999999E-2</v>
      </c>
      <c r="S196" s="42">
        <f t="shared" si="11"/>
        <v>0.23133551299999999</v>
      </c>
      <c r="T196" s="42">
        <f t="shared" si="11"/>
        <v>1.8420084E-2</v>
      </c>
      <c r="U196" s="42">
        <f t="shared" si="11"/>
        <v>0.38835000000000008</v>
      </c>
      <c r="V196" s="42">
        <f t="shared" si="11"/>
        <v>0.9285000000000001</v>
      </c>
      <c r="W196" s="42">
        <f t="shared" si="11"/>
        <v>0.53296439817176433</v>
      </c>
      <c r="X196" s="42">
        <f t="shared" si="11"/>
        <v>1.8372554381703838</v>
      </c>
      <c r="Y196" s="42">
        <f t="shared" si="11"/>
        <v>2.3702198363421481</v>
      </c>
      <c r="Z196" s="42">
        <f t="shared" si="11"/>
        <v>1.2951801700136268E-3</v>
      </c>
      <c r="AA196" s="42">
        <f t="shared" si="11"/>
        <v>2.7716855638291608E-4</v>
      </c>
      <c r="AB196" s="42">
        <f t="shared" si="11"/>
        <v>2.7716874000000002E-4</v>
      </c>
      <c r="AC196" s="42">
        <f t="shared" si="11"/>
        <v>1.2783096637458623E-5</v>
      </c>
      <c r="AD196" s="42">
        <f t="shared" si="11"/>
        <v>7.7920424119389629E-3</v>
      </c>
      <c r="AE196" s="42">
        <f t="shared" si="11"/>
        <v>7.0128381707450657E-2</v>
      </c>
      <c r="AF196" s="42">
        <f t="shared" si="11"/>
        <v>7.7920424119389611E-2</v>
      </c>
      <c r="AG196" s="42">
        <f t="shared" si="11"/>
        <v>4.3918203548141771E-2</v>
      </c>
      <c r="AH196" s="42">
        <f t="shared" si="11"/>
        <v>7.4711426725574501E-2</v>
      </c>
      <c r="AI196" s="42">
        <f t="shared" si="11"/>
        <v>0.2392784882967724</v>
      </c>
      <c r="AJ196" s="42">
        <f t="shared" si="11"/>
        <v>1.588876778367497E-5</v>
      </c>
      <c r="AK196" s="42">
        <f t="shared" si="11"/>
        <v>1.9200661910902217E-5</v>
      </c>
      <c r="AL196" s="42">
        <f t="shared" si="11"/>
        <v>4.8022417975273745E-5</v>
      </c>
      <c r="AM196" s="42">
        <f t="shared" si="11"/>
        <v>4.3946875412562897E-2</v>
      </c>
      <c r="AN196" s="42">
        <f t="shared" si="11"/>
        <v>8.2522669799424353E-2</v>
      </c>
      <c r="AO196" s="42">
        <f t="shared" si="11"/>
        <v>0.30945489242219837</v>
      </c>
      <c r="AP196" s="42">
        <f t="shared" si="11"/>
        <v>2.391166283</v>
      </c>
      <c r="AQ196" s="42">
        <f t="shared" si="11"/>
        <v>1.2875510729999999</v>
      </c>
      <c r="AR196" s="42">
        <f t="shared" si="11"/>
        <v>3.6787173559999999</v>
      </c>
      <c r="AS196" s="42">
        <f t="shared" si="11"/>
        <v>4.2172149999999999E-2</v>
      </c>
      <c r="AT196" s="42">
        <f t="shared" si="11"/>
        <v>0.32576071899999998</v>
      </c>
      <c r="AU196" s="42">
        <f t="shared" si="11"/>
        <v>0.8214883489999999</v>
      </c>
      <c r="AV196" s="42">
        <f t="shared" si="11"/>
        <v>1.4337944249999999</v>
      </c>
      <c r="AW196" s="42">
        <f t="shared" si="11"/>
        <v>3.6156534059999998</v>
      </c>
      <c r="AX196" s="42">
        <f t="shared" si="11"/>
        <v>1.2780847</v>
      </c>
      <c r="AY196" s="42">
        <f t="shared" si="11"/>
        <v>3.2229954599999999</v>
      </c>
      <c r="AZ196" s="42">
        <f t="shared" si="11"/>
        <v>7.1924714285714301E-4</v>
      </c>
      <c r="BA196" s="42">
        <f t="shared" si="11"/>
        <v>1.4384957142857145E-3</v>
      </c>
      <c r="BB196" s="42">
        <f t="shared" si="11"/>
        <v>12.394757362</v>
      </c>
      <c r="BC196" s="42">
        <f t="shared" si="11"/>
        <v>757.4327318170001</v>
      </c>
      <c r="BD196" s="42">
        <f t="shared" si="11"/>
        <v>1747.2147475129998</v>
      </c>
      <c r="BE196" s="42">
        <f t="shared" si="11"/>
        <v>0.87585141000000022</v>
      </c>
      <c r="BF196" s="42">
        <f t="shared" si="11"/>
        <v>1.7517028342857148</v>
      </c>
      <c r="BG196" s="42">
        <f t="shared" si="11"/>
        <v>31.136404741</v>
      </c>
      <c r="BH196" s="42">
        <f t="shared" si="11"/>
        <v>284.18472796899999</v>
      </c>
      <c r="BI196" s="42">
        <f t="shared" si="11"/>
        <v>0</v>
      </c>
      <c r="BJ196" s="42">
        <f t="shared" si="11"/>
        <v>0</v>
      </c>
      <c r="BK196" s="42">
        <f t="shared" si="11"/>
        <v>0</v>
      </c>
      <c r="BL196" s="42">
        <f t="shared" si="11"/>
        <v>0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6.6752668069999999</v>
      </c>
      <c r="E199" s="42">
        <f>SUM(E185:E198)</f>
        <v>5086</v>
      </c>
      <c r="F199" s="42">
        <f t="shared" ref="F199:AY199" si="14">SUM(F185:F198)</f>
        <v>430</v>
      </c>
      <c r="G199" s="42">
        <f t="shared" si="14"/>
        <v>1009</v>
      </c>
      <c r="H199" s="42">
        <f t="shared" si="14"/>
        <v>3647</v>
      </c>
      <c r="I199" s="42">
        <f t="shared" si="14"/>
        <v>1160.6400233141749</v>
      </c>
      <c r="J199" s="42">
        <f t="shared" si="14"/>
        <v>8682.934181947061</v>
      </c>
      <c r="K199" s="42">
        <f t="shared" si="14"/>
        <v>887.92287251737412</v>
      </c>
      <c r="L199" s="42">
        <f t="shared" si="14"/>
        <v>272.71715079680098</v>
      </c>
      <c r="M199" s="42">
        <f t="shared" si="14"/>
        <v>7771.2552934782452</v>
      </c>
      <c r="N199" s="42">
        <f t="shared" si="14"/>
        <v>2072.3189117829907</v>
      </c>
      <c r="O199" s="42">
        <f t="shared" si="14"/>
        <v>36.371206138482755</v>
      </c>
      <c r="P199" s="42">
        <f t="shared" si="14"/>
        <v>61.677782899629683</v>
      </c>
      <c r="Q199" s="42">
        <f t="shared" si="14"/>
        <v>33.346698763999996</v>
      </c>
      <c r="R199" s="42">
        <f t="shared" si="14"/>
        <v>3.0245073744827544</v>
      </c>
      <c r="S199" s="42">
        <f t="shared" si="14"/>
        <v>57.732773241999993</v>
      </c>
      <c r="T199" s="42">
        <f t="shared" si="14"/>
        <v>3.9450096576296807</v>
      </c>
      <c r="U199" s="42">
        <f t="shared" si="14"/>
        <v>172.49824999999993</v>
      </c>
      <c r="V199" s="42">
        <f t="shared" si="14"/>
        <v>408.88200000000018</v>
      </c>
      <c r="W199" s="42">
        <f t="shared" si="14"/>
        <v>1369.5094794526578</v>
      </c>
      <c r="X199" s="42">
        <f t="shared" si="14"/>
        <v>9153.4939648466916</v>
      </c>
      <c r="Y199" s="42">
        <f t="shared" si="14"/>
        <v>10523.003444299347</v>
      </c>
      <c r="Z199" s="42">
        <f t="shared" si="14"/>
        <v>93.547128001509705</v>
      </c>
      <c r="AA199" s="42">
        <f t="shared" si="14"/>
        <v>43.975453838049106</v>
      </c>
      <c r="AB199" s="42">
        <f t="shared" si="14"/>
        <v>363.61647754331926</v>
      </c>
      <c r="AC199" s="42">
        <f t="shared" si="14"/>
        <v>14.516902712003164</v>
      </c>
      <c r="AD199" s="42">
        <f t="shared" si="14"/>
        <v>146.40965944485922</v>
      </c>
      <c r="AE199" s="42">
        <f t="shared" si="14"/>
        <v>1323.2620225298558</v>
      </c>
      <c r="AF199" s="42">
        <f t="shared" si="14"/>
        <v>1469.6716819747121</v>
      </c>
      <c r="AG199" s="42">
        <f t="shared" si="14"/>
        <v>17.543552860108903</v>
      </c>
      <c r="AH199" s="42">
        <f t="shared" si="14"/>
        <v>29.844204865472626</v>
      </c>
      <c r="AI199" s="42">
        <f t="shared" si="14"/>
        <v>95.582115582662354</v>
      </c>
      <c r="AJ199" s="42">
        <f t="shared" si="14"/>
        <v>8.4314871709292003</v>
      </c>
      <c r="AK199" s="42">
        <f t="shared" si="14"/>
        <v>4.9322882738087914</v>
      </c>
      <c r="AL199" s="42">
        <f t="shared" si="14"/>
        <v>12.493416667314545</v>
      </c>
      <c r="AM199" s="42">
        <f t="shared" si="14"/>
        <v>40.491942743041278</v>
      </c>
      <c r="AN199" s="42">
        <f t="shared" si="14"/>
        <v>181.18615258414067</v>
      </c>
      <c r="AO199" s="42">
        <f t="shared" si="14"/>
        <v>1431.337554779833</v>
      </c>
      <c r="AP199" s="42">
        <f t="shared" si="14"/>
        <v>74778.844839425001</v>
      </c>
      <c r="AQ199" s="42">
        <f t="shared" si="14"/>
        <v>40265.531836579008</v>
      </c>
      <c r="AR199" s="42">
        <f t="shared" si="14"/>
        <v>115044.376676004</v>
      </c>
      <c r="AS199" s="42">
        <f t="shared" si="14"/>
        <v>1803.201253292</v>
      </c>
      <c r="AT199" s="42">
        <f t="shared" si="14"/>
        <v>275488.41378955793</v>
      </c>
      <c r="AU199" s="42">
        <f t="shared" si="14"/>
        <v>606436.57363592915</v>
      </c>
      <c r="AV199" s="42">
        <f t="shared" si="14"/>
        <v>162282.91879748699</v>
      </c>
      <c r="AW199" s="42">
        <f t="shared" si="14"/>
        <v>357520.04755176406</v>
      </c>
      <c r="AX199" s="42">
        <f t="shared" si="14"/>
        <v>154968.73199055102</v>
      </c>
      <c r="AY199" s="42">
        <f t="shared" si="14"/>
        <v>341461.42085292499</v>
      </c>
      <c r="AZ199" s="52">
        <f>MAX(AZ185:AZ198)</f>
        <v>31.040003222857145</v>
      </c>
      <c r="BA199" s="52">
        <f>MAX(BA185:BA198)</f>
        <v>62.080006454285723</v>
      </c>
      <c r="BB199" s="42">
        <f t="shared" ref="BB199:BD199" si="15">SUM(BB185:BB198)</f>
        <v>411.33876600800005</v>
      </c>
      <c r="BC199" s="42">
        <f t="shared" si="15"/>
        <v>38120.739374049008</v>
      </c>
      <c r="BD199" s="42">
        <f t="shared" si="15"/>
        <v>84156.43289707799</v>
      </c>
      <c r="BE199" s="52">
        <f>MAX(BE185:BE198)</f>
        <v>5.215891148571429</v>
      </c>
      <c r="BF199" s="52">
        <f>MAX(BF185:BF198)</f>
        <v>10.431782304285713</v>
      </c>
      <c r="BG199" s="42">
        <f t="shared" ref="BG199:BL199" si="16">SUM(BG185:BG198)</f>
        <v>538.51150392099987</v>
      </c>
      <c r="BH199" s="42">
        <f t="shared" si="16"/>
        <v>3940.4361258489998</v>
      </c>
      <c r="BI199" s="42">
        <f t="shared" si="16"/>
        <v>13.17</v>
      </c>
      <c r="BJ199" s="42">
        <f t="shared" si="16"/>
        <v>14.629999999999999</v>
      </c>
      <c r="BK199" s="42">
        <f t="shared" si="16"/>
        <v>34.320000000000014</v>
      </c>
      <c r="BL199" s="42">
        <f t="shared" si="16"/>
        <v>36.550000000000004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359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留萌沖N193No_1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留萌沖N193No_1（PT3）</v>
      </c>
    </row>
    <row r="204" spans="1:64" s="37" customFormat="1" x14ac:dyDescent="0.2">
      <c r="A204" s="7" t="s">
        <v>331</v>
      </c>
      <c r="B204" s="37">
        <f ca="1">VLOOKUP(B203,$B$207:$C$260,2,0)</f>
        <v>54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360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4"/>
  <dimension ref="A1:BL442"/>
  <sheetViews>
    <sheetView workbookViewId="0">
      <pane xSplit="3" ySplit="3" topLeftCell="AT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373</v>
      </c>
      <c r="B1" s="1" t="s">
        <v>1</v>
      </c>
      <c r="C1" s="2" t="s">
        <v>2</v>
      </c>
      <c r="D1" s="163" t="s">
        <v>374</v>
      </c>
      <c r="E1" s="9" t="s">
        <v>328</v>
      </c>
      <c r="F1" s="10"/>
      <c r="G1" s="10"/>
      <c r="H1" s="11"/>
      <c r="I1" s="9" t="s">
        <v>363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375</v>
      </c>
      <c r="AA1" s="10"/>
      <c r="AB1" s="11"/>
      <c r="AC1" s="12" t="s">
        <v>364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376</v>
      </c>
      <c r="F2" s="13"/>
      <c r="G2" s="13"/>
      <c r="H2" s="14"/>
      <c r="I2" s="12" t="s">
        <v>377</v>
      </c>
      <c r="J2" s="14"/>
      <c r="O2" s="12" t="s">
        <v>378</v>
      </c>
      <c r="P2" s="13"/>
      <c r="Q2" s="15"/>
      <c r="R2" s="15"/>
      <c r="S2" s="15"/>
      <c r="T2" s="15"/>
      <c r="U2" s="12" t="s">
        <v>379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344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345</v>
      </c>
      <c r="Q3" s="45" t="s">
        <v>346</v>
      </c>
      <c r="R3" s="46" t="s">
        <v>347</v>
      </c>
      <c r="S3" s="46" t="s">
        <v>348</v>
      </c>
      <c r="T3" s="47" t="s">
        <v>349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350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351</v>
      </c>
      <c r="AI3" s="26" t="s">
        <v>352</v>
      </c>
      <c r="AJ3" s="27" t="s">
        <v>353</v>
      </c>
      <c r="AK3" s="27" t="s">
        <v>354</v>
      </c>
      <c r="AL3" s="27" t="s">
        <v>355</v>
      </c>
      <c r="AM3" s="28" t="s">
        <v>356</v>
      </c>
      <c r="AN3" s="28" t="s">
        <v>357</v>
      </c>
      <c r="AO3" s="28" t="s">
        <v>358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5.0542642899999999</v>
      </c>
      <c r="E4" s="36">
        <v>191</v>
      </c>
      <c r="F4" s="36">
        <v>0</v>
      </c>
      <c r="G4" s="36">
        <v>51</v>
      </c>
      <c r="H4" s="36">
        <v>140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1.1178099999999999E-4</v>
      </c>
      <c r="P4" s="36">
        <v>1.6764500000000001E-4</v>
      </c>
      <c r="Q4" s="36">
        <v>9.6551999999999993E-5</v>
      </c>
      <c r="R4" s="36">
        <v>1.5228999999999999E-5</v>
      </c>
      <c r="S4" s="36">
        <v>1.4778E-4</v>
      </c>
      <c r="T4" s="36">
        <v>1.9865E-5</v>
      </c>
      <c r="U4" s="36">
        <v>0.52800000000000014</v>
      </c>
      <c r="V4" s="36">
        <v>1.2672000000000005</v>
      </c>
      <c r="W4" s="36">
        <v>0.52811178100000011</v>
      </c>
      <c r="X4" s="36">
        <v>1.2673676450000007</v>
      </c>
      <c r="Y4" s="36">
        <v>1.7954794260000009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8.3067704782203489E-2</v>
      </c>
      <c r="AH4" s="36">
        <v>0.14131057825018528</v>
      </c>
      <c r="AI4" s="36">
        <v>0.45257577088235007</v>
      </c>
      <c r="AJ4" s="36">
        <v>0</v>
      </c>
      <c r="AK4" s="36">
        <v>0</v>
      </c>
      <c r="AL4" s="36">
        <v>0</v>
      </c>
      <c r="AM4" s="36">
        <v>8.3067704782203489E-2</v>
      </c>
      <c r="AN4" s="36">
        <v>0.14131057825018528</v>
      </c>
      <c r="AO4" s="36">
        <v>0.45257577088235007</v>
      </c>
      <c r="AP4" s="36">
        <v>2.0101525630000001</v>
      </c>
      <c r="AQ4" s="36">
        <v>1.0823898409999999</v>
      </c>
      <c r="AR4" s="36">
        <v>3.092542404</v>
      </c>
      <c r="AS4" s="36">
        <v>3.3303999999999998E-5</v>
      </c>
      <c r="AT4" s="36">
        <v>1.945E-6</v>
      </c>
      <c r="AU4" s="36">
        <v>3.7570000000000002E-6</v>
      </c>
      <c r="AV4" s="36">
        <v>7.7239999999999999E-5</v>
      </c>
      <c r="AW4" s="36">
        <v>1.4916300000000001E-4</v>
      </c>
      <c r="AX4" s="36">
        <v>6.5523000000000003E-5</v>
      </c>
      <c r="AY4" s="36">
        <v>1.2653600000000001E-4</v>
      </c>
      <c r="AZ4" s="36">
        <v>1.7714285714285716E-7</v>
      </c>
      <c r="BA4" s="36">
        <v>3.5428571428571432E-7</v>
      </c>
      <c r="BB4" s="36">
        <v>0.32315968900000003</v>
      </c>
      <c r="BC4" s="36">
        <v>14.943681606</v>
      </c>
      <c r="BD4" s="36">
        <v>28.858591102999998</v>
      </c>
      <c r="BE4" s="36">
        <v>2.7370950000000002E-2</v>
      </c>
      <c r="BF4" s="36">
        <v>5.4741900000000003E-2</v>
      </c>
      <c r="BG4" s="36">
        <v>2.8772618240000001</v>
      </c>
      <c r="BH4" s="36">
        <v>7.2758373540000001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5.9349578689999998</v>
      </c>
      <c r="E5" s="36">
        <v>19</v>
      </c>
      <c r="F5" s="36">
        <v>2</v>
      </c>
      <c r="G5" s="36">
        <v>11</v>
      </c>
      <c r="H5" s="36">
        <v>6</v>
      </c>
      <c r="I5" s="36">
        <v>55.462815745204118</v>
      </c>
      <c r="J5" s="36">
        <v>500.0466715308213</v>
      </c>
      <c r="K5" s="36">
        <v>31.069477745165454</v>
      </c>
      <c r="L5" s="36">
        <v>24.393338000038664</v>
      </c>
      <c r="M5" s="36">
        <v>392.32409127601778</v>
      </c>
      <c r="N5" s="36">
        <v>163.18539600000761</v>
      </c>
      <c r="O5" s="36">
        <v>2.6110069890000007</v>
      </c>
      <c r="P5" s="36">
        <v>4.6318632369999992</v>
      </c>
      <c r="Q5" s="36">
        <v>2.4048768950000006</v>
      </c>
      <c r="R5" s="36">
        <v>0.20613009400000001</v>
      </c>
      <c r="S5" s="36">
        <v>4.3629978969999996</v>
      </c>
      <c r="T5" s="36">
        <v>0.26886534000000001</v>
      </c>
      <c r="U5" s="36">
        <v>0.54254999999999998</v>
      </c>
      <c r="V5" s="36">
        <v>1.2850999999999999</v>
      </c>
      <c r="W5" s="36">
        <v>58.61637273420412</v>
      </c>
      <c r="X5" s="36">
        <v>505.9636347678213</v>
      </c>
      <c r="Y5" s="36">
        <v>564.58000750202541</v>
      </c>
      <c r="Z5" s="36">
        <v>0.5801603015856619</v>
      </c>
      <c r="AA5" s="36">
        <v>0.27890044801191083</v>
      </c>
      <c r="AB5" s="36">
        <v>0.27890044800000002</v>
      </c>
      <c r="AC5" s="36">
        <v>0.65397075498836266</v>
      </c>
      <c r="AD5" s="36">
        <v>7.7742507734358588</v>
      </c>
      <c r="AE5" s="36">
        <v>69.968256960922758</v>
      </c>
      <c r="AF5" s="36">
        <v>77.742507734358682</v>
      </c>
      <c r="AG5" s="36">
        <v>0.10428424548757959</v>
      </c>
      <c r="AH5" s="36">
        <v>0.17740308427772158</v>
      </c>
      <c r="AI5" s="36">
        <v>0.56816933748405418</v>
      </c>
      <c r="AJ5" s="36">
        <v>2.7881369428845761E-2</v>
      </c>
      <c r="AK5" s="36">
        <v>3.3693030837091811E-2</v>
      </c>
      <c r="AL5" s="36">
        <v>8.4269012038272029E-2</v>
      </c>
      <c r="AM5" s="36">
        <v>0.78613636990478808</v>
      </c>
      <c r="AN5" s="36">
        <v>7.985346888550672</v>
      </c>
      <c r="AO5" s="36">
        <v>70.620695310445086</v>
      </c>
      <c r="AP5" s="36">
        <v>4960.4497415659998</v>
      </c>
      <c r="AQ5" s="36">
        <v>2671.0113993049999</v>
      </c>
      <c r="AR5" s="36">
        <v>7631.4611408709998</v>
      </c>
      <c r="AS5" s="36">
        <v>228.69074079999999</v>
      </c>
      <c r="AT5" s="36">
        <v>15373.335069878</v>
      </c>
      <c r="AU5" s="36">
        <v>36464.102442331998</v>
      </c>
      <c r="AV5" s="36">
        <v>8920.5619548920004</v>
      </c>
      <c r="AW5" s="36">
        <v>21158.732538373999</v>
      </c>
      <c r="AX5" s="36">
        <v>8626.6366677200003</v>
      </c>
      <c r="AY5" s="36">
        <v>20461.569448315</v>
      </c>
      <c r="AZ5" s="36">
        <v>6.1906306942857148</v>
      </c>
      <c r="BA5" s="36">
        <v>12.381261390000001</v>
      </c>
      <c r="BB5" s="36">
        <v>18.786333716000001</v>
      </c>
      <c r="BC5" s="36">
        <v>1297.1296138749999</v>
      </c>
      <c r="BD5" s="36">
        <v>3076.669239716</v>
      </c>
      <c r="BE5" s="36">
        <v>1.5911632157142859</v>
      </c>
      <c r="BF5" s="36">
        <v>3.1823264328571432</v>
      </c>
      <c r="BG5" s="36">
        <v>21.272941634999999</v>
      </c>
      <c r="BH5" s="36">
        <v>172.30005425100001</v>
      </c>
      <c r="BI5" s="36">
        <v>1.6200000000000012</v>
      </c>
      <c r="BJ5" s="36">
        <v>1.6200000000000012</v>
      </c>
      <c r="BK5" s="36">
        <v>2.2200000000000002</v>
      </c>
      <c r="BL5" s="36">
        <v>2.2200000000000002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5.9202918450000004</v>
      </c>
      <c r="E6" s="36">
        <v>8</v>
      </c>
      <c r="F6" s="36">
        <v>3</v>
      </c>
      <c r="G6" s="36">
        <v>3</v>
      </c>
      <c r="H6" s="36">
        <v>2</v>
      </c>
      <c r="I6" s="36">
        <v>17.441415915011422</v>
      </c>
      <c r="J6" s="36">
        <v>169.5812104765653</v>
      </c>
      <c r="K6" s="36">
        <v>11.290962216129948</v>
      </c>
      <c r="L6" s="36">
        <v>6.1504536988814733</v>
      </c>
      <c r="M6" s="36">
        <v>144.73329578788898</v>
      </c>
      <c r="N6" s="36">
        <v>42.289330603687738</v>
      </c>
      <c r="O6" s="36">
        <v>0.45981944299999999</v>
      </c>
      <c r="P6" s="36">
        <v>0.66137615799999994</v>
      </c>
      <c r="Q6" s="36">
        <v>0.410762248</v>
      </c>
      <c r="R6" s="36">
        <v>4.9057194999999998E-2</v>
      </c>
      <c r="S6" s="36">
        <v>0.59738851199999998</v>
      </c>
      <c r="T6" s="36">
        <v>6.3987645999999995E-2</v>
      </c>
      <c r="U6" s="36">
        <v>0.11714999999999998</v>
      </c>
      <c r="V6" s="36">
        <v>0.27690000000000003</v>
      </c>
      <c r="W6" s="36">
        <v>18.018385358011422</v>
      </c>
      <c r="X6" s="36">
        <v>170.51948663456531</v>
      </c>
      <c r="Y6" s="36">
        <v>188.53787199257673</v>
      </c>
      <c r="Z6" s="36">
        <v>0.16411457131700208</v>
      </c>
      <c r="AA6" s="36">
        <v>7.7473765288734037E-2</v>
      </c>
      <c r="AB6" s="36">
        <v>7.7473765E-2</v>
      </c>
      <c r="AC6" s="36">
        <v>0.10036779617208205</v>
      </c>
      <c r="AD6" s="36">
        <v>1.2522434051241071</v>
      </c>
      <c r="AE6" s="36">
        <v>11.270190646116966</v>
      </c>
      <c r="AF6" s="36">
        <v>12.52243405124106</v>
      </c>
      <c r="AG6" s="36">
        <v>2.1976131952608897E-2</v>
      </c>
      <c r="AH6" s="36">
        <v>3.7384684241219726E-2</v>
      </c>
      <c r="AI6" s="36">
        <v>0.11973202925904156</v>
      </c>
      <c r="AJ6" s="36">
        <v>7.907303715151243E-3</v>
      </c>
      <c r="AK6" s="36">
        <v>9.5555216664398087E-3</v>
      </c>
      <c r="AL6" s="36">
        <v>2.3899137309271779E-2</v>
      </c>
      <c r="AM6" s="36">
        <v>0.13025123183984219</v>
      </c>
      <c r="AN6" s="36">
        <v>1.2991836110317667</v>
      </c>
      <c r="AO6" s="36">
        <v>11.41382181268528</v>
      </c>
      <c r="AP6" s="36">
        <v>1213.299299582</v>
      </c>
      <c r="AQ6" s="36">
        <v>653.31500746699999</v>
      </c>
      <c r="AR6" s="36">
        <v>1866.614307049</v>
      </c>
      <c r="AS6" s="36">
        <v>75.253044462999995</v>
      </c>
      <c r="AT6" s="36">
        <v>2244.3692575119999</v>
      </c>
      <c r="AU6" s="36">
        <v>5070.6957754120003</v>
      </c>
      <c r="AV6" s="36">
        <v>1337.6188376780001</v>
      </c>
      <c r="AW6" s="36">
        <v>3022.0776579520002</v>
      </c>
      <c r="AX6" s="36">
        <v>1285.371220275</v>
      </c>
      <c r="AY6" s="36">
        <v>2904.0347949279999</v>
      </c>
      <c r="AZ6" s="36">
        <v>1.5484433028571429</v>
      </c>
      <c r="BA6" s="36">
        <v>3.0968866071428574</v>
      </c>
      <c r="BB6" s="36">
        <v>4.5538260629999998</v>
      </c>
      <c r="BC6" s="36">
        <v>208.52077302699999</v>
      </c>
      <c r="BD6" s="36">
        <v>471.11026821199999</v>
      </c>
      <c r="BE6" s="36">
        <v>0.38569955285714286</v>
      </c>
      <c r="BF6" s="36">
        <v>0.7713991071428572</v>
      </c>
      <c r="BG6" s="36">
        <v>9.7331985959999994</v>
      </c>
      <c r="BH6" s="36">
        <v>71.127960349000006</v>
      </c>
      <c r="BI6" s="36">
        <v>0.78000000000000047</v>
      </c>
      <c r="BJ6" s="36">
        <v>0.78000000000000047</v>
      </c>
      <c r="BK6" s="36">
        <v>1.1700000000000008</v>
      </c>
      <c r="BL6" s="36">
        <v>1.1700000000000008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5.244849812</v>
      </c>
      <c r="E7" s="36">
        <v>38</v>
      </c>
      <c r="F7" s="36">
        <v>2</v>
      </c>
      <c r="G7" s="36">
        <v>12</v>
      </c>
      <c r="H7" s="36">
        <v>24</v>
      </c>
      <c r="I7" s="36">
        <v>2.8592544984882163E-4</v>
      </c>
      <c r="J7" s="36">
        <v>0.18783122738245897</v>
      </c>
      <c r="K7" s="36">
        <v>2.8592544984882163E-4</v>
      </c>
      <c r="L7" s="36">
        <v>0</v>
      </c>
      <c r="M7" s="36">
        <v>5.6837152832317613E-2</v>
      </c>
      <c r="N7" s="36">
        <v>0.13127999999999018</v>
      </c>
      <c r="O7" s="36">
        <v>3.511424E-3</v>
      </c>
      <c r="P7" s="36">
        <v>5.7247939999999992E-3</v>
      </c>
      <c r="Q7" s="36">
        <v>3.2505300000000002E-3</v>
      </c>
      <c r="R7" s="36">
        <v>2.6089400000000001E-4</v>
      </c>
      <c r="S7" s="36">
        <v>5.3844969999999994E-3</v>
      </c>
      <c r="T7" s="36">
        <v>3.4029699999999998E-4</v>
      </c>
      <c r="U7" s="36">
        <v>0.18129999999999999</v>
      </c>
      <c r="V7" s="36">
        <v>0.43059999999999998</v>
      </c>
      <c r="W7" s="36">
        <v>0.18509734944984882</v>
      </c>
      <c r="X7" s="36">
        <v>0.62415602138245896</v>
      </c>
      <c r="Y7" s="36">
        <v>0.80925337083230775</v>
      </c>
      <c r="Z7" s="36">
        <v>3.1460373672095694E-5</v>
      </c>
      <c r="AA7" s="36">
        <v>6.7325199658284785E-6</v>
      </c>
      <c r="AB7" s="36">
        <v>6.73252E-6</v>
      </c>
      <c r="AC7" s="36">
        <v>3.3199235225152702E-6</v>
      </c>
      <c r="AD7" s="36">
        <v>1.6289526565852516E-3</v>
      </c>
      <c r="AE7" s="36">
        <v>1.4660573909267267E-2</v>
      </c>
      <c r="AF7" s="36">
        <v>1.628952656585252E-2</v>
      </c>
      <c r="AG7" s="36">
        <v>3.1834057507762262E-2</v>
      </c>
      <c r="AH7" s="36">
        <v>5.4154488633894438E-2</v>
      </c>
      <c r="AI7" s="36">
        <v>0.17344072711125647</v>
      </c>
      <c r="AJ7" s="36">
        <v>6.8714977579849096E-7</v>
      </c>
      <c r="AK7" s="36">
        <v>8.3038097773793928E-7</v>
      </c>
      <c r="AL7" s="36">
        <v>2.0768504011315115E-6</v>
      </c>
      <c r="AM7" s="36">
        <v>3.1838064581060574E-2</v>
      </c>
      <c r="AN7" s="36">
        <v>5.5784271671457428E-2</v>
      </c>
      <c r="AO7" s="36">
        <v>0.18810337787092485</v>
      </c>
      <c r="AP7" s="36">
        <v>0.84163585900000004</v>
      </c>
      <c r="AQ7" s="36">
        <v>0.453188539</v>
      </c>
      <c r="AR7" s="36">
        <v>1.294824398</v>
      </c>
      <c r="AS7" s="36">
        <v>3.6290940000000001E-2</v>
      </c>
      <c r="AT7" s="36">
        <v>0.39291583800000002</v>
      </c>
      <c r="AU7" s="36">
        <v>0.83725935399999996</v>
      </c>
      <c r="AV7" s="36">
        <v>0.88510446300000001</v>
      </c>
      <c r="AW7" s="36">
        <v>1.886057823</v>
      </c>
      <c r="AX7" s="36">
        <v>0.79854010600000003</v>
      </c>
      <c r="AY7" s="36">
        <v>1.7015989389999999</v>
      </c>
      <c r="AZ7" s="36">
        <v>7.5026714285714288E-4</v>
      </c>
      <c r="BA7" s="36">
        <v>1.5005342857142858E-3</v>
      </c>
      <c r="BB7" s="36">
        <v>1.1720273329999999</v>
      </c>
      <c r="BC7" s="36">
        <v>47.096688581999999</v>
      </c>
      <c r="BD7" s="36">
        <v>100.357733604</v>
      </c>
      <c r="BE7" s="36">
        <v>9.9268265714285708E-2</v>
      </c>
      <c r="BF7" s="36">
        <v>0.19853653285714284</v>
      </c>
      <c r="BG7" s="36">
        <v>3.6292647420000002</v>
      </c>
      <c r="BH7" s="36">
        <v>15.987337654999999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5.3997225110000002</v>
      </c>
      <c r="E8" s="36">
        <v>56</v>
      </c>
      <c r="F8" s="36">
        <v>0</v>
      </c>
      <c r="G8" s="36">
        <v>33</v>
      </c>
      <c r="H8" s="36">
        <v>23</v>
      </c>
      <c r="I8" s="36">
        <v>2.412097311845654E-2</v>
      </c>
      <c r="J8" s="36">
        <v>3.394072358804288</v>
      </c>
      <c r="K8" s="36">
        <v>2.412097311845654E-2</v>
      </c>
      <c r="L8" s="36">
        <v>0</v>
      </c>
      <c r="M8" s="36">
        <v>1.7130988319200022</v>
      </c>
      <c r="N8" s="36">
        <v>1.7050945000027422</v>
      </c>
      <c r="O8" s="36">
        <v>1.1056040999999999E-2</v>
      </c>
      <c r="P8" s="36">
        <v>1.7621943000000001E-2</v>
      </c>
      <c r="Q8" s="36">
        <v>1.020511E-2</v>
      </c>
      <c r="R8" s="36">
        <v>8.5093099999999997E-4</v>
      </c>
      <c r="S8" s="36">
        <v>1.6512031999999999E-2</v>
      </c>
      <c r="T8" s="36">
        <v>1.1099109999999999E-3</v>
      </c>
      <c r="U8" s="36">
        <v>0.5411999999999999</v>
      </c>
      <c r="V8" s="36">
        <v>1.2791999999999997</v>
      </c>
      <c r="W8" s="36">
        <v>0.57637701411845643</v>
      </c>
      <c r="X8" s="36">
        <v>4.6908943018042875</v>
      </c>
      <c r="Y8" s="36">
        <v>5.267271315922744</v>
      </c>
      <c r="Z8" s="36">
        <v>1.1818831916483509E-3</v>
      </c>
      <c r="AA8" s="36">
        <v>2.5292300301274734E-4</v>
      </c>
      <c r="AB8" s="36">
        <v>2.52923E-4</v>
      </c>
      <c r="AC8" s="36">
        <v>2.9352992729408727E-4</v>
      </c>
      <c r="AD8" s="36">
        <v>4.6495247882168925E-2</v>
      </c>
      <c r="AE8" s="36">
        <v>0.41845723093952031</v>
      </c>
      <c r="AF8" s="36">
        <v>0.46495247882168927</v>
      </c>
      <c r="AG8" s="36">
        <v>9.6989199816357882E-2</v>
      </c>
      <c r="AH8" s="36">
        <v>0.16499312152667786</v>
      </c>
      <c r="AI8" s="36">
        <v>0.52842391624084639</v>
      </c>
      <c r="AJ8" s="36">
        <v>2.5814402741365526E-5</v>
      </c>
      <c r="AK8" s="36">
        <v>3.1195220813664549E-5</v>
      </c>
      <c r="AL8" s="36">
        <v>7.8021785899690639E-5</v>
      </c>
      <c r="AM8" s="36">
        <v>9.7308544146393339E-2</v>
      </c>
      <c r="AN8" s="36">
        <v>0.21151956462966046</v>
      </c>
      <c r="AO8" s="36">
        <v>0.94695916896626631</v>
      </c>
      <c r="AP8" s="36">
        <v>28.374825091999998</v>
      </c>
      <c r="AQ8" s="36">
        <v>15.278751972</v>
      </c>
      <c r="AR8" s="36">
        <v>43.653577063999997</v>
      </c>
      <c r="AS8" s="36">
        <v>1.050173942</v>
      </c>
      <c r="AT8" s="36">
        <v>100.141771314</v>
      </c>
      <c r="AU8" s="36">
        <v>209.74377461700001</v>
      </c>
      <c r="AV8" s="36">
        <v>77.917148882999996</v>
      </c>
      <c r="AW8" s="36">
        <v>163.19500543699999</v>
      </c>
      <c r="AX8" s="36">
        <v>72.501215072999997</v>
      </c>
      <c r="AY8" s="36">
        <v>151.85150326600001</v>
      </c>
      <c r="AZ8" s="36">
        <v>2.4153185714285715E-2</v>
      </c>
      <c r="BA8" s="36">
        <v>4.8306372857142857E-2</v>
      </c>
      <c r="BB8" s="36">
        <v>2.022625567</v>
      </c>
      <c r="BC8" s="36">
        <v>107.889573322</v>
      </c>
      <c r="BD8" s="36">
        <v>225.97130102099999</v>
      </c>
      <c r="BE8" s="36">
        <v>0.17131215857142859</v>
      </c>
      <c r="BF8" s="36">
        <v>0.34262431857142861</v>
      </c>
      <c r="BG8" s="36">
        <v>1.2240842430000001</v>
      </c>
      <c r="BH8" s="36">
        <v>12.380900333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5.7467295260000002</v>
      </c>
      <c r="E9" s="36">
        <v>40</v>
      </c>
      <c r="F9" s="36">
        <v>14</v>
      </c>
      <c r="G9" s="36">
        <v>12</v>
      </c>
      <c r="H9" s="36">
        <v>14</v>
      </c>
      <c r="I9" s="36">
        <v>0.10416577144839749</v>
      </c>
      <c r="J9" s="36">
        <v>3.7381848582604795</v>
      </c>
      <c r="K9" s="36">
        <v>3.4779271446473081E-2</v>
      </c>
      <c r="L9" s="36">
        <v>6.9386500001924409E-2</v>
      </c>
      <c r="M9" s="36">
        <v>1.5771361297028412</v>
      </c>
      <c r="N9" s="36">
        <v>2.265214500006036</v>
      </c>
      <c r="O9" s="36">
        <v>8.7627906000000005E-2</v>
      </c>
      <c r="P9" s="36">
        <v>0.155998626</v>
      </c>
      <c r="Q9" s="36">
        <v>8.1451143000000004E-2</v>
      </c>
      <c r="R9" s="36">
        <v>6.176763E-3</v>
      </c>
      <c r="S9" s="36">
        <v>0.147941979</v>
      </c>
      <c r="T9" s="36">
        <v>8.0566470000000001E-3</v>
      </c>
      <c r="U9" s="36">
        <v>1.3044</v>
      </c>
      <c r="V9" s="36">
        <v>3.0840000000000005</v>
      </c>
      <c r="W9" s="36">
        <v>1.4961936774483975</v>
      </c>
      <c r="X9" s="36">
        <v>6.9781834842604802</v>
      </c>
      <c r="Y9" s="36">
        <v>8.4743771617088779</v>
      </c>
      <c r="Z9" s="36">
        <v>2.3330957530218544E-3</v>
      </c>
      <c r="AA9" s="36">
        <v>9.6763334839279386E-4</v>
      </c>
      <c r="AB9" s="36">
        <v>9.6763299999999997E-4</v>
      </c>
      <c r="AC9" s="36">
        <v>7.9679207173083183E-4</v>
      </c>
      <c r="AD9" s="36">
        <v>7.1700162746013874E-2</v>
      </c>
      <c r="AE9" s="36">
        <v>0.64530146471412497</v>
      </c>
      <c r="AF9" s="36">
        <v>0.71700162746013885</v>
      </c>
      <c r="AG9" s="36">
        <v>0.22114189051024358</v>
      </c>
      <c r="AH9" s="36">
        <v>0.3761953999484603</v>
      </c>
      <c r="AI9" s="36">
        <v>1.2048420241592583</v>
      </c>
      <c r="AJ9" s="36">
        <v>9.8760761053519734E-5</v>
      </c>
      <c r="AK9" s="36">
        <v>1.19346698803939E-4</v>
      </c>
      <c r="AL9" s="36">
        <v>2.9849580605747735E-4</v>
      </c>
      <c r="AM9" s="36">
        <v>0.22203744334302794</v>
      </c>
      <c r="AN9" s="36">
        <v>0.44801490939327809</v>
      </c>
      <c r="AO9" s="36">
        <v>1.8504419846794407</v>
      </c>
      <c r="AP9" s="36">
        <v>27.044724510000002</v>
      </c>
      <c r="AQ9" s="36">
        <v>14.562543967</v>
      </c>
      <c r="AR9" s="36">
        <v>41.607268477000005</v>
      </c>
      <c r="AS9" s="36">
        <v>1.8945447520000001</v>
      </c>
      <c r="AT9" s="36">
        <v>113.97385901200001</v>
      </c>
      <c r="AU9" s="36">
        <v>234.67176891099999</v>
      </c>
      <c r="AV9" s="36">
        <v>78.451261700000003</v>
      </c>
      <c r="AW9" s="36">
        <v>161.530867833</v>
      </c>
      <c r="AX9" s="36">
        <v>73.397597887000003</v>
      </c>
      <c r="AY9" s="36">
        <v>151.12539208000001</v>
      </c>
      <c r="AZ9" s="36">
        <v>0.10006567285714286</v>
      </c>
      <c r="BA9" s="36">
        <v>0.20013134571428573</v>
      </c>
      <c r="BB9" s="36">
        <v>2.0503437029999998</v>
      </c>
      <c r="BC9" s="36">
        <v>98.289324127</v>
      </c>
      <c r="BD9" s="36">
        <v>202.37736756300001</v>
      </c>
      <c r="BE9" s="36">
        <v>0.17365982714285716</v>
      </c>
      <c r="BF9" s="36">
        <v>0.34731965571428575</v>
      </c>
      <c r="BG9" s="36">
        <v>5.2372694480000002</v>
      </c>
      <c r="BH9" s="36">
        <v>17.409489111999999</v>
      </c>
      <c r="BI9" s="36">
        <v>0.03</v>
      </c>
      <c r="BJ9" s="36">
        <v>0.03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5.9340503179999997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4.4672255851098903</v>
      </c>
      <c r="J10" s="36">
        <v>86.477037559268041</v>
      </c>
      <c r="K10" s="36">
        <v>2.6450555851574231</v>
      </c>
      <c r="L10" s="36">
        <v>1.8221699999524668</v>
      </c>
      <c r="M10" s="36">
        <v>58.03562064439862</v>
      </c>
      <c r="N10" s="36">
        <v>32.908642499979308</v>
      </c>
      <c r="O10" s="36">
        <v>0.80704097399999997</v>
      </c>
      <c r="P10" s="36">
        <v>1.2902399680000001</v>
      </c>
      <c r="Q10" s="36">
        <v>0.73048617999999998</v>
      </c>
      <c r="R10" s="36">
        <v>7.6554793999999995E-2</v>
      </c>
      <c r="S10" s="36">
        <v>1.1903858890000001</v>
      </c>
      <c r="T10" s="36">
        <v>9.9854078999999998E-2</v>
      </c>
      <c r="U10" s="36" t="s">
        <v>339</v>
      </c>
      <c r="V10" s="36" t="s">
        <v>339</v>
      </c>
      <c r="W10" s="36">
        <v>5.2742665591098898</v>
      </c>
      <c r="X10" s="36">
        <v>87.767277527268035</v>
      </c>
      <c r="Y10" s="36">
        <v>93.041544086377925</v>
      </c>
      <c r="Z10" s="36">
        <v>7.2929954955482545E-2</v>
      </c>
      <c r="AA10" s="36">
        <v>2.4970351329059205E-2</v>
      </c>
      <c r="AB10" s="36">
        <v>2.4970350999999998E-2</v>
      </c>
      <c r="AC10" s="36">
        <v>4.2443402833701883E-2</v>
      </c>
      <c r="AD10" s="36">
        <v>1.4540950385323566</v>
      </c>
      <c r="AE10" s="36">
        <v>13.086855346791218</v>
      </c>
      <c r="AF10" s="36">
        <v>14.540950385323574</v>
      </c>
      <c r="AG10" s="36" t="s">
        <v>339</v>
      </c>
      <c r="AH10" s="36" t="s">
        <v>339</v>
      </c>
      <c r="AI10" s="36" t="s">
        <v>339</v>
      </c>
      <c r="AJ10" s="36">
        <v>2.5485807834157901E-3</v>
      </c>
      <c r="AK10" s="36">
        <v>3.079813276134275E-3</v>
      </c>
      <c r="AL10" s="36">
        <v>7.7028636366092687E-3</v>
      </c>
      <c r="AM10" s="36">
        <v>4.4991983617117676E-2</v>
      </c>
      <c r="AN10" s="36">
        <v>1.4571748518084908</v>
      </c>
      <c r="AO10" s="36">
        <v>13.094558210427827</v>
      </c>
      <c r="AP10" s="36">
        <v>1621.2004684000001</v>
      </c>
      <c r="AQ10" s="36">
        <v>872.95409836900001</v>
      </c>
      <c r="AR10" s="36">
        <v>2494.1545667690002</v>
      </c>
      <c r="AS10" s="36">
        <v>55.011850993000003</v>
      </c>
      <c r="AT10" s="36">
        <v>5758.0294784540001</v>
      </c>
      <c r="AU10" s="36">
        <v>12692.204677711001</v>
      </c>
      <c r="AV10" s="36">
        <v>3208.6405905910001</v>
      </c>
      <c r="AW10" s="36">
        <v>7072.6840259139999</v>
      </c>
      <c r="AX10" s="36">
        <v>3059.6227212980002</v>
      </c>
      <c r="AY10" s="36">
        <v>6744.2096225109999</v>
      </c>
      <c r="AZ10" s="36">
        <v>1.1376352814285715</v>
      </c>
      <c r="BA10" s="36">
        <v>2.275270562857143</v>
      </c>
      <c r="BB10" s="36">
        <v>7.5070066750000004</v>
      </c>
      <c r="BC10" s="36">
        <v>482.469662196</v>
      </c>
      <c r="BD10" s="36">
        <v>1063.4894674110001</v>
      </c>
      <c r="BE10" s="36">
        <v>0.63582778142857155</v>
      </c>
      <c r="BF10" s="36">
        <v>1.2716555628571431</v>
      </c>
      <c r="BG10" s="36">
        <v>3.993627703</v>
      </c>
      <c r="BH10" s="36">
        <v>42.722178712999998</v>
      </c>
      <c r="BI10" s="36">
        <v>0.21</v>
      </c>
      <c r="BJ10" s="36">
        <v>0.21</v>
      </c>
      <c r="BK10" s="36">
        <v>0.27</v>
      </c>
      <c r="BL10" s="36">
        <v>0.27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5.8954683770000003</v>
      </c>
      <c r="E11" s="36">
        <v>8</v>
      </c>
      <c r="F11" s="36">
        <v>0</v>
      </c>
      <c r="G11" s="36">
        <v>5</v>
      </c>
      <c r="H11" s="36">
        <v>3</v>
      </c>
      <c r="I11" s="36">
        <v>4.3156831263962996</v>
      </c>
      <c r="J11" s="36">
        <v>48.154219837537333</v>
      </c>
      <c r="K11" s="36">
        <v>1.9547441263971126</v>
      </c>
      <c r="L11" s="36">
        <v>2.3609389999991874</v>
      </c>
      <c r="M11" s="36">
        <v>31.084968463926288</v>
      </c>
      <c r="N11" s="36">
        <v>21.384934500007343</v>
      </c>
      <c r="O11" s="36">
        <v>0.243948053</v>
      </c>
      <c r="P11" s="36">
        <v>0.37969063299999994</v>
      </c>
      <c r="Q11" s="36">
        <v>0.19904861299999999</v>
      </c>
      <c r="R11" s="36">
        <v>4.4899439999999999E-2</v>
      </c>
      <c r="S11" s="36">
        <v>0.32112614699999997</v>
      </c>
      <c r="T11" s="36">
        <v>5.8564485999999999E-2</v>
      </c>
      <c r="U11" s="36">
        <v>8.5199999999999998E-2</v>
      </c>
      <c r="V11" s="36">
        <v>0.20160000000000003</v>
      </c>
      <c r="W11" s="36">
        <v>4.6448311793963004</v>
      </c>
      <c r="X11" s="36">
        <v>48.735510470537335</v>
      </c>
      <c r="Y11" s="36">
        <v>53.380341649933634</v>
      </c>
      <c r="Z11" s="36">
        <v>4.7501179887614944E-2</v>
      </c>
      <c r="AA11" s="36">
        <v>2.2279772038406948E-2</v>
      </c>
      <c r="AB11" s="36">
        <v>2.2279772E-2</v>
      </c>
      <c r="AC11" s="36">
        <v>2.9925226681130613E-2</v>
      </c>
      <c r="AD11" s="36">
        <v>0.58575307825655853</v>
      </c>
      <c r="AE11" s="36">
        <v>5.271777704309021</v>
      </c>
      <c r="AF11" s="36">
        <v>5.8575307825655827</v>
      </c>
      <c r="AG11" s="36">
        <v>2.0758526822030329E-2</v>
      </c>
      <c r="AH11" s="36">
        <v>3.531335597310907E-2</v>
      </c>
      <c r="AI11" s="36">
        <v>0.11309818061657906</v>
      </c>
      <c r="AJ11" s="36">
        <v>2.2739687893699803E-3</v>
      </c>
      <c r="AK11" s="36">
        <v>2.7479604749987173E-3</v>
      </c>
      <c r="AL11" s="36">
        <v>6.8728727750260836E-3</v>
      </c>
      <c r="AM11" s="36">
        <v>5.2957722292530922E-2</v>
      </c>
      <c r="AN11" s="36">
        <v>0.62381439470466626</v>
      </c>
      <c r="AO11" s="36">
        <v>5.3917487577006264</v>
      </c>
      <c r="AP11" s="36">
        <v>268.953373984</v>
      </c>
      <c r="AQ11" s="36">
        <v>144.82104752999999</v>
      </c>
      <c r="AR11" s="36">
        <v>413.77442151399998</v>
      </c>
      <c r="AS11" s="36">
        <v>9.1111378980000008</v>
      </c>
      <c r="AT11" s="36">
        <v>770.61237929100002</v>
      </c>
      <c r="AU11" s="36">
        <v>1692.904926616</v>
      </c>
      <c r="AV11" s="36">
        <v>468.92674457099997</v>
      </c>
      <c r="AW11" s="36">
        <v>1030.1526648670001</v>
      </c>
      <c r="AX11" s="36">
        <v>443.49501712199998</v>
      </c>
      <c r="AY11" s="36">
        <v>974.28346545099998</v>
      </c>
      <c r="AZ11" s="36">
        <v>0.70619035857142853</v>
      </c>
      <c r="BA11" s="36">
        <v>1.4123807171428571</v>
      </c>
      <c r="BB11" s="36">
        <v>3.6348178660000001</v>
      </c>
      <c r="BC11" s="36">
        <v>182.650160202</v>
      </c>
      <c r="BD11" s="36">
        <v>401.25147786700001</v>
      </c>
      <c r="BE11" s="36">
        <v>0.30786147857142859</v>
      </c>
      <c r="BF11" s="36">
        <v>0.61572295857142856</v>
      </c>
      <c r="BG11" s="36">
        <v>3.0002701319999998</v>
      </c>
      <c r="BH11" s="36">
        <v>25.988670409000001</v>
      </c>
      <c r="BI11" s="36">
        <v>0.24</v>
      </c>
      <c r="BJ11" s="36">
        <v>0.24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5.2384905970000002</v>
      </c>
      <c r="E12" s="36">
        <v>115</v>
      </c>
      <c r="F12" s="36">
        <v>3</v>
      </c>
      <c r="G12" s="36">
        <v>23</v>
      </c>
      <c r="H12" s="36">
        <v>89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8.9351299999999997E-4</v>
      </c>
      <c r="P12" s="36">
        <v>1.4605969999999997E-3</v>
      </c>
      <c r="Q12" s="36">
        <v>8.11559E-4</v>
      </c>
      <c r="R12" s="36">
        <v>8.1953999999999995E-5</v>
      </c>
      <c r="S12" s="36">
        <v>1.3536999999999998E-3</v>
      </c>
      <c r="T12" s="36">
        <v>1.06897E-4</v>
      </c>
      <c r="U12" s="36">
        <v>1.5739500000000002</v>
      </c>
      <c r="V12" s="36">
        <v>3.7245000000000013</v>
      </c>
      <c r="W12" s="36">
        <v>1.5748435130000003</v>
      </c>
      <c r="X12" s="36">
        <v>3.7259605970000012</v>
      </c>
      <c r="Y12" s="36">
        <v>5.3008041100000014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0.27366686715064104</v>
      </c>
      <c r="AH12" s="36">
        <v>0.46554823377350407</v>
      </c>
      <c r="AI12" s="36">
        <v>1.4910125865448713</v>
      </c>
      <c r="AJ12" s="36">
        <v>0</v>
      </c>
      <c r="AK12" s="36">
        <v>0</v>
      </c>
      <c r="AL12" s="36">
        <v>0</v>
      </c>
      <c r="AM12" s="36">
        <v>0.27366686715064104</v>
      </c>
      <c r="AN12" s="36">
        <v>0.46554823377350407</v>
      </c>
      <c r="AO12" s="36">
        <v>1.4910125865448713</v>
      </c>
      <c r="AP12" s="36">
        <v>10.196283905</v>
      </c>
      <c r="AQ12" s="36">
        <v>5.4903067180000003</v>
      </c>
      <c r="AR12" s="36">
        <v>15.686590623000001</v>
      </c>
      <c r="AS12" s="36">
        <v>0.31158350499999998</v>
      </c>
      <c r="AT12" s="36">
        <v>9.0227979359999999</v>
      </c>
      <c r="AU12" s="36">
        <v>18.425693677999998</v>
      </c>
      <c r="AV12" s="36">
        <v>13.246290941</v>
      </c>
      <c r="AW12" s="36">
        <v>27.050600157000002</v>
      </c>
      <c r="AX12" s="36">
        <v>12.116205562999999</v>
      </c>
      <c r="AY12" s="36">
        <v>24.742822995000001</v>
      </c>
      <c r="AZ12" s="36">
        <v>4.8625600000000001E-3</v>
      </c>
      <c r="BA12" s="36">
        <v>9.7251200000000003E-3</v>
      </c>
      <c r="BB12" s="36">
        <v>0.89383491699999995</v>
      </c>
      <c r="BC12" s="36">
        <v>34.479439921999997</v>
      </c>
      <c r="BD12" s="36">
        <v>70.411373800999996</v>
      </c>
      <c r="BE12" s="36">
        <v>7.5705950000000008E-2</v>
      </c>
      <c r="BF12" s="36">
        <v>0.15141190000000002</v>
      </c>
      <c r="BG12" s="36">
        <v>1.0189267639999999</v>
      </c>
      <c r="BH12" s="36">
        <v>4.4160245949999997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5.91140957</v>
      </c>
      <c r="E13" s="36">
        <v>1</v>
      </c>
      <c r="F13" s="36">
        <v>0</v>
      </c>
      <c r="G13" s="36">
        <v>1</v>
      </c>
      <c r="H13" s="36">
        <v>0</v>
      </c>
      <c r="I13" s="36">
        <v>24.047527325725262</v>
      </c>
      <c r="J13" s="36">
        <v>254.99842764869479</v>
      </c>
      <c r="K13" s="36">
        <v>12.857013325733673</v>
      </c>
      <c r="L13" s="36">
        <v>11.190513999991591</v>
      </c>
      <c r="M13" s="36">
        <v>194.60317697446646</v>
      </c>
      <c r="N13" s="36">
        <v>84.44277799995362</v>
      </c>
      <c r="O13" s="36">
        <v>0.98637915000000009</v>
      </c>
      <c r="P13" s="36">
        <v>1.6104404200000002</v>
      </c>
      <c r="Q13" s="36">
        <v>0.85995555700000004</v>
      </c>
      <c r="R13" s="36">
        <v>0.126423593</v>
      </c>
      <c r="S13" s="36">
        <v>1.4455400810000001</v>
      </c>
      <c r="T13" s="36">
        <v>0.16490033900000001</v>
      </c>
      <c r="U13" s="36">
        <v>6.6E-3</v>
      </c>
      <c r="V13" s="36">
        <v>1.5599999999999999E-2</v>
      </c>
      <c r="W13" s="36">
        <v>25.040506475725262</v>
      </c>
      <c r="X13" s="36">
        <v>256.6244680686948</v>
      </c>
      <c r="Y13" s="36">
        <v>281.66497454442003</v>
      </c>
      <c r="Z13" s="36">
        <v>0.28018354299223724</v>
      </c>
      <c r="AA13" s="36">
        <v>0.13393240286160718</v>
      </c>
      <c r="AB13" s="36">
        <v>0.13393240300000001</v>
      </c>
      <c r="AC13" s="36">
        <v>0.15771784923572002</v>
      </c>
      <c r="AD13" s="36">
        <v>2.271529626384563</v>
      </c>
      <c r="AE13" s="36">
        <v>20.443766637461071</v>
      </c>
      <c r="AF13" s="36">
        <v>22.715296263845627</v>
      </c>
      <c r="AG13" s="36">
        <v>1.2271017593297791E-3</v>
      </c>
      <c r="AH13" s="36">
        <v>2.0874834526529574E-3</v>
      </c>
      <c r="AI13" s="36">
        <v>6.6855888956587964E-3</v>
      </c>
      <c r="AJ13" s="36">
        <v>1.3669713709765104E-2</v>
      </c>
      <c r="AK13" s="36">
        <v>1.65190626621134E-2</v>
      </c>
      <c r="AL13" s="36">
        <v>4.1315520027427652E-2</v>
      </c>
      <c r="AM13" s="36">
        <v>0.1726146647048149</v>
      </c>
      <c r="AN13" s="36">
        <v>2.2901361724993294</v>
      </c>
      <c r="AO13" s="36">
        <v>20.491767746384159</v>
      </c>
      <c r="AP13" s="36">
        <v>1547.2035315430001</v>
      </c>
      <c r="AQ13" s="36">
        <v>833.10959390699998</v>
      </c>
      <c r="AR13" s="36">
        <v>2380.3131254499999</v>
      </c>
      <c r="AS13" s="36">
        <v>82.294905444999998</v>
      </c>
      <c r="AT13" s="36">
        <v>6770.9518950660004</v>
      </c>
      <c r="AU13" s="36">
        <v>15061.419644363999</v>
      </c>
      <c r="AV13" s="36">
        <v>4050.072380391</v>
      </c>
      <c r="AW13" s="36">
        <v>9009.0493414339999</v>
      </c>
      <c r="AX13" s="36">
        <v>3937.1045332530002</v>
      </c>
      <c r="AY13" s="36">
        <v>8757.7617561089992</v>
      </c>
      <c r="AZ13" s="36">
        <v>1.2546751928571429</v>
      </c>
      <c r="BA13" s="36">
        <v>2.5093503857142858</v>
      </c>
      <c r="BB13" s="36">
        <v>8.1771857140000002</v>
      </c>
      <c r="BC13" s="36">
        <v>467.35352766</v>
      </c>
      <c r="BD13" s="36">
        <v>1039.58907277</v>
      </c>
      <c r="BE13" s="36">
        <v>0.6925905457142858</v>
      </c>
      <c r="BF13" s="36">
        <v>1.3851810914285716</v>
      </c>
      <c r="BG13" s="36">
        <v>18.212696592</v>
      </c>
      <c r="BH13" s="36">
        <v>85.484084344999999</v>
      </c>
      <c r="BI13" s="36">
        <v>0.60000000000000031</v>
      </c>
      <c r="BJ13" s="36">
        <v>0.60000000000000031</v>
      </c>
      <c r="BK13" s="36">
        <v>1.1100000000000008</v>
      </c>
      <c r="BL13" s="36">
        <v>1.1100000000000008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5.9130525289999998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18.222950155206682</v>
      </c>
      <c r="J14" s="36">
        <v>151.02630956625907</v>
      </c>
      <c r="K14" s="36">
        <v>7.5973181551946052</v>
      </c>
      <c r="L14" s="36">
        <v>10.625632000012079</v>
      </c>
      <c r="M14" s="36">
        <v>98.040238221480408</v>
      </c>
      <c r="N14" s="36">
        <v>71.209021499985369</v>
      </c>
      <c r="O14" s="36">
        <v>0.35736334800000003</v>
      </c>
      <c r="P14" s="36">
        <v>0.56911057200000004</v>
      </c>
      <c r="Q14" s="36">
        <v>0.28945093199999999</v>
      </c>
      <c r="R14" s="36">
        <v>6.7912416000000003E-2</v>
      </c>
      <c r="S14" s="36">
        <v>0.48052915899999998</v>
      </c>
      <c r="T14" s="36">
        <v>8.8581412999999998E-2</v>
      </c>
      <c r="U14" s="36" t="s">
        <v>339</v>
      </c>
      <c r="V14" s="36" t="s">
        <v>339</v>
      </c>
      <c r="W14" s="36">
        <v>18.580313503206682</v>
      </c>
      <c r="X14" s="36">
        <v>151.59542013825907</v>
      </c>
      <c r="Y14" s="36">
        <v>170.17573364146574</v>
      </c>
      <c r="Z14" s="36">
        <v>0.18620741392742357</v>
      </c>
      <c r="AA14" s="36">
        <v>8.9751973513018141E-2</v>
      </c>
      <c r="AB14" s="36">
        <v>8.9751973999999998E-2</v>
      </c>
      <c r="AC14" s="36">
        <v>6.9402708373891453E-2</v>
      </c>
      <c r="AD14" s="36">
        <v>0.88088764969326905</v>
      </c>
      <c r="AE14" s="36">
        <v>7.9279888472394227</v>
      </c>
      <c r="AF14" s="36">
        <v>8.8088764969326903</v>
      </c>
      <c r="AG14" s="36" t="s">
        <v>339</v>
      </c>
      <c r="AH14" s="36" t="s">
        <v>339</v>
      </c>
      <c r="AI14" s="36" t="s">
        <v>339</v>
      </c>
      <c r="AJ14" s="36">
        <v>9.1604702912328317E-3</v>
      </c>
      <c r="AK14" s="36">
        <v>1.1069901303528263E-2</v>
      </c>
      <c r="AL14" s="36">
        <v>2.7686724020759682E-2</v>
      </c>
      <c r="AM14" s="36">
        <v>7.8563178665124286E-2</v>
      </c>
      <c r="AN14" s="36">
        <v>0.8919575509967973</v>
      </c>
      <c r="AO14" s="36">
        <v>7.9556755712601825</v>
      </c>
      <c r="AP14" s="36">
        <v>636.64519987300002</v>
      </c>
      <c r="AQ14" s="36">
        <v>342.808953777</v>
      </c>
      <c r="AR14" s="36">
        <v>979.45415365000008</v>
      </c>
      <c r="AS14" s="36">
        <v>56.743946172999998</v>
      </c>
      <c r="AT14" s="36">
        <v>2203.6816384919998</v>
      </c>
      <c r="AU14" s="36">
        <v>6127.0284247400004</v>
      </c>
      <c r="AV14" s="36">
        <v>1337.8865084609999</v>
      </c>
      <c r="AW14" s="36">
        <v>3719.806220298</v>
      </c>
      <c r="AX14" s="36">
        <v>1303.121222237</v>
      </c>
      <c r="AY14" s="36">
        <v>3623.1462068149999</v>
      </c>
      <c r="AZ14" s="36">
        <v>2.2783150728571431</v>
      </c>
      <c r="BA14" s="36">
        <v>4.5566301457142862</v>
      </c>
      <c r="BB14" s="36">
        <v>2.9003955889999999</v>
      </c>
      <c r="BC14" s="36">
        <v>129.66629914999999</v>
      </c>
      <c r="BD14" s="36">
        <v>360.51900000000001</v>
      </c>
      <c r="BE14" s="36">
        <v>0.24565744571428574</v>
      </c>
      <c r="BF14" s="36">
        <v>0.49131489285714286</v>
      </c>
      <c r="BG14" s="36">
        <v>1.5569573830000001</v>
      </c>
      <c r="BH14" s="36">
        <v>47.833811601999997</v>
      </c>
      <c r="BI14" s="36">
        <v>0.06</v>
      </c>
      <c r="BJ14" s="36">
        <v>0.06</v>
      </c>
      <c r="BK14" s="36">
        <v>0.63000000000000034</v>
      </c>
      <c r="BL14" s="36">
        <v>0.63000000000000034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5.8760020620000004</v>
      </c>
      <c r="E15" s="36">
        <v>2</v>
      </c>
      <c r="F15" s="36">
        <v>0</v>
      </c>
      <c r="G15" s="36">
        <v>1</v>
      </c>
      <c r="H15" s="36">
        <v>1</v>
      </c>
      <c r="I15" s="36">
        <v>5.0803576550782008</v>
      </c>
      <c r="J15" s="36">
        <v>44.941784040652465</v>
      </c>
      <c r="K15" s="36">
        <v>2.0678321550739138</v>
      </c>
      <c r="L15" s="36">
        <v>3.012525500004287</v>
      </c>
      <c r="M15" s="36">
        <v>28.393144195731857</v>
      </c>
      <c r="N15" s="36">
        <v>21.62899749999881</v>
      </c>
      <c r="O15" s="36">
        <v>0.12681030900000001</v>
      </c>
      <c r="P15" s="36">
        <v>0.20926791299999997</v>
      </c>
      <c r="Q15" s="36">
        <v>9.8367447999999996E-2</v>
      </c>
      <c r="R15" s="36">
        <v>2.8442861E-2</v>
      </c>
      <c r="S15" s="36">
        <v>0.17216852899999999</v>
      </c>
      <c r="T15" s="36">
        <v>3.7099383999999999E-2</v>
      </c>
      <c r="U15" s="36">
        <v>0</v>
      </c>
      <c r="V15" s="36">
        <v>0</v>
      </c>
      <c r="W15" s="36">
        <v>5.2071679640782005</v>
      </c>
      <c r="X15" s="36">
        <v>45.151051953652463</v>
      </c>
      <c r="Y15" s="36">
        <v>50.358219917730665</v>
      </c>
      <c r="Z15" s="36">
        <v>5.3955196766338101E-2</v>
      </c>
      <c r="AA15" s="36">
        <v>2.579984527985426E-2</v>
      </c>
      <c r="AB15" s="36">
        <v>2.5799844999999998E-2</v>
      </c>
      <c r="AC15" s="36">
        <v>3.2249642950015048E-2</v>
      </c>
      <c r="AD15" s="36">
        <v>0.70808205903494559</v>
      </c>
      <c r="AE15" s="36">
        <v>6.3727385313145097</v>
      </c>
      <c r="AF15" s="36">
        <v>7.0808205903494565</v>
      </c>
      <c r="AG15" s="36">
        <v>0</v>
      </c>
      <c r="AH15" s="36">
        <v>0</v>
      </c>
      <c r="AI15" s="36">
        <v>0</v>
      </c>
      <c r="AJ15" s="36">
        <v>2.6332425136903074E-3</v>
      </c>
      <c r="AK15" s="36">
        <v>3.1821220756250677E-3</v>
      </c>
      <c r="AL15" s="36">
        <v>7.9587462699525317E-3</v>
      </c>
      <c r="AM15" s="36">
        <v>3.4882885463705354E-2</v>
      </c>
      <c r="AN15" s="36">
        <v>0.71126418111057066</v>
      </c>
      <c r="AO15" s="36">
        <v>6.3806972775844626</v>
      </c>
      <c r="AP15" s="36">
        <v>330.633869715</v>
      </c>
      <c r="AQ15" s="36">
        <v>178.033622154</v>
      </c>
      <c r="AR15" s="36">
        <v>508.667491869</v>
      </c>
      <c r="AS15" s="36">
        <v>23.452811272999998</v>
      </c>
      <c r="AT15" s="36">
        <v>1475.751486462</v>
      </c>
      <c r="AU15" s="36">
        <v>3334.1470772859998</v>
      </c>
      <c r="AV15" s="36">
        <v>875.69864205600004</v>
      </c>
      <c r="AW15" s="36">
        <v>1978.4551089920001</v>
      </c>
      <c r="AX15" s="36">
        <v>850.23260173699998</v>
      </c>
      <c r="AY15" s="36">
        <v>1920.9199991319999</v>
      </c>
      <c r="AZ15" s="36">
        <v>0.65974514571428577</v>
      </c>
      <c r="BA15" s="36">
        <v>1.3194902928571428</v>
      </c>
      <c r="BB15" s="36">
        <v>3.087287264</v>
      </c>
      <c r="BC15" s="36">
        <v>91.724571847000007</v>
      </c>
      <c r="BD15" s="36">
        <v>207.23219047800001</v>
      </c>
      <c r="BE15" s="36">
        <v>0.26148678000000003</v>
      </c>
      <c r="BF15" s="36">
        <v>0.52297356142857143</v>
      </c>
      <c r="BG15" s="36">
        <v>3.9439741370000001</v>
      </c>
      <c r="BH15" s="36">
        <v>21.319631479000002</v>
      </c>
      <c r="BI15" s="36">
        <v>0.21</v>
      </c>
      <c r="BJ15" s="36">
        <v>0.21</v>
      </c>
      <c r="BK15" s="36">
        <v>0.21</v>
      </c>
      <c r="BL15" s="36">
        <v>0.21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5.2090021750000002</v>
      </c>
      <c r="E16" s="36">
        <v>45</v>
      </c>
      <c r="F16" s="36">
        <v>7</v>
      </c>
      <c r="G16" s="36">
        <v>13</v>
      </c>
      <c r="H16" s="36">
        <v>25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1.1156170000000002E-3</v>
      </c>
      <c r="P16" s="36">
        <v>1.56105E-3</v>
      </c>
      <c r="Q16" s="36">
        <v>1.0514470000000001E-3</v>
      </c>
      <c r="R16" s="36">
        <v>6.4170000000000004E-5</v>
      </c>
      <c r="S16" s="36">
        <v>1.4773500000000001E-3</v>
      </c>
      <c r="T16" s="36">
        <v>8.3700000000000002E-5</v>
      </c>
      <c r="U16" s="36">
        <v>1.79775</v>
      </c>
      <c r="V16" s="36">
        <v>4.2501000000000007</v>
      </c>
      <c r="W16" s="36">
        <v>1.7988656169999999</v>
      </c>
      <c r="X16" s="36">
        <v>4.2516610500000009</v>
      </c>
      <c r="Y16" s="36">
        <v>6.0505266670000006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0.29232477263601286</v>
      </c>
      <c r="AH16" s="36">
        <v>0.49728811896701053</v>
      </c>
      <c r="AI16" s="36">
        <v>1.5926660026375881</v>
      </c>
      <c r="AJ16" s="36">
        <v>0</v>
      </c>
      <c r="AK16" s="36">
        <v>0</v>
      </c>
      <c r="AL16" s="36">
        <v>0</v>
      </c>
      <c r="AM16" s="36">
        <v>0.29232477263601286</v>
      </c>
      <c r="AN16" s="36">
        <v>0.49728811896701053</v>
      </c>
      <c r="AO16" s="36">
        <v>1.5926660026375881</v>
      </c>
      <c r="AP16" s="36">
        <v>5.7018330209999997</v>
      </c>
      <c r="AQ16" s="36">
        <v>3.0702177800000001</v>
      </c>
      <c r="AR16" s="36">
        <v>8.7720508009999989</v>
      </c>
      <c r="AS16" s="36">
        <v>3.6105849000000002E-2</v>
      </c>
      <c r="AT16" s="36">
        <v>0.47932229100000001</v>
      </c>
      <c r="AU16" s="36">
        <v>0.97290134800000005</v>
      </c>
      <c r="AV16" s="36">
        <v>1.5512561810000001</v>
      </c>
      <c r="AW16" s="36">
        <v>3.1486522899999998</v>
      </c>
      <c r="AX16" s="36">
        <v>1.3930768840000001</v>
      </c>
      <c r="AY16" s="36">
        <v>2.8275888760000001</v>
      </c>
      <c r="AZ16" s="36">
        <v>3.3952171428571431E-3</v>
      </c>
      <c r="BA16" s="36">
        <v>6.7904357142857148E-3</v>
      </c>
      <c r="BB16" s="36">
        <v>0.49286025700000002</v>
      </c>
      <c r="BC16" s="36">
        <v>30.215387887999999</v>
      </c>
      <c r="BD16" s="36">
        <v>61.329489875999997</v>
      </c>
      <c r="BE16" s="36">
        <v>4.1744232857142856E-2</v>
      </c>
      <c r="BF16" s="36">
        <v>8.348846714285714E-2</v>
      </c>
      <c r="BG16" s="36">
        <v>0.52981828900000005</v>
      </c>
      <c r="BH16" s="36">
        <v>1.6783584810000001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5.6580260390000001</v>
      </c>
      <c r="E17" s="36">
        <v>3</v>
      </c>
      <c r="F17" s="36">
        <v>1</v>
      </c>
      <c r="G17" s="36">
        <v>1</v>
      </c>
      <c r="H17" s="36">
        <v>1</v>
      </c>
      <c r="I17" s="36">
        <v>0.92782719858066809</v>
      </c>
      <c r="J17" s="36">
        <v>18.440708451781784</v>
      </c>
      <c r="K17" s="36">
        <v>0.30195769858780303</v>
      </c>
      <c r="L17" s="36">
        <v>0.62586949999286512</v>
      </c>
      <c r="M17" s="36">
        <v>10.205244150359267</v>
      </c>
      <c r="N17" s="36">
        <v>9.1632915000031883</v>
      </c>
      <c r="O17" s="36">
        <v>5.1966157999999998E-2</v>
      </c>
      <c r="P17" s="36">
        <v>7.8561790000000006E-2</v>
      </c>
      <c r="Q17" s="36">
        <v>4.5141586999999997E-2</v>
      </c>
      <c r="R17" s="36">
        <v>6.8245709999999998E-3</v>
      </c>
      <c r="S17" s="36">
        <v>6.9660176000000004E-2</v>
      </c>
      <c r="T17" s="36">
        <v>8.9016140000000004E-3</v>
      </c>
      <c r="U17" s="36">
        <v>3.9050000000000001E-2</v>
      </c>
      <c r="V17" s="36">
        <v>9.2300000000000007E-2</v>
      </c>
      <c r="W17" s="36">
        <v>1.018843356580668</v>
      </c>
      <c r="X17" s="36">
        <v>18.611570241781784</v>
      </c>
      <c r="Y17" s="36">
        <v>19.630413598362452</v>
      </c>
      <c r="Z17" s="36">
        <v>1.5561926564337546E-2</v>
      </c>
      <c r="AA17" s="36">
        <v>5.9714140186871512E-3</v>
      </c>
      <c r="AB17" s="36">
        <v>5.9714140000000004E-3</v>
      </c>
      <c r="AC17" s="36">
        <v>3.0930473348243091E-3</v>
      </c>
      <c r="AD17" s="36">
        <v>0.17593208645113068</v>
      </c>
      <c r="AE17" s="36">
        <v>1.5833887780601761</v>
      </c>
      <c r="AF17" s="36">
        <v>1.7593208645113063</v>
      </c>
      <c r="AG17" s="36">
        <v>8.0760566343409546E-3</v>
      </c>
      <c r="AH17" s="36">
        <v>1.3738579102097257E-2</v>
      </c>
      <c r="AI17" s="36">
        <v>4.4000584421581751E-2</v>
      </c>
      <c r="AJ17" s="36">
        <v>6.0946804340825784E-4</v>
      </c>
      <c r="AK17" s="36">
        <v>7.3650707250747416E-4</v>
      </c>
      <c r="AL17" s="36">
        <v>1.8420641247589792E-3</v>
      </c>
      <c r="AM17" s="36">
        <v>1.1778572012573521E-2</v>
      </c>
      <c r="AN17" s="36">
        <v>0.19040717262573539</v>
      </c>
      <c r="AO17" s="36">
        <v>1.6292314266065169</v>
      </c>
      <c r="AP17" s="36">
        <v>144.97613820800001</v>
      </c>
      <c r="AQ17" s="36">
        <v>78.064074419999997</v>
      </c>
      <c r="AR17" s="36">
        <v>223.04021262800001</v>
      </c>
      <c r="AS17" s="36">
        <v>15.487064999999999</v>
      </c>
      <c r="AT17" s="36">
        <v>736.12461092199999</v>
      </c>
      <c r="AU17" s="36">
        <v>1894.7122142549999</v>
      </c>
      <c r="AV17" s="36">
        <v>406.288934208</v>
      </c>
      <c r="AW17" s="36">
        <v>1045.7476828490001</v>
      </c>
      <c r="AX17" s="36">
        <v>390.16735130699999</v>
      </c>
      <c r="AY17" s="36">
        <v>1004.252317007</v>
      </c>
      <c r="AZ17" s="36">
        <v>0.31430825571428572</v>
      </c>
      <c r="BA17" s="36">
        <v>0.62861651285714293</v>
      </c>
      <c r="BB17" s="36">
        <v>1.501510068</v>
      </c>
      <c r="BC17" s="36">
        <v>61.445100514000003</v>
      </c>
      <c r="BD17" s="36">
        <v>158.153634213</v>
      </c>
      <c r="BE17" s="36">
        <v>0.12717476571428571</v>
      </c>
      <c r="BF17" s="36">
        <v>0.25434953142857142</v>
      </c>
      <c r="BG17" s="36">
        <v>3.0832086040000002</v>
      </c>
      <c r="BH17" s="36">
        <v>18.103145342000001</v>
      </c>
      <c r="BI17" s="36">
        <v>0</v>
      </c>
      <c r="BJ17" s="36">
        <v>0</v>
      </c>
      <c r="BK17" s="36">
        <v>0.24</v>
      </c>
      <c r="BL17" s="36">
        <v>0.24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5.8762205700000001</v>
      </c>
      <c r="E18" s="36">
        <v>1</v>
      </c>
      <c r="F18" s="36">
        <v>0</v>
      </c>
      <c r="G18" s="36">
        <v>1</v>
      </c>
      <c r="H18" s="36">
        <v>0</v>
      </c>
      <c r="I18" s="36">
        <v>5.762081201928452</v>
      </c>
      <c r="J18" s="36">
        <v>63.186416287583469</v>
      </c>
      <c r="K18" s="36">
        <v>3.1239502019138814</v>
      </c>
      <c r="L18" s="36">
        <v>2.6381310000145706</v>
      </c>
      <c r="M18" s="36">
        <v>48.649994489504415</v>
      </c>
      <c r="N18" s="36">
        <v>20.298503000007507</v>
      </c>
      <c r="O18" s="36">
        <v>0.38665167299999997</v>
      </c>
      <c r="P18" s="36">
        <v>0.65731409399999996</v>
      </c>
      <c r="Q18" s="36">
        <v>0.35618231299999997</v>
      </c>
      <c r="R18" s="36">
        <v>3.0469360000000001E-2</v>
      </c>
      <c r="S18" s="36">
        <v>0.61757144899999994</v>
      </c>
      <c r="T18" s="36">
        <v>3.9742645E-2</v>
      </c>
      <c r="U18" s="36">
        <v>0</v>
      </c>
      <c r="V18" s="36">
        <v>0</v>
      </c>
      <c r="W18" s="36">
        <v>6.1487328749284522</v>
      </c>
      <c r="X18" s="36">
        <v>63.84373038158347</v>
      </c>
      <c r="Y18" s="36">
        <v>69.992463256511925</v>
      </c>
      <c r="Z18" s="36">
        <v>6.9591905531361034E-2</v>
      </c>
      <c r="AA18" s="36">
        <v>3.3201428832118823E-2</v>
      </c>
      <c r="AB18" s="36">
        <v>3.3201428999999998E-2</v>
      </c>
      <c r="AC18" s="36">
        <v>5.3689239130681236E-2</v>
      </c>
      <c r="AD18" s="36">
        <v>1.1618035863678533</v>
      </c>
      <c r="AE18" s="36">
        <v>10.456232277310681</v>
      </c>
      <c r="AF18" s="36">
        <v>11.61803586367853</v>
      </c>
      <c r="AG18" s="36">
        <v>0</v>
      </c>
      <c r="AH18" s="36">
        <v>0</v>
      </c>
      <c r="AI18" s="36">
        <v>0</v>
      </c>
      <c r="AJ18" s="36">
        <v>3.388679815627591E-3</v>
      </c>
      <c r="AK18" s="36">
        <v>4.0950246082175432E-3</v>
      </c>
      <c r="AL18" s="36">
        <v>1.0241989795320235E-2</v>
      </c>
      <c r="AM18" s="36">
        <v>5.7077918946308828E-2</v>
      </c>
      <c r="AN18" s="36">
        <v>1.1658986109760709</v>
      </c>
      <c r="AO18" s="36">
        <v>10.466474267106001</v>
      </c>
      <c r="AP18" s="36">
        <v>576.28622385100005</v>
      </c>
      <c r="AQ18" s="36">
        <v>310.30796668900001</v>
      </c>
      <c r="AR18" s="36">
        <v>886.59419054</v>
      </c>
      <c r="AS18" s="36">
        <v>49.815554501000001</v>
      </c>
      <c r="AT18" s="36">
        <v>2022.533879325</v>
      </c>
      <c r="AU18" s="36">
        <v>5297.1796100379997</v>
      </c>
      <c r="AV18" s="36">
        <v>1103.3770195039999</v>
      </c>
      <c r="AW18" s="36">
        <v>2889.8335447670001</v>
      </c>
      <c r="AX18" s="36">
        <v>1060.094753009</v>
      </c>
      <c r="AY18" s="36">
        <v>2776.4737924780002</v>
      </c>
      <c r="AZ18" s="36">
        <v>1.2128964099999999</v>
      </c>
      <c r="BA18" s="36">
        <v>2.4257928214285718</v>
      </c>
      <c r="BB18" s="36">
        <v>2.636914896</v>
      </c>
      <c r="BC18" s="36">
        <v>154.67523297599999</v>
      </c>
      <c r="BD18" s="36">
        <v>405.10692981400001</v>
      </c>
      <c r="BE18" s="36">
        <v>0.22334118142857146</v>
      </c>
      <c r="BF18" s="36">
        <v>0.44668236428571434</v>
      </c>
      <c r="BG18" s="36">
        <v>7.2258836620000002</v>
      </c>
      <c r="BH18" s="36">
        <v>69.608011070000003</v>
      </c>
      <c r="BI18" s="36">
        <v>0.42000000000000015</v>
      </c>
      <c r="BJ18" s="36">
        <v>0.42000000000000015</v>
      </c>
      <c r="BK18" s="36">
        <v>1.4400000000000011</v>
      </c>
      <c r="BL18" s="36">
        <v>1.4400000000000011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5.6768799569999997</v>
      </c>
      <c r="E19" s="36">
        <v>6</v>
      </c>
      <c r="F19" s="36">
        <v>0</v>
      </c>
      <c r="G19" s="36">
        <v>5</v>
      </c>
      <c r="H19" s="36">
        <v>1</v>
      </c>
      <c r="I19" s="36">
        <v>1.4300684561137404</v>
      </c>
      <c r="J19" s="36">
        <v>25.500189532410804</v>
      </c>
      <c r="K19" s="36">
        <v>0.57978245611992507</v>
      </c>
      <c r="L19" s="36">
        <v>0.85028599999381549</v>
      </c>
      <c r="M19" s="36">
        <v>16.781323988517819</v>
      </c>
      <c r="N19" s="36">
        <v>10.148934000006726</v>
      </c>
      <c r="O19" s="36">
        <v>0.82141457800000006</v>
      </c>
      <c r="P19" s="36">
        <v>1.3958488889999998</v>
      </c>
      <c r="Q19" s="36">
        <v>0.76431232400000004</v>
      </c>
      <c r="R19" s="36">
        <v>5.7102253999999998E-2</v>
      </c>
      <c r="S19" s="36">
        <v>1.3213676879999998</v>
      </c>
      <c r="T19" s="36">
        <v>7.4481200999999997E-2</v>
      </c>
      <c r="U19" s="36">
        <v>0.22559999999999999</v>
      </c>
      <c r="V19" s="36">
        <v>0.5351999999999999</v>
      </c>
      <c r="W19" s="36">
        <v>2.4770830341137406</v>
      </c>
      <c r="X19" s="36">
        <v>27.431238421410804</v>
      </c>
      <c r="Y19" s="36">
        <v>29.908321455524543</v>
      </c>
      <c r="Z19" s="36">
        <v>2.4693587451298619E-2</v>
      </c>
      <c r="AA19" s="36">
        <v>9.3691098776793047E-3</v>
      </c>
      <c r="AB19" s="36">
        <v>9.3691099999999999E-3</v>
      </c>
      <c r="AC19" s="36">
        <v>1.0176440098844618E-2</v>
      </c>
      <c r="AD19" s="36">
        <v>0.35721330622158565</v>
      </c>
      <c r="AE19" s="36">
        <v>3.2149197559942708</v>
      </c>
      <c r="AF19" s="36">
        <v>3.5721330622158547</v>
      </c>
      <c r="AG19" s="36">
        <v>4.3577732517907565E-2</v>
      </c>
      <c r="AH19" s="36">
        <v>7.4132234628164595E-2</v>
      </c>
      <c r="AI19" s="36">
        <v>0.23742350820101363</v>
      </c>
      <c r="AJ19" s="36">
        <v>9.5625142400514662E-4</v>
      </c>
      <c r="AK19" s="36">
        <v>1.155574840079837E-3</v>
      </c>
      <c r="AL19" s="36">
        <v>2.8901867148920838E-3</v>
      </c>
      <c r="AM19" s="36">
        <v>5.4710424040757329E-2</v>
      </c>
      <c r="AN19" s="36">
        <v>0.43250111568983007</v>
      </c>
      <c r="AO19" s="36">
        <v>3.4552334509101765</v>
      </c>
      <c r="AP19" s="36">
        <v>315.92658890799999</v>
      </c>
      <c r="AQ19" s="36">
        <v>170.11431710400001</v>
      </c>
      <c r="AR19" s="36">
        <v>486.04090601199999</v>
      </c>
      <c r="AS19" s="36">
        <v>20.258788292999999</v>
      </c>
      <c r="AT19" s="36">
        <v>1800.992869979</v>
      </c>
      <c r="AU19" s="36">
        <v>4242.0678958320004</v>
      </c>
      <c r="AV19" s="36">
        <v>969.99815568600002</v>
      </c>
      <c r="AW19" s="36">
        <v>2284.7386593480001</v>
      </c>
      <c r="AX19" s="36">
        <v>925.91066574199999</v>
      </c>
      <c r="AY19" s="36">
        <v>2180.894758123</v>
      </c>
      <c r="AZ19" s="36">
        <v>0.35611400000000004</v>
      </c>
      <c r="BA19" s="36">
        <v>0.71222800000000008</v>
      </c>
      <c r="BB19" s="36">
        <v>2.3801288509999998</v>
      </c>
      <c r="BC19" s="36">
        <v>129.89807974499999</v>
      </c>
      <c r="BD19" s="36">
        <v>305.96260707099998</v>
      </c>
      <c r="BE19" s="36">
        <v>0.20159194</v>
      </c>
      <c r="BF19" s="36">
        <v>0.40318388142857148</v>
      </c>
      <c r="BG19" s="36">
        <v>2.9831997819999998</v>
      </c>
      <c r="BH19" s="36">
        <v>35.092906722000002</v>
      </c>
      <c r="BI19" s="36">
        <v>0.12</v>
      </c>
      <c r="BJ19" s="36">
        <v>0.12</v>
      </c>
      <c r="BK19" s="36">
        <v>0.33000000000000007</v>
      </c>
      <c r="BL19" s="36">
        <v>0.33000000000000007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5.963281404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5.8633525098489478</v>
      </c>
      <c r="J20" s="36">
        <v>53.02327484314489</v>
      </c>
      <c r="K20" s="36">
        <v>4.271775009849061</v>
      </c>
      <c r="L20" s="36">
        <v>1.5915774999998868</v>
      </c>
      <c r="M20" s="36">
        <v>47.58816135299142</v>
      </c>
      <c r="N20" s="36">
        <v>11.298466000002417</v>
      </c>
      <c r="O20" s="36">
        <v>0.31383899599999998</v>
      </c>
      <c r="P20" s="36">
        <v>0.48269105400000006</v>
      </c>
      <c r="Q20" s="36">
        <v>0.297201944</v>
      </c>
      <c r="R20" s="36">
        <v>1.6637051999999999E-2</v>
      </c>
      <c r="S20" s="36">
        <v>0.46099055200000005</v>
      </c>
      <c r="T20" s="36">
        <v>2.1700502E-2</v>
      </c>
      <c r="U20" s="36" t="s">
        <v>339</v>
      </c>
      <c r="V20" s="36" t="s">
        <v>339</v>
      </c>
      <c r="W20" s="36">
        <v>6.1771915058489482</v>
      </c>
      <c r="X20" s="36">
        <v>53.50596589714489</v>
      </c>
      <c r="Y20" s="36">
        <v>59.683157402993835</v>
      </c>
      <c r="Z20" s="36">
        <v>5.2354074685304661E-2</v>
      </c>
      <c r="AA20" s="36">
        <v>2.4523426653116662E-2</v>
      </c>
      <c r="AB20" s="36">
        <v>2.4523427E-2</v>
      </c>
      <c r="AC20" s="36">
        <v>3.3250243412932833E-2</v>
      </c>
      <c r="AD20" s="36">
        <v>0.34445214562350734</v>
      </c>
      <c r="AE20" s="36">
        <v>3.1000693106115662</v>
      </c>
      <c r="AF20" s="36">
        <v>3.4445214562350737</v>
      </c>
      <c r="AG20" s="36" t="s">
        <v>339</v>
      </c>
      <c r="AH20" s="36" t="s">
        <v>339</v>
      </c>
      <c r="AI20" s="36" t="s">
        <v>339</v>
      </c>
      <c r="AJ20" s="36">
        <v>2.5029658226356651E-3</v>
      </c>
      <c r="AK20" s="36">
        <v>3.0246902036302867E-3</v>
      </c>
      <c r="AL20" s="36">
        <v>7.5649963464006547E-3</v>
      </c>
      <c r="AM20" s="36">
        <v>3.5753209235568496E-2</v>
      </c>
      <c r="AN20" s="36">
        <v>0.34747683582713762</v>
      </c>
      <c r="AO20" s="36">
        <v>3.1076343069579671</v>
      </c>
      <c r="AP20" s="36">
        <v>189.15060246499999</v>
      </c>
      <c r="AQ20" s="36">
        <v>101.85032440400001</v>
      </c>
      <c r="AR20" s="36">
        <v>291.00092686900001</v>
      </c>
      <c r="AS20" s="36">
        <v>12.486108746999999</v>
      </c>
      <c r="AT20" s="36">
        <v>634.80638962</v>
      </c>
      <c r="AU20" s="36">
        <v>1463.7838086209999</v>
      </c>
      <c r="AV20" s="36">
        <v>354.50949290300002</v>
      </c>
      <c r="AW20" s="36">
        <v>817.45436750500005</v>
      </c>
      <c r="AX20" s="36">
        <v>340.94527422900001</v>
      </c>
      <c r="AY20" s="36">
        <v>786.17698278299997</v>
      </c>
      <c r="AZ20" s="36">
        <v>0.26377910142857147</v>
      </c>
      <c r="BA20" s="36">
        <v>0.52755820285714294</v>
      </c>
      <c r="BB20" s="36">
        <v>0.91219330600000004</v>
      </c>
      <c r="BC20" s="36">
        <v>51.300413685999999</v>
      </c>
      <c r="BD20" s="36">
        <v>118.292311102</v>
      </c>
      <c r="BE20" s="36">
        <v>7.726086714285714E-2</v>
      </c>
      <c r="BF20" s="36">
        <v>0.15452173428571428</v>
      </c>
      <c r="BG20" s="36">
        <v>2.6161902440000002</v>
      </c>
      <c r="BH20" s="36">
        <v>18.315974283999999</v>
      </c>
      <c r="BI20" s="36">
        <v>0.12</v>
      </c>
      <c r="BJ20" s="36">
        <v>0.12</v>
      </c>
      <c r="BK20" s="36">
        <v>0.30000000000000004</v>
      </c>
      <c r="BL20" s="36">
        <v>0.30000000000000004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5.8842064890000003</v>
      </c>
      <c r="E21" s="36">
        <v>3</v>
      </c>
      <c r="F21" s="36">
        <v>0</v>
      </c>
      <c r="G21" s="36">
        <v>2</v>
      </c>
      <c r="H21" s="36">
        <v>1</v>
      </c>
      <c r="I21" s="36">
        <v>0.61177018236151126</v>
      </c>
      <c r="J21" s="36">
        <v>10.176329303956521</v>
      </c>
      <c r="K21" s="36">
        <v>0.20484718236972291</v>
      </c>
      <c r="L21" s="36">
        <v>0.40692299999178838</v>
      </c>
      <c r="M21" s="36">
        <v>6.2017134863142571</v>
      </c>
      <c r="N21" s="36">
        <v>4.5863860000037757</v>
      </c>
      <c r="O21" s="36">
        <v>0.216976</v>
      </c>
      <c r="P21" s="36">
        <v>0.33589966199999999</v>
      </c>
      <c r="Q21" s="36">
        <v>0.189455293</v>
      </c>
      <c r="R21" s="36">
        <v>2.7520706999999998E-2</v>
      </c>
      <c r="S21" s="36">
        <v>0.30000308599999997</v>
      </c>
      <c r="T21" s="36">
        <v>3.5896575999999999E-2</v>
      </c>
      <c r="U21" s="36">
        <v>1.32E-2</v>
      </c>
      <c r="V21" s="36">
        <v>3.1199999999999999E-2</v>
      </c>
      <c r="W21" s="36">
        <v>0.8419461823615112</v>
      </c>
      <c r="X21" s="36">
        <v>10.543428965956521</v>
      </c>
      <c r="Y21" s="36">
        <v>11.385375148318031</v>
      </c>
      <c r="Z21" s="36">
        <v>1.0351010639764596E-2</v>
      </c>
      <c r="AA21" s="36">
        <v>3.5462298992140102E-3</v>
      </c>
      <c r="AB21" s="36">
        <v>3.54623E-3</v>
      </c>
      <c r="AC21" s="36">
        <v>2.1908277100945862E-3</v>
      </c>
      <c r="AD21" s="36">
        <v>0.13247985429208406</v>
      </c>
      <c r="AE21" s="36">
        <v>1.192318688628756</v>
      </c>
      <c r="AF21" s="36">
        <v>1.3247985429208402</v>
      </c>
      <c r="AG21" s="36">
        <v>2.5068964325529537E-3</v>
      </c>
      <c r="AH21" s="36">
        <v>4.2646054254923812E-3</v>
      </c>
      <c r="AI21" s="36">
        <v>1.3658263322185058E-2</v>
      </c>
      <c r="AJ21" s="36">
        <v>3.6194339574519328E-4</v>
      </c>
      <c r="AK21" s="36">
        <v>4.3738777377321013E-4</v>
      </c>
      <c r="AL21" s="36">
        <v>1.0939424165104003E-3</v>
      </c>
      <c r="AM21" s="36">
        <v>5.0596675383927335E-3</v>
      </c>
      <c r="AN21" s="36">
        <v>0.13718184749134965</v>
      </c>
      <c r="AO21" s="36">
        <v>1.2070708943674515</v>
      </c>
      <c r="AP21" s="36">
        <v>101.624870468</v>
      </c>
      <c r="AQ21" s="36">
        <v>54.721084097999999</v>
      </c>
      <c r="AR21" s="36">
        <v>156.34595456599999</v>
      </c>
      <c r="AS21" s="36">
        <v>12.623048438</v>
      </c>
      <c r="AT21" s="36">
        <v>422.98656116199999</v>
      </c>
      <c r="AU21" s="36">
        <v>998.48788457299997</v>
      </c>
      <c r="AV21" s="36">
        <v>222.89258842699999</v>
      </c>
      <c r="AW21" s="36">
        <v>526.15276592800001</v>
      </c>
      <c r="AX21" s="36">
        <v>213.52987062700001</v>
      </c>
      <c r="AY21" s="36">
        <v>504.05144841800001</v>
      </c>
      <c r="AZ21" s="36">
        <v>0.43420242285714283</v>
      </c>
      <c r="BA21" s="36">
        <v>0.86840484571428567</v>
      </c>
      <c r="BB21" s="36">
        <v>0.64632632800000001</v>
      </c>
      <c r="BC21" s="36">
        <v>16.392367762999999</v>
      </c>
      <c r="BD21" s="36">
        <v>38.695273358999998</v>
      </c>
      <c r="BE21" s="36">
        <v>5.474248857142857E-2</v>
      </c>
      <c r="BF21" s="36">
        <v>0.10948497857142857</v>
      </c>
      <c r="BG21" s="36">
        <v>1.1012232909999999</v>
      </c>
      <c r="BH21" s="36">
        <v>19.098947800000001</v>
      </c>
      <c r="BI21" s="36">
        <v>0.09</v>
      </c>
      <c r="BJ21" s="36">
        <v>0.09</v>
      </c>
      <c r="BK21" s="36">
        <v>0.12</v>
      </c>
      <c r="BL21" s="36">
        <v>0.12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6.0229411730000004</v>
      </c>
      <c r="E22" s="36">
        <v>2</v>
      </c>
      <c r="F22" s="36">
        <v>0</v>
      </c>
      <c r="G22" s="36">
        <v>1</v>
      </c>
      <c r="H22" s="36">
        <v>1</v>
      </c>
      <c r="I22" s="36">
        <v>4.1886971200246927</v>
      </c>
      <c r="J22" s="36">
        <v>42.996544993886026</v>
      </c>
      <c r="K22" s="36">
        <v>2.0586851200312175</v>
      </c>
      <c r="L22" s="36">
        <v>2.1300119999934752</v>
      </c>
      <c r="M22" s="36">
        <v>30.321765113918424</v>
      </c>
      <c r="N22" s="36">
        <v>16.86347699999229</v>
      </c>
      <c r="O22" s="36">
        <v>0.496208337</v>
      </c>
      <c r="P22" s="36">
        <v>0.85615736800000009</v>
      </c>
      <c r="Q22" s="36">
        <v>0.44549185800000002</v>
      </c>
      <c r="R22" s="36">
        <v>5.0716479000000002E-2</v>
      </c>
      <c r="S22" s="36">
        <v>0.79000543900000009</v>
      </c>
      <c r="T22" s="36">
        <v>6.6151928999999998E-2</v>
      </c>
      <c r="U22" s="36">
        <v>6.6E-3</v>
      </c>
      <c r="V22" s="36">
        <v>1.5599999999999999E-2</v>
      </c>
      <c r="W22" s="36">
        <v>4.6915054570246921</v>
      </c>
      <c r="X22" s="36">
        <v>43.868302361886023</v>
      </c>
      <c r="Y22" s="36">
        <v>48.559807818910713</v>
      </c>
      <c r="Z22" s="36">
        <v>5.0931688492084869E-2</v>
      </c>
      <c r="AA22" s="36">
        <v>2.4428175493939309E-2</v>
      </c>
      <c r="AB22" s="36">
        <v>2.4428175E-2</v>
      </c>
      <c r="AC22" s="36">
        <v>5.2110160884481775E-2</v>
      </c>
      <c r="AD22" s="36">
        <v>0.82599562423608897</v>
      </c>
      <c r="AE22" s="36">
        <v>7.4339606181248001</v>
      </c>
      <c r="AF22" s="36">
        <v>8.2599562423608859</v>
      </c>
      <c r="AG22" s="36">
        <v>1.4065955018750117E-3</v>
      </c>
      <c r="AH22" s="36">
        <v>2.3928291296264567E-3</v>
      </c>
      <c r="AI22" s="36">
        <v>7.663520320560409E-3</v>
      </c>
      <c r="AJ22" s="36">
        <v>2.4932439999397833E-3</v>
      </c>
      <c r="AK22" s="36">
        <v>3.012941935687304E-3</v>
      </c>
      <c r="AL22" s="36">
        <v>7.5356129722096267E-3</v>
      </c>
      <c r="AM22" s="36">
        <v>5.6010000386296568E-2</v>
      </c>
      <c r="AN22" s="36">
        <v>0.83140139530140278</v>
      </c>
      <c r="AO22" s="36">
        <v>7.4491597514175707</v>
      </c>
      <c r="AP22" s="36">
        <v>428.86218102399999</v>
      </c>
      <c r="AQ22" s="36">
        <v>230.92578978200001</v>
      </c>
      <c r="AR22" s="36">
        <v>659.78797080599998</v>
      </c>
      <c r="AS22" s="36">
        <v>45.412296134999998</v>
      </c>
      <c r="AT22" s="36">
        <v>1794.8944409650001</v>
      </c>
      <c r="AU22" s="36">
        <v>4583.3911618020002</v>
      </c>
      <c r="AV22" s="36">
        <v>1019.837901194</v>
      </c>
      <c r="AW22" s="36">
        <v>2604.2289262929999</v>
      </c>
      <c r="AX22" s="36">
        <v>987.584334915</v>
      </c>
      <c r="AY22" s="36">
        <v>2521.867140973</v>
      </c>
      <c r="AZ22" s="36">
        <v>2.1558250814285715</v>
      </c>
      <c r="BA22" s="36">
        <v>4.3116501642857141</v>
      </c>
      <c r="BB22" s="36">
        <v>2.2746218800000002</v>
      </c>
      <c r="BC22" s="36">
        <v>107.05551085499999</v>
      </c>
      <c r="BD22" s="36">
        <v>273.37389379500001</v>
      </c>
      <c r="BE22" s="36">
        <v>0.19265572000000003</v>
      </c>
      <c r="BF22" s="36">
        <v>0.38531144142857143</v>
      </c>
      <c r="BG22" s="36">
        <v>4.6014730119999996</v>
      </c>
      <c r="BH22" s="36">
        <v>40.252847250000002</v>
      </c>
      <c r="BI22" s="36">
        <v>0.30000000000000004</v>
      </c>
      <c r="BJ22" s="36">
        <v>0.30000000000000004</v>
      </c>
      <c r="BK22" s="36">
        <v>0.33000000000000007</v>
      </c>
      <c r="BL22" s="36">
        <v>0.33000000000000007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5.9641097209999998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19.633464295985156</v>
      </c>
      <c r="J23" s="36">
        <v>144.041772456377</v>
      </c>
      <c r="K23" s="36">
        <v>14.536756295989086</v>
      </c>
      <c r="L23" s="36">
        <v>5.096707999996072</v>
      </c>
      <c r="M23" s="36">
        <v>136.4964537523841</v>
      </c>
      <c r="N23" s="36">
        <v>27.178782999978061</v>
      </c>
      <c r="O23" s="36">
        <v>0.37977399199999995</v>
      </c>
      <c r="P23" s="36">
        <v>0.57950286100000004</v>
      </c>
      <c r="Q23" s="36">
        <v>0.33950545099999996</v>
      </c>
      <c r="R23" s="36">
        <v>4.0268541000000005E-2</v>
      </c>
      <c r="S23" s="36">
        <v>0.52697867600000003</v>
      </c>
      <c r="T23" s="36">
        <v>5.2524185000000001E-2</v>
      </c>
      <c r="U23" s="36" t="s">
        <v>339</v>
      </c>
      <c r="V23" s="36" t="s">
        <v>339</v>
      </c>
      <c r="W23" s="36">
        <v>20.013238287985157</v>
      </c>
      <c r="X23" s="36">
        <v>144.62127531737701</v>
      </c>
      <c r="Y23" s="36">
        <v>164.63451360536217</v>
      </c>
      <c r="Z23" s="36">
        <v>0.16261712281725652</v>
      </c>
      <c r="AA23" s="36">
        <v>7.8381453197917644E-2</v>
      </c>
      <c r="AB23" s="36">
        <v>7.8381453000000004E-2</v>
      </c>
      <c r="AC23" s="36">
        <v>0.16348865330511439</v>
      </c>
      <c r="AD23" s="36">
        <v>1.2678344670959214</v>
      </c>
      <c r="AE23" s="36">
        <v>11.410510203863295</v>
      </c>
      <c r="AF23" s="36">
        <v>12.678344670959216</v>
      </c>
      <c r="AG23" s="36" t="s">
        <v>339</v>
      </c>
      <c r="AH23" s="36" t="s">
        <v>339</v>
      </c>
      <c r="AI23" s="36" t="s">
        <v>339</v>
      </c>
      <c r="AJ23" s="36">
        <v>7.9999467175438602E-3</v>
      </c>
      <c r="AK23" s="36">
        <v>9.6674748205219357E-3</v>
      </c>
      <c r="AL23" s="36">
        <v>2.4179141258298634E-2</v>
      </c>
      <c r="AM23" s="36">
        <v>0.17148860002265826</v>
      </c>
      <c r="AN23" s="36">
        <v>1.2775019419164433</v>
      </c>
      <c r="AO23" s="36">
        <v>11.434689345121594</v>
      </c>
      <c r="AP23" s="36">
        <v>409.80900523899999</v>
      </c>
      <c r="AQ23" s="36">
        <v>220.66638743600001</v>
      </c>
      <c r="AR23" s="36">
        <v>630.47539267499997</v>
      </c>
      <c r="AS23" s="36">
        <v>65.868788086999999</v>
      </c>
      <c r="AT23" s="36">
        <v>1158.733574243</v>
      </c>
      <c r="AU23" s="36">
        <v>2918.035558088</v>
      </c>
      <c r="AV23" s="36">
        <v>820.14498605699998</v>
      </c>
      <c r="AW23" s="36">
        <v>2065.3688520820001</v>
      </c>
      <c r="AX23" s="36">
        <v>807.09453078599995</v>
      </c>
      <c r="AY23" s="36">
        <v>2032.503926635</v>
      </c>
      <c r="AZ23" s="36">
        <v>0.961418672857143</v>
      </c>
      <c r="BA23" s="36">
        <v>1.922837345714286</v>
      </c>
      <c r="BB23" s="36">
        <v>1.1239785790000001</v>
      </c>
      <c r="BC23" s="36">
        <v>60.998359430999997</v>
      </c>
      <c r="BD23" s="36">
        <v>153.61199999999999</v>
      </c>
      <c r="BE23" s="36">
        <v>9.5198637142857145E-2</v>
      </c>
      <c r="BF23" s="36">
        <v>0.19039727428571429</v>
      </c>
      <c r="BG23" s="36">
        <v>2.4317366869999999</v>
      </c>
      <c r="BH23" s="36">
        <v>28.198826197999999</v>
      </c>
      <c r="BI23" s="36">
        <v>0.21</v>
      </c>
      <c r="BJ23" s="36">
        <v>0.21</v>
      </c>
      <c r="BK23" s="36">
        <v>0.4800000000000002</v>
      </c>
      <c r="BL23" s="36">
        <v>0.4800000000000002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5.9694330469999999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7.6461278779916428</v>
      </c>
      <c r="J24" s="36">
        <v>68.334316957179212</v>
      </c>
      <c r="K24" s="36">
        <v>5.1196518779868461</v>
      </c>
      <c r="L24" s="36">
        <v>2.5264760000047968</v>
      </c>
      <c r="M24" s="36">
        <v>59.500351335173193</v>
      </c>
      <c r="N24" s="36">
        <v>16.480093499997672</v>
      </c>
      <c r="O24" s="36">
        <v>0.65470549699999991</v>
      </c>
      <c r="P24" s="36">
        <v>0.99892346700000001</v>
      </c>
      <c r="Q24" s="36">
        <v>0.58347717899999996</v>
      </c>
      <c r="R24" s="36">
        <v>7.1228317999999999E-2</v>
      </c>
      <c r="S24" s="36">
        <v>0.90601696399999998</v>
      </c>
      <c r="T24" s="36">
        <v>9.2906503000000001E-2</v>
      </c>
      <c r="U24" s="36" t="s">
        <v>339</v>
      </c>
      <c r="V24" s="36" t="s">
        <v>339</v>
      </c>
      <c r="W24" s="36">
        <v>8.3008333749916421</v>
      </c>
      <c r="X24" s="36">
        <v>69.333240424179209</v>
      </c>
      <c r="Y24" s="36">
        <v>77.634073799170849</v>
      </c>
      <c r="Z24" s="36">
        <v>7.2466334871113869E-2</v>
      </c>
      <c r="AA24" s="36">
        <v>3.491430009716049E-2</v>
      </c>
      <c r="AB24" s="36">
        <v>3.4914300000000002E-2</v>
      </c>
      <c r="AC24" s="36">
        <v>4.7801647541538109E-2</v>
      </c>
      <c r="AD24" s="36">
        <v>0.601407673376115</v>
      </c>
      <c r="AE24" s="36">
        <v>5.4126690603850349</v>
      </c>
      <c r="AF24" s="36">
        <v>6.0140767337611489</v>
      </c>
      <c r="AG24" s="36" t="s">
        <v>339</v>
      </c>
      <c r="AH24" s="36" t="s">
        <v>339</v>
      </c>
      <c r="AI24" s="36" t="s">
        <v>339</v>
      </c>
      <c r="AJ24" s="36">
        <v>3.563502815142945E-3</v>
      </c>
      <c r="AK24" s="36">
        <v>4.3062880720793608E-3</v>
      </c>
      <c r="AL24" s="36">
        <v>1.0770376910907941E-2</v>
      </c>
      <c r="AM24" s="36">
        <v>5.1365150356681051E-2</v>
      </c>
      <c r="AN24" s="36">
        <v>0.60571396144819434</v>
      </c>
      <c r="AO24" s="36">
        <v>5.4234394372959427</v>
      </c>
      <c r="AP24" s="36">
        <v>288.82307236000003</v>
      </c>
      <c r="AQ24" s="36">
        <v>155.52011588600001</v>
      </c>
      <c r="AR24" s="36">
        <v>444.34318824600007</v>
      </c>
      <c r="AS24" s="36">
        <v>46.844464748</v>
      </c>
      <c r="AT24" s="36">
        <v>862.10596454400002</v>
      </c>
      <c r="AU24" s="36">
        <v>2178.0829229699998</v>
      </c>
      <c r="AV24" s="36">
        <v>562.26179901099999</v>
      </c>
      <c r="AW24" s="36">
        <v>1420.5363064769999</v>
      </c>
      <c r="AX24" s="36">
        <v>550.47779785</v>
      </c>
      <c r="AY24" s="36">
        <v>1390.764407489</v>
      </c>
      <c r="AZ24" s="36">
        <v>0.49940318</v>
      </c>
      <c r="BA24" s="36">
        <v>0.99880636142857149</v>
      </c>
      <c r="BB24" s="36">
        <v>0.68521867199999997</v>
      </c>
      <c r="BC24" s="36">
        <v>48.332387623999999</v>
      </c>
      <c r="BD24" s="36">
        <v>122.110218975</v>
      </c>
      <c r="BE24" s="36">
        <v>5.8036588571428571E-2</v>
      </c>
      <c r="BF24" s="36">
        <v>0.11607317857142857</v>
      </c>
      <c r="BG24" s="36">
        <v>3.1709727249999999</v>
      </c>
      <c r="BH24" s="36">
        <v>19.643223602999999</v>
      </c>
      <c r="BI24" s="36">
        <v>0.15</v>
      </c>
      <c r="BJ24" s="36">
        <v>0.15</v>
      </c>
      <c r="BK24" s="36">
        <v>0.27</v>
      </c>
      <c r="BL24" s="36">
        <v>0.27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6.0376358689999998</v>
      </c>
      <c r="E25" s="36">
        <v>1</v>
      </c>
      <c r="F25" s="36">
        <v>0</v>
      </c>
      <c r="G25" s="36">
        <v>1</v>
      </c>
      <c r="H25" s="36">
        <v>0</v>
      </c>
      <c r="I25" s="36">
        <v>0.63121973984225188</v>
      </c>
      <c r="J25" s="36">
        <v>9.2570983244891103</v>
      </c>
      <c r="K25" s="36">
        <v>0.46075073984250309</v>
      </c>
      <c r="L25" s="36">
        <v>0.17046899999974885</v>
      </c>
      <c r="M25" s="36">
        <v>7.863787564331755</v>
      </c>
      <c r="N25" s="36">
        <v>2.0245304999996065</v>
      </c>
      <c r="O25" s="36">
        <v>0.21787197599999999</v>
      </c>
      <c r="P25" s="36">
        <v>0.35613085599999994</v>
      </c>
      <c r="Q25" s="36">
        <v>0.205035464</v>
      </c>
      <c r="R25" s="36">
        <v>1.2836512E-2</v>
      </c>
      <c r="S25" s="36">
        <v>0.33938757999999997</v>
      </c>
      <c r="T25" s="36">
        <v>1.6743276000000001E-2</v>
      </c>
      <c r="U25" s="36">
        <v>6.6E-3</v>
      </c>
      <c r="V25" s="36">
        <v>1.5599999999999999E-2</v>
      </c>
      <c r="W25" s="36">
        <v>0.8556917158422519</v>
      </c>
      <c r="X25" s="36">
        <v>9.6288291804891095</v>
      </c>
      <c r="Y25" s="36">
        <v>10.484520896331361</v>
      </c>
      <c r="Z25" s="36">
        <v>7.7296059012096283E-3</v>
      </c>
      <c r="AA25" s="36">
        <v>3.3571821631669533E-3</v>
      </c>
      <c r="AB25" s="36">
        <v>3.3571819999999998E-3</v>
      </c>
      <c r="AC25" s="36">
        <v>7.5054904935698994E-3</v>
      </c>
      <c r="AD25" s="36">
        <v>0.15428715858691538</v>
      </c>
      <c r="AE25" s="36">
        <v>1.3885844272822383</v>
      </c>
      <c r="AF25" s="36">
        <v>1.5428715858691537</v>
      </c>
      <c r="AG25" s="36">
        <v>1.4937630788455529E-3</v>
      </c>
      <c r="AH25" s="36">
        <v>2.5411142030935842E-3</v>
      </c>
      <c r="AI25" s="36">
        <v>8.1384333261240466E-3</v>
      </c>
      <c r="AJ25" s="36">
        <v>3.4264834879598312E-4</v>
      </c>
      <c r="AK25" s="36">
        <v>4.1407081918868574E-4</v>
      </c>
      <c r="AL25" s="36">
        <v>1.0356248155774493E-3</v>
      </c>
      <c r="AM25" s="36">
        <v>9.3419019212114349E-3</v>
      </c>
      <c r="AN25" s="36">
        <v>0.15724234360919764</v>
      </c>
      <c r="AO25" s="36">
        <v>1.3977584854239398</v>
      </c>
      <c r="AP25" s="36">
        <v>157.90327031000001</v>
      </c>
      <c r="AQ25" s="36">
        <v>85.024837859000002</v>
      </c>
      <c r="AR25" s="36">
        <v>242.92810816900001</v>
      </c>
      <c r="AS25" s="36">
        <v>19.931891598</v>
      </c>
      <c r="AT25" s="36">
        <v>353.18253645200002</v>
      </c>
      <c r="AU25" s="36">
        <v>892.44333670499998</v>
      </c>
      <c r="AV25" s="36">
        <v>212.93175277399999</v>
      </c>
      <c r="AW25" s="36">
        <v>538.04903788499996</v>
      </c>
      <c r="AX25" s="36">
        <v>204.82521172099999</v>
      </c>
      <c r="AY25" s="36">
        <v>517.56493179300003</v>
      </c>
      <c r="AZ25" s="36">
        <v>0.64722334285714289</v>
      </c>
      <c r="BA25" s="36">
        <v>1.2944466871428573</v>
      </c>
      <c r="BB25" s="36">
        <v>0.45171411700000003</v>
      </c>
      <c r="BC25" s="36">
        <v>22.619022797</v>
      </c>
      <c r="BD25" s="36">
        <v>57.155136777000003</v>
      </c>
      <c r="BE25" s="36">
        <v>3.8259241428571428E-2</v>
      </c>
      <c r="BF25" s="36">
        <v>7.6518482857142855E-2</v>
      </c>
      <c r="BG25" s="36">
        <v>1.1452597840000001</v>
      </c>
      <c r="BH25" s="36">
        <v>15.589662299</v>
      </c>
      <c r="BI25" s="36">
        <v>0.03</v>
      </c>
      <c r="BJ25" s="36">
        <v>0.03</v>
      </c>
      <c r="BK25" s="36">
        <v>0.09</v>
      </c>
      <c r="BL25" s="36">
        <v>0.09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5.9898935550000001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12.405856616758621</v>
      </c>
      <c r="J26" s="36">
        <v>97.721523100792268</v>
      </c>
      <c r="K26" s="36">
        <v>8.8060246167296157</v>
      </c>
      <c r="L26" s="36">
        <v>3.5998320000290049</v>
      </c>
      <c r="M26" s="36">
        <v>90.005233717558212</v>
      </c>
      <c r="N26" s="36">
        <v>20.122145999992682</v>
      </c>
      <c r="O26" s="36">
        <v>0.237264002</v>
      </c>
      <c r="P26" s="36">
        <v>0.34327349500000004</v>
      </c>
      <c r="Q26" s="36">
        <v>0.210629924</v>
      </c>
      <c r="R26" s="36">
        <v>2.6634078000000002E-2</v>
      </c>
      <c r="S26" s="36">
        <v>0.30853339400000002</v>
      </c>
      <c r="T26" s="36">
        <v>3.4740101000000002E-2</v>
      </c>
      <c r="U26" s="36" t="s">
        <v>339</v>
      </c>
      <c r="V26" s="36" t="s">
        <v>339</v>
      </c>
      <c r="W26" s="36">
        <v>12.643120618758621</v>
      </c>
      <c r="X26" s="36">
        <v>98.064796595792274</v>
      </c>
      <c r="Y26" s="36">
        <v>110.70791721455089</v>
      </c>
      <c r="Z26" s="36">
        <v>0.10515488597317665</v>
      </c>
      <c r="AA26" s="36">
        <v>5.0528381977635761E-2</v>
      </c>
      <c r="AB26" s="36">
        <v>5.0528381999999997E-2</v>
      </c>
      <c r="AC26" s="36">
        <v>7.8255920807681748E-2</v>
      </c>
      <c r="AD26" s="36">
        <v>0.6378368988378349</v>
      </c>
      <c r="AE26" s="36">
        <v>5.7405320895405128</v>
      </c>
      <c r="AF26" s="36">
        <v>6.3783689883783472</v>
      </c>
      <c r="AG26" s="36" t="s">
        <v>339</v>
      </c>
      <c r="AH26" s="36" t="s">
        <v>339</v>
      </c>
      <c r="AI26" s="36" t="s">
        <v>339</v>
      </c>
      <c r="AJ26" s="36">
        <v>5.1571428555413825E-3</v>
      </c>
      <c r="AK26" s="36">
        <v>6.232110301740818E-3</v>
      </c>
      <c r="AL26" s="36">
        <v>1.558701502932427E-2</v>
      </c>
      <c r="AM26" s="36">
        <v>8.3413063663223125E-2</v>
      </c>
      <c r="AN26" s="36">
        <v>0.64406900913957577</v>
      </c>
      <c r="AO26" s="36">
        <v>5.7561191045698372</v>
      </c>
      <c r="AP26" s="36">
        <v>236.05450974499999</v>
      </c>
      <c r="AQ26" s="36">
        <v>127.106274478</v>
      </c>
      <c r="AR26" s="36">
        <v>363.16078422300001</v>
      </c>
      <c r="AS26" s="36">
        <v>28.679220236999999</v>
      </c>
      <c r="AT26" s="36">
        <v>671.75145074800002</v>
      </c>
      <c r="AU26" s="36">
        <v>1764.500689577</v>
      </c>
      <c r="AV26" s="36">
        <v>472.77696990700002</v>
      </c>
      <c r="AW26" s="36">
        <v>1241.8511169389999</v>
      </c>
      <c r="AX26" s="36">
        <v>465.030967637</v>
      </c>
      <c r="AY26" s="36">
        <v>1221.50456416</v>
      </c>
      <c r="AZ26" s="36">
        <v>0.3741574085714286</v>
      </c>
      <c r="BA26" s="36">
        <v>0.74831481714285719</v>
      </c>
      <c r="BB26" s="36">
        <v>0.74400926700000003</v>
      </c>
      <c r="BC26" s="36">
        <v>30.670688632000001</v>
      </c>
      <c r="BD26" s="36">
        <v>80.563207093000003</v>
      </c>
      <c r="BE26" s="36">
        <v>6.3016030000000001E-2</v>
      </c>
      <c r="BF26" s="36">
        <v>0.12603206</v>
      </c>
      <c r="BG26" s="36">
        <v>5.8618768450000003</v>
      </c>
      <c r="BH26" s="36">
        <v>17.396269577000002</v>
      </c>
      <c r="BI26" s="36">
        <v>0.09</v>
      </c>
      <c r="BJ26" s="36">
        <v>0.09</v>
      </c>
      <c r="BK26" s="36">
        <v>0.18</v>
      </c>
      <c r="BL26" s="36">
        <v>0.18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5.9713594299999997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0.91764158696132614</v>
      </c>
      <c r="J27" s="36">
        <v>13.590860424800331</v>
      </c>
      <c r="K27" s="36">
        <v>0.58687158695745856</v>
      </c>
      <c r="L27" s="36">
        <v>0.33077000000386758</v>
      </c>
      <c r="M27" s="36">
        <v>11.251774511761752</v>
      </c>
      <c r="N27" s="36">
        <v>3.2567274999999034</v>
      </c>
      <c r="O27" s="36">
        <v>0.145799871</v>
      </c>
      <c r="P27" s="36">
        <v>0.24495810899999998</v>
      </c>
      <c r="Q27" s="36">
        <v>0.13504139700000001</v>
      </c>
      <c r="R27" s="36">
        <v>1.0758474000000001E-2</v>
      </c>
      <c r="S27" s="36">
        <v>0.23092531699999999</v>
      </c>
      <c r="T27" s="36">
        <v>1.4032792000000001E-2</v>
      </c>
      <c r="U27" s="36" t="s">
        <v>339</v>
      </c>
      <c r="V27" s="36" t="s">
        <v>339</v>
      </c>
      <c r="W27" s="36">
        <v>1.0634414579613261</v>
      </c>
      <c r="X27" s="36">
        <v>13.835818533800332</v>
      </c>
      <c r="Y27" s="36">
        <v>14.899259991761658</v>
      </c>
      <c r="Z27" s="36">
        <v>1.2418247235109852E-2</v>
      </c>
      <c r="AA27" s="36">
        <v>5.6528683866808368E-3</v>
      </c>
      <c r="AB27" s="36">
        <v>5.6528680000000001E-3</v>
      </c>
      <c r="AC27" s="36">
        <v>1.0538682873509411E-2</v>
      </c>
      <c r="AD27" s="36">
        <v>0.20944886445020536</v>
      </c>
      <c r="AE27" s="36">
        <v>1.885039780051849</v>
      </c>
      <c r="AF27" s="36">
        <v>2.0944886445020541</v>
      </c>
      <c r="AG27" s="36" t="s">
        <v>339</v>
      </c>
      <c r="AH27" s="36" t="s">
        <v>339</v>
      </c>
      <c r="AI27" s="36" t="s">
        <v>339</v>
      </c>
      <c r="AJ27" s="36">
        <v>5.7695587768722767E-4</v>
      </c>
      <c r="AK27" s="36">
        <v>6.9721798923189375E-4</v>
      </c>
      <c r="AL27" s="36">
        <v>1.7437989301693102E-3</v>
      </c>
      <c r="AM27" s="36">
        <v>1.1115638751196638E-2</v>
      </c>
      <c r="AN27" s="36">
        <v>0.21014608243943725</v>
      </c>
      <c r="AO27" s="36">
        <v>1.8867835789820184</v>
      </c>
      <c r="AP27" s="36">
        <v>136.34712904599999</v>
      </c>
      <c r="AQ27" s="36">
        <v>73.417684871000006</v>
      </c>
      <c r="AR27" s="36">
        <v>209.764813917</v>
      </c>
      <c r="AS27" s="36">
        <v>18.408558836000001</v>
      </c>
      <c r="AT27" s="36">
        <v>455.15948680299999</v>
      </c>
      <c r="AU27" s="36">
        <v>1089.2569358369999</v>
      </c>
      <c r="AV27" s="36">
        <v>255.45208859300001</v>
      </c>
      <c r="AW27" s="36">
        <v>611.33068153500005</v>
      </c>
      <c r="AX27" s="36">
        <v>244.40536268700001</v>
      </c>
      <c r="AY27" s="36">
        <v>584.89440334999995</v>
      </c>
      <c r="AZ27" s="36">
        <v>0.40161313571428575</v>
      </c>
      <c r="BA27" s="36">
        <v>0.8032262714285715</v>
      </c>
      <c r="BB27" s="36">
        <v>0.86313562700000002</v>
      </c>
      <c r="BC27" s="36">
        <v>37.971428439</v>
      </c>
      <c r="BD27" s="36">
        <v>90.870657408</v>
      </c>
      <c r="BE27" s="36">
        <v>7.3105784285714293E-2</v>
      </c>
      <c r="BF27" s="36">
        <v>0.14621156857142859</v>
      </c>
      <c r="BG27" s="36">
        <v>2.605318316</v>
      </c>
      <c r="BH27" s="36">
        <v>21.485373792000001</v>
      </c>
      <c r="BI27" s="36">
        <v>0.09</v>
      </c>
      <c r="BJ27" s="36">
        <v>0.09</v>
      </c>
      <c r="BK27" s="36">
        <v>0.33000000000000007</v>
      </c>
      <c r="BL27" s="36">
        <v>0.33000000000000007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6.1272097309999998</v>
      </c>
      <c r="E28" s="36">
        <v>519</v>
      </c>
      <c r="F28" s="36">
        <v>42</v>
      </c>
      <c r="G28" s="36">
        <v>150</v>
      </c>
      <c r="H28" s="36">
        <v>327</v>
      </c>
      <c r="I28" s="36">
        <v>1330.3518692818525</v>
      </c>
      <c r="J28" s="36">
        <v>8019.0734961669714</v>
      </c>
      <c r="K28" s="36">
        <v>1097.1269902809781</v>
      </c>
      <c r="L28" s="36">
        <v>233.2248790008743</v>
      </c>
      <c r="M28" s="36">
        <v>8024.1329539489589</v>
      </c>
      <c r="N28" s="36">
        <v>1325.2924114998655</v>
      </c>
      <c r="O28" s="36">
        <v>16.877750753000001</v>
      </c>
      <c r="P28" s="36">
        <v>30.200291059000001</v>
      </c>
      <c r="Q28" s="36">
        <v>15.874554632000001</v>
      </c>
      <c r="R28" s="36">
        <v>1.003196121</v>
      </c>
      <c r="S28" s="36">
        <v>28.891774379000001</v>
      </c>
      <c r="T28" s="36">
        <v>1.3085166799999999</v>
      </c>
      <c r="U28" s="36">
        <v>14.219450000000007</v>
      </c>
      <c r="V28" s="36">
        <v>33.65799999999993</v>
      </c>
      <c r="W28" s="36">
        <v>1361.4490700348526</v>
      </c>
      <c r="X28" s="36">
        <v>8082.9317872259717</v>
      </c>
      <c r="Y28" s="36">
        <v>9444.380857260825</v>
      </c>
      <c r="Z28" s="36">
        <v>10.707761405633361</v>
      </c>
      <c r="AA28" s="36">
        <v>5.0717627239666312</v>
      </c>
      <c r="AB28" s="36">
        <v>48.083277562000816</v>
      </c>
      <c r="AC28" s="36">
        <v>34.092636203882194</v>
      </c>
      <c r="AD28" s="36">
        <v>260.15141577043875</v>
      </c>
      <c r="AE28" s="36">
        <v>2341.4355182320837</v>
      </c>
      <c r="AF28" s="36">
        <v>2601.5869340025238</v>
      </c>
      <c r="AG28" s="36">
        <v>2.4685896595209895</v>
      </c>
      <c r="AH28" s="36">
        <v>4.1994398805644444</v>
      </c>
      <c r="AI28" s="36">
        <v>13.44955745532125</v>
      </c>
      <c r="AJ28" s="36">
        <v>1.9061615641170977</v>
      </c>
      <c r="AK28" s="36">
        <v>1.0615979634005028</v>
      </c>
      <c r="AL28" s="36">
        <v>2.6923198362417482</v>
      </c>
      <c r="AM28" s="36">
        <v>38.467387427520279</v>
      </c>
      <c r="AN28" s="36">
        <v>265.41245361440372</v>
      </c>
      <c r="AO28" s="36">
        <v>2357.5773955236468</v>
      </c>
      <c r="AP28" s="36">
        <v>68712.681185991998</v>
      </c>
      <c r="AQ28" s="36">
        <v>36999.136023225998</v>
      </c>
      <c r="AR28" s="36">
        <v>105711.81720921799</v>
      </c>
      <c r="AS28" s="36">
        <v>445.46908756099998</v>
      </c>
      <c r="AT28" s="36">
        <v>246729.43763012</v>
      </c>
      <c r="AU28" s="36">
        <v>521570.275057488</v>
      </c>
      <c r="AV28" s="36">
        <v>138786.48087862201</v>
      </c>
      <c r="AW28" s="36">
        <v>293385.75770052703</v>
      </c>
      <c r="AX28" s="36">
        <v>132682.75192176201</v>
      </c>
      <c r="AY28" s="36">
        <v>280482.86446859798</v>
      </c>
      <c r="AZ28" s="36">
        <v>2.0910422457142861</v>
      </c>
      <c r="BA28" s="36">
        <v>4.1820844914285722</v>
      </c>
      <c r="BB28" s="36">
        <v>143.42873838</v>
      </c>
      <c r="BC28" s="36">
        <v>22399.877379301</v>
      </c>
      <c r="BD28" s="36">
        <v>47351.910328152997</v>
      </c>
      <c r="BE28" s="36">
        <v>1.2679343914285715</v>
      </c>
      <c r="BF28" s="36">
        <v>2.5358687828571429</v>
      </c>
      <c r="BG28" s="36">
        <v>48.442976477999999</v>
      </c>
      <c r="BH28" s="36">
        <v>702.85178080100002</v>
      </c>
      <c r="BI28" s="36">
        <v>6.3</v>
      </c>
      <c r="BJ28" s="36">
        <v>7.3799999999999972</v>
      </c>
      <c r="BK28" s="36">
        <v>13.589999999999936</v>
      </c>
      <c r="BL28" s="36">
        <v>14.789999999999942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5.9926008800000004</v>
      </c>
      <c r="E29" s="36">
        <v>2</v>
      </c>
      <c r="F29" s="36">
        <v>1</v>
      </c>
      <c r="G29" s="36">
        <v>0</v>
      </c>
      <c r="H29" s="36">
        <v>1</v>
      </c>
      <c r="I29" s="36">
        <v>70.003657717458367</v>
      </c>
      <c r="J29" s="36">
        <v>560.95266078046427</v>
      </c>
      <c r="K29" s="36">
        <v>29.868425717700084</v>
      </c>
      <c r="L29" s="36">
        <v>40.13523199975829</v>
      </c>
      <c r="M29" s="36">
        <v>354.26448299790707</v>
      </c>
      <c r="N29" s="36">
        <v>276.69183550001554</v>
      </c>
      <c r="O29" s="36">
        <v>1.9042771540000001</v>
      </c>
      <c r="P29" s="36">
        <v>3.2200199950000004</v>
      </c>
      <c r="Q29" s="36">
        <v>1.588375804</v>
      </c>
      <c r="R29" s="36">
        <v>0.31590135000000003</v>
      </c>
      <c r="S29" s="36">
        <v>2.8079747560000001</v>
      </c>
      <c r="T29" s="36">
        <v>0.41204523900000001</v>
      </c>
      <c r="U29" s="36">
        <v>9.4399999999999998E-2</v>
      </c>
      <c r="V29" s="36">
        <v>0.22419999999999998</v>
      </c>
      <c r="W29" s="36">
        <v>72.002334871458359</v>
      </c>
      <c r="X29" s="36">
        <v>564.3968807754643</v>
      </c>
      <c r="Y29" s="36">
        <v>636.3992156469227</v>
      </c>
      <c r="Z29" s="36">
        <v>0.74492283567065165</v>
      </c>
      <c r="AA29" s="36">
        <v>0.35355164227622593</v>
      </c>
      <c r="AB29" s="36">
        <v>0.75882533812536912</v>
      </c>
      <c r="AC29" s="36">
        <v>0.55535794232011793</v>
      </c>
      <c r="AD29" s="36">
        <v>8.5606806211008308</v>
      </c>
      <c r="AE29" s="36">
        <v>77.04612558990749</v>
      </c>
      <c r="AF29" s="36">
        <v>85.606806211008305</v>
      </c>
      <c r="AG29" s="36">
        <v>1.8310829961485846E-2</v>
      </c>
      <c r="AH29" s="36">
        <v>3.114945786551615E-2</v>
      </c>
      <c r="AI29" s="36">
        <v>9.9762452893612533E-2</v>
      </c>
      <c r="AJ29" s="36">
        <v>4.9723909230301178E-2</v>
      </c>
      <c r="AK29" s="36">
        <v>4.8164377340484121E-2</v>
      </c>
      <c r="AL29" s="36">
        <v>0.12081998514770961</v>
      </c>
      <c r="AM29" s="36">
        <v>0.62339268151190486</v>
      </c>
      <c r="AN29" s="36">
        <v>8.6399944563068303</v>
      </c>
      <c r="AO29" s="36">
        <v>77.266708027948809</v>
      </c>
      <c r="AP29" s="36">
        <v>8695.7700920860007</v>
      </c>
      <c r="AQ29" s="36">
        <v>4682.3377418919999</v>
      </c>
      <c r="AR29" s="36">
        <v>13378.107833978</v>
      </c>
      <c r="AS29" s="36">
        <v>223.880300608</v>
      </c>
      <c r="AT29" s="36">
        <v>30086.228155190001</v>
      </c>
      <c r="AU29" s="36">
        <v>71432.568351217007</v>
      </c>
      <c r="AV29" s="36">
        <v>17367.940036830001</v>
      </c>
      <c r="AW29" s="36">
        <v>41236.028570987997</v>
      </c>
      <c r="AX29" s="36">
        <v>16813.348839329999</v>
      </c>
      <c r="AY29" s="36">
        <v>39919.284131706001</v>
      </c>
      <c r="AZ29" s="36">
        <v>0.33877008571428574</v>
      </c>
      <c r="BA29" s="36">
        <v>0.67754017285714285</v>
      </c>
      <c r="BB29" s="36">
        <v>22.122330794</v>
      </c>
      <c r="BC29" s="36">
        <v>2030.2712392830001</v>
      </c>
      <c r="BD29" s="36">
        <v>4820.3945115209999</v>
      </c>
      <c r="BE29" s="36">
        <v>0.19556515857142859</v>
      </c>
      <c r="BF29" s="36">
        <v>0.39113031714285718</v>
      </c>
      <c r="BG29" s="36">
        <v>19.964021325000001</v>
      </c>
      <c r="BH29" s="36">
        <v>108.03108853000001</v>
      </c>
      <c r="BI29" s="36">
        <v>0.54000000000000026</v>
      </c>
      <c r="BJ29" s="36">
        <v>0.54000000000000026</v>
      </c>
      <c r="BK29" s="36">
        <v>1.0800000000000007</v>
      </c>
      <c r="BL29" s="36">
        <v>1.0800000000000007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5.7172205360000001</v>
      </c>
      <c r="E30" s="36">
        <v>16</v>
      </c>
      <c r="F30" s="36">
        <v>5</v>
      </c>
      <c r="G30" s="36">
        <v>5</v>
      </c>
      <c r="H30" s="36">
        <v>6</v>
      </c>
      <c r="I30" s="36">
        <v>8.8679555093197762E-2</v>
      </c>
      <c r="J30" s="36">
        <v>12.723278048692325</v>
      </c>
      <c r="K30" s="36">
        <v>1.3942555096193052E-2</v>
      </c>
      <c r="L30" s="36">
        <v>7.4736999997004713E-2</v>
      </c>
      <c r="M30" s="36">
        <v>1.2233091037893997</v>
      </c>
      <c r="N30" s="36">
        <v>11.588648499996122</v>
      </c>
      <c r="O30" s="36">
        <v>4.2057455000000001E-2</v>
      </c>
      <c r="P30" s="36">
        <v>7.1362517E-2</v>
      </c>
      <c r="Q30" s="36">
        <v>3.8931881000000002E-2</v>
      </c>
      <c r="R30" s="36">
        <v>3.1255739999999999E-3</v>
      </c>
      <c r="S30" s="36">
        <v>6.7285681999999999E-2</v>
      </c>
      <c r="T30" s="36">
        <v>4.076835E-3</v>
      </c>
      <c r="U30" s="36">
        <v>2.3919500000000005</v>
      </c>
      <c r="V30" s="36">
        <v>5.6537000000000006</v>
      </c>
      <c r="W30" s="36">
        <v>2.5226870100931982</v>
      </c>
      <c r="X30" s="36">
        <v>18.448340565692327</v>
      </c>
      <c r="Y30" s="36">
        <v>20.971027575785524</v>
      </c>
      <c r="Z30" s="36">
        <v>2.5231564843671791E-3</v>
      </c>
      <c r="AA30" s="36">
        <v>7.5072964671528668E-4</v>
      </c>
      <c r="AB30" s="36">
        <v>7.5073000000000002E-4</v>
      </c>
      <c r="AC30" s="36">
        <v>3.4190522824994985E-4</v>
      </c>
      <c r="AD30" s="36">
        <v>0.59112678461031454</v>
      </c>
      <c r="AE30" s="36">
        <v>5.3201410614928299</v>
      </c>
      <c r="AF30" s="36">
        <v>5.9112678461031489</v>
      </c>
      <c r="AG30" s="36">
        <v>0.45188335557600656</v>
      </c>
      <c r="AH30" s="36">
        <v>0.76872111063504578</v>
      </c>
      <c r="AI30" s="36">
        <v>2.4619851786554836</v>
      </c>
      <c r="AJ30" s="36">
        <v>7.5049647361018936E-5</v>
      </c>
      <c r="AK30" s="36">
        <v>9.0693181820668622E-5</v>
      </c>
      <c r="AL30" s="36">
        <v>2.2683102827963892E-4</v>
      </c>
      <c r="AM30" s="36">
        <v>0.4523003104516175</v>
      </c>
      <c r="AN30" s="36">
        <v>1.3599385884271811</v>
      </c>
      <c r="AO30" s="36">
        <v>7.7823530711765931</v>
      </c>
      <c r="AP30" s="36">
        <v>507.352059994</v>
      </c>
      <c r="AQ30" s="36">
        <v>273.18957076599997</v>
      </c>
      <c r="AR30" s="36">
        <v>780.54163075999998</v>
      </c>
      <c r="AS30" s="36">
        <v>12.753134544</v>
      </c>
      <c r="AT30" s="36">
        <v>1342.637829018</v>
      </c>
      <c r="AU30" s="36">
        <v>3117.9049579550001</v>
      </c>
      <c r="AV30" s="36">
        <v>1142.321110095</v>
      </c>
      <c r="AW30" s="36">
        <v>2652.7247897880002</v>
      </c>
      <c r="AX30" s="36">
        <v>1060.1827204010001</v>
      </c>
      <c r="AY30" s="36">
        <v>2461.981100811</v>
      </c>
      <c r="AZ30" s="36">
        <v>5.0148671428571434E-2</v>
      </c>
      <c r="BA30" s="36">
        <v>0.10029734285714287</v>
      </c>
      <c r="BB30" s="36">
        <v>11.285917062999999</v>
      </c>
      <c r="BC30" s="36">
        <v>922.63206608400003</v>
      </c>
      <c r="BD30" s="36">
        <v>2142.557755368</v>
      </c>
      <c r="BE30" s="36">
        <v>9.9769421428571439E-2</v>
      </c>
      <c r="BF30" s="36">
        <v>0.19953884428571431</v>
      </c>
      <c r="BG30" s="36">
        <v>12.803466093999999</v>
      </c>
      <c r="BH30" s="36">
        <v>59.435428229999999</v>
      </c>
      <c r="BI30" s="36">
        <v>0.06</v>
      </c>
      <c r="BJ30" s="36">
        <v>0.06</v>
      </c>
      <c r="BK30" s="36">
        <v>0.03</v>
      </c>
      <c r="BL30" s="36">
        <v>0.03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5.7958928949999997</v>
      </c>
      <c r="E31" s="36">
        <v>10</v>
      </c>
      <c r="F31" s="36">
        <v>2</v>
      </c>
      <c r="G31" s="36">
        <v>5</v>
      </c>
      <c r="H31" s="36">
        <v>3</v>
      </c>
      <c r="I31" s="36">
        <v>1.8494205856031076</v>
      </c>
      <c r="J31" s="36">
        <v>62.994955938661938</v>
      </c>
      <c r="K31" s="36">
        <v>0.10351508563066589</v>
      </c>
      <c r="L31" s="36">
        <v>1.7459054999724417</v>
      </c>
      <c r="M31" s="36">
        <v>4.0711395244064903</v>
      </c>
      <c r="N31" s="36">
        <v>60.773236999858547</v>
      </c>
      <c r="O31" s="36">
        <v>8.5289851E-2</v>
      </c>
      <c r="P31" s="36">
        <v>0.128124822</v>
      </c>
      <c r="Q31" s="36">
        <v>6.0855694000000002E-2</v>
      </c>
      <c r="R31" s="36">
        <v>2.4434156999999998E-2</v>
      </c>
      <c r="S31" s="36">
        <v>9.6254182999999993E-2</v>
      </c>
      <c r="T31" s="36">
        <v>3.1870638999999999E-2</v>
      </c>
      <c r="U31" s="36">
        <v>0.15069999999999997</v>
      </c>
      <c r="V31" s="36">
        <v>0.35620000000000002</v>
      </c>
      <c r="W31" s="36">
        <v>2.0854104366031074</v>
      </c>
      <c r="X31" s="36">
        <v>63.479280760661936</v>
      </c>
      <c r="Y31" s="36">
        <v>65.564691197265049</v>
      </c>
      <c r="Z31" s="36">
        <v>2.675201344211256E-2</v>
      </c>
      <c r="AA31" s="36">
        <v>1.046192511446584E-2</v>
      </c>
      <c r="AB31" s="36">
        <v>1.0461925E-2</v>
      </c>
      <c r="AC31" s="36">
        <v>9.1343206790643085E-4</v>
      </c>
      <c r="AD31" s="36">
        <v>0.95076516891243656</v>
      </c>
      <c r="AE31" s="36">
        <v>8.5568865202119309</v>
      </c>
      <c r="AF31" s="36">
        <v>9.5076516891243692</v>
      </c>
      <c r="AG31" s="36">
        <v>2.9432804872704197E-2</v>
      </c>
      <c r="AH31" s="36">
        <v>5.0069599093795644E-2</v>
      </c>
      <c r="AI31" s="36">
        <v>0.16035804034094009</v>
      </c>
      <c r="AJ31" s="36">
        <v>1.0458670653574237E-3</v>
      </c>
      <c r="AK31" s="36">
        <v>1.2638701879759684E-3</v>
      </c>
      <c r="AL31" s="36">
        <v>3.1610421929781163E-3</v>
      </c>
      <c r="AM31" s="36">
        <v>3.139210400596805E-2</v>
      </c>
      <c r="AN31" s="36">
        <v>1.0020986381942081</v>
      </c>
      <c r="AO31" s="36">
        <v>8.7204056027458492</v>
      </c>
      <c r="AP31" s="36">
        <v>1554.287360839</v>
      </c>
      <c r="AQ31" s="36">
        <v>836.92396352799994</v>
      </c>
      <c r="AR31" s="36">
        <v>2391.2113243670001</v>
      </c>
      <c r="AS31" s="36">
        <v>36.344225850000001</v>
      </c>
      <c r="AT31" s="36">
        <v>4088.9253104750001</v>
      </c>
      <c r="AU31" s="36">
        <v>9937.6055603500008</v>
      </c>
      <c r="AV31" s="36">
        <v>2484.5811497959999</v>
      </c>
      <c r="AW31" s="36">
        <v>6038.4540128669996</v>
      </c>
      <c r="AX31" s="36">
        <v>2340.4318190499998</v>
      </c>
      <c r="AY31" s="36">
        <v>5688.1176574769997</v>
      </c>
      <c r="AZ31" s="36">
        <v>7.5561351428571441E-2</v>
      </c>
      <c r="BA31" s="36">
        <v>0.15112270428571431</v>
      </c>
      <c r="BB31" s="36">
        <v>7.5508060759999998</v>
      </c>
      <c r="BC31" s="36">
        <v>610.29684429899999</v>
      </c>
      <c r="BD31" s="36">
        <v>1483.247761419</v>
      </c>
      <c r="BE31" s="36">
        <v>6.675040714285714E-2</v>
      </c>
      <c r="BF31" s="36">
        <v>0.13350081428571428</v>
      </c>
      <c r="BG31" s="36">
        <v>6.7947717240000003</v>
      </c>
      <c r="BH31" s="36">
        <v>40.380003244000001</v>
      </c>
      <c r="BI31" s="36">
        <v>0.12</v>
      </c>
      <c r="BJ31" s="36">
        <v>0.12</v>
      </c>
      <c r="BK31" s="36">
        <v>0.66000000000000036</v>
      </c>
      <c r="BL31" s="36">
        <v>0.66000000000000036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5.8274930730000003</v>
      </c>
      <c r="E32" s="36">
        <v>18</v>
      </c>
      <c r="F32" s="36">
        <v>4</v>
      </c>
      <c r="G32" s="36">
        <v>5</v>
      </c>
      <c r="H32" s="36">
        <v>9</v>
      </c>
      <c r="I32" s="36">
        <v>2.3964334978269024</v>
      </c>
      <c r="J32" s="36">
        <v>45.730952023695266</v>
      </c>
      <c r="K32" s="36">
        <v>1.3687879978524251</v>
      </c>
      <c r="L32" s="36">
        <v>1.0276454999744775</v>
      </c>
      <c r="M32" s="36">
        <v>27.447868021547684</v>
      </c>
      <c r="N32" s="36">
        <v>20.679517499974491</v>
      </c>
      <c r="O32" s="36">
        <v>0.13820526399999999</v>
      </c>
      <c r="P32" s="36">
        <v>0.25218960800000001</v>
      </c>
      <c r="Q32" s="36">
        <v>0.128679605</v>
      </c>
      <c r="R32" s="36">
        <v>9.5256589999999988E-3</v>
      </c>
      <c r="S32" s="36">
        <v>0.23976483499999998</v>
      </c>
      <c r="T32" s="36">
        <v>1.2424773E-2</v>
      </c>
      <c r="U32" s="36">
        <v>9.1299999999999978E-2</v>
      </c>
      <c r="V32" s="36">
        <v>0.21580000000000002</v>
      </c>
      <c r="W32" s="36">
        <v>2.6259387618269021</v>
      </c>
      <c r="X32" s="36">
        <v>46.19894163169527</v>
      </c>
      <c r="Y32" s="36">
        <v>48.824880393522172</v>
      </c>
      <c r="Z32" s="36">
        <v>4.0826058131375645E-2</v>
      </c>
      <c r="AA32" s="36">
        <v>1.6432618032043871E-2</v>
      </c>
      <c r="AB32" s="36">
        <v>1.6432618E-2</v>
      </c>
      <c r="AC32" s="36">
        <v>3.1372552502204575E-2</v>
      </c>
      <c r="AD32" s="36">
        <v>0.9175887424789938</v>
      </c>
      <c r="AE32" s="36">
        <v>8.2582986823109454</v>
      </c>
      <c r="AF32" s="36">
        <v>9.1758874247899396</v>
      </c>
      <c r="AG32" s="36">
        <v>1.8642948402295662E-2</v>
      </c>
      <c r="AH32" s="36">
        <v>3.1714440960227103E-2</v>
      </c>
      <c r="AI32" s="36">
        <v>0.10157192577802462</v>
      </c>
      <c r="AJ32" s="36">
        <v>1.6427506376867182E-3</v>
      </c>
      <c r="AK32" s="36">
        <v>1.9851696509578572E-3</v>
      </c>
      <c r="AL32" s="36">
        <v>4.9650708487292408E-3</v>
      </c>
      <c r="AM32" s="36">
        <v>5.1658251542186957E-2</v>
      </c>
      <c r="AN32" s="36">
        <v>0.95128835309017878</v>
      </c>
      <c r="AO32" s="36">
        <v>8.3648356789377001</v>
      </c>
      <c r="AP32" s="36">
        <v>1368.482069719</v>
      </c>
      <c r="AQ32" s="36">
        <v>736.87496061800005</v>
      </c>
      <c r="AR32" s="36">
        <v>2105.3570303370002</v>
      </c>
      <c r="AS32" s="36">
        <v>31.493731772</v>
      </c>
      <c r="AT32" s="36">
        <v>5690.6938784969998</v>
      </c>
      <c r="AU32" s="36">
        <v>14492.032508259999</v>
      </c>
      <c r="AV32" s="36">
        <v>3273.335849223</v>
      </c>
      <c r="AW32" s="36">
        <v>8335.9411963189996</v>
      </c>
      <c r="AX32" s="36">
        <v>3131.324148184</v>
      </c>
      <c r="AY32" s="36">
        <v>7974.2914165279999</v>
      </c>
      <c r="AZ32" s="36">
        <v>6.4846155714285716E-2</v>
      </c>
      <c r="BA32" s="36">
        <v>0.12969231285714286</v>
      </c>
      <c r="BB32" s="36">
        <v>5.9383959119999998</v>
      </c>
      <c r="BC32" s="36">
        <v>470.91932417800001</v>
      </c>
      <c r="BD32" s="36">
        <v>1199.2523759799999</v>
      </c>
      <c r="BE32" s="36">
        <v>5.2496427142857148E-2</v>
      </c>
      <c r="BF32" s="36">
        <v>0.1049928542857143</v>
      </c>
      <c r="BG32" s="36">
        <v>4.0831294580000002</v>
      </c>
      <c r="BH32" s="36">
        <v>33.731956113999999</v>
      </c>
      <c r="BI32" s="36">
        <v>0.06</v>
      </c>
      <c r="BJ32" s="36">
        <v>0.06</v>
      </c>
      <c r="BK32" s="36">
        <v>0.15</v>
      </c>
      <c r="BL32" s="36">
        <v>0.15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6.2306019189999997</v>
      </c>
      <c r="E33" s="36">
        <v>24</v>
      </c>
      <c r="F33" s="36">
        <v>5</v>
      </c>
      <c r="G33" s="36">
        <v>9</v>
      </c>
      <c r="H33" s="36">
        <v>10</v>
      </c>
      <c r="I33" s="36">
        <v>54.427572627303661</v>
      </c>
      <c r="J33" s="36">
        <v>408.53035090712677</v>
      </c>
      <c r="K33" s="36">
        <v>22.311768127108532</v>
      </c>
      <c r="L33" s="36">
        <v>32.115804500195125</v>
      </c>
      <c r="M33" s="36">
        <v>266.02063653445276</v>
      </c>
      <c r="N33" s="36">
        <v>196.93728699997769</v>
      </c>
      <c r="O33" s="36">
        <v>3.1600154629999997</v>
      </c>
      <c r="P33" s="36">
        <v>5.5705004349999996</v>
      </c>
      <c r="Q33" s="36">
        <v>2.7235170309999996</v>
      </c>
      <c r="R33" s="36">
        <v>0.43649843199999999</v>
      </c>
      <c r="S33" s="36">
        <v>5.0011546539999996</v>
      </c>
      <c r="T33" s="36">
        <v>0.569345781</v>
      </c>
      <c r="U33" s="36">
        <v>0.84634999999999994</v>
      </c>
      <c r="V33" s="36">
        <v>2.0085999999999999</v>
      </c>
      <c r="W33" s="36">
        <v>58.433938090303663</v>
      </c>
      <c r="X33" s="36">
        <v>416.10945134212676</v>
      </c>
      <c r="Y33" s="36">
        <v>474.54338943243044</v>
      </c>
      <c r="Z33" s="36">
        <v>0.55685956616271193</v>
      </c>
      <c r="AA33" s="36">
        <v>0.26770316599782218</v>
      </c>
      <c r="AB33" s="36">
        <v>0.26770316599999999</v>
      </c>
      <c r="AC33" s="36">
        <v>0.55101165364651905</v>
      </c>
      <c r="AD33" s="36">
        <v>6.8172822790164336</v>
      </c>
      <c r="AE33" s="36">
        <v>61.355540511147879</v>
      </c>
      <c r="AF33" s="36">
        <v>68.172822790164318</v>
      </c>
      <c r="AG33" s="36">
        <v>0.17663585406302995</v>
      </c>
      <c r="AH33" s="36">
        <v>0.30048398162446471</v>
      </c>
      <c r="AI33" s="36">
        <v>0.9623608600675424</v>
      </c>
      <c r="AJ33" s="36">
        <v>2.6761989638230909E-2</v>
      </c>
      <c r="AK33" s="36">
        <v>3.2340324628037556E-2</v>
      </c>
      <c r="AL33" s="36">
        <v>8.0885783727165372E-2</v>
      </c>
      <c r="AM33" s="36">
        <v>0.75440949734777996</v>
      </c>
      <c r="AN33" s="36">
        <v>7.1501065852689365</v>
      </c>
      <c r="AO33" s="36">
        <v>62.398787154942589</v>
      </c>
      <c r="AP33" s="36">
        <v>4019.2277415449998</v>
      </c>
      <c r="AQ33" s="36">
        <v>2164.1995531399998</v>
      </c>
      <c r="AR33" s="36">
        <v>6183.4272946849997</v>
      </c>
      <c r="AS33" s="36">
        <v>153.66491852799999</v>
      </c>
      <c r="AT33" s="36">
        <v>14165.220546381001</v>
      </c>
      <c r="AU33" s="36">
        <v>36561.897083868003</v>
      </c>
      <c r="AV33" s="36">
        <v>8288.0139042270002</v>
      </c>
      <c r="AW33" s="36">
        <v>21392.219796637</v>
      </c>
      <c r="AX33" s="36">
        <v>8032.8649135859996</v>
      </c>
      <c r="AY33" s="36">
        <v>20733.653902351001</v>
      </c>
      <c r="AZ33" s="36">
        <v>0.33151543857142862</v>
      </c>
      <c r="BA33" s="36">
        <v>0.66303087857142862</v>
      </c>
      <c r="BB33" s="36">
        <v>16.067600104</v>
      </c>
      <c r="BC33" s="36">
        <v>1236.552829814</v>
      </c>
      <c r="BD33" s="36">
        <v>3191.67055355</v>
      </c>
      <c r="BE33" s="36">
        <v>0.14204031142857143</v>
      </c>
      <c r="BF33" s="36">
        <v>0.28408062285714286</v>
      </c>
      <c r="BG33" s="36">
        <v>16.414522253000001</v>
      </c>
      <c r="BH33" s="36">
        <v>99.141059816999999</v>
      </c>
      <c r="BI33" s="36">
        <v>0.66000000000000036</v>
      </c>
      <c r="BJ33" s="36">
        <v>1.0300000000000005</v>
      </c>
      <c r="BK33" s="36">
        <v>1.5000000000000007</v>
      </c>
      <c r="BL33" s="36">
        <v>1.7700000000000007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6.0133418460000003</v>
      </c>
      <c r="E34" s="36">
        <v>38</v>
      </c>
      <c r="F34" s="36">
        <v>8</v>
      </c>
      <c r="G34" s="36">
        <v>17</v>
      </c>
      <c r="H34" s="36">
        <v>13</v>
      </c>
      <c r="I34" s="36">
        <v>40.517771142245309</v>
      </c>
      <c r="J34" s="36">
        <v>269.06631699549644</v>
      </c>
      <c r="K34" s="36">
        <v>23.582186142235116</v>
      </c>
      <c r="L34" s="36">
        <v>16.935585000010192</v>
      </c>
      <c r="M34" s="36">
        <v>216.18705913772993</v>
      </c>
      <c r="N34" s="36">
        <v>93.397029000011813</v>
      </c>
      <c r="O34" s="36">
        <v>1.5351746590000002</v>
      </c>
      <c r="P34" s="36">
        <v>2.6172600249999998</v>
      </c>
      <c r="Q34" s="36">
        <v>1.4028458960000001</v>
      </c>
      <c r="R34" s="36">
        <v>0.13232876300000002</v>
      </c>
      <c r="S34" s="36">
        <v>2.4446572899999999</v>
      </c>
      <c r="T34" s="36">
        <v>0.17260273500000001</v>
      </c>
      <c r="U34" s="36">
        <v>0.64870000000000028</v>
      </c>
      <c r="V34" s="36">
        <v>1.5361999999999996</v>
      </c>
      <c r="W34" s="36">
        <v>42.701645801245306</v>
      </c>
      <c r="X34" s="36">
        <v>273.21977702049645</v>
      </c>
      <c r="Y34" s="36">
        <v>315.92142282174177</v>
      </c>
      <c r="Z34" s="36">
        <v>0.34756419808243921</v>
      </c>
      <c r="AA34" s="36">
        <v>0.16714770145441796</v>
      </c>
      <c r="AB34" s="36">
        <v>0.23672599467724509</v>
      </c>
      <c r="AC34" s="36">
        <v>0.38716739009498868</v>
      </c>
      <c r="AD34" s="36">
        <v>3.7067129698182661</v>
      </c>
      <c r="AE34" s="36">
        <v>33.360416728364385</v>
      </c>
      <c r="AF34" s="36">
        <v>37.067129698182654</v>
      </c>
      <c r="AG34" s="36">
        <v>0.13046898939362442</v>
      </c>
      <c r="AH34" s="36">
        <v>0.22194724632478632</v>
      </c>
      <c r="AI34" s="36">
        <v>0.71083104566181543</v>
      </c>
      <c r="AJ34" s="36">
        <v>1.9343169844732441E-2</v>
      </c>
      <c r="AK34" s="36">
        <v>2.1341906239005136E-2</v>
      </c>
      <c r="AL34" s="36">
        <v>5.3438709805970541E-2</v>
      </c>
      <c r="AM34" s="36">
        <v>0.53697954933334546</v>
      </c>
      <c r="AN34" s="36">
        <v>3.9500021223820578</v>
      </c>
      <c r="AO34" s="36">
        <v>34.124686483832171</v>
      </c>
      <c r="AP34" s="36">
        <v>1792.6327286860001</v>
      </c>
      <c r="AQ34" s="36">
        <v>965.26377698500005</v>
      </c>
      <c r="AR34" s="36">
        <v>2757.8965056710003</v>
      </c>
      <c r="AS34" s="36">
        <v>121.001634971</v>
      </c>
      <c r="AT34" s="36">
        <v>5837.882429327</v>
      </c>
      <c r="AU34" s="36">
        <v>14503.810259656</v>
      </c>
      <c r="AV34" s="36">
        <v>3988.9236709880001</v>
      </c>
      <c r="AW34" s="36">
        <v>9910.2016466839996</v>
      </c>
      <c r="AX34" s="36">
        <v>3915.63484629</v>
      </c>
      <c r="AY34" s="36">
        <v>9728.1206917420004</v>
      </c>
      <c r="AZ34" s="36">
        <v>0.33397410142857148</v>
      </c>
      <c r="BA34" s="36">
        <v>0.66794820428571433</v>
      </c>
      <c r="BB34" s="36">
        <v>5.3877060840000004</v>
      </c>
      <c r="BC34" s="36">
        <v>313.100264348</v>
      </c>
      <c r="BD34" s="36">
        <v>777.87569059999998</v>
      </c>
      <c r="BE34" s="36">
        <v>4.7628235714285719E-2</v>
      </c>
      <c r="BF34" s="36">
        <v>9.5256471428571438E-2</v>
      </c>
      <c r="BG34" s="36">
        <v>16.262913746999999</v>
      </c>
      <c r="BH34" s="36">
        <v>72.552168359000007</v>
      </c>
      <c r="BI34" s="36">
        <v>0.18</v>
      </c>
      <c r="BJ34" s="36">
        <v>0.18</v>
      </c>
      <c r="BK34" s="36">
        <v>1.9200000000000013</v>
      </c>
      <c r="BL34" s="36">
        <v>1.9500000000000011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5.9327137810000004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18.067888684068805</v>
      </c>
      <c r="J35" s="36">
        <v>122.69025655635116</v>
      </c>
      <c r="K35" s="36">
        <v>10.852148684052239</v>
      </c>
      <c r="L35" s="36">
        <v>7.2157400000165675</v>
      </c>
      <c r="M35" s="36">
        <v>102.6409567404188</v>
      </c>
      <c r="N35" s="36">
        <v>38.11718850000117</v>
      </c>
      <c r="O35" s="36">
        <v>0.56856127400000001</v>
      </c>
      <c r="P35" s="36">
        <v>0.92769579300000005</v>
      </c>
      <c r="Q35" s="36">
        <v>0.51236594499999999</v>
      </c>
      <c r="R35" s="36">
        <v>5.6195329000000002E-2</v>
      </c>
      <c r="S35" s="36">
        <v>0.8543975370000001</v>
      </c>
      <c r="T35" s="36">
        <v>7.3298256000000006E-2</v>
      </c>
      <c r="U35" s="36" t="s">
        <v>339</v>
      </c>
      <c r="V35" s="36" t="s">
        <v>339</v>
      </c>
      <c r="W35" s="36">
        <v>18.636449958068805</v>
      </c>
      <c r="X35" s="36">
        <v>123.61795234935116</v>
      </c>
      <c r="Y35" s="36">
        <v>142.25440230741995</v>
      </c>
      <c r="Z35" s="36">
        <v>0.14559196303155486</v>
      </c>
      <c r="AA35" s="36">
        <v>7.0175326181209446E-2</v>
      </c>
      <c r="AB35" s="36">
        <v>7.0175325999999996E-2</v>
      </c>
      <c r="AC35" s="36">
        <v>0.10784438004270652</v>
      </c>
      <c r="AD35" s="36">
        <v>0.81194857601407289</v>
      </c>
      <c r="AE35" s="36">
        <v>7.3075371841266588</v>
      </c>
      <c r="AF35" s="36">
        <v>8.1194857601407335</v>
      </c>
      <c r="AG35" s="36" t="s">
        <v>339</v>
      </c>
      <c r="AH35" s="36" t="s">
        <v>339</v>
      </c>
      <c r="AI35" s="36" t="s">
        <v>339</v>
      </c>
      <c r="AJ35" s="36">
        <v>7.1623942846747012E-3</v>
      </c>
      <c r="AK35" s="36">
        <v>8.6553409149855674E-3</v>
      </c>
      <c r="AL35" s="36">
        <v>2.1647711993820228E-2</v>
      </c>
      <c r="AM35" s="36">
        <v>0.11500677432738123</v>
      </c>
      <c r="AN35" s="36">
        <v>0.82060391692905843</v>
      </c>
      <c r="AO35" s="36">
        <v>7.3291848961204789</v>
      </c>
      <c r="AP35" s="36">
        <v>290.46299870000001</v>
      </c>
      <c r="AQ35" s="36">
        <v>156.40315314599999</v>
      </c>
      <c r="AR35" s="36">
        <v>446.86615184599998</v>
      </c>
      <c r="AS35" s="36">
        <v>31.743098206999999</v>
      </c>
      <c r="AT35" s="36">
        <v>849.76025860899995</v>
      </c>
      <c r="AU35" s="36">
        <v>2424.152983766</v>
      </c>
      <c r="AV35" s="36">
        <v>515.35536814399995</v>
      </c>
      <c r="AW35" s="36">
        <v>1470.179666239</v>
      </c>
      <c r="AX35" s="36">
        <v>501.63905551300002</v>
      </c>
      <c r="AY35" s="36">
        <v>1431.0504649699999</v>
      </c>
      <c r="AZ35" s="36">
        <v>6.6091611428571437E-2</v>
      </c>
      <c r="BA35" s="36">
        <v>0.1321832242857143</v>
      </c>
      <c r="BB35" s="36">
        <v>0.60076724000000004</v>
      </c>
      <c r="BC35" s="36">
        <v>31.535894152000001</v>
      </c>
      <c r="BD35" s="36">
        <v>89.963999999999999</v>
      </c>
      <c r="BE35" s="36">
        <v>5.3108842857142865E-3</v>
      </c>
      <c r="BF35" s="36">
        <v>1.0621768571428573E-2</v>
      </c>
      <c r="BG35" s="36">
        <v>3.1621254940000001</v>
      </c>
      <c r="BH35" s="36">
        <v>33.823059301999997</v>
      </c>
      <c r="BI35" s="36">
        <v>0.30000000000000004</v>
      </c>
      <c r="BJ35" s="36">
        <v>0.30000000000000004</v>
      </c>
      <c r="BK35" s="36">
        <v>0.27</v>
      </c>
      <c r="BL35" s="36">
        <v>0.27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6.300991614</v>
      </c>
      <c r="E36" s="36">
        <v>401</v>
      </c>
      <c r="F36" s="36">
        <v>195</v>
      </c>
      <c r="G36" s="36">
        <v>160</v>
      </c>
      <c r="H36" s="36">
        <v>46</v>
      </c>
      <c r="I36" s="36">
        <v>49.932464263285709</v>
      </c>
      <c r="J36" s="36">
        <v>592.81838969231569</v>
      </c>
      <c r="K36" s="36">
        <v>33.022258263329029</v>
      </c>
      <c r="L36" s="36">
        <v>16.910205999956681</v>
      </c>
      <c r="M36" s="36">
        <v>516.06569145555795</v>
      </c>
      <c r="N36" s="36">
        <v>126.68516250004345</v>
      </c>
      <c r="O36" s="36">
        <v>1.7727127180000002</v>
      </c>
      <c r="P36" s="36">
        <v>2.6753813719999995</v>
      </c>
      <c r="Q36" s="36">
        <v>1.4319387080000001</v>
      </c>
      <c r="R36" s="36">
        <v>0.34077401000000002</v>
      </c>
      <c r="S36" s="36">
        <v>2.2308935329999997</v>
      </c>
      <c r="T36" s="36">
        <v>0.444487839</v>
      </c>
      <c r="U36" s="36">
        <v>104.65215000000001</v>
      </c>
      <c r="V36" s="36">
        <v>248.3749999999998</v>
      </c>
      <c r="W36" s="36">
        <v>156.35732698128572</v>
      </c>
      <c r="X36" s="36">
        <v>843.86877106431541</v>
      </c>
      <c r="Y36" s="36">
        <v>1000.2260980456011</v>
      </c>
      <c r="Z36" s="36">
        <v>0.57712023914950616</v>
      </c>
      <c r="AA36" s="36">
        <v>0.26764380697255785</v>
      </c>
      <c r="AB36" s="36">
        <v>0.26764380700000001</v>
      </c>
      <c r="AC36" s="36">
        <v>0.54398003737371803</v>
      </c>
      <c r="AD36" s="36">
        <v>8.2831619055303438</v>
      </c>
      <c r="AE36" s="36">
        <v>74.548457149773043</v>
      </c>
      <c r="AF36" s="36">
        <v>82.831619055303435</v>
      </c>
      <c r="AG36" s="36">
        <v>19.183031013816066</v>
      </c>
      <c r="AH36" s="36">
        <v>32.633202184422764</v>
      </c>
      <c r="AI36" s="36">
        <v>104.51444483389453</v>
      </c>
      <c r="AJ36" s="36">
        <v>2.7504385492003559E-2</v>
      </c>
      <c r="AK36" s="36">
        <v>3.3237467672184308E-2</v>
      </c>
      <c r="AL36" s="36">
        <v>8.3129611489434443E-2</v>
      </c>
      <c r="AM36" s="36">
        <v>19.754515436681789</v>
      </c>
      <c r="AN36" s="36">
        <v>40.949601557625293</v>
      </c>
      <c r="AO36" s="36">
        <v>179.14603159515701</v>
      </c>
      <c r="AP36" s="36">
        <v>3585.1035805739998</v>
      </c>
      <c r="AQ36" s="36">
        <v>1930.4403895400001</v>
      </c>
      <c r="AR36" s="36">
        <v>5515.5439701140003</v>
      </c>
      <c r="AS36" s="36">
        <v>49.240852316000002</v>
      </c>
      <c r="AT36" s="36">
        <v>9419.5735240409995</v>
      </c>
      <c r="AU36" s="36">
        <v>20803.740171228001</v>
      </c>
      <c r="AV36" s="36">
        <v>5635.7968094460002</v>
      </c>
      <c r="AW36" s="36">
        <v>12447.023443504</v>
      </c>
      <c r="AX36" s="36">
        <v>5324.2498244030003</v>
      </c>
      <c r="AY36" s="36">
        <v>11758.951684053</v>
      </c>
      <c r="AZ36" s="36">
        <v>2.8015689257142862</v>
      </c>
      <c r="BA36" s="36">
        <v>5.6031378528571434</v>
      </c>
      <c r="BB36" s="36">
        <v>14.188647331</v>
      </c>
      <c r="BC36" s="36">
        <v>1207.1322480680001</v>
      </c>
      <c r="BD36" s="36">
        <v>2666.0300041219998</v>
      </c>
      <c r="BE36" s="36">
        <v>1.5532180985714286</v>
      </c>
      <c r="BF36" s="36">
        <v>3.1064361971428571</v>
      </c>
      <c r="BG36" s="36">
        <v>9.8929957850000001</v>
      </c>
      <c r="BH36" s="36">
        <v>60.335770482000001</v>
      </c>
      <c r="BI36" s="36">
        <v>0.72000000000000031</v>
      </c>
      <c r="BJ36" s="36">
        <v>0.85000000000000042</v>
      </c>
      <c r="BK36" s="36">
        <v>1.4400000000000008</v>
      </c>
      <c r="BL36" s="36">
        <v>1.5100000000000009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5.6472959999999999</v>
      </c>
      <c r="E37" s="36">
        <v>49</v>
      </c>
      <c r="F37" s="36">
        <v>5</v>
      </c>
      <c r="G37" s="36">
        <v>13</v>
      </c>
      <c r="H37" s="36">
        <v>31</v>
      </c>
      <c r="I37" s="36">
        <v>1.4885532870857162E-2</v>
      </c>
      <c r="J37" s="36">
        <v>1.3084923999727143</v>
      </c>
      <c r="K37" s="36">
        <v>1.4885532870857162E-2</v>
      </c>
      <c r="L37" s="36">
        <v>0</v>
      </c>
      <c r="M37" s="36">
        <v>0.80812843284266056</v>
      </c>
      <c r="N37" s="36">
        <v>0.51524950000091108</v>
      </c>
      <c r="O37" s="36">
        <v>6.5363499999999998E-3</v>
      </c>
      <c r="P37" s="36">
        <v>1.1223914999999999E-2</v>
      </c>
      <c r="Q37" s="36">
        <v>6.2107659999999995E-3</v>
      </c>
      <c r="R37" s="36">
        <v>3.2558399999999996E-4</v>
      </c>
      <c r="S37" s="36">
        <v>1.0799238999999999E-2</v>
      </c>
      <c r="T37" s="36">
        <v>4.2467600000000002E-4</v>
      </c>
      <c r="U37" s="36">
        <v>1.8675500000000003</v>
      </c>
      <c r="V37" s="36">
        <v>4.4236000000000013</v>
      </c>
      <c r="W37" s="36">
        <v>1.8889718828708575</v>
      </c>
      <c r="X37" s="36">
        <v>5.7433163149727156</v>
      </c>
      <c r="Y37" s="36">
        <v>7.6322881978435735</v>
      </c>
      <c r="Z37" s="36">
        <v>5.4891312678344393E-4</v>
      </c>
      <c r="AA37" s="36">
        <v>1.1746740913165697E-4</v>
      </c>
      <c r="AB37" s="36">
        <v>1.1746700000000001E-4</v>
      </c>
      <c r="AC37" s="36">
        <v>2.034698154039221E-4</v>
      </c>
      <c r="AD37" s="36">
        <v>2.050021074157149E-2</v>
      </c>
      <c r="AE37" s="36">
        <v>0.18450189667414341</v>
      </c>
      <c r="AF37" s="36">
        <v>0.2050021074157149</v>
      </c>
      <c r="AG37" s="36">
        <v>0.35557056008535476</v>
      </c>
      <c r="AH37" s="36">
        <v>0.60487865393830464</v>
      </c>
      <c r="AI37" s="36">
        <v>1.9372464997753811</v>
      </c>
      <c r="AJ37" s="36">
        <v>1.1989184245097918E-5</v>
      </c>
      <c r="AK37" s="36">
        <v>1.4488239516843995E-5</v>
      </c>
      <c r="AL37" s="36">
        <v>3.623626607417657E-5</v>
      </c>
      <c r="AM37" s="36">
        <v>0.35578601908500379</v>
      </c>
      <c r="AN37" s="36">
        <v>0.62539335291939302</v>
      </c>
      <c r="AO37" s="36">
        <v>2.1217846327155985</v>
      </c>
      <c r="AP37" s="36">
        <v>20.998332248000001</v>
      </c>
      <c r="AQ37" s="36">
        <v>11.306794287000001</v>
      </c>
      <c r="AR37" s="36">
        <v>32.305126534999999</v>
      </c>
      <c r="AS37" s="36">
        <v>0.101483536</v>
      </c>
      <c r="AT37" s="36">
        <v>28.457089617000001</v>
      </c>
      <c r="AU37" s="36">
        <v>64.096022747999996</v>
      </c>
      <c r="AV37" s="36">
        <v>17.599534769000002</v>
      </c>
      <c r="AW37" s="36">
        <v>39.640743172000001</v>
      </c>
      <c r="AX37" s="36">
        <v>16.531876437000001</v>
      </c>
      <c r="AY37" s="36">
        <v>37.235976778999998</v>
      </c>
      <c r="AZ37" s="36">
        <v>5.5188700000000004E-3</v>
      </c>
      <c r="BA37" s="36">
        <v>1.1037740000000001E-2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2.224565025</v>
      </c>
      <c r="BH37" s="36">
        <v>6.165791166</v>
      </c>
      <c r="BI37" s="36">
        <v>0</v>
      </c>
      <c r="BJ37" s="36">
        <v>0</v>
      </c>
      <c r="BK37" s="36">
        <v>0.03</v>
      </c>
      <c r="BL37" s="36">
        <v>0.03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6.0034045259999997</v>
      </c>
      <c r="E38" s="36">
        <v>46</v>
      </c>
      <c r="F38" s="36">
        <v>13</v>
      </c>
      <c r="G38" s="36">
        <v>10</v>
      </c>
      <c r="H38" s="36">
        <v>23</v>
      </c>
      <c r="I38" s="36">
        <v>0.931671775118047</v>
      </c>
      <c r="J38" s="36">
        <v>13.228180569024047</v>
      </c>
      <c r="K38" s="36">
        <v>0.74194977511799665</v>
      </c>
      <c r="L38" s="36">
        <v>0.18972200000005035</v>
      </c>
      <c r="M38" s="36">
        <v>10.833589344140146</v>
      </c>
      <c r="N38" s="36">
        <v>3.3262630000019495</v>
      </c>
      <c r="O38" s="36">
        <v>9.8474925000000005E-2</v>
      </c>
      <c r="P38" s="36">
        <v>0.153419639</v>
      </c>
      <c r="Q38" s="36">
        <v>9.1562060000000001E-2</v>
      </c>
      <c r="R38" s="36">
        <v>6.9128649999999998E-3</v>
      </c>
      <c r="S38" s="36">
        <v>0.14440285899999999</v>
      </c>
      <c r="T38" s="36">
        <v>9.0167800000000003E-3</v>
      </c>
      <c r="U38" s="36">
        <v>1.7363500000000001</v>
      </c>
      <c r="V38" s="36">
        <v>4.1041000000000007</v>
      </c>
      <c r="W38" s="36">
        <v>2.7664967001180472</v>
      </c>
      <c r="X38" s="36">
        <v>17.485700208024049</v>
      </c>
      <c r="Y38" s="36">
        <v>20.252196908142096</v>
      </c>
      <c r="Z38" s="36">
        <v>1.0894880789505793E-2</v>
      </c>
      <c r="AA38" s="36">
        <v>4.2557859823313584E-3</v>
      </c>
      <c r="AB38" s="36">
        <v>4.2557860000000001E-3</v>
      </c>
      <c r="AC38" s="36">
        <v>7.0068742461764063E-3</v>
      </c>
      <c r="AD38" s="36">
        <v>0.11777971153962168</v>
      </c>
      <c r="AE38" s="36">
        <v>1.060017403856595</v>
      </c>
      <c r="AF38" s="36">
        <v>1.1777971153962168</v>
      </c>
      <c r="AG38" s="36">
        <v>0.30826758401915294</v>
      </c>
      <c r="AH38" s="36">
        <v>0.52440922338890394</v>
      </c>
      <c r="AI38" s="36">
        <v>1.6795268370698675</v>
      </c>
      <c r="AJ38" s="36">
        <v>4.3436371469733517E-4</v>
      </c>
      <c r="AK38" s="36">
        <v>5.2490356355769222E-4</v>
      </c>
      <c r="AL38" s="36">
        <v>1.3128265287336495E-3</v>
      </c>
      <c r="AM38" s="36">
        <v>0.3157088219800267</v>
      </c>
      <c r="AN38" s="36">
        <v>0.6427138384920833</v>
      </c>
      <c r="AO38" s="36">
        <v>2.7408570674551958</v>
      </c>
      <c r="AP38" s="36">
        <v>176.4259486</v>
      </c>
      <c r="AQ38" s="36">
        <v>94.998587708000002</v>
      </c>
      <c r="AR38" s="36">
        <v>271.42453630800003</v>
      </c>
      <c r="AS38" s="36">
        <v>11.921236329999999</v>
      </c>
      <c r="AT38" s="36">
        <v>548.73099990200001</v>
      </c>
      <c r="AU38" s="36">
        <v>1104.2852256030001</v>
      </c>
      <c r="AV38" s="36">
        <v>318.09527539499999</v>
      </c>
      <c r="AW38" s="36">
        <v>640.14592398699995</v>
      </c>
      <c r="AX38" s="36">
        <v>304.999872745</v>
      </c>
      <c r="AY38" s="36">
        <v>613.792283183</v>
      </c>
      <c r="AZ38" s="36">
        <v>0.27062389000000003</v>
      </c>
      <c r="BA38" s="36">
        <v>0.54124778142857144</v>
      </c>
      <c r="BB38" s="36">
        <v>0.40538988500000001</v>
      </c>
      <c r="BC38" s="36">
        <v>24.412222438000001</v>
      </c>
      <c r="BD38" s="36">
        <v>49.128</v>
      </c>
      <c r="BE38" s="36">
        <v>4.4377655714285716E-2</v>
      </c>
      <c r="BF38" s="36">
        <v>8.8755311428571432E-2</v>
      </c>
      <c r="BG38" s="36">
        <v>1.87846132</v>
      </c>
      <c r="BH38" s="36">
        <v>6.2085277630000002</v>
      </c>
      <c r="BI38" s="36">
        <v>0.03</v>
      </c>
      <c r="BJ38" s="36">
        <v>0.03</v>
      </c>
      <c r="BK38" s="36">
        <v>0.12</v>
      </c>
      <c r="BL38" s="36">
        <v>0.12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5.9947358240000002</v>
      </c>
      <c r="E39" s="36">
        <v>2</v>
      </c>
      <c r="F39" s="36">
        <v>1</v>
      </c>
      <c r="G39" s="36">
        <v>1</v>
      </c>
      <c r="H39" s="36">
        <v>0</v>
      </c>
      <c r="I39" s="36">
        <v>9.4673144661168773E-2</v>
      </c>
      <c r="J39" s="36">
        <v>3.5617558641133615</v>
      </c>
      <c r="K39" s="36">
        <v>5.0959644661136567E-2</v>
      </c>
      <c r="L39" s="36">
        <v>4.3713500000032199E-2</v>
      </c>
      <c r="M39" s="36">
        <v>2.1128705087747317</v>
      </c>
      <c r="N39" s="36">
        <v>1.5435584999997984</v>
      </c>
      <c r="O39" s="36">
        <v>8.4916379999999993E-3</v>
      </c>
      <c r="P39" s="36">
        <v>1.4052434000000001E-2</v>
      </c>
      <c r="Q39" s="36">
        <v>7.8644289999999992E-3</v>
      </c>
      <c r="R39" s="36">
        <v>6.2720899999999999E-4</v>
      </c>
      <c r="S39" s="36">
        <v>1.3234334E-2</v>
      </c>
      <c r="T39" s="36">
        <v>8.1809999999999999E-4</v>
      </c>
      <c r="U39" s="36">
        <v>6.6E-3</v>
      </c>
      <c r="V39" s="36">
        <v>1.5599999999999999E-2</v>
      </c>
      <c r="W39" s="36">
        <v>0.10976478266116876</v>
      </c>
      <c r="X39" s="36">
        <v>3.5914082981133615</v>
      </c>
      <c r="Y39" s="36">
        <v>3.7011730807745304</v>
      </c>
      <c r="Z39" s="36">
        <v>2.1480822086361821E-3</v>
      </c>
      <c r="AA39" s="36">
        <v>6.1482436361741052E-4</v>
      </c>
      <c r="AB39" s="36">
        <v>6.1482400000000003E-4</v>
      </c>
      <c r="AC39" s="36">
        <v>9.4484416616812052E-4</v>
      </c>
      <c r="AD39" s="36">
        <v>5.4896916165834898E-2</v>
      </c>
      <c r="AE39" s="36">
        <v>0.49407224549251405</v>
      </c>
      <c r="AF39" s="36">
        <v>0.54896916165834886</v>
      </c>
      <c r="AG39" s="36">
        <v>1.2556664203005664E-3</v>
      </c>
      <c r="AH39" s="36">
        <v>2.1360762092469403E-3</v>
      </c>
      <c r="AI39" s="36">
        <v>6.8412170485341196E-3</v>
      </c>
      <c r="AJ39" s="36">
        <v>6.2751566094868609E-5</v>
      </c>
      <c r="AK39" s="36">
        <v>7.5831658020585285E-5</v>
      </c>
      <c r="AL39" s="36">
        <v>1.8966114783547323E-4</v>
      </c>
      <c r="AM39" s="36">
        <v>2.2632621525635558E-3</v>
      </c>
      <c r="AN39" s="36">
        <v>5.7108824033102426E-2</v>
      </c>
      <c r="AO39" s="36">
        <v>0.50110312368888366</v>
      </c>
      <c r="AP39" s="36">
        <v>60.312858988999999</v>
      </c>
      <c r="AQ39" s="36">
        <v>32.47615484</v>
      </c>
      <c r="AR39" s="36">
        <v>92.789013828999998</v>
      </c>
      <c r="AS39" s="36">
        <v>2.177138163</v>
      </c>
      <c r="AT39" s="36">
        <v>344.39521085400003</v>
      </c>
      <c r="AU39" s="36">
        <v>709.49035926099998</v>
      </c>
      <c r="AV39" s="36">
        <v>192.74439836799999</v>
      </c>
      <c r="AW39" s="36">
        <v>397.07373428400001</v>
      </c>
      <c r="AX39" s="36">
        <v>182.96856425499999</v>
      </c>
      <c r="AY39" s="36">
        <v>376.93448775000002</v>
      </c>
      <c r="AZ39" s="36">
        <v>6.1104385714285725E-2</v>
      </c>
      <c r="BA39" s="36">
        <v>0.12220877142857145</v>
      </c>
      <c r="BB39" s="36">
        <v>0.44451141300000002</v>
      </c>
      <c r="BC39" s="36">
        <v>27.084071786999999</v>
      </c>
      <c r="BD39" s="36">
        <v>55.796036696000002</v>
      </c>
      <c r="BE39" s="36">
        <v>4.8660252857142858E-2</v>
      </c>
      <c r="BF39" s="36">
        <v>9.7320505714285716E-2</v>
      </c>
      <c r="BG39" s="36">
        <v>5.6366951890000001</v>
      </c>
      <c r="BH39" s="36">
        <v>19.433726075999999</v>
      </c>
      <c r="BI39" s="36">
        <v>0.06</v>
      </c>
      <c r="BJ39" s="36">
        <v>0.06</v>
      </c>
      <c r="BK39" s="36">
        <v>0.03</v>
      </c>
      <c r="BL39" s="36">
        <v>0.03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6.0936874889999997</v>
      </c>
      <c r="E40" s="36">
        <v>16</v>
      </c>
      <c r="F40" s="36">
        <v>6</v>
      </c>
      <c r="G40" s="36">
        <v>9</v>
      </c>
      <c r="H40" s="36">
        <v>1</v>
      </c>
      <c r="I40" s="36">
        <v>3.0784163135995075</v>
      </c>
      <c r="J40" s="36">
        <v>35.475985556615619</v>
      </c>
      <c r="K40" s="36">
        <v>2.0545308135994844</v>
      </c>
      <c r="L40" s="36">
        <v>1.0238855000000231</v>
      </c>
      <c r="M40" s="36">
        <v>29.111244870213405</v>
      </c>
      <c r="N40" s="36">
        <v>9.4431570000017206</v>
      </c>
      <c r="O40" s="36">
        <v>0.22373911100000002</v>
      </c>
      <c r="P40" s="36">
        <v>0.35069547299999998</v>
      </c>
      <c r="Q40" s="36">
        <v>0.20741554100000001</v>
      </c>
      <c r="R40" s="36">
        <v>1.6323570000000003E-2</v>
      </c>
      <c r="S40" s="36">
        <v>0.32940385899999997</v>
      </c>
      <c r="T40" s="36">
        <v>2.1291614E-2</v>
      </c>
      <c r="U40" s="36">
        <v>1.2110500000000002</v>
      </c>
      <c r="V40" s="36">
        <v>2.8681000000000001</v>
      </c>
      <c r="W40" s="36">
        <v>4.5132054245995077</v>
      </c>
      <c r="X40" s="36">
        <v>38.694781029615619</v>
      </c>
      <c r="Y40" s="36">
        <v>43.207986454215124</v>
      </c>
      <c r="Z40" s="36">
        <v>3.6806316482887277E-2</v>
      </c>
      <c r="AA40" s="36">
        <v>1.6143812270193986E-2</v>
      </c>
      <c r="AB40" s="36">
        <v>1.6143812E-2</v>
      </c>
      <c r="AC40" s="36">
        <v>2.3716833800507101E-2</v>
      </c>
      <c r="AD40" s="36">
        <v>0.36060987063091121</v>
      </c>
      <c r="AE40" s="36">
        <v>3.2454888356782012</v>
      </c>
      <c r="AF40" s="36">
        <v>3.606098706309111</v>
      </c>
      <c r="AG40" s="36">
        <v>0.23875341442352849</v>
      </c>
      <c r="AH40" s="36">
        <v>0.40615523373197965</v>
      </c>
      <c r="AI40" s="36">
        <v>1.300794464790259</v>
      </c>
      <c r="AJ40" s="36">
        <v>1.6477064781071386E-3</v>
      </c>
      <c r="AK40" s="36">
        <v>1.991158495329754E-3</v>
      </c>
      <c r="AL40" s="36">
        <v>4.9800494358712196E-3</v>
      </c>
      <c r="AM40" s="36">
        <v>0.26411795470214272</v>
      </c>
      <c r="AN40" s="36">
        <v>0.76875626285822063</v>
      </c>
      <c r="AO40" s="36">
        <v>4.5512633499043309</v>
      </c>
      <c r="AP40" s="36">
        <v>363.19296196200003</v>
      </c>
      <c r="AQ40" s="36">
        <v>195.565441056</v>
      </c>
      <c r="AR40" s="36">
        <v>558.75840301800008</v>
      </c>
      <c r="AS40" s="36">
        <v>55.024545687</v>
      </c>
      <c r="AT40" s="36">
        <v>1248.372132723</v>
      </c>
      <c r="AU40" s="36">
        <v>2988.9192419639999</v>
      </c>
      <c r="AV40" s="36">
        <v>740.47719982299998</v>
      </c>
      <c r="AW40" s="36">
        <v>1772.890064406</v>
      </c>
      <c r="AX40" s="36">
        <v>718.22384030000001</v>
      </c>
      <c r="AY40" s="36">
        <v>1719.6098823729999</v>
      </c>
      <c r="AZ40" s="36">
        <v>1.6476512185714287</v>
      </c>
      <c r="BA40" s="36">
        <v>3.2953024371428574</v>
      </c>
      <c r="BB40" s="36">
        <v>1.2384680669999999</v>
      </c>
      <c r="BC40" s="36">
        <v>57.054180432999999</v>
      </c>
      <c r="BD40" s="36">
        <v>136.602166342</v>
      </c>
      <c r="BE40" s="36">
        <v>0.13557395285714285</v>
      </c>
      <c r="BF40" s="36">
        <v>0.27114790714285714</v>
      </c>
      <c r="BG40" s="36">
        <v>4.2065350490000002</v>
      </c>
      <c r="BH40" s="36">
        <v>47.306728481</v>
      </c>
      <c r="BI40" s="36">
        <v>0.78000000000000014</v>
      </c>
      <c r="BJ40" s="36">
        <v>0.84000000000000019</v>
      </c>
      <c r="BK40" s="36">
        <v>0.75000000000000033</v>
      </c>
      <c r="BL40" s="36">
        <v>0.78000000000000036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5.6461174060000001</v>
      </c>
      <c r="E41" s="36">
        <v>8</v>
      </c>
      <c r="F41" s="36">
        <v>3</v>
      </c>
      <c r="G41" s="36">
        <v>5</v>
      </c>
      <c r="H41" s="36">
        <v>0</v>
      </c>
      <c r="I41" s="36">
        <v>0.26821223458252219</v>
      </c>
      <c r="J41" s="36">
        <v>7.9478378209896121</v>
      </c>
      <c r="K41" s="36">
        <v>0.14386523458268363</v>
      </c>
      <c r="L41" s="36">
        <v>0.12434699999983857</v>
      </c>
      <c r="M41" s="36">
        <v>5.0761060555696682</v>
      </c>
      <c r="N41" s="36">
        <v>3.1399440000024663</v>
      </c>
      <c r="O41" s="36">
        <v>2.4809690000000004E-3</v>
      </c>
      <c r="P41" s="36">
        <v>4.056942E-3</v>
      </c>
      <c r="Q41" s="36">
        <v>2.3213590000000003E-3</v>
      </c>
      <c r="R41" s="36">
        <v>1.5961E-4</v>
      </c>
      <c r="S41" s="36">
        <v>3.8487550000000001E-3</v>
      </c>
      <c r="T41" s="36">
        <v>2.08187E-4</v>
      </c>
      <c r="U41" s="36">
        <v>0.35199999999999998</v>
      </c>
      <c r="V41" s="36">
        <v>0.83599999999999997</v>
      </c>
      <c r="W41" s="36">
        <v>0.62269320358252211</v>
      </c>
      <c r="X41" s="36">
        <v>8.7878947629896125</v>
      </c>
      <c r="Y41" s="36">
        <v>9.4105879665721339</v>
      </c>
      <c r="Z41" s="36">
        <v>6.3537387408171267E-3</v>
      </c>
      <c r="AA41" s="36">
        <v>1.858635542979744E-3</v>
      </c>
      <c r="AB41" s="36">
        <v>1.8586360000000001E-3</v>
      </c>
      <c r="AC41" s="36">
        <v>1.8815049905929551E-3</v>
      </c>
      <c r="AD41" s="36">
        <v>0.1027683534304763</v>
      </c>
      <c r="AE41" s="36">
        <v>0.9249151808742867</v>
      </c>
      <c r="AF41" s="36">
        <v>1.0276835343047628</v>
      </c>
      <c r="AG41" s="36">
        <v>6.5685423563777989E-2</v>
      </c>
      <c r="AH41" s="36">
        <v>0.11174072054527749</v>
      </c>
      <c r="AI41" s="36">
        <v>0.35787230769230766</v>
      </c>
      <c r="AJ41" s="36">
        <v>1.8970033668450786E-4</v>
      </c>
      <c r="AK41" s="36">
        <v>2.2924194490902853E-4</v>
      </c>
      <c r="AL41" s="36">
        <v>5.7335275976268447E-4</v>
      </c>
      <c r="AM41" s="36">
        <v>6.7756628891055465E-2</v>
      </c>
      <c r="AN41" s="36">
        <v>0.21473831592066284</v>
      </c>
      <c r="AO41" s="36">
        <v>1.2833608413263571</v>
      </c>
      <c r="AP41" s="36">
        <v>118.715120185</v>
      </c>
      <c r="AQ41" s="36">
        <v>63.923526252999999</v>
      </c>
      <c r="AR41" s="36">
        <v>182.63864643799999</v>
      </c>
      <c r="AS41" s="36">
        <v>13.68966876</v>
      </c>
      <c r="AT41" s="36">
        <v>590.85536020100005</v>
      </c>
      <c r="AU41" s="36">
        <v>1367.8114335380001</v>
      </c>
      <c r="AV41" s="36">
        <v>319.31485798900002</v>
      </c>
      <c r="AW41" s="36">
        <v>739.20377655100003</v>
      </c>
      <c r="AX41" s="36">
        <v>303.21859317600001</v>
      </c>
      <c r="AY41" s="36">
        <v>701.94143363000001</v>
      </c>
      <c r="AZ41" s="36">
        <v>0.37412579571428572</v>
      </c>
      <c r="BA41" s="36">
        <v>0.74825159285714293</v>
      </c>
      <c r="BB41" s="36">
        <v>0.62392744200000005</v>
      </c>
      <c r="BC41" s="36">
        <v>34.853212419999998</v>
      </c>
      <c r="BD41" s="36">
        <v>80.684082188999994</v>
      </c>
      <c r="BE41" s="36">
        <v>6.8300758571428574E-2</v>
      </c>
      <c r="BF41" s="36">
        <v>0.13660151857142858</v>
      </c>
      <c r="BG41" s="36">
        <v>2.358063053</v>
      </c>
      <c r="BH41" s="36">
        <v>13.672311735999999</v>
      </c>
      <c r="BI41" s="36">
        <v>0.09</v>
      </c>
      <c r="BJ41" s="36">
        <v>0.09</v>
      </c>
      <c r="BK41" s="36">
        <v>0.06</v>
      </c>
      <c r="BL41" s="36">
        <v>0.06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5.5897971530000001</v>
      </c>
      <c r="E42" s="36">
        <v>2</v>
      </c>
      <c r="F42" s="36">
        <v>1</v>
      </c>
      <c r="G42" s="36">
        <v>1</v>
      </c>
      <c r="H42" s="36">
        <v>0</v>
      </c>
      <c r="I42" s="36">
        <v>0.11160624069027558</v>
      </c>
      <c r="J42" s="36">
        <v>5.5687344905178673</v>
      </c>
      <c r="K42" s="36">
        <v>7.0407240689143141E-2</v>
      </c>
      <c r="L42" s="36">
        <v>4.1199000001132441E-2</v>
      </c>
      <c r="M42" s="36">
        <v>3.112308731199545</v>
      </c>
      <c r="N42" s="36">
        <v>2.5680320000085981</v>
      </c>
      <c r="O42" s="36">
        <v>6.6785100000000001E-4</v>
      </c>
      <c r="P42" s="36">
        <v>9.6394100000000006E-4</v>
      </c>
      <c r="Q42" s="36">
        <v>5.9611400000000002E-4</v>
      </c>
      <c r="R42" s="36">
        <v>7.1737000000000008E-5</v>
      </c>
      <c r="S42" s="36">
        <v>8.7037000000000008E-4</v>
      </c>
      <c r="T42" s="36">
        <v>9.3571000000000002E-5</v>
      </c>
      <c r="U42" s="36">
        <v>5.3800000000000001E-2</v>
      </c>
      <c r="V42" s="36">
        <v>0.12769999999999998</v>
      </c>
      <c r="W42" s="36">
        <v>0.16607409169027559</v>
      </c>
      <c r="X42" s="36">
        <v>5.6973984315178674</v>
      </c>
      <c r="Y42" s="36">
        <v>5.8634725232081433</v>
      </c>
      <c r="Z42" s="36">
        <v>2.7234348217565776E-3</v>
      </c>
      <c r="AA42" s="36">
        <v>9.0694891029468759E-4</v>
      </c>
      <c r="AB42" s="36">
        <v>9.0694899999999999E-4</v>
      </c>
      <c r="AC42" s="36">
        <v>5.6728019911516422E-4</v>
      </c>
      <c r="AD42" s="36">
        <v>3.9618518182518332E-2</v>
      </c>
      <c r="AE42" s="36">
        <v>0.35656666364266509</v>
      </c>
      <c r="AF42" s="36">
        <v>0.39618518182518342</v>
      </c>
      <c r="AG42" s="36">
        <v>1.0790437036051224E-2</v>
      </c>
      <c r="AH42" s="36">
        <v>1.8356145762477946E-2</v>
      </c>
      <c r="AI42" s="36">
        <v>5.8789277644692876E-2</v>
      </c>
      <c r="AJ42" s="36">
        <v>9.2567092562183866E-5</v>
      </c>
      <c r="AK42" s="36">
        <v>1.1186200670453951E-4</v>
      </c>
      <c r="AL42" s="36">
        <v>2.7977598201799964E-4</v>
      </c>
      <c r="AM42" s="36">
        <v>1.1450284327728572E-2</v>
      </c>
      <c r="AN42" s="36">
        <v>5.8086525951700815E-2</v>
      </c>
      <c r="AO42" s="36">
        <v>0.41563571726937598</v>
      </c>
      <c r="AP42" s="36">
        <v>49.836074197999999</v>
      </c>
      <c r="AQ42" s="36">
        <v>26.834809183000001</v>
      </c>
      <c r="AR42" s="36">
        <v>76.670883380999996</v>
      </c>
      <c r="AS42" s="36">
        <v>5.7480523330000004</v>
      </c>
      <c r="AT42" s="36">
        <v>83.530965851999994</v>
      </c>
      <c r="AU42" s="36">
        <v>201.673142098</v>
      </c>
      <c r="AV42" s="36">
        <v>48.593605894</v>
      </c>
      <c r="AW42" s="36">
        <v>117.32206238099999</v>
      </c>
      <c r="AX42" s="36">
        <v>46.156353930000002</v>
      </c>
      <c r="AY42" s="36">
        <v>111.437678588</v>
      </c>
      <c r="AZ42" s="36">
        <v>0.18388274142857142</v>
      </c>
      <c r="BA42" s="36">
        <v>0.36776548428571432</v>
      </c>
      <c r="BB42" s="36">
        <v>0.14526687599999999</v>
      </c>
      <c r="BC42" s="36">
        <v>8.9022606339999992</v>
      </c>
      <c r="BD42" s="36">
        <v>21.493189447999999</v>
      </c>
      <c r="BE42" s="36">
        <v>1.590223E-2</v>
      </c>
      <c r="BF42" s="36">
        <v>3.180446E-2</v>
      </c>
      <c r="BG42" s="36">
        <v>1.701228389</v>
      </c>
      <c r="BH42" s="36">
        <v>10.733638994</v>
      </c>
      <c r="BI42" s="36">
        <v>0</v>
      </c>
      <c r="BJ42" s="36">
        <v>0</v>
      </c>
      <c r="BK42" s="36">
        <v>0.03</v>
      </c>
      <c r="BL42" s="36">
        <v>0.03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5.5864785000000001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1.9510887143563138E-2</v>
      </c>
      <c r="J43" s="36">
        <v>2.1280471361930386</v>
      </c>
      <c r="K43" s="36">
        <v>1.7844887144586152E-2</v>
      </c>
      <c r="L43" s="36">
        <v>1.6659999989769858E-3</v>
      </c>
      <c r="M43" s="36">
        <v>1.0069255233373438</v>
      </c>
      <c r="N43" s="36">
        <v>1.1406324999992579</v>
      </c>
      <c r="O43" s="36">
        <v>4.7947E-5</v>
      </c>
      <c r="P43" s="36">
        <v>7.4665000000000004E-5</v>
      </c>
      <c r="Q43" s="36">
        <v>4.0952999999999999E-5</v>
      </c>
      <c r="R43" s="36">
        <v>6.9940000000000003E-6</v>
      </c>
      <c r="S43" s="36">
        <v>6.5542000000000004E-5</v>
      </c>
      <c r="T43" s="36">
        <v>9.1230000000000006E-6</v>
      </c>
      <c r="U43" s="36" t="s">
        <v>339</v>
      </c>
      <c r="V43" s="36" t="s">
        <v>339</v>
      </c>
      <c r="W43" s="36">
        <v>1.9558834143563138E-2</v>
      </c>
      <c r="X43" s="36">
        <v>2.1281218011930387</v>
      </c>
      <c r="Y43" s="36">
        <v>2.1476806353366018</v>
      </c>
      <c r="Z43" s="36">
        <v>7.926069191505216E-4</v>
      </c>
      <c r="AA43" s="36">
        <v>1.6961788069821162E-4</v>
      </c>
      <c r="AB43" s="36">
        <v>1.6961799999999999E-4</v>
      </c>
      <c r="AC43" s="36">
        <v>2.8057085446679285E-4</v>
      </c>
      <c r="AD43" s="36">
        <v>1.7370019945407357E-2</v>
      </c>
      <c r="AE43" s="36">
        <v>0.15633017950866621</v>
      </c>
      <c r="AF43" s="36">
        <v>0.17370019945407358</v>
      </c>
      <c r="AG43" s="36" t="s">
        <v>339</v>
      </c>
      <c r="AH43" s="36" t="s">
        <v>339</v>
      </c>
      <c r="AI43" s="36" t="s">
        <v>339</v>
      </c>
      <c r="AJ43" s="36">
        <v>1.7311938274453102E-5</v>
      </c>
      <c r="AK43" s="36">
        <v>2.0920481585194516E-5</v>
      </c>
      <c r="AL43" s="36">
        <v>5.2323826938371464E-5</v>
      </c>
      <c r="AM43" s="36">
        <v>2.9788279274124593E-4</v>
      </c>
      <c r="AN43" s="36">
        <v>1.7390940426992553E-2</v>
      </c>
      <c r="AO43" s="36">
        <v>0.15638250333560458</v>
      </c>
      <c r="AP43" s="36">
        <v>40.952508741000003</v>
      </c>
      <c r="AQ43" s="36">
        <v>22.051350859999999</v>
      </c>
      <c r="AR43" s="36">
        <v>63.003859601000002</v>
      </c>
      <c r="AS43" s="36">
        <v>4.82542428</v>
      </c>
      <c r="AT43" s="36">
        <v>205.32395182100001</v>
      </c>
      <c r="AU43" s="36">
        <v>455.39500778199999</v>
      </c>
      <c r="AV43" s="36">
        <v>113.59292977299999</v>
      </c>
      <c r="AW43" s="36">
        <v>251.94163992599999</v>
      </c>
      <c r="AX43" s="36">
        <v>107.464685733</v>
      </c>
      <c r="AY43" s="36">
        <v>238.34959809399999</v>
      </c>
      <c r="AZ43" s="36">
        <v>0.14671097999999999</v>
      </c>
      <c r="BA43" s="36">
        <v>0.29342195999999998</v>
      </c>
      <c r="BB43" s="36">
        <v>0.46884120800000001</v>
      </c>
      <c r="BC43" s="36">
        <v>17.383453157999998</v>
      </c>
      <c r="BD43" s="36">
        <v>38.555354678</v>
      </c>
      <c r="BE43" s="36">
        <v>5.1323612857142861E-2</v>
      </c>
      <c r="BF43" s="36">
        <v>0.10264722571428572</v>
      </c>
      <c r="BG43" s="36">
        <v>0.85819810500000004</v>
      </c>
      <c r="BH43" s="36">
        <v>7.7679013899999996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5.5755425929999998</v>
      </c>
      <c r="E44" s="36">
        <v>11</v>
      </c>
      <c r="F44" s="36">
        <v>9</v>
      </c>
      <c r="G44" s="36">
        <v>2</v>
      </c>
      <c r="H44" s="36">
        <v>0</v>
      </c>
      <c r="I44" s="36">
        <v>4.4883298622488091E-2</v>
      </c>
      <c r="J44" s="36">
        <v>3.025341280396006</v>
      </c>
      <c r="K44" s="36">
        <v>3.8198298622881502E-2</v>
      </c>
      <c r="L44" s="36">
        <v>6.684999999606589E-3</v>
      </c>
      <c r="M44" s="36">
        <v>2.1417770790184085</v>
      </c>
      <c r="N44" s="36">
        <v>0.9284475000000858</v>
      </c>
      <c r="O44" s="36">
        <v>4.5943069999999997E-3</v>
      </c>
      <c r="P44" s="36">
        <v>7.0302339999999998E-3</v>
      </c>
      <c r="Q44" s="36">
        <v>4.2972940000000001E-3</v>
      </c>
      <c r="R44" s="36">
        <v>2.97013E-4</v>
      </c>
      <c r="S44" s="36">
        <v>6.6428249999999998E-3</v>
      </c>
      <c r="T44" s="36">
        <v>3.8740900000000002E-4</v>
      </c>
      <c r="U44" s="36">
        <v>1.6266</v>
      </c>
      <c r="V44" s="36">
        <v>3.8448000000000007</v>
      </c>
      <c r="W44" s="36">
        <v>1.6760776056224882</v>
      </c>
      <c r="X44" s="36">
        <v>6.8771715143960073</v>
      </c>
      <c r="Y44" s="36">
        <v>8.5532491200184957</v>
      </c>
      <c r="Z44" s="36">
        <v>1.4704611403173876E-3</v>
      </c>
      <c r="AA44" s="36">
        <v>3.1467868402792088E-4</v>
      </c>
      <c r="AB44" s="36">
        <v>3.14679E-4</v>
      </c>
      <c r="AC44" s="36">
        <v>5.0839357039168809E-4</v>
      </c>
      <c r="AD44" s="36">
        <v>2.6283572388914933E-2</v>
      </c>
      <c r="AE44" s="36">
        <v>0.2365521515002344</v>
      </c>
      <c r="AF44" s="36">
        <v>0.26283572388914922</v>
      </c>
      <c r="AG44" s="36">
        <v>0.26578244025237396</v>
      </c>
      <c r="AH44" s="36">
        <v>0.45213564548679708</v>
      </c>
      <c r="AI44" s="36">
        <v>1.4480560537887959</v>
      </c>
      <c r="AJ44" s="36">
        <v>3.2117484136547134E-5</v>
      </c>
      <c r="AK44" s="36">
        <v>3.8812132113027068E-5</v>
      </c>
      <c r="AL44" s="36">
        <v>9.7072300918179651E-5</v>
      </c>
      <c r="AM44" s="36">
        <v>0.2663229513069022</v>
      </c>
      <c r="AN44" s="36">
        <v>0.47845803000782505</v>
      </c>
      <c r="AO44" s="36">
        <v>1.6847052775899485</v>
      </c>
      <c r="AP44" s="36">
        <v>62.792818228999998</v>
      </c>
      <c r="AQ44" s="36">
        <v>33.811517508000001</v>
      </c>
      <c r="AR44" s="36">
        <v>96.604335737</v>
      </c>
      <c r="AS44" s="36">
        <v>2.3492019800000001</v>
      </c>
      <c r="AT44" s="36">
        <v>232.42135363700001</v>
      </c>
      <c r="AU44" s="36">
        <v>466.19624261500002</v>
      </c>
      <c r="AV44" s="36">
        <v>129.04167022600001</v>
      </c>
      <c r="AW44" s="36">
        <v>258.83483104700002</v>
      </c>
      <c r="AX44" s="36">
        <v>122.041544281</v>
      </c>
      <c r="AY44" s="36">
        <v>244.79381303100001</v>
      </c>
      <c r="AZ44" s="36">
        <v>6.3606348571428578E-2</v>
      </c>
      <c r="BA44" s="36">
        <v>0.12721269714285716</v>
      </c>
      <c r="BB44" s="36">
        <v>0.35944396899999997</v>
      </c>
      <c r="BC44" s="36">
        <v>21.087098299000001</v>
      </c>
      <c r="BD44" s="36">
        <v>42.296999999999997</v>
      </c>
      <c r="BE44" s="36">
        <v>3.9347998571428573E-2</v>
      </c>
      <c r="BF44" s="36">
        <v>7.8695997142857146E-2</v>
      </c>
      <c r="BG44" s="36">
        <v>3.6311648660000002</v>
      </c>
      <c r="BH44" s="36">
        <v>12.379031048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5.9677868009999999</v>
      </c>
      <c r="E45" s="36">
        <v>3</v>
      </c>
      <c r="F45" s="36">
        <v>1</v>
      </c>
      <c r="G45" s="36">
        <v>2</v>
      </c>
      <c r="H45" s="36">
        <v>0</v>
      </c>
      <c r="I45" s="36">
        <v>0.96361737676265791</v>
      </c>
      <c r="J45" s="36">
        <v>15.329419754032797</v>
      </c>
      <c r="K45" s="36">
        <v>0.43098037677305867</v>
      </c>
      <c r="L45" s="36">
        <v>0.53263699998959924</v>
      </c>
      <c r="M45" s="36">
        <v>9.9473541307832498</v>
      </c>
      <c r="N45" s="36">
        <v>6.3456830000122055</v>
      </c>
      <c r="O45" s="36">
        <v>3.2479005000000005E-2</v>
      </c>
      <c r="P45" s="36">
        <v>5.4675226E-2</v>
      </c>
      <c r="Q45" s="36">
        <v>2.8747987000000003E-2</v>
      </c>
      <c r="R45" s="36">
        <v>3.731018E-3</v>
      </c>
      <c r="S45" s="36">
        <v>4.9808681E-2</v>
      </c>
      <c r="T45" s="36">
        <v>4.8665449999999999E-3</v>
      </c>
      <c r="U45" s="36">
        <v>3.5400000000000001E-2</v>
      </c>
      <c r="V45" s="36">
        <v>8.4000000000000005E-2</v>
      </c>
      <c r="W45" s="36">
        <v>1.0314963817626579</v>
      </c>
      <c r="X45" s="36">
        <v>15.468094980032797</v>
      </c>
      <c r="Y45" s="36">
        <v>16.499591361795456</v>
      </c>
      <c r="Z45" s="36">
        <v>1.5456100824978246E-2</v>
      </c>
      <c r="AA45" s="36">
        <v>6.3803692452435341E-3</v>
      </c>
      <c r="AB45" s="36">
        <v>6.3803690000000003E-3</v>
      </c>
      <c r="AC45" s="36">
        <v>5.2093630984391091E-3</v>
      </c>
      <c r="AD45" s="36">
        <v>0.14775339149541292</v>
      </c>
      <c r="AE45" s="36">
        <v>1.3297805234587161</v>
      </c>
      <c r="AF45" s="36">
        <v>1.4775339149541293</v>
      </c>
      <c r="AG45" s="36">
        <v>6.1578594017094018E-3</v>
      </c>
      <c r="AH45" s="36">
        <v>1.0475438982218293E-2</v>
      </c>
      <c r="AI45" s="36">
        <v>3.3549716740347776E-2</v>
      </c>
      <c r="AJ45" s="36">
        <v>6.5120773940394996E-4</v>
      </c>
      <c r="AK45" s="36">
        <v>7.8694709388889132E-4</v>
      </c>
      <c r="AL45" s="36">
        <v>1.9682187230066987E-3</v>
      </c>
      <c r="AM45" s="36">
        <v>1.2018430239552461E-2</v>
      </c>
      <c r="AN45" s="36">
        <v>0.15901577757152008</v>
      </c>
      <c r="AO45" s="36">
        <v>1.3652984589220707</v>
      </c>
      <c r="AP45" s="36">
        <v>168.93479252500001</v>
      </c>
      <c r="AQ45" s="36">
        <v>90.964888282999993</v>
      </c>
      <c r="AR45" s="36">
        <v>259.89968080799997</v>
      </c>
      <c r="AS45" s="36">
        <v>14.568545092999999</v>
      </c>
      <c r="AT45" s="36">
        <v>905.54590456599999</v>
      </c>
      <c r="AU45" s="36">
        <v>1887.205627264</v>
      </c>
      <c r="AV45" s="36">
        <v>497.87601324399998</v>
      </c>
      <c r="AW45" s="36">
        <v>1037.5999815550001</v>
      </c>
      <c r="AX45" s="36">
        <v>480.07508682999998</v>
      </c>
      <c r="AY45" s="36">
        <v>1000.501908084</v>
      </c>
      <c r="AZ45" s="36">
        <v>0.21076202000000002</v>
      </c>
      <c r="BA45" s="36">
        <v>0.42152404000000004</v>
      </c>
      <c r="BB45" s="36">
        <v>0.86082006700000002</v>
      </c>
      <c r="BC45" s="36">
        <v>61.699887060000002</v>
      </c>
      <c r="BD45" s="36">
        <v>128.58583256200001</v>
      </c>
      <c r="BE45" s="36">
        <v>9.4233175714285716E-2</v>
      </c>
      <c r="BF45" s="36">
        <v>0.18846635285714286</v>
      </c>
      <c r="BG45" s="36">
        <v>2.0406078050000001</v>
      </c>
      <c r="BH45" s="36">
        <v>13.707870776</v>
      </c>
      <c r="BI45" s="36">
        <v>0.12</v>
      </c>
      <c r="BJ45" s="36">
        <v>0.12</v>
      </c>
      <c r="BK45" s="36">
        <v>0.27</v>
      </c>
      <c r="BL45" s="36">
        <v>0.27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6.0337276729999996</v>
      </c>
      <c r="E46" s="36">
        <v>6</v>
      </c>
      <c r="F46" s="36">
        <v>3</v>
      </c>
      <c r="G46" s="36">
        <v>3</v>
      </c>
      <c r="H46" s="36">
        <v>0</v>
      </c>
      <c r="I46" s="36">
        <v>66.371055814461585</v>
      </c>
      <c r="J46" s="36">
        <v>305.75653236037692</v>
      </c>
      <c r="K46" s="36">
        <v>47.55964981443389</v>
      </c>
      <c r="L46" s="36">
        <v>18.811406000027691</v>
      </c>
      <c r="M46" s="36">
        <v>279.67556567482734</v>
      </c>
      <c r="N46" s="36">
        <v>92.452022500011211</v>
      </c>
      <c r="O46" s="36">
        <v>0.32334611699999993</v>
      </c>
      <c r="P46" s="36">
        <v>0.54574218699999999</v>
      </c>
      <c r="Q46" s="36">
        <v>0.28080429199999996</v>
      </c>
      <c r="R46" s="36">
        <v>4.2541824999999998E-2</v>
      </c>
      <c r="S46" s="36">
        <v>0.49025284999999996</v>
      </c>
      <c r="T46" s="36">
        <v>5.5489337E-2</v>
      </c>
      <c r="U46" s="36">
        <v>0.74129999999999996</v>
      </c>
      <c r="V46" s="36">
        <v>1.7583</v>
      </c>
      <c r="W46" s="36">
        <v>67.43570193146158</v>
      </c>
      <c r="X46" s="36">
        <v>308.06057454737692</v>
      </c>
      <c r="Y46" s="36">
        <v>375.49627647883847</v>
      </c>
      <c r="Z46" s="36">
        <v>0.4440755574806145</v>
      </c>
      <c r="AA46" s="36">
        <v>0.21384752032199533</v>
      </c>
      <c r="AB46" s="36">
        <v>0.21384752000000001</v>
      </c>
      <c r="AC46" s="36">
        <v>0.87986661390835075</v>
      </c>
      <c r="AD46" s="36">
        <v>6.3672006049454515</v>
      </c>
      <c r="AE46" s="36">
        <v>57.306480844239111</v>
      </c>
      <c r="AF46" s="36">
        <v>63.673681449184556</v>
      </c>
      <c r="AG46" s="36">
        <v>0.12902040843677115</v>
      </c>
      <c r="AH46" s="36">
        <v>0.21948299366255319</v>
      </c>
      <c r="AI46" s="36">
        <v>0.70293877700033935</v>
      </c>
      <c r="AJ46" s="36">
        <v>2.1826196803722133E-2</v>
      </c>
      <c r="AK46" s="36">
        <v>2.6375697769101845E-2</v>
      </c>
      <c r="AL46" s="36">
        <v>6.5967766555907581E-2</v>
      </c>
      <c r="AM46" s="36">
        <v>1.030713219148844</v>
      </c>
      <c r="AN46" s="36">
        <v>6.6130592963771067</v>
      </c>
      <c r="AO46" s="36">
        <v>58.075387387795359</v>
      </c>
      <c r="AP46" s="36">
        <v>1628.733898683</v>
      </c>
      <c r="AQ46" s="36">
        <v>877.01056082900004</v>
      </c>
      <c r="AR46" s="36">
        <v>2505.744459512</v>
      </c>
      <c r="AS46" s="36">
        <v>57.357999954</v>
      </c>
      <c r="AT46" s="36">
        <v>5477.0105065759999</v>
      </c>
      <c r="AU46" s="36">
        <v>11722.751378032001</v>
      </c>
      <c r="AV46" s="36">
        <v>3741.5191059670001</v>
      </c>
      <c r="AW46" s="36">
        <v>8008.1822378739998</v>
      </c>
      <c r="AX46" s="36">
        <v>3671.0120429630001</v>
      </c>
      <c r="AY46" s="36">
        <v>7857.272034398</v>
      </c>
      <c r="AZ46" s="36">
        <v>1.8398944342857144</v>
      </c>
      <c r="BA46" s="36">
        <v>3.6797888699999999</v>
      </c>
      <c r="BB46" s="36">
        <v>7.3393408219999996</v>
      </c>
      <c r="BC46" s="36">
        <v>616.44641640700002</v>
      </c>
      <c r="BD46" s="36">
        <v>1319.414682287</v>
      </c>
      <c r="BE46" s="36">
        <v>0.80343085000000003</v>
      </c>
      <c r="BF46" s="36">
        <v>1.6068617014285715</v>
      </c>
      <c r="BG46" s="36">
        <v>5.0511959529999997</v>
      </c>
      <c r="BH46" s="36">
        <v>32.320896300000001</v>
      </c>
      <c r="BI46" s="36">
        <v>0.84000000000000019</v>
      </c>
      <c r="BJ46" s="36">
        <v>1.0700000000000003</v>
      </c>
      <c r="BK46" s="36">
        <v>0.54</v>
      </c>
      <c r="BL46" s="36">
        <v>0.63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6.2735357580000004</v>
      </c>
      <c r="E47" s="36">
        <v>6</v>
      </c>
      <c r="F47" s="36">
        <v>6</v>
      </c>
      <c r="G47" s="36">
        <v>0</v>
      </c>
      <c r="H47" s="36">
        <v>0</v>
      </c>
      <c r="I47" s="36">
        <v>38.178538790356676</v>
      </c>
      <c r="J47" s="36">
        <v>239.56563794844411</v>
      </c>
      <c r="K47" s="36">
        <v>26.223152290350235</v>
      </c>
      <c r="L47" s="36">
        <v>11.955386500006442</v>
      </c>
      <c r="M47" s="36">
        <v>215.15757373880103</v>
      </c>
      <c r="N47" s="36">
        <v>62.586602999999734</v>
      </c>
      <c r="O47" s="36">
        <v>0.538709675</v>
      </c>
      <c r="P47" s="36">
        <v>0.82996871500000002</v>
      </c>
      <c r="Q47" s="36">
        <v>0.481952306</v>
      </c>
      <c r="R47" s="36">
        <v>5.6757369000000002E-2</v>
      </c>
      <c r="S47" s="36">
        <v>0.755937364</v>
      </c>
      <c r="T47" s="36">
        <v>7.4031350999999995E-2</v>
      </c>
      <c r="U47" s="36">
        <v>0.31565000000000004</v>
      </c>
      <c r="V47" s="36">
        <v>0.74929999999999997</v>
      </c>
      <c r="W47" s="36">
        <v>39.032898465356674</v>
      </c>
      <c r="X47" s="36">
        <v>241.14490666344412</v>
      </c>
      <c r="Y47" s="36">
        <v>280.1778051288008</v>
      </c>
      <c r="Z47" s="36">
        <v>0.29294874736490634</v>
      </c>
      <c r="AA47" s="36">
        <v>0.14120129622988487</v>
      </c>
      <c r="AB47" s="36">
        <v>0.141201296</v>
      </c>
      <c r="AC47" s="36">
        <v>0.28523675915243679</v>
      </c>
      <c r="AD47" s="36">
        <v>2.0401856768986062</v>
      </c>
      <c r="AE47" s="36">
        <v>18.361671092087448</v>
      </c>
      <c r="AF47" s="36">
        <v>20.401856768986054</v>
      </c>
      <c r="AG47" s="36">
        <v>5.9744630853497044E-2</v>
      </c>
      <c r="AH47" s="36">
        <v>0.10163454444043175</v>
      </c>
      <c r="AI47" s="36">
        <v>0.32550523016732869</v>
      </c>
      <c r="AJ47" s="36">
        <v>1.4411609056421904E-2</v>
      </c>
      <c r="AK47" s="36">
        <v>1.7415599245207469E-2</v>
      </c>
      <c r="AL47" s="36">
        <v>4.35578309812506E-2</v>
      </c>
      <c r="AM47" s="36">
        <v>0.35939299906235578</v>
      </c>
      <c r="AN47" s="36">
        <v>2.1592358205842452</v>
      </c>
      <c r="AO47" s="36">
        <v>18.730734153236028</v>
      </c>
      <c r="AP47" s="36">
        <v>689.18674830199996</v>
      </c>
      <c r="AQ47" s="36">
        <v>371.100556778</v>
      </c>
      <c r="AR47" s="36">
        <v>1060.2873050799999</v>
      </c>
      <c r="AS47" s="36">
        <v>61.896977503999999</v>
      </c>
      <c r="AT47" s="36">
        <v>2243.439487264</v>
      </c>
      <c r="AU47" s="36">
        <v>5307.0611525570002</v>
      </c>
      <c r="AV47" s="36">
        <v>1549.7385098259999</v>
      </c>
      <c r="AW47" s="36">
        <v>3666.0480876840002</v>
      </c>
      <c r="AX47" s="36">
        <v>1522.5011512409999</v>
      </c>
      <c r="AY47" s="36">
        <v>3601.6156265159998</v>
      </c>
      <c r="AZ47" s="36">
        <v>2.1723783714285716</v>
      </c>
      <c r="BA47" s="36">
        <v>4.3447567442857142</v>
      </c>
      <c r="BB47" s="36">
        <v>4.1629611620000002</v>
      </c>
      <c r="BC47" s="36">
        <v>188.69984674099999</v>
      </c>
      <c r="BD47" s="36">
        <v>446.38673421800002</v>
      </c>
      <c r="BE47" s="36">
        <v>0.45571550714285719</v>
      </c>
      <c r="BF47" s="36">
        <v>0.91143101428571438</v>
      </c>
      <c r="BG47" s="36">
        <v>7.6018400230000003</v>
      </c>
      <c r="BH47" s="36">
        <v>42.589553170000002</v>
      </c>
      <c r="BI47" s="36">
        <v>0.84000000000000008</v>
      </c>
      <c r="BJ47" s="36">
        <v>1.1900000000000004</v>
      </c>
      <c r="BK47" s="36">
        <v>3.0300000000000002</v>
      </c>
      <c r="BL47" s="36">
        <v>3.3899999999999983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6.2297880169999997</v>
      </c>
      <c r="E48" s="36">
        <v>13</v>
      </c>
      <c r="F48" s="36">
        <v>2</v>
      </c>
      <c r="G48" s="36">
        <v>10</v>
      </c>
      <c r="H48" s="36">
        <v>1</v>
      </c>
      <c r="I48" s="36">
        <v>72.261332769484511</v>
      </c>
      <c r="J48" s="36">
        <v>440.74062696786405</v>
      </c>
      <c r="K48" s="36">
        <v>61.663815769463802</v>
      </c>
      <c r="L48" s="36">
        <v>10.597517000020712</v>
      </c>
      <c r="M48" s="36">
        <v>457.64673323736849</v>
      </c>
      <c r="N48" s="36">
        <v>55.355226499980041</v>
      </c>
      <c r="O48" s="36">
        <v>2.758245558</v>
      </c>
      <c r="P48" s="36">
        <v>4.3137291630000005</v>
      </c>
      <c r="Q48" s="36">
        <v>2.624464396</v>
      </c>
      <c r="R48" s="36">
        <v>0.13378116200000001</v>
      </c>
      <c r="S48" s="36">
        <v>4.1392319940000002</v>
      </c>
      <c r="T48" s="36">
        <v>0.17449716900000001</v>
      </c>
      <c r="U48" s="36">
        <v>2.2311999999999994</v>
      </c>
      <c r="V48" s="36">
        <v>5.2991000000000001</v>
      </c>
      <c r="W48" s="36">
        <v>77.250778327484511</v>
      </c>
      <c r="X48" s="36">
        <v>450.35345613086406</v>
      </c>
      <c r="Y48" s="36">
        <v>527.60423445834863</v>
      </c>
      <c r="Z48" s="36">
        <v>0.5290460205246067</v>
      </c>
      <c r="AA48" s="36">
        <v>0.25500018189286044</v>
      </c>
      <c r="AB48" s="36">
        <v>0.25500018200000002</v>
      </c>
      <c r="AC48" s="36">
        <v>0.96400494919821311</v>
      </c>
      <c r="AD48" s="36">
        <v>5.8999024713780575</v>
      </c>
      <c r="AE48" s="36">
        <v>53.099122242402508</v>
      </c>
      <c r="AF48" s="36">
        <v>58.999024713780564</v>
      </c>
      <c r="AG48" s="36">
        <v>0.39090679966555175</v>
      </c>
      <c r="AH48" s="36">
        <v>0.66499087759197328</v>
      </c>
      <c r="AI48" s="36">
        <v>2.1297680809364543</v>
      </c>
      <c r="AJ48" s="36">
        <v>2.6026412916053072E-2</v>
      </c>
      <c r="AK48" s="36">
        <v>3.1451417961255591E-2</v>
      </c>
      <c r="AL48" s="36">
        <v>7.8662555814956125E-2</v>
      </c>
      <c r="AM48" s="36">
        <v>1.3809381617798178</v>
      </c>
      <c r="AN48" s="36">
        <v>6.5963447669312867</v>
      </c>
      <c r="AO48" s="36">
        <v>55.307552879153917</v>
      </c>
      <c r="AP48" s="36">
        <v>1810.9517394930001</v>
      </c>
      <c r="AQ48" s="36">
        <v>975.12785972699999</v>
      </c>
      <c r="AR48" s="36">
        <v>2786.0795992200001</v>
      </c>
      <c r="AS48" s="36">
        <v>65.875240339000001</v>
      </c>
      <c r="AT48" s="36">
        <v>5900.3628020349997</v>
      </c>
      <c r="AU48" s="36">
        <v>12716.236997968001</v>
      </c>
      <c r="AV48" s="36">
        <v>4214.3711957519999</v>
      </c>
      <c r="AW48" s="36">
        <v>9082.652155578</v>
      </c>
      <c r="AX48" s="36">
        <v>4149.509224468</v>
      </c>
      <c r="AY48" s="36">
        <v>8942.8641075060004</v>
      </c>
      <c r="AZ48" s="36">
        <v>2.7061161914285714</v>
      </c>
      <c r="BA48" s="36">
        <v>5.4122323828571428</v>
      </c>
      <c r="BB48" s="36">
        <v>4.0750677770000001</v>
      </c>
      <c r="BC48" s="36">
        <v>377.472089095</v>
      </c>
      <c r="BD48" s="36">
        <v>813.51345774900005</v>
      </c>
      <c r="BE48" s="36">
        <v>0.44609390000000004</v>
      </c>
      <c r="BF48" s="36">
        <v>0.89218780000000009</v>
      </c>
      <c r="BG48" s="36">
        <v>1.4284426130000001</v>
      </c>
      <c r="BH48" s="36">
        <v>12.550522064000001</v>
      </c>
      <c r="BI48" s="36">
        <v>0.27</v>
      </c>
      <c r="BJ48" s="36">
        <v>0.31000000000000005</v>
      </c>
      <c r="BK48" s="36">
        <v>0.9600000000000003</v>
      </c>
      <c r="BL48" s="36">
        <v>1.0400000000000003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6.1873572210000001</v>
      </c>
      <c r="E49" s="36">
        <v>57</v>
      </c>
      <c r="F49" s="36">
        <v>37</v>
      </c>
      <c r="G49" s="36">
        <v>15</v>
      </c>
      <c r="H49" s="36">
        <v>5</v>
      </c>
      <c r="I49" s="36">
        <v>0.7055421629655132</v>
      </c>
      <c r="J49" s="36">
        <v>11.808413630960027</v>
      </c>
      <c r="K49" s="36">
        <v>0.42384566297479936</v>
      </c>
      <c r="L49" s="36">
        <v>0.28169649999071378</v>
      </c>
      <c r="M49" s="36">
        <v>10.304263293919812</v>
      </c>
      <c r="N49" s="36">
        <v>2.2096925000057279</v>
      </c>
      <c r="O49" s="36">
        <v>0.135108861</v>
      </c>
      <c r="P49" s="36">
        <v>0.19823116200000002</v>
      </c>
      <c r="Q49" s="36">
        <v>0.106929055</v>
      </c>
      <c r="R49" s="36">
        <v>2.8179805999999998E-2</v>
      </c>
      <c r="S49" s="36">
        <v>0.16147489300000001</v>
      </c>
      <c r="T49" s="36">
        <v>3.6756268999999994E-2</v>
      </c>
      <c r="U49" s="36">
        <v>10.5207</v>
      </c>
      <c r="V49" s="36">
        <v>24.972200000000001</v>
      </c>
      <c r="W49" s="36">
        <v>11.361351023965513</v>
      </c>
      <c r="X49" s="36">
        <v>36.978844792960032</v>
      </c>
      <c r="Y49" s="36">
        <v>48.340195816925544</v>
      </c>
      <c r="Z49" s="36">
        <v>1.0998797627240443E-2</v>
      </c>
      <c r="AA49" s="36">
        <v>5.0632841277801575E-3</v>
      </c>
      <c r="AB49" s="36">
        <v>5.0632840000000004E-3</v>
      </c>
      <c r="AC49" s="36">
        <v>6.99908603859597E-3</v>
      </c>
      <c r="AD49" s="36">
        <v>0.13408106428131694</v>
      </c>
      <c r="AE49" s="36">
        <v>1.2067295785318526</v>
      </c>
      <c r="AF49" s="36">
        <v>1.3408106428131694</v>
      </c>
      <c r="AG49" s="36">
        <v>1.8406085377967709</v>
      </c>
      <c r="AH49" s="36">
        <v>3.1311501562519792</v>
      </c>
      <c r="AI49" s="36">
        <v>10.028143067996202</v>
      </c>
      <c r="AJ49" s="36">
        <v>5.1678041341083063E-4</v>
      </c>
      <c r="AK49" s="36">
        <v>6.2449940267312459E-4</v>
      </c>
      <c r="AL49" s="36">
        <v>1.5619238273993637E-3</v>
      </c>
      <c r="AM49" s="36">
        <v>1.8481244042487777</v>
      </c>
      <c r="AN49" s="36">
        <v>3.2658557199359692</v>
      </c>
      <c r="AO49" s="36">
        <v>11.236434570355454</v>
      </c>
      <c r="AP49" s="36">
        <v>128.760461717</v>
      </c>
      <c r="AQ49" s="36">
        <v>69.332556308999997</v>
      </c>
      <c r="AR49" s="36">
        <v>198.09301802599998</v>
      </c>
      <c r="AS49" s="36">
        <v>5.7256468759999999</v>
      </c>
      <c r="AT49" s="36">
        <v>489.09515314399999</v>
      </c>
      <c r="AU49" s="36">
        <v>1024.168699049</v>
      </c>
      <c r="AV49" s="36">
        <v>266.65820044499998</v>
      </c>
      <c r="AW49" s="36">
        <v>558.38415180699997</v>
      </c>
      <c r="AX49" s="36">
        <v>256.85938240799999</v>
      </c>
      <c r="AY49" s="36">
        <v>537.86535775000004</v>
      </c>
      <c r="AZ49" s="36">
        <v>0.22352388142857146</v>
      </c>
      <c r="BA49" s="36">
        <v>0.44704776285714293</v>
      </c>
      <c r="BB49" s="36">
        <v>1.034774605</v>
      </c>
      <c r="BC49" s="36">
        <v>38.604413145999999</v>
      </c>
      <c r="BD49" s="36">
        <v>80.837913307999997</v>
      </c>
      <c r="BE49" s="36">
        <v>0.11327581857142859</v>
      </c>
      <c r="BF49" s="36">
        <v>0.22655163714285717</v>
      </c>
      <c r="BG49" s="36">
        <v>0.94152700899999997</v>
      </c>
      <c r="BH49" s="36">
        <v>3.769867648</v>
      </c>
      <c r="BI49" s="36">
        <v>0.18</v>
      </c>
      <c r="BJ49" s="36">
        <v>0.18</v>
      </c>
      <c r="BK49" s="36">
        <v>0.06</v>
      </c>
      <c r="BL49" s="36">
        <v>0.06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6.2216080549999999</v>
      </c>
      <c r="E50" s="36">
        <v>40</v>
      </c>
      <c r="F50" s="36">
        <v>12</v>
      </c>
      <c r="G50" s="36">
        <v>22</v>
      </c>
      <c r="H50" s="36">
        <v>6</v>
      </c>
      <c r="I50" s="36">
        <v>0.38709356842873877</v>
      </c>
      <c r="J50" s="36">
        <v>7.1588843596159206</v>
      </c>
      <c r="K50" s="36">
        <v>0.33026956842952115</v>
      </c>
      <c r="L50" s="36">
        <v>5.6823999999217625E-2</v>
      </c>
      <c r="M50" s="36">
        <v>7.1672579280440472</v>
      </c>
      <c r="N50" s="36">
        <v>0.37872000000061234</v>
      </c>
      <c r="O50" s="36">
        <v>3.4386165999999996E-2</v>
      </c>
      <c r="P50" s="36">
        <v>4.9931124E-2</v>
      </c>
      <c r="Q50" s="36">
        <v>3.4106538999999998E-2</v>
      </c>
      <c r="R50" s="36">
        <v>2.7962700000000001E-4</v>
      </c>
      <c r="S50" s="36">
        <v>4.9566393E-2</v>
      </c>
      <c r="T50" s="36">
        <v>3.6473099999999997E-4</v>
      </c>
      <c r="U50" s="36">
        <v>4.16805</v>
      </c>
      <c r="V50" s="36">
        <v>9.8876000000000026</v>
      </c>
      <c r="W50" s="36">
        <v>4.5895297344287389</v>
      </c>
      <c r="X50" s="36">
        <v>17.096415483615925</v>
      </c>
      <c r="Y50" s="36">
        <v>21.685945218044665</v>
      </c>
      <c r="Z50" s="36">
        <v>6.0128750781760472E-3</v>
      </c>
      <c r="AA50" s="36">
        <v>2.8982057876808546E-3</v>
      </c>
      <c r="AB50" s="36">
        <v>2.898206E-3</v>
      </c>
      <c r="AC50" s="36">
        <v>4.80421849449429E-3</v>
      </c>
      <c r="AD50" s="36">
        <v>7.091767867529164E-2</v>
      </c>
      <c r="AE50" s="36">
        <v>0.63825910807762476</v>
      </c>
      <c r="AF50" s="36">
        <v>0.70917678675291629</v>
      </c>
      <c r="AG50" s="36">
        <v>0.7850880951103163</v>
      </c>
      <c r="AH50" s="36">
        <v>1.3355521617968593</v>
      </c>
      <c r="AI50" s="36">
        <v>4.2773765181872392</v>
      </c>
      <c r="AJ50" s="36">
        <v>2.958032959150618E-4</v>
      </c>
      <c r="AK50" s="36">
        <v>3.5746126739556099E-4</v>
      </c>
      <c r="AL50" s="36">
        <v>8.9403971969808521E-4</v>
      </c>
      <c r="AM50" s="36">
        <v>0.79018811690072566</v>
      </c>
      <c r="AN50" s="36">
        <v>1.4068273017395465</v>
      </c>
      <c r="AO50" s="36">
        <v>4.9165296659845623</v>
      </c>
      <c r="AP50" s="36">
        <v>88.877159754999994</v>
      </c>
      <c r="AQ50" s="36">
        <v>47.856932176000001</v>
      </c>
      <c r="AR50" s="36">
        <v>136.73409193099999</v>
      </c>
      <c r="AS50" s="36">
        <v>6.8579275620000004</v>
      </c>
      <c r="AT50" s="36">
        <v>335.96242751400001</v>
      </c>
      <c r="AU50" s="36">
        <v>717.54044325699999</v>
      </c>
      <c r="AV50" s="36">
        <v>200.66510537100001</v>
      </c>
      <c r="AW50" s="36">
        <v>428.57568841800003</v>
      </c>
      <c r="AX50" s="36">
        <v>195.221412292</v>
      </c>
      <c r="AY50" s="36">
        <v>416.94918013900002</v>
      </c>
      <c r="AZ50" s="36">
        <v>0.22918384714285717</v>
      </c>
      <c r="BA50" s="36">
        <v>0.45836769428571433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1.6535287670000001</v>
      </c>
      <c r="BH50" s="36">
        <v>5.7682192710000004</v>
      </c>
      <c r="BI50" s="36">
        <v>0.06</v>
      </c>
      <c r="BJ50" s="36">
        <v>0.08</v>
      </c>
      <c r="BK50" s="36">
        <v>0.09</v>
      </c>
      <c r="BL50" s="36">
        <v>0.09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6.5998986049999999</v>
      </c>
      <c r="E51" s="36">
        <v>55</v>
      </c>
      <c r="F51" s="36">
        <v>19</v>
      </c>
      <c r="G51" s="36">
        <v>36</v>
      </c>
      <c r="H51" s="36">
        <v>0</v>
      </c>
      <c r="I51" s="36">
        <v>15.209607881099473</v>
      </c>
      <c r="J51" s="36">
        <v>98.844656647780411</v>
      </c>
      <c r="K51" s="36">
        <v>12.789980881092522</v>
      </c>
      <c r="L51" s="36">
        <v>2.4196270000069502</v>
      </c>
      <c r="M51" s="36">
        <v>101.75678202888065</v>
      </c>
      <c r="N51" s="36">
        <v>12.297482499999241</v>
      </c>
      <c r="O51" s="36">
        <v>0.222641902</v>
      </c>
      <c r="P51" s="36">
        <v>0.37869622599999997</v>
      </c>
      <c r="Q51" s="36">
        <v>0.21379640899999999</v>
      </c>
      <c r="R51" s="36">
        <v>8.8454929999999994E-3</v>
      </c>
      <c r="S51" s="36">
        <v>0.36715862599999999</v>
      </c>
      <c r="T51" s="36">
        <v>1.15376E-2</v>
      </c>
      <c r="U51" s="36">
        <v>6.365499999999999</v>
      </c>
      <c r="V51" s="36">
        <v>15.0688</v>
      </c>
      <c r="W51" s="36">
        <v>21.797749783099469</v>
      </c>
      <c r="X51" s="36">
        <v>114.29215287378041</v>
      </c>
      <c r="Y51" s="36">
        <v>136.08990265687987</v>
      </c>
      <c r="Z51" s="36">
        <v>0.1169144437539674</v>
      </c>
      <c r="AA51" s="36">
        <v>5.6352761889412281E-2</v>
      </c>
      <c r="AB51" s="36">
        <v>5.6352762000000001E-2</v>
      </c>
      <c r="AC51" s="36">
        <v>0.1510311607045482</v>
      </c>
      <c r="AD51" s="36">
        <v>0.91754823726966739</v>
      </c>
      <c r="AE51" s="36">
        <v>8.2579341354270053</v>
      </c>
      <c r="AF51" s="36">
        <v>9.1754823726966723</v>
      </c>
      <c r="AG51" s="36">
        <v>1.0807315162320421</v>
      </c>
      <c r="AH51" s="36">
        <v>1.838485797728072</v>
      </c>
      <c r="AI51" s="36">
        <v>5.8881234332642318</v>
      </c>
      <c r="AJ51" s="36">
        <v>5.7516043919986111E-3</v>
      </c>
      <c r="AK51" s="36">
        <v>6.950482376256349E-3</v>
      </c>
      <c r="AL51" s="36">
        <v>1.7383722048292256E-2</v>
      </c>
      <c r="AM51" s="36">
        <v>1.2375142813285889</v>
      </c>
      <c r="AN51" s="36">
        <v>2.762984517373996</v>
      </c>
      <c r="AO51" s="36">
        <v>14.163441290739529</v>
      </c>
      <c r="AP51" s="36">
        <v>323.75628339000002</v>
      </c>
      <c r="AQ51" s="36">
        <v>174.330306441</v>
      </c>
      <c r="AR51" s="36">
        <v>498.08658983100003</v>
      </c>
      <c r="AS51" s="36">
        <v>35.151234154999997</v>
      </c>
      <c r="AT51" s="36">
        <v>1030.5946792689999</v>
      </c>
      <c r="AU51" s="36">
        <v>2200.7673432440001</v>
      </c>
      <c r="AV51" s="36">
        <v>769.15619173000005</v>
      </c>
      <c r="AW51" s="36">
        <v>1642.4826002550001</v>
      </c>
      <c r="AX51" s="36">
        <v>759.228372175</v>
      </c>
      <c r="AY51" s="36">
        <v>1621.282392738</v>
      </c>
      <c r="AZ51" s="36">
        <v>0.98656788285714292</v>
      </c>
      <c r="BA51" s="36">
        <v>1.9731357657142858</v>
      </c>
      <c r="BB51" s="36">
        <v>0.60983803199999997</v>
      </c>
      <c r="BC51" s="36">
        <v>23.534489771000001</v>
      </c>
      <c r="BD51" s="36">
        <v>50.256359332999999</v>
      </c>
      <c r="BE51" s="36">
        <v>6.6758404285714293E-2</v>
      </c>
      <c r="BF51" s="36">
        <v>0.13351681000000001</v>
      </c>
      <c r="BG51" s="36">
        <v>3.0223303540000002</v>
      </c>
      <c r="BH51" s="36">
        <v>11.483791363</v>
      </c>
      <c r="BI51" s="36">
        <v>0.15</v>
      </c>
      <c r="BJ51" s="36">
        <v>0.34000000000000008</v>
      </c>
      <c r="BK51" s="36">
        <v>1.9200000000000006</v>
      </c>
      <c r="BL51" s="36">
        <v>2.2899999999999991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6.47329563</v>
      </c>
      <c r="E52" s="36">
        <v>23</v>
      </c>
      <c r="F52" s="36">
        <v>9</v>
      </c>
      <c r="G52" s="36">
        <v>14</v>
      </c>
      <c r="H52" s="36">
        <v>0</v>
      </c>
      <c r="I52" s="36">
        <v>72.88564116682295</v>
      </c>
      <c r="J52" s="36">
        <v>186.19415135352205</v>
      </c>
      <c r="K52" s="36">
        <v>68.857892666825052</v>
      </c>
      <c r="L52" s="36">
        <v>4.0277484999978963</v>
      </c>
      <c r="M52" s="36">
        <v>244.22575652034476</v>
      </c>
      <c r="N52" s="36">
        <v>14.854036000000249</v>
      </c>
      <c r="O52" s="36">
        <v>0.37034473600000001</v>
      </c>
      <c r="P52" s="36">
        <v>0.63018909799999989</v>
      </c>
      <c r="Q52" s="36">
        <v>0.35902635799999999</v>
      </c>
      <c r="R52" s="36">
        <v>1.1318378E-2</v>
      </c>
      <c r="S52" s="36">
        <v>0.61542599599999992</v>
      </c>
      <c r="T52" s="36">
        <v>1.4763102E-2</v>
      </c>
      <c r="U52" s="36">
        <v>10.336700000000002</v>
      </c>
      <c r="V52" s="36">
        <v>24.465399999999999</v>
      </c>
      <c r="W52" s="36">
        <v>83.592685902822964</v>
      </c>
      <c r="X52" s="36">
        <v>211.28974045152202</v>
      </c>
      <c r="Y52" s="36">
        <v>294.882426354345</v>
      </c>
      <c r="Z52" s="36">
        <v>0.32381378426384672</v>
      </c>
      <c r="AA52" s="36">
        <v>0.15607824401517412</v>
      </c>
      <c r="AB52" s="36">
        <v>0.156078244</v>
      </c>
      <c r="AC52" s="36">
        <v>1.5596376782109211</v>
      </c>
      <c r="AD52" s="36">
        <v>2.0795617805210616</v>
      </c>
      <c r="AE52" s="36">
        <v>23.536286546017166</v>
      </c>
      <c r="AF52" s="36">
        <v>25.615848326538234</v>
      </c>
      <c r="AG52" s="36">
        <v>1.8634518796987019</v>
      </c>
      <c r="AH52" s="36">
        <v>3.1700100942000899</v>
      </c>
      <c r="AI52" s="36">
        <v>10.152599896289479</v>
      </c>
      <c r="AJ52" s="36">
        <v>1.5930038681976618E-2</v>
      </c>
      <c r="AK52" s="36">
        <v>1.925050424749435E-2</v>
      </c>
      <c r="AL52" s="36">
        <v>4.81470777152243E-2</v>
      </c>
      <c r="AM52" s="36">
        <v>3.4390195965915997</v>
      </c>
      <c r="AN52" s="36">
        <v>5.2688223789686459</v>
      </c>
      <c r="AO52" s="36">
        <v>33.737033520021868</v>
      </c>
      <c r="AP52" s="36">
        <v>649.96129299899997</v>
      </c>
      <c r="AQ52" s="36">
        <v>349.97915776899998</v>
      </c>
      <c r="AR52" s="36">
        <v>999.94045076799989</v>
      </c>
      <c r="AS52" s="36">
        <v>53.331454891</v>
      </c>
      <c r="AT52" s="36">
        <v>1499.078876263</v>
      </c>
      <c r="AU52" s="36">
        <v>3297.1917395569999</v>
      </c>
      <c r="AV52" s="36">
        <v>1246.954301861</v>
      </c>
      <c r="AW52" s="36">
        <v>2742.6491619640001</v>
      </c>
      <c r="AX52" s="36">
        <v>1237.871176272</v>
      </c>
      <c r="AY52" s="36">
        <v>2722.6710226300002</v>
      </c>
      <c r="AZ52" s="36">
        <v>2.1676042157142859</v>
      </c>
      <c r="BA52" s="36">
        <v>4.3352084328571427</v>
      </c>
      <c r="BB52" s="36">
        <v>3.0703359849999998</v>
      </c>
      <c r="BC52" s="36">
        <v>152.95816011599999</v>
      </c>
      <c r="BD52" s="36">
        <v>336.42818267799998</v>
      </c>
      <c r="BE52" s="36">
        <v>0.33610684000000002</v>
      </c>
      <c r="BF52" s="36">
        <v>0.67221368000000004</v>
      </c>
      <c r="BG52" s="36">
        <v>0.97640560899999995</v>
      </c>
      <c r="BH52" s="36">
        <v>11.827642299000001</v>
      </c>
      <c r="BI52" s="36">
        <v>0.24</v>
      </c>
      <c r="BJ52" s="36">
        <v>0.34</v>
      </c>
      <c r="BK52" s="36">
        <v>1.8900000000000003</v>
      </c>
      <c r="BL52" s="36">
        <v>2.17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6.3273785470000004</v>
      </c>
      <c r="E53" s="36">
        <v>3</v>
      </c>
      <c r="F53" s="36">
        <v>2</v>
      </c>
      <c r="G53" s="36">
        <v>1</v>
      </c>
      <c r="H53" s="36">
        <v>0</v>
      </c>
      <c r="I53" s="36">
        <v>46.194887850091128</v>
      </c>
      <c r="J53" s="36">
        <v>172.17712103715684</v>
      </c>
      <c r="K53" s="36">
        <v>35.882048850084843</v>
      </c>
      <c r="L53" s="36">
        <v>10.312839000006287</v>
      </c>
      <c r="M53" s="36">
        <v>171.26049438724579</v>
      </c>
      <c r="N53" s="36">
        <v>47.11151450000218</v>
      </c>
      <c r="O53" s="36">
        <v>0.31691713500000002</v>
      </c>
      <c r="P53" s="36">
        <v>0.50139354700000005</v>
      </c>
      <c r="Q53" s="36">
        <v>0.28516683100000001</v>
      </c>
      <c r="R53" s="36">
        <v>3.1750304E-2</v>
      </c>
      <c r="S53" s="36">
        <v>0.459980108</v>
      </c>
      <c r="T53" s="36">
        <v>4.1413439000000003E-2</v>
      </c>
      <c r="U53" s="36">
        <v>0.75519999999999998</v>
      </c>
      <c r="V53" s="36">
        <v>1.7936000000000001</v>
      </c>
      <c r="W53" s="36">
        <v>47.267004985091127</v>
      </c>
      <c r="X53" s="36">
        <v>174.47211458415683</v>
      </c>
      <c r="Y53" s="36">
        <v>221.73911956924795</v>
      </c>
      <c r="Z53" s="36">
        <v>0.26281859977021149</v>
      </c>
      <c r="AA53" s="36">
        <v>0.1264008201096441</v>
      </c>
      <c r="AB53" s="36">
        <v>0.12640082</v>
      </c>
      <c r="AC53" s="36">
        <v>0.36426099684396923</v>
      </c>
      <c r="AD53" s="36">
        <v>1.6147183425394351</v>
      </c>
      <c r="AE53" s="36">
        <v>15.972081298585488</v>
      </c>
      <c r="AF53" s="36">
        <v>17.586799641124919</v>
      </c>
      <c r="AG53" s="36">
        <v>0.15275494873512285</v>
      </c>
      <c r="AH53" s="36">
        <v>0.25985899325055384</v>
      </c>
      <c r="AI53" s="36">
        <v>0.83225110000515212</v>
      </c>
      <c r="AJ53" s="36">
        <v>1.2901010477330232E-2</v>
      </c>
      <c r="AK53" s="36">
        <v>1.5590126208088096E-2</v>
      </c>
      <c r="AL53" s="36">
        <v>3.8992174359727405E-2</v>
      </c>
      <c r="AM53" s="36">
        <v>0.52991695605642242</v>
      </c>
      <c r="AN53" s="36">
        <v>1.8901674619980773</v>
      </c>
      <c r="AO53" s="36">
        <v>16.843324572950369</v>
      </c>
      <c r="AP53" s="36">
        <v>425.10396554300002</v>
      </c>
      <c r="AQ53" s="36">
        <v>228.902135292</v>
      </c>
      <c r="AR53" s="36">
        <v>654.00610083499998</v>
      </c>
      <c r="AS53" s="36">
        <v>39.704665134000003</v>
      </c>
      <c r="AT53" s="36">
        <v>1274.6550239390001</v>
      </c>
      <c r="AU53" s="36">
        <v>2964.1130387039998</v>
      </c>
      <c r="AV53" s="36">
        <v>888.20962021399998</v>
      </c>
      <c r="AW53" s="36">
        <v>2065.4637269949999</v>
      </c>
      <c r="AX53" s="36">
        <v>872.90537540499997</v>
      </c>
      <c r="AY53" s="36">
        <v>2029.8748729649999</v>
      </c>
      <c r="AZ53" s="36">
        <v>1.1143662014285716</v>
      </c>
      <c r="BA53" s="36">
        <v>2.2287324042857146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1.8284454210000001</v>
      </c>
      <c r="BH53" s="36">
        <v>12.908992634000001</v>
      </c>
      <c r="BI53" s="36">
        <v>0.42000000000000015</v>
      </c>
      <c r="BJ53" s="36">
        <v>0.4700000000000002</v>
      </c>
      <c r="BK53" s="36">
        <v>1.0500000000000005</v>
      </c>
      <c r="BL53" s="36">
        <v>1.1700000000000006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6.3520218919999998</v>
      </c>
      <c r="E54" s="36">
        <v>31</v>
      </c>
      <c r="F54" s="36">
        <v>10</v>
      </c>
      <c r="G54" s="36">
        <v>16</v>
      </c>
      <c r="H54" s="36">
        <v>5</v>
      </c>
      <c r="I54" s="36">
        <v>288.65197424732816</v>
      </c>
      <c r="J54" s="36">
        <v>1085.1498318199051</v>
      </c>
      <c r="K54" s="36">
        <v>249.59550624726711</v>
      </c>
      <c r="L54" s="36">
        <v>39.056468000061031</v>
      </c>
      <c r="M54" s="36">
        <v>1210.2588485672607</v>
      </c>
      <c r="N54" s="36">
        <v>163.5429574999726</v>
      </c>
      <c r="O54" s="36">
        <v>3.1615542470000002</v>
      </c>
      <c r="P54" s="36">
        <v>5.1661699169999995</v>
      </c>
      <c r="Q54" s="36">
        <v>2.9505503970000002</v>
      </c>
      <c r="R54" s="36">
        <v>0.21100384999999999</v>
      </c>
      <c r="S54" s="36">
        <v>4.8909475029999996</v>
      </c>
      <c r="T54" s="36">
        <v>0.27522241400000003</v>
      </c>
      <c r="U54" s="36">
        <v>4.5356999999999985</v>
      </c>
      <c r="V54" s="36">
        <v>10.7439</v>
      </c>
      <c r="W54" s="36">
        <v>296.3492284943282</v>
      </c>
      <c r="X54" s="36">
        <v>1101.059901736905</v>
      </c>
      <c r="Y54" s="36">
        <v>1397.4091302312331</v>
      </c>
      <c r="Z54" s="36">
        <v>1.6177209675237139</v>
      </c>
      <c r="AA54" s="36">
        <v>0.77969151379542434</v>
      </c>
      <c r="AB54" s="36">
        <v>2.5539965018555737</v>
      </c>
      <c r="AC54" s="36">
        <v>3.2409650700773387</v>
      </c>
      <c r="AD54" s="36">
        <v>12.706239674162864</v>
      </c>
      <c r="AE54" s="36">
        <v>121.00352150050236</v>
      </c>
      <c r="AF54" s="36">
        <v>133.7097611746652</v>
      </c>
      <c r="AG54" s="36">
        <v>0.84503279600214165</v>
      </c>
      <c r="AH54" s="36">
        <v>1.4375270552680111</v>
      </c>
      <c r="AI54" s="36">
        <v>4.6039717851151165</v>
      </c>
      <c r="AJ54" s="36">
        <v>0.13780639935611347</v>
      </c>
      <c r="AK54" s="36">
        <v>0.11468259458315164</v>
      </c>
      <c r="AL54" s="36">
        <v>0.288382623599653</v>
      </c>
      <c r="AM54" s="36">
        <v>4.2238042654355938</v>
      </c>
      <c r="AN54" s="36">
        <v>14.258449324014027</v>
      </c>
      <c r="AO54" s="36">
        <v>125.89587590921714</v>
      </c>
      <c r="AP54" s="36">
        <v>2971.9126365040001</v>
      </c>
      <c r="AQ54" s="36">
        <v>1600.260650425</v>
      </c>
      <c r="AR54" s="36">
        <v>4572.1732869289999</v>
      </c>
      <c r="AS54" s="36">
        <v>140.01261656599999</v>
      </c>
      <c r="AT54" s="36">
        <v>8048.2516811839996</v>
      </c>
      <c r="AU54" s="36">
        <v>18298.881447923999</v>
      </c>
      <c r="AV54" s="36">
        <v>6055.4617203460002</v>
      </c>
      <c r="AW54" s="36">
        <v>13767.980987985</v>
      </c>
      <c r="AX54" s="36">
        <v>5979.7372134919997</v>
      </c>
      <c r="AY54" s="36">
        <v>13595.810207483</v>
      </c>
      <c r="AZ54" s="36">
        <v>4.7897743028571433</v>
      </c>
      <c r="BA54" s="36">
        <v>9.5795486057142867</v>
      </c>
      <c r="BB54" s="36">
        <v>11.304543962</v>
      </c>
      <c r="BC54" s="36">
        <v>802.35931450199996</v>
      </c>
      <c r="BD54" s="36">
        <v>1824.2816646799999</v>
      </c>
      <c r="BE54" s="36">
        <v>1.2374979699999999</v>
      </c>
      <c r="BF54" s="36">
        <v>2.4749959399999999</v>
      </c>
      <c r="BG54" s="36">
        <v>2.8473340070000002</v>
      </c>
      <c r="BH54" s="36">
        <v>32.676121041000002</v>
      </c>
      <c r="BI54" s="36">
        <v>0.44999999999999996</v>
      </c>
      <c r="BJ54" s="36">
        <v>0.82000000000000006</v>
      </c>
      <c r="BK54" s="36">
        <v>3.5099999999999993</v>
      </c>
      <c r="BL54" s="36">
        <v>3.959999999999996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5.9443806520000004</v>
      </c>
      <c r="E55" s="36">
        <v>4</v>
      </c>
      <c r="F55" s="36">
        <v>2</v>
      </c>
      <c r="G55" s="36">
        <v>2</v>
      </c>
      <c r="H55" s="36">
        <v>0</v>
      </c>
      <c r="I55" s="36">
        <v>1.4930318404506764</v>
      </c>
      <c r="J55" s="36">
        <v>14.217416179239496</v>
      </c>
      <c r="K55" s="36">
        <v>0.5342103404467935</v>
      </c>
      <c r="L55" s="36">
        <v>0.95882150000388278</v>
      </c>
      <c r="M55" s="36">
        <v>8.2024495196903846</v>
      </c>
      <c r="N55" s="36">
        <v>7.507998499999788</v>
      </c>
      <c r="O55" s="36">
        <v>9.8397239999999993E-3</v>
      </c>
      <c r="P55" s="36">
        <v>1.5949695E-2</v>
      </c>
      <c r="Q55" s="36">
        <v>7.9063109999999992E-3</v>
      </c>
      <c r="R55" s="36">
        <v>1.9334130000000001E-3</v>
      </c>
      <c r="S55" s="36">
        <v>1.3427850999999999E-2</v>
      </c>
      <c r="T55" s="36">
        <v>2.5218439999999996E-3</v>
      </c>
      <c r="U55" s="36">
        <v>5.3800000000000001E-2</v>
      </c>
      <c r="V55" s="36">
        <v>0.12769999999999998</v>
      </c>
      <c r="W55" s="36">
        <v>1.5566715644506766</v>
      </c>
      <c r="X55" s="36">
        <v>14.361065874239497</v>
      </c>
      <c r="Y55" s="36">
        <v>15.917737438690173</v>
      </c>
      <c r="Z55" s="36">
        <v>1.7309060663354081E-2</v>
      </c>
      <c r="AA55" s="36">
        <v>8.3023324168530754E-3</v>
      </c>
      <c r="AB55" s="36">
        <v>8.3023320000000008E-3</v>
      </c>
      <c r="AC55" s="36">
        <v>1.3953944656548676E-2</v>
      </c>
      <c r="AD55" s="36">
        <v>0.154778318599996</v>
      </c>
      <c r="AE55" s="36">
        <v>1.393004867399964</v>
      </c>
      <c r="AF55" s="36">
        <v>1.5477831859999602</v>
      </c>
      <c r="AG55" s="36">
        <v>8.7132680916283504E-3</v>
      </c>
      <c r="AH55" s="36">
        <v>1.4822571006448227E-2</v>
      </c>
      <c r="AI55" s="36">
        <v>4.7472288223354461E-2</v>
      </c>
      <c r="AJ55" s="36">
        <v>8.4737150430337779E-4</v>
      </c>
      <c r="AK55" s="36">
        <v>1.0239997153614073E-3</v>
      </c>
      <c r="AL55" s="36">
        <v>2.5611066204819272E-3</v>
      </c>
      <c r="AM55" s="36">
        <v>2.3514584252480403E-2</v>
      </c>
      <c r="AN55" s="36">
        <v>0.17062488932180564</v>
      </c>
      <c r="AO55" s="36">
        <v>1.4430382622438005</v>
      </c>
      <c r="AP55" s="36">
        <v>90.617573370000002</v>
      </c>
      <c r="AQ55" s="36">
        <v>48.794077968000003</v>
      </c>
      <c r="AR55" s="36">
        <v>139.41165133800001</v>
      </c>
      <c r="AS55" s="36">
        <v>13.280546373</v>
      </c>
      <c r="AT55" s="36">
        <v>407.37814146599999</v>
      </c>
      <c r="AU55" s="36">
        <v>822.00735019499996</v>
      </c>
      <c r="AV55" s="36">
        <v>260.79138424799999</v>
      </c>
      <c r="AW55" s="36">
        <v>526.22468635200005</v>
      </c>
      <c r="AX55" s="36">
        <v>254.79160661200001</v>
      </c>
      <c r="AY55" s="36">
        <v>514.11833892100003</v>
      </c>
      <c r="AZ55" s="36">
        <v>0.12475444571428572</v>
      </c>
      <c r="BA55" s="36">
        <v>0.24950889142857144</v>
      </c>
      <c r="BB55" s="36">
        <v>0.91089937200000004</v>
      </c>
      <c r="BC55" s="36">
        <v>21.101263120999999</v>
      </c>
      <c r="BD55" s="36">
        <v>42.578115070000003</v>
      </c>
      <c r="BE55" s="36">
        <v>9.9715311428571429E-2</v>
      </c>
      <c r="BF55" s="36">
        <v>0.19943062285714286</v>
      </c>
      <c r="BG55" s="36">
        <v>3.7404378509999998</v>
      </c>
      <c r="BH55" s="36">
        <v>11.177815853</v>
      </c>
      <c r="BI55" s="36">
        <v>0.21</v>
      </c>
      <c r="BJ55" s="36">
        <v>0.21</v>
      </c>
      <c r="BK55" s="36">
        <v>0.42000000000000015</v>
      </c>
      <c r="BL55" s="36">
        <v>0.42000000000000015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5.6187027929999998</v>
      </c>
      <c r="E56" s="36">
        <v>318</v>
      </c>
      <c r="F56" s="36">
        <v>7</v>
      </c>
      <c r="G56" s="36">
        <v>59</v>
      </c>
      <c r="H56" s="36">
        <v>252</v>
      </c>
      <c r="I56" s="36">
        <v>0.61881642425976968</v>
      </c>
      <c r="J56" s="36">
        <v>34.31422182907292</v>
      </c>
      <c r="K56" s="36">
        <v>5.1219424285435196E-2</v>
      </c>
      <c r="L56" s="36">
        <v>0.56759699997433444</v>
      </c>
      <c r="M56" s="36">
        <v>2.8027097533380627</v>
      </c>
      <c r="N56" s="36">
        <v>32.130328499994626</v>
      </c>
      <c r="O56" s="36">
        <v>0.59856800399999999</v>
      </c>
      <c r="P56" s="36">
        <v>0.95583545299999995</v>
      </c>
      <c r="Q56" s="36">
        <v>0.43736208799999998</v>
      </c>
      <c r="R56" s="36">
        <v>0.161205916</v>
      </c>
      <c r="S56" s="36">
        <v>0.74556686599999999</v>
      </c>
      <c r="T56" s="36">
        <v>0.21026858700000001</v>
      </c>
      <c r="U56" s="36">
        <v>13.143400000000003</v>
      </c>
      <c r="V56" s="36">
        <v>31.140199999999986</v>
      </c>
      <c r="W56" s="36">
        <v>14.360784428259773</v>
      </c>
      <c r="X56" s="36">
        <v>66.410257282072905</v>
      </c>
      <c r="Y56" s="36">
        <v>80.771041710332682</v>
      </c>
      <c r="Z56" s="36">
        <v>1.431741218189056E-2</v>
      </c>
      <c r="AA56" s="36">
        <v>3.7706367544183281E-3</v>
      </c>
      <c r="AB56" s="36">
        <v>3.7706369999999999E-3</v>
      </c>
      <c r="AC56" s="36">
        <v>1.1653369985937751E-3</v>
      </c>
      <c r="AD56" s="36">
        <v>0.76514815868095121</v>
      </c>
      <c r="AE56" s="36">
        <v>6.8863334281285606</v>
      </c>
      <c r="AF56" s="36">
        <v>7.6514815868095107</v>
      </c>
      <c r="AG56" s="36">
        <v>2.1499928983882182</v>
      </c>
      <c r="AH56" s="36">
        <v>3.6574591834650136</v>
      </c>
      <c r="AI56" s="36">
        <v>11.71375441190823</v>
      </c>
      <c r="AJ56" s="36">
        <v>3.7694640839830239E-4</v>
      </c>
      <c r="AK56" s="36">
        <v>4.5551805179057777E-4</v>
      </c>
      <c r="AL56" s="36">
        <v>1.1392877172608697E-3</v>
      </c>
      <c r="AM56" s="36">
        <v>2.1515351817952104</v>
      </c>
      <c r="AN56" s="36">
        <v>4.4230628601977555</v>
      </c>
      <c r="AO56" s="36">
        <v>18.601227127754054</v>
      </c>
      <c r="AP56" s="36">
        <v>404.31786992999997</v>
      </c>
      <c r="AQ56" s="36">
        <v>217.70962227000001</v>
      </c>
      <c r="AR56" s="36">
        <v>622.02749219999998</v>
      </c>
      <c r="AS56" s="36">
        <v>6.6527381720000003</v>
      </c>
      <c r="AT56" s="36">
        <v>1481.5445137490001</v>
      </c>
      <c r="AU56" s="36">
        <v>3040.6228169860001</v>
      </c>
      <c r="AV56" s="36">
        <v>1108.7134135250001</v>
      </c>
      <c r="AW56" s="36">
        <v>2275.449216258</v>
      </c>
      <c r="AX56" s="36">
        <v>1033.2209598320001</v>
      </c>
      <c r="AY56" s="36">
        <v>2120.513556157</v>
      </c>
      <c r="AZ56" s="36">
        <v>0.11845677000000002</v>
      </c>
      <c r="BA56" s="36">
        <v>0.23691354142857146</v>
      </c>
      <c r="BB56" s="36">
        <v>12.064785880000001</v>
      </c>
      <c r="BC56" s="36">
        <v>973.30973734999998</v>
      </c>
      <c r="BD56" s="36">
        <v>1997.555772315</v>
      </c>
      <c r="BE56" s="36">
        <v>0.54513679571428575</v>
      </c>
      <c r="BF56" s="36">
        <v>1.090273592857143</v>
      </c>
      <c r="BG56" s="36">
        <v>7.0972452739999996</v>
      </c>
      <c r="BH56" s="36">
        <v>42.124271057999998</v>
      </c>
      <c r="BI56" s="36">
        <v>0</v>
      </c>
      <c r="BJ56" s="36">
        <v>0</v>
      </c>
      <c r="BK56" s="36">
        <v>0.15</v>
      </c>
      <c r="BL56" s="36">
        <v>0.15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5.6487256439999998</v>
      </c>
      <c r="E57" s="36">
        <v>22</v>
      </c>
      <c r="F57" s="36">
        <v>4</v>
      </c>
      <c r="G57" s="36">
        <v>14</v>
      </c>
      <c r="H57" s="36">
        <v>4</v>
      </c>
      <c r="I57" s="36">
        <v>6.7928298504742823</v>
      </c>
      <c r="J57" s="36">
        <v>79.327837876891209</v>
      </c>
      <c r="K57" s="36">
        <v>0.46024985052632461</v>
      </c>
      <c r="L57" s="36">
        <v>6.3325799999479582</v>
      </c>
      <c r="M57" s="36">
        <v>17.739491727320996</v>
      </c>
      <c r="N57" s="36">
        <v>68.381176000044491</v>
      </c>
      <c r="O57" s="36">
        <v>1.575693738</v>
      </c>
      <c r="P57" s="36">
        <v>2.8478169590000002</v>
      </c>
      <c r="Q57" s="36">
        <v>1.4744309920000001</v>
      </c>
      <c r="R57" s="36">
        <v>0.10126274599999999</v>
      </c>
      <c r="S57" s="36">
        <v>2.7157351160000003</v>
      </c>
      <c r="T57" s="36">
        <v>0.132081843</v>
      </c>
      <c r="U57" s="36">
        <v>1.5174000000000001</v>
      </c>
      <c r="V57" s="36">
        <v>3.5997000000000008</v>
      </c>
      <c r="W57" s="36">
        <v>9.8859235884742827</v>
      </c>
      <c r="X57" s="36">
        <v>85.775354835891207</v>
      </c>
      <c r="Y57" s="36">
        <v>95.661278424365491</v>
      </c>
      <c r="Z57" s="36">
        <v>0.12309768203834956</v>
      </c>
      <c r="AA57" s="36">
        <v>5.8019749902053927E-2</v>
      </c>
      <c r="AB57" s="36">
        <v>5.8019750000000002E-2</v>
      </c>
      <c r="AC57" s="36">
        <v>1.122268006323383E-2</v>
      </c>
      <c r="AD57" s="36">
        <v>3.4625412923303687</v>
      </c>
      <c r="AE57" s="36">
        <v>31.162871630973338</v>
      </c>
      <c r="AF57" s="36">
        <v>34.625412923303699</v>
      </c>
      <c r="AG57" s="36">
        <v>0.27633850625250611</v>
      </c>
      <c r="AH57" s="36">
        <v>0.47009309109621722</v>
      </c>
      <c r="AI57" s="36">
        <v>1.5055684133757228</v>
      </c>
      <c r="AJ57" s="36">
        <v>5.9623930184959763E-3</v>
      </c>
      <c r="AK57" s="36">
        <v>7.2052089924621917E-3</v>
      </c>
      <c r="AL57" s="36">
        <v>1.8020814044892565E-2</v>
      </c>
      <c r="AM57" s="36">
        <v>0.29352357933423595</v>
      </c>
      <c r="AN57" s="36">
        <v>3.9398395924190481</v>
      </c>
      <c r="AO57" s="36">
        <v>32.686460858393957</v>
      </c>
      <c r="AP57" s="36">
        <v>2091.2347514920002</v>
      </c>
      <c r="AQ57" s="36">
        <v>1126.0494815720001</v>
      </c>
      <c r="AR57" s="36">
        <v>3217.2842330640005</v>
      </c>
      <c r="AS57" s="36">
        <v>45.377561065000002</v>
      </c>
      <c r="AT57" s="36">
        <v>8387.53308836</v>
      </c>
      <c r="AU57" s="36">
        <v>18637.640975135</v>
      </c>
      <c r="AV57" s="36">
        <v>5254.0244959230004</v>
      </c>
      <c r="AW57" s="36">
        <v>11674.782227147</v>
      </c>
      <c r="AX57" s="36">
        <v>4933.0737448979999</v>
      </c>
      <c r="AY57" s="36">
        <v>10961.608901296</v>
      </c>
      <c r="AZ57" s="36">
        <v>1.3038033828571429</v>
      </c>
      <c r="BA57" s="36">
        <v>2.6076067657142858</v>
      </c>
      <c r="BB57" s="36">
        <v>43.774834511999998</v>
      </c>
      <c r="BC57" s="36">
        <v>2197.9204366240001</v>
      </c>
      <c r="BD57" s="36">
        <v>4883.9213578270001</v>
      </c>
      <c r="BE57" s="36">
        <v>1.9779276071428573</v>
      </c>
      <c r="BF57" s="36">
        <v>3.9558552157142861</v>
      </c>
      <c r="BG57" s="36">
        <v>27.174709133</v>
      </c>
      <c r="BH57" s="36">
        <v>172.62107242900001</v>
      </c>
      <c r="BI57" s="36">
        <v>0.3600000000000001</v>
      </c>
      <c r="BJ57" s="36">
        <v>0.3600000000000001</v>
      </c>
      <c r="BK57" s="36">
        <v>0.63000000000000034</v>
      </c>
      <c r="BL57" s="36">
        <v>0.63000000000000034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5.6234174980000002</v>
      </c>
      <c r="E58" s="36">
        <v>61</v>
      </c>
      <c r="F58" s="36">
        <v>6</v>
      </c>
      <c r="G58" s="36">
        <v>22</v>
      </c>
      <c r="H58" s="36">
        <v>33</v>
      </c>
      <c r="I58" s="36">
        <v>1.6794066098524996</v>
      </c>
      <c r="J58" s="36">
        <v>25.482088892167095</v>
      </c>
      <c r="K58" s="36">
        <v>0.16200410986396713</v>
      </c>
      <c r="L58" s="36">
        <v>1.5174024999885325</v>
      </c>
      <c r="M58" s="36">
        <v>7.3194390019999149</v>
      </c>
      <c r="N58" s="36">
        <v>19.84205650001968</v>
      </c>
      <c r="O58" s="36">
        <v>0.64461399399999997</v>
      </c>
      <c r="P58" s="36">
        <v>1.180773544</v>
      </c>
      <c r="Q58" s="36">
        <v>0.62178188199999995</v>
      </c>
      <c r="R58" s="36">
        <v>2.2832112000000002E-2</v>
      </c>
      <c r="S58" s="36">
        <v>1.150992528</v>
      </c>
      <c r="T58" s="36">
        <v>2.9781016E-2</v>
      </c>
      <c r="U58" s="36">
        <v>4.8223000000000003</v>
      </c>
      <c r="V58" s="36">
        <v>11.441499999999998</v>
      </c>
      <c r="W58" s="36">
        <v>7.1463206038524998</v>
      </c>
      <c r="X58" s="36">
        <v>38.104362436167094</v>
      </c>
      <c r="Y58" s="36">
        <v>45.250683040019595</v>
      </c>
      <c r="Z58" s="36">
        <v>3.6835398698849289E-2</v>
      </c>
      <c r="AA58" s="36">
        <v>1.5535544444533613E-2</v>
      </c>
      <c r="AB58" s="36">
        <v>1.5535544E-2</v>
      </c>
      <c r="AC58" s="36">
        <v>3.2088293284167919E-3</v>
      </c>
      <c r="AD58" s="36">
        <v>0.86078104196120686</v>
      </c>
      <c r="AE58" s="36">
        <v>7.7470293776508612</v>
      </c>
      <c r="AF58" s="36">
        <v>8.6078104196120702</v>
      </c>
      <c r="AG58" s="36">
        <v>0.89236474223988516</v>
      </c>
      <c r="AH58" s="36">
        <v>1.5180457684080806</v>
      </c>
      <c r="AI58" s="36">
        <v>4.8618492853069597</v>
      </c>
      <c r="AJ58" s="36">
        <v>1.5530711425202957E-3</v>
      </c>
      <c r="AK58" s="36">
        <v>1.8767971396840375E-3</v>
      </c>
      <c r="AL58" s="36">
        <v>4.6940223787561098E-3</v>
      </c>
      <c r="AM58" s="36">
        <v>0.89712664271082232</v>
      </c>
      <c r="AN58" s="36">
        <v>2.3807036075089716</v>
      </c>
      <c r="AO58" s="36">
        <v>12.613572685336576</v>
      </c>
      <c r="AP58" s="36">
        <v>605.55241725099995</v>
      </c>
      <c r="AQ58" s="36">
        <v>326.06668621199998</v>
      </c>
      <c r="AR58" s="36">
        <v>931.61910346299987</v>
      </c>
      <c r="AS58" s="36">
        <v>11.184284603</v>
      </c>
      <c r="AT58" s="36">
        <v>2642.3034940970001</v>
      </c>
      <c r="AU58" s="36">
        <v>6028.3032945770001</v>
      </c>
      <c r="AV58" s="36">
        <v>1631.8545783980001</v>
      </c>
      <c r="AW58" s="36">
        <v>3723.0069722140001</v>
      </c>
      <c r="AX58" s="36">
        <v>1534.682262136</v>
      </c>
      <c r="AY58" s="36">
        <v>3501.3124562080002</v>
      </c>
      <c r="AZ58" s="36">
        <v>0.19212586571428572</v>
      </c>
      <c r="BA58" s="36">
        <v>0.38425173142857144</v>
      </c>
      <c r="BB58" s="36">
        <v>9.2764058459999994</v>
      </c>
      <c r="BC58" s="36">
        <v>804.13245094800004</v>
      </c>
      <c r="BD58" s="36">
        <v>1834.5940631569999</v>
      </c>
      <c r="BE58" s="36">
        <v>0.41914628285714289</v>
      </c>
      <c r="BF58" s="36">
        <v>0.83829256714285716</v>
      </c>
      <c r="BG58" s="36">
        <v>6.1576389010000003</v>
      </c>
      <c r="BH58" s="36">
        <v>39.502781059999997</v>
      </c>
      <c r="BI58" s="36">
        <v>0.18</v>
      </c>
      <c r="BJ58" s="36">
        <v>0.18</v>
      </c>
      <c r="BK58" s="36">
        <v>0.3600000000000001</v>
      </c>
      <c r="BL58" s="36">
        <v>0.3600000000000001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5.8075347639999997</v>
      </c>
      <c r="E59" s="36">
        <v>58</v>
      </c>
      <c r="F59" s="36">
        <v>15</v>
      </c>
      <c r="G59" s="36">
        <v>30</v>
      </c>
      <c r="H59" s="36">
        <v>13</v>
      </c>
      <c r="I59" s="36">
        <v>2.6614889758402565</v>
      </c>
      <c r="J59" s="36">
        <v>32.467864178072375</v>
      </c>
      <c r="K59" s="36">
        <v>0.42319897583946503</v>
      </c>
      <c r="L59" s="36">
        <v>2.2382900000007915</v>
      </c>
      <c r="M59" s="36">
        <v>11.68398315390264</v>
      </c>
      <c r="N59" s="36">
        <v>23.445370000009991</v>
      </c>
      <c r="O59" s="36">
        <v>0.43746784399999999</v>
      </c>
      <c r="P59" s="36">
        <v>0.73592886800000001</v>
      </c>
      <c r="Q59" s="36">
        <v>0.41483040700000001</v>
      </c>
      <c r="R59" s="36">
        <v>2.2637437000000003E-2</v>
      </c>
      <c r="S59" s="36">
        <v>0.70640177599999998</v>
      </c>
      <c r="T59" s="36">
        <v>2.9527091999999998E-2</v>
      </c>
      <c r="U59" s="36">
        <v>1.4677000000000007</v>
      </c>
      <c r="V59" s="36">
        <v>3.4825000000000017</v>
      </c>
      <c r="W59" s="36">
        <v>4.5666568198402571</v>
      </c>
      <c r="X59" s="36">
        <v>36.686293046072379</v>
      </c>
      <c r="Y59" s="36">
        <v>41.252949865912633</v>
      </c>
      <c r="Z59" s="36">
        <v>4.0350442640811814E-2</v>
      </c>
      <c r="AA59" s="36">
        <v>1.9111762663684702E-2</v>
      </c>
      <c r="AB59" s="36">
        <v>1.9111762399999999E-2</v>
      </c>
      <c r="AC59" s="36">
        <v>8.2789399366063905E-3</v>
      </c>
      <c r="AD59" s="36">
        <v>0.54233839481747281</v>
      </c>
      <c r="AE59" s="36">
        <v>4.8810455533572563</v>
      </c>
      <c r="AF59" s="36">
        <v>5.4233839481747275</v>
      </c>
      <c r="AG59" s="36">
        <v>0.27661744025732155</v>
      </c>
      <c r="AH59" s="36">
        <v>0.47056759951820204</v>
      </c>
      <c r="AI59" s="36">
        <v>1.5070881227812694</v>
      </c>
      <c r="AJ59" s="36">
        <v>1.9506281822950205E-3</v>
      </c>
      <c r="AK59" s="36">
        <v>2.3572219537420142E-3</v>
      </c>
      <c r="AL59" s="36">
        <v>5.8956039353422101E-3</v>
      </c>
      <c r="AM59" s="36">
        <v>0.28684700837622296</v>
      </c>
      <c r="AN59" s="36">
        <v>1.0152632162894168</v>
      </c>
      <c r="AO59" s="36">
        <v>6.3940292800738678</v>
      </c>
      <c r="AP59" s="36">
        <v>886.06749778899996</v>
      </c>
      <c r="AQ59" s="36">
        <v>477.11326803999998</v>
      </c>
      <c r="AR59" s="36">
        <v>1363.1807658289999</v>
      </c>
      <c r="AS59" s="36">
        <v>22.922614188000001</v>
      </c>
      <c r="AT59" s="36">
        <v>4385.7036082949999</v>
      </c>
      <c r="AU59" s="36">
        <v>9908.228136017</v>
      </c>
      <c r="AV59" s="36">
        <v>2426.5551946370001</v>
      </c>
      <c r="AW59" s="36">
        <v>5482.0992480269997</v>
      </c>
      <c r="AX59" s="36">
        <v>2316.0076658889998</v>
      </c>
      <c r="AY59" s="36">
        <v>5232.3490978720001</v>
      </c>
      <c r="AZ59" s="36">
        <v>0.29826026428571434</v>
      </c>
      <c r="BA59" s="36">
        <v>0.59652053000000005</v>
      </c>
      <c r="BB59" s="36">
        <v>5.7590706100000002</v>
      </c>
      <c r="BC59" s="36">
        <v>467.05862568499998</v>
      </c>
      <c r="BD59" s="36">
        <v>1055.1838039009999</v>
      </c>
      <c r="BE59" s="36">
        <v>0.26021856714285718</v>
      </c>
      <c r="BF59" s="36">
        <v>0.52043713571428574</v>
      </c>
      <c r="BG59" s="36">
        <v>7.5241105839999998</v>
      </c>
      <c r="BH59" s="36">
        <v>49.322812126000002</v>
      </c>
      <c r="BI59" s="36">
        <v>0.12</v>
      </c>
      <c r="BJ59" s="36">
        <v>0.12</v>
      </c>
      <c r="BK59" s="36">
        <v>0.72000000000000042</v>
      </c>
      <c r="BL59" s="36">
        <v>0.72000000000000042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5.8546615280000003</v>
      </c>
      <c r="E60" s="36">
        <v>18</v>
      </c>
      <c r="F60" s="36">
        <v>4</v>
      </c>
      <c r="G60" s="36">
        <v>9</v>
      </c>
      <c r="H60" s="36">
        <v>5</v>
      </c>
      <c r="I60" s="36">
        <v>4.1354022325696224E-2</v>
      </c>
      <c r="J60" s="36">
        <v>3.4210700101114262</v>
      </c>
      <c r="K60" s="36">
        <v>4.1354022325696224E-2</v>
      </c>
      <c r="L60" s="36">
        <v>0</v>
      </c>
      <c r="M60" s="36">
        <v>2.2708520324337451</v>
      </c>
      <c r="N60" s="36">
        <v>1.1915720000033772</v>
      </c>
      <c r="O60" s="36">
        <v>4.8126520999999992E-2</v>
      </c>
      <c r="P60" s="36">
        <v>7.6810484999999998E-2</v>
      </c>
      <c r="Q60" s="36">
        <v>4.6409415999999995E-2</v>
      </c>
      <c r="R60" s="36">
        <v>1.717105E-3</v>
      </c>
      <c r="S60" s="36">
        <v>7.4570783000000002E-2</v>
      </c>
      <c r="T60" s="36">
        <v>2.2397020000000001E-3</v>
      </c>
      <c r="U60" s="36">
        <v>1.4414000000000002</v>
      </c>
      <c r="V60" s="36">
        <v>3.4234000000000004</v>
      </c>
      <c r="W60" s="36">
        <v>1.5308805433256965</v>
      </c>
      <c r="X60" s="36">
        <v>6.9212804951114268</v>
      </c>
      <c r="Y60" s="36">
        <v>8.452161038437124</v>
      </c>
      <c r="Z60" s="36">
        <v>1.5287659495124312E-3</v>
      </c>
      <c r="AA60" s="36">
        <v>3.2715591319566029E-4</v>
      </c>
      <c r="AB60" s="36">
        <v>3.27156E-4</v>
      </c>
      <c r="AC60" s="36">
        <v>6.6297679508883496E-4</v>
      </c>
      <c r="AD60" s="36">
        <v>3.4074530937507903E-2</v>
      </c>
      <c r="AE60" s="36">
        <v>0.30667077843757112</v>
      </c>
      <c r="AF60" s="36">
        <v>0.34074530937507908</v>
      </c>
      <c r="AG60" s="36">
        <v>0.26681539812176847</v>
      </c>
      <c r="AH60" s="36">
        <v>0.45389286117266359</v>
      </c>
      <c r="AI60" s="36">
        <v>1.4536838932151523</v>
      </c>
      <c r="AJ60" s="36">
        <v>3.3390940101380901E-5</v>
      </c>
      <c r="AK60" s="36">
        <v>4.0351030394686273E-5</v>
      </c>
      <c r="AL60" s="36">
        <v>1.0092121075504873E-4</v>
      </c>
      <c r="AM60" s="36">
        <v>0.26751176585695868</v>
      </c>
      <c r="AN60" s="36">
        <v>0.48800774314056616</v>
      </c>
      <c r="AO60" s="36">
        <v>1.7604555928634784</v>
      </c>
      <c r="AP60" s="36">
        <v>127.016279684</v>
      </c>
      <c r="AQ60" s="36">
        <v>68.393381367999993</v>
      </c>
      <c r="AR60" s="36">
        <v>195.40966105199999</v>
      </c>
      <c r="AS60" s="36">
        <v>8.6667352280000003</v>
      </c>
      <c r="AT60" s="36">
        <v>542.17255889299997</v>
      </c>
      <c r="AU60" s="36">
        <v>1157.9076296589999</v>
      </c>
      <c r="AV60" s="36">
        <v>300.08970642200001</v>
      </c>
      <c r="AW60" s="36">
        <v>640.89588259100003</v>
      </c>
      <c r="AX60" s="36">
        <v>286.32867393599997</v>
      </c>
      <c r="AY60" s="36">
        <v>611.50670704799995</v>
      </c>
      <c r="AZ60" s="36">
        <v>0.19007440714285714</v>
      </c>
      <c r="BA60" s="36">
        <v>0.38014881428571429</v>
      </c>
      <c r="BB60" s="36">
        <v>0.63359868799999997</v>
      </c>
      <c r="BC60" s="36">
        <v>31.901959612999999</v>
      </c>
      <c r="BD60" s="36">
        <v>68.132408827000006</v>
      </c>
      <c r="BE60" s="36">
        <v>2.8628601428571432E-2</v>
      </c>
      <c r="BF60" s="36">
        <v>5.7257204285714292E-2</v>
      </c>
      <c r="BG60" s="36">
        <v>5.2953396179999999</v>
      </c>
      <c r="BH60" s="36">
        <v>22.997205170000001</v>
      </c>
      <c r="BI60" s="36">
        <v>0.21</v>
      </c>
      <c r="BJ60" s="36">
        <v>0.21</v>
      </c>
      <c r="BK60" s="36">
        <v>0.06</v>
      </c>
      <c r="BL60" s="36">
        <v>0.06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5.7170184150000001</v>
      </c>
      <c r="E61" s="36">
        <v>8</v>
      </c>
      <c r="F61" s="36">
        <v>1</v>
      </c>
      <c r="G61" s="36">
        <v>6</v>
      </c>
      <c r="H61" s="36">
        <v>1</v>
      </c>
      <c r="I61" s="36">
        <v>2.039119936181615E-4</v>
      </c>
      <c r="J61" s="36">
        <v>0.40837992601077611</v>
      </c>
      <c r="K61" s="36">
        <v>2.039119936181615E-4</v>
      </c>
      <c r="L61" s="36">
        <v>0</v>
      </c>
      <c r="M61" s="36">
        <v>2.5318838003948827E-2</v>
      </c>
      <c r="N61" s="36">
        <v>0.38326500000044544</v>
      </c>
      <c r="O61" s="36">
        <v>2.5296939999999999E-3</v>
      </c>
      <c r="P61" s="36">
        <v>4.3721599999999999E-3</v>
      </c>
      <c r="Q61" s="36">
        <v>2.2943479999999999E-3</v>
      </c>
      <c r="R61" s="36">
        <v>2.3534599999999999E-4</v>
      </c>
      <c r="S61" s="36">
        <v>4.0651869999999996E-3</v>
      </c>
      <c r="T61" s="36">
        <v>3.0697299999999999E-4</v>
      </c>
      <c r="U61" s="36">
        <v>0.12739999999999999</v>
      </c>
      <c r="V61" s="36">
        <v>0.30219999999999997</v>
      </c>
      <c r="W61" s="36">
        <v>0.13013360599361815</v>
      </c>
      <c r="X61" s="36">
        <v>0.71495208601077609</v>
      </c>
      <c r="Y61" s="36">
        <v>0.84508569200439421</v>
      </c>
      <c r="Z61" s="36">
        <v>2.2274208552509908E-5</v>
      </c>
      <c r="AA61" s="36">
        <v>4.7666806302371191E-6</v>
      </c>
      <c r="AB61" s="36">
        <v>4.7666799999999999E-6</v>
      </c>
      <c r="AC61" s="36">
        <v>3.2600653305585083E-6</v>
      </c>
      <c r="AD61" s="36">
        <v>1.1351717041406388E-2</v>
      </c>
      <c r="AE61" s="36">
        <v>0.10216545337265749</v>
      </c>
      <c r="AF61" s="36">
        <v>0.11351717041406388</v>
      </c>
      <c r="AG61" s="36">
        <v>2.6667413560881748E-2</v>
      </c>
      <c r="AH61" s="36">
        <v>4.536525525299423E-2</v>
      </c>
      <c r="AI61" s="36">
        <v>0.14529142560756264</v>
      </c>
      <c r="AJ61" s="36">
        <v>4.8650774053447338E-7</v>
      </c>
      <c r="AK61" s="36">
        <v>5.8791661947738444E-7</v>
      </c>
      <c r="AL61" s="36">
        <v>1.4704273095461361E-6</v>
      </c>
      <c r="AM61" s="36">
        <v>2.6671160133952841E-2</v>
      </c>
      <c r="AN61" s="36">
        <v>5.6717560211020097E-2</v>
      </c>
      <c r="AO61" s="36">
        <v>0.24745834940752967</v>
      </c>
      <c r="AP61" s="36">
        <v>21.73312022</v>
      </c>
      <c r="AQ61" s="36">
        <v>11.702449349</v>
      </c>
      <c r="AR61" s="36">
        <v>33.435569569000002</v>
      </c>
      <c r="AS61" s="36">
        <v>2.815201981</v>
      </c>
      <c r="AT61" s="36">
        <v>74.286982594999998</v>
      </c>
      <c r="AU61" s="36">
        <v>168.78394396300001</v>
      </c>
      <c r="AV61" s="36">
        <v>42.750796629</v>
      </c>
      <c r="AW61" s="36">
        <v>97.132065546999996</v>
      </c>
      <c r="AX61" s="36">
        <v>40.521561738999999</v>
      </c>
      <c r="AY61" s="36">
        <v>92.067126259000005</v>
      </c>
      <c r="AZ61" s="36">
        <v>3.8331260000000006E-2</v>
      </c>
      <c r="BA61" s="36">
        <v>7.666252142857144E-2</v>
      </c>
      <c r="BB61" s="36">
        <v>0.51705955100000001</v>
      </c>
      <c r="BC61" s="36">
        <v>17.783913783999999</v>
      </c>
      <c r="BD61" s="36">
        <v>40.405990428999999</v>
      </c>
      <c r="BE61" s="36">
        <v>2.3362882857142862E-2</v>
      </c>
      <c r="BF61" s="36">
        <v>4.6725767142857151E-2</v>
      </c>
      <c r="BG61" s="36">
        <v>3.260910736</v>
      </c>
      <c r="BH61" s="36">
        <v>10.377014153999999</v>
      </c>
      <c r="BI61" s="36">
        <v>0</v>
      </c>
      <c r="BJ61" s="36">
        <v>0</v>
      </c>
      <c r="BK61" s="36">
        <v>0.03</v>
      </c>
      <c r="BL61" s="36">
        <v>0.03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5.6862736160000003</v>
      </c>
      <c r="E62" s="36">
        <v>35</v>
      </c>
      <c r="F62" s="36">
        <v>14</v>
      </c>
      <c r="G62" s="36">
        <v>15</v>
      </c>
      <c r="H62" s="36">
        <v>6</v>
      </c>
      <c r="I62" s="36">
        <v>1.0646259977593555</v>
      </c>
      <c r="J62" s="36">
        <v>36.673243599603914</v>
      </c>
      <c r="K62" s="36">
        <v>2.5348497772071647E-2</v>
      </c>
      <c r="L62" s="36">
        <v>1.0392774999872838</v>
      </c>
      <c r="M62" s="36">
        <v>1.6352800973325512</v>
      </c>
      <c r="N62" s="36">
        <v>36.102589500030717</v>
      </c>
      <c r="O62" s="36">
        <v>0.30826540800000002</v>
      </c>
      <c r="P62" s="36">
        <v>0.53781890799999998</v>
      </c>
      <c r="Q62" s="36">
        <v>0.252767609</v>
      </c>
      <c r="R62" s="36">
        <v>5.5497799E-2</v>
      </c>
      <c r="S62" s="36">
        <v>0.46543047499999995</v>
      </c>
      <c r="T62" s="36">
        <v>7.2388433000000002E-2</v>
      </c>
      <c r="U62" s="36">
        <v>3.4682000000000004</v>
      </c>
      <c r="V62" s="36">
        <v>8.2356999999999996</v>
      </c>
      <c r="W62" s="36">
        <v>4.8410914057593555</v>
      </c>
      <c r="X62" s="36">
        <v>45.446762507603914</v>
      </c>
      <c r="Y62" s="36">
        <v>50.287853913363271</v>
      </c>
      <c r="Z62" s="36">
        <v>1.9460759341542358E-2</v>
      </c>
      <c r="AA62" s="36">
        <v>6.9752826794601645E-3</v>
      </c>
      <c r="AB62" s="36">
        <v>6.9752829999999997E-3</v>
      </c>
      <c r="AC62" s="36">
        <v>2.9654595992430698E-4</v>
      </c>
      <c r="AD62" s="36">
        <v>0.56475466995786427</v>
      </c>
      <c r="AE62" s="36">
        <v>5.0827920296207774</v>
      </c>
      <c r="AF62" s="36">
        <v>5.6475466995786432</v>
      </c>
      <c r="AG62" s="36">
        <v>0.63479165034078322</v>
      </c>
      <c r="AH62" s="36">
        <v>1.0798754511544355</v>
      </c>
      <c r="AI62" s="36">
        <v>3.4585200259946087</v>
      </c>
      <c r="AJ62" s="36">
        <v>7.1192720551307954E-4</v>
      </c>
      <c r="AK62" s="36">
        <v>8.6032307628329746E-4</v>
      </c>
      <c r="AL62" s="36">
        <v>2.1517380262599758E-3</v>
      </c>
      <c r="AM62" s="36">
        <v>0.63580012350622062</v>
      </c>
      <c r="AN62" s="36">
        <v>1.6454904441885831</v>
      </c>
      <c r="AO62" s="36">
        <v>8.5434637936416458</v>
      </c>
      <c r="AP62" s="36">
        <v>682.87812591199997</v>
      </c>
      <c r="AQ62" s="36">
        <v>367.70360626000002</v>
      </c>
      <c r="AR62" s="36">
        <v>1050.5817321720001</v>
      </c>
      <c r="AS62" s="36">
        <v>36.171035015999998</v>
      </c>
      <c r="AT62" s="36">
        <v>2711.1274099940001</v>
      </c>
      <c r="AU62" s="36">
        <v>5969.65667897</v>
      </c>
      <c r="AV62" s="36">
        <v>1464.856779124</v>
      </c>
      <c r="AW62" s="36">
        <v>3225.481776694</v>
      </c>
      <c r="AX62" s="36">
        <v>1397.395189415</v>
      </c>
      <c r="AY62" s="36">
        <v>3076.9374743869998</v>
      </c>
      <c r="AZ62" s="36">
        <v>0.43925629285714285</v>
      </c>
      <c r="BA62" s="36">
        <v>0.87851258714285729</v>
      </c>
      <c r="BB62" s="36">
        <v>3.7634573090000001</v>
      </c>
      <c r="BC62" s="36">
        <v>210.41192271700001</v>
      </c>
      <c r="BD62" s="36">
        <v>463.30797112400001</v>
      </c>
      <c r="BE62" s="36">
        <v>0.17004852571428572</v>
      </c>
      <c r="BF62" s="36">
        <v>0.34009705285714287</v>
      </c>
      <c r="BG62" s="36">
        <v>10.049062121</v>
      </c>
      <c r="BH62" s="36">
        <v>42.052947258000003</v>
      </c>
      <c r="BI62" s="36">
        <v>0.09</v>
      </c>
      <c r="BJ62" s="36">
        <v>0.09</v>
      </c>
      <c r="BK62" s="36">
        <v>0.54000000000000026</v>
      </c>
      <c r="BL62" s="36">
        <v>0.54000000000000026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5.5270926899999999</v>
      </c>
      <c r="E63" s="36">
        <v>28</v>
      </c>
      <c r="F63" s="36">
        <v>1</v>
      </c>
      <c r="G63" s="36">
        <v>10</v>
      </c>
      <c r="H63" s="36">
        <v>17</v>
      </c>
      <c r="I63" s="36">
        <v>0.27691545589735433</v>
      </c>
      <c r="J63" s="36">
        <v>9.5100209480575035</v>
      </c>
      <c r="K63" s="36">
        <v>1.5048455900485525E-2</v>
      </c>
      <c r="L63" s="36">
        <v>0.2618669999968688</v>
      </c>
      <c r="M63" s="36">
        <v>0.94290140394865762</v>
      </c>
      <c r="N63" s="36">
        <v>8.8440350000061994</v>
      </c>
      <c r="O63" s="36">
        <v>8.8831719999999989E-2</v>
      </c>
      <c r="P63" s="36">
        <v>0.14303180400000001</v>
      </c>
      <c r="Q63" s="36">
        <v>7.7232423999999994E-2</v>
      </c>
      <c r="R63" s="36">
        <v>1.1599296E-2</v>
      </c>
      <c r="S63" s="36">
        <v>0.127902287</v>
      </c>
      <c r="T63" s="36">
        <v>1.5129516999999999E-2</v>
      </c>
      <c r="U63" s="36">
        <v>0.12309999999999997</v>
      </c>
      <c r="V63" s="36">
        <v>0.29140000000000005</v>
      </c>
      <c r="W63" s="36">
        <v>0.48884717589735432</v>
      </c>
      <c r="X63" s="36">
        <v>9.9444527520575026</v>
      </c>
      <c r="Y63" s="36">
        <v>10.433299927954858</v>
      </c>
      <c r="Z63" s="36">
        <v>5.5821118958878447E-3</v>
      </c>
      <c r="AA63" s="36">
        <v>1.1945719457199986E-3</v>
      </c>
      <c r="AB63" s="36">
        <v>1.1945720000000001E-3</v>
      </c>
      <c r="AC63" s="36">
        <v>9.8891345327104205E-5</v>
      </c>
      <c r="AD63" s="36">
        <v>5.3246392160976978E-2</v>
      </c>
      <c r="AE63" s="36">
        <v>0.47921752944879287</v>
      </c>
      <c r="AF63" s="36">
        <v>0.53246392160976974</v>
      </c>
      <c r="AG63" s="36">
        <v>2.4202611236802417E-2</v>
      </c>
      <c r="AH63" s="36">
        <v>4.117225819593974E-2</v>
      </c>
      <c r="AI63" s="36">
        <v>0.13186250260050969</v>
      </c>
      <c r="AJ63" s="36">
        <v>1.2192312566134436E-4</v>
      </c>
      <c r="AK63" s="36">
        <v>1.4733708408417139E-4</v>
      </c>
      <c r="AL63" s="36">
        <v>3.685020374808351E-4</v>
      </c>
      <c r="AM63" s="36">
        <v>2.4423425707790866E-2</v>
      </c>
      <c r="AN63" s="36">
        <v>9.4565987441000879E-2</v>
      </c>
      <c r="AO63" s="36">
        <v>0.61144853408678346</v>
      </c>
      <c r="AP63" s="36">
        <v>129.01007507899999</v>
      </c>
      <c r="AQ63" s="36">
        <v>69.466963504000006</v>
      </c>
      <c r="AR63" s="36">
        <v>198.477038583</v>
      </c>
      <c r="AS63" s="36">
        <v>13.841419374999999</v>
      </c>
      <c r="AT63" s="36">
        <v>507.191555268</v>
      </c>
      <c r="AU63" s="36">
        <v>1223.1357323939999</v>
      </c>
      <c r="AV63" s="36">
        <v>275.78895424500001</v>
      </c>
      <c r="AW63" s="36">
        <v>665.08860613599995</v>
      </c>
      <c r="AX63" s="36">
        <v>262.03928935499999</v>
      </c>
      <c r="AY63" s="36">
        <v>631.93011549899995</v>
      </c>
      <c r="AZ63" s="36">
        <v>0.13963039714285716</v>
      </c>
      <c r="BA63" s="36">
        <v>0.27926079428571432</v>
      </c>
      <c r="BB63" s="36">
        <v>0.51599257499999995</v>
      </c>
      <c r="BC63" s="36">
        <v>18.205943365</v>
      </c>
      <c r="BD63" s="36">
        <v>43.905186592</v>
      </c>
      <c r="BE63" s="36">
        <v>2.3314672857142858E-2</v>
      </c>
      <c r="BF63" s="36">
        <v>4.6629345714285717E-2</v>
      </c>
      <c r="BG63" s="36">
        <v>4.9331673350000003</v>
      </c>
      <c r="BH63" s="36">
        <v>28.386727609000001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5.7652265729999996</v>
      </c>
      <c r="E64" s="36">
        <v>16</v>
      </c>
      <c r="F64" s="36">
        <v>3</v>
      </c>
      <c r="G64" s="36">
        <v>5</v>
      </c>
      <c r="H64" s="36">
        <v>8</v>
      </c>
      <c r="I64" s="36">
        <v>0.12374697741642005</v>
      </c>
      <c r="J64" s="36">
        <v>4.863122952521155</v>
      </c>
      <c r="K64" s="36">
        <v>2.8576977423415809E-2</v>
      </c>
      <c r="L64" s="36">
        <v>9.516999999300424E-2</v>
      </c>
      <c r="M64" s="36">
        <v>1.4631434299325721</v>
      </c>
      <c r="N64" s="36">
        <v>3.5237265000050035</v>
      </c>
      <c r="O64" s="36">
        <v>6.1283479000000002E-2</v>
      </c>
      <c r="P64" s="36">
        <v>0.10667241199999999</v>
      </c>
      <c r="Q64" s="36">
        <v>5.768148E-2</v>
      </c>
      <c r="R64" s="36">
        <v>3.6019990000000003E-3</v>
      </c>
      <c r="S64" s="36">
        <v>0.101974151</v>
      </c>
      <c r="T64" s="36">
        <v>4.6982610000000005E-3</v>
      </c>
      <c r="U64" s="36">
        <v>0.1532</v>
      </c>
      <c r="V64" s="36">
        <v>0.3634</v>
      </c>
      <c r="W64" s="36">
        <v>0.33823045641642002</v>
      </c>
      <c r="X64" s="36">
        <v>5.3331953645211554</v>
      </c>
      <c r="Y64" s="36">
        <v>5.671425820937575</v>
      </c>
      <c r="Z64" s="36">
        <v>3.4567377617808065E-3</v>
      </c>
      <c r="AA64" s="36">
        <v>1.0106691470717318E-3</v>
      </c>
      <c r="AB64" s="36">
        <v>1.0106687E-3</v>
      </c>
      <c r="AC64" s="36">
        <v>3.0630550091370449E-4</v>
      </c>
      <c r="AD64" s="36">
        <v>0.10199875154332841</v>
      </c>
      <c r="AE64" s="36">
        <v>0.91798876388995576</v>
      </c>
      <c r="AF64" s="36">
        <v>1.0199875154332843</v>
      </c>
      <c r="AG64" s="36">
        <v>2.762823244184643E-2</v>
      </c>
      <c r="AH64" s="36">
        <v>4.6999751740152557E-2</v>
      </c>
      <c r="AI64" s="36">
        <v>0.15052623192454262</v>
      </c>
      <c r="AJ64" s="36">
        <v>1.031531685926066E-4</v>
      </c>
      <c r="AK64" s="36">
        <v>1.2465467065454424E-4</v>
      </c>
      <c r="AL64" s="36">
        <v>3.1177147561478656E-4</v>
      </c>
      <c r="AM64" s="36">
        <v>2.8037691111352743E-2</v>
      </c>
      <c r="AN64" s="36">
        <v>0.1491231579541355</v>
      </c>
      <c r="AO64" s="36">
        <v>1.0688267672901133</v>
      </c>
      <c r="AP64" s="36">
        <v>315.59229792000002</v>
      </c>
      <c r="AQ64" s="36">
        <v>169.93431426399999</v>
      </c>
      <c r="AR64" s="36">
        <v>485.52661218399999</v>
      </c>
      <c r="AS64" s="36">
        <v>24.395411163999999</v>
      </c>
      <c r="AT64" s="36">
        <v>1702.9847713490001</v>
      </c>
      <c r="AU64" s="36">
        <v>3627.5645895530001</v>
      </c>
      <c r="AV64" s="36">
        <v>954.74188792899997</v>
      </c>
      <c r="AW64" s="36">
        <v>2033.7162863010001</v>
      </c>
      <c r="AX64" s="36">
        <v>917.27561839500004</v>
      </c>
      <c r="AY64" s="36">
        <v>1953.9085775349999</v>
      </c>
      <c r="AZ64" s="36">
        <v>0.31720805000000002</v>
      </c>
      <c r="BA64" s="36">
        <v>0.63441610000000004</v>
      </c>
      <c r="BB64" s="36">
        <v>2.9634790390000001</v>
      </c>
      <c r="BC64" s="36">
        <v>128.20032420199999</v>
      </c>
      <c r="BD64" s="36">
        <v>273.08227546699999</v>
      </c>
      <c r="BE64" s="36">
        <v>0.13390220714285714</v>
      </c>
      <c r="BF64" s="36">
        <v>0.2678044157142857</v>
      </c>
      <c r="BG64" s="36">
        <v>3.4107283420000001</v>
      </c>
      <c r="BH64" s="36">
        <v>17.630660160000001</v>
      </c>
      <c r="BI64" s="36">
        <v>0.12</v>
      </c>
      <c r="BJ64" s="36">
        <v>0.12</v>
      </c>
      <c r="BK64" s="36">
        <v>0.45000000000000018</v>
      </c>
      <c r="BL64" s="36">
        <v>0.45000000000000018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5.5390313630000003</v>
      </c>
      <c r="E65" s="36">
        <v>5</v>
      </c>
      <c r="F65" s="36">
        <v>1</v>
      </c>
      <c r="G65" s="36">
        <v>2</v>
      </c>
      <c r="H65" s="36">
        <v>2</v>
      </c>
      <c r="I65" s="36">
        <v>4.5964004595815187E-4</v>
      </c>
      <c r="J65" s="36">
        <v>1.6261926244244358</v>
      </c>
      <c r="K65" s="36">
        <v>4.5964004595815187E-4</v>
      </c>
      <c r="L65" s="36">
        <v>0</v>
      </c>
      <c r="M65" s="36">
        <v>8.2262264468484003E-2</v>
      </c>
      <c r="N65" s="36">
        <v>1.54439000000191</v>
      </c>
      <c r="O65" s="36">
        <v>3.2910730000000003E-3</v>
      </c>
      <c r="P65" s="36">
        <v>5.7177579999999999E-3</v>
      </c>
      <c r="Q65" s="36">
        <v>3.0142810000000002E-3</v>
      </c>
      <c r="R65" s="36">
        <v>2.7679199999999999E-4</v>
      </c>
      <c r="S65" s="36">
        <v>5.3567249999999997E-3</v>
      </c>
      <c r="T65" s="36">
        <v>3.6103300000000002E-4</v>
      </c>
      <c r="U65" s="36">
        <v>4.5650000000000003E-2</v>
      </c>
      <c r="V65" s="36">
        <v>0.10790000000000001</v>
      </c>
      <c r="W65" s="36">
        <v>4.9400713045958153E-2</v>
      </c>
      <c r="X65" s="36">
        <v>1.739810382424436</v>
      </c>
      <c r="Y65" s="36">
        <v>1.7892110954703941</v>
      </c>
      <c r="Z65" s="36">
        <v>6.5824731012325622E-5</v>
      </c>
      <c r="AA65" s="36">
        <v>1.4086492436637678E-5</v>
      </c>
      <c r="AB65" s="36">
        <v>1.40865E-5</v>
      </c>
      <c r="AC65" s="36">
        <v>7.1167812266413832E-6</v>
      </c>
      <c r="AD65" s="36">
        <v>4.0839444720786412E-2</v>
      </c>
      <c r="AE65" s="36">
        <v>0.36755500248707768</v>
      </c>
      <c r="AF65" s="36">
        <v>0.40839444720786411</v>
      </c>
      <c r="AG65" s="36">
        <v>8.4066352877811695E-3</v>
      </c>
      <c r="AH65" s="36">
        <v>1.4300942788409345E-2</v>
      </c>
      <c r="AI65" s="36">
        <v>4.5801668119635333E-2</v>
      </c>
      <c r="AJ65" s="36">
        <v>1.4377284162223724E-6</v>
      </c>
      <c r="AK65" s="36">
        <v>1.7374120898126529E-6</v>
      </c>
      <c r="AL65" s="36">
        <v>4.3454090259723006E-6</v>
      </c>
      <c r="AM65" s="36">
        <v>8.4151897974240348E-3</v>
      </c>
      <c r="AN65" s="36">
        <v>5.5142124921285569E-2</v>
      </c>
      <c r="AO65" s="36">
        <v>0.41336101601573899</v>
      </c>
      <c r="AP65" s="36">
        <v>38.059383492999999</v>
      </c>
      <c r="AQ65" s="36">
        <v>20.493514187999999</v>
      </c>
      <c r="AR65" s="36">
        <v>58.552897680999997</v>
      </c>
      <c r="AS65" s="36">
        <v>3.8960840889999999</v>
      </c>
      <c r="AT65" s="36">
        <v>112.775735926</v>
      </c>
      <c r="AU65" s="36">
        <v>254.01679129300001</v>
      </c>
      <c r="AV65" s="36">
        <v>91.488407374000005</v>
      </c>
      <c r="AW65" s="36">
        <v>206.06907586</v>
      </c>
      <c r="AX65" s="36">
        <v>85.036971070000007</v>
      </c>
      <c r="AY65" s="36">
        <v>191.53781932999999</v>
      </c>
      <c r="AZ65" s="36">
        <v>5.0572405714285722E-2</v>
      </c>
      <c r="BA65" s="36">
        <v>0.10114481142857144</v>
      </c>
      <c r="BB65" s="36">
        <v>1.148484734</v>
      </c>
      <c r="BC65" s="36">
        <v>67.713134807000003</v>
      </c>
      <c r="BD65" s="36">
        <v>152.51749936100001</v>
      </c>
      <c r="BE65" s="36">
        <v>5.1893277142857144E-2</v>
      </c>
      <c r="BF65" s="36">
        <v>0.10378655571428572</v>
      </c>
      <c r="BG65" s="36">
        <v>4.1243311660000002</v>
      </c>
      <c r="BH65" s="36">
        <v>26.680728813000002</v>
      </c>
      <c r="BI65" s="36">
        <v>0</v>
      </c>
      <c r="BJ65" s="36">
        <v>0</v>
      </c>
      <c r="BK65" s="36">
        <v>0.03</v>
      </c>
      <c r="BL65" s="36">
        <v>0.03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5.4605709789999999</v>
      </c>
      <c r="E66" s="36">
        <v>21</v>
      </c>
      <c r="F66" s="36">
        <v>1</v>
      </c>
      <c r="G66" s="36">
        <v>5</v>
      </c>
      <c r="H66" s="36">
        <v>15</v>
      </c>
      <c r="I66" s="36">
        <v>1.6776245777008446E-2</v>
      </c>
      <c r="J66" s="36">
        <v>3.2782121337471954</v>
      </c>
      <c r="K66" s="36">
        <v>6.9812457805358491E-3</v>
      </c>
      <c r="L66" s="36">
        <v>9.7949999964725976E-3</v>
      </c>
      <c r="M66" s="36">
        <v>0.42535637952615152</v>
      </c>
      <c r="N66" s="36">
        <v>2.8696319999980524</v>
      </c>
      <c r="O66" s="36">
        <v>4.3272091999999998E-2</v>
      </c>
      <c r="P66" s="36">
        <v>7.3836228000000004E-2</v>
      </c>
      <c r="Q66" s="36">
        <v>3.9107800999999998E-2</v>
      </c>
      <c r="R66" s="36">
        <v>4.1642910000000005E-3</v>
      </c>
      <c r="S66" s="36">
        <v>6.8404543999999998E-2</v>
      </c>
      <c r="T66" s="36">
        <v>5.4316840000000009E-3</v>
      </c>
      <c r="U66" s="36">
        <v>5.825000000000001E-2</v>
      </c>
      <c r="V66" s="36">
        <v>0.13790000000000002</v>
      </c>
      <c r="W66" s="36">
        <v>0.11829833777700846</v>
      </c>
      <c r="X66" s="36">
        <v>3.4899483617471958</v>
      </c>
      <c r="Y66" s="36">
        <v>3.6082466995242042</v>
      </c>
      <c r="Z66" s="36">
        <v>7.2468330102529773E-4</v>
      </c>
      <c r="AA66" s="36">
        <v>1.550822264194137E-4</v>
      </c>
      <c r="AB66" s="36">
        <v>1.5508199999999999E-4</v>
      </c>
      <c r="AC66" s="36">
        <v>1.2884493849876476E-4</v>
      </c>
      <c r="AD66" s="36">
        <v>9.3406896649227467E-2</v>
      </c>
      <c r="AE66" s="36">
        <v>0.84066206984304748</v>
      </c>
      <c r="AF66" s="36">
        <v>0.93406896649227467</v>
      </c>
      <c r="AG66" s="36">
        <v>1.0907268197341252E-2</v>
      </c>
      <c r="AH66" s="36">
        <v>1.8554893025362132E-2</v>
      </c>
      <c r="AI66" s="36">
        <v>5.9425806040686813E-2</v>
      </c>
      <c r="AJ66" s="36">
        <v>1.5828331966394327E-5</v>
      </c>
      <c r="AK66" s="36">
        <v>1.9127628702113785E-5</v>
      </c>
      <c r="AL66" s="36">
        <v>4.7839755976703675E-5</v>
      </c>
      <c r="AM66" s="36">
        <v>1.1051941467806411E-2</v>
      </c>
      <c r="AN66" s="36">
        <v>0.11198091730329171</v>
      </c>
      <c r="AO66" s="36">
        <v>0.90013571563971095</v>
      </c>
      <c r="AP66" s="36">
        <v>59.399739609999997</v>
      </c>
      <c r="AQ66" s="36">
        <v>31.984475174</v>
      </c>
      <c r="AR66" s="36">
        <v>91.384214783999994</v>
      </c>
      <c r="AS66" s="36">
        <v>4.8784326609999997</v>
      </c>
      <c r="AT66" s="36">
        <v>397.624695395</v>
      </c>
      <c r="AU66" s="36">
        <v>912.064009005</v>
      </c>
      <c r="AV66" s="36">
        <v>231.157098848</v>
      </c>
      <c r="AW66" s="36">
        <v>530.22378319699999</v>
      </c>
      <c r="AX66" s="36">
        <v>218.064140436</v>
      </c>
      <c r="AY66" s="36">
        <v>500.19140272099997</v>
      </c>
      <c r="AZ66" s="36">
        <v>6.3174850000000005E-2</v>
      </c>
      <c r="BA66" s="36">
        <v>0.12634970000000001</v>
      </c>
      <c r="BB66" s="36">
        <v>0.92211533700000003</v>
      </c>
      <c r="BC66" s="36">
        <v>48.638089333000003</v>
      </c>
      <c r="BD66" s="36">
        <v>111.565129785</v>
      </c>
      <c r="BE66" s="36">
        <v>4.1664974285714286E-2</v>
      </c>
      <c r="BF66" s="36">
        <v>8.3329948571428572E-2</v>
      </c>
      <c r="BG66" s="36">
        <v>7.4835752319999997</v>
      </c>
      <c r="BH66" s="36">
        <v>34.555071169000001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5.3938684930000003</v>
      </c>
      <c r="E67" s="36">
        <v>33</v>
      </c>
      <c r="F67" s="36">
        <v>0</v>
      </c>
      <c r="G67" s="36">
        <v>8</v>
      </c>
      <c r="H67" s="36">
        <v>25</v>
      </c>
      <c r="I67" s="36">
        <v>9.0924006565281317E-5</v>
      </c>
      <c r="J67" s="36">
        <v>0.50852908242582739</v>
      </c>
      <c r="K67" s="36">
        <v>9.0924006565281317E-5</v>
      </c>
      <c r="L67" s="36">
        <v>0</v>
      </c>
      <c r="M67" s="36">
        <v>1.3401006432385922E-2</v>
      </c>
      <c r="N67" s="36">
        <v>0.49521900000000674</v>
      </c>
      <c r="O67" s="36">
        <v>3.9362531999999999E-2</v>
      </c>
      <c r="P67" s="36">
        <v>6.7321306999999997E-2</v>
      </c>
      <c r="Q67" s="36">
        <v>3.4789029999999999E-2</v>
      </c>
      <c r="R67" s="36">
        <v>4.5735020000000001E-3</v>
      </c>
      <c r="S67" s="36">
        <v>6.1355870999999999E-2</v>
      </c>
      <c r="T67" s="36">
        <v>5.965436000000001E-3</v>
      </c>
      <c r="U67" s="36">
        <v>0.1368</v>
      </c>
      <c r="V67" s="36">
        <v>0.3276</v>
      </c>
      <c r="W67" s="36">
        <v>0.17625345600656528</v>
      </c>
      <c r="X67" s="36">
        <v>0.90345038942582734</v>
      </c>
      <c r="Y67" s="36">
        <v>1.0797038454323926</v>
      </c>
      <c r="Z67" s="36">
        <v>1.5247291876918429E-5</v>
      </c>
      <c r="AA67" s="36">
        <v>3.2629204616605431E-6</v>
      </c>
      <c r="AB67" s="36">
        <v>3.2629199999999998E-6</v>
      </c>
      <c r="AC67" s="36">
        <v>9.8401618764953999E-7</v>
      </c>
      <c r="AD67" s="36">
        <v>6.071054679835727E-3</v>
      </c>
      <c r="AE67" s="36">
        <v>5.4639492118521538E-2</v>
      </c>
      <c r="AF67" s="36">
        <v>6.0710546798357266E-2</v>
      </c>
      <c r="AG67" s="36">
        <v>2.4551973437182868E-2</v>
      </c>
      <c r="AH67" s="36">
        <v>4.176657550233407E-2</v>
      </c>
      <c r="AI67" s="36">
        <v>0.13376592424396183</v>
      </c>
      <c r="AJ67" s="36">
        <v>3.3302756567353865E-7</v>
      </c>
      <c r="AK67" s="36">
        <v>4.0244465666357863E-7</v>
      </c>
      <c r="AL67" s="36">
        <v>1.0065468369733813E-6</v>
      </c>
      <c r="AM67" s="36">
        <v>2.4553290480936192E-2</v>
      </c>
      <c r="AN67" s="36">
        <v>4.7838032626826461E-2</v>
      </c>
      <c r="AO67" s="36">
        <v>0.18840642290932033</v>
      </c>
      <c r="AP67" s="36">
        <v>5.7059099790000003</v>
      </c>
      <c r="AQ67" s="36">
        <v>3.0724130650000001</v>
      </c>
      <c r="AR67" s="36">
        <v>8.7783230440000004</v>
      </c>
      <c r="AS67" s="36">
        <v>0.663437732</v>
      </c>
      <c r="AT67" s="36">
        <v>27.359251599</v>
      </c>
      <c r="AU67" s="36">
        <v>59.651466075999998</v>
      </c>
      <c r="AV67" s="36">
        <v>25.240422894000002</v>
      </c>
      <c r="AW67" s="36">
        <v>55.031776895</v>
      </c>
      <c r="AX67" s="36">
        <v>23.358707206999998</v>
      </c>
      <c r="AY67" s="36">
        <v>50.929066007000003</v>
      </c>
      <c r="AZ67" s="36">
        <v>4.3203814285714286E-2</v>
      </c>
      <c r="BA67" s="36">
        <v>8.6407628571428571E-2</v>
      </c>
      <c r="BB67" s="36">
        <v>1.1982924669999999</v>
      </c>
      <c r="BC67" s="36">
        <v>66.694000403999993</v>
      </c>
      <c r="BD67" s="36">
        <v>145.41314802400001</v>
      </c>
      <c r="BE67" s="36">
        <v>0.43521518142857146</v>
      </c>
      <c r="BF67" s="36">
        <v>0.87043036285714293</v>
      </c>
      <c r="BG67" s="36">
        <v>3.4022633099999999</v>
      </c>
      <c r="BH67" s="36">
        <v>18.431624466999999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5.254252653</v>
      </c>
      <c r="E68" s="36">
        <v>19</v>
      </c>
      <c r="F68" s="36">
        <v>0</v>
      </c>
      <c r="G68" s="36">
        <v>4</v>
      </c>
      <c r="H68" s="36">
        <v>15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6.2800539999999993E-3</v>
      </c>
      <c r="P68" s="36">
        <v>1.0890087E-2</v>
      </c>
      <c r="Q68" s="36">
        <v>5.7446269999999995E-3</v>
      </c>
      <c r="R68" s="36">
        <v>5.3542699999999999E-4</v>
      </c>
      <c r="S68" s="36">
        <v>1.0191702E-2</v>
      </c>
      <c r="T68" s="36">
        <v>6.9838500000000004E-4</v>
      </c>
      <c r="U68" s="36">
        <v>4.8000000000000001E-2</v>
      </c>
      <c r="V68" s="36">
        <v>0.11519999999999998</v>
      </c>
      <c r="W68" s="36">
        <v>5.4280054000000001E-2</v>
      </c>
      <c r="X68" s="36">
        <v>0.12609008699999999</v>
      </c>
      <c r="Y68" s="36">
        <v>0.18037014099999998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8.9157174809712109E-3</v>
      </c>
      <c r="AH68" s="36">
        <v>1.5166967668778612E-2</v>
      </c>
      <c r="AI68" s="36">
        <v>4.8575288344601772E-2</v>
      </c>
      <c r="AJ68" s="36">
        <v>0</v>
      </c>
      <c r="AK68" s="36">
        <v>0</v>
      </c>
      <c r="AL68" s="36">
        <v>0</v>
      </c>
      <c r="AM68" s="36">
        <v>8.9157174809712109E-3</v>
      </c>
      <c r="AN68" s="36">
        <v>1.5166967668778612E-2</v>
      </c>
      <c r="AO68" s="36">
        <v>4.8575288344601772E-2</v>
      </c>
      <c r="AP68" s="36">
        <v>0.19451731999999999</v>
      </c>
      <c r="AQ68" s="36">
        <v>0.10474009500000001</v>
      </c>
      <c r="AR68" s="36">
        <v>0.29925741500000003</v>
      </c>
      <c r="AS68" s="36">
        <v>5.4177970000000002E-3</v>
      </c>
      <c r="AT68" s="36">
        <v>2.2719676000000001E-2</v>
      </c>
      <c r="AU68" s="36">
        <v>5.0747865000000003E-2</v>
      </c>
      <c r="AV68" s="36">
        <v>0.115766392</v>
      </c>
      <c r="AW68" s="36">
        <v>0.25858190800000003</v>
      </c>
      <c r="AX68" s="36">
        <v>0.10289849600000001</v>
      </c>
      <c r="AY68" s="36">
        <v>0.229839499</v>
      </c>
      <c r="AZ68" s="36">
        <v>1.3891714285714288E-4</v>
      </c>
      <c r="BA68" s="36">
        <v>2.7783571428571427E-4</v>
      </c>
      <c r="BB68" s="36">
        <v>0.66595515500000002</v>
      </c>
      <c r="BC68" s="36">
        <v>20.898871964000001</v>
      </c>
      <c r="BD68" s="36">
        <v>46.680820635000003</v>
      </c>
      <c r="BE68" s="36">
        <v>0.24187233142857142</v>
      </c>
      <c r="BF68" s="36">
        <v>0.48374466428571433</v>
      </c>
      <c r="BG68" s="36">
        <v>2.4292867870000001</v>
      </c>
      <c r="BH68" s="36">
        <v>9.4071344900000007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5.1307141779999998</v>
      </c>
      <c r="E69" s="36">
        <v>20</v>
      </c>
      <c r="F69" s="36">
        <v>1</v>
      </c>
      <c r="G69" s="36">
        <v>4</v>
      </c>
      <c r="H69" s="36">
        <v>15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2.4469188999999999E-2</v>
      </c>
      <c r="P69" s="36">
        <v>4.1564607999999996E-2</v>
      </c>
      <c r="Q69" s="36">
        <v>2.2489599999999998E-2</v>
      </c>
      <c r="R69" s="36">
        <v>1.9795890000000003E-3</v>
      </c>
      <c r="S69" s="36">
        <v>3.8982535999999998E-2</v>
      </c>
      <c r="T69" s="36">
        <v>2.5820719999999999E-3</v>
      </c>
      <c r="U69" s="36">
        <v>5.0449999999999995E-2</v>
      </c>
      <c r="V69" s="36">
        <v>0.11990000000000001</v>
      </c>
      <c r="W69" s="36">
        <v>7.4919188999999997E-2</v>
      </c>
      <c r="X69" s="36">
        <v>0.16146460800000001</v>
      </c>
      <c r="Y69" s="36">
        <v>0.23638379700000001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9.700531839217456E-3</v>
      </c>
      <c r="AH69" s="36">
        <v>1.6502054163266479E-2</v>
      </c>
      <c r="AI69" s="36">
        <v>5.2851173468839927E-2</v>
      </c>
      <c r="AJ69" s="36">
        <v>0</v>
      </c>
      <c r="AK69" s="36">
        <v>0</v>
      </c>
      <c r="AL69" s="36">
        <v>0</v>
      </c>
      <c r="AM69" s="36">
        <v>9.700531839217456E-3</v>
      </c>
      <c r="AN69" s="36">
        <v>1.6502054163266479E-2</v>
      </c>
      <c r="AO69" s="36">
        <v>5.2851173468839927E-2</v>
      </c>
      <c r="AP69" s="36">
        <v>0.22425540399999999</v>
      </c>
      <c r="AQ69" s="36">
        <v>0.12075291</v>
      </c>
      <c r="AR69" s="36">
        <v>0.34500831399999998</v>
      </c>
      <c r="AS69" s="36">
        <v>4.4787569999999999E-3</v>
      </c>
      <c r="AT69" s="36">
        <v>1.4639235E-2</v>
      </c>
      <c r="AU69" s="36">
        <v>3.4291822E-2</v>
      </c>
      <c r="AV69" s="36">
        <v>7.0315535999999998E-2</v>
      </c>
      <c r="AW69" s="36">
        <v>0.16471132899999999</v>
      </c>
      <c r="AX69" s="36">
        <v>6.2485392000000001E-2</v>
      </c>
      <c r="AY69" s="36">
        <v>0.146369532</v>
      </c>
      <c r="AZ69" s="36">
        <v>5.7517571428571438E-4</v>
      </c>
      <c r="BA69" s="36">
        <v>1.1503528571428572E-3</v>
      </c>
      <c r="BB69" s="36">
        <v>0.292852218</v>
      </c>
      <c r="BC69" s="36">
        <v>16.969382199999998</v>
      </c>
      <c r="BD69" s="36">
        <v>39.750098743000002</v>
      </c>
      <c r="BE69" s="36">
        <v>0.10636279000000001</v>
      </c>
      <c r="BF69" s="36">
        <v>0.21272558142857145</v>
      </c>
      <c r="BG69" s="36">
        <v>1.2682171900000001</v>
      </c>
      <c r="BH69" s="36">
        <v>7.0361488879999996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5.0244970369999997</v>
      </c>
      <c r="E70" s="36">
        <v>77</v>
      </c>
      <c r="F70" s="36">
        <v>0</v>
      </c>
      <c r="G70" s="36">
        <v>7</v>
      </c>
      <c r="H70" s="36">
        <v>70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5.4672719999999996E-3</v>
      </c>
      <c r="P70" s="36">
        <v>8.8898039999999994E-3</v>
      </c>
      <c r="Q70" s="36">
        <v>5.0651699999999999E-3</v>
      </c>
      <c r="R70" s="36">
        <v>4.0210199999999999E-4</v>
      </c>
      <c r="S70" s="36">
        <v>8.3653219999999997E-3</v>
      </c>
      <c r="T70" s="36">
        <v>5.2448200000000005E-4</v>
      </c>
      <c r="U70" s="36">
        <v>0.46499999999999997</v>
      </c>
      <c r="V70" s="36">
        <v>1.1159999999999999</v>
      </c>
      <c r="W70" s="36">
        <v>0.47046727199999999</v>
      </c>
      <c r="X70" s="36">
        <v>1.1248898039999999</v>
      </c>
      <c r="Y70" s="36">
        <v>1.595357076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8.4251511380776078E-2</v>
      </c>
      <c r="AH70" s="36">
        <v>0.14332441016499842</v>
      </c>
      <c r="AI70" s="36">
        <v>0.459025475798711</v>
      </c>
      <c r="AJ70" s="36">
        <v>0</v>
      </c>
      <c r="AK70" s="36">
        <v>0</v>
      </c>
      <c r="AL70" s="36">
        <v>0</v>
      </c>
      <c r="AM70" s="36">
        <v>8.4251511380776078E-2</v>
      </c>
      <c r="AN70" s="36">
        <v>0.14332441016499842</v>
      </c>
      <c r="AO70" s="36">
        <v>0.459025475798711</v>
      </c>
      <c r="AP70" s="36">
        <v>1.8318524009999999</v>
      </c>
      <c r="AQ70" s="36">
        <v>0.986382062</v>
      </c>
      <c r="AR70" s="36">
        <v>2.818234463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0.413933149</v>
      </c>
      <c r="BC70" s="36">
        <v>26.813451923999999</v>
      </c>
      <c r="BD70" s="36">
        <v>58.584048181999997</v>
      </c>
      <c r="BE70" s="36">
        <v>0.1503389157142857</v>
      </c>
      <c r="BF70" s="36">
        <v>0.30067783142857141</v>
      </c>
      <c r="BG70" s="36">
        <v>1.0832141850000001</v>
      </c>
      <c r="BH70" s="36">
        <v>7.3212160070000003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4.7506700500000001</v>
      </c>
      <c r="E71" s="36">
        <v>32</v>
      </c>
      <c r="F71" s="36">
        <v>0</v>
      </c>
      <c r="G71" s="36">
        <v>1</v>
      </c>
      <c r="H71" s="36">
        <v>31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5.4000000000000006E-2</v>
      </c>
      <c r="V71" s="36">
        <v>0.12959999999999999</v>
      </c>
      <c r="W71" s="36">
        <v>5.4000000000000006E-2</v>
      </c>
      <c r="X71" s="36">
        <v>0.12959999999999999</v>
      </c>
      <c r="Y71" s="36">
        <v>0.18359999999999999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1.0022213125043587E-2</v>
      </c>
      <c r="AH71" s="36">
        <v>1.7049282097775297E-2</v>
      </c>
      <c r="AI71" s="36">
        <v>5.4603781853685751E-2</v>
      </c>
      <c r="AJ71" s="36">
        <v>0</v>
      </c>
      <c r="AK71" s="36">
        <v>0</v>
      </c>
      <c r="AL71" s="36">
        <v>0</v>
      </c>
      <c r="AM71" s="36">
        <v>1.0022213125043587E-2</v>
      </c>
      <c r="AN71" s="36">
        <v>1.7049282097775297E-2</v>
      </c>
      <c r="AO71" s="36">
        <v>5.4603781853685751E-2</v>
      </c>
      <c r="AP71" s="36">
        <v>0.15361896</v>
      </c>
      <c r="AQ71" s="36">
        <v>8.2717900999999996E-2</v>
      </c>
      <c r="AR71" s="36">
        <v>0.23633686100000001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0.26643609099999999</v>
      </c>
      <c r="BC71" s="36">
        <v>12.412928900000001</v>
      </c>
      <c r="BD71" s="36">
        <v>28.448877902</v>
      </c>
      <c r="BE71" s="36">
        <v>9.676855571428572E-2</v>
      </c>
      <c r="BF71" s="36">
        <v>0.19353711142857144</v>
      </c>
      <c r="BG71" s="36">
        <v>0.14824462799999999</v>
      </c>
      <c r="BH71" s="36">
        <v>2.1125094600000001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4.9069147700000002</v>
      </c>
      <c r="E72" s="36">
        <v>49</v>
      </c>
      <c r="F72" s="36">
        <v>0</v>
      </c>
      <c r="G72" s="36">
        <v>1</v>
      </c>
      <c r="H72" s="36">
        <v>48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9.2999999999999999E-2</v>
      </c>
      <c r="V72" s="36">
        <v>0.22319999999999998</v>
      </c>
      <c r="W72" s="36">
        <v>9.2999999999999999E-2</v>
      </c>
      <c r="X72" s="36">
        <v>0.22319999999999998</v>
      </c>
      <c r="Y72" s="36">
        <v>0.31619999999999998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1.9795107311974206E-2</v>
      </c>
      <c r="AH72" s="36">
        <v>3.3674435427266461E-2</v>
      </c>
      <c r="AI72" s="36">
        <v>0.10784920535489394</v>
      </c>
      <c r="AJ72" s="36">
        <v>0</v>
      </c>
      <c r="AK72" s="36">
        <v>0</v>
      </c>
      <c r="AL72" s="36">
        <v>0</v>
      </c>
      <c r="AM72" s="36">
        <v>1.9795107311974206E-2</v>
      </c>
      <c r="AN72" s="36">
        <v>3.3674435427266461E-2</v>
      </c>
      <c r="AO72" s="36">
        <v>0.10784920535489394</v>
      </c>
      <c r="AP72" s="36">
        <v>0.15559820799999999</v>
      </c>
      <c r="AQ72" s="36">
        <v>8.3783650000000001E-2</v>
      </c>
      <c r="AR72" s="36">
        <v>0.239381858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0.165163108</v>
      </c>
      <c r="BH72" s="36">
        <v>0.18352771800000001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5.0426648670000001</v>
      </c>
      <c r="E73" s="36">
        <v>72</v>
      </c>
      <c r="F73" s="36">
        <v>0</v>
      </c>
      <c r="G73" s="36">
        <v>9</v>
      </c>
      <c r="H73" s="36">
        <v>63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8.2358539999999991E-3</v>
      </c>
      <c r="P73" s="36">
        <v>1.3092714999999998E-2</v>
      </c>
      <c r="Q73" s="36">
        <v>7.7611239999999995E-3</v>
      </c>
      <c r="R73" s="36">
        <v>4.7473000000000003E-4</v>
      </c>
      <c r="S73" s="36">
        <v>1.2473499999999998E-2</v>
      </c>
      <c r="T73" s="36">
        <v>6.19215E-4</v>
      </c>
      <c r="U73" s="36">
        <v>8.7000000000000022E-2</v>
      </c>
      <c r="V73" s="36">
        <v>0.20880000000000007</v>
      </c>
      <c r="W73" s="36">
        <v>9.5235854000000023E-2</v>
      </c>
      <c r="X73" s="36">
        <v>0.22189271500000007</v>
      </c>
      <c r="Y73" s="36">
        <v>0.31712856900000008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1.6073404371661021E-2</v>
      </c>
      <c r="AH73" s="36">
        <v>2.7343262609262425E-2</v>
      </c>
      <c r="AI73" s="36">
        <v>8.7572341059394557E-2</v>
      </c>
      <c r="AJ73" s="36">
        <v>0</v>
      </c>
      <c r="AK73" s="36">
        <v>0</v>
      </c>
      <c r="AL73" s="36">
        <v>0</v>
      </c>
      <c r="AM73" s="36">
        <v>1.6073404371661021E-2</v>
      </c>
      <c r="AN73" s="36">
        <v>2.7343262609262425E-2</v>
      </c>
      <c r="AO73" s="36">
        <v>8.7572341059394557E-2</v>
      </c>
      <c r="AP73" s="36">
        <v>0.37738661499999998</v>
      </c>
      <c r="AQ73" s="36">
        <v>0.20320817699999999</v>
      </c>
      <c r="AR73" s="36">
        <v>0.58059479199999997</v>
      </c>
      <c r="AS73" s="36">
        <v>1.0814E-5</v>
      </c>
      <c r="AT73" s="36">
        <v>1.996E-6</v>
      </c>
      <c r="AU73" s="36">
        <v>4.4569999999999998E-6</v>
      </c>
      <c r="AV73" s="36">
        <v>1.4183800000000001E-4</v>
      </c>
      <c r="AW73" s="36">
        <v>3.1669499999999998E-4</v>
      </c>
      <c r="AX73" s="36">
        <v>1.1874E-4</v>
      </c>
      <c r="AY73" s="36">
        <v>2.6512299999999998E-4</v>
      </c>
      <c r="AZ73" s="36">
        <v>2.7714285714285713E-7</v>
      </c>
      <c r="BA73" s="36">
        <v>5.5428571428571426E-7</v>
      </c>
      <c r="BB73" s="36">
        <v>1.0754821299999999</v>
      </c>
      <c r="BC73" s="36">
        <v>66.776224400000004</v>
      </c>
      <c r="BD73" s="36">
        <v>149.09723779199999</v>
      </c>
      <c r="BE73" s="36">
        <v>0.39061094285714293</v>
      </c>
      <c r="BF73" s="36">
        <v>0.78122188571428586</v>
      </c>
      <c r="BG73" s="36">
        <v>1.4584590390000001</v>
      </c>
      <c r="BH73" s="36">
        <v>16.259307382999999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5.3889394810000004</v>
      </c>
      <c r="E74" s="36">
        <v>311</v>
      </c>
      <c r="F74" s="36">
        <v>2</v>
      </c>
      <c r="G74" s="36">
        <v>23</v>
      </c>
      <c r="H74" s="36">
        <v>286</v>
      </c>
      <c r="I74" s="36">
        <v>3.1928739049730053E-4</v>
      </c>
      <c r="J74" s="36">
        <v>1.3396204862067114</v>
      </c>
      <c r="K74" s="36">
        <v>3.1928739049730053E-4</v>
      </c>
      <c r="L74" s="36">
        <v>0</v>
      </c>
      <c r="M74" s="36">
        <v>7.3033773596545976E-2</v>
      </c>
      <c r="N74" s="36">
        <v>1.2669060000006627</v>
      </c>
      <c r="O74" s="36">
        <v>0.80034460299999988</v>
      </c>
      <c r="P74" s="36">
        <v>1.2463555609999997</v>
      </c>
      <c r="Q74" s="36">
        <v>0.74619253499999993</v>
      </c>
      <c r="R74" s="36">
        <v>5.4152067999999998E-2</v>
      </c>
      <c r="S74" s="36">
        <v>1.1757224279999996</v>
      </c>
      <c r="T74" s="36">
        <v>7.0633133000000001E-2</v>
      </c>
      <c r="U74" s="36">
        <v>1.9699</v>
      </c>
      <c r="V74" s="36">
        <v>4.6714000000000002</v>
      </c>
      <c r="W74" s="36">
        <v>2.770563890390497</v>
      </c>
      <c r="X74" s="36">
        <v>7.2573760472067113</v>
      </c>
      <c r="Y74" s="36">
        <v>10.027939937597209</v>
      </c>
      <c r="Z74" s="36">
        <v>6.8617697463302333E-5</v>
      </c>
      <c r="AA74" s="36">
        <v>1.4684187257146697E-5</v>
      </c>
      <c r="AB74" s="36">
        <v>1.4684200000000001E-5</v>
      </c>
      <c r="AC74" s="36">
        <v>7.2423596667691749E-6</v>
      </c>
      <c r="AD74" s="36">
        <v>1.6441076497668052E-2</v>
      </c>
      <c r="AE74" s="36">
        <v>0.14796968847901248</v>
      </c>
      <c r="AF74" s="36">
        <v>0.16441076497668056</v>
      </c>
      <c r="AG74" s="36">
        <v>0.34659918775385734</v>
      </c>
      <c r="AH74" s="36">
        <v>0.58961700905253878</v>
      </c>
      <c r="AI74" s="36">
        <v>1.8883679884520501</v>
      </c>
      <c r="AJ74" s="36">
        <v>1.509020144890352E-6</v>
      </c>
      <c r="AK74" s="36">
        <v>1.8235640430562579E-6</v>
      </c>
      <c r="AL74" s="36">
        <v>4.5608820720187762E-6</v>
      </c>
      <c r="AM74" s="36">
        <v>0.346607939133669</v>
      </c>
      <c r="AN74" s="36">
        <v>0.6060599091142499</v>
      </c>
      <c r="AO74" s="36">
        <v>2.0363422378131348</v>
      </c>
      <c r="AP74" s="36">
        <v>37.059476164000003</v>
      </c>
      <c r="AQ74" s="36">
        <v>19.955102549999999</v>
      </c>
      <c r="AR74" s="36">
        <v>57.014578714000002</v>
      </c>
      <c r="AS74" s="36">
        <v>0.68761723900000005</v>
      </c>
      <c r="AT74" s="36">
        <v>45.455037163999997</v>
      </c>
      <c r="AU74" s="36">
        <v>97.331578116000003</v>
      </c>
      <c r="AV74" s="36">
        <v>59.320064340999998</v>
      </c>
      <c r="AW74" s="36">
        <v>127.02036642100001</v>
      </c>
      <c r="AX74" s="36">
        <v>54.335550161999997</v>
      </c>
      <c r="AY74" s="36">
        <v>116.347167993</v>
      </c>
      <c r="AZ74" s="36">
        <v>6.3022072857142855E-2</v>
      </c>
      <c r="BA74" s="36">
        <v>0.12604414714285714</v>
      </c>
      <c r="BB74" s="36">
        <v>18.933667534000001</v>
      </c>
      <c r="BC74" s="36">
        <v>1323.279002019</v>
      </c>
      <c r="BD74" s="36">
        <v>2833.499686485</v>
      </c>
      <c r="BE74" s="36">
        <v>1.1146193600000001</v>
      </c>
      <c r="BF74" s="36">
        <v>2.2292387200000001</v>
      </c>
      <c r="BG74" s="36">
        <v>7.0064368860000004</v>
      </c>
      <c r="BH74" s="36">
        <v>56.402123283999998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5.3736369049999997</v>
      </c>
      <c r="E75" s="36">
        <v>30</v>
      </c>
      <c r="F75" s="36">
        <v>0</v>
      </c>
      <c r="G75" s="36">
        <v>5</v>
      </c>
      <c r="H75" s="36">
        <v>25</v>
      </c>
      <c r="I75" s="36">
        <v>1.2344618298118646E-2</v>
      </c>
      <c r="J75" s="36">
        <v>8.1479534456763201</v>
      </c>
      <c r="K75" s="36">
        <v>1.2344618298118646E-2</v>
      </c>
      <c r="L75" s="36">
        <v>0</v>
      </c>
      <c r="M75" s="36">
        <v>1.0245760640019252</v>
      </c>
      <c r="N75" s="36">
        <v>7.1357219999725139</v>
      </c>
      <c r="O75" s="36">
        <v>0.33564439000000001</v>
      </c>
      <c r="P75" s="36">
        <v>0.57670276899999995</v>
      </c>
      <c r="Q75" s="36">
        <v>0.314083891</v>
      </c>
      <c r="R75" s="36">
        <v>2.1560498999999997E-2</v>
      </c>
      <c r="S75" s="36">
        <v>0.54858037900000001</v>
      </c>
      <c r="T75" s="36">
        <v>2.8122389999999997E-2</v>
      </c>
      <c r="U75" s="36">
        <v>7.5600000000000001E-2</v>
      </c>
      <c r="V75" s="36">
        <v>0.18120000000000003</v>
      </c>
      <c r="W75" s="36">
        <v>0.42358900829811869</v>
      </c>
      <c r="X75" s="36">
        <v>8.9058562146763212</v>
      </c>
      <c r="Y75" s="36">
        <v>9.3294452229744405</v>
      </c>
      <c r="Z75" s="36">
        <v>1.0435859370063233E-3</v>
      </c>
      <c r="AA75" s="36">
        <v>2.2332739051935318E-4</v>
      </c>
      <c r="AB75" s="36">
        <v>2.233278E-4</v>
      </c>
      <c r="AC75" s="36">
        <v>1.1918772115434443E-4</v>
      </c>
      <c r="AD75" s="36">
        <v>7.4965270418755087E-2</v>
      </c>
      <c r="AE75" s="36">
        <v>0.67468743376879581</v>
      </c>
      <c r="AF75" s="36">
        <v>0.74965270418755092</v>
      </c>
      <c r="AG75" s="36">
        <v>1.5774676626726158E-2</v>
      </c>
      <c r="AH75" s="36">
        <v>2.6835082077649102E-2</v>
      </c>
      <c r="AI75" s="36">
        <v>8.5944789897335644E-2</v>
      </c>
      <c r="AJ75" s="36">
        <v>2.2793790096363711E-5</v>
      </c>
      <c r="AK75" s="36">
        <v>2.7544984184237544E-5</v>
      </c>
      <c r="AL75" s="36">
        <v>6.8892247035852553E-5</v>
      </c>
      <c r="AM75" s="36">
        <v>1.5916658137976866E-2</v>
      </c>
      <c r="AN75" s="36">
        <v>0.10182789748058843</v>
      </c>
      <c r="AO75" s="36">
        <v>0.76070111591316736</v>
      </c>
      <c r="AP75" s="36">
        <v>196.93162381900001</v>
      </c>
      <c r="AQ75" s="36">
        <v>106.040105133</v>
      </c>
      <c r="AR75" s="36">
        <v>302.97172895200003</v>
      </c>
      <c r="AS75" s="36">
        <v>6.2340284830000003</v>
      </c>
      <c r="AT75" s="36">
        <v>470.91551199200001</v>
      </c>
      <c r="AU75" s="36">
        <v>1198.3104155200001</v>
      </c>
      <c r="AV75" s="36">
        <v>392.47757509500002</v>
      </c>
      <c r="AW75" s="36">
        <v>998.71410925700002</v>
      </c>
      <c r="AX75" s="36">
        <v>364.48950940499998</v>
      </c>
      <c r="AY75" s="36">
        <v>927.49455973600004</v>
      </c>
      <c r="AZ75" s="36">
        <v>0.11869136857142858</v>
      </c>
      <c r="BA75" s="36">
        <v>0.23738273714285715</v>
      </c>
      <c r="BB75" s="36">
        <v>3.5693070269999998</v>
      </c>
      <c r="BC75" s="36">
        <v>294.27693963299998</v>
      </c>
      <c r="BD75" s="36">
        <v>748.82885109899996</v>
      </c>
      <c r="BE75" s="36">
        <v>0.21012404000000001</v>
      </c>
      <c r="BF75" s="36">
        <v>0.42024808000000002</v>
      </c>
      <c r="BG75" s="36">
        <v>8.2193014309999999</v>
      </c>
      <c r="BH75" s="36">
        <v>43.526359409000001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4.9424827970000003</v>
      </c>
      <c r="E76" s="36">
        <v>113</v>
      </c>
      <c r="F76" s="36">
        <v>0</v>
      </c>
      <c r="G76" s="36">
        <v>1</v>
      </c>
      <c r="H76" s="36">
        <v>112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1.133497E-2</v>
      </c>
      <c r="P76" s="36">
        <v>1.9936076E-2</v>
      </c>
      <c r="Q76" s="36">
        <v>1.110387E-2</v>
      </c>
      <c r="R76" s="36">
        <v>2.3110000000000001E-4</v>
      </c>
      <c r="S76" s="36">
        <v>1.9634640000000002E-2</v>
      </c>
      <c r="T76" s="36">
        <v>3.0143599999999998E-4</v>
      </c>
      <c r="U76" s="36">
        <v>6.5999999999999989E-2</v>
      </c>
      <c r="V76" s="36">
        <v>0.15839999999999999</v>
      </c>
      <c r="W76" s="36">
        <v>7.7334969999999989E-2</v>
      </c>
      <c r="X76" s="36">
        <v>0.17833607599999998</v>
      </c>
      <c r="Y76" s="36">
        <v>0.25567104599999996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1.1675671478811664E-2</v>
      </c>
      <c r="AH76" s="36">
        <v>1.9862061826024444E-2</v>
      </c>
      <c r="AI76" s="36">
        <v>6.3612279091456655E-2</v>
      </c>
      <c r="AJ76" s="36">
        <v>0</v>
      </c>
      <c r="AK76" s="36">
        <v>0</v>
      </c>
      <c r="AL76" s="36">
        <v>0</v>
      </c>
      <c r="AM76" s="36">
        <v>1.1675671478811664E-2</v>
      </c>
      <c r="AN76" s="36">
        <v>1.9862061826024444E-2</v>
      </c>
      <c r="AO76" s="36">
        <v>6.3612279091456655E-2</v>
      </c>
      <c r="AP76" s="36">
        <v>0.170879115</v>
      </c>
      <c r="AQ76" s="36">
        <v>9.2011831000000002E-2</v>
      </c>
      <c r="AR76" s="36">
        <v>0.26289094600000001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0.32776107300000001</v>
      </c>
      <c r="BH76" s="36">
        <v>1.1943011649999999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5.1007299909999997</v>
      </c>
      <c r="E77" s="36">
        <v>64</v>
      </c>
      <c r="F77" s="36">
        <v>1</v>
      </c>
      <c r="G77" s="36">
        <v>4</v>
      </c>
      <c r="H77" s="36">
        <v>59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1.0301256000000002E-2</v>
      </c>
      <c r="P77" s="36">
        <v>1.8157508000000003E-2</v>
      </c>
      <c r="Q77" s="36">
        <v>1.0053851000000001E-2</v>
      </c>
      <c r="R77" s="36">
        <v>2.4740500000000002E-4</v>
      </c>
      <c r="S77" s="36">
        <v>1.7834806000000002E-2</v>
      </c>
      <c r="T77" s="36">
        <v>3.2270200000000001E-4</v>
      </c>
      <c r="U77" s="36">
        <v>1.3484499999999997</v>
      </c>
      <c r="V77" s="36">
        <v>3.1879</v>
      </c>
      <c r="W77" s="36">
        <v>1.3587512559999997</v>
      </c>
      <c r="X77" s="36">
        <v>3.2060575079999998</v>
      </c>
      <c r="Y77" s="36">
        <v>4.5648087639999995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0.24898110890813321</v>
      </c>
      <c r="AH77" s="36">
        <v>0.42355407032647951</v>
      </c>
      <c r="AI77" s="36">
        <v>1.3565177657753464</v>
      </c>
      <c r="AJ77" s="36">
        <v>0</v>
      </c>
      <c r="AK77" s="36">
        <v>0</v>
      </c>
      <c r="AL77" s="36">
        <v>0</v>
      </c>
      <c r="AM77" s="36">
        <v>0.24898110890813321</v>
      </c>
      <c r="AN77" s="36">
        <v>0.42355407032647951</v>
      </c>
      <c r="AO77" s="36">
        <v>1.3565177657753464</v>
      </c>
      <c r="AP77" s="36">
        <v>3.2446777259999999</v>
      </c>
      <c r="AQ77" s="36">
        <v>1.7471341600000001</v>
      </c>
      <c r="AR77" s="36">
        <v>4.9918118859999998</v>
      </c>
      <c r="AS77" s="36">
        <v>1.6395764E-2</v>
      </c>
      <c r="AT77" s="36">
        <v>0.21032019399999999</v>
      </c>
      <c r="AU77" s="36">
        <v>0.48351566299999998</v>
      </c>
      <c r="AV77" s="36">
        <v>0.77805977500000001</v>
      </c>
      <c r="AW77" s="36">
        <v>1.788720716</v>
      </c>
      <c r="AX77" s="36">
        <v>0.69653696300000001</v>
      </c>
      <c r="AY77" s="36">
        <v>1.601303827</v>
      </c>
      <c r="AZ77" s="36">
        <v>3.6309000000000005E-4</v>
      </c>
      <c r="BA77" s="36">
        <v>7.2618142857142868E-4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0.53389958100000001</v>
      </c>
      <c r="BH77" s="36">
        <v>2.7307595600000001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5.2141198009999998</v>
      </c>
      <c r="E78" s="36">
        <v>11</v>
      </c>
      <c r="F78" s="36">
        <v>0</v>
      </c>
      <c r="G78" s="36">
        <v>1</v>
      </c>
      <c r="H78" s="36">
        <v>10</v>
      </c>
      <c r="I78" s="36">
        <v>5.7127368397290338E-5</v>
      </c>
      <c r="J78" s="36">
        <v>0.12687881059580794</v>
      </c>
      <c r="K78" s="36">
        <v>5.7127368397290338E-5</v>
      </c>
      <c r="L78" s="36">
        <v>0</v>
      </c>
      <c r="M78" s="36">
        <v>4.9159379641970256E-3</v>
      </c>
      <c r="N78" s="36">
        <v>0.12202000000000821</v>
      </c>
      <c r="O78" s="36">
        <v>1.8752774E-2</v>
      </c>
      <c r="P78" s="36">
        <v>3.2912964000000003E-2</v>
      </c>
      <c r="Q78" s="36">
        <v>1.7670807E-2</v>
      </c>
      <c r="R78" s="36">
        <v>1.0819670000000001E-3</v>
      </c>
      <c r="S78" s="36">
        <v>3.1501701999999999E-2</v>
      </c>
      <c r="T78" s="36">
        <v>1.4112619999999999E-3</v>
      </c>
      <c r="U78" s="36">
        <v>6.6E-3</v>
      </c>
      <c r="V78" s="36">
        <v>1.5599999999999999E-2</v>
      </c>
      <c r="W78" s="36">
        <v>2.540990136839729E-2</v>
      </c>
      <c r="X78" s="36">
        <v>0.17539177459580796</v>
      </c>
      <c r="Y78" s="36">
        <v>0.20080167596420526</v>
      </c>
      <c r="Z78" s="36">
        <v>9.6269462318436514E-6</v>
      </c>
      <c r="AA78" s="36">
        <v>2.0601664936145411E-6</v>
      </c>
      <c r="AB78" s="36">
        <v>2.0601699999999998E-6</v>
      </c>
      <c r="AC78" s="36">
        <v>1.0971940128037328E-6</v>
      </c>
      <c r="AD78" s="36">
        <v>3.4642547213080146E-3</v>
      </c>
      <c r="AE78" s="36">
        <v>3.117829249177213E-2</v>
      </c>
      <c r="AF78" s="36">
        <v>3.464254721308014E-2</v>
      </c>
      <c r="AG78" s="36">
        <v>1.320259320238414E-3</v>
      </c>
      <c r="AH78" s="36">
        <v>2.2459583838538538E-3</v>
      </c>
      <c r="AI78" s="36">
        <v>7.1931369861265313E-3</v>
      </c>
      <c r="AJ78" s="36">
        <v>2.1026975836785885E-7</v>
      </c>
      <c r="AK78" s="36">
        <v>2.5409890782446549E-7</v>
      </c>
      <c r="AL78" s="36">
        <v>6.35522046856022E-7</v>
      </c>
      <c r="AM78" s="36">
        <v>1.3215667840095855E-3</v>
      </c>
      <c r="AN78" s="36">
        <v>5.7104672040696929E-3</v>
      </c>
      <c r="AO78" s="36">
        <v>3.837206499994552E-2</v>
      </c>
      <c r="AP78" s="36">
        <v>11.694234966</v>
      </c>
      <c r="AQ78" s="36">
        <v>6.2968957510000001</v>
      </c>
      <c r="AR78" s="36">
        <v>17.991130717000001</v>
      </c>
      <c r="AS78" s="36">
        <v>0.77781604100000001</v>
      </c>
      <c r="AT78" s="36">
        <v>24.510521240999999</v>
      </c>
      <c r="AU78" s="36">
        <v>60.702028675999998</v>
      </c>
      <c r="AV78" s="36">
        <v>26.889808827</v>
      </c>
      <c r="AW78" s="36">
        <v>66.594501620000003</v>
      </c>
      <c r="AX78" s="36">
        <v>24.778574032000002</v>
      </c>
      <c r="AY78" s="36">
        <v>61.365880253999997</v>
      </c>
      <c r="AZ78" s="36">
        <v>7.5873614285714291E-3</v>
      </c>
      <c r="BA78" s="36">
        <v>1.5174722857142858E-2</v>
      </c>
      <c r="BB78" s="36">
        <v>0.51963134700000002</v>
      </c>
      <c r="BC78" s="36">
        <v>23.608454099999999</v>
      </c>
      <c r="BD78" s="36">
        <v>58.467995997000003</v>
      </c>
      <c r="BE78" s="36">
        <v>3.0590541428571431E-2</v>
      </c>
      <c r="BF78" s="36">
        <v>6.1181084285714289E-2</v>
      </c>
      <c r="BG78" s="36">
        <v>1.0672512489999999</v>
      </c>
      <c r="BH78" s="36">
        <v>8.9146820869999992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5.211491122</v>
      </c>
      <c r="E79" s="36">
        <v>14</v>
      </c>
      <c r="F79" s="36">
        <v>0</v>
      </c>
      <c r="G79" s="36">
        <v>1</v>
      </c>
      <c r="H79" s="36">
        <v>13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2.0828067000000002E-2</v>
      </c>
      <c r="P79" s="36">
        <v>3.6080476E-2</v>
      </c>
      <c r="Q79" s="36">
        <v>2.0211551000000001E-2</v>
      </c>
      <c r="R79" s="36">
        <v>6.16516E-4</v>
      </c>
      <c r="S79" s="36">
        <v>3.5276324999999997E-2</v>
      </c>
      <c r="T79" s="36">
        <v>8.0415100000000002E-4</v>
      </c>
      <c r="U79" s="36">
        <v>1.9799999999999998E-2</v>
      </c>
      <c r="V79" s="36">
        <v>4.6800000000000001E-2</v>
      </c>
      <c r="W79" s="36">
        <v>4.0628067000000004E-2</v>
      </c>
      <c r="X79" s="36">
        <v>8.2880476000000008E-2</v>
      </c>
      <c r="Y79" s="36">
        <v>0.12350854300000001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3.6149851266558211E-3</v>
      </c>
      <c r="AH79" s="36">
        <v>6.1496298706328906E-3</v>
      </c>
      <c r="AI79" s="36">
        <v>1.9695436207297232E-2</v>
      </c>
      <c r="AJ79" s="36">
        <v>0</v>
      </c>
      <c r="AK79" s="36">
        <v>0</v>
      </c>
      <c r="AL79" s="36">
        <v>0</v>
      </c>
      <c r="AM79" s="36">
        <v>3.6149851266558211E-3</v>
      </c>
      <c r="AN79" s="36">
        <v>6.1496298706328906E-3</v>
      </c>
      <c r="AO79" s="36">
        <v>1.9695436207297232E-2</v>
      </c>
      <c r="AP79" s="36">
        <v>0.368323287</v>
      </c>
      <c r="AQ79" s="36">
        <v>0.19832792399999999</v>
      </c>
      <c r="AR79" s="36">
        <v>0.56665121099999993</v>
      </c>
      <c r="AS79" s="36">
        <v>2.7081337E-2</v>
      </c>
      <c r="AT79" s="36">
        <v>0.37358476400000001</v>
      </c>
      <c r="AU79" s="36">
        <v>0.83442548599999999</v>
      </c>
      <c r="AV79" s="36">
        <v>0.95232472700000004</v>
      </c>
      <c r="AW79" s="36">
        <v>2.127078241</v>
      </c>
      <c r="AX79" s="36">
        <v>0.85834803299999995</v>
      </c>
      <c r="AY79" s="36">
        <v>1.9171752790000001</v>
      </c>
      <c r="AZ79" s="36">
        <v>5.5630571428571434E-4</v>
      </c>
      <c r="BA79" s="36">
        <v>1.1126114285714287E-3</v>
      </c>
      <c r="BB79" s="36">
        <v>0.147324859</v>
      </c>
      <c r="BC79" s="36">
        <v>14.426441959</v>
      </c>
      <c r="BD79" s="36">
        <v>32.222381607000003</v>
      </c>
      <c r="BE79" s="36">
        <v>8.6729700000000003E-3</v>
      </c>
      <c r="BF79" s="36">
        <v>1.7345940000000001E-2</v>
      </c>
      <c r="BG79" s="36">
        <v>1.6129678839999999</v>
      </c>
      <c r="BH79" s="36">
        <v>4.3971685620000001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5.3416372230000002</v>
      </c>
      <c r="E80" s="36">
        <v>11</v>
      </c>
      <c r="F80" s="36">
        <v>1</v>
      </c>
      <c r="G80" s="36">
        <v>4</v>
      </c>
      <c r="H80" s="36">
        <v>6</v>
      </c>
      <c r="I80" s="36">
        <v>8.0524732792420324E-4</v>
      </c>
      <c r="J80" s="36">
        <v>0.81460009595387106</v>
      </c>
      <c r="K80" s="36">
        <v>8.0524732792420324E-4</v>
      </c>
      <c r="L80" s="36">
        <v>0</v>
      </c>
      <c r="M80" s="36">
        <v>7.8684843282957745E-2</v>
      </c>
      <c r="N80" s="36">
        <v>0.73672049999883749</v>
      </c>
      <c r="O80" s="36">
        <v>1.1864024000000001E-2</v>
      </c>
      <c r="P80" s="36">
        <v>1.9461683E-2</v>
      </c>
      <c r="Q80" s="36">
        <v>1.0601686000000001E-2</v>
      </c>
      <c r="R80" s="36">
        <v>1.262338E-3</v>
      </c>
      <c r="S80" s="36">
        <v>1.7815154E-2</v>
      </c>
      <c r="T80" s="36">
        <v>1.6465289999999999E-3</v>
      </c>
      <c r="U80" s="36">
        <v>0.18864999999999996</v>
      </c>
      <c r="V80" s="36">
        <v>0.44589999999999996</v>
      </c>
      <c r="W80" s="36">
        <v>0.20131927132792415</v>
      </c>
      <c r="X80" s="36">
        <v>1.2799617789538709</v>
      </c>
      <c r="Y80" s="36">
        <v>1.481281050281795</v>
      </c>
      <c r="Z80" s="36">
        <v>6.1359043424734491E-5</v>
      </c>
      <c r="AA80" s="36">
        <v>1.313083529289318E-5</v>
      </c>
      <c r="AB80" s="36">
        <v>1.31308E-5</v>
      </c>
      <c r="AC80" s="36">
        <v>8.1294011867492857E-6</v>
      </c>
      <c r="AD80" s="36">
        <v>6.2700557280282246E-3</v>
      </c>
      <c r="AE80" s="36">
        <v>5.6430501552254014E-2</v>
      </c>
      <c r="AF80" s="36">
        <v>6.2700557280282246E-2</v>
      </c>
      <c r="AG80" s="36">
        <v>3.9049412532067937E-2</v>
      </c>
      <c r="AH80" s="36">
        <v>6.6428885686736286E-2</v>
      </c>
      <c r="AI80" s="36">
        <v>0.21275197172643923</v>
      </c>
      <c r="AJ80" s="36">
        <v>1.3401855881682975E-6</v>
      </c>
      <c r="AK80" s="36">
        <v>1.619537192979944E-6</v>
      </c>
      <c r="AL80" s="36">
        <v>4.0505943164190593E-6</v>
      </c>
      <c r="AM80" s="36">
        <v>3.9058882118842848E-2</v>
      </c>
      <c r="AN80" s="36">
        <v>7.2700560951957496E-2</v>
      </c>
      <c r="AO80" s="36">
        <v>0.26918652387300968</v>
      </c>
      <c r="AP80" s="36">
        <v>17.634009785</v>
      </c>
      <c r="AQ80" s="36">
        <v>9.4952360379999998</v>
      </c>
      <c r="AR80" s="36">
        <v>27.129245822999998</v>
      </c>
      <c r="AS80" s="36">
        <v>0.95860507500000003</v>
      </c>
      <c r="AT80" s="36">
        <v>26.864538805999999</v>
      </c>
      <c r="AU80" s="36">
        <v>67.517758807000007</v>
      </c>
      <c r="AV80" s="36">
        <v>23.316590441999999</v>
      </c>
      <c r="AW80" s="36">
        <v>58.600817270999997</v>
      </c>
      <c r="AX80" s="36">
        <v>21.615225892000002</v>
      </c>
      <c r="AY80" s="36">
        <v>54.324833894999998</v>
      </c>
      <c r="AZ80" s="36">
        <v>1.6967732857142859E-2</v>
      </c>
      <c r="BA80" s="36">
        <v>3.3935465714285719E-2</v>
      </c>
      <c r="BB80" s="36">
        <v>1.7785649290000001</v>
      </c>
      <c r="BC80" s="36">
        <v>104.003669769</v>
      </c>
      <c r="BD80" s="36">
        <v>261.38899093399999</v>
      </c>
      <c r="BE80" s="36">
        <v>0.10470358571428573</v>
      </c>
      <c r="BF80" s="36">
        <v>0.20940717285714289</v>
      </c>
      <c r="BG80" s="36">
        <v>2.256768793</v>
      </c>
      <c r="BH80" s="36">
        <v>14.302628216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5.0870832879999996</v>
      </c>
      <c r="E81" s="36">
        <v>11</v>
      </c>
      <c r="F81" s="36">
        <v>0</v>
      </c>
      <c r="G81" s="36">
        <v>3</v>
      </c>
      <c r="H81" s="36">
        <v>8</v>
      </c>
      <c r="I81" s="36">
        <v>3.450546894614683E-5</v>
      </c>
      <c r="J81" s="36">
        <v>0.50395979682466274</v>
      </c>
      <c r="K81" s="36">
        <v>3.450546894614683E-5</v>
      </c>
      <c r="L81" s="36">
        <v>0</v>
      </c>
      <c r="M81" s="36">
        <v>1.1509302293626305E-2</v>
      </c>
      <c r="N81" s="36">
        <v>0.49248499999998252</v>
      </c>
      <c r="O81" s="36">
        <v>2.4117049999999997E-3</v>
      </c>
      <c r="P81" s="36">
        <v>4.1854410000000007E-3</v>
      </c>
      <c r="Q81" s="36">
        <v>2.2136459999999997E-3</v>
      </c>
      <c r="R81" s="36">
        <v>1.98059E-4</v>
      </c>
      <c r="S81" s="36">
        <v>3.9271030000000004E-3</v>
      </c>
      <c r="T81" s="36">
        <v>2.5833799999999999E-4</v>
      </c>
      <c r="U81" s="36">
        <v>6.4799999999999996E-2</v>
      </c>
      <c r="V81" s="36">
        <v>0.15360000000000001</v>
      </c>
      <c r="W81" s="36">
        <v>6.7246210468946147E-2</v>
      </c>
      <c r="X81" s="36">
        <v>0.66174523782466266</v>
      </c>
      <c r="Y81" s="36">
        <v>0.72899144829360885</v>
      </c>
      <c r="Z81" s="36">
        <v>9.8490117575856956E-6</v>
      </c>
      <c r="AA81" s="36">
        <v>2.1076885161233386E-6</v>
      </c>
      <c r="AB81" s="36">
        <v>2.1076899999999999E-6</v>
      </c>
      <c r="AC81" s="36">
        <v>3.4816895630286012E-7</v>
      </c>
      <c r="AD81" s="36">
        <v>5.8619570796802209E-3</v>
      </c>
      <c r="AE81" s="36">
        <v>5.2757613717121982E-2</v>
      </c>
      <c r="AF81" s="36">
        <v>5.8619570796802196E-2</v>
      </c>
      <c r="AG81" s="36">
        <v>1.463587582089552E-2</v>
      </c>
      <c r="AH81" s="36">
        <v>2.4897811741293529E-2</v>
      </c>
      <c r="AI81" s="36">
        <v>7.9740288955223865E-2</v>
      </c>
      <c r="AJ81" s="36">
        <v>2.1511985273756651E-7</v>
      </c>
      <c r="AK81" s="36">
        <v>2.5995996788252796E-7</v>
      </c>
      <c r="AL81" s="36">
        <v>6.5018103503010383E-7</v>
      </c>
      <c r="AM81" s="36">
        <v>1.4636439109704559E-2</v>
      </c>
      <c r="AN81" s="36">
        <v>3.0760028780941633E-2</v>
      </c>
      <c r="AO81" s="36">
        <v>0.13249855285338089</v>
      </c>
      <c r="AP81" s="36">
        <v>0.51584628300000002</v>
      </c>
      <c r="AQ81" s="36">
        <v>0.27776338299999997</v>
      </c>
      <c r="AR81" s="36">
        <v>0.79360966600000005</v>
      </c>
      <c r="AS81" s="36">
        <v>2.0276160000000001E-2</v>
      </c>
      <c r="AT81" s="36">
        <v>7.2402174E-2</v>
      </c>
      <c r="AU81" s="36">
        <v>0.195008971</v>
      </c>
      <c r="AV81" s="36">
        <v>0.39238951999999999</v>
      </c>
      <c r="AW81" s="36">
        <v>1.0568671039999999</v>
      </c>
      <c r="AX81" s="36">
        <v>0.34827009399999997</v>
      </c>
      <c r="AY81" s="36">
        <v>0.93803526000000004</v>
      </c>
      <c r="AZ81" s="36">
        <v>2.6535714285714286E-4</v>
      </c>
      <c r="BA81" s="36">
        <v>5.3071571428571431E-4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1.0469081840000001</v>
      </c>
      <c r="BH81" s="36">
        <v>4.2353733409999998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5.4384007209999998</v>
      </c>
      <c r="E82" s="36">
        <v>36</v>
      </c>
      <c r="F82" s="36">
        <v>3</v>
      </c>
      <c r="G82" s="36">
        <v>14</v>
      </c>
      <c r="H82" s="36">
        <v>19</v>
      </c>
      <c r="I82" s="36">
        <v>1.3697937243296971E-3</v>
      </c>
      <c r="J82" s="36">
        <v>1.6935367426206198</v>
      </c>
      <c r="K82" s="36">
        <v>1.3697937243296971E-3</v>
      </c>
      <c r="L82" s="36">
        <v>0</v>
      </c>
      <c r="M82" s="36">
        <v>0.14687353634297057</v>
      </c>
      <c r="N82" s="36">
        <v>1.5480330000019791</v>
      </c>
      <c r="O82" s="36">
        <v>0.14216061000000002</v>
      </c>
      <c r="P82" s="36">
        <v>0.24761717799999999</v>
      </c>
      <c r="Q82" s="36">
        <v>0.13397253000000001</v>
      </c>
      <c r="R82" s="36">
        <v>8.1880800000000004E-3</v>
      </c>
      <c r="S82" s="36">
        <v>0.236937073</v>
      </c>
      <c r="T82" s="36">
        <v>1.0680104999999999E-2</v>
      </c>
      <c r="U82" s="36">
        <v>0.42459999999999998</v>
      </c>
      <c r="V82" s="36">
        <v>1.0035999999999998</v>
      </c>
      <c r="W82" s="36">
        <v>0.56813040372432966</v>
      </c>
      <c r="X82" s="36">
        <v>2.9447539206206197</v>
      </c>
      <c r="Y82" s="36">
        <v>3.5128843243449492</v>
      </c>
      <c r="Z82" s="36">
        <v>1.5181869692819318E-4</v>
      </c>
      <c r="AA82" s="36">
        <v>3.2489201142633331E-5</v>
      </c>
      <c r="AB82" s="36">
        <v>3.2489249999999997E-5</v>
      </c>
      <c r="AC82" s="36">
        <v>1.7699601932371742E-5</v>
      </c>
      <c r="AD82" s="36">
        <v>2.5164577397047576E-2</v>
      </c>
      <c r="AE82" s="36">
        <v>0.22648119657342813</v>
      </c>
      <c r="AF82" s="36">
        <v>0.25164577397047572</v>
      </c>
      <c r="AG82" s="36">
        <v>8.4555155542800631E-2</v>
      </c>
      <c r="AH82" s="36">
        <v>0.14384095425671828</v>
      </c>
      <c r="AI82" s="36">
        <v>0.46067981295732746</v>
      </c>
      <c r="AJ82" s="36">
        <v>3.3159917613852062E-6</v>
      </c>
      <c r="AK82" s="36">
        <v>4.0071853007450917E-6</v>
      </c>
      <c r="AL82" s="36">
        <v>1.0022296539031737E-5</v>
      </c>
      <c r="AM82" s="36">
        <v>8.4576171136494391E-2</v>
      </c>
      <c r="AN82" s="36">
        <v>0.16900953883906661</v>
      </c>
      <c r="AO82" s="36">
        <v>0.68717103182729466</v>
      </c>
      <c r="AP82" s="36">
        <v>67.841332426999998</v>
      </c>
      <c r="AQ82" s="36">
        <v>36.529948230000002</v>
      </c>
      <c r="AR82" s="36">
        <v>104.371280657</v>
      </c>
      <c r="AS82" s="36">
        <v>2.1389276800000001</v>
      </c>
      <c r="AT82" s="36">
        <v>84.792349049999999</v>
      </c>
      <c r="AU82" s="36">
        <v>207.79086581199999</v>
      </c>
      <c r="AV82" s="36">
        <v>65.566555512999997</v>
      </c>
      <c r="AW82" s="36">
        <v>160.67642294500001</v>
      </c>
      <c r="AX82" s="36">
        <v>61.150550271</v>
      </c>
      <c r="AY82" s="36">
        <v>149.854626368</v>
      </c>
      <c r="AZ82" s="36">
        <v>3.3709334285714286E-2</v>
      </c>
      <c r="BA82" s="36">
        <v>6.7418668571428572E-2</v>
      </c>
      <c r="BB82" s="36">
        <v>1.1409808640000001</v>
      </c>
      <c r="BC82" s="36">
        <v>77.562919339999993</v>
      </c>
      <c r="BD82" s="36">
        <v>190.07453319999999</v>
      </c>
      <c r="BE82" s="36">
        <v>6.7169202857142868E-2</v>
      </c>
      <c r="BF82" s="36">
        <v>0.13433840571428574</v>
      </c>
      <c r="BG82" s="36">
        <v>5.2410643759999997</v>
      </c>
      <c r="BH82" s="36">
        <v>17.417421566000002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5.6881123340000004</v>
      </c>
      <c r="E83" s="36">
        <v>45</v>
      </c>
      <c r="F83" s="36">
        <v>0</v>
      </c>
      <c r="G83" s="36">
        <v>12</v>
      </c>
      <c r="H83" s="36">
        <v>33</v>
      </c>
      <c r="I83" s="36">
        <v>0.75259526461639736</v>
      </c>
      <c r="J83" s="36">
        <v>14.411454949952718</v>
      </c>
      <c r="K83" s="36">
        <v>0.2262377646180716</v>
      </c>
      <c r="L83" s="36">
        <v>0.52635749999832571</v>
      </c>
      <c r="M83" s="36">
        <v>7.6123917145696955</v>
      </c>
      <c r="N83" s="36">
        <v>7.5516584999994194</v>
      </c>
      <c r="O83" s="36">
        <v>0.128846301</v>
      </c>
      <c r="P83" s="36">
        <v>0.216212658</v>
      </c>
      <c r="Q83" s="36">
        <v>0.11968835600000001</v>
      </c>
      <c r="R83" s="36">
        <v>9.1579449999999989E-3</v>
      </c>
      <c r="S83" s="36">
        <v>0.20426751200000001</v>
      </c>
      <c r="T83" s="36">
        <v>1.1945145999999999E-2</v>
      </c>
      <c r="U83" s="36">
        <v>0.38939999999999997</v>
      </c>
      <c r="V83" s="36">
        <v>0.92039999999999988</v>
      </c>
      <c r="W83" s="36">
        <v>1.2708415656163974</v>
      </c>
      <c r="X83" s="36">
        <v>15.548067607952717</v>
      </c>
      <c r="Y83" s="36">
        <v>16.818909173569114</v>
      </c>
      <c r="Z83" s="36">
        <v>1.3151090906594732E-2</v>
      </c>
      <c r="AA83" s="36">
        <v>4.9018018517653396E-3</v>
      </c>
      <c r="AB83" s="36">
        <v>4.9018020000000002E-3</v>
      </c>
      <c r="AC83" s="36">
        <v>4.3575044878276237E-3</v>
      </c>
      <c r="AD83" s="36">
        <v>0.17823958220552505</v>
      </c>
      <c r="AE83" s="36">
        <v>1.6041562398497253</v>
      </c>
      <c r="AF83" s="36">
        <v>1.7823958220552507</v>
      </c>
      <c r="AG83" s="36">
        <v>7.3845414272161347E-2</v>
      </c>
      <c r="AH83" s="36">
        <v>0.12562208404919403</v>
      </c>
      <c r="AI83" s="36">
        <v>0.4023301881034998</v>
      </c>
      <c r="AJ83" s="36">
        <v>5.002988695717752E-4</v>
      </c>
      <c r="AK83" s="36">
        <v>6.0458240561302255E-4</v>
      </c>
      <c r="AL83" s="36">
        <v>1.5121097969211001E-3</v>
      </c>
      <c r="AM83" s="36">
        <v>7.8703217629560743E-2</v>
      </c>
      <c r="AN83" s="36">
        <v>0.30446624866033212</v>
      </c>
      <c r="AO83" s="36">
        <v>2.0079985377501464</v>
      </c>
      <c r="AP83" s="36">
        <v>324.020944805</v>
      </c>
      <c r="AQ83" s="36">
        <v>174.47281643299999</v>
      </c>
      <c r="AR83" s="36">
        <v>498.49376123799999</v>
      </c>
      <c r="AS83" s="36">
        <v>11.925197885999999</v>
      </c>
      <c r="AT83" s="36">
        <v>1278.6075704790001</v>
      </c>
      <c r="AU83" s="36">
        <v>2957.2792717920001</v>
      </c>
      <c r="AV83" s="36">
        <v>721.81725076400005</v>
      </c>
      <c r="AW83" s="36">
        <v>1669.4842444169999</v>
      </c>
      <c r="AX83" s="36">
        <v>690.12512542000002</v>
      </c>
      <c r="AY83" s="36">
        <v>1596.1838295560001</v>
      </c>
      <c r="AZ83" s="36">
        <v>0.13284448000000001</v>
      </c>
      <c r="BA83" s="36">
        <v>0.26568896142857146</v>
      </c>
      <c r="BB83" s="36">
        <v>2.4110891290000001</v>
      </c>
      <c r="BC83" s="36">
        <v>173.27922673800001</v>
      </c>
      <c r="BD83" s="36">
        <v>400.77587314300001</v>
      </c>
      <c r="BE83" s="36">
        <v>0.14194009714285713</v>
      </c>
      <c r="BF83" s="36">
        <v>0.28388019571428569</v>
      </c>
      <c r="BG83" s="36">
        <v>11.768952155999999</v>
      </c>
      <c r="BH83" s="36">
        <v>27.268519286</v>
      </c>
      <c r="BI83" s="36">
        <v>0.03</v>
      </c>
      <c r="BJ83" s="36">
        <v>0.03</v>
      </c>
      <c r="BK83" s="36">
        <v>0.27</v>
      </c>
      <c r="BL83" s="36">
        <v>0.27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5.8602922089999998</v>
      </c>
      <c r="E84" s="36">
        <v>14</v>
      </c>
      <c r="F84" s="36">
        <v>6</v>
      </c>
      <c r="G84" s="36">
        <v>6</v>
      </c>
      <c r="H84" s="36">
        <v>2</v>
      </c>
      <c r="I84" s="36">
        <v>5.3665595714645127</v>
      </c>
      <c r="J84" s="36">
        <v>63.749867849914288</v>
      </c>
      <c r="K84" s="36">
        <v>3.4264740714613753</v>
      </c>
      <c r="L84" s="36">
        <v>1.9400855000031372</v>
      </c>
      <c r="M84" s="36">
        <v>53.426643421372049</v>
      </c>
      <c r="N84" s="36">
        <v>15.68978400000676</v>
      </c>
      <c r="O84" s="36">
        <v>0.29655536500000002</v>
      </c>
      <c r="P84" s="36">
        <v>0.48358958099999999</v>
      </c>
      <c r="Q84" s="36">
        <v>0.27999132100000002</v>
      </c>
      <c r="R84" s="36">
        <v>1.6564044E-2</v>
      </c>
      <c r="S84" s="36">
        <v>0.46198430499999998</v>
      </c>
      <c r="T84" s="36">
        <v>2.1605276E-2</v>
      </c>
      <c r="U84" s="36">
        <v>2.2483999999999997</v>
      </c>
      <c r="V84" s="36">
        <v>5.3398000000000003</v>
      </c>
      <c r="W84" s="36">
        <v>7.9115149364645116</v>
      </c>
      <c r="X84" s="36">
        <v>69.573257430914282</v>
      </c>
      <c r="Y84" s="36">
        <v>77.484772367378795</v>
      </c>
      <c r="Z84" s="36">
        <v>6.7227386680445755E-2</v>
      </c>
      <c r="AA84" s="36">
        <v>3.2303346630764E-2</v>
      </c>
      <c r="AB84" s="36">
        <v>3.2303347000000003E-2</v>
      </c>
      <c r="AC84" s="36">
        <v>5.1714603985114509E-2</v>
      </c>
      <c r="AD84" s="36">
        <v>0.71994085782679607</v>
      </c>
      <c r="AE84" s="36">
        <v>6.4794677204411641</v>
      </c>
      <c r="AF84" s="36">
        <v>7.1994085782679607</v>
      </c>
      <c r="AG84" s="36">
        <v>0.40078915135139992</v>
      </c>
      <c r="AH84" s="36">
        <v>0.6818022344828415</v>
      </c>
      <c r="AI84" s="36">
        <v>2.1836098590869382</v>
      </c>
      <c r="AJ84" s="36">
        <v>3.2970177179508465E-3</v>
      </c>
      <c r="AK84" s="36">
        <v>3.9842562467052355E-3</v>
      </c>
      <c r="AL84" s="36">
        <v>9.9649491089280687E-3</v>
      </c>
      <c r="AM84" s="36">
        <v>0.45580077305446526</v>
      </c>
      <c r="AN84" s="36">
        <v>1.4057273485563426</v>
      </c>
      <c r="AO84" s="36">
        <v>8.6730425286370316</v>
      </c>
      <c r="AP84" s="36">
        <v>430.71676715699999</v>
      </c>
      <c r="AQ84" s="36">
        <v>231.92441308400001</v>
      </c>
      <c r="AR84" s="36">
        <v>662.64118024100003</v>
      </c>
      <c r="AS84" s="36">
        <v>26.211610404000002</v>
      </c>
      <c r="AT84" s="36">
        <v>1889.3664508259999</v>
      </c>
      <c r="AU84" s="36">
        <v>3962.3473877340002</v>
      </c>
      <c r="AV84" s="36">
        <v>1084.724042994</v>
      </c>
      <c r="AW84" s="36">
        <v>2274.8649296130002</v>
      </c>
      <c r="AX84" s="36">
        <v>1050.6485002960001</v>
      </c>
      <c r="AY84" s="36">
        <v>2203.4022773920001</v>
      </c>
      <c r="AZ84" s="36">
        <v>1.3741584457142859</v>
      </c>
      <c r="BA84" s="36">
        <v>2.7483168928571433</v>
      </c>
      <c r="BB84" s="36">
        <v>1.615386183</v>
      </c>
      <c r="BC84" s="36">
        <v>90.338539100999995</v>
      </c>
      <c r="BD84" s="36">
        <v>189.456457355</v>
      </c>
      <c r="BE84" s="36">
        <v>9.5097301428571437E-2</v>
      </c>
      <c r="BF84" s="36">
        <v>0.1901946042857143</v>
      </c>
      <c r="BG84" s="36">
        <v>11.403777213</v>
      </c>
      <c r="BH84" s="36">
        <v>22.477229005000002</v>
      </c>
      <c r="BI84" s="36">
        <v>0.12</v>
      </c>
      <c r="BJ84" s="36">
        <v>0.12</v>
      </c>
      <c r="BK84" s="36">
        <v>0.33000000000000007</v>
      </c>
      <c r="BL84" s="36">
        <v>0.33000000000000007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5.4081472210000001</v>
      </c>
      <c r="E85" s="36">
        <v>87</v>
      </c>
      <c r="F85" s="36">
        <v>1</v>
      </c>
      <c r="G85" s="36">
        <v>6</v>
      </c>
      <c r="H85" s="36">
        <v>80</v>
      </c>
      <c r="I85" s="36">
        <v>7.5088475222807296E-4</v>
      </c>
      <c r="J85" s="36">
        <v>0.43605787054931666</v>
      </c>
      <c r="K85" s="36">
        <v>7.5088475222807296E-4</v>
      </c>
      <c r="L85" s="36">
        <v>0</v>
      </c>
      <c r="M85" s="36">
        <v>7.4590755301274125E-2</v>
      </c>
      <c r="N85" s="36">
        <v>0.3622180000002706</v>
      </c>
      <c r="O85" s="36">
        <v>5.0282649999999998E-2</v>
      </c>
      <c r="P85" s="36">
        <v>8.5316417000000005E-2</v>
      </c>
      <c r="Q85" s="36">
        <v>4.6885043000000001E-2</v>
      </c>
      <c r="R85" s="36">
        <v>3.397607E-3</v>
      </c>
      <c r="S85" s="36">
        <v>8.0884756000000002E-2</v>
      </c>
      <c r="T85" s="36">
        <v>4.4316609999999999E-3</v>
      </c>
      <c r="U85" s="36">
        <v>0.21725</v>
      </c>
      <c r="V85" s="36">
        <v>0.51949999999999996</v>
      </c>
      <c r="W85" s="36">
        <v>0.26828353475222805</v>
      </c>
      <c r="X85" s="36">
        <v>1.0408742875493167</v>
      </c>
      <c r="Y85" s="36">
        <v>1.3091578223015448</v>
      </c>
      <c r="Z85" s="36">
        <v>5.9831547586077329E-5</v>
      </c>
      <c r="AA85" s="36">
        <v>1.2803951183420544E-5</v>
      </c>
      <c r="AB85" s="36">
        <v>1.2804E-5</v>
      </c>
      <c r="AC85" s="36">
        <v>7.9099322896055853E-6</v>
      </c>
      <c r="AD85" s="36">
        <v>3.2092441540664471E-3</v>
      </c>
      <c r="AE85" s="36">
        <v>2.8883197386598017E-2</v>
      </c>
      <c r="AF85" s="36">
        <v>3.2092441540664471E-2</v>
      </c>
      <c r="AG85" s="36">
        <v>3.9365856844068778E-2</v>
      </c>
      <c r="AH85" s="36">
        <v>6.6967204746231954E-2</v>
      </c>
      <c r="AI85" s="36">
        <v>0.21447604763320233</v>
      </c>
      <c r="AJ85" s="36">
        <v>1.3068309829490118E-6</v>
      </c>
      <c r="AK85" s="36">
        <v>1.5792300712001708E-6</v>
      </c>
      <c r="AL85" s="36">
        <v>3.949782924683161E-6</v>
      </c>
      <c r="AM85" s="36">
        <v>3.9375073607341333E-2</v>
      </c>
      <c r="AN85" s="36">
        <v>7.0178028130369594E-2</v>
      </c>
      <c r="AO85" s="36">
        <v>0.243363194802725</v>
      </c>
      <c r="AP85" s="36">
        <v>31.619745407</v>
      </c>
      <c r="AQ85" s="36">
        <v>17.026016757000001</v>
      </c>
      <c r="AR85" s="36">
        <v>48.645762164000004</v>
      </c>
      <c r="AS85" s="36">
        <v>1.266142206</v>
      </c>
      <c r="AT85" s="36">
        <v>63.656294156999998</v>
      </c>
      <c r="AU85" s="36">
        <v>135.74838053400001</v>
      </c>
      <c r="AV85" s="36">
        <v>41.688098211000003</v>
      </c>
      <c r="AW85" s="36">
        <v>88.900742566999995</v>
      </c>
      <c r="AX85" s="36">
        <v>39.072077589000003</v>
      </c>
      <c r="AY85" s="36">
        <v>83.322023801</v>
      </c>
      <c r="AZ85" s="36">
        <v>0.33639473714285717</v>
      </c>
      <c r="BA85" s="36">
        <v>0.67278947428571434</v>
      </c>
      <c r="BB85" s="36">
        <v>0.240359725</v>
      </c>
      <c r="BC85" s="36">
        <v>22.736511019000002</v>
      </c>
      <c r="BD85" s="36">
        <v>48.486085950000003</v>
      </c>
      <c r="BE85" s="36">
        <v>0.15607774285714288</v>
      </c>
      <c r="BF85" s="36">
        <v>0.31215548714285718</v>
      </c>
      <c r="BG85" s="36">
        <v>0.82875661499999997</v>
      </c>
      <c r="BH85" s="36">
        <v>13.228608266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5.3088388320000002</v>
      </c>
      <c r="E86" s="36">
        <v>40</v>
      </c>
      <c r="F86" s="36">
        <v>0</v>
      </c>
      <c r="G86" s="36">
        <v>4</v>
      </c>
      <c r="H86" s="36">
        <v>36</v>
      </c>
      <c r="I86" s="36">
        <v>3.2305099986078636E-4</v>
      </c>
      <c r="J86" s="36">
        <v>0.43002266887602264</v>
      </c>
      <c r="K86" s="36">
        <v>3.2305099986078636E-4</v>
      </c>
      <c r="L86" s="36">
        <v>0</v>
      </c>
      <c r="M86" s="36">
        <v>4.0240719875510721E-2</v>
      </c>
      <c r="N86" s="36">
        <v>0.39010500000037274</v>
      </c>
      <c r="O86" s="36">
        <v>2.8911658999999999E-2</v>
      </c>
      <c r="P86" s="36">
        <v>5.0353838999999997E-2</v>
      </c>
      <c r="Q86" s="36">
        <v>2.7662999000000001E-2</v>
      </c>
      <c r="R86" s="36">
        <v>1.24866E-3</v>
      </c>
      <c r="S86" s="36">
        <v>4.8725149999999995E-2</v>
      </c>
      <c r="T86" s="36">
        <v>1.628689E-3</v>
      </c>
      <c r="U86" s="36">
        <v>9.1799999999999993E-2</v>
      </c>
      <c r="V86" s="36">
        <v>0.21720000000000003</v>
      </c>
      <c r="W86" s="36">
        <v>0.12103470999986078</v>
      </c>
      <c r="X86" s="36">
        <v>0.69757650787602266</v>
      </c>
      <c r="Y86" s="36">
        <v>0.81861121787588342</v>
      </c>
      <c r="Z86" s="36">
        <v>3.9235964512595469E-5</v>
      </c>
      <c r="AA86" s="36">
        <v>8.3964964056954297E-6</v>
      </c>
      <c r="AB86" s="36">
        <v>8.3965E-6</v>
      </c>
      <c r="AC86" s="36">
        <v>3.1522796585732706E-6</v>
      </c>
      <c r="AD86" s="36">
        <v>1.1636361811316602E-2</v>
      </c>
      <c r="AE86" s="36">
        <v>0.1047272563018494</v>
      </c>
      <c r="AF86" s="36">
        <v>0.11636361811316601</v>
      </c>
      <c r="AG86" s="36">
        <v>1.7119318239916421E-2</v>
      </c>
      <c r="AH86" s="36">
        <v>2.912251838514518E-2</v>
      </c>
      <c r="AI86" s="36">
        <v>9.3270768341613616E-2</v>
      </c>
      <c r="AJ86" s="36">
        <v>8.5698268887311595E-7</v>
      </c>
      <c r="AK86" s="36">
        <v>1.0356142840387562E-6</v>
      </c>
      <c r="AL86" s="36">
        <v>2.5901556019292527E-6</v>
      </c>
      <c r="AM86" s="36">
        <v>1.7123327502263867E-2</v>
      </c>
      <c r="AN86" s="36">
        <v>4.0759915810745818E-2</v>
      </c>
      <c r="AO86" s="36">
        <v>0.19800061479906492</v>
      </c>
      <c r="AP86" s="36">
        <v>19.431163062</v>
      </c>
      <c r="AQ86" s="36">
        <v>10.462933956000001</v>
      </c>
      <c r="AR86" s="36">
        <v>29.894097018</v>
      </c>
      <c r="AS86" s="36">
        <v>0.89941092300000003</v>
      </c>
      <c r="AT86" s="36">
        <v>78.825121136000007</v>
      </c>
      <c r="AU86" s="36">
        <v>182.85236614799999</v>
      </c>
      <c r="AV86" s="36">
        <v>60.633654792000002</v>
      </c>
      <c r="AW86" s="36">
        <v>140.65322180499999</v>
      </c>
      <c r="AX86" s="36">
        <v>56.458165796000003</v>
      </c>
      <c r="AY86" s="36">
        <v>130.96724819900001</v>
      </c>
      <c r="AZ86" s="36">
        <v>0.10538061857142858</v>
      </c>
      <c r="BA86" s="36">
        <v>0.21076123714285716</v>
      </c>
      <c r="BB86" s="36">
        <v>0.60460901700000003</v>
      </c>
      <c r="BC86" s="36">
        <v>27.781714419</v>
      </c>
      <c r="BD86" s="36">
        <v>64.445853606</v>
      </c>
      <c r="BE86" s="36">
        <v>0.39260325714285715</v>
      </c>
      <c r="BF86" s="36">
        <v>0.78520651571428579</v>
      </c>
      <c r="BG86" s="36">
        <v>2.0177333609999999</v>
      </c>
      <c r="BH86" s="36">
        <v>7.9377042470000001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5.388121623</v>
      </c>
      <c r="E87" s="36">
        <v>12</v>
      </c>
      <c r="F87" s="36">
        <v>1</v>
      </c>
      <c r="G87" s="36">
        <v>5</v>
      </c>
      <c r="H87" s="36">
        <v>6</v>
      </c>
      <c r="I87" s="36">
        <v>4.7575997897512739E-4</v>
      </c>
      <c r="J87" s="36">
        <v>0.35615100666387889</v>
      </c>
      <c r="K87" s="36">
        <v>4.7575997897512739E-4</v>
      </c>
      <c r="L87" s="36">
        <v>0</v>
      </c>
      <c r="M87" s="36">
        <v>4.651876664544348E-2</v>
      </c>
      <c r="N87" s="36">
        <v>0.31010799999741057</v>
      </c>
      <c r="O87" s="36">
        <v>4.7985397999999999E-2</v>
      </c>
      <c r="P87" s="36">
        <v>8.5080428E-2</v>
      </c>
      <c r="Q87" s="36">
        <v>4.4744215999999996E-2</v>
      </c>
      <c r="R87" s="36">
        <v>3.2411819999999996E-3</v>
      </c>
      <c r="S87" s="36">
        <v>8.0852800000000002E-2</v>
      </c>
      <c r="T87" s="36">
        <v>4.2276280000000006E-3</v>
      </c>
      <c r="U87" s="36">
        <v>0.14415000000000003</v>
      </c>
      <c r="V87" s="36">
        <v>0.3417</v>
      </c>
      <c r="W87" s="36">
        <v>0.19261115797897516</v>
      </c>
      <c r="X87" s="36">
        <v>0.78293143466387893</v>
      </c>
      <c r="Y87" s="36">
        <v>0.97554259264285403</v>
      </c>
      <c r="Z87" s="36">
        <v>4.054332796234792E-5</v>
      </c>
      <c r="AA87" s="36">
        <v>8.6762721839424544E-6</v>
      </c>
      <c r="AB87" s="36">
        <v>8.6762699999999999E-6</v>
      </c>
      <c r="AC87" s="36">
        <v>9.7582299417566894E-6</v>
      </c>
      <c r="AD87" s="36">
        <v>6.266649409514222E-3</v>
      </c>
      <c r="AE87" s="36">
        <v>5.6399844685627996E-2</v>
      </c>
      <c r="AF87" s="36">
        <v>6.2666494095142217E-2</v>
      </c>
      <c r="AG87" s="36">
        <v>2.7002325951929942E-2</v>
      </c>
      <c r="AH87" s="36">
        <v>4.593499127454749E-2</v>
      </c>
      <c r="AI87" s="36">
        <v>0.14711612070361829</v>
      </c>
      <c r="AJ87" s="36">
        <v>8.8553721121766822E-7</v>
      </c>
      <c r="AK87" s="36">
        <v>1.0701207817753755E-6</v>
      </c>
      <c r="AL87" s="36">
        <v>2.6764591608825963E-6</v>
      </c>
      <c r="AM87" s="36">
        <v>2.7012969719082916E-2</v>
      </c>
      <c r="AN87" s="36">
        <v>5.2202710804843483E-2</v>
      </c>
      <c r="AO87" s="36">
        <v>0.20351864184840718</v>
      </c>
      <c r="AP87" s="36">
        <v>10.391408146</v>
      </c>
      <c r="AQ87" s="36">
        <v>5.5953736169999999</v>
      </c>
      <c r="AR87" s="36">
        <v>15.986781763</v>
      </c>
      <c r="AS87" s="36">
        <v>1.5495030599999999</v>
      </c>
      <c r="AT87" s="36">
        <v>152.00630685199999</v>
      </c>
      <c r="AU87" s="36">
        <v>352.32978301899999</v>
      </c>
      <c r="AV87" s="36">
        <v>89.150765446999998</v>
      </c>
      <c r="AW87" s="36">
        <v>206.639253967</v>
      </c>
      <c r="AX87" s="36">
        <v>83.980873940999999</v>
      </c>
      <c r="AY87" s="36">
        <v>194.656154117</v>
      </c>
      <c r="AZ87" s="36">
        <v>0.39052699142857139</v>
      </c>
      <c r="BA87" s="36">
        <v>0.78105398428571438</v>
      </c>
      <c r="BB87" s="36">
        <v>0.412155092</v>
      </c>
      <c r="BC87" s="36">
        <v>21.261250317999998</v>
      </c>
      <c r="BD87" s="36">
        <v>49.280663852000004</v>
      </c>
      <c r="BE87" s="36">
        <v>0.26763317714285717</v>
      </c>
      <c r="BF87" s="36">
        <v>0.53526635428571434</v>
      </c>
      <c r="BG87" s="36">
        <v>3.054953523</v>
      </c>
      <c r="BH87" s="36">
        <v>9.7844784760000003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5.280594851</v>
      </c>
      <c r="E88" s="36">
        <v>36</v>
      </c>
      <c r="F88" s="36">
        <v>0</v>
      </c>
      <c r="G88" s="36">
        <v>5</v>
      </c>
      <c r="H88" s="36">
        <v>31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2.9819622E-2</v>
      </c>
      <c r="P88" s="36">
        <v>5.2679200000000002E-2</v>
      </c>
      <c r="Q88" s="36">
        <v>2.9117094999999999E-2</v>
      </c>
      <c r="R88" s="36">
        <v>7.025270000000001E-4</v>
      </c>
      <c r="S88" s="36">
        <v>5.1762861E-2</v>
      </c>
      <c r="T88" s="36">
        <v>9.1633900000000006E-4</v>
      </c>
      <c r="U88" s="36">
        <v>0.43559999999999993</v>
      </c>
      <c r="V88" s="36">
        <v>1.0295999999999998</v>
      </c>
      <c r="W88" s="36">
        <v>0.46541962199999992</v>
      </c>
      <c r="X88" s="36">
        <v>1.0822791999999999</v>
      </c>
      <c r="Y88" s="36">
        <v>1.5476988219999999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8.163217771171391E-2</v>
      </c>
      <c r="AH88" s="36">
        <v>0.13886853219923748</v>
      </c>
      <c r="AI88" s="36">
        <v>0.44475462339485522</v>
      </c>
      <c r="AJ88" s="36">
        <v>0</v>
      </c>
      <c r="AK88" s="36">
        <v>0</v>
      </c>
      <c r="AL88" s="36">
        <v>0</v>
      </c>
      <c r="AM88" s="36">
        <v>8.163217771171391E-2</v>
      </c>
      <c r="AN88" s="36">
        <v>0.13886853219923748</v>
      </c>
      <c r="AO88" s="36">
        <v>0.44475462339485522</v>
      </c>
      <c r="AP88" s="36">
        <v>4.7827395609999996</v>
      </c>
      <c r="AQ88" s="36">
        <v>2.5753213019999999</v>
      </c>
      <c r="AR88" s="36">
        <v>7.3580608629999995</v>
      </c>
      <c r="AS88" s="36">
        <v>0.23579660699999999</v>
      </c>
      <c r="AT88" s="36">
        <v>10.139727563999999</v>
      </c>
      <c r="AU88" s="36">
        <v>23.670267249999998</v>
      </c>
      <c r="AV88" s="36">
        <v>12.224472833</v>
      </c>
      <c r="AW88" s="36">
        <v>28.536914540000001</v>
      </c>
      <c r="AX88" s="36">
        <v>11.232295433999999</v>
      </c>
      <c r="AY88" s="36">
        <v>26.220767083999998</v>
      </c>
      <c r="AZ88" s="36">
        <v>4.1873637142857148E-2</v>
      </c>
      <c r="BA88" s="36">
        <v>8.3747274285714296E-2</v>
      </c>
      <c r="BB88" s="36">
        <v>0.47561165100000002</v>
      </c>
      <c r="BC88" s="36">
        <v>22.230734571999999</v>
      </c>
      <c r="BD88" s="36">
        <v>51.895618018</v>
      </c>
      <c r="BE88" s="36">
        <v>0.30883873428571434</v>
      </c>
      <c r="BF88" s="36">
        <v>0.61767746857142869</v>
      </c>
      <c r="BG88" s="36">
        <v>0.73054054499999999</v>
      </c>
      <c r="BH88" s="36">
        <v>6.763989123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5.4212423110000003</v>
      </c>
      <c r="E89" s="36">
        <v>66</v>
      </c>
      <c r="F89" s="36">
        <v>3</v>
      </c>
      <c r="G89" s="36">
        <v>7</v>
      </c>
      <c r="H89" s="36">
        <v>56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4.6249099000000002E-2</v>
      </c>
      <c r="P89" s="36">
        <v>8.4730594000000006E-2</v>
      </c>
      <c r="Q89" s="36">
        <v>4.4562971999999999E-2</v>
      </c>
      <c r="R89" s="36">
        <v>1.6861269999999999E-3</v>
      </c>
      <c r="S89" s="36">
        <v>8.2531298000000003E-2</v>
      </c>
      <c r="T89" s="36">
        <v>2.1992959999999999E-3</v>
      </c>
      <c r="U89" s="36">
        <v>0.36819999999999997</v>
      </c>
      <c r="V89" s="36">
        <v>0.87039999999999984</v>
      </c>
      <c r="W89" s="36">
        <v>0.41444909899999999</v>
      </c>
      <c r="X89" s="36">
        <v>0.95513059399999989</v>
      </c>
      <c r="Y89" s="36">
        <v>1.3695796929999999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6.4852221464019838E-2</v>
      </c>
      <c r="AH89" s="36">
        <v>0.11032331927212567</v>
      </c>
      <c r="AI89" s="36">
        <v>0.35333279280397023</v>
      </c>
      <c r="AJ89" s="36">
        <v>0</v>
      </c>
      <c r="AK89" s="36">
        <v>0</v>
      </c>
      <c r="AL89" s="36">
        <v>0</v>
      </c>
      <c r="AM89" s="36">
        <v>6.4852221464019838E-2</v>
      </c>
      <c r="AN89" s="36">
        <v>0.11032331927212567</v>
      </c>
      <c r="AO89" s="36">
        <v>0.35333279280397023</v>
      </c>
      <c r="AP89" s="36">
        <v>6.1968411950000002</v>
      </c>
      <c r="AQ89" s="36">
        <v>3.3367606429999999</v>
      </c>
      <c r="AR89" s="36">
        <v>9.5336018379999992</v>
      </c>
      <c r="AS89" s="36">
        <v>0.138287036</v>
      </c>
      <c r="AT89" s="36">
        <v>18.473662793999999</v>
      </c>
      <c r="AU89" s="36">
        <v>39.030207245</v>
      </c>
      <c r="AV89" s="36">
        <v>15.058886770999999</v>
      </c>
      <c r="AW89" s="36">
        <v>31.815643605000002</v>
      </c>
      <c r="AX89" s="36">
        <v>13.988664654999999</v>
      </c>
      <c r="AY89" s="36">
        <v>29.554533209999999</v>
      </c>
      <c r="AZ89" s="36">
        <v>2.1384738571428571E-2</v>
      </c>
      <c r="BA89" s="36">
        <v>4.2769478571428578E-2</v>
      </c>
      <c r="BB89" s="36">
        <v>0.25294647399999998</v>
      </c>
      <c r="BC89" s="36">
        <v>14.341007547</v>
      </c>
      <c r="BD89" s="36">
        <v>30.298945201999999</v>
      </c>
      <c r="BE89" s="36">
        <v>0.16425095714285715</v>
      </c>
      <c r="BF89" s="36">
        <v>0.32850191428571429</v>
      </c>
      <c r="BG89" s="36">
        <v>1.9906212459999999</v>
      </c>
      <c r="BH89" s="36">
        <v>4.0202282460000003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5.6900188729999996</v>
      </c>
      <c r="E90" s="36">
        <v>13</v>
      </c>
      <c r="F90" s="36">
        <v>6</v>
      </c>
      <c r="G90" s="36">
        <v>4</v>
      </c>
      <c r="H90" s="36">
        <v>3</v>
      </c>
      <c r="I90" s="36">
        <v>0.8399433689081145</v>
      </c>
      <c r="J90" s="36">
        <v>17.95591094737091</v>
      </c>
      <c r="K90" s="36">
        <v>0.52525386891387571</v>
      </c>
      <c r="L90" s="36">
        <v>0.31468949999423879</v>
      </c>
      <c r="M90" s="36">
        <v>13.777004316280488</v>
      </c>
      <c r="N90" s="36">
        <v>5.018849999998535</v>
      </c>
      <c r="O90" s="36">
        <v>9.7265941000000009E-2</v>
      </c>
      <c r="P90" s="36">
        <v>0.15580222800000001</v>
      </c>
      <c r="Q90" s="36">
        <v>9.0344952000000006E-2</v>
      </c>
      <c r="R90" s="36">
        <v>6.9209889999999998E-3</v>
      </c>
      <c r="S90" s="36">
        <v>0.14677485000000001</v>
      </c>
      <c r="T90" s="36">
        <v>9.0273780000000008E-3</v>
      </c>
      <c r="U90" s="36">
        <v>0.6977000000000001</v>
      </c>
      <c r="V90" s="36">
        <v>1.6532</v>
      </c>
      <c r="W90" s="36">
        <v>1.6349093099081147</v>
      </c>
      <c r="X90" s="36">
        <v>19.764913175370907</v>
      </c>
      <c r="Y90" s="36">
        <v>21.399822485279021</v>
      </c>
      <c r="Z90" s="36">
        <v>1.5446172224814984E-2</v>
      </c>
      <c r="AA90" s="36">
        <v>4.9697599698545619E-3</v>
      </c>
      <c r="AB90" s="36">
        <v>4.9697600000000001E-3</v>
      </c>
      <c r="AC90" s="36">
        <v>5.3713817700392612E-3</v>
      </c>
      <c r="AD90" s="36">
        <v>0.12382597089712107</v>
      </c>
      <c r="AE90" s="36">
        <v>1.1144337380740894</v>
      </c>
      <c r="AF90" s="36">
        <v>1.2382597089712104</v>
      </c>
      <c r="AG90" s="36">
        <v>0.14339879127474983</v>
      </c>
      <c r="AH90" s="36">
        <v>0.24394277136394221</v>
      </c>
      <c r="AI90" s="36">
        <v>0.78127617315208542</v>
      </c>
      <c r="AJ90" s="36">
        <v>5.0723495362124736E-4</v>
      </c>
      <c r="AK90" s="36">
        <v>6.12964264186798E-4</v>
      </c>
      <c r="AL90" s="36">
        <v>1.5330735073237568E-3</v>
      </c>
      <c r="AM90" s="36">
        <v>0.14927740799841036</v>
      </c>
      <c r="AN90" s="36">
        <v>0.36838170652525004</v>
      </c>
      <c r="AO90" s="36">
        <v>1.8972429847334986</v>
      </c>
      <c r="AP90" s="36">
        <v>225.32382533399999</v>
      </c>
      <c r="AQ90" s="36">
        <v>121.328213641</v>
      </c>
      <c r="AR90" s="36">
        <v>346.65203897499998</v>
      </c>
      <c r="AS90" s="36">
        <v>27.053352540999999</v>
      </c>
      <c r="AT90" s="36">
        <v>1215.98828768</v>
      </c>
      <c r="AU90" s="36">
        <v>3000.2291665450002</v>
      </c>
      <c r="AV90" s="36">
        <v>664.52219127900003</v>
      </c>
      <c r="AW90" s="36">
        <v>1639.5872232439999</v>
      </c>
      <c r="AX90" s="36">
        <v>640.22113682500003</v>
      </c>
      <c r="AY90" s="36">
        <v>1579.6288066290001</v>
      </c>
      <c r="AZ90" s="36">
        <v>11.881313262857145</v>
      </c>
      <c r="BA90" s="36">
        <v>23.76262652714286</v>
      </c>
      <c r="BB90" s="36">
        <v>1.4586116790000001</v>
      </c>
      <c r="BC90" s="36">
        <v>77.978885974999997</v>
      </c>
      <c r="BD90" s="36">
        <v>192.398669007</v>
      </c>
      <c r="BE90" s="36">
        <v>0.94715044000000004</v>
      </c>
      <c r="BF90" s="36">
        <v>1.8943008814285713</v>
      </c>
      <c r="BG90" s="36">
        <v>3.7411590719999999</v>
      </c>
      <c r="BH90" s="36">
        <v>35.109035446999997</v>
      </c>
      <c r="BI90" s="36">
        <v>0.45000000000000018</v>
      </c>
      <c r="BJ90" s="36">
        <v>0.45000000000000018</v>
      </c>
      <c r="BK90" s="36">
        <v>0.15</v>
      </c>
      <c r="BL90" s="36">
        <v>0.15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5.6893308620000003</v>
      </c>
      <c r="E91" s="36">
        <v>93</v>
      </c>
      <c r="F91" s="36">
        <v>8</v>
      </c>
      <c r="G91" s="36">
        <v>12</v>
      </c>
      <c r="H91" s="36">
        <v>73</v>
      </c>
      <c r="I91" s="36">
        <v>1.1505114983993769</v>
      </c>
      <c r="J91" s="36">
        <v>21.674218621670871</v>
      </c>
      <c r="K91" s="36">
        <v>0.59871149841232452</v>
      </c>
      <c r="L91" s="36">
        <v>0.55179999998705243</v>
      </c>
      <c r="M91" s="36">
        <v>16.859958620058581</v>
      </c>
      <c r="N91" s="36">
        <v>5.9647715000116666</v>
      </c>
      <c r="O91" s="36">
        <v>0.28914593900000002</v>
      </c>
      <c r="P91" s="36">
        <v>0.49074441800000002</v>
      </c>
      <c r="Q91" s="36">
        <v>0.27239369800000002</v>
      </c>
      <c r="R91" s="36">
        <v>1.6752240999999998E-2</v>
      </c>
      <c r="S91" s="36">
        <v>0.46889366599999999</v>
      </c>
      <c r="T91" s="36">
        <v>2.1850752000000001E-2</v>
      </c>
      <c r="U91" s="36">
        <v>2.2274500000000002</v>
      </c>
      <c r="V91" s="36">
        <v>5.2881</v>
      </c>
      <c r="W91" s="36">
        <v>3.6671074373993768</v>
      </c>
      <c r="X91" s="36">
        <v>27.453063039670869</v>
      </c>
      <c r="Y91" s="36">
        <v>31.120170477070246</v>
      </c>
      <c r="Z91" s="36">
        <v>1.9775880897709385E-2</v>
      </c>
      <c r="AA91" s="36">
        <v>8.8886005465894733E-3</v>
      </c>
      <c r="AB91" s="36">
        <v>8.8886009999999994E-3</v>
      </c>
      <c r="AC91" s="36">
        <v>7.4429525792625443E-3</v>
      </c>
      <c r="AD91" s="36">
        <v>0.16283592061483743</v>
      </c>
      <c r="AE91" s="36">
        <v>1.4655232855335372</v>
      </c>
      <c r="AF91" s="36">
        <v>1.6283592061483749</v>
      </c>
      <c r="AG91" s="36">
        <v>0.40708323953457853</v>
      </c>
      <c r="AH91" s="36">
        <v>0.6925094189783636</v>
      </c>
      <c r="AI91" s="36">
        <v>2.2179017878090832</v>
      </c>
      <c r="AJ91" s="36">
        <v>9.0720862093561158E-4</v>
      </c>
      <c r="AK91" s="36">
        <v>1.0963094337784996E-3</v>
      </c>
      <c r="AL91" s="36">
        <v>2.7419591107561434E-3</v>
      </c>
      <c r="AM91" s="36">
        <v>0.41543340073477669</v>
      </c>
      <c r="AN91" s="36">
        <v>0.8564416490269795</v>
      </c>
      <c r="AO91" s="36">
        <v>3.6861670324533766</v>
      </c>
      <c r="AP91" s="36">
        <v>186.308925434</v>
      </c>
      <c r="AQ91" s="36">
        <v>100.320190618</v>
      </c>
      <c r="AR91" s="36">
        <v>286.62911605199997</v>
      </c>
      <c r="AS91" s="36">
        <v>18.924017662000001</v>
      </c>
      <c r="AT91" s="36">
        <v>1171.972859279</v>
      </c>
      <c r="AU91" s="36">
        <v>2602.3156678169998</v>
      </c>
      <c r="AV91" s="36">
        <v>630.45825166999998</v>
      </c>
      <c r="AW91" s="36">
        <v>1399.905614908</v>
      </c>
      <c r="AX91" s="36">
        <v>603.90926543700004</v>
      </c>
      <c r="AY91" s="36">
        <v>1340.9547251409999</v>
      </c>
      <c r="AZ91" s="36">
        <v>3.6554290028571428</v>
      </c>
      <c r="BA91" s="36">
        <v>7.3108580057142856</v>
      </c>
      <c r="BB91" s="36">
        <v>1.5040839210000001</v>
      </c>
      <c r="BC91" s="36">
        <v>92.715233620000006</v>
      </c>
      <c r="BD91" s="36">
        <v>205.87021549599999</v>
      </c>
      <c r="BE91" s="36">
        <v>0.97667787000000017</v>
      </c>
      <c r="BF91" s="36">
        <v>1.9533557414285714</v>
      </c>
      <c r="BG91" s="36">
        <v>4.9278526490000001</v>
      </c>
      <c r="BH91" s="36">
        <v>34.144853046999998</v>
      </c>
      <c r="BI91" s="36">
        <v>0.18</v>
      </c>
      <c r="BJ91" s="36">
        <v>0.18</v>
      </c>
      <c r="BK91" s="36">
        <v>0.54000000000000026</v>
      </c>
      <c r="BL91" s="36">
        <v>0.54000000000000026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5.739772866</v>
      </c>
      <c r="E92" s="36">
        <v>49</v>
      </c>
      <c r="F92" s="36">
        <v>5</v>
      </c>
      <c r="G92" s="36">
        <v>23</v>
      </c>
      <c r="H92" s="36">
        <v>21</v>
      </c>
      <c r="I92" s="36">
        <v>0.27979658101131022</v>
      </c>
      <c r="J92" s="36">
        <v>61.221816294040977</v>
      </c>
      <c r="K92" s="36">
        <v>0.27979658101131022</v>
      </c>
      <c r="L92" s="36">
        <v>0</v>
      </c>
      <c r="M92" s="36">
        <v>28.75627037504789</v>
      </c>
      <c r="N92" s="36">
        <v>32.745342500004398</v>
      </c>
      <c r="O92" s="36">
        <v>0.640402358</v>
      </c>
      <c r="P92" s="36">
        <v>1.142109434</v>
      </c>
      <c r="Q92" s="36">
        <v>0.60492658600000004</v>
      </c>
      <c r="R92" s="36">
        <v>3.5475772000000003E-2</v>
      </c>
      <c r="S92" s="36">
        <v>1.0958366879999999</v>
      </c>
      <c r="T92" s="36">
        <v>4.6272746000000003E-2</v>
      </c>
      <c r="U92" s="36">
        <v>1.3454500000000009</v>
      </c>
      <c r="V92" s="36">
        <v>3.1808000000000014</v>
      </c>
      <c r="W92" s="36">
        <v>2.265648939011311</v>
      </c>
      <c r="X92" s="36">
        <v>65.544725728040973</v>
      </c>
      <c r="Y92" s="36">
        <v>67.810374667052287</v>
      </c>
      <c r="Z92" s="36">
        <v>1.8378210740406502E-2</v>
      </c>
      <c r="AA92" s="36">
        <v>3.9329370984469911E-3</v>
      </c>
      <c r="AB92" s="36">
        <v>3.9329370000000001E-3</v>
      </c>
      <c r="AC92" s="36">
        <v>6.3893269027111592E-3</v>
      </c>
      <c r="AD92" s="36">
        <v>1.3375352206523932</v>
      </c>
      <c r="AE92" s="36">
        <v>12.037816985871517</v>
      </c>
      <c r="AF92" s="36">
        <v>13.375352206523932</v>
      </c>
      <c r="AG92" s="36">
        <v>0.23195257619051837</v>
      </c>
      <c r="AH92" s="36">
        <v>0.39458599168042213</v>
      </c>
      <c r="AI92" s="36">
        <v>1.2637416220035143</v>
      </c>
      <c r="AJ92" s="36">
        <v>3.9662684718057468E-4</v>
      </c>
      <c r="AK92" s="36">
        <v>4.7930072999905295E-4</v>
      </c>
      <c r="AL92" s="36">
        <v>1.1987701308775764E-3</v>
      </c>
      <c r="AM92" s="36">
        <v>0.23873852994041012</v>
      </c>
      <c r="AN92" s="36">
        <v>1.7326005130628144</v>
      </c>
      <c r="AO92" s="36">
        <v>13.302757378005909</v>
      </c>
      <c r="AP92" s="36">
        <v>651.56201430800002</v>
      </c>
      <c r="AQ92" s="36">
        <v>350.84108462699999</v>
      </c>
      <c r="AR92" s="36">
        <v>1002.403098935</v>
      </c>
      <c r="AS92" s="36">
        <v>16.106416070000002</v>
      </c>
      <c r="AT92" s="36">
        <v>1589.0834087840001</v>
      </c>
      <c r="AU92" s="36">
        <v>3471.1729689190001</v>
      </c>
      <c r="AV92" s="36">
        <v>1810.029020231</v>
      </c>
      <c r="AW92" s="36">
        <v>3953.8036664760002</v>
      </c>
      <c r="AX92" s="36">
        <v>1665.762247825</v>
      </c>
      <c r="AY92" s="36">
        <v>3638.6692198390001</v>
      </c>
      <c r="AZ92" s="36">
        <v>0.15771983714285717</v>
      </c>
      <c r="BA92" s="36">
        <v>0.31543967571428577</v>
      </c>
      <c r="BB92" s="36">
        <v>29.618821813</v>
      </c>
      <c r="BC92" s="36">
        <v>2974.2977663060001</v>
      </c>
      <c r="BD92" s="36">
        <v>6497.0170545170004</v>
      </c>
      <c r="BE92" s="36">
        <v>1.234203282857143</v>
      </c>
      <c r="BF92" s="36">
        <v>2.4684065671428574</v>
      </c>
      <c r="BG92" s="36">
        <v>17.412377704000001</v>
      </c>
      <c r="BH92" s="36">
        <v>300.69572891000001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5.6207921430000001</v>
      </c>
      <c r="E93" s="36">
        <v>6</v>
      </c>
      <c r="F93" s="36">
        <v>2</v>
      </c>
      <c r="G93" s="36">
        <v>3</v>
      </c>
      <c r="H93" s="36">
        <v>1</v>
      </c>
      <c r="I93" s="36">
        <v>6.2805767533933814</v>
      </c>
      <c r="J93" s="36">
        <v>88.859785488292516</v>
      </c>
      <c r="K93" s="36">
        <v>3.1095082534407723</v>
      </c>
      <c r="L93" s="36">
        <v>3.1710684999526095</v>
      </c>
      <c r="M93" s="36">
        <v>65.743074241656629</v>
      </c>
      <c r="N93" s="36">
        <v>29.397288000029263</v>
      </c>
      <c r="O93" s="36">
        <v>0.34815548200000002</v>
      </c>
      <c r="P93" s="36">
        <v>0.58863835499999995</v>
      </c>
      <c r="Q93" s="36">
        <v>0.31727883000000001</v>
      </c>
      <c r="R93" s="36">
        <v>3.0876652000000001E-2</v>
      </c>
      <c r="S93" s="36">
        <v>0.548364462</v>
      </c>
      <c r="T93" s="36">
        <v>4.0273892999999998E-2</v>
      </c>
      <c r="U93" s="36">
        <v>6.6E-3</v>
      </c>
      <c r="V93" s="36">
        <v>1.5599999999999999E-2</v>
      </c>
      <c r="W93" s="36">
        <v>6.6353322353933812</v>
      </c>
      <c r="X93" s="36">
        <v>89.464023843292523</v>
      </c>
      <c r="Y93" s="36">
        <v>96.099356078685901</v>
      </c>
      <c r="Z93" s="36">
        <v>9.2436790990624185E-2</v>
      </c>
      <c r="AA93" s="36">
        <v>4.2990055513113266E-2</v>
      </c>
      <c r="AB93" s="36">
        <v>4.2990055999999999E-2</v>
      </c>
      <c r="AC93" s="36">
        <v>3.8798499003021979E-2</v>
      </c>
      <c r="AD93" s="36">
        <v>0.9290634770825098</v>
      </c>
      <c r="AE93" s="36">
        <v>8.3615712937425855</v>
      </c>
      <c r="AF93" s="36">
        <v>9.2906347708250916</v>
      </c>
      <c r="AG93" s="36">
        <v>1.2515400648069877E-3</v>
      </c>
      <c r="AH93" s="36">
        <v>2.1290566619705078E-3</v>
      </c>
      <c r="AI93" s="36">
        <v>6.8187355255001402E-3</v>
      </c>
      <c r="AJ93" s="36">
        <v>4.3877489188481967E-3</v>
      </c>
      <c r="AK93" s="36">
        <v>5.3023421741470898E-3</v>
      </c>
      <c r="AL93" s="36">
        <v>1.3261589278348394E-2</v>
      </c>
      <c r="AM93" s="36">
        <v>4.4437787986677163E-2</v>
      </c>
      <c r="AN93" s="36">
        <v>0.93649487591862735</v>
      </c>
      <c r="AO93" s="36">
        <v>8.3816516185464351</v>
      </c>
      <c r="AP93" s="36">
        <v>643.27881936200004</v>
      </c>
      <c r="AQ93" s="36">
        <v>346.38090273300003</v>
      </c>
      <c r="AR93" s="36">
        <v>989.65972209500001</v>
      </c>
      <c r="AS93" s="36">
        <v>16.921565088000001</v>
      </c>
      <c r="AT93" s="36">
        <v>2642.317006282</v>
      </c>
      <c r="AU93" s="36">
        <v>6183.1615074769998</v>
      </c>
      <c r="AV93" s="36">
        <v>1434.583451602</v>
      </c>
      <c r="AW93" s="36">
        <v>3357.0011304929999</v>
      </c>
      <c r="AX93" s="36">
        <v>1376.099834743</v>
      </c>
      <c r="AY93" s="36">
        <v>3220.1463747150001</v>
      </c>
      <c r="AZ93" s="36">
        <v>0.17535414714285716</v>
      </c>
      <c r="BA93" s="36">
        <v>0.35070829428571432</v>
      </c>
      <c r="BB93" s="36">
        <v>6.4854366749999999</v>
      </c>
      <c r="BC93" s="36">
        <v>350.51622106399998</v>
      </c>
      <c r="BD93" s="36">
        <v>820.22649087100001</v>
      </c>
      <c r="BE93" s="36">
        <v>0.27024529428571431</v>
      </c>
      <c r="BF93" s="36">
        <v>0.5404905900000001</v>
      </c>
      <c r="BG93" s="36">
        <v>7.0092948679999996</v>
      </c>
      <c r="BH93" s="36">
        <v>78.610718129000006</v>
      </c>
      <c r="BI93" s="36">
        <v>0.27</v>
      </c>
      <c r="BJ93" s="36">
        <v>0.27</v>
      </c>
      <c r="BK93" s="36">
        <v>1.2000000000000008</v>
      </c>
      <c r="BL93" s="36">
        <v>1.2000000000000008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5.5871447180000002</v>
      </c>
      <c r="E94" s="36">
        <v>3</v>
      </c>
      <c r="F94" s="36">
        <v>0</v>
      </c>
      <c r="G94" s="36">
        <v>1</v>
      </c>
      <c r="H94" s="36">
        <v>2</v>
      </c>
      <c r="I94" s="36">
        <v>0.30387578652234731</v>
      </c>
      <c r="J94" s="36">
        <v>11.095286433113861</v>
      </c>
      <c r="K94" s="36">
        <v>0.16564928652386135</v>
      </c>
      <c r="L94" s="36">
        <v>0.13822649999848596</v>
      </c>
      <c r="M94" s="36">
        <v>6.2510227196416004</v>
      </c>
      <c r="N94" s="36">
        <v>5.148139499994608</v>
      </c>
      <c r="O94" s="36">
        <v>9.2114962000000009E-2</v>
      </c>
      <c r="P94" s="36">
        <v>0.15161060500000001</v>
      </c>
      <c r="Q94" s="36">
        <v>8.0156866000000007E-2</v>
      </c>
      <c r="R94" s="36">
        <v>1.1958096000000001E-2</v>
      </c>
      <c r="S94" s="36">
        <v>0.136013088</v>
      </c>
      <c r="T94" s="36">
        <v>1.5597516999999998E-2</v>
      </c>
      <c r="U94" s="36">
        <v>3.0000000000000001E-3</v>
      </c>
      <c r="V94" s="36">
        <v>7.1999999999999998E-3</v>
      </c>
      <c r="W94" s="36">
        <v>0.39899074852234734</v>
      </c>
      <c r="X94" s="36">
        <v>11.25409703811386</v>
      </c>
      <c r="Y94" s="36">
        <v>11.653087786636208</v>
      </c>
      <c r="Z94" s="36">
        <v>6.1914569910126033E-3</v>
      </c>
      <c r="AA94" s="36">
        <v>2.2674814781316103E-3</v>
      </c>
      <c r="AB94" s="36">
        <v>2.267481E-3</v>
      </c>
      <c r="AC94" s="36">
        <v>3.0033394283610353E-3</v>
      </c>
      <c r="AD94" s="36">
        <v>0.19131814837848843</v>
      </c>
      <c r="AE94" s="36">
        <v>1.7218633354063961</v>
      </c>
      <c r="AF94" s="36">
        <v>1.9131814837848835</v>
      </c>
      <c r="AG94" s="36">
        <v>5.5044431317858048E-4</v>
      </c>
      <c r="AH94" s="36">
        <v>9.3638802701643588E-4</v>
      </c>
      <c r="AI94" s="36">
        <v>2.9989724649039907E-3</v>
      </c>
      <c r="AJ94" s="36">
        <v>2.3142880537777634E-4</v>
      </c>
      <c r="AK94" s="36">
        <v>2.7966839902179277E-4</v>
      </c>
      <c r="AL94" s="36">
        <v>6.9947342516740827E-4</v>
      </c>
      <c r="AM94" s="36">
        <v>3.7852125469173921E-3</v>
      </c>
      <c r="AN94" s="36">
        <v>0.19253420480452665</v>
      </c>
      <c r="AO94" s="36">
        <v>1.7255617812964676</v>
      </c>
      <c r="AP94" s="36">
        <v>303.15858166499999</v>
      </c>
      <c r="AQ94" s="36">
        <v>163.23923628099999</v>
      </c>
      <c r="AR94" s="36">
        <v>466.39781794599998</v>
      </c>
      <c r="AS94" s="36">
        <v>9.4061304920000008</v>
      </c>
      <c r="AT94" s="36">
        <v>638.98996567999995</v>
      </c>
      <c r="AU94" s="36">
        <v>1406.7779238559999</v>
      </c>
      <c r="AV94" s="36">
        <v>378.638270111</v>
      </c>
      <c r="AW94" s="36">
        <v>833.59675132300003</v>
      </c>
      <c r="AX94" s="36">
        <v>360.34009695200001</v>
      </c>
      <c r="AY94" s="36">
        <v>793.31213430499997</v>
      </c>
      <c r="AZ94" s="36">
        <v>0.86645058714285716</v>
      </c>
      <c r="BA94" s="36">
        <v>1.7329011742857143</v>
      </c>
      <c r="BB94" s="36">
        <v>3.6180445940000001</v>
      </c>
      <c r="BC94" s="36">
        <v>254.16322720900001</v>
      </c>
      <c r="BD94" s="36">
        <v>559.55685738099999</v>
      </c>
      <c r="BE94" s="36">
        <v>0.15076232714285714</v>
      </c>
      <c r="BF94" s="36">
        <v>0.30152465428571429</v>
      </c>
      <c r="BG94" s="36">
        <v>6.2323349710000002</v>
      </c>
      <c r="BH94" s="36">
        <v>63.544166506000003</v>
      </c>
      <c r="BI94" s="36">
        <v>0.42000000000000015</v>
      </c>
      <c r="BJ94" s="36">
        <v>0.42000000000000015</v>
      </c>
      <c r="BK94" s="36">
        <v>0.45000000000000018</v>
      </c>
      <c r="BL94" s="36">
        <v>0.45000000000000018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5.5553048230000002</v>
      </c>
      <c r="E95" s="36">
        <v>8</v>
      </c>
      <c r="F95" s="36">
        <v>1</v>
      </c>
      <c r="G95" s="36">
        <v>5</v>
      </c>
      <c r="H95" s="36">
        <v>2</v>
      </c>
      <c r="I95" s="36">
        <v>0.21293779039214875</v>
      </c>
      <c r="J95" s="36">
        <v>11.254372185534391</v>
      </c>
      <c r="K95" s="36">
        <v>0.13729479039719414</v>
      </c>
      <c r="L95" s="36">
        <v>7.5642999994954607E-2</v>
      </c>
      <c r="M95" s="36">
        <v>5.5345359759286152</v>
      </c>
      <c r="N95" s="36">
        <v>5.9327739999979254</v>
      </c>
      <c r="O95" s="36">
        <v>0.46023762499999998</v>
      </c>
      <c r="P95" s="36">
        <v>0.79848691399999994</v>
      </c>
      <c r="Q95" s="36">
        <v>0.42948266499999999</v>
      </c>
      <c r="R95" s="36">
        <v>3.0754960000000001E-2</v>
      </c>
      <c r="S95" s="36">
        <v>0.75837174799999996</v>
      </c>
      <c r="T95" s="36">
        <v>4.0115165999999994E-2</v>
      </c>
      <c r="U95" s="36">
        <v>0.12975</v>
      </c>
      <c r="V95" s="36">
        <v>0.30690000000000001</v>
      </c>
      <c r="W95" s="36">
        <v>0.80292541539214879</v>
      </c>
      <c r="X95" s="36">
        <v>12.359759099534392</v>
      </c>
      <c r="Y95" s="36">
        <v>13.162684514926541</v>
      </c>
      <c r="Z95" s="36">
        <v>5.977073906041061E-3</v>
      </c>
      <c r="AA95" s="36">
        <v>1.2790938158927867E-3</v>
      </c>
      <c r="AB95" s="36">
        <v>1.2790939999999999E-3</v>
      </c>
      <c r="AC95" s="36">
        <v>2.910170564318726E-3</v>
      </c>
      <c r="AD95" s="36">
        <v>0.25672537159796849</v>
      </c>
      <c r="AE95" s="36">
        <v>2.3105283443817162</v>
      </c>
      <c r="AF95" s="36">
        <v>2.567253715979684</v>
      </c>
      <c r="AG95" s="36">
        <v>2.4759402154187222E-2</v>
      </c>
      <c r="AH95" s="36">
        <v>4.2119442745054123E-2</v>
      </c>
      <c r="AI95" s="36">
        <v>0.13489605311591657</v>
      </c>
      <c r="AJ95" s="36">
        <v>1.3054980235141731E-4</v>
      </c>
      <c r="AK95" s="36">
        <v>1.5776192663946511E-4</v>
      </c>
      <c r="AL95" s="36">
        <v>3.9457541707784148E-4</v>
      </c>
      <c r="AM95" s="36">
        <v>2.7800122520857368E-2</v>
      </c>
      <c r="AN95" s="36">
        <v>0.29900257626966209</v>
      </c>
      <c r="AO95" s="36">
        <v>2.4458189729147106</v>
      </c>
      <c r="AP95" s="36">
        <v>234.89625915600001</v>
      </c>
      <c r="AQ95" s="36">
        <v>126.482601084</v>
      </c>
      <c r="AR95" s="36">
        <v>361.37886023999999</v>
      </c>
      <c r="AS95" s="36">
        <v>8.357632079</v>
      </c>
      <c r="AT95" s="36">
        <v>1568.395959165</v>
      </c>
      <c r="AU95" s="36">
        <v>3665.55823405</v>
      </c>
      <c r="AV95" s="36">
        <v>875.47384751100003</v>
      </c>
      <c r="AW95" s="36">
        <v>2046.103441982</v>
      </c>
      <c r="AX95" s="36">
        <v>829.94720422700004</v>
      </c>
      <c r="AY95" s="36">
        <v>1939.7013812109999</v>
      </c>
      <c r="AZ95" s="36">
        <v>9.203873857142858E-2</v>
      </c>
      <c r="BA95" s="36">
        <v>0.18407747714285716</v>
      </c>
      <c r="BB95" s="36">
        <v>2.0131654459999999</v>
      </c>
      <c r="BC95" s="36">
        <v>166.391108331</v>
      </c>
      <c r="BD95" s="36">
        <v>388.879028699</v>
      </c>
      <c r="BE95" s="36">
        <v>8.3887718571428571E-2</v>
      </c>
      <c r="BF95" s="36">
        <v>0.16777543714285714</v>
      </c>
      <c r="BG95" s="36">
        <v>2.6348710770000001</v>
      </c>
      <c r="BH95" s="36">
        <v>47.712694483999996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5.6584139550000003</v>
      </c>
      <c r="E96" s="36">
        <v>3</v>
      </c>
      <c r="F96" s="36">
        <v>2</v>
      </c>
      <c r="G96" s="36">
        <v>1</v>
      </c>
      <c r="H96" s="36">
        <v>0</v>
      </c>
      <c r="I96" s="36">
        <v>0.10591458967341646</v>
      </c>
      <c r="J96" s="36">
        <v>8.51210276504756</v>
      </c>
      <c r="K96" s="36">
        <v>4.219858967046116E-2</v>
      </c>
      <c r="L96" s="36">
        <v>6.3716000002955298E-2</v>
      </c>
      <c r="M96" s="36">
        <v>2.8669563547067982</v>
      </c>
      <c r="N96" s="36">
        <v>5.7510610000141789</v>
      </c>
      <c r="O96" s="36">
        <v>5.1975294000000005E-2</v>
      </c>
      <c r="P96" s="36">
        <v>8.4093169000000009E-2</v>
      </c>
      <c r="Q96" s="36">
        <v>4.3704814000000002E-2</v>
      </c>
      <c r="R96" s="36">
        <v>8.2704800000000002E-3</v>
      </c>
      <c r="S96" s="36">
        <v>7.3305586000000006E-2</v>
      </c>
      <c r="T96" s="36">
        <v>1.0787583E-2</v>
      </c>
      <c r="U96" s="36">
        <v>9.7350000000000006E-2</v>
      </c>
      <c r="V96" s="36">
        <v>0.2301</v>
      </c>
      <c r="W96" s="36">
        <v>0.25523988367341649</v>
      </c>
      <c r="X96" s="36">
        <v>8.8262959340475611</v>
      </c>
      <c r="Y96" s="36">
        <v>9.0815358177209777</v>
      </c>
      <c r="Z96" s="36">
        <v>2.9091690754709542E-3</v>
      </c>
      <c r="AA96" s="36">
        <v>9.1438847317288718E-4</v>
      </c>
      <c r="AB96" s="36">
        <v>9.1438800000000003E-4</v>
      </c>
      <c r="AC96" s="36">
        <v>3.7772223341288579E-4</v>
      </c>
      <c r="AD96" s="36">
        <v>5.4479051790692706E-2</v>
      </c>
      <c r="AE96" s="36">
        <v>0.49031146611623433</v>
      </c>
      <c r="AF96" s="36">
        <v>0.54479051790692701</v>
      </c>
      <c r="AG96" s="36">
        <v>3.1512840446885342E-2</v>
      </c>
      <c r="AH96" s="36">
        <v>5.3608050415391163E-2</v>
      </c>
      <c r="AI96" s="36">
        <v>0.17169064795199598</v>
      </c>
      <c r="AJ96" s="36">
        <v>9.3326348706449885E-5</v>
      </c>
      <c r="AK96" s="36">
        <v>1.1277952408189488E-4</v>
      </c>
      <c r="AL96" s="36">
        <v>2.8207076764567211E-4</v>
      </c>
      <c r="AM96" s="36">
        <v>3.1983889029004675E-2</v>
      </c>
      <c r="AN96" s="36">
        <v>0.10819988173016576</v>
      </c>
      <c r="AO96" s="36">
        <v>0.66228418483587592</v>
      </c>
      <c r="AP96" s="36">
        <v>58.544835663999997</v>
      </c>
      <c r="AQ96" s="36">
        <v>31.52414228</v>
      </c>
      <c r="AR96" s="36">
        <v>90.068977943999997</v>
      </c>
      <c r="AS96" s="36">
        <v>4.283923111</v>
      </c>
      <c r="AT96" s="36">
        <v>190.50376222899999</v>
      </c>
      <c r="AU96" s="36">
        <v>500.80669653199999</v>
      </c>
      <c r="AV96" s="36">
        <v>126.70701472099999</v>
      </c>
      <c r="AW96" s="36">
        <v>333.09432174699998</v>
      </c>
      <c r="AX96" s="36">
        <v>119.32469041500001</v>
      </c>
      <c r="AY96" s="36">
        <v>313.687264347</v>
      </c>
      <c r="AZ96" s="36">
        <v>4.9297577142857138E-2</v>
      </c>
      <c r="BA96" s="36">
        <v>9.8595154285714276E-2</v>
      </c>
      <c r="BB96" s="36">
        <v>0.97015337099999999</v>
      </c>
      <c r="BC96" s="36">
        <v>60.069702169000003</v>
      </c>
      <c r="BD96" s="36">
        <v>157.914514406</v>
      </c>
      <c r="BE96" s="36">
        <v>4.0425864285714291E-2</v>
      </c>
      <c r="BF96" s="36">
        <v>8.0851728571428583E-2</v>
      </c>
      <c r="BG96" s="36">
        <v>2.9370005300000002</v>
      </c>
      <c r="BH96" s="36">
        <v>23.963375607</v>
      </c>
      <c r="BI96" s="36">
        <v>0.27</v>
      </c>
      <c r="BJ96" s="36">
        <v>0.27</v>
      </c>
      <c r="BK96" s="36">
        <v>0.12</v>
      </c>
      <c r="BL96" s="36">
        <v>0.12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5.1683027839999998</v>
      </c>
      <c r="E97" s="36">
        <v>3</v>
      </c>
      <c r="F97" s="36">
        <v>0</v>
      </c>
      <c r="G97" s="36">
        <v>2</v>
      </c>
      <c r="H97" s="36">
        <v>1</v>
      </c>
      <c r="I97" s="36">
        <v>2.7726218918393032E-3</v>
      </c>
      <c r="J97" s="36">
        <v>1.3835998535988461</v>
      </c>
      <c r="K97" s="36">
        <v>2.7726218918393032E-3</v>
      </c>
      <c r="L97" s="36">
        <v>0</v>
      </c>
      <c r="M97" s="36">
        <v>0.35043747549055276</v>
      </c>
      <c r="N97" s="36">
        <v>1.0359350000001326</v>
      </c>
      <c r="O97" s="36">
        <v>2.3962791000000001E-2</v>
      </c>
      <c r="P97" s="36">
        <v>4.0039108999999996E-2</v>
      </c>
      <c r="Q97" s="36">
        <v>2.0450484000000001E-2</v>
      </c>
      <c r="R97" s="36">
        <v>3.5123070000000001E-3</v>
      </c>
      <c r="S97" s="36">
        <v>3.5457837999999998E-2</v>
      </c>
      <c r="T97" s="36">
        <v>4.5812709999999996E-3</v>
      </c>
      <c r="U97" s="36">
        <v>3.0000000000000001E-3</v>
      </c>
      <c r="V97" s="36">
        <v>7.1999999999999998E-3</v>
      </c>
      <c r="W97" s="36">
        <v>2.9735412891839303E-2</v>
      </c>
      <c r="X97" s="36">
        <v>1.4308389625988462</v>
      </c>
      <c r="Y97" s="36">
        <v>1.4605743754906855</v>
      </c>
      <c r="Z97" s="36">
        <v>2.4878192245896664E-4</v>
      </c>
      <c r="AA97" s="36">
        <v>5.3239331406218856E-5</v>
      </c>
      <c r="AB97" s="36">
        <v>5.3239299999999997E-5</v>
      </c>
      <c r="AC97" s="36">
        <v>2.9054490857838025E-5</v>
      </c>
      <c r="AD97" s="36">
        <v>1.0728897565245855E-2</v>
      </c>
      <c r="AE97" s="36">
        <v>9.6560078087212661E-2</v>
      </c>
      <c r="AF97" s="36">
        <v>0.10728897565245853</v>
      </c>
      <c r="AG97" s="36">
        <v>6.7834279479385873E-4</v>
      </c>
      <c r="AH97" s="36">
        <v>1.1539624555113918E-3</v>
      </c>
      <c r="AI97" s="36">
        <v>3.695798675083782E-3</v>
      </c>
      <c r="AJ97" s="36">
        <v>5.4338305803278195E-6</v>
      </c>
      <c r="AK97" s="36">
        <v>6.5664716908503018E-6</v>
      </c>
      <c r="AL97" s="36">
        <v>1.6423280073577332E-5</v>
      </c>
      <c r="AM97" s="36">
        <v>7.1283111623202458E-4</v>
      </c>
      <c r="AN97" s="36">
        <v>1.1889426492448098E-2</v>
      </c>
      <c r="AO97" s="36">
        <v>0.10027230004237002</v>
      </c>
      <c r="AP97" s="36">
        <v>14.892433319</v>
      </c>
      <c r="AQ97" s="36">
        <v>8.0190025560000002</v>
      </c>
      <c r="AR97" s="36">
        <v>22.911435875000002</v>
      </c>
      <c r="AS97" s="36">
        <v>0.29916511000000001</v>
      </c>
      <c r="AT97" s="36">
        <v>19.455352469000001</v>
      </c>
      <c r="AU97" s="36">
        <v>53.321418481999999</v>
      </c>
      <c r="AV97" s="36">
        <v>25.36361728</v>
      </c>
      <c r="AW97" s="36">
        <v>69.514240534999999</v>
      </c>
      <c r="AX97" s="36">
        <v>23.261180186000001</v>
      </c>
      <c r="AY97" s="36">
        <v>63.752076713999998</v>
      </c>
      <c r="AZ97" s="36">
        <v>3.6670157142857144E-3</v>
      </c>
      <c r="BA97" s="36">
        <v>7.3340314285714287E-3</v>
      </c>
      <c r="BB97" s="36">
        <v>1.1566565959999999</v>
      </c>
      <c r="BC97" s="36">
        <v>78.330272688999997</v>
      </c>
      <c r="BD97" s="36">
        <v>214.68031774100001</v>
      </c>
      <c r="BE97" s="36">
        <v>4.8197371428571438E-2</v>
      </c>
      <c r="BF97" s="36">
        <v>9.6394742857142876E-2</v>
      </c>
      <c r="BG97" s="36">
        <v>0.40542845500000002</v>
      </c>
      <c r="BH97" s="36">
        <v>15.012725824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5.5305821890000004</v>
      </c>
      <c r="E98" s="36">
        <v>2</v>
      </c>
      <c r="F98" s="36">
        <v>0</v>
      </c>
      <c r="G98" s="36">
        <v>1</v>
      </c>
      <c r="H98" s="36">
        <v>1</v>
      </c>
      <c r="I98" s="36">
        <v>2.6974920061755185E-3</v>
      </c>
      <c r="J98" s="36">
        <v>1.046141233269998</v>
      </c>
      <c r="K98" s="36">
        <v>2.6974920061755185E-3</v>
      </c>
      <c r="L98" s="36">
        <v>0</v>
      </c>
      <c r="M98" s="36">
        <v>0.34248872527617996</v>
      </c>
      <c r="N98" s="36">
        <v>0.70634999999999359</v>
      </c>
      <c r="O98" s="36">
        <v>1.2746533000000001E-2</v>
      </c>
      <c r="P98" s="36">
        <v>2.1969298000000002E-2</v>
      </c>
      <c r="Q98" s="36">
        <v>1.1616344000000001E-2</v>
      </c>
      <c r="R98" s="36">
        <v>1.130189E-3</v>
      </c>
      <c r="S98" s="36">
        <v>2.0495139000000002E-2</v>
      </c>
      <c r="T98" s="36">
        <v>1.4741590000000001E-3</v>
      </c>
      <c r="U98" s="36">
        <v>0</v>
      </c>
      <c r="V98" s="36">
        <v>0</v>
      </c>
      <c r="W98" s="36">
        <v>1.5444025006175519E-2</v>
      </c>
      <c r="X98" s="36">
        <v>1.0681105312699979</v>
      </c>
      <c r="Y98" s="36">
        <v>1.0835545562761735</v>
      </c>
      <c r="Z98" s="36">
        <v>2.361623765862005E-4</v>
      </c>
      <c r="AA98" s="36">
        <v>5.0538748589446903E-5</v>
      </c>
      <c r="AB98" s="36">
        <v>5.0538699999999998E-5</v>
      </c>
      <c r="AC98" s="36">
        <v>4.6946464386506816E-5</v>
      </c>
      <c r="AD98" s="36">
        <v>1.413205348326875E-2</v>
      </c>
      <c r="AE98" s="36">
        <v>0.12718848134941874</v>
      </c>
      <c r="AF98" s="36">
        <v>0.14132053483268747</v>
      </c>
      <c r="AG98" s="36">
        <v>0</v>
      </c>
      <c r="AH98" s="36">
        <v>0</v>
      </c>
      <c r="AI98" s="36">
        <v>0</v>
      </c>
      <c r="AJ98" s="36">
        <v>5.1581957980291712E-6</v>
      </c>
      <c r="AK98" s="36">
        <v>6.2333829115404619E-6</v>
      </c>
      <c r="AL98" s="36">
        <v>1.5590197929997253E-5</v>
      </c>
      <c r="AM98" s="36">
        <v>5.2104660184535987E-5</v>
      </c>
      <c r="AN98" s="36">
        <v>1.4138286866180291E-2</v>
      </c>
      <c r="AO98" s="36">
        <v>0.12720407154734872</v>
      </c>
      <c r="AP98" s="36">
        <v>1.7816250280000001</v>
      </c>
      <c r="AQ98" s="36">
        <v>0.95933655299999998</v>
      </c>
      <c r="AR98" s="36">
        <v>2.7409615810000001</v>
      </c>
      <c r="AS98" s="36">
        <v>0.247712816</v>
      </c>
      <c r="AT98" s="36">
        <v>2.385080394</v>
      </c>
      <c r="AU98" s="36">
        <v>5.9936364449999999</v>
      </c>
      <c r="AV98" s="36">
        <v>5.2007109439999999</v>
      </c>
      <c r="AW98" s="36">
        <v>13.069232691</v>
      </c>
      <c r="AX98" s="36">
        <v>4.7113729600000003</v>
      </c>
      <c r="AY98" s="36">
        <v>11.83954082</v>
      </c>
      <c r="AZ98" s="36">
        <v>1.6291999999999999E-3</v>
      </c>
      <c r="BA98" s="36">
        <v>3.2584014285714285E-3</v>
      </c>
      <c r="BB98" s="36">
        <v>0.53927428799999999</v>
      </c>
      <c r="BC98" s="36">
        <v>39.686925948000003</v>
      </c>
      <c r="BD98" s="36">
        <v>99.732070395999997</v>
      </c>
      <c r="BE98" s="36">
        <v>2.2471321428571427E-2</v>
      </c>
      <c r="BF98" s="36">
        <v>4.4942644285714282E-2</v>
      </c>
      <c r="BG98" s="36">
        <v>1.3499061290000001</v>
      </c>
      <c r="BH98" s="36">
        <v>15.65660637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5.152537132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2.0251483589753252E-3</v>
      </c>
      <c r="J99" s="36">
        <v>0.60784130583997675</v>
      </c>
      <c r="K99" s="36">
        <v>2.0251483589753252E-3</v>
      </c>
      <c r="L99" s="36">
        <v>0</v>
      </c>
      <c r="M99" s="36">
        <v>0.18818145419895238</v>
      </c>
      <c r="N99" s="36">
        <v>0.4216849999999997</v>
      </c>
      <c r="O99" s="36">
        <v>7.1776870000000003E-3</v>
      </c>
      <c r="P99" s="36">
        <v>1.2443299999999999E-2</v>
      </c>
      <c r="Q99" s="36">
        <v>6.4446920000000001E-3</v>
      </c>
      <c r="R99" s="36">
        <v>7.3299499999999996E-4</v>
      </c>
      <c r="S99" s="36">
        <v>1.1487219E-2</v>
      </c>
      <c r="T99" s="36">
        <v>9.560809999999999E-4</v>
      </c>
      <c r="U99" s="36" t="s">
        <v>339</v>
      </c>
      <c r="V99" s="36" t="s">
        <v>339</v>
      </c>
      <c r="W99" s="36">
        <v>9.2028353589753246E-3</v>
      </c>
      <c r="X99" s="36">
        <v>0.6202846058399768</v>
      </c>
      <c r="Y99" s="36">
        <v>0.62948744119895217</v>
      </c>
      <c r="Z99" s="36">
        <v>1.609248824554172E-4</v>
      </c>
      <c r="AA99" s="36">
        <v>3.4437924845459265E-5</v>
      </c>
      <c r="AB99" s="36">
        <v>3.4437899999999998E-5</v>
      </c>
      <c r="AC99" s="36">
        <v>3.1134233759166812E-5</v>
      </c>
      <c r="AD99" s="36">
        <v>1.2798349076486113E-2</v>
      </c>
      <c r="AE99" s="36">
        <v>0.115185141688375</v>
      </c>
      <c r="AF99" s="36">
        <v>0.1279834907648611</v>
      </c>
      <c r="AG99" s="36" t="s">
        <v>339</v>
      </c>
      <c r="AH99" s="36" t="s">
        <v>339</v>
      </c>
      <c r="AI99" s="36" t="s">
        <v>339</v>
      </c>
      <c r="AJ99" s="36">
        <v>3.5148793117541617E-6</v>
      </c>
      <c r="AK99" s="36">
        <v>4.2475294649316123E-6</v>
      </c>
      <c r="AL99" s="36">
        <v>1.0623416852698077E-5</v>
      </c>
      <c r="AM99" s="36">
        <v>3.4649113070920973E-5</v>
      </c>
      <c r="AN99" s="36">
        <v>1.2802596605951044E-2</v>
      </c>
      <c r="AO99" s="36">
        <v>0.11519576510522769</v>
      </c>
      <c r="AP99" s="36">
        <v>2.2774181950000001</v>
      </c>
      <c r="AQ99" s="36">
        <v>1.226302105</v>
      </c>
      <c r="AR99" s="36">
        <v>3.5037203000000003</v>
      </c>
      <c r="AS99" s="36">
        <v>0.31165022799999997</v>
      </c>
      <c r="AT99" s="36">
        <v>2.9881282159999998</v>
      </c>
      <c r="AU99" s="36">
        <v>7.2639278210000002</v>
      </c>
      <c r="AV99" s="36">
        <v>5.6848138779999999</v>
      </c>
      <c r="AW99" s="36">
        <v>13.81937946</v>
      </c>
      <c r="AX99" s="36">
        <v>5.1676955859999998</v>
      </c>
      <c r="AY99" s="36">
        <v>12.562301556</v>
      </c>
      <c r="AZ99" s="36">
        <v>3.9628371428571431E-3</v>
      </c>
      <c r="BA99" s="36">
        <v>7.9256742857142862E-3</v>
      </c>
      <c r="BB99" s="36">
        <v>0.42394290099999998</v>
      </c>
      <c r="BC99" s="36">
        <v>26.772601385000002</v>
      </c>
      <c r="BD99" s="36">
        <v>65.082295665999993</v>
      </c>
      <c r="BE99" s="36">
        <v>1.7665514285714286E-2</v>
      </c>
      <c r="BF99" s="36">
        <v>3.5331028571428572E-2</v>
      </c>
      <c r="BG99" s="36">
        <v>2.8271273080000001</v>
      </c>
      <c r="BH99" s="36">
        <v>11.335886824999999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5.5011757120000002</v>
      </c>
      <c r="E100" s="36">
        <v>5</v>
      </c>
      <c r="F100" s="36">
        <v>0</v>
      </c>
      <c r="G100" s="36">
        <v>2</v>
      </c>
      <c r="H100" s="36">
        <v>3</v>
      </c>
      <c r="I100" s="36">
        <v>1.0062858927754417E-4</v>
      </c>
      <c r="J100" s="36">
        <v>4.9334671149106855E-2</v>
      </c>
      <c r="K100" s="36">
        <v>1.0062858927754417E-4</v>
      </c>
      <c r="L100" s="36">
        <v>0</v>
      </c>
      <c r="M100" s="36">
        <v>1.2435299738386389E-2</v>
      </c>
      <c r="N100" s="36">
        <v>3.6999999999998007E-2</v>
      </c>
      <c r="O100" s="36">
        <v>1.590143E-3</v>
      </c>
      <c r="P100" s="36">
        <v>2.7099469999999999E-3</v>
      </c>
      <c r="Q100" s="36">
        <v>1.386024E-3</v>
      </c>
      <c r="R100" s="36">
        <v>2.04119E-4</v>
      </c>
      <c r="S100" s="36">
        <v>2.443705E-3</v>
      </c>
      <c r="T100" s="36">
        <v>2.6624199999999998E-4</v>
      </c>
      <c r="U100" s="36">
        <v>6.0000000000000001E-3</v>
      </c>
      <c r="V100" s="36">
        <v>1.44E-2</v>
      </c>
      <c r="W100" s="36">
        <v>7.6907715892775442E-3</v>
      </c>
      <c r="X100" s="36">
        <v>6.6444618149106849E-2</v>
      </c>
      <c r="Y100" s="36">
        <v>7.4135389738384391E-2</v>
      </c>
      <c r="Z100" s="36">
        <v>1.2047261568223366E-5</v>
      </c>
      <c r="AA100" s="36">
        <v>2.5781139755997996E-6</v>
      </c>
      <c r="AB100" s="36">
        <v>2.5781100000000002E-6</v>
      </c>
      <c r="AC100" s="36">
        <v>0</v>
      </c>
      <c r="AD100" s="36">
        <v>0</v>
      </c>
      <c r="AE100" s="36">
        <v>0</v>
      </c>
      <c r="AF100" s="36">
        <v>0</v>
      </c>
      <c r="AG100" s="36">
        <v>1.2001761761761761E-3</v>
      </c>
      <c r="AH100" s="36">
        <v>2.041679012345679E-3</v>
      </c>
      <c r="AI100" s="36">
        <v>6.5388908908908918E-3</v>
      </c>
      <c r="AJ100" s="36">
        <v>2.6313292919795974E-7</v>
      </c>
      <c r="AK100" s="36">
        <v>3.1798100897078043E-7</v>
      </c>
      <c r="AL100" s="36">
        <v>7.9529638050256977E-7</v>
      </c>
      <c r="AM100" s="36">
        <v>1.2004393091053741E-3</v>
      </c>
      <c r="AN100" s="36">
        <v>2.0419969933546498E-3</v>
      </c>
      <c r="AO100" s="36">
        <v>6.539686187271394E-3</v>
      </c>
      <c r="AP100" s="36">
        <v>4.5289507999999999E-2</v>
      </c>
      <c r="AQ100" s="36">
        <v>2.4386657999999999E-2</v>
      </c>
      <c r="AR100" s="36">
        <v>6.9676165999999998E-2</v>
      </c>
      <c r="AS100" s="36">
        <v>0</v>
      </c>
      <c r="AT100" s="36">
        <v>2.6460000000000002E-6</v>
      </c>
      <c r="AU100" s="36">
        <v>6.4330000000000001E-6</v>
      </c>
      <c r="AV100" s="36">
        <v>1.16078E-4</v>
      </c>
      <c r="AW100" s="36">
        <v>2.8215299999999999E-4</v>
      </c>
      <c r="AX100" s="36">
        <v>9.8245999999999994E-5</v>
      </c>
      <c r="AY100" s="36">
        <v>2.3881E-4</v>
      </c>
      <c r="AZ100" s="36">
        <v>0</v>
      </c>
      <c r="BA100" s="36">
        <v>0</v>
      </c>
      <c r="BB100" s="36">
        <v>0.19524442</v>
      </c>
      <c r="BC100" s="36">
        <v>9.4076662409999994</v>
      </c>
      <c r="BD100" s="36">
        <v>22.867429690000002</v>
      </c>
      <c r="BE100" s="36">
        <v>8.1357485714285711E-3</v>
      </c>
      <c r="BF100" s="36">
        <v>1.6271497142857142E-2</v>
      </c>
      <c r="BG100" s="36">
        <v>2.4687757559999999</v>
      </c>
      <c r="BH100" s="36">
        <v>10.609733825999999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5.3055175400000003</v>
      </c>
      <c r="E101" s="36">
        <v>28</v>
      </c>
      <c r="F101" s="36">
        <v>0</v>
      </c>
      <c r="G101" s="36">
        <v>11</v>
      </c>
      <c r="H101" s="36">
        <v>17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6.6476999999999994E-5</v>
      </c>
      <c r="P101" s="36">
        <v>9.9969000000000005E-5</v>
      </c>
      <c r="Q101" s="36">
        <v>6.1904999999999998E-5</v>
      </c>
      <c r="R101" s="36">
        <v>4.5719999999999996E-6</v>
      </c>
      <c r="S101" s="36">
        <v>9.4006000000000008E-5</v>
      </c>
      <c r="T101" s="36">
        <v>5.9630000000000003E-6</v>
      </c>
      <c r="U101" s="36">
        <v>0.192</v>
      </c>
      <c r="V101" s="36">
        <v>0.46079999999999999</v>
      </c>
      <c r="W101" s="36">
        <v>0.19206647700000001</v>
      </c>
      <c r="X101" s="36">
        <v>0.46089996899999996</v>
      </c>
      <c r="Y101" s="36">
        <v>0.65296644599999998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3.0249057706224877E-2</v>
      </c>
      <c r="AH101" s="36">
        <v>5.1458167132428526E-2</v>
      </c>
      <c r="AI101" s="36">
        <v>0.16480521095115622</v>
      </c>
      <c r="AJ101" s="36">
        <v>0</v>
      </c>
      <c r="AK101" s="36">
        <v>0</v>
      </c>
      <c r="AL101" s="36">
        <v>0</v>
      </c>
      <c r="AM101" s="36">
        <v>3.0249057706224877E-2</v>
      </c>
      <c r="AN101" s="36">
        <v>5.1458167132428526E-2</v>
      </c>
      <c r="AO101" s="36">
        <v>0.16480521095115622</v>
      </c>
      <c r="AP101" s="36">
        <v>0.38749843299999998</v>
      </c>
      <c r="AQ101" s="36">
        <v>0.208653002</v>
      </c>
      <c r="AR101" s="36">
        <v>0.59615143500000001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0.28582358099999999</v>
      </c>
      <c r="BC101" s="36">
        <v>18.371189961999999</v>
      </c>
      <c r="BD101" s="36">
        <v>35.534696126</v>
      </c>
      <c r="BE101" s="36">
        <v>1.1910142857142859E-2</v>
      </c>
      <c r="BF101" s="36">
        <v>2.3820285714285717E-2</v>
      </c>
      <c r="BG101" s="36">
        <v>2.9364926260000002</v>
      </c>
      <c r="BH101" s="36">
        <v>8.6846827720000004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5.3095013040000003</v>
      </c>
      <c r="E102" s="36">
        <v>7</v>
      </c>
      <c r="F102" s="36">
        <v>0</v>
      </c>
      <c r="G102" s="36">
        <v>5</v>
      </c>
      <c r="H102" s="36">
        <v>2</v>
      </c>
      <c r="I102" s="36">
        <v>5.7616865285357356E-4</v>
      </c>
      <c r="J102" s="36">
        <v>0.35056341521179785</v>
      </c>
      <c r="K102" s="36">
        <v>5.7616865285357356E-4</v>
      </c>
      <c r="L102" s="36">
        <v>0</v>
      </c>
      <c r="M102" s="36">
        <v>0.13501958386465757</v>
      </c>
      <c r="N102" s="36">
        <v>0.21611999999999387</v>
      </c>
      <c r="O102" s="36">
        <v>1.0496373000000002E-2</v>
      </c>
      <c r="P102" s="36">
        <v>1.8285429000000002E-2</v>
      </c>
      <c r="Q102" s="36">
        <v>9.7826410000000016E-3</v>
      </c>
      <c r="R102" s="36">
        <v>7.1373200000000002E-4</v>
      </c>
      <c r="S102" s="36">
        <v>1.7354474000000002E-2</v>
      </c>
      <c r="T102" s="36">
        <v>9.3095500000000002E-4</v>
      </c>
      <c r="U102" s="36">
        <v>0.11099999999999999</v>
      </c>
      <c r="V102" s="36">
        <v>0.26639999999999997</v>
      </c>
      <c r="W102" s="36">
        <v>0.12207254165285356</v>
      </c>
      <c r="X102" s="36">
        <v>0.63524884421179784</v>
      </c>
      <c r="Y102" s="36">
        <v>0.75732138586465136</v>
      </c>
      <c r="Z102" s="36">
        <v>7.0129354670789759E-5</v>
      </c>
      <c r="AA102" s="36">
        <v>1.5007681899549005E-5</v>
      </c>
      <c r="AB102" s="36">
        <v>1.50077E-5</v>
      </c>
      <c r="AC102" s="36">
        <v>1.1938542020669445E-5</v>
      </c>
      <c r="AD102" s="36">
        <v>6.2617480043161032E-3</v>
      </c>
      <c r="AE102" s="36">
        <v>5.6355732038844933E-2</v>
      </c>
      <c r="AF102" s="36">
        <v>6.261748004316102E-2</v>
      </c>
      <c r="AG102" s="36">
        <v>2.3412709292830312E-2</v>
      </c>
      <c r="AH102" s="36">
        <v>3.9828516957918232E-2</v>
      </c>
      <c r="AI102" s="36">
        <v>0.12755889890576516</v>
      </c>
      <c r="AJ102" s="36">
        <v>1.5317500267731874E-6</v>
      </c>
      <c r="AK102" s="36">
        <v>1.8510317978405815E-6</v>
      </c>
      <c r="AL102" s="36">
        <v>4.6295811620405709E-6</v>
      </c>
      <c r="AM102" s="36">
        <v>2.3426179584877756E-2</v>
      </c>
      <c r="AN102" s="36">
        <v>4.6092115994032172E-2</v>
      </c>
      <c r="AO102" s="36">
        <v>0.18391926052577212</v>
      </c>
      <c r="AP102" s="36">
        <v>0.69104787400000001</v>
      </c>
      <c r="AQ102" s="36">
        <v>0.37210270099999998</v>
      </c>
      <c r="AR102" s="36">
        <v>1.0631505749999999</v>
      </c>
      <c r="AS102" s="36">
        <v>0</v>
      </c>
      <c r="AT102" s="36">
        <v>1.243297E-3</v>
      </c>
      <c r="AU102" s="36">
        <v>3.1365469999999999E-3</v>
      </c>
      <c r="AV102" s="36">
        <v>5.6731810000000002E-3</v>
      </c>
      <c r="AW102" s="36">
        <v>1.4312106E-2</v>
      </c>
      <c r="AX102" s="36">
        <v>5.0552920000000003E-3</v>
      </c>
      <c r="AY102" s="36">
        <v>1.2753317E-2</v>
      </c>
      <c r="AZ102" s="36">
        <v>0</v>
      </c>
      <c r="BA102" s="36">
        <v>0</v>
      </c>
      <c r="BB102" s="36">
        <v>0.74141944999999998</v>
      </c>
      <c r="BC102" s="36">
        <v>39.442160366000003</v>
      </c>
      <c r="BD102" s="36">
        <v>99.503325309999994</v>
      </c>
      <c r="BE102" s="36">
        <v>3.0894621428571432E-2</v>
      </c>
      <c r="BF102" s="36">
        <v>6.1789244285714293E-2</v>
      </c>
      <c r="BG102" s="36">
        <v>0</v>
      </c>
      <c r="BH102" s="36">
        <v>14.890207882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5.1228997319999996</v>
      </c>
      <c r="E103" s="36">
        <v>7</v>
      </c>
      <c r="F103" s="36">
        <v>0</v>
      </c>
      <c r="G103" s="36">
        <v>5</v>
      </c>
      <c r="H103" s="36">
        <v>2</v>
      </c>
      <c r="I103" s="36">
        <v>8.5462776641047897E-4</v>
      </c>
      <c r="J103" s="36">
        <v>0.38120301092073</v>
      </c>
      <c r="K103" s="36">
        <v>8.5462776641047897E-4</v>
      </c>
      <c r="L103" s="36">
        <v>0</v>
      </c>
      <c r="M103" s="36">
        <v>0.12692263868714693</v>
      </c>
      <c r="N103" s="36">
        <v>0.25513499999999356</v>
      </c>
      <c r="O103" s="36">
        <v>8.9101990000000006E-3</v>
      </c>
      <c r="P103" s="36">
        <v>1.5829055000000002E-2</v>
      </c>
      <c r="Q103" s="36">
        <v>8.483506E-3</v>
      </c>
      <c r="R103" s="36">
        <v>4.2669300000000002E-4</v>
      </c>
      <c r="S103" s="36">
        <v>1.5272498000000001E-2</v>
      </c>
      <c r="T103" s="36">
        <v>5.5655700000000006E-4</v>
      </c>
      <c r="U103" s="36">
        <v>1.32E-2</v>
      </c>
      <c r="V103" s="36">
        <v>3.1199999999999999E-2</v>
      </c>
      <c r="W103" s="36">
        <v>2.2964826766410477E-2</v>
      </c>
      <c r="X103" s="36">
        <v>0.42823206592072999</v>
      </c>
      <c r="Y103" s="36">
        <v>0.45119689268714047</v>
      </c>
      <c r="Z103" s="36">
        <v>9.8360379399720313E-5</v>
      </c>
      <c r="AA103" s="36">
        <v>2.1049121191540145E-5</v>
      </c>
      <c r="AB103" s="36">
        <v>2.1049100000000001E-5</v>
      </c>
      <c r="AC103" s="36">
        <v>1.541078571309961E-5</v>
      </c>
      <c r="AD103" s="36">
        <v>1.0034044397122556E-2</v>
      </c>
      <c r="AE103" s="36">
        <v>9.0306399574102969E-2</v>
      </c>
      <c r="AF103" s="36">
        <v>0.10034044397122552</v>
      </c>
      <c r="AG103" s="36">
        <v>2.6631847334251421E-3</v>
      </c>
      <c r="AH103" s="36">
        <v>4.5304751787002421E-3</v>
      </c>
      <c r="AI103" s="36">
        <v>1.4509765099350773E-2</v>
      </c>
      <c r="AJ103" s="36">
        <v>2.1483611405179675E-6</v>
      </c>
      <c r="AK103" s="36">
        <v>2.5961708600202686E-6</v>
      </c>
      <c r="AL103" s="36">
        <v>6.4932345954348898E-6</v>
      </c>
      <c r="AM103" s="36">
        <v>2.6807438802787598E-3</v>
      </c>
      <c r="AN103" s="36">
        <v>1.4567115746682818E-2</v>
      </c>
      <c r="AO103" s="36">
        <v>0.10482265790804918</v>
      </c>
      <c r="AP103" s="36">
        <v>0.583525344</v>
      </c>
      <c r="AQ103" s="36">
        <v>0.31420595400000001</v>
      </c>
      <c r="AR103" s="36">
        <v>0.89773129800000007</v>
      </c>
      <c r="AS103" s="36">
        <v>5.1347176000000001E-2</v>
      </c>
      <c r="AT103" s="36">
        <v>0.234985416</v>
      </c>
      <c r="AU103" s="36">
        <v>0.58973724000000005</v>
      </c>
      <c r="AV103" s="36">
        <v>0.76300776699999995</v>
      </c>
      <c r="AW103" s="36">
        <v>1.914902216</v>
      </c>
      <c r="AX103" s="36">
        <v>0.68506478900000001</v>
      </c>
      <c r="AY103" s="36">
        <v>1.7192906020000001</v>
      </c>
      <c r="AZ103" s="36">
        <v>4.6405285714285719E-4</v>
      </c>
      <c r="BA103" s="36">
        <v>9.2810571428571438E-4</v>
      </c>
      <c r="BB103" s="36">
        <v>1.074014961</v>
      </c>
      <c r="BC103" s="36">
        <v>51.671481006</v>
      </c>
      <c r="BD103" s="36">
        <v>129.67867137900001</v>
      </c>
      <c r="BE103" s="36">
        <v>4.4753729999999999E-2</v>
      </c>
      <c r="BF103" s="36">
        <v>8.9507461428571425E-2</v>
      </c>
      <c r="BG103" s="36">
        <v>1.8029126280000001</v>
      </c>
      <c r="BH103" s="36">
        <v>32.824601272999999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5.5455841560000003</v>
      </c>
      <c r="E104" s="36">
        <v>7</v>
      </c>
      <c r="F104" s="36">
        <v>0</v>
      </c>
      <c r="G104" s="36">
        <v>2</v>
      </c>
      <c r="H104" s="36">
        <v>5</v>
      </c>
      <c r="I104" s="36">
        <v>5.2559176625347013E-3</v>
      </c>
      <c r="J104" s="36">
        <v>0.9435562363021045</v>
      </c>
      <c r="K104" s="36">
        <v>5.2559176625347013E-3</v>
      </c>
      <c r="L104" s="36">
        <v>0</v>
      </c>
      <c r="M104" s="36">
        <v>0.43929215396437898</v>
      </c>
      <c r="N104" s="36">
        <v>0.50952000000026032</v>
      </c>
      <c r="O104" s="36">
        <v>0.10929273599999999</v>
      </c>
      <c r="P104" s="36">
        <v>0.184229114</v>
      </c>
      <c r="Q104" s="36">
        <v>0.10370584799999999</v>
      </c>
      <c r="R104" s="36">
        <v>5.5868879999999999E-3</v>
      </c>
      <c r="S104" s="36">
        <v>0.176941868</v>
      </c>
      <c r="T104" s="36">
        <v>7.2872460000000007E-3</v>
      </c>
      <c r="U104" s="36">
        <v>3.0000000000000001E-3</v>
      </c>
      <c r="V104" s="36">
        <v>7.1999999999999998E-3</v>
      </c>
      <c r="W104" s="36">
        <v>0.1175486536625347</v>
      </c>
      <c r="X104" s="36">
        <v>1.1349853503021046</v>
      </c>
      <c r="Y104" s="36">
        <v>1.2525340039646393</v>
      </c>
      <c r="Z104" s="36">
        <v>2.8103425189269913E-4</v>
      </c>
      <c r="AA104" s="36">
        <v>6.0141329905037607E-5</v>
      </c>
      <c r="AB104" s="36">
        <v>6.01413E-5</v>
      </c>
      <c r="AC104" s="36">
        <v>7.9585007263461565E-5</v>
      </c>
      <c r="AD104" s="36">
        <v>1.0092782354623048E-2</v>
      </c>
      <c r="AE104" s="36">
        <v>9.083504119160743E-2</v>
      </c>
      <c r="AF104" s="36">
        <v>0.10092782354623048</v>
      </c>
      <c r="AG104" s="36">
        <v>6.2791489571720552E-4</v>
      </c>
      <c r="AH104" s="36">
        <v>1.0681770639786945E-3</v>
      </c>
      <c r="AI104" s="36">
        <v>3.4210535697696029E-3</v>
      </c>
      <c r="AJ104" s="36">
        <v>6.13827820953074E-6</v>
      </c>
      <c r="AK104" s="36">
        <v>7.4177561294182157E-6</v>
      </c>
      <c r="AL104" s="36">
        <v>1.8552411731353274E-5</v>
      </c>
      <c r="AM104" s="36">
        <v>7.1363818119019788E-4</v>
      </c>
      <c r="AN104" s="36">
        <v>1.116837717473116E-2</v>
      </c>
      <c r="AO104" s="36">
        <v>9.4274647173108378E-2</v>
      </c>
      <c r="AP104" s="36">
        <v>14.023626425</v>
      </c>
      <c r="AQ104" s="36">
        <v>7.5511834599999998</v>
      </c>
      <c r="AR104" s="36">
        <v>21.574809885000001</v>
      </c>
      <c r="AS104" s="36">
        <v>1.142995279</v>
      </c>
      <c r="AT104" s="36">
        <v>91.354918674999993</v>
      </c>
      <c r="AU104" s="36">
        <v>226.99870192399999</v>
      </c>
      <c r="AV104" s="36">
        <v>55.780188121000002</v>
      </c>
      <c r="AW104" s="36">
        <v>138.60261144500001</v>
      </c>
      <c r="AX104" s="36">
        <v>52.546791757000001</v>
      </c>
      <c r="AY104" s="36">
        <v>130.56826816</v>
      </c>
      <c r="AZ104" s="36">
        <v>6.8904628571428584E-3</v>
      </c>
      <c r="BA104" s="36">
        <v>1.3780927142857145E-2</v>
      </c>
      <c r="BB104" s="36">
        <v>0.62024978500000005</v>
      </c>
      <c r="BC104" s="36">
        <v>44.011405652000001</v>
      </c>
      <c r="BD104" s="36">
        <v>109.35954076500001</v>
      </c>
      <c r="BE104" s="36">
        <v>2.5845535714285717E-2</v>
      </c>
      <c r="BF104" s="36">
        <v>5.1691071428571433E-2</v>
      </c>
      <c r="BG104" s="36">
        <v>0.82950811300000005</v>
      </c>
      <c r="BH104" s="36">
        <v>20.529238163999999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5.5338932740000004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3.317253993496555E-2</v>
      </c>
      <c r="J105" s="36">
        <v>2.4068707488387115</v>
      </c>
      <c r="K105" s="36">
        <v>3.317253993496555E-2</v>
      </c>
      <c r="L105" s="36">
        <v>0</v>
      </c>
      <c r="M105" s="36">
        <v>1.4683227887720671</v>
      </c>
      <c r="N105" s="36">
        <v>0.97172050000161025</v>
      </c>
      <c r="O105" s="36">
        <v>0.128220104</v>
      </c>
      <c r="P105" s="36">
        <v>0.21565333300000003</v>
      </c>
      <c r="Q105" s="36">
        <v>0.120767265</v>
      </c>
      <c r="R105" s="36">
        <v>7.4528390000000002E-3</v>
      </c>
      <c r="S105" s="36">
        <v>0.20593223700000002</v>
      </c>
      <c r="T105" s="36">
        <v>9.7210960000000003E-3</v>
      </c>
      <c r="U105" s="36" t="s">
        <v>339</v>
      </c>
      <c r="V105" s="36" t="s">
        <v>339</v>
      </c>
      <c r="W105" s="36">
        <v>0.16139264393496555</v>
      </c>
      <c r="X105" s="36">
        <v>2.6225240818387117</v>
      </c>
      <c r="Y105" s="36">
        <v>2.7839167257736772</v>
      </c>
      <c r="Z105" s="36">
        <v>1.2540681599024022E-3</v>
      </c>
      <c r="AA105" s="36">
        <v>2.6837058621911398E-4</v>
      </c>
      <c r="AB105" s="36">
        <v>2.68371E-4</v>
      </c>
      <c r="AC105" s="36">
        <v>6.885140072502915E-4</v>
      </c>
      <c r="AD105" s="36">
        <v>4.8584410087602829E-2</v>
      </c>
      <c r="AE105" s="36">
        <v>0.43725969078842541</v>
      </c>
      <c r="AF105" s="36">
        <v>0.48584410087602831</v>
      </c>
      <c r="AG105" s="36" t="s">
        <v>339</v>
      </c>
      <c r="AH105" s="36" t="s">
        <v>339</v>
      </c>
      <c r="AI105" s="36" t="s">
        <v>339</v>
      </c>
      <c r="AJ105" s="36">
        <v>2.7391091668658981E-5</v>
      </c>
      <c r="AK105" s="36">
        <v>3.3100558687758598E-5</v>
      </c>
      <c r="AL105" s="36">
        <v>8.2787190977830709E-5</v>
      </c>
      <c r="AM105" s="36">
        <v>7.1590509891895047E-4</v>
      </c>
      <c r="AN105" s="36">
        <v>4.8617510646290586E-2</v>
      </c>
      <c r="AO105" s="36">
        <v>0.43734247797940323</v>
      </c>
      <c r="AP105" s="36">
        <v>170.51262032299999</v>
      </c>
      <c r="AQ105" s="36">
        <v>91.814487865999993</v>
      </c>
      <c r="AR105" s="36">
        <v>262.327108189</v>
      </c>
      <c r="AS105" s="36">
        <v>14.414870139</v>
      </c>
      <c r="AT105" s="36">
        <v>425.07401076000002</v>
      </c>
      <c r="AU105" s="36">
        <v>1146.411726003</v>
      </c>
      <c r="AV105" s="36">
        <v>235.883146606</v>
      </c>
      <c r="AW105" s="36">
        <v>636.16969843100003</v>
      </c>
      <c r="AX105" s="36">
        <v>223.70887296999999</v>
      </c>
      <c r="AY105" s="36">
        <v>603.33605135100004</v>
      </c>
      <c r="AZ105" s="36">
        <v>7.0003820000000008E-2</v>
      </c>
      <c r="BA105" s="36">
        <v>0.14000764000000002</v>
      </c>
      <c r="BB105" s="36">
        <v>0.464265082</v>
      </c>
      <c r="BC105" s="36">
        <v>37.675720800000001</v>
      </c>
      <c r="BD105" s="36">
        <v>101.61027731199999</v>
      </c>
      <c r="BE105" s="36">
        <v>1.9345721428571428E-2</v>
      </c>
      <c r="BF105" s="36">
        <v>3.8691442857142856E-2</v>
      </c>
      <c r="BG105" s="36">
        <v>1.024471817</v>
      </c>
      <c r="BH105" s="36">
        <v>25.487716732999999</v>
      </c>
      <c r="BI105" s="36">
        <v>0</v>
      </c>
      <c r="BJ105" s="36">
        <v>0</v>
      </c>
      <c r="BK105" s="36">
        <v>0.03</v>
      </c>
      <c r="BL105" s="36">
        <v>0.03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5.236839818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0.179922476</v>
      </c>
      <c r="BC106" s="36">
        <v>8.522963464</v>
      </c>
      <c r="BD106" s="36">
        <v>18.209128346</v>
      </c>
      <c r="BE106" s="36">
        <v>7.4972900000000002E-3</v>
      </c>
      <c r="BF106" s="36">
        <v>1.499458E-2</v>
      </c>
      <c r="BG106" s="36">
        <v>1.400943075</v>
      </c>
      <c r="BH106" s="36">
        <v>7.3898839619999999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4.7446819160000002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0.13638908299999999</v>
      </c>
      <c r="BC107" s="36">
        <v>5.1043513440000003</v>
      </c>
      <c r="BD107" s="36">
        <v>8.9615437950000008</v>
      </c>
      <c r="BE107" s="36">
        <v>5.6832728571428581E-3</v>
      </c>
      <c r="BF107" s="36">
        <v>1.1366545714285716E-2</v>
      </c>
      <c r="BG107" s="36">
        <v>1.415175179</v>
      </c>
      <c r="BH107" s="36">
        <v>2.7909703160000001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5.6733751889999997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0.16389844660855915</v>
      </c>
      <c r="J108" s="36">
        <v>5.2151372534092513</v>
      </c>
      <c r="K108" s="36">
        <v>9.3898446609418623E-2</v>
      </c>
      <c r="L108" s="36">
        <v>6.9999999999140528E-2</v>
      </c>
      <c r="M108" s="36">
        <v>3.264852700014123</v>
      </c>
      <c r="N108" s="36">
        <v>2.1141830000036879</v>
      </c>
      <c r="O108" s="36">
        <v>2.0017032000000001E-2</v>
      </c>
      <c r="P108" s="36">
        <v>3.1613337999999998E-2</v>
      </c>
      <c r="Q108" s="36">
        <v>1.8186171000000001E-2</v>
      </c>
      <c r="R108" s="36">
        <v>1.8308609999999998E-3</v>
      </c>
      <c r="S108" s="36">
        <v>2.9225259E-2</v>
      </c>
      <c r="T108" s="36">
        <v>2.388079E-3</v>
      </c>
      <c r="U108" s="36" t="s">
        <v>339</v>
      </c>
      <c r="V108" s="36" t="s">
        <v>339</v>
      </c>
      <c r="W108" s="36">
        <v>0.18391547860855914</v>
      </c>
      <c r="X108" s="36">
        <v>5.2467505914092509</v>
      </c>
      <c r="Y108" s="36">
        <v>5.4306660700178098</v>
      </c>
      <c r="Z108" s="36">
        <v>2.9366555482664087E-3</v>
      </c>
      <c r="AA108" s="36">
        <v>1.1351365980416704E-3</v>
      </c>
      <c r="AB108" s="36">
        <v>1.135137E-3</v>
      </c>
      <c r="AC108" s="36">
        <v>7.8236446331548149E-4</v>
      </c>
      <c r="AD108" s="36">
        <v>3.4772518159296203E-2</v>
      </c>
      <c r="AE108" s="36">
        <v>0.31295266343366579</v>
      </c>
      <c r="AF108" s="36">
        <v>0.34772518159296195</v>
      </c>
      <c r="AG108" s="36" t="s">
        <v>339</v>
      </c>
      <c r="AH108" s="36" t="s">
        <v>339</v>
      </c>
      <c r="AI108" s="36" t="s">
        <v>339</v>
      </c>
      <c r="AJ108" s="36">
        <v>1.1585693544974167E-4</v>
      </c>
      <c r="AK108" s="36">
        <v>1.4000644215338555E-4</v>
      </c>
      <c r="AL108" s="36">
        <v>3.5016750544955235E-4</v>
      </c>
      <c r="AM108" s="36">
        <v>8.9822139876522314E-4</v>
      </c>
      <c r="AN108" s="36">
        <v>3.4912524601449592E-2</v>
      </c>
      <c r="AO108" s="36">
        <v>0.31330283093911532</v>
      </c>
      <c r="AP108" s="36">
        <v>109.772985371</v>
      </c>
      <c r="AQ108" s="36">
        <v>59.108530584</v>
      </c>
      <c r="AR108" s="36">
        <v>168.881515955</v>
      </c>
      <c r="AS108" s="36">
        <v>8.8188402149999998</v>
      </c>
      <c r="AT108" s="36">
        <v>203.540598768</v>
      </c>
      <c r="AU108" s="36">
        <v>472.42307937800001</v>
      </c>
      <c r="AV108" s="36">
        <v>124.377123864</v>
      </c>
      <c r="AW108" s="36">
        <v>288.68257348100002</v>
      </c>
      <c r="AX108" s="36">
        <v>117.631344176</v>
      </c>
      <c r="AY108" s="36">
        <v>273.025441527</v>
      </c>
      <c r="AZ108" s="36">
        <v>8.3522275714285721E-2</v>
      </c>
      <c r="BA108" s="36">
        <v>0.16704455285714287</v>
      </c>
      <c r="BB108" s="36">
        <v>0.44395653800000001</v>
      </c>
      <c r="BC108" s="36">
        <v>22.988514122000002</v>
      </c>
      <c r="BD108" s="36">
        <v>53.356945482</v>
      </c>
      <c r="BE108" s="36">
        <v>1.8499472857142856E-2</v>
      </c>
      <c r="BF108" s="36">
        <v>3.699894714285714E-2</v>
      </c>
      <c r="BG108" s="36">
        <v>4.8858214929999999</v>
      </c>
      <c r="BH108" s="36">
        <v>27.393711327999998</v>
      </c>
      <c r="BI108" s="36">
        <v>0.30000000000000004</v>
      </c>
      <c r="BJ108" s="36">
        <v>0.30000000000000004</v>
      </c>
      <c r="BK108" s="36">
        <v>0.3600000000000001</v>
      </c>
      <c r="BL108" s="36">
        <v>0.3600000000000001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5.6508983710000003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0.66557078271937875</v>
      </c>
      <c r="J109" s="36">
        <v>8.4258784707719308</v>
      </c>
      <c r="K109" s="36">
        <v>0.19734928272586083</v>
      </c>
      <c r="L109" s="36">
        <v>0.46822149999351792</v>
      </c>
      <c r="M109" s="36">
        <v>5.0265472534852309</v>
      </c>
      <c r="N109" s="36">
        <v>4.0649020000060778</v>
      </c>
      <c r="O109" s="36">
        <v>2.9867615E-2</v>
      </c>
      <c r="P109" s="36">
        <v>5.0382758999999999E-2</v>
      </c>
      <c r="Q109" s="36">
        <v>2.6705843E-2</v>
      </c>
      <c r="R109" s="36">
        <v>3.1617720000000002E-3</v>
      </c>
      <c r="S109" s="36">
        <v>4.6258708000000003E-2</v>
      </c>
      <c r="T109" s="36">
        <v>4.1240510000000001E-3</v>
      </c>
      <c r="U109" s="36" t="s">
        <v>339</v>
      </c>
      <c r="V109" s="36" t="s">
        <v>339</v>
      </c>
      <c r="W109" s="36">
        <v>0.69543839771937876</v>
      </c>
      <c r="X109" s="36">
        <v>8.4762612297719304</v>
      </c>
      <c r="Y109" s="36">
        <v>9.171699627491309</v>
      </c>
      <c r="Z109" s="36">
        <v>9.259049542332691E-3</v>
      </c>
      <c r="AA109" s="36">
        <v>4.1027980338158004E-3</v>
      </c>
      <c r="AB109" s="36">
        <v>4.1027980000000004E-3</v>
      </c>
      <c r="AC109" s="36">
        <v>2.752555864666243E-3</v>
      </c>
      <c r="AD109" s="36">
        <v>0.18631892292200236</v>
      </c>
      <c r="AE109" s="36">
        <v>1.6768703062980208</v>
      </c>
      <c r="AF109" s="36">
        <v>1.8631892292200234</v>
      </c>
      <c r="AG109" s="36" t="s">
        <v>339</v>
      </c>
      <c r="AH109" s="36" t="s">
        <v>339</v>
      </c>
      <c r="AI109" s="36" t="s">
        <v>339</v>
      </c>
      <c r="AJ109" s="36">
        <v>4.1874910560503822E-4</v>
      </c>
      <c r="AK109" s="36">
        <v>5.0603420631520769E-4</v>
      </c>
      <c r="AL109" s="36">
        <v>1.2656327306954252E-3</v>
      </c>
      <c r="AM109" s="36">
        <v>3.1713049702712811E-3</v>
      </c>
      <c r="AN109" s="36">
        <v>0.18682495712831756</v>
      </c>
      <c r="AO109" s="36">
        <v>1.6781359390287163</v>
      </c>
      <c r="AP109" s="36">
        <v>163.697542938</v>
      </c>
      <c r="AQ109" s="36">
        <v>88.144830811999995</v>
      </c>
      <c r="AR109" s="36">
        <v>251.84237374999998</v>
      </c>
      <c r="AS109" s="36">
        <v>9.8305689669999996</v>
      </c>
      <c r="AT109" s="36">
        <v>660.28417078200005</v>
      </c>
      <c r="AU109" s="36">
        <v>1685.607575127</v>
      </c>
      <c r="AV109" s="36">
        <v>372.44241606499997</v>
      </c>
      <c r="AW109" s="36">
        <v>950.79025910200005</v>
      </c>
      <c r="AX109" s="36">
        <v>359.26066220400003</v>
      </c>
      <c r="AY109" s="36">
        <v>917.13919620199999</v>
      </c>
      <c r="AZ109" s="36">
        <v>8.4230217142857153E-2</v>
      </c>
      <c r="BA109" s="36">
        <v>0.16846043571428573</v>
      </c>
      <c r="BB109" s="36">
        <v>0.91306332899999998</v>
      </c>
      <c r="BC109" s="36">
        <v>42.979989175999997</v>
      </c>
      <c r="BD109" s="36">
        <v>109.721538907</v>
      </c>
      <c r="BE109" s="36">
        <v>3.8046947142857147E-2</v>
      </c>
      <c r="BF109" s="36">
        <v>7.6093894285714295E-2</v>
      </c>
      <c r="BG109" s="36">
        <v>1.7335555119999999</v>
      </c>
      <c r="BH109" s="36">
        <v>32.837164981999997</v>
      </c>
      <c r="BI109" s="36">
        <v>0.42000000000000015</v>
      </c>
      <c r="BJ109" s="36">
        <v>0.42000000000000015</v>
      </c>
      <c r="BK109" s="36">
        <v>1.1100000000000008</v>
      </c>
      <c r="BL109" s="36">
        <v>1.1100000000000008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4.9422880109999996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6.6200500000000012E-4</v>
      </c>
      <c r="P110" s="36">
        <v>1.0603850000000001E-3</v>
      </c>
      <c r="Q110" s="36">
        <v>6.3032100000000009E-4</v>
      </c>
      <c r="R110" s="36">
        <v>3.1683999999999997E-5</v>
      </c>
      <c r="S110" s="36">
        <v>1.0190570000000001E-3</v>
      </c>
      <c r="T110" s="36">
        <v>4.1328000000000001E-5</v>
      </c>
      <c r="U110" s="36">
        <v>0</v>
      </c>
      <c r="V110" s="36">
        <v>0</v>
      </c>
      <c r="W110" s="36">
        <v>6.6200500000000012E-4</v>
      </c>
      <c r="X110" s="36">
        <v>1.0603850000000001E-3</v>
      </c>
      <c r="Y110" s="36">
        <v>1.7223900000000003E-3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1.271512E-3</v>
      </c>
      <c r="AQ110" s="36">
        <v>6.8466000000000002E-4</v>
      </c>
      <c r="AR110" s="36">
        <v>1.9561719999999999E-3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1.1233045714285714E-2</v>
      </c>
      <c r="BF110" s="36">
        <v>2.2466091428571429E-2</v>
      </c>
      <c r="BG110" s="36">
        <v>2.689839869</v>
      </c>
      <c r="BH110" s="36">
        <v>11.271027287000001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5.5210749630000002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2.6530492724677413E-3</v>
      </c>
      <c r="J111" s="36">
        <v>0.69950019983074296</v>
      </c>
      <c r="K111" s="36">
        <v>2.6530492724677413E-3</v>
      </c>
      <c r="L111" s="36">
        <v>0</v>
      </c>
      <c r="M111" s="36">
        <v>0.28347324910321847</v>
      </c>
      <c r="N111" s="36">
        <v>0.41867999999999234</v>
      </c>
      <c r="O111" s="36">
        <v>1.5394627999999999E-2</v>
      </c>
      <c r="P111" s="36">
        <v>2.5478290000000001E-2</v>
      </c>
      <c r="Q111" s="36">
        <v>1.3837163E-2</v>
      </c>
      <c r="R111" s="36">
        <v>1.5574649999999998E-3</v>
      </c>
      <c r="S111" s="36">
        <v>2.3446814E-2</v>
      </c>
      <c r="T111" s="36">
        <v>2.0314759999999999E-3</v>
      </c>
      <c r="U111" s="36" t="s">
        <v>339</v>
      </c>
      <c r="V111" s="36" t="s">
        <v>339</v>
      </c>
      <c r="W111" s="36">
        <v>1.8047677272467741E-2</v>
      </c>
      <c r="X111" s="36">
        <v>0.72497848983074298</v>
      </c>
      <c r="Y111" s="36">
        <v>0.74302616710321068</v>
      </c>
      <c r="Z111" s="36">
        <v>2.1316340696899466E-4</v>
      </c>
      <c r="AA111" s="36">
        <v>4.5616969091364872E-5</v>
      </c>
      <c r="AB111" s="36">
        <v>4.5617E-5</v>
      </c>
      <c r="AC111" s="36">
        <v>3.8831201483582309E-5</v>
      </c>
      <c r="AD111" s="36">
        <v>1.0931561801695511E-2</v>
      </c>
      <c r="AE111" s="36">
        <v>9.8384056215259627E-2</v>
      </c>
      <c r="AF111" s="36">
        <v>0.10931561801695511</v>
      </c>
      <c r="AG111" s="36" t="s">
        <v>339</v>
      </c>
      <c r="AH111" s="36" t="s">
        <v>339</v>
      </c>
      <c r="AI111" s="36" t="s">
        <v>339</v>
      </c>
      <c r="AJ111" s="36">
        <v>4.6558660535133962E-6</v>
      </c>
      <c r="AK111" s="36">
        <v>5.6263463103669324E-6</v>
      </c>
      <c r="AL111" s="36">
        <v>1.4071949990258647E-5</v>
      </c>
      <c r="AM111" s="36">
        <v>4.3487067537095706E-5</v>
      </c>
      <c r="AN111" s="36">
        <v>1.0937188148005879E-2</v>
      </c>
      <c r="AO111" s="36">
        <v>9.8398128165249885E-2</v>
      </c>
      <c r="AP111" s="36">
        <v>1.6665543979999999</v>
      </c>
      <c r="AQ111" s="36">
        <v>0.89737544499999999</v>
      </c>
      <c r="AR111" s="36">
        <v>2.5639298429999999</v>
      </c>
      <c r="AS111" s="36">
        <v>0.23239658899999999</v>
      </c>
      <c r="AT111" s="36">
        <v>3.5875891879999999</v>
      </c>
      <c r="AU111" s="36">
        <v>7.9058919449999996</v>
      </c>
      <c r="AV111" s="36">
        <v>6.475043791</v>
      </c>
      <c r="AW111" s="36">
        <v>14.268912595</v>
      </c>
      <c r="AX111" s="36">
        <v>5.892516358</v>
      </c>
      <c r="AY111" s="36">
        <v>12.985209612</v>
      </c>
      <c r="AZ111" s="36">
        <v>6.0497114285714285E-3</v>
      </c>
      <c r="BA111" s="36">
        <v>1.2099422857142857E-2</v>
      </c>
      <c r="BB111" s="36">
        <v>0.670021058</v>
      </c>
      <c r="BC111" s="36">
        <v>40.836608863000002</v>
      </c>
      <c r="BD111" s="36">
        <v>89.990743116999994</v>
      </c>
      <c r="BE111" s="36">
        <v>2.7919482857142856E-2</v>
      </c>
      <c r="BF111" s="36">
        <v>5.5838965714285711E-2</v>
      </c>
      <c r="BG111" s="36">
        <v>4.9526032239999997</v>
      </c>
      <c r="BH111" s="36">
        <v>16.675015506000001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5.0939916270000003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3.8959699999999994E-4</v>
      </c>
      <c r="P112" s="36">
        <v>6.3330299999999999E-4</v>
      </c>
      <c r="Q112" s="36">
        <v>3.5295499999999996E-4</v>
      </c>
      <c r="R112" s="36">
        <v>3.6641999999999999E-5</v>
      </c>
      <c r="S112" s="36">
        <v>5.8550900000000001E-4</v>
      </c>
      <c r="T112" s="36">
        <v>4.7793999999999997E-5</v>
      </c>
      <c r="U112" s="36" t="s">
        <v>339</v>
      </c>
      <c r="V112" s="36" t="s">
        <v>339</v>
      </c>
      <c r="W112" s="36">
        <v>3.8959699999999994E-4</v>
      </c>
      <c r="X112" s="36">
        <v>6.3330299999999999E-4</v>
      </c>
      <c r="Y112" s="36">
        <v>1.0229E-3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0.14753528599999999</v>
      </c>
      <c r="AQ112" s="36">
        <v>7.9442077E-2</v>
      </c>
      <c r="AR112" s="36">
        <v>0.22697736299999999</v>
      </c>
      <c r="AS112" s="36">
        <v>1.0150964E-2</v>
      </c>
      <c r="AT112" s="36">
        <v>0.12057672999999999</v>
      </c>
      <c r="AU112" s="36">
        <v>0.232581654</v>
      </c>
      <c r="AV112" s="36">
        <v>0.38248952600000002</v>
      </c>
      <c r="AW112" s="36">
        <v>0.73778785400000002</v>
      </c>
      <c r="AX112" s="36">
        <v>0.34367735199999999</v>
      </c>
      <c r="AY112" s="36">
        <v>0.66292266499999997</v>
      </c>
      <c r="AZ112" s="36">
        <v>7.892857142857144E-5</v>
      </c>
      <c r="BA112" s="36">
        <v>1.5785714285714288E-4</v>
      </c>
      <c r="BB112" s="36">
        <v>0.13861231099999999</v>
      </c>
      <c r="BC112" s="36">
        <v>7.5907276550000002</v>
      </c>
      <c r="BD112" s="36">
        <v>14.641830122</v>
      </c>
      <c r="BE112" s="36">
        <v>5.7759128571428578E-3</v>
      </c>
      <c r="BF112" s="36">
        <v>1.1551827142857143E-2</v>
      </c>
      <c r="BG112" s="36">
        <v>1.5845159769999999</v>
      </c>
      <c r="BH112" s="36">
        <v>7.4505762720000002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5.5636766350000002</v>
      </c>
      <c r="E113" s="36">
        <v>3</v>
      </c>
      <c r="F113" s="36">
        <v>1</v>
      </c>
      <c r="G113" s="36">
        <v>1</v>
      </c>
      <c r="H113" s="36">
        <v>1</v>
      </c>
      <c r="I113" s="36">
        <v>0.1277728569903438</v>
      </c>
      <c r="J113" s="36">
        <v>4.9784813744178553</v>
      </c>
      <c r="K113" s="36">
        <v>7.8464856992791723E-2</v>
      </c>
      <c r="L113" s="36">
        <v>4.9307999997552088E-2</v>
      </c>
      <c r="M113" s="36">
        <v>3.0847227314111709</v>
      </c>
      <c r="N113" s="36">
        <v>2.0215314999970286</v>
      </c>
      <c r="O113" s="36">
        <v>6.3294813000000005E-2</v>
      </c>
      <c r="P113" s="36">
        <v>9.0430969999999999E-2</v>
      </c>
      <c r="Q113" s="36">
        <v>5.5714254000000005E-2</v>
      </c>
      <c r="R113" s="36">
        <v>7.5805590000000006E-3</v>
      </c>
      <c r="S113" s="36">
        <v>8.0543283999999993E-2</v>
      </c>
      <c r="T113" s="36">
        <v>9.8876859999999997E-3</v>
      </c>
      <c r="U113" s="36">
        <v>1.9799999999999998E-2</v>
      </c>
      <c r="V113" s="36">
        <v>4.6800000000000001E-2</v>
      </c>
      <c r="W113" s="36">
        <v>0.21086766999034379</v>
      </c>
      <c r="X113" s="36">
        <v>5.1157123444178554</v>
      </c>
      <c r="Y113" s="36">
        <v>5.3265800144081989</v>
      </c>
      <c r="Z113" s="36">
        <v>3.0005998732336387E-3</v>
      </c>
      <c r="AA113" s="36">
        <v>6.4212837287199863E-4</v>
      </c>
      <c r="AB113" s="36">
        <v>6.4212799999999995E-4</v>
      </c>
      <c r="AC113" s="36">
        <v>5.8224797647461063E-4</v>
      </c>
      <c r="AD113" s="36">
        <v>2.6465974368759422E-2</v>
      </c>
      <c r="AE113" s="36">
        <v>0.23819376931883479</v>
      </c>
      <c r="AF113" s="36">
        <v>0.26465974368759421</v>
      </c>
      <c r="AG113" s="36">
        <v>3.2296069945173611E-3</v>
      </c>
      <c r="AH113" s="36">
        <v>5.4940440826272358E-3</v>
      </c>
      <c r="AI113" s="36">
        <v>1.7595789832198037E-2</v>
      </c>
      <c r="AJ113" s="36">
        <v>6.5538329071520557E-5</v>
      </c>
      <c r="AK113" s="36">
        <v>7.9199300777852493E-5</v>
      </c>
      <c r="AL113" s="36">
        <v>1.980838964277529E-4</v>
      </c>
      <c r="AM113" s="36">
        <v>3.8773933000634921E-3</v>
      </c>
      <c r="AN113" s="36">
        <v>3.2039217752164506E-2</v>
      </c>
      <c r="AO113" s="36">
        <v>0.25598764304746058</v>
      </c>
      <c r="AP113" s="36">
        <v>58.954367028999997</v>
      </c>
      <c r="AQ113" s="36">
        <v>31.744659168999998</v>
      </c>
      <c r="AR113" s="36">
        <v>90.699026197999999</v>
      </c>
      <c r="AS113" s="36">
        <v>9.3402919680000007</v>
      </c>
      <c r="AT113" s="36">
        <v>74.884974186999997</v>
      </c>
      <c r="AU113" s="36">
        <v>150.67316626499999</v>
      </c>
      <c r="AV113" s="36">
        <v>39.656898374000001</v>
      </c>
      <c r="AW113" s="36">
        <v>79.792114600999994</v>
      </c>
      <c r="AX113" s="36">
        <v>37.901105829999999</v>
      </c>
      <c r="AY113" s="36">
        <v>76.259352190000001</v>
      </c>
      <c r="AZ113" s="36">
        <v>0.23441920142857145</v>
      </c>
      <c r="BA113" s="36">
        <v>0.4688384028571429</v>
      </c>
      <c r="BB113" s="36">
        <v>0.44893688100000001</v>
      </c>
      <c r="BC113" s="36">
        <v>20.235751948000001</v>
      </c>
      <c r="BD113" s="36">
        <v>40.715575465000001</v>
      </c>
      <c r="BE113" s="36">
        <v>1.8707001428571429E-2</v>
      </c>
      <c r="BF113" s="36">
        <v>3.7414004285714286E-2</v>
      </c>
      <c r="BG113" s="36">
        <v>5.9797378019999998</v>
      </c>
      <c r="BH113" s="36">
        <v>24.051910675999999</v>
      </c>
      <c r="BI113" s="36">
        <v>0.27</v>
      </c>
      <c r="BJ113" s="36">
        <v>0.27</v>
      </c>
      <c r="BK113" s="36">
        <v>0.30000000000000004</v>
      </c>
      <c r="BL113" s="36">
        <v>0.30000000000000004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5.772577879</v>
      </c>
      <c r="E114" s="36">
        <v>5</v>
      </c>
      <c r="F114" s="36">
        <v>0</v>
      </c>
      <c r="G114" s="36">
        <v>4</v>
      </c>
      <c r="H114" s="36">
        <v>1</v>
      </c>
      <c r="I114" s="36">
        <v>0.75489836517144804</v>
      </c>
      <c r="J114" s="36">
        <v>9.9717820910114554</v>
      </c>
      <c r="K114" s="36">
        <v>0.5757143651691321</v>
      </c>
      <c r="L114" s="36">
        <v>0.17918400000231594</v>
      </c>
      <c r="M114" s="36">
        <v>9.32152395618421</v>
      </c>
      <c r="N114" s="36">
        <v>1.4051564999986934</v>
      </c>
      <c r="O114" s="36">
        <v>2.7061360999999999E-2</v>
      </c>
      <c r="P114" s="36">
        <v>4.2355169000000005E-2</v>
      </c>
      <c r="Q114" s="36">
        <v>2.5803975999999999E-2</v>
      </c>
      <c r="R114" s="36">
        <v>1.2573850000000002E-3</v>
      </c>
      <c r="S114" s="36">
        <v>4.0715101000000004E-2</v>
      </c>
      <c r="T114" s="36">
        <v>1.640068E-3</v>
      </c>
      <c r="U114" s="36">
        <v>1.9799999999999998E-2</v>
      </c>
      <c r="V114" s="36">
        <v>4.6799999999999994E-2</v>
      </c>
      <c r="W114" s="36">
        <v>0.80175972617144808</v>
      </c>
      <c r="X114" s="36">
        <v>10.060937260011455</v>
      </c>
      <c r="Y114" s="36">
        <v>10.862696986182904</v>
      </c>
      <c r="Z114" s="36">
        <v>9.8635778899240287E-3</v>
      </c>
      <c r="AA114" s="36">
        <v>4.7388158824439603E-3</v>
      </c>
      <c r="AB114" s="36">
        <v>4.7388159999999999E-3</v>
      </c>
      <c r="AC114" s="36">
        <v>1.0737446308829522E-2</v>
      </c>
      <c r="AD114" s="36">
        <v>0.13757600809195542</v>
      </c>
      <c r="AE114" s="36">
        <v>1.238184072827599</v>
      </c>
      <c r="AF114" s="36">
        <v>1.3757600809195543</v>
      </c>
      <c r="AG114" s="36">
        <v>3.4380443786982242E-3</v>
      </c>
      <c r="AH114" s="36">
        <v>5.8486272189349105E-3</v>
      </c>
      <c r="AI114" s="36">
        <v>1.8731414201183429E-2</v>
      </c>
      <c r="AJ114" s="36">
        <v>4.8366382203947995E-4</v>
      </c>
      <c r="AK114" s="36">
        <v>5.8447990698879326E-4</v>
      </c>
      <c r="AL114" s="36">
        <v>1.46183181193497E-3</v>
      </c>
      <c r="AM114" s="36">
        <v>1.4659154509567226E-2</v>
      </c>
      <c r="AN114" s="36">
        <v>0.14400911521787912</v>
      </c>
      <c r="AO114" s="36">
        <v>1.2583773188407175</v>
      </c>
      <c r="AP114" s="36">
        <v>64.012901628999998</v>
      </c>
      <c r="AQ114" s="36">
        <v>34.468485491999999</v>
      </c>
      <c r="AR114" s="36">
        <v>98.481387120999997</v>
      </c>
      <c r="AS114" s="36">
        <v>10.86595385</v>
      </c>
      <c r="AT114" s="36">
        <v>427.87712588199997</v>
      </c>
      <c r="AU114" s="36">
        <v>905.37917614000003</v>
      </c>
      <c r="AV114" s="36">
        <v>257.746151871</v>
      </c>
      <c r="AW114" s="36">
        <v>545.38554299500004</v>
      </c>
      <c r="AX114" s="36">
        <v>250.72933589199999</v>
      </c>
      <c r="AY114" s="36">
        <v>530.53810506000002</v>
      </c>
      <c r="AZ114" s="36">
        <v>0.11824152714285716</v>
      </c>
      <c r="BA114" s="36">
        <v>0.23648305428571431</v>
      </c>
      <c r="BB114" s="36">
        <v>0.434896844</v>
      </c>
      <c r="BC114" s="36">
        <v>26.536647989999999</v>
      </c>
      <c r="BD114" s="36">
        <v>56.151000000000003</v>
      </c>
      <c r="BE114" s="36">
        <v>1.8121960000000003E-2</v>
      </c>
      <c r="BF114" s="36">
        <v>3.6243920000000006E-2</v>
      </c>
      <c r="BG114" s="36">
        <v>7.8356203860000004</v>
      </c>
      <c r="BH114" s="36">
        <v>24.855499663</v>
      </c>
      <c r="BI114" s="36">
        <v>0.12</v>
      </c>
      <c r="BJ114" s="36">
        <v>0.12</v>
      </c>
      <c r="BK114" s="36">
        <v>0.60000000000000031</v>
      </c>
      <c r="BL114" s="36">
        <v>0.60000000000000031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6.0599779500000004</v>
      </c>
      <c r="E115" s="36">
        <v>102</v>
      </c>
      <c r="F115" s="36">
        <v>61</v>
      </c>
      <c r="G115" s="36">
        <v>40</v>
      </c>
      <c r="H115" s="36">
        <v>1</v>
      </c>
      <c r="I115" s="36">
        <v>53.285361580178694</v>
      </c>
      <c r="J115" s="36">
        <v>330.73996439335593</v>
      </c>
      <c r="K115" s="36">
        <v>42.707188080159213</v>
      </c>
      <c r="L115" s="36">
        <v>10.578173500019483</v>
      </c>
      <c r="M115" s="36">
        <v>328.38805447352127</v>
      </c>
      <c r="N115" s="36">
        <v>55.637271500013334</v>
      </c>
      <c r="O115" s="36">
        <v>0.88416555100000005</v>
      </c>
      <c r="P115" s="36">
        <v>1.4662004579999999</v>
      </c>
      <c r="Q115" s="36">
        <v>0.83382685500000009</v>
      </c>
      <c r="R115" s="36">
        <v>5.0338696000000002E-2</v>
      </c>
      <c r="S115" s="36">
        <v>1.400541289</v>
      </c>
      <c r="T115" s="36">
        <v>6.5659169000000003E-2</v>
      </c>
      <c r="U115" s="36">
        <v>22.678950000000004</v>
      </c>
      <c r="V115" s="36">
        <v>53.85019999999998</v>
      </c>
      <c r="W115" s="36">
        <v>76.848477131178697</v>
      </c>
      <c r="X115" s="36">
        <v>386.05636485135591</v>
      </c>
      <c r="Y115" s="36">
        <v>462.90484198253461</v>
      </c>
      <c r="Z115" s="36">
        <v>0.40211753164822583</v>
      </c>
      <c r="AA115" s="36">
        <v>0.19352249314251391</v>
      </c>
      <c r="AB115" s="36">
        <v>0.19352249299999999</v>
      </c>
      <c r="AC115" s="36">
        <v>0.86188512912851178</v>
      </c>
      <c r="AD115" s="36">
        <v>5.6397257659340605</v>
      </c>
      <c r="AE115" s="36">
        <v>50.765366922212031</v>
      </c>
      <c r="AF115" s="36">
        <v>56.405092688146098</v>
      </c>
      <c r="AG115" s="36">
        <v>3.9906111965272193</v>
      </c>
      <c r="AH115" s="36">
        <v>6.7886259435175633</v>
      </c>
      <c r="AI115" s="36">
        <v>21.741950656941373</v>
      </c>
      <c r="AJ115" s="36">
        <v>1.9751734794834865E-2</v>
      </c>
      <c r="AK115" s="36">
        <v>2.3868833208311822E-2</v>
      </c>
      <c r="AL115" s="36">
        <v>5.9697894282530167E-2</v>
      </c>
      <c r="AM115" s="36">
        <v>4.8722480604505662</v>
      </c>
      <c r="AN115" s="36">
        <v>12.452220542659935</v>
      </c>
      <c r="AO115" s="36">
        <v>72.567015473435944</v>
      </c>
      <c r="AP115" s="36">
        <v>2425.6269912829998</v>
      </c>
      <c r="AQ115" s="36">
        <v>1306.1068414599999</v>
      </c>
      <c r="AR115" s="36">
        <v>3731.7338327429998</v>
      </c>
      <c r="AS115" s="36">
        <v>64.504411340999994</v>
      </c>
      <c r="AT115" s="36">
        <v>7803.4263998249999</v>
      </c>
      <c r="AU115" s="36">
        <v>16706.954578981</v>
      </c>
      <c r="AV115" s="36">
        <v>5082.4202913030003</v>
      </c>
      <c r="AW115" s="36">
        <v>10881.343733824</v>
      </c>
      <c r="AX115" s="36">
        <v>4969.8209318259997</v>
      </c>
      <c r="AY115" s="36">
        <v>10640.271121868</v>
      </c>
      <c r="AZ115" s="36">
        <v>9.8702249714285717</v>
      </c>
      <c r="BA115" s="36">
        <v>19.740449944285714</v>
      </c>
      <c r="BB115" s="36">
        <v>5.5717185669999996</v>
      </c>
      <c r="BC115" s="36">
        <v>509.682194692</v>
      </c>
      <c r="BD115" s="36">
        <v>1091.2177343840001</v>
      </c>
      <c r="BE115" s="36">
        <v>3.6179990700000002</v>
      </c>
      <c r="BF115" s="36">
        <v>7.2359981400000004</v>
      </c>
      <c r="BG115" s="36">
        <v>8.5262181740000003</v>
      </c>
      <c r="BH115" s="36">
        <v>33.333018551999999</v>
      </c>
      <c r="BI115" s="36">
        <v>0.45000000000000018</v>
      </c>
      <c r="BJ115" s="36">
        <v>0.51000000000000023</v>
      </c>
      <c r="BK115" s="36">
        <v>0.12</v>
      </c>
      <c r="BL115" s="36">
        <v>0.16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6.1691585599999996</v>
      </c>
      <c r="E116" s="36">
        <v>36</v>
      </c>
      <c r="F116" s="36">
        <v>10</v>
      </c>
      <c r="G116" s="36">
        <v>22</v>
      </c>
      <c r="H116" s="36">
        <v>4</v>
      </c>
      <c r="I116" s="36">
        <v>26.269107923322238</v>
      </c>
      <c r="J116" s="36">
        <v>212.79990556557908</v>
      </c>
      <c r="K116" s="36">
        <v>23.903067423315484</v>
      </c>
      <c r="L116" s="36">
        <v>2.3660405000067546</v>
      </c>
      <c r="M116" s="36">
        <v>226.02436298890666</v>
      </c>
      <c r="N116" s="36">
        <v>13.044650499994685</v>
      </c>
      <c r="O116" s="36">
        <v>0.45245613699999992</v>
      </c>
      <c r="P116" s="36">
        <v>0.64468112499999997</v>
      </c>
      <c r="Q116" s="36">
        <v>0.42960096299999995</v>
      </c>
      <c r="R116" s="36">
        <v>2.2855173999999999E-2</v>
      </c>
      <c r="S116" s="36">
        <v>0.61487002899999998</v>
      </c>
      <c r="T116" s="36">
        <v>2.9811095999999999E-2</v>
      </c>
      <c r="U116" s="36">
        <v>3.0597000000000012</v>
      </c>
      <c r="V116" s="36">
        <v>7.2599</v>
      </c>
      <c r="W116" s="36">
        <v>29.781264060322236</v>
      </c>
      <c r="X116" s="36">
        <v>220.70448669057907</v>
      </c>
      <c r="Y116" s="36">
        <v>250.4857507509013</v>
      </c>
      <c r="Z116" s="36">
        <v>0.21222228386518552</v>
      </c>
      <c r="AA116" s="36">
        <v>0.10223564418512457</v>
      </c>
      <c r="AB116" s="36">
        <v>0.102235644</v>
      </c>
      <c r="AC116" s="36">
        <v>0.19464924977698173</v>
      </c>
      <c r="AD116" s="36">
        <v>1.3307507760558897</v>
      </c>
      <c r="AE116" s="36">
        <v>11.976756984502998</v>
      </c>
      <c r="AF116" s="36">
        <v>13.30750776055889</v>
      </c>
      <c r="AG116" s="36">
        <v>0.55884611066208345</v>
      </c>
      <c r="AH116" s="36">
        <v>0.95068073997687774</v>
      </c>
      <c r="AI116" s="36">
        <v>3.0447477753313508</v>
      </c>
      <c r="AJ116" s="36">
        <v>1.0434607210435527E-2</v>
      </c>
      <c r="AK116" s="36">
        <v>1.2609622255023066E-2</v>
      </c>
      <c r="AL116" s="36">
        <v>3.1537691421835864E-2</v>
      </c>
      <c r="AM116" s="36">
        <v>0.76392996764950072</v>
      </c>
      <c r="AN116" s="36">
        <v>2.2940411382877901</v>
      </c>
      <c r="AO116" s="36">
        <v>15.053042451256184</v>
      </c>
      <c r="AP116" s="36">
        <v>477.28308902399999</v>
      </c>
      <c r="AQ116" s="36">
        <v>256.998586397</v>
      </c>
      <c r="AR116" s="36">
        <v>734.28167542100005</v>
      </c>
      <c r="AS116" s="36">
        <v>35.270508890999999</v>
      </c>
      <c r="AT116" s="36">
        <v>1647.7613917460001</v>
      </c>
      <c r="AU116" s="36">
        <v>3681.0734953669999</v>
      </c>
      <c r="AV116" s="36">
        <v>1027.032795721</v>
      </c>
      <c r="AW116" s="36">
        <v>2294.375400551</v>
      </c>
      <c r="AX116" s="36">
        <v>1001.93790245</v>
      </c>
      <c r="AY116" s="36">
        <v>2238.313796638</v>
      </c>
      <c r="AZ116" s="36">
        <v>14.175567654285716</v>
      </c>
      <c r="BA116" s="36">
        <v>28.351135308571433</v>
      </c>
      <c r="BB116" s="36">
        <v>1.0508674200000001</v>
      </c>
      <c r="BC116" s="36">
        <v>78.738861740999994</v>
      </c>
      <c r="BD116" s="36">
        <v>175.901400811</v>
      </c>
      <c r="BE116" s="36">
        <v>0.68238144142857149</v>
      </c>
      <c r="BF116" s="36">
        <v>1.364762882857143</v>
      </c>
      <c r="BG116" s="36">
        <v>4.039880868</v>
      </c>
      <c r="BH116" s="36">
        <v>16.508289333</v>
      </c>
      <c r="BI116" s="36">
        <v>0.18</v>
      </c>
      <c r="BJ116" s="36">
        <v>0.22</v>
      </c>
      <c r="BK116" s="36">
        <v>0.63000000000000034</v>
      </c>
      <c r="BL116" s="36">
        <v>0.67000000000000037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6.1876256989999998</v>
      </c>
      <c r="E117" s="36">
        <v>55</v>
      </c>
      <c r="F117" s="36">
        <v>11</v>
      </c>
      <c r="G117" s="36">
        <v>41</v>
      </c>
      <c r="H117" s="36">
        <v>3</v>
      </c>
      <c r="I117" s="36">
        <v>4.4982535569728395</v>
      </c>
      <c r="J117" s="36">
        <v>55.782966680305172</v>
      </c>
      <c r="K117" s="36">
        <v>3.6388540569749162</v>
      </c>
      <c r="L117" s="36">
        <v>0.85939949999792298</v>
      </c>
      <c r="M117" s="36">
        <v>54.376451737277051</v>
      </c>
      <c r="N117" s="36">
        <v>5.9047685000009613</v>
      </c>
      <c r="O117" s="36">
        <v>0.21583456100000001</v>
      </c>
      <c r="P117" s="36">
        <v>0.34767426899999998</v>
      </c>
      <c r="Q117" s="36">
        <v>0.20574516600000001</v>
      </c>
      <c r="R117" s="36">
        <v>1.0089395000000001E-2</v>
      </c>
      <c r="S117" s="36">
        <v>0.33451418899999996</v>
      </c>
      <c r="T117" s="36">
        <v>1.3160080000000001E-2</v>
      </c>
      <c r="U117" s="36">
        <v>2.6580000000000004</v>
      </c>
      <c r="V117" s="36">
        <v>6.3108000000000013</v>
      </c>
      <c r="W117" s="36">
        <v>7.3720881179728401</v>
      </c>
      <c r="X117" s="36">
        <v>62.441440949305175</v>
      </c>
      <c r="Y117" s="36">
        <v>69.813529067278012</v>
      </c>
      <c r="Z117" s="36">
        <v>5.2275920354335259E-2</v>
      </c>
      <c r="AA117" s="36">
        <v>2.4974752598548873E-2</v>
      </c>
      <c r="AB117" s="36">
        <v>2.4974752999999999E-2</v>
      </c>
      <c r="AC117" s="36">
        <v>4.5897887908134087E-2</v>
      </c>
      <c r="AD117" s="36">
        <v>0.49127977208679857</v>
      </c>
      <c r="AE117" s="36">
        <v>4.4215179487811866</v>
      </c>
      <c r="AF117" s="36">
        <v>4.9127977208679843</v>
      </c>
      <c r="AG117" s="36">
        <v>0.51917150854700889</v>
      </c>
      <c r="AH117" s="36">
        <v>0.88318831339031389</v>
      </c>
      <c r="AI117" s="36">
        <v>2.828589598290598</v>
      </c>
      <c r="AJ117" s="36">
        <v>2.5490300802498639E-3</v>
      </c>
      <c r="AK117" s="36">
        <v>3.080356213558004E-3</v>
      </c>
      <c r="AL117" s="36">
        <v>7.704221567289872E-3</v>
      </c>
      <c r="AM117" s="36">
        <v>0.56761842653539285</v>
      </c>
      <c r="AN117" s="36">
        <v>1.3775484416906705</v>
      </c>
      <c r="AO117" s="36">
        <v>7.2578117686390753</v>
      </c>
      <c r="AP117" s="36">
        <v>325.31721781499999</v>
      </c>
      <c r="AQ117" s="36">
        <v>175.17080959200001</v>
      </c>
      <c r="AR117" s="36">
        <v>500.488027407</v>
      </c>
      <c r="AS117" s="36">
        <v>49.413639154999998</v>
      </c>
      <c r="AT117" s="36">
        <v>1273.4370436910001</v>
      </c>
      <c r="AU117" s="36">
        <v>2947.486811928</v>
      </c>
      <c r="AV117" s="36">
        <v>907.16637966500002</v>
      </c>
      <c r="AW117" s="36">
        <v>2099.719772983</v>
      </c>
      <c r="AX117" s="36">
        <v>892.86381028000005</v>
      </c>
      <c r="AY117" s="36">
        <v>2066.6151645949999</v>
      </c>
      <c r="AZ117" s="36">
        <v>10.420371447142857</v>
      </c>
      <c r="BA117" s="36">
        <v>20.840742895714286</v>
      </c>
      <c r="BB117" s="36">
        <v>1.4687282859999999</v>
      </c>
      <c r="BC117" s="36">
        <v>63.392630351999998</v>
      </c>
      <c r="BD117" s="36">
        <v>146.72805606</v>
      </c>
      <c r="BE117" s="36">
        <v>0.95371966571428579</v>
      </c>
      <c r="BF117" s="36">
        <v>1.9074393328571428</v>
      </c>
      <c r="BG117" s="36">
        <v>5.9355745649999996</v>
      </c>
      <c r="BH117" s="36">
        <v>29.427655407</v>
      </c>
      <c r="BI117" s="36">
        <v>0.42000000000000015</v>
      </c>
      <c r="BJ117" s="36">
        <v>0.46000000000000019</v>
      </c>
      <c r="BK117" s="36">
        <v>0.27</v>
      </c>
      <c r="BL117" s="36">
        <v>0.27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6.1207597189999996</v>
      </c>
      <c r="E118" s="36">
        <v>46</v>
      </c>
      <c r="F118" s="36">
        <v>20</v>
      </c>
      <c r="G118" s="36">
        <v>25</v>
      </c>
      <c r="H118" s="36">
        <v>1</v>
      </c>
      <c r="I118" s="36">
        <v>2.4159518146566219</v>
      </c>
      <c r="J118" s="36">
        <v>30.132583297354657</v>
      </c>
      <c r="K118" s="36">
        <v>1.4058183146634102</v>
      </c>
      <c r="L118" s="36">
        <v>1.0101334999932119</v>
      </c>
      <c r="M118" s="36">
        <v>24.549267612011725</v>
      </c>
      <c r="N118" s="36">
        <v>7.9992674999995517</v>
      </c>
      <c r="O118" s="36">
        <v>0.115682258</v>
      </c>
      <c r="P118" s="36">
        <v>0.17715468199999998</v>
      </c>
      <c r="Q118" s="36">
        <v>0.10520966</v>
      </c>
      <c r="R118" s="36">
        <v>1.0472598E-2</v>
      </c>
      <c r="S118" s="36">
        <v>0.16349477099999998</v>
      </c>
      <c r="T118" s="36">
        <v>1.3659911E-2</v>
      </c>
      <c r="U118" s="36">
        <v>3.5840499999999991</v>
      </c>
      <c r="V118" s="36">
        <v>8.5113000000000003</v>
      </c>
      <c r="W118" s="36">
        <v>6.1156840726566211</v>
      </c>
      <c r="X118" s="36">
        <v>38.821037979354656</v>
      </c>
      <c r="Y118" s="36">
        <v>44.936722052011277</v>
      </c>
      <c r="Z118" s="36">
        <v>3.1042299388929842E-2</v>
      </c>
      <c r="AA118" s="36">
        <v>1.4825500110611019E-2</v>
      </c>
      <c r="AB118" s="36">
        <v>1.48255E-2</v>
      </c>
      <c r="AC118" s="36">
        <v>2.5177890191448542E-2</v>
      </c>
      <c r="AD118" s="36">
        <v>0.31898764060509643</v>
      </c>
      <c r="AE118" s="36">
        <v>2.8708887654458675</v>
      </c>
      <c r="AF118" s="36">
        <v>3.1898764060509639</v>
      </c>
      <c r="AG118" s="36">
        <v>0.68504133995726502</v>
      </c>
      <c r="AH118" s="36">
        <v>1.165357681766382</v>
      </c>
      <c r="AI118" s="36">
        <v>3.7322941970085481</v>
      </c>
      <c r="AJ118" s="36">
        <v>1.513153921846578E-3</v>
      </c>
      <c r="AK118" s="36">
        <v>1.8285594673991047E-3</v>
      </c>
      <c r="AL118" s="36">
        <v>4.5733760348242889E-3</v>
      </c>
      <c r="AM118" s="36">
        <v>0.71173238407056016</v>
      </c>
      <c r="AN118" s="36">
        <v>1.4861738818388774</v>
      </c>
      <c r="AO118" s="36">
        <v>6.6077563384892395</v>
      </c>
      <c r="AP118" s="36">
        <v>248.93406954899999</v>
      </c>
      <c r="AQ118" s="36">
        <v>134.04142206500001</v>
      </c>
      <c r="AR118" s="36">
        <v>382.97549161400002</v>
      </c>
      <c r="AS118" s="36">
        <v>35.983983176000002</v>
      </c>
      <c r="AT118" s="36">
        <v>970.71254446199998</v>
      </c>
      <c r="AU118" s="36">
        <v>2297.843603932</v>
      </c>
      <c r="AV118" s="36">
        <v>540.05724446600004</v>
      </c>
      <c r="AW118" s="36">
        <v>1278.408414555</v>
      </c>
      <c r="AX118" s="36">
        <v>522.17635867299998</v>
      </c>
      <c r="AY118" s="36">
        <v>1236.081281474</v>
      </c>
      <c r="AZ118" s="36">
        <v>5.6983032071428577</v>
      </c>
      <c r="BA118" s="36">
        <v>11.396606415714286</v>
      </c>
      <c r="BB118" s="36">
        <v>1.6859984429999999</v>
      </c>
      <c r="BC118" s="36">
        <v>59.723958117999999</v>
      </c>
      <c r="BD118" s="36">
        <v>141.376884378</v>
      </c>
      <c r="BE118" s="36">
        <v>1.0948041828571431</v>
      </c>
      <c r="BF118" s="36">
        <v>2.1896083671428572</v>
      </c>
      <c r="BG118" s="36">
        <v>5.0089487620000002</v>
      </c>
      <c r="BH118" s="36">
        <v>27.475849349000001</v>
      </c>
      <c r="BI118" s="36">
        <v>0.06</v>
      </c>
      <c r="BJ118" s="36">
        <v>0.1</v>
      </c>
      <c r="BK118" s="36">
        <v>0.39000000000000012</v>
      </c>
      <c r="BL118" s="36">
        <v>0.42000000000000015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5.8763822379999997</v>
      </c>
      <c r="E119" s="36">
        <v>11</v>
      </c>
      <c r="F119" s="36">
        <v>7</v>
      </c>
      <c r="G119" s="36">
        <v>4</v>
      </c>
      <c r="H119" s="36">
        <v>0</v>
      </c>
      <c r="I119" s="36">
        <v>6.6666848071083198</v>
      </c>
      <c r="J119" s="36">
        <v>89.291110329668427</v>
      </c>
      <c r="K119" s="36">
        <v>4.6275028071102975</v>
      </c>
      <c r="L119" s="36">
        <v>2.0391819999980219</v>
      </c>
      <c r="M119" s="36">
        <v>78.414892136775364</v>
      </c>
      <c r="N119" s="36">
        <v>17.542903000001392</v>
      </c>
      <c r="O119" s="36">
        <v>0.16750883300000002</v>
      </c>
      <c r="P119" s="36">
        <v>0.29057291300000004</v>
      </c>
      <c r="Q119" s="36">
        <v>0.15783245600000001</v>
      </c>
      <c r="R119" s="36">
        <v>9.6763769999999999E-3</v>
      </c>
      <c r="S119" s="36">
        <v>0.27795155100000002</v>
      </c>
      <c r="T119" s="36">
        <v>1.2621362000000001E-2</v>
      </c>
      <c r="U119" s="36">
        <v>2.4265999999999996</v>
      </c>
      <c r="V119" s="36">
        <v>5.7630999999999988</v>
      </c>
      <c r="W119" s="36">
        <v>9.2607936401083197</v>
      </c>
      <c r="X119" s="36">
        <v>95.344783242668427</v>
      </c>
      <c r="Y119" s="36">
        <v>104.60557688277675</v>
      </c>
      <c r="Z119" s="36">
        <v>8.3682339014151827E-2</v>
      </c>
      <c r="AA119" s="36">
        <v>3.8656947120761669E-2</v>
      </c>
      <c r="AB119" s="36">
        <v>3.8656946999999997E-2</v>
      </c>
      <c r="AC119" s="36">
        <v>4.454364534478835E-2</v>
      </c>
      <c r="AD119" s="36">
        <v>0.71685265928376884</v>
      </c>
      <c r="AE119" s="36">
        <v>6.4516739335539217</v>
      </c>
      <c r="AF119" s="36">
        <v>7.1685265928376891</v>
      </c>
      <c r="AG119" s="36">
        <v>0.4345787044389301</v>
      </c>
      <c r="AH119" s="36">
        <v>0.73928331329841024</v>
      </c>
      <c r="AI119" s="36">
        <v>2.3677046655638265</v>
      </c>
      <c r="AJ119" s="36">
        <v>3.9454932965991658E-3</v>
      </c>
      <c r="AK119" s="36">
        <v>4.767901684098034E-3</v>
      </c>
      <c r="AL119" s="36">
        <v>1.1924910120351601E-2</v>
      </c>
      <c r="AM119" s="36">
        <v>0.48306784308031758</v>
      </c>
      <c r="AN119" s="36">
        <v>1.460903874266277</v>
      </c>
      <c r="AO119" s="36">
        <v>8.8313035092380989</v>
      </c>
      <c r="AP119" s="36">
        <v>509.299195188</v>
      </c>
      <c r="AQ119" s="36">
        <v>274.23802817799998</v>
      </c>
      <c r="AR119" s="36">
        <v>783.53722336600003</v>
      </c>
      <c r="AS119" s="36">
        <v>34.906570533999997</v>
      </c>
      <c r="AT119" s="36">
        <v>2021.6554053919999</v>
      </c>
      <c r="AU119" s="36">
        <v>4457.4952421870003</v>
      </c>
      <c r="AV119" s="36">
        <v>1135.1231867720001</v>
      </c>
      <c r="AW119" s="36">
        <v>2502.80349007</v>
      </c>
      <c r="AX119" s="36">
        <v>1096.4750069639999</v>
      </c>
      <c r="AY119" s="36">
        <v>2417.5891270510001</v>
      </c>
      <c r="AZ119" s="36">
        <v>8.2453451342857154</v>
      </c>
      <c r="BA119" s="36">
        <v>16.490690270000002</v>
      </c>
      <c r="BB119" s="36">
        <v>2.4222105680000001</v>
      </c>
      <c r="BC119" s="36">
        <v>127.959348142</v>
      </c>
      <c r="BD119" s="36">
        <v>282.13422723600002</v>
      </c>
      <c r="BE119" s="36">
        <v>1.5728640057142858</v>
      </c>
      <c r="BF119" s="36">
        <v>3.1457280114285715</v>
      </c>
      <c r="BG119" s="36">
        <v>0.99939958500000003</v>
      </c>
      <c r="BH119" s="36">
        <v>30.758209137000001</v>
      </c>
      <c r="BI119" s="36">
        <v>0.21</v>
      </c>
      <c r="BJ119" s="36">
        <v>0.21</v>
      </c>
      <c r="BK119" s="36">
        <v>0.09</v>
      </c>
      <c r="BL119" s="36">
        <v>0.09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5.8480566989999998</v>
      </c>
      <c r="E120" s="36">
        <v>14</v>
      </c>
      <c r="F120" s="36">
        <v>3</v>
      </c>
      <c r="G120" s="36">
        <v>5</v>
      </c>
      <c r="H120" s="36">
        <v>6</v>
      </c>
      <c r="I120" s="36">
        <v>0.21950613541401481</v>
      </c>
      <c r="J120" s="36">
        <v>4.6415556833603819</v>
      </c>
      <c r="K120" s="36">
        <v>9.9274135418185111E-2</v>
      </c>
      <c r="L120" s="36">
        <v>0.1202319999958297</v>
      </c>
      <c r="M120" s="36">
        <v>2.9813893187717349</v>
      </c>
      <c r="N120" s="36">
        <v>1.8796725000026624</v>
      </c>
      <c r="O120" s="36">
        <v>8.5875980000000001E-3</v>
      </c>
      <c r="P120" s="36">
        <v>1.3483424999999999E-2</v>
      </c>
      <c r="Q120" s="36">
        <v>7.6805789999999999E-3</v>
      </c>
      <c r="R120" s="36">
        <v>9.0701900000000001E-4</v>
      </c>
      <c r="S120" s="36">
        <v>1.2300355999999998E-2</v>
      </c>
      <c r="T120" s="36">
        <v>1.1830690000000001E-3</v>
      </c>
      <c r="U120" s="36">
        <v>0.14964999999999998</v>
      </c>
      <c r="V120" s="36">
        <v>0.35489999999999999</v>
      </c>
      <c r="W120" s="36">
        <v>0.37774373341401479</v>
      </c>
      <c r="X120" s="36">
        <v>5.0099391083603821</v>
      </c>
      <c r="Y120" s="36">
        <v>5.3876828417743967</v>
      </c>
      <c r="Z120" s="36">
        <v>3.7558988738015616E-3</v>
      </c>
      <c r="AA120" s="36">
        <v>1.5791120808726277E-3</v>
      </c>
      <c r="AB120" s="36">
        <v>1.5791119999999999E-3</v>
      </c>
      <c r="AC120" s="36">
        <v>1.5282417287064874E-3</v>
      </c>
      <c r="AD120" s="36">
        <v>5.3319783518863156E-2</v>
      </c>
      <c r="AE120" s="36">
        <v>0.47987805166976838</v>
      </c>
      <c r="AF120" s="36">
        <v>0.5331978351886314</v>
      </c>
      <c r="AG120" s="36">
        <v>2.8090847131806977E-2</v>
      </c>
      <c r="AH120" s="36">
        <v>4.7786728454108418E-2</v>
      </c>
      <c r="AI120" s="36">
        <v>0.15304668437329313</v>
      </c>
      <c r="AJ120" s="36">
        <v>1.6117092218458095E-4</v>
      </c>
      <c r="AK120" s="36">
        <v>1.9476578851866948E-4</v>
      </c>
      <c r="AL120" s="36">
        <v>4.8712508698549474E-4</v>
      </c>
      <c r="AM120" s="36">
        <v>2.9780259782698045E-2</v>
      </c>
      <c r="AN120" s="36">
        <v>0.10130127776149024</v>
      </c>
      <c r="AO120" s="36">
        <v>0.63341186113004699</v>
      </c>
      <c r="AP120" s="36">
        <v>33.253623672000003</v>
      </c>
      <c r="AQ120" s="36">
        <v>17.905797361000001</v>
      </c>
      <c r="AR120" s="36">
        <v>51.159421033000001</v>
      </c>
      <c r="AS120" s="36">
        <v>5.9521023580000003</v>
      </c>
      <c r="AT120" s="36">
        <v>285.386098344</v>
      </c>
      <c r="AU120" s="36">
        <v>630.931983962</v>
      </c>
      <c r="AV120" s="36">
        <v>185.656460791</v>
      </c>
      <c r="AW120" s="36">
        <v>410.44956226699998</v>
      </c>
      <c r="AX120" s="36">
        <v>180.82240445900001</v>
      </c>
      <c r="AY120" s="36">
        <v>399.762423791</v>
      </c>
      <c r="AZ120" s="36">
        <v>3.7971018100000005</v>
      </c>
      <c r="BA120" s="36">
        <v>7.5942036200000009</v>
      </c>
      <c r="BB120" s="36">
        <v>0.49008582899999997</v>
      </c>
      <c r="BC120" s="36">
        <v>18.357937184000001</v>
      </c>
      <c r="BD120" s="36">
        <v>40.585753111999999</v>
      </c>
      <c r="BE120" s="36">
        <v>0.31823755142857146</v>
      </c>
      <c r="BF120" s="36">
        <v>0.63647510285714293</v>
      </c>
      <c r="BG120" s="36">
        <v>1.9126585519999999</v>
      </c>
      <c r="BH120" s="36">
        <v>13.943992584</v>
      </c>
      <c r="BI120" s="36">
        <v>0.03</v>
      </c>
      <c r="BJ120" s="36">
        <v>0.03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5.8042073829999996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0.98478359941562366</v>
      </c>
      <c r="J121" s="36">
        <v>15.515301945087694</v>
      </c>
      <c r="K121" s="36">
        <v>0.5821535994216227</v>
      </c>
      <c r="L121" s="36">
        <v>0.40262999999400095</v>
      </c>
      <c r="M121" s="36">
        <v>12.415526044511829</v>
      </c>
      <c r="N121" s="36">
        <v>4.0845594999914896</v>
      </c>
      <c r="O121" s="36">
        <v>3.4101325000000002E-2</v>
      </c>
      <c r="P121" s="36">
        <v>5.6856115999999998E-2</v>
      </c>
      <c r="Q121" s="36">
        <v>3.0953940999999999E-2</v>
      </c>
      <c r="R121" s="36">
        <v>3.147384E-3</v>
      </c>
      <c r="S121" s="36">
        <v>5.2750831999999998E-2</v>
      </c>
      <c r="T121" s="36">
        <v>4.1052839999999998E-3</v>
      </c>
      <c r="U121" s="36" t="s">
        <v>339</v>
      </c>
      <c r="V121" s="36" t="s">
        <v>339</v>
      </c>
      <c r="W121" s="36">
        <v>1.0188849244156237</v>
      </c>
      <c r="X121" s="36">
        <v>15.572158061087695</v>
      </c>
      <c r="Y121" s="36">
        <v>16.591042985503318</v>
      </c>
      <c r="Z121" s="36">
        <v>1.4263653496093712E-2</v>
      </c>
      <c r="AA121" s="36">
        <v>6.4915042106130014E-3</v>
      </c>
      <c r="AB121" s="36">
        <v>6.4915040000000004E-3</v>
      </c>
      <c r="AC121" s="36">
        <v>1.1109698646055627E-2</v>
      </c>
      <c r="AD121" s="36">
        <v>0.22573105333270216</v>
      </c>
      <c r="AE121" s="36">
        <v>2.0315794799943192</v>
      </c>
      <c r="AF121" s="36">
        <v>2.2573105333270211</v>
      </c>
      <c r="AG121" s="36" t="s">
        <v>339</v>
      </c>
      <c r="AH121" s="36" t="s">
        <v>339</v>
      </c>
      <c r="AI121" s="36" t="s">
        <v>339</v>
      </c>
      <c r="AJ121" s="36">
        <v>6.6255065309041088E-4</v>
      </c>
      <c r="AK121" s="36">
        <v>8.0065435208655071E-4</v>
      </c>
      <c r="AL121" s="36">
        <v>2.002501691245895E-3</v>
      </c>
      <c r="AM121" s="36">
        <v>1.1772249299146038E-2</v>
      </c>
      <c r="AN121" s="36">
        <v>0.2265317076847887</v>
      </c>
      <c r="AO121" s="36">
        <v>2.0335819816855651</v>
      </c>
      <c r="AP121" s="36">
        <v>139.84036595399999</v>
      </c>
      <c r="AQ121" s="36">
        <v>75.298658590000002</v>
      </c>
      <c r="AR121" s="36">
        <v>215.13902454399999</v>
      </c>
      <c r="AS121" s="36">
        <v>14.983205036999999</v>
      </c>
      <c r="AT121" s="36">
        <v>797.45173553400002</v>
      </c>
      <c r="AU121" s="36">
        <v>1834.5680588</v>
      </c>
      <c r="AV121" s="36">
        <v>456.81179325300002</v>
      </c>
      <c r="AW121" s="36">
        <v>1050.9129110169999</v>
      </c>
      <c r="AX121" s="36">
        <v>442.43011280600001</v>
      </c>
      <c r="AY121" s="36">
        <v>1017.82730796</v>
      </c>
      <c r="AZ121" s="36">
        <v>1.9224905000000001</v>
      </c>
      <c r="BA121" s="36">
        <v>3.8449810000000002</v>
      </c>
      <c r="BB121" s="36">
        <v>0.81058689699999997</v>
      </c>
      <c r="BC121" s="36">
        <v>55.022780486000002</v>
      </c>
      <c r="BD121" s="36">
        <v>126.58199999999999</v>
      </c>
      <c r="BE121" s="36">
        <v>0.52635512714285715</v>
      </c>
      <c r="BF121" s="36">
        <v>1.0527102557142858</v>
      </c>
      <c r="BG121" s="36">
        <v>4.1162131989999997</v>
      </c>
      <c r="BH121" s="36">
        <v>24.659447055000001</v>
      </c>
      <c r="BI121" s="36">
        <v>0.03</v>
      </c>
      <c r="BJ121" s="36">
        <v>0.03</v>
      </c>
      <c r="BK121" s="36">
        <v>0.03</v>
      </c>
      <c r="BL121" s="36">
        <v>0.03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5.699522999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0.22461811544845331</v>
      </c>
      <c r="J122" s="36">
        <v>12.203642534573902</v>
      </c>
      <c r="K122" s="36">
        <v>0.15519811545609072</v>
      </c>
      <c r="L122" s="36">
        <v>6.9419999992362591E-2</v>
      </c>
      <c r="M122" s="36">
        <v>5.9903431500266269</v>
      </c>
      <c r="N122" s="36">
        <v>6.4379174999957289</v>
      </c>
      <c r="O122" s="36">
        <v>0.12164918599999999</v>
      </c>
      <c r="P122" s="36">
        <v>0.196653888</v>
      </c>
      <c r="Q122" s="36">
        <v>0.10463792399999999</v>
      </c>
      <c r="R122" s="36">
        <v>1.7011261999999999E-2</v>
      </c>
      <c r="S122" s="36">
        <v>0.174465285</v>
      </c>
      <c r="T122" s="36">
        <v>2.2188602999999998E-2</v>
      </c>
      <c r="U122" s="36" t="s">
        <v>339</v>
      </c>
      <c r="V122" s="36" t="s">
        <v>339</v>
      </c>
      <c r="W122" s="36">
        <v>0.3462673014484533</v>
      </c>
      <c r="X122" s="36">
        <v>12.400296422573902</v>
      </c>
      <c r="Y122" s="36">
        <v>12.746563724022355</v>
      </c>
      <c r="Z122" s="36">
        <v>5.8717870751931207E-3</v>
      </c>
      <c r="AA122" s="36">
        <v>1.2565624340913277E-3</v>
      </c>
      <c r="AB122" s="36">
        <v>1.2565619999999999E-3</v>
      </c>
      <c r="AC122" s="36">
        <v>1.6006288009278529E-3</v>
      </c>
      <c r="AD122" s="36">
        <v>7.9039304199256116E-2</v>
      </c>
      <c r="AE122" s="36">
        <v>0.71135373779330491</v>
      </c>
      <c r="AF122" s="36">
        <v>0.79039304199256111</v>
      </c>
      <c r="AG122" s="36" t="s">
        <v>339</v>
      </c>
      <c r="AH122" s="36" t="s">
        <v>339</v>
      </c>
      <c r="AI122" s="36" t="s">
        <v>339</v>
      </c>
      <c r="AJ122" s="36">
        <v>1.2825009009762652E-4</v>
      </c>
      <c r="AK122" s="36">
        <v>1.5498285666412287E-4</v>
      </c>
      <c r="AL122" s="36">
        <v>3.8762473691078737E-4</v>
      </c>
      <c r="AM122" s="36">
        <v>1.7288788910254794E-3</v>
      </c>
      <c r="AN122" s="36">
        <v>7.9194287055920243E-2</v>
      </c>
      <c r="AO122" s="36">
        <v>0.71174136253021569</v>
      </c>
      <c r="AP122" s="36">
        <v>111.706673421</v>
      </c>
      <c r="AQ122" s="36">
        <v>60.149747226000002</v>
      </c>
      <c r="AR122" s="36">
        <v>171.85642064699999</v>
      </c>
      <c r="AS122" s="36">
        <v>20.592004113000002</v>
      </c>
      <c r="AT122" s="36">
        <v>593.88860270500004</v>
      </c>
      <c r="AU122" s="36">
        <v>1361.3184855750001</v>
      </c>
      <c r="AV122" s="36">
        <v>312.60913874599999</v>
      </c>
      <c r="AW122" s="36">
        <v>716.56636850100006</v>
      </c>
      <c r="AX122" s="36">
        <v>298.56013404100003</v>
      </c>
      <c r="AY122" s="36">
        <v>684.36307360399996</v>
      </c>
      <c r="AZ122" s="36">
        <v>3.7951002471428574</v>
      </c>
      <c r="BA122" s="36">
        <v>7.5902004957142859</v>
      </c>
      <c r="BB122" s="36">
        <v>0.83397880199999996</v>
      </c>
      <c r="BC122" s="36">
        <v>40.309229307000003</v>
      </c>
      <c r="BD122" s="36">
        <v>92.397292598000007</v>
      </c>
      <c r="BE122" s="36">
        <v>0.54154467714285726</v>
      </c>
      <c r="BF122" s="36">
        <v>1.0830893542857145</v>
      </c>
      <c r="BG122" s="36">
        <v>7.0267638970000004</v>
      </c>
      <c r="BH122" s="36">
        <v>39.196342563000002</v>
      </c>
      <c r="BI122" s="36">
        <v>0.24</v>
      </c>
      <c r="BJ122" s="36">
        <v>0.24</v>
      </c>
      <c r="BK122" s="36">
        <v>0.42000000000000015</v>
      </c>
      <c r="BL122" s="36">
        <v>0.42000000000000015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5.4528433679999999</v>
      </c>
      <c r="E123" s="36">
        <v>101</v>
      </c>
      <c r="F123" s="36">
        <v>1</v>
      </c>
      <c r="G123" s="36">
        <v>11</v>
      </c>
      <c r="H123" s="36">
        <v>89</v>
      </c>
      <c r="I123" s="36">
        <v>2.8261681956278682E-2</v>
      </c>
      <c r="J123" s="36">
        <v>2.637729392923835</v>
      </c>
      <c r="K123" s="36">
        <v>2.8261681956278682E-2</v>
      </c>
      <c r="L123" s="36">
        <v>0</v>
      </c>
      <c r="M123" s="36">
        <v>1.8106540748767412</v>
      </c>
      <c r="N123" s="36">
        <v>0.85533700000337243</v>
      </c>
      <c r="O123" s="36">
        <v>0.142868878</v>
      </c>
      <c r="P123" s="36">
        <v>0.25065140699999999</v>
      </c>
      <c r="Q123" s="36">
        <v>0.12996714400000001</v>
      </c>
      <c r="R123" s="36">
        <v>1.2901734E-2</v>
      </c>
      <c r="S123" s="36">
        <v>0.233823058</v>
      </c>
      <c r="T123" s="36">
        <v>1.6828348999999999E-2</v>
      </c>
      <c r="U123" s="36">
        <v>0.22449999999999998</v>
      </c>
      <c r="V123" s="36">
        <v>0.5361999999999999</v>
      </c>
      <c r="W123" s="36">
        <v>0.39563055995627866</v>
      </c>
      <c r="X123" s="36">
        <v>3.4245807999238349</v>
      </c>
      <c r="Y123" s="36">
        <v>3.8202113598801137</v>
      </c>
      <c r="Z123" s="36">
        <v>1.3532218018533391E-3</v>
      </c>
      <c r="AA123" s="36">
        <v>2.8958946559661452E-4</v>
      </c>
      <c r="AB123" s="36">
        <v>2.8958899999999998E-4</v>
      </c>
      <c r="AC123" s="36">
        <v>5.9796116585732629E-4</v>
      </c>
      <c r="AD123" s="36">
        <v>4.4048402630742903E-2</v>
      </c>
      <c r="AE123" s="36">
        <v>0.39643562367668611</v>
      </c>
      <c r="AF123" s="36">
        <v>0.440484026307429</v>
      </c>
      <c r="AG123" s="36">
        <v>4.0894535620174352E-2</v>
      </c>
      <c r="AH123" s="36">
        <v>6.9567715767652916E-2</v>
      </c>
      <c r="AI123" s="36">
        <v>0.22280471130991539</v>
      </c>
      <c r="AJ123" s="36">
        <v>2.9556691465263221E-5</v>
      </c>
      <c r="AK123" s="36">
        <v>3.5717561472101394E-5</v>
      </c>
      <c r="AL123" s="36">
        <v>8.9332527911283323E-5</v>
      </c>
      <c r="AM123" s="36">
        <v>4.1522053477496941E-2</v>
      </c>
      <c r="AN123" s="36">
        <v>0.11365183595986791</v>
      </c>
      <c r="AO123" s="36">
        <v>0.61932966751451279</v>
      </c>
      <c r="AP123" s="36">
        <v>55.723168569999999</v>
      </c>
      <c r="AQ123" s="36">
        <v>30.004783075999999</v>
      </c>
      <c r="AR123" s="36">
        <v>85.727951645999994</v>
      </c>
      <c r="AS123" s="36">
        <v>4.101507786</v>
      </c>
      <c r="AT123" s="36">
        <v>113.38078848000001</v>
      </c>
      <c r="AU123" s="36">
        <v>254.09999982299999</v>
      </c>
      <c r="AV123" s="36">
        <v>109.68248974799999</v>
      </c>
      <c r="AW123" s="36">
        <v>245.81166703100001</v>
      </c>
      <c r="AX123" s="36">
        <v>101.395347507</v>
      </c>
      <c r="AY123" s="36">
        <v>227.239183365</v>
      </c>
      <c r="AZ123" s="36">
        <v>0.83199997571428574</v>
      </c>
      <c r="BA123" s="36">
        <v>1.663999952857143</v>
      </c>
      <c r="BB123" s="36">
        <v>2.1977251789999999</v>
      </c>
      <c r="BC123" s="36">
        <v>194.75392520400001</v>
      </c>
      <c r="BD123" s="36">
        <v>436.466997832</v>
      </c>
      <c r="BE123" s="36">
        <v>0.69769053285714289</v>
      </c>
      <c r="BF123" s="36">
        <v>1.3953810657142858</v>
      </c>
      <c r="BG123" s="36">
        <v>9.4493355609999998</v>
      </c>
      <c r="BH123" s="36">
        <v>44.541589905000002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5.3759830370000001</v>
      </c>
      <c r="E124" s="36">
        <v>3</v>
      </c>
      <c r="F124" s="36">
        <v>0</v>
      </c>
      <c r="G124" s="36">
        <v>0</v>
      </c>
      <c r="H124" s="36">
        <v>3</v>
      </c>
      <c r="I124" s="36">
        <v>8.887947119350485E-4</v>
      </c>
      <c r="J124" s="36">
        <v>0.2736965315716034</v>
      </c>
      <c r="K124" s="36">
        <v>8.887947119350485E-4</v>
      </c>
      <c r="L124" s="36">
        <v>0</v>
      </c>
      <c r="M124" s="36">
        <v>7.9596326283415425E-2</v>
      </c>
      <c r="N124" s="36">
        <v>0.19498900000012301</v>
      </c>
      <c r="O124" s="36">
        <v>5.1950670000000003E-3</v>
      </c>
      <c r="P124" s="36">
        <v>8.863292E-3</v>
      </c>
      <c r="Q124" s="36">
        <v>4.5218580000000001E-3</v>
      </c>
      <c r="R124" s="36">
        <v>6.7320900000000003E-4</v>
      </c>
      <c r="S124" s="36">
        <v>7.9851929999999998E-3</v>
      </c>
      <c r="T124" s="36">
        <v>8.7809900000000002E-4</v>
      </c>
      <c r="U124" s="36">
        <v>0</v>
      </c>
      <c r="V124" s="36">
        <v>0</v>
      </c>
      <c r="W124" s="36">
        <v>6.0838617119350485E-3</v>
      </c>
      <c r="X124" s="36">
        <v>0.28255982357160342</v>
      </c>
      <c r="Y124" s="36">
        <v>0.28864368528353845</v>
      </c>
      <c r="Z124" s="36">
        <v>4.978257666542899E-5</v>
      </c>
      <c r="AA124" s="36">
        <v>1.0653471406401803E-5</v>
      </c>
      <c r="AB124" s="36">
        <v>1.0653500000000001E-5</v>
      </c>
      <c r="AC124" s="36">
        <v>1.0442849642018097E-5</v>
      </c>
      <c r="AD124" s="36">
        <v>2.2662095092278174E-3</v>
      </c>
      <c r="AE124" s="36">
        <v>2.0395885583050357E-2</v>
      </c>
      <c r="AF124" s="36">
        <v>2.2662095092278178E-2</v>
      </c>
      <c r="AG124" s="36">
        <v>0</v>
      </c>
      <c r="AH124" s="36">
        <v>0</v>
      </c>
      <c r="AI124" s="36">
        <v>0</v>
      </c>
      <c r="AJ124" s="36">
        <v>1.0873417585791402E-6</v>
      </c>
      <c r="AK124" s="36">
        <v>1.3139899690355374E-6</v>
      </c>
      <c r="AL124" s="36">
        <v>3.2863958441199663E-6</v>
      </c>
      <c r="AM124" s="36">
        <v>1.1530191400597238E-5</v>
      </c>
      <c r="AN124" s="36">
        <v>2.2675234991968531E-3</v>
      </c>
      <c r="AO124" s="36">
        <v>2.0399171978894477E-2</v>
      </c>
      <c r="AP124" s="36">
        <v>10.690243276</v>
      </c>
      <c r="AQ124" s="36">
        <v>5.7562848410000003</v>
      </c>
      <c r="AR124" s="36">
        <v>16.446528117</v>
      </c>
      <c r="AS124" s="36">
        <v>2.8797510979999998</v>
      </c>
      <c r="AT124" s="36">
        <v>17.604153456999999</v>
      </c>
      <c r="AU124" s="36">
        <v>40.295878359</v>
      </c>
      <c r="AV124" s="36">
        <v>14.081940124999999</v>
      </c>
      <c r="AW124" s="36">
        <v>32.233537824999999</v>
      </c>
      <c r="AX124" s="36">
        <v>13.097517458</v>
      </c>
      <c r="AY124" s="36">
        <v>29.980195955999999</v>
      </c>
      <c r="AZ124" s="36">
        <v>0.20888130714285716</v>
      </c>
      <c r="BA124" s="36">
        <v>0.41776261571428569</v>
      </c>
      <c r="BB124" s="36">
        <v>0.25284038800000003</v>
      </c>
      <c r="BC124" s="36">
        <v>12.292374487</v>
      </c>
      <c r="BD124" s="36">
        <v>28.137225017999999</v>
      </c>
      <c r="BE124" s="36">
        <v>8.0266788571428577E-2</v>
      </c>
      <c r="BF124" s="36">
        <v>0.16053357857142858</v>
      </c>
      <c r="BG124" s="36">
        <v>3.8279680960000002</v>
      </c>
      <c r="BH124" s="36">
        <v>21.810139599999999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5.3821583789999998</v>
      </c>
      <c r="E125" s="36">
        <v>0</v>
      </c>
      <c r="F125" s="36" t="s">
        <v>339</v>
      </c>
      <c r="G125" s="36" t="s">
        <v>339</v>
      </c>
      <c r="H125" s="36" t="s">
        <v>339</v>
      </c>
      <c r="I125" s="36">
        <v>2.0772609993922088E-3</v>
      </c>
      <c r="J125" s="36">
        <v>0.73951039581820066</v>
      </c>
      <c r="K125" s="36">
        <v>2.0772609993922088E-3</v>
      </c>
      <c r="L125" s="36">
        <v>0</v>
      </c>
      <c r="M125" s="36">
        <v>0.17539965681838476</v>
      </c>
      <c r="N125" s="36">
        <v>0.5661879999992081</v>
      </c>
      <c r="O125" s="36">
        <v>8.1524739999999998E-3</v>
      </c>
      <c r="P125" s="36">
        <v>1.3088483E-2</v>
      </c>
      <c r="Q125" s="36">
        <v>6.8346659999999997E-3</v>
      </c>
      <c r="R125" s="36">
        <v>1.317808E-3</v>
      </c>
      <c r="S125" s="36">
        <v>1.1369601999999999E-2</v>
      </c>
      <c r="T125" s="36">
        <v>1.718881E-3</v>
      </c>
      <c r="U125" s="36" t="s">
        <v>339</v>
      </c>
      <c r="V125" s="36" t="s">
        <v>339</v>
      </c>
      <c r="W125" s="36">
        <v>1.0229734999392209E-2</v>
      </c>
      <c r="X125" s="36">
        <v>0.75259887881820065</v>
      </c>
      <c r="Y125" s="36">
        <v>0.76282861381759282</v>
      </c>
      <c r="Z125" s="36">
        <v>1.169685253496459E-4</v>
      </c>
      <c r="AA125" s="36">
        <v>2.5031264424824225E-5</v>
      </c>
      <c r="AB125" s="36">
        <v>2.5031299999999999E-5</v>
      </c>
      <c r="AC125" s="36">
        <v>1.7676844664256173E-5</v>
      </c>
      <c r="AD125" s="36">
        <v>5.146284560353433E-3</v>
      </c>
      <c r="AE125" s="36">
        <v>4.6316561043180889E-2</v>
      </c>
      <c r="AF125" s="36">
        <v>5.1462845603534313E-2</v>
      </c>
      <c r="AG125" s="36" t="s">
        <v>339</v>
      </c>
      <c r="AH125" s="36" t="s">
        <v>339</v>
      </c>
      <c r="AI125" s="36" t="s">
        <v>339</v>
      </c>
      <c r="AJ125" s="36">
        <v>2.5548014982420869E-6</v>
      </c>
      <c r="AK125" s="36">
        <v>3.0873306530172475E-6</v>
      </c>
      <c r="AL125" s="36">
        <v>7.7216652079523266E-6</v>
      </c>
      <c r="AM125" s="36">
        <v>2.023164616249826E-5</v>
      </c>
      <c r="AN125" s="36">
        <v>5.1493718910064499E-3</v>
      </c>
      <c r="AO125" s="36">
        <v>4.6324282708388842E-2</v>
      </c>
      <c r="AP125" s="36">
        <v>16.053214764</v>
      </c>
      <c r="AQ125" s="36">
        <v>8.6440387189999992</v>
      </c>
      <c r="AR125" s="36">
        <v>24.697253482999997</v>
      </c>
      <c r="AS125" s="36">
        <v>2.395508113</v>
      </c>
      <c r="AT125" s="36">
        <v>30.895556698</v>
      </c>
      <c r="AU125" s="36">
        <v>66.733075765999999</v>
      </c>
      <c r="AV125" s="36">
        <v>22.924429127</v>
      </c>
      <c r="AW125" s="36">
        <v>49.515782506000001</v>
      </c>
      <c r="AX125" s="36">
        <v>21.374698009999999</v>
      </c>
      <c r="AY125" s="36">
        <v>46.168429840999998</v>
      </c>
      <c r="AZ125" s="36">
        <v>0.24741455571428572</v>
      </c>
      <c r="BA125" s="36">
        <v>0.49482911285714293</v>
      </c>
      <c r="BB125" s="36">
        <v>0.55127679900000004</v>
      </c>
      <c r="BC125" s="36">
        <v>20.292474678000001</v>
      </c>
      <c r="BD125" s="36">
        <v>43.830873916000002</v>
      </c>
      <c r="BE125" s="36">
        <v>0.17500850714285715</v>
      </c>
      <c r="BF125" s="36">
        <v>0.35001701571428573</v>
      </c>
      <c r="BG125" s="36">
        <v>3.2864230440000002</v>
      </c>
      <c r="BH125" s="36">
        <v>19.433141028000001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4.9444012019999999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3.9458599999999999E-4</v>
      </c>
      <c r="P126" s="36">
        <v>6.0790500000000006E-4</v>
      </c>
      <c r="Q126" s="36">
        <v>3.53285E-4</v>
      </c>
      <c r="R126" s="36">
        <v>4.1300999999999996E-5</v>
      </c>
      <c r="S126" s="36">
        <v>5.5403400000000002E-4</v>
      </c>
      <c r="T126" s="36">
        <v>5.3871E-5</v>
      </c>
      <c r="U126" s="36">
        <v>0</v>
      </c>
      <c r="V126" s="36">
        <v>0</v>
      </c>
      <c r="W126" s="36">
        <v>3.9458599999999999E-4</v>
      </c>
      <c r="X126" s="36">
        <v>6.0790500000000006E-4</v>
      </c>
      <c r="Y126" s="36">
        <v>1.0024910000000001E-3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5.3377299999999997E-4</v>
      </c>
      <c r="AQ126" s="36">
        <v>2.8741599999999997E-4</v>
      </c>
      <c r="AR126" s="36">
        <v>8.2118899999999995E-4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0.158901291</v>
      </c>
      <c r="BC126" s="36">
        <v>6.9924772380000002</v>
      </c>
      <c r="BD126" s="36">
        <v>15.361087759</v>
      </c>
      <c r="BE126" s="36">
        <v>5.044485428571429E-2</v>
      </c>
      <c r="BF126" s="36">
        <v>0.10088970857142858</v>
      </c>
      <c r="BG126" s="36">
        <v>2.3244166470000001</v>
      </c>
      <c r="BH126" s="36">
        <v>9.2106664249999994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5.3917410019999998</v>
      </c>
      <c r="E127" s="36">
        <v>2</v>
      </c>
      <c r="F127" s="36">
        <v>0</v>
      </c>
      <c r="G127" s="36">
        <v>0</v>
      </c>
      <c r="H127" s="36">
        <v>2</v>
      </c>
      <c r="I127" s="36">
        <v>7.5348258229361082E-5</v>
      </c>
      <c r="J127" s="36">
        <v>2.996351476362764E-2</v>
      </c>
      <c r="K127" s="36">
        <v>7.5348258229361082E-5</v>
      </c>
      <c r="L127" s="36">
        <v>0</v>
      </c>
      <c r="M127" s="36">
        <v>1.0038863021857539E-2</v>
      </c>
      <c r="N127" s="36">
        <v>1.9999999999999463E-2</v>
      </c>
      <c r="O127" s="36">
        <v>1.3309645E-2</v>
      </c>
      <c r="P127" s="36">
        <v>2.3286478999999999E-2</v>
      </c>
      <c r="Q127" s="36">
        <v>1.1904458E-2</v>
      </c>
      <c r="R127" s="36">
        <v>1.405187E-3</v>
      </c>
      <c r="S127" s="36">
        <v>2.1453624999999997E-2</v>
      </c>
      <c r="T127" s="36">
        <v>1.8328540000000001E-3</v>
      </c>
      <c r="U127" s="36">
        <v>0</v>
      </c>
      <c r="V127" s="36">
        <v>0</v>
      </c>
      <c r="W127" s="36">
        <v>1.3384993258229361E-2</v>
      </c>
      <c r="X127" s="36">
        <v>5.3249993763627643E-2</v>
      </c>
      <c r="Y127" s="36">
        <v>6.6634987021857009E-2</v>
      </c>
      <c r="Z127" s="36">
        <v>9.1305548027656242E-6</v>
      </c>
      <c r="AA127" s="36">
        <v>1.9539387277918433E-6</v>
      </c>
      <c r="AB127" s="36">
        <v>1.9539399999999999E-6</v>
      </c>
      <c r="AC127" s="36">
        <v>9.4944287687527193E-7</v>
      </c>
      <c r="AD127" s="36">
        <v>4.5641534449637522E-4</v>
      </c>
      <c r="AE127" s="36">
        <v>4.1077381004673763E-3</v>
      </c>
      <c r="AF127" s="36">
        <v>4.5641534449637521E-3</v>
      </c>
      <c r="AG127" s="36">
        <v>0</v>
      </c>
      <c r="AH127" s="36">
        <v>0</v>
      </c>
      <c r="AI127" s="36">
        <v>0</v>
      </c>
      <c r="AJ127" s="36">
        <v>1.9942747038608181E-7</v>
      </c>
      <c r="AK127" s="36">
        <v>2.4099662646992048E-7</v>
      </c>
      <c r="AL127" s="36">
        <v>6.0275217493403733E-7</v>
      </c>
      <c r="AM127" s="36">
        <v>1.1488703472613537E-6</v>
      </c>
      <c r="AN127" s="36">
        <v>4.5665634112284514E-4</v>
      </c>
      <c r="AO127" s="36">
        <v>4.1083408526423103E-3</v>
      </c>
      <c r="AP127" s="36">
        <v>2.135220871</v>
      </c>
      <c r="AQ127" s="36">
        <v>1.1497343149999999</v>
      </c>
      <c r="AR127" s="36">
        <v>3.2849551859999999</v>
      </c>
      <c r="AS127" s="36">
        <v>0.525182751</v>
      </c>
      <c r="AT127" s="36">
        <v>0.92274265300000002</v>
      </c>
      <c r="AU127" s="36">
        <v>2.0953996460000002</v>
      </c>
      <c r="AV127" s="36">
        <v>0.66528637700000004</v>
      </c>
      <c r="AW127" s="36">
        <v>1.510757994</v>
      </c>
      <c r="AX127" s="36">
        <v>0.61988560699999995</v>
      </c>
      <c r="AY127" s="36">
        <v>1.4076601710000001</v>
      </c>
      <c r="AZ127" s="36">
        <v>6.5292880000000011E-2</v>
      </c>
      <c r="BA127" s="36">
        <v>0.13058576142857145</v>
      </c>
      <c r="BB127" s="36">
        <v>0.92485515699999998</v>
      </c>
      <c r="BC127" s="36">
        <v>37.447616289000003</v>
      </c>
      <c r="BD127" s="36">
        <v>85.037492982000003</v>
      </c>
      <c r="BE127" s="36">
        <v>0.29360481142857148</v>
      </c>
      <c r="BF127" s="36">
        <v>0.58720962285714295</v>
      </c>
      <c r="BG127" s="36">
        <v>4.9108081820000002</v>
      </c>
      <c r="BH127" s="36">
        <v>27.673136265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5.6084668679999998</v>
      </c>
      <c r="E128" s="36">
        <v>7</v>
      </c>
      <c r="F128" s="36">
        <v>1</v>
      </c>
      <c r="G128" s="36">
        <v>1</v>
      </c>
      <c r="H128" s="36">
        <v>5</v>
      </c>
      <c r="I128" s="36">
        <v>3.1767291642829446E-2</v>
      </c>
      <c r="J128" s="36">
        <v>3.7734243103215048</v>
      </c>
      <c r="K128" s="36">
        <v>1.8116291647622643E-2</v>
      </c>
      <c r="L128" s="36">
        <v>1.3650999995206803E-2</v>
      </c>
      <c r="M128" s="36">
        <v>1.332262101960721</v>
      </c>
      <c r="N128" s="36">
        <v>2.4729295000036133</v>
      </c>
      <c r="O128" s="36">
        <v>6.2754723999999998E-2</v>
      </c>
      <c r="P128" s="36">
        <v>0.110526087</v>
      </c>
      <c r="Q128" s="36">
        <v>5.5296497E-2</v>
      </c>
      <c r="R128" s="36">
        <v>7.4582269999999996E-3</v>
      </c>
      <c r="S128" s="36">
        <v>0.10079796499999999</v>
      </c>
      <c r="T128" s="36">
        <v>9.7281220000000005E-3</v>
      </c>
      <c r="U128" s="36">
        <v>3.5450000000000002E-2</v>
      </c>
      <c r="V128" s="36">
        <v>8.3900000000000002E-2</v>
      </c>
      <c r="W128" s="36">
        <v>0.12997201564282945</v>
      </c>
      <c r="X128" s="36">
        <v>3.9678503973215049</v>
      </c>
      <c r="Y128" s="36">
        <v>4.0978224129643346</v>
      </c>
      <c r="Z128" s="36">
        <v>1.1226225374352061E-3</v>
      </c>
      <c r="AA128" s="36">
        <v>2.4024122301113409E-4</v>
      </c>
      <c r="AB128" s="36">
        <v>2.4024100000000001E-4</v>
      </c>
      <c r="AC128" s="36">
        <v>3.0555756458799981E-4</v>
      </c>
      <c r="AD128" s="36">
        <v>3.7131138346640218E-2</v>
      </c>
      <c r="AE128" s="36">
        <v>0.33418024511976197</v>
      </c>
      <c r="AF128" s="36">
        <v>0.37131138346640219</v>
      </c>
      <c r="AG128" s="36">
        <v>6.6362722157681693E-3</v>
      </c>
      <c r="AH128" s="36">
        <v>1.1289290665904473E-2</v>
      </c>
      <c r="AI128" s="36">
        <v>3.6156241727288652E-2</v>
      </c>
      <c r="AJ128" s="36">
        <v>2.4520023600033385E-5</v>
      </c>
      <c r="AK128" s="36">
        <v>2.9631038076788526E-5</v>
      </c>
      <c r="AL128" s="36">
        <v>7.4109637582693474E-5</v>
      </c>
      <c r="AM128" s="36">
        <v>6.966349803956203E-3</v>
      </c>
      <c r="AN128" s="36">
        <v>4.8450060050621475E-2</v>
      </c>
      <c r="AO128" s="36">
        <v>0.37041059648463331</v>
      </c>
      <c r="AP128" s="36">
        <v>53.606856180000001</v>
      </c>
      <c r="AQ128" s="36">
        <v>28.865230251</v>
      </c>
      <c r="AR128" s="36">
        <v>82.472086431000008</v>
      </c>
      <c r="AS128" s="36">
        <v>9.5906133059999998</v>
      </c>
      <c r="AT128" s="36">
        <v>417.69177011400001</v>
      </c>
      <c r="AU128" s="36">
        <v>958.20749859499995</v>
      </c>
      <c r="AV128" s="36">
        <v>229.09793378099999</v>
      </c>
      <c r="AW128" s="36">
        <v>525.56304377699996</v>
      </c>
      <c r="AX128" s="36">
        <v>216.92411217200001</v>
      </c>
      <c r="AY128" s="36">
        <v>497.63563895999999</v>
      </c>
      <c r="AZ128" s="36">
        <v>1.1094573085714288</v>
      </c>
      <c r="BA128" s="36">
        <v>2.2189146185714286</v>
      </c>
      <c r="BB128" s="36">
        <v>0.604752183</v>
      </c>
      <c r="BC128" s="36">
        <v>30.603155410999999</v>
      </c>
      <c r="BD128" s="36">
        <v>70.205292739000001</v>
      </c>
      <c r="BE128" s="36">
        <v>0.19198482000000003</v>
      </c>
      <c r="BF128" s="36">
        <v>0.38396964000000006</v>
      </c>
      <c r="BG128" s="36">
        <v>6.6151437780000002</v>
      </c>
      <c r="BH128" s="36">
        <v>36.907037834999997</v>
      </c>
      <c r="BI128" s="36">
        <v>0.03</v>
      </c>
      <c r="BJ128" s="36">
        <v>0.03</v>
      </c>
      <c r="BK128" s="36">
        <v>0.03</v>
      </c>
      <c r="BL128" s="36">
        <v>0.03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5.1397350020000001</v>
      </c>
      <c r="E129" s="36">
        <v>162</v>
      </c>
      <c r="F129" s="36">
        <v>0</v>
      </c>
      <c r="G129" s="36">
        <v>3</v>
      </c>
      <c r="H129" s="36">
        <v>159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3.4158590000000003E-3</v>
      </c>
      <c r="P129" s="36">
        <v>4.9800230000000001E-3</v>
      </c>
      <c r="Q129" s="36">
        <v>3.312405E-3</v>
      </c>
      <c r="R129" s="36">
        <v>1.03454E-4</v>
      </c>
      <c r="S129" s="36">
        <v>4.845083E-3</v>
      </c>
      <c r="T129" s="36">
        <v>1.3494000000000001E-4</v>
      </c>
      <c r="U129" s="36">
        <v>5.2200000000000003E-2</v>
      </c>
      <c r="V129" s="36">
        <v>0.1236</v>
      </c>
      <c r="W129" s="36">
        <v>5.5615859000000004E-2</v>
      </c>
      <c r="X129" s="36">
        <v>0.12858002299999999</v>
      </c>
      <c r="Y129" s="36">
        <v>0.18419588199999998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8.8177012509981362E-3</v>
      </c>
      <c r="AH129" s="36">
        <v>1.5000227415491084E-2</v>
      </c>
      <c r="AI129" s="36">
        <v>4.8041268884748474E-2</v>
      </c>
      <c r="AJ129" s="36">
        <v>0</v>
      </c>
      <c r="AK129" s="36">
        <v>0</v>
      </c>
      <c r="AL129" s="36">
        <v>0</v>
      </c>
      <c r="AM129" s="36">
        <v>8.8177012509981362E-3</v>
      </c>
      <c r="AN129" s="36">
        <v>1.5000227415491084E-2</v>
      </c>
      <c r="AO129" s="36">
        <v>4.8041268884748474E-2</v>
      </c>
      <c r="AP129" s="36">
        <v>0.18373973399999999</v>
      </c>
      <c r="AQ129" s="36">
        <v>9.8936780000000002E-2</v>
      </c>
      <c r="AR129" s="36">
        <v>0.28267651399999999</v>
      </c>
      <c r="AS129" s="36">
        <v>3.231931E-3</v>
      </c>
      <c r="AT129" s="36">
        <v>8.6749150000000001E-3</v>
      </c>
      <c r="AU129" s="36">
        <v>1.8251588999999999E-2</v>
      </c>
      <c r="AV129" s="36">
        <v>4.2554755999999999E-2</v>
      </c>
      <c r="AW129" s="36">
        <v>8.9533083999999999E-2</v>
      </c>
      <c r="AX129" s="36">
        <v>3.7752995999999997E-2</v>
      </c>
      <c r="AY129" s="36">
        <v>7.9430421000000001E-2</v>
      </c>
      <c r="AZ129" s="36">
        <v>1.6442142857142858E-4</v>
      </c>
      <c r="BA129" s="36">
        <v>3.2884285714285716E-4</v>
      </c>
      <c r="BB129" s="36">
        <v>7.0960149E-2</v>
      </c>
      <c r="BC129" s="36">
        <v>3.2077181870000002</v>
      </c>
      <c r="BD129" s="36">
        <v>6.7488790129999998</v>
      </c>
      <c r="BE129" s="36">
        <v>2.2527031428571431E-2</v>
      </c>
      <c r="BF129" s="36">
        <v>4.5054062857142863E-2</v>
      </c>
      <c r="BG129" s="36">
        <v>0.28777427900000002</v>
      </c>
      <c r="BH129" s="36">
        <v>1.991054251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5.4116148109999997</v>
      </c>
      <c r="E130" s="36">
        <v>24</v>
      </c>
      <c r="F130" s="36">
        <v>3</v>
      </c>
      <c r="G130" s="36">
        <v>4</v>
      </c>
      <c r="H130" s="36">
        <v>17</v>
      </c>
      <c r="I130" s="36">
        <v>2.2602966373956599E-3</v>
      </c>
      <c r="J130" s="36">
        <v>0.40172310106980397</v>
      </c>
      <c r="K130" s="36">
        <v>2.2602966373956599E-3</v>
      </c>
      <c r="L130" s="36">
        <v>0</v>
      </c>
      <c r="M130" s="36">
        <v>0.34295839770720216</v>
      </c>
      <c r="N130" s="36">
        <v>6.1024999999997484E-2</v>
      </c>
      <c r="O130" s="36">
        <v>1.4053279E-2</v>
      </c>
      <c r="P130" s="36">
        <v>2.3131846000000001E-2</v>
      </c>
      <c r="Q130" s="36">
        <v>1.3880577E-2</v>
      </c>
      <c r="R130" s="36">
        <v>1.72702E-4</v>
      </c>
      <c r="S130" s="36">
        <v>2.2906582000000002E-2</v>
      </c>
      <c r="T130" s="36">
        <v>2.25264E-4</v>
      </c>
      <c r="U130" s="36">
        <v>0.50270000000000004</v>
      </c>
      <c r="V130" s="36">
        <v>1.1881999999999997</v>
      </c>
      <c r="W130" s="36">
        <v>0.5190135756373957</v>
      </c>
      <c r="X130" s="36">
        <v>1.6130549470698037</v>
      </c>
      <c r="Y130" s="36">
        <v>2.1320685227071996</v>
      </c>
      <c r="Z130" s="36">
        <v>1.8496567365711955E-4</v>
      </c>
      <c r="AA130" s="36">
        <v>3.9582654162623581E-5</v>
      </c>
      <c r="AB130" s="36">
        <v>3.9582700000000003E-5</v>
      </c>
      <c r="AC130" s="36">
        <v>2.1508579362671504E-5</v>
      </c>
      <c r="AD130" s="36">
        <v>2.9957318742718417E-3</v>
      </c>
      <c r="AE130" s="36">
        <v>2.6961586868446571E-2</v>
      </c>
      <c r="AF130" s="36">
        <v>2.9957318742718408E-2</v>
      </c>
      <c r="AG130" s="36">
        <v>7.8539603341990991E-2</v>
      </c>
      <c r="AH130" s="36">
        <v>0.1336076010875249</v>
      </c>
      <c r="AI130" s="36">
        <v>0.42790542510464064</v>
      </c>
      <c r="AJ130" s="36">
        <v>4.0399795961243567E-6</v>
      </c>
      <c r="AK130" s="36">
        <v>4.8820829537093889E-6</v>
      </c>
      <c r="AL130" s="36">
        <v>1.22104867676395E-5</v>
      </c>
      <c r="AM130" s="36">
        <v>7.8565151900949787E-2</v>
      </c>
      <c r="AN130" s="36">
        <v>0.13660821504475046</v>
      </c>
      <c r="AO130" s="36">
        <v>0.45487922245985485</v>
      </c>
      <c r="AP130" s="36">
        <v>3.113390034</v>
      </c>
      <c r="AQ130" s="36">
        <v>1.676440787</v>
      </c>
      <c r="AR130" s="36">
        <v>4.7898308209999998</v>
      </c>
      <c r="AS130" s="36">
        <v>0.15393125799999999</v>
      </c>
      <c r="AT130" s="36">
        <v>2.8878755389999999</v>
      </c>
      <c r="AU130" s="36">
        <v>5.6225893469999999</v>
      </c>
      <c r="AV130" s="36">
        <v>3.951751748</v>
      </c>
      <c r="AW130" s="36">
        <v>7.6939178930000001</v>
      </c>
      <c r="AX130" s="36">
        <v>3.6195490619999999</v>
      </c>
      <c r="AY130" s="36">
        <v>7.0471312629999998</v>
      </c>
      <c r="AZ130" s="36">
        <v>5.2041564285714291E-2</v>
      </c>
      <c r="BA130" s="36">
        <v>0.10408312857142858</v>
      </c>
      <c r="BB130" s="36">
        <v>0.61647196100000001</v>
      </c>
      <c r="BC130" s="36">
        <v>22.919344656</v>
      </c>
      <c r="BD130" s="36">
        <v>44.62313606</v>
      </c>
      <c r="BE130" s="36">
        <v>0.19570538428571427</v>
      </c>
      <c r="BF130" s="36">
        <v>0.39141076857142854</v>
      </c>
      <c r="BG130" s="36">
        <v>0.94512767399999997</v>
      </c>
      <c r="BH130" s="36">
        <v>3.9906188920000001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5.6840637760000003</v>
      </c>
      <c r="E131" s="36">
        <v>22</v>
      </c>
      <c r="F131" s="36">
        <v>0</v>
      </c>
      <c r="G131" s="36">
        <v>1</v>
      </c>
      <c r="H131" s="36">
        <v>21</v>
      </c>
      <c r="I131" s="36">
        <v>7.3132172489181572E-3</v>
      </c>
      <c r="J131" s="36">
        <v>0.35846867660797582</v>
      </c>
      <c r="K131" s="36">
        <v>7.3132172489181572E-3</v>
      </c>
      <c r="L131" s="36">
        <v>0</v>
      </c>
      <c r="M131" s="36">
        <v>0.33647689385689789</v>
      </c>
      <c r="N131" s="36">
        <v>2.9304999999996098E-2</v>
      </c>
      <c r="O131" s="36">
        <v>1.8887039999999999E-3</v>
      </c>
      <c r="P131" s="36">
        <v>2.5675759999999998E-3</v>
      </c>
      <c r="Q131" s="36">
        <v>1.823166E-3</v>
      </c>
      <c r="R131" s="36">
        <v>6.5537999999999995E-5</v>
      </c>
      <c r="S131" s="36">
        <v>2.482092E-3</v>
      </c>
      <c r="T131" s="36">
        <v>8.5483999999999997E-5</v>
      </c>
      <c r="U131" s="36">
        <v>2.4E-2</v>
      </c>
      <c r="V131" s="36">
        <v>5.7599999999999998E-2</v>
      </c>
      <c r="W131" s="36">
        <v>3.3201921248918159E-2</v>
      </c>
      <c r="X131" s="36">
        <v>0.41863625260797582</v>
      </c>
      <c r="Y131" s="36">
        <v>0.45183817385689395</v>
      </c>
      <c r="Z131" s="36">
        <v>2.2052852198180332E-4</v>
      </c>
      <c r="AA131" s="36">
        <v>4.7193103704105911E-5</v>
      </c>
      <c r="AB131" s="36">
        <v>4.7193100000000001E-5</v>
      </c>
      <c r="AC131" s="36">
        <v>5.7059438686987402E-5</v>
      </c>
      <c r="AD131" s="36">
        <v>3.0561205889920594E-3</v>
      </c>
      <c r="AE131" s="36">
        <v>2.7505085300928527E-2</v>
      </c>
      <c r="AF131" s="36">
        <v>3.0561205889920593E-2</v>
      </c>
      <c r="AG131" s="36">
        <v>4.2812918712493179E-3</v>
      </c>
      <c r="AH131" s="36">
        <v>7.2831172062632074E-3</v>
      </c>
      <c r="AI131" s="36">
        <v>2.332565916059973E-2</v>
      </c>
      <c r="AJ131" s="36">
        <v>4.8167295580611709E-6</v>
      </c>
      <c r="AK131" s="36">
        <v>5.8207406024021235E-6</v>
      </c>
      <c r="AL131" s="36">
        <v>1.4558145934306847E-5</v>
      </c>
      <c r="AM131" s="36">
        <v>4.3431680394943667E-3</v>
      </c>
      <c r="AN131" s="36">
        <v>1.034505853585767E-2</v>
      </c>
      <c r="AO131" s="36">
        <v>5.0845302607462561E-2</v>
      </c>
      <c r="AP131" s="36">
        <v>2.9958552749999998</v>
      </c>
      <c r="AQ131" s="36">
        <v>1.6131528399999999</v>
      </c>
      <c r="AR131" s="36">
        <v>4.609008115</v>
      </c>
      <c r="AS131" s="36">
        <v>0.23480723000000001</v>
      </c>
      <c r="AT131" s="36">
        <v>3.8527076820000001</v>
      </c>
      <c r="AU131" s="36">
        <v>8.3371461100000008</v>
      </c>
      <c r="AV131" s="36">
        <v>3.51002803</v>
      </c>
      <c r="AW131" s="36">
        <v>7.595597422</v>
      </c>
      <c r="AX131" s="36">
        <v>3.2476366639999998</v>
      </c>
      <c r="AY131" s="36">
        <v>7.0277902230000002</v>
      </c>
      <c r="AZ131" s="36">
        <v>2.0552962857142858E-2</v>
      </c>
      <c r="BA131" s="36">
        <v>4.1105925714285715E-2</v>
      </c>
      <c r="BB131" s="36">
        <v>0.53111598100000001</v>
      </c>
      <c r="BC131" s="36">
        <v>18.749206227999998</v>
      </c>
      <c r="BD131" s="36">
        <v>40.572730829999998</v>
      </c>
      <c r="BE131" s="36">
        <v>0.16860824714285716</v>
      </c>
      <c r="BF131" s="36">
        <v>0.33721649571428575</v>
      </c>
      <c r="BG131" s="36">
        <v>1.5124031550000001</v>
      </c>
      <c r="BH131" s="36">
        <v>5.0866934380000002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5.6685358729999997</v>
      </c>
      <c r="E132" s="36">
        <v>7</v>
      </c>
      <c r="F132" s="36">
        <v>1</v>
      </c>
      <c r="G132" s="36">
        <v>0</v>
      </c>
      <c r="H132" s="36">
        <v>6</v>
      </c>
      <c r="I132" s="36">
        <v>0.23703736526014013</v>
      </c>
      <c r="J132" s="36">
        <v>7.6294203952109632</v>
      </c>
      <c r="K132" s="36">
        <v>8.5771365264999663E-2</v>
      </c>
      <c r="L132" s="36">
        <v>0.15126599999514045</v>
      </c>
      <c r="M132" s="36">
        <v>3.3868747604705067</v>
      </c>
      <c r="N132" s="36">
        <v>4.4795830000005967</v>
      </c>
      <c r="O132" s="36">
        <v>7.1386024000000006E-2</v>
      </c>
      <c r="P132" s="36">
        <v>0.116730075</v>
      </c>
      <c r="Q132" s="36">
        <v>5.4939016000000007E-2</v>
      </c>
      <c r="R132" s="36">
        <v>1.6447007999999999E-2</v>
      </c>
      <c r="S132" s="36">
        <v>9.5277455999999996E-2</v>
      </c>
      <c r="T132" s="36">
        <v>2.1452619000000003E-2</v>
      </c>
      <c r="U132" s="36">
        <v>0</v>
      </c>
      <c r="V132" s="36">
        <v>0</v>
      </c>
      <c r="W132" s="36">
        <v>0.30842338926014012</v>
      </c>
      <c r="X132" s="36">
        <v>7.7461504702109636</v>
      </c>
      <c r="Y132" s="36">
        <v>8.0545738594711036</v>
      </c>
      <c r="Z132" s="36">
        <v>4.9314534886261453E-3</v>
      </c>
      <c r="AA132" s="36">
        <v>1.5150894009662709E-3</v>
      </c>
      <c r="AB132" s="36">
        <v>1.5150890000000001E-3</v>
      </c>
      <c r="AC132" s="36">
        <v>1.2510097385300071E-3</v>
      </c>
      <c r="AD132" s="36">
        <v>6.3541619088102907E-2</v>
      </c>
      <c r="AE132" s="36">
        <v>0.57187457179292589</v>
      </c>
      <c r="AF132" s="36">
        <v>0.63541619088102885</v>
      </c>
      <c r="AG132" s="36">
        <v>0</v>
      </c>
      <c r="AH132" s="36">
        <v>0</v>
      </c>
      <c r="AI132" s="36">
        <v>0</v>
      </c>
      <c r="AJ132" s="36">
        <v>1.5463646104282874E-4</v>
      </c>
      <c r="AK132" s="36">
        <v>1.8686926814625085E-4</v>
      </c>
      <c r="AL132" s="36">
        <v>4.6737524692090626E-4</v>
      </c>
      <c r="AM132" s="36">
        <v>1.4056461995728359E-3</v>
      </c>
      <c r="AN132" s="36">
        <v>6.3728488356249155E-2</v>
      </c>
      <c r="AO132" s="36">
        <v>0.57234194703984675</v>
      </c>
      <c r="AP132" s="36">
        <v>68.888772688000003</v>
      </c>
      <c r="AQ132" s="36">
        <v>37.093954523999997</v>
      </c>
      <c r="AR132" s="36">
        <v>105.982727212</v>
      </c>
      <c r="AS132" s="36">
        <v>14.400045288999999</v>
      </c>
      <c r="AT132" s="36">
        <v>406.07114671400001</v>
      </c>
      <c r="AU132" s="36">
        <v>853.36260277899999</v>
      </c>
      <c r="AV132" s="36">
        <v>217.61641114700001</v>
      </c>
      <c r="AW132" s="36">
        <v>457.32307879199999</v>
      </c>
      <c r="AX132" s="36">
        <v>207.55846506099999</v>
      </c>
      <c r="AY132" s="36">
        <v>436.18620383699999</v>
      </c>
      <c r="AZ132" s="36">
        <v>1.7142203042857145</v>
      </c>
      <c r="BA132" s="36">
        <v>3.4284406100000004</v>
      </c>
      <c r="BB132" s="36">
        <v>0.56173615700000001</v>
      </c>
      <c r="BC132" s="36">
        <v>33.016853533000003</v>
      </c>
      <c r="BD132" s="36">
        <v>69.385250084000006</v>
      </c>
      <c r="BE132" s="36">
        <v>0.17832893857142859</v>
      </c>
      <c r="BF132" s="36">
        <v>0.35665787714285718</v>
      </c>
      <c r="BG132" s="36">
        <v>4.0960729110000003</v>
      </c>
      <c r="BH132" s="36">
        <v>36.880381706000001</v>
      </c>
      <c r="BI132" s="36">
        <v>0.21</v>
      </c>
      <c r="BJ132" s="36">
        <v>0.21</v>
      </c>
      <c r="BK132" s="36">
        <v>0.15</v>
      </c>
      <c r="BL132" s="36">
        <v>0.15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4.9895491270000001</v>
      </c>
      <c r="E133" s="36">
        <v>88</v>
      </c>
      <c r="F133" s="36">
        <v>0</v>
      </c>
      <c r="G133" s="36">
        <v>5</v>
      </c>
      <c r="H133" s="36">
        <v>83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1.648353E-3</v>
      </c>
      <c r="P133" s="36">
        <v>2.5634529999999998E-3</v>
      </c>
      <c r="Q133" s="36">
        <v>1.2574159999999999E-3</v>
      </c>
      <c r="R133" s="36">
        <v>3.90937E-4</v>
      </c>
      <c r="S133" s="36">
        <v>2.0535359999999999E-3</v>
      </c>
      <c r="T133" s="36">
        <v>5.0991700000000003E-4</v>
      </c>
      <c r="U133" s="36">
        <v>8.3999999999999991E-2</v>
      </c>
      <c r="V133" s="36">
        <v>0.2016</v>
      </c>
      <c r="W133" s="36">
        <v>8.5648352999999997E-2</v>
      </c>
      <c r="X133" s="36">
        <v>0.20416345299999999</v>
      </c>
      <c r="Y133" s="36">
        <v>0.28981180600000001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1.5182631980637845E-2</v>
      </c>
      <c r="AH133" s="36">
        <v>2.5827925668211509E-2</v>
      </c>
      <c r="AI133" s="36">
        <v>8.2719167342785505E-2</v>
      </c>
      <c r="AJ133" s="36">
        <v>0</v>
      </c>
      <c r="AK133" s="36">
        <v>0</v>
      </c>
      <c r="AL133" s="36">
        <v>0</v>
      </c>
      <c r="AM133" s="36">
        <v>1.5182631980637845E-2</v>
      </c>
      <c r="AN133" s="36">
        <v>2.5827925668211509E-2</v>
      </c>
      <c r="AO133" s="36">
        <v>8.2719167342785505E-2</v>
      </c>
      <c r="AP133" s="36">
        <v>0.36342348000000002</v>
      </c>
      <c r="AQ133" s="36">
        <v>0.19568956600000001</v>
      </c>
      <c r="AR133" s="36">
        <v>0.559113046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1.189982004</v>
      </c>
      <c r="BC133" s="36">
        <v>88.671983062999999</v>
      </c>
      <c r="BD133" s="36">
        <v>194.54620708100001</v>
      </c>
      <c r="BE133" s="36">
        <v>8.564102142857144E-2</v>
      </c>
      <c r="BF133" s="36">
        <v>0.17128204428571431</v>
      </c>
      <c r="BG133" s="36">
        <v>1.270379776</v>
      </c>
      <c r="BH133" s="36">
        <v>15.377028789000001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4.9307349230000002</v>
      </c>
      <c r="E134" s="36">
        <v>95</v>
      </c>
      <c r="F134" s="36">
        <v>0</v>
      </c>
      <c r="G134" s="36">
        <v>3</v>
      </c>
      <c r="H134" s="36">
        <v>92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3.3394400000000003E-4</v>
      </c>
      <c r="P134" s="36">
        <v>5.4640299999999999E-4</v>
      </c>
      <c r="Q134" s="36">
        <v>2.7902900000000003E-4</v>
      </c>
      <c r="R134" s="36">
        <v>5.4915000000000005E-5</v>
      </c>
      <c r="S134" s="36">
        <v>4.7477399999999996E-4</v>
      </c>
      <c r="T134" s="36">
        <v>7.1629000000000001E-5</v>
      </c>
      <c r="U134" s="36">
        <v>0.18300000000000002</v>
      </c>
      <c r="V134" s="36">
        <v>0.43919999999999998</v>
      </c>
      <c r="W134" s="36">
        <v>0.18333394400000003</v>
      </c>
      <c r="X134" s="36">
        <v>0.43974640299999995</v>
      </c>
      <c r="Y134" s="36">
        <v>0.62308034699999992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3.3163626078757807E-2</v>
      </c>
      <c r="AH134" s="36">
        <v>5.6416283444323631E-2</v>
      </c>
      <c r="AI134" s="36">
        <v>0.18068458346357705</v>
      </c>
      <c r="AJ134" s="36">
        <v>0</v>
      </c>
      <c r="AK134" s="36">
        <v>0</v>
      </c>
      <c r="AL134" s="36">
        <v>0</v>
      </c>
      <c r="AM134" s="36">
        <v>3.3163626078757807E-2</v>
      </c>
      <c r="AN134" s="36">
        <v>5.6416283444323631E-2</v>
      </c>
      <c r="AO134" s="36">
        <v>0.18068458346357705</v>
      </c>
      <c r="AP134" s="36">
        <v>0.86922857499999995</v>
      </c>
      <c r="AQ134" s="36">
        <v>0.46804615599999999</v>
      </c>
      <c r="AR134" s="36">
        <v>1.3372747309999999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0.423463427</v>
      </c>
      <c r="BC134" s="36">
        <v>13.711693856</v>
      </c>
      <c r="BD134" s="36">
        <v>29.610244997999999</v>
      </c>
      <c r="BE134" s="36">
        <v>3.0475957142857144E-2</v>
      </c>
      <c r="BF134" s="36">
        <v>6.0951914285714288E-2</v>
      </c>
      <c r="BG134" s="36">
        <v>1.5317689839999999</v>
      </c>
      <c r="BH134" s="36">
        <v>4.9790223510000002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5.2353649539999996</v>
      </c>
      <c r="E135" s="36">
        <v>3</v>
      </c>
      <c r="F135" s="36">
        <v>0</v>
      </c>
      <c r="G135" s="36">
        <v>0</v>
      </c>
      <c r="H135" s="36">
        <v>3</v>
      </c>
      <c r="I135" s="36">
        <v>2.8411254939765501E-3</v>
      </c>
      <c r="J135" s="36">
        <v>0.4234027165887353</v>
      </c>
      <c r="K135" s="36">
        <v>2.8411254939765501E-3</v>
      </c>
      <c r="L135" s="36">
        <v>0</v>
      </c>
      <c r="M135" s="36">
        <v>0.21202384208271768</v>
      </c>
      <c r="N135" s="36">
        <v>0.21421999999999417</v>
      </c>
      <c r="O135" s="36">
        <v>2.2157131E-2</v>
      </c>
      <c r="P135" s="36">
        <v>3.6526849E-2</v>
      </c>
      <c r="Q135" s="36">
        <v>1.9570021E-2</v>
      </c>
      <c r="R135" s="36">
        <v>2.5871100000000001E-3</v>
      </c>
      <c r="S135" s="36">
        <v>3.3152357E-2</v>
      </c>
      <c r="T135" s="36">
        <v>3.3744920000000002E-3</v>
      </c>
      <c r="U135" s="36">
        <v>0</v>
      </c>
      <c r="V135" s="36">
        <v>0</v>
      </c>
      <c r="W135" s="36">
        <v>2.4998256493976551E-2</v>
      </c>
      <c r="X135" s="36">
        <v>0.45992956558873532</v>
      </c>
      <c r="Y135" s="36">
        <v>0.4849278220827119</v>
      </c>
      <c r="Z135" s="36">
        <v>1.5473435118592595E-4</v>
      </c>
      <c r="AA135" s="36">
        <v>3.3113151153788141E-5</v>
      </c>
      <c r="AB135" s="36">
        <v>3.31132E-5</v>
      </c>
      <c r="AC135" s="36">
        <v>4.2233495182995533E-5</v>
      </c>
      <c r="AD135" s="36">
        <v>3.0557180756839481E-3</v>
      </c>
      <c r="AE135" s="36">
        <v>2.7501462681155529E-2</v>
      </c>
      <c r="AF135" s="36">
        <v>3.0557180756839476E-2</v>
      </c>
      <c r="AG135" s="36">
        <v>0</v>
      </c>
      <c r="AH135" s="36">
        <v>0</v>
      </c>
      <c r="AI135" s="36">
        <v>0</v>
      </c>
      <c r="AJ135" s="36">
        <v>3.3796747660564841E-6</v>
      </c>
      <c r="AK135" s="36">
        <v>4.0841425487086457E-6</v>
      </c>
      <c r="AL135" s="36">
        <v>1.0214772878914279E-5</v>
      </c>
      <c r="AM135" s="36">
        <v>4.5613169949052015E-5</v>
      </c>
      <c r="AN135" s="36">
        <v>3.0598022182326567E-3</v>
      </c>
      <c r="AO135" s="36">
        <v>2.7511677454034444E-2</v>
      </c>
      <c r="AP135" s="36">
        <v>6.6631720169999999</v>
      </c>
      <c r="AQ135" s="36">
        <v>3.5878618549999999</v>
      </c>
      <c r="AR135" s="36">
        <v>10.251033872000001</v>
      </c>
      <c r="AS135" s="36">
        <v>0.250177337</v>
      </c>
      <c r="AT135" s="36">
        <v>14.782287308000001</v>
      </c>
      <c r="AU135" s="36">
        <v>31.292560456</v>
      </c>
      <c r="AV135" s="36">
        <v>16.682404466000001</v>
      </c>
      <c r="AW135" s="36">
        <v>35.314910300000001</v>
      </c>
      <c r="AX135" s="36">
        <v>15.339614492999999</v>
      </c>
      <c r="AY135" s="36">
        <v>32.472363979000001</v>
      </c>
      <c r="AZ135" s="36">
        <v>7.5123185714285716E-3</v>
      </c>
      <c r="BA135" s="36">
        <v>1.5024638571428573E-2</v>
      </c>
      <c r="BB135" s="36">
        <v>1.119709839</v>
      </c>
      <c r="BC135" s="36">
        <v>64.023858985000004</v>
      </c>
      <c r="BD135" s="36">
        <v>135.53183185899999</v>
      </c>
      <c r="BE135" s="36">
        <v>8.0583651428571434E-2</v>
      </c>
      <c r="BF135" s="36">
        <v>0.16116730285714287</v>
      </c>
      <c r="BG135" s="36">
        <v>2.3859855379999999</v>
      </c>
      <c r="BH135" s="36">
        <v>15.587226374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4.8559679520000003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1.4198519999999999E-3</v>
      </c>
      <c r="P136" s="36">
        <v>2.434065E-3</v>
      </c>
      <c r="Q136" s="36">
        <v>1.221523E-3</v>
      </c>
      <c r="R136" s="36">
        <v>1.9832899999999999E-4</v>
      </c>
      <c r="S136" s="36">
        <v>2.1753749999999998E-3</v>
      </c>
      <c r="T136" s="36">
        <v>2.5869000000000001E-4</v>
      </c>
      <c r="U136" s="36">
        <v>0</v>
      </c>
      <c r="V136" s="36">
        <v>0</v>
      </c>
      <c r="W136" s="36">
        <v>1.4198519999999999E-3</v>
      </c>
      <c r="X136" s="36">
        <v>2.434065E-3</v>
      </c>
      <c r="Y136" s="36">
        <v>3.8539170000000001E-3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3.3622550000000002E-3</v>
      </c>
      <c r="AQ136" s="36">
        <v>1.8104449999999999E-3</v>
      </c>
      <c r="AR136" s="36">
        <v>5.1727000000000006E-3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0.25167817799999997</v>
      </c>
      <c r="BC136" s="36">
        <v>9.1580596120000006</v>
      </c>
      <c r="BD136" s="36">
        <v>21.988816924999998</v>
      </c>
      <c r="BE136" s="36">
        <v>1.8112858571428574E-2</v>
      </c>
      <c r="BF136" s="36">
        <v>3.6225717142857147E-2</v>
      </c>
      <c r="BG136" s="36">
        <v>1.215016689</v>
      </c>
      <c r="BH136" s="36">
        <v>2.2598685629999999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4.4097936950000003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4.8317675189999996</v>
      </c>
      <c r="E138" s="36">
        <v>20</v>
      </c>
      <c r="F138" s="36">
        <v>0</v>
      </c>
      <c r="G138" s="36">
        <v>1</v>
      </c>
      <c r="H138" s="36">
        <v>19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5.529951E-3</v>
      </c>
      <c r="P138" s="36">
        <v>9.8702549999999997E-3</v>
      </c>
      <c r="Q138" s="36">
        <v>5.1344829999999996E-3</v>
      </c>
      <c r="R138" s="36">
        <v>3.95468E-4</v>
      </c>
      <c r="S138" s="36">
        <v>9.3544279999999997E-3</v>
      </c>
      <c r="T138" s="36">
        <v>5.1582699999999995E-4</v>
      </c>
      <c r="U138" s="36">
        <v>6.0000000000000001E-3</v>
      </c>
      <c r="V138" s="36">
        <v>1.44E-2</v>
      </c>
      <c r="W138" s="36">
        <v>1.1529951E-2</v>
      </c>
      <c r="X138" s="36">
        <v>2.4270254999999998E-2</v>
      </c>
      <c r="Y138" s="36">
        <v>3.5800206000000001E-2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1.0880852266908876E-3</v>
      </c>
      <c r="AH138" s="36">
        <v>1.8509955580488663E-3</v>
      </c>
      <c r="AI138" s="36">
        <v>5.9281884764538009E-3</v>
      </c>
      <c r="AJ138" s="36">
        <v>0</v>
      </c>
      <c r="AK138" s="36">
        <v>0</v>
      </c>
      <c r="AL138" s="36">
        <v>0</v>
      </c>
      <c r="AM138" s="36">
        <v>1.0880852266908876E-3</v>
      </c>
      <c r="AN138" s="36">
        <v>1.8509955580488663E-3</v>
      </c>
      <c r="AO138" s="36">
        <v>5.9281884764538009E-3</v>
      </c>
      <c r="AP138" s="36">
        <v>3.1036131000000002E-2</v>
      </c>
      <c r="AQ138" s="36">
        <v>1.6711762000000002E-2</v>
      </c>
      <c r="AR138" s="36">
        <v>4.7747893E-2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0.43755571100000001</v>
      </c>
      <c r="BC138" s="36">
        <v>31.489012288000001</v>
      </c>
      <c r="BD138" s="36">
        <v>70.391085799999999</v>
      </c>
      <c r="BE138" s="36">
        <v>3.1490154285714285E-2</v>
      </c>
      <c r="BF138" s="36">
        <v>6.2980309999999998E-2</v>
      </c>
      <c r="BG138" s="36">
        <v>1.2537577710000001</v>
      </c>
      <c r="BH138" s="36">
        <v>11.635322928000001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4.7815680990000002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5.6289999999999998E-6</v>
      </c>
      <c r="P139" s="36">
        <v>8.9139999999999997E-6</v>
      </c>
      <c r="Q139" s="36">
        <v>3.9029999999999997E-6</v>
      </c>
      <c r="R139" s="36">
        <v>1.7260000000000001E-6</v>
      </c>
      <c r="S139" s="36">
        <v>6.6629999999999996E-6</v>
      </c>
      <c r="T139" s="36">
        <v>2.2510000000000001E-6</v>
      </c>
      <c r="U139" s="36">
        <v>0</v>
      </c>
      <c r="V139" s="36">
        <v>0</v>
      </c>
      <c r="W139" s="36">
        <v>5.6289999999999998E-6</v>
      </c>
      <c r="X139" s="36">
        <v>8.9139999999999997E-6</v>
      </c>
      <c r="Y139" s="36">
        <v>1.4543E-5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8.0299999999999994E-6</v>
      </c>
      <c r="AQ139" s="36">
        <v>4.3239999999999996E-6</v>
      </c>
      <c r="AR139" s="36">
        <v>1.2353999999999999E-5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0.30610240999999999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4.8674676220000004</v>
      </c>
      <c r="E140" s="36">
        <v>3</v>
      </c>
      <c r="F140" s="36">
        <v>0</v>
      </c>
      <c r="G140" s="36">
        <v>1</v>
      </c>
      <c r="H140" s="36">
        <v>2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3.4378899999999994E-4</v>
      </c>
      <c r="P140" s="36">
        <v>5.4011E-4</v>
      </c>
      <c r="Q140" s="36">
        <v>2.8186499999999996E-4</v>
      </c>
      <c r="R140" s="36">
        <v>6.1923999999999999E-5</v>
      </c>
      <c r="S140" s="36">
        <v>4.5933900000000001E-4</v>
      </c>
      <c r="T140" s="36">
        <v>8.077099999999999E-5</v>
      </c>
      <c r="U140" s="36">
        <v>3.0000000000000001E-3</v>
      </c>
      <c r="V140" s="36">
        <v>7.1999999999999998E-3</v>
      </c>
      <c r="W140" s="36">
        <v>3.3437889999999998E-3</v>
      </c>
      <c r="X140" s="36">
        <v>7.7401099999999997E-3</v>
      </c>
      <c r="Y140" s="36">
        <v>1.1083898999999999E-2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6.2198245157452515E-4</v>
      </c>
      <c r="AH140" s="36">
        <v>1.0580850900348245E-3</v>
      </c>
      <c r="AI140" s="36">
        <v>3.3887319775439649E-3</v>
      </c>
      <c r="AJ140" s="36">
        <v>0</v>
      </c>
      <c r="AK140" s="36">
        <v>0</v>
      </c>
      <c r="AL140" s="36">
        <v>0</v>
      </c>
      <c r="AM140" s="36">
        <v>6.2198245157452515E-4</v>
      </c>
      <c r="AN140" s="36">
        <v>1.0580850900348245E-3</v>
      </c>
      <c r="AO140" s="36">
        <v>3.3887319775439649E-3</v>
      </c>
      <c r="AP140" s="36">
        <v>1.2134575999999999E-2</v>
      </c>
      <c r="AQ140" s="36">
        <v>6.5340019999999997E-3</v>
      </c>
      <c r="AR140" s="36">
        <v>1.8668577999999998E-2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6.5314899999999995E-2</v>
      </c>
      <c r="BC140" s="36">
        <v>2.2220651060000001</v>
      </c>
      <c r="BD140" s="36">
        <v>5.6353292799999997</v>
      </c>
      <c r="BE140" s="36">
        <v>4.7006042857142853E-3</v>
      </c>
      <c r="BF140" s="36">
        <v>9.4012085714285706E-3</v>
      </c>
      <c r="BG140" s="36">
        <v>0.84498134700000005</v>
      </c>
      <c r="BH140" s="36">
        <v>3.60476244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4.4735692050000004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4.5382477100000003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0.168922515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5.0164257140000004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2.9943999999999997E-5</v>
      </c>
      <c r="P143" s="36">
        <v>4.6888999999999998E-5</v>
      </c>
      <c r="Q143" s="36">
        <v>2.6652999999999997E-5</v>
      </c>
      <c r="R143" s="36">
        <v>3.2910000000000003E-6</v>
      </c>
      <c r="S143" s="36">
        <v>4.2596999999999999E-5</v>
      </c>
      <c r="T143" s="36">
        <v>4.2919999999999997E-6</v>
      </c>
      <c r="U143" s="36">
        <v>0</v>
      </c>
      <c r="V143" s="36">
        <v>0</v>
      </c>
      <c r="W143" s="36">
        <v>2.9943999999999997E-5</v>
      </c>
      <c r="X143" s="36">
        <v>4.6888999999999998E-5</v>
      </c>
      <c r="Y143" s="36">
        <v>7.6833000000000001E-5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3.0482000000000001E-5</v>
      </c>
      <c r="AQ143" s="36">
        <v>1.6413E-5</v>
      </c>
      <c r="AR143" s="36">
        <v>4.6895000000000004E-5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7.2136579000000006E-2</v>
      </c>
      <c r="BC143" s="36">
        <v>3.2249363309999999</v>
      </c>
      <c r="BD143" s="36">
        <v>7.6409687970000002</v>
      </c>
      <c r="BE143" s="36">
        <v>5.1915485714285718E-3</v>
      </c>
      <c r="BF143" s="36">
        <v>1.0383098571428571E-2</v>
      </c>
      <c r="BG143" s="36">
        <v>0.84447161299999995</v>
      </c>
      <c r="BH143" s="36">
        <v>1.9872133590000001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4.857732199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0.51213521299999998</v>
      </c>
      <c r="BC144" s="36">
        <v>40.398123388999998</v>
      </c>
      <c r="BD144" s="36">
        <v>88.973918999000006</v>
      </c>
      <c r="BE144" s="36">
        <v>3.6857517142857149E-2</v>
      </c>
      <c r="BF144" s="36">
        <v>7.3715035714285726E-2</v>
      </c>
      <c r="BG144" s="36">
        <v>1.139483008</v>
      </c>
      <c r="BH144" s="36">
        <v>5.9538232769999997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5.1698184359999999</v>
      </c>
      <c r="E145" s="36">
        <v>1</v>
      </c>
      <c r="F145" s="36">
        <v>0</v>
      </c>
      <c r="G145" s="36">
        <v>0</v>
      </c>
      <c r="H145" s="36">
        <v>1</v>
      </c>
      <c r="I145" s="36">
        <v>1.5718978320401291E-3</v>
      </c>
      <c r="J145" s="36">
        <v>0.6279489190201174</v>
      </c>
      <c r="K145" s="36">
        <v>1.5718978320401291E-3</v>
      </c>
      <c r="L145" s="36">
        <v>0</v>
      </c>
      <c r="M145" s="36">
        <v>0.20779581685213575</v>
      </c>
      <c r="N145" s="36">
        <v>0.42172500000002178</v>
      </c>
      <c r="O145" s="36">
        <v>9.0648090000000001E-3</v>
      </c>
      <c r="P145" s="36">
        <v>1.5223285E-2</v>
      </c>
      <c r="Q145" s="36">
        <v>7.9057869999999992E-3</v>
      </c>
      <c r="R145" s="36">
        <v>1.159022E-3</v>
      </c>
      <c r="S145" s="36">
        <v>1.3711516999999999E-2</v>
      </c>
      <c r="T145" s="36">
        <v>1.5117680000000001E-3</v>
      </c>
      <c r="U145" s="36">
        <v>0</v>
      </c>
      <c r="V145" s="36">
        <v>0</v>
      </c>
      <c r="W145" s="36">
        <v>1.0636706832040129E-2</v>
      </c>
      <c r="X145" s="36">
        <v>0.64317220402011743</v>
      </c>
      <c r="Y145" s="36">
        <v>0.65380891085215753</v>
      </c>
      <c r="Z145" s="36">
        <v>1.3456504658807065E-4</v>
      </c>
      <c r="AA145" s="36">
        <v>2.8796919969847121E-5</v>
      </c>
      <c r="AB145" s="36">
        <v>2.8796899999999999E-5</v>
      </c>
      <c r="AC145" s="36">
        <v>1.5834178559692387E-5</v>
      </c>
      <c r="AD145" s="36">
        <v>7.2708019576126111E-3</v>
      </c>
      <c r="AE145" s="36">
        <v>6.5437217618513496E-2</v>
      </c>
      <c r="AF145" s="36">
        <v>7.2708019576126104E-2</v>
      </c>
      <c r="AG145" s="36">
        <v>0</v>
      </c>
      <c r="AH145" s="36">
        <v>0</v>
      </c>
      <c r="AI145" s="36">
        <v>0</v>
      </c>
      <c r="AJ145" s="36">
        <v>2.9391347339022494E-6</v>
      </c>
      <c r="AK145" s="36">
        <v>3.551775260648563E-6</v>
      </c>
      <c r="AL145" s="36">
        <v>8.8832789678075974E-6</v>
      </c>
      <c r="AM145" s="36">
        <v>1.8773313293594638E-5</v>
      </c>
      <c r="AN145" s="36">
        <v>7.2743537328732594E-3</v>
      </c>
      <c r="AO145" s="36">
        <v>6.5446100897481305E-2</v>
      </c>
      <c r="AP145" s="36">
        <v>1.448965566</v>
      </c>
      <c r="AQ145" s="36">
        <v>0.78021222700000004</v>
      </c>
      <c r="AR145" s="36">
        <v>2.2291777929999999</v>
      </c>
      <c r="AS145" s="36">
        <v>0.18893082</v>
      </c>
      <c r="AT145" s="36">
        <v>6.2858874279999997</v>
      </c>
      <c r="AU145" s="36">
        <v>15.447568355</v>
      </c>
      <c r="AV145" s="36">
        <v>8.4983293670000002</v>
      </c>
      <c r="AW145" s="36">
        <v>20.884644420000001</v>
      </c>
      <c r="AX145" s="36">
        <v>7.7841797020000003</v>
      </c>
      <c r="AY145" s="36">
        <v>19.129621619000002</v>
      </c>
      <c r="AZ145" s="36">
        <v>3.6410485714285716E-3</v>
      </c>
      <c r="BA145" s="36">
        <v>7.2820985714285727E-3</v>
      </c>
      <c r="BB145" s="36">
        <v>0.79593903600000004</v>
      </c>
      <c r="BC145" s="36">
        <v>41.174956014999999</v>
      </c>
      <c r="BD145" s="36">
        <v>101.187454406</v>
      </c>
      <c r="BE145" s="36">
        <v>5.7282405714285722E-2</v>
      </c>
      <c r="BF145" s="36">
        <v>0.11456481142857144</v>
      </c>
      <c r="BG145" s="36">
        <v>1.3953492590000001</v>
      </c>
      <c r="BH145" s="36">
        <v>18.587437587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4.7341090919999997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0.108412804</v>
      </c>
      <c r="BC146" s="36">
        <v>6.2068889110000001</v>
      </c>
      <c r="BD146" s="36">
        <v>12.844811774</v>
      </c>
      <c r="BE146" s="36">
        <v>7.8022885714285721E-3</v>
      </c>
      <c r="BF146" s="36">
        <v>1.5604577142857144E-2</v>
      </c>
      <c r="BG146" s="36">
        <v>0.99731946599999999</v>
      </c>
      <c r="BH146" s="36">
        <v>2.3912263789999999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5.0300822959999998</v>
      </c>
      <c r="E147" s="36">
        <v>5</v>
      </c>
      <c r="F147" s="36">
        <v>0</v>
      </c>
      <c r="G147" s="36">
        <v>1</v>
      </c>
      <c r="H147" s="36">
        <v>4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1.4533179999999999E-3</v>
      </c>
      <c r="P147" s="36">
        <v>2.500721E-3</v>
      </c>
      <c r="Q147" s="36">
        <v>1.3008E-3</v>
      </c>
      <c r="R147" s="36">
        <v>1.5251799999999998E-4</v>
      </c>
      <c r="S147" s="36">
        <v>2.3017850000000002E-3</v>
      </c>
      <c r="T147" s="36">
        <v>1.9893599999999998E-4</v>
      </c>
      <c r="U147" s="36">
        <v>3.0000000000000001E-3</v>
      </c>
      <c r="V147" s="36">
        <v>7.1999999999999998E-3</v>
      </c>
      <c r="W147" s="36">
        <v>4.4533179999999995E-3</v>
      </c>
      <c r="X147" s="36">
        <v>9.700720999999999E-3</v>
      </c>
      <c r="Y147" s="36">
        <v>1.4154038999999998E-2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5.5035267680286326E-4</v>
      </c>
      <c r="AH147" s="36">
        <v>9.3623213984854903E-4</v>
      </c>
      <c r="AI147" s="36">
        <v>2.9984732046500827E-3</v>
      </c>
      <c r="AJ147" s="36">
        <v>0</v>
      </c>
      <c r="AK147" s="36">
        <v>0</v>
      </c>
      <c r="AL147" s="36">
        <v>0</v>
      </c>
      <c r="AM147" s="36">
        <v>5.5035267680286326E-4</v>
      </c>
      <c r="AN147" s="36">
        <v>9.3623213984854903E-4</v>
      </c>
      <c r="AO147" s="36">
        <v>2.9984732046500827E-3</v>
      </c>
      <c r="AP147" s="36">
        <v>1.1548647E-2</v>
      </c>
      <c r="AQ147" s="36">
        <v>6.2185019999999999E-3</v>
      </c>
      <c r="AR147" s="36">
        <v>1.7767148999999999E-2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0.36368014500000001</v>
      </c>
      <c r="BC147" s="36">
        <v>16.800700914</v>
      </c>
      <c r="BD147" s="36">
        <v>38.174426836000002</v>
      </c>
      <c r="BE147" s="36">
        <v>2.6173452857142857E-2</v>
      </c>
      <c r="BF147" s="36">
        <v>5.2346907142857141E-2</v>
      </c>
      <c r="BG147" s="36">
        <v>1.349200782</v>
      </c>
      <c r="BH147" s="36">
        <v>11.243067137000001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4.7430151279999997</v>
      </c>
      <c r="E148" s="36">
        <v>2</v>
      </c>
      <c r="F148" s="36">
        <v>0</v>
      </c>
      <c r="G148" s="36">
        <v>1</v>
      </c>
      <c r="H148" s="36">
        <v>1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3.0000000000000001E-3</v>
      </c>
      <c r="V148" s="36">
        <v>7.1999999999999998E-3</v>
      </c>
      <c r="W148" s="36">
        <v>3.0000000000000001E-3</v>
      </c>
      <c r="X148" s="36">
        <v>7.1999999999999998E-3</v>
      </c>
      <c r="Y148" s="36">
        <v>1.0200000000000001E-2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5.2830177897038365E-4</v>
      </c>
      <c r="AH148" s="36">
        <v>8.9872026767375609E-4</v>
      </c>
      <c r="AI148" s="36">
        <v>2.8783338302524348E-3</v>
      </c>
      <c r="AJ148" s="36">
        <v>0</v>
      </c>
      <c r="AK148" s="36">
        <v>0</v>
      </c>
      <c r="AL148" s="36">
        <v>0</v>
      </c>
      <c r="AM148" s="36">
        <v>5.2830177897038365E-4</v>
      </c>
      <c r="AN148" s="36">
        <v>8.9872026767375609E-4</v>
      </c>
      <c r="AO148" s="36">
        <v>2.8783338302524348E-3</v>
      </c>
      <c r="AP148" s="36">
        <v>1.3785052000000001E-2</v>
      </c>
      <c r="AQ148" s="36">
        <v>7.4227199999999998E-3</v>
      </c>
      <c r="AR148" s="36">
        <v>2.1207772E-2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0.15762927500000001</v>
      </c>
      <c r="BC148" s="36">
        <v>5.1898871680000003</v>
      </c>
      <c r="BD148" s="36">
        <v>9.9005509630000006</v>
      </c>
      <c r="BE148" s="36">
        <v>1.1344315714285715E-2</v>
      </c>
      <c r="BF148" s="36">
        <v>2.2688631428571429E-2</v>
      </c>
      <c r="BG148" s="36">
        <v>0.90313878599999997</v>
      </c>
      <c r="BH148" s="36">
        <v>3.6722277920000002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5.3157751639999997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1.0120755E-2</v>
      </c>
      <c r="P149" s="36">
        <v>1.7386138999999998E-2</v>
      </c>
      <c r="Q149" s="36">
        <v>8.8718370000000005E-3</v>
      </c>
      <c r="R149" s="36">
        <v>1.2489179999999999E-3</v>
      </c>
      <c r="S149" s="36">
        <v>1.5757114999999999E-2</v>
      </c>
      <c r="T149" s="36">
        <v>1.629024E-3</v>
      </c>
      <c r="U149" s="36">
        <v>0</v>
      </c>
      <c r="V149" s="36">
        <v>0</v>
      </c>
      <c r="W149" s="36">
        <v>1.0120755E-2</v>
      </c>
      <c r="X149" s="36">
        <v>1.7386138999999998E-2</v>
      </c>
      <c r="Y149" s="36">
        <v>2.7506893999999997E-2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3.3395983999999997E-2</v>
      </c>
      <c r="AQ149" s="36">
        <v>1.7982452999999999E-2</v>
      </c>
      <c r="AR149" s="36">
        <v>5.1378436999999999E-2</v>
      </c>
      <c r="AS149" s="36">
        <v>1.340707E-3</v>
      </c>
      <c r="AT149" s="36">
        <v>2.3526240000000002E-3</v>
      </c>
      <c r="AU149" s="36">
        <v>5.1385709999999998E-3</v>
      </c>
      <c r="AV149" s="36">
        <v>3.2878003000000003E-2</v>
      </c>
      <c r="AW149" s="36">
        <v>7.1811704000000004E-2</v>
      </c>
      <c r="AX149" s="36">
        <v>2.8560282999999999E-2</v>
      </c>
      <c r="AY149" s="36">
        <v>6.2380995000000002E-2</v>
      </c>
      <c r="AZ149" s="36">
        <v>6.6271428571428576E-6</v>
      </c>
      <c r="BA149" s="36">
        <v>1.3254285714285715E-5</v>
      </c>
      <c r="BB149" s="36">
        <v>0.44142520800000001</v>
      </c>
      <c r="BC149" s="36">
        <v>18.173104632000001</v>
      </c>
      <c r="BD149" s="36">
        <v>39.693456750000003</v>
      </c>
      <c r="BE149" s="36">
        <v>3.1768635714285717E-2</v>
      </c>
      <c r="BF149" s="36">
        <v>6.3537272857142862E-2</v>
      </c>
      <c r="BG149" s="36">
        <v>3.458558054</v>
      </c>
      <c r="BH149" s="36">
        <v>10.667431339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4.886713297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3.1055789999999998E-3</v>
      </c>
      <c r="P150" s="36">
        <v>4.6068960000000001E-3</v>
      </c>
      <c r="Q150" s="36">
        <v>2.613181E-3</v>
      </c>
      <c r="R150" s="36">
        <v>4.9239800000000001E-4</v>
      </c>
      <c r="S150" s="36">
        <v>3.964637E-3</v>
      </c>
      <c r="T150" s="36">
        <v>6.4225900000000006E-4</v>
      </c>
      <c r="U150" s="36">
        <v>0</v>
      </c>
      <c r="V150" s="36">
        <v>0</v>
      </c>
      <c r="W150" s="36">
        <v>3.1055789999999998E-3</v>
      </c>
      <c r="X150" s="36">
        <v>4.6068960000000001E-3</v>
      </c>
      <c r="Y150" s="36">
        <v>7.7124749999999999E-3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4.2075660000000003E-3</v>
      </c>
      <c r="AQ150" s="36">
        <v>2.2656120000000002E-3</v>
      </c>
      <c r="AR150" s="36">
        <v>6.4731780000000004E-3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0.25168964300000002</v>
      </c>
      <c r="BC150" s="36">
        <v>11.129853569</v>
      </c>
      <c r="BD150" s="36">
        <v>29.101614419000001</v>
      </c>
      <c r="BE150" s="36">
        <v>1.8113682857142859E-2</v>
      </c>
      <c r="BF150" s="36">
        <v>3.6227367142857146E-2</v>
      </c>
      <c r="BG150" s="36">
        <v>0.44080691900000002</v>
      </c>
      <c r="BH150" s="36">
        <v>6.7772867659999996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5.0296225999999997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4.483318E-3</v>
      </c>
      <c r="P151" s="36">
        <v>7.4782700000000004E-3</v>
      </c>
      <c r="Q151" s="36">
        <v>3.349262E-3</v>
      </c>
      <c r="R151" s="36">
        <v>1.134056E-3</v>
      </c>
      <c r="S151" s="36">
        <v>5.9990670000000003E-3</v>
      </c>
      <c r="T151" s="36">
        <v>1.4792029999999999E-3</v>
      </c>
      <c r="U151" s="36">
        <v>0</v>
      </c>
      <c r="V151" s="36">
        <v>0</v>
      </c>
      <c r="W151" s="36">
        <v>4.483318E-3</v>
      </c>
      <c r="X151" s="36">
        <v>7.4782700000000004E-3</v>
      </c>
      <c r="Y151" s="36">
        <v>1.1961588E-2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1.5150392E-2</v>
      </c>
      <c r="AQ151" s="36">
        <v>8.1579029999999993E-3</v>
      </c>
      <c r="AR151" s="36">
        <v>2.3308295E-2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5.5616550279999997</v>
      </c>
      <c r="BC151" s="36">
        <v>359.43463436399998</v>
      </c>
      <c r="BD151" s="36">
        <v>779.673006762</v>
      </c>
      <c r="BE151" s="36">
        <v>0.39300353428571427</v>
      </c>
      <c r="BF151" s="36">
        <v>0.78600707000000014</v>
      </c>
      <c r="BG151" s="36">
        <v>4.174170975</v>
      </c>
      <c r="BH151" s="36">
        <v>46.342407756999997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5.0234601799999998</v>
      </c>
      <c r="E152" s="36">
        <v>31</v>
      </c>
      <c r="F152" s="36">
        <v>0</v>
      </c>
      <c r="G152" s="36">
        <v>17</v>
      </c>
      <c r="H152" s="36">
        <v>14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1.1164363E-2</v>
      </c>
      <c r="P152" s="36">
        <v>1.9659998999999997E-2</v>
      </c>
      <c r="Q152" s="36">
        <v>1.0283248E-2</v>
      </c>
      <c r="R152" s="36">
        <v>8.8111500000000002E-4</v>
      </c>
      <c r="S152" s="36">
        <v>1.8510718999999998E-2</v>
      </c>
      <c r="T152" s="36">
        <v>1.1492799999999999E-3</v>
      </c>
      <c r="U152" s="36">
        <v>0.25500000000000006</v>
      </c>
      <c r="V152" s="36">
        <v>0.61199999999999988</v>
      </c>
      <c r="W152" s="36">
        <v>0.26616436300000007</v>
      </c>
      <c r="X152" s="36">
        <v>0.63165999899999992</v>
      </c>
      <c r="Y152" s="36">
        <v>0.89782436199999993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5.2119016718936019E-2</v>
      </c>
      <c r="AH152" s="36">
        <v>8.8662235337960124E-2</v>
      </c>
      <c r="AI152" s="36">
        <v>0.28395878074454789</v>
      </c>
      <c r="AJ152" s="36">
        <v>0</v>
      </c>
      <c r="AK152" s="36">
        <v>0</v>
      </c>
      <c r="AL152" s="36">
        <v>0</v>
      </c>
      <c r="AM152" s="36">
        <v>5.2119016718936019E-2</v>
      </c>
      <c r="AN152" s="36">
        <v>8.8662235337960124E-2</v>
      </c>
      <c r="AO152" s="36">
        <v>0.28395878074454789</v>
      </c>
      <c r="AP152" s="36">
        <v>1.0059844490000001</v>
      </c>
      <c r="AQ152" s="36">
        <v>0.54168393400000003</v>
      </c>
      <c r="AR152" s="36">
        <v>1.547668383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1.80175405</v>
      </c>
      <c r="BC152" s="36">
        <v>145.998147359</v>
      </c>
      <c r="BD152" s="36">
        <v>363.55784053500003</v>
      </c>
      <c r="BE152" s="36">
        <v>0.12731744428571432</v>
      </c>
      <c r="BF152" s="36">
        <v>0.25463489000000006</v>
      </c>
      <c r="BG152" s="36">
        <v>4.3837647349999997</v>
      </c>
      <c r="BH152" s="36">
        <v>39.866117172000003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4.7666183320000002</v>
      </c>
      <c r="E153" s="36">
        <v>0</v>
      </c>
      <c r="F153" s="36" t="s">
        <v>339</v>
      </c>
      <c r="G153" s="36" t="s">
        <v>339</v>
      </c>
      <c r="H153" s="36" t="s">
        <v>339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339</v>
      </c>
      <c r="V153" s="36" t="s">
        <v>339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339</v>
      </c>
      <c r="AH153" s="36" t="s">
        <v>339</v>
      </c>
      <c r="AI153" s="36" t="s">
        <v>339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0.31407808399999998</v>
      </c>
      <c r="BC153" s="36">
        <v>18.277166707999999</v>
      </c>
      <c r="BD153" s="36">
        <v>46.441736687999999</v>
      </c>
      <c r="BE153" s="36">
        <v>2.2193715714285717E-2</v>
      </c>
      <c r="BF153" s="36">
        <v>4.4387432857142861E-2</v>
      </c>
      <c r="BG153" s="36">
        <v>1.1714198419999999</v>
      </c>
      <c r="BH153" s="36">
        <v>15.669950330000001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4.713333564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2.9569869999999999E-3</v>
      </c>
      <c r="BC154" s="36">
        <v>0.13979043099999999</v>
      </c>
      <c r="BD154" s="36">
        <v>0.31193218299999997</v>
      </c>
      <c r="BE154" s="36">
        <v>2.0894857142857146E-4</v>
      </c>
      <c r="BF154" s="36">
        <v>4.1789857142857144E-4</v>
      </c>
      <c r="BG154" s="36">
        <v>0.482153367</v>
      </c>
      <c r="BH154" s="36">
        <v>6.7202136049999996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4.8138503699999999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2.3904051428571431E-2</v>
      </c>
      <c r="BF155" s="36">
        <v>4.780810428571429E-2</v>
      </c>
      <c r="BG155" s="36">
        <v>1.6820777039999999</v>
      </c>
      <c r="BH155" s="36">
        <v>17.456045109000002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5.2991346850000003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0.46243177600000002</v>
      </c>
      <c r="BC156" s="36">
        <v>29.315827243000001</v>
      </c>
      <c r="BD156" s="36">
        <v>60.299803724999997</v>
      </c>
      <c r="BE156" s="36">
        <v>3.2676841428571426E-2</v>
      </c>
      <c r="BF156" s="36">
        <v>6.5353682857142853E-2</v>
      </c>
      <c r="BG156" s="36">
        <v>1.302376354</v>
      </c>
      <c r="BH156" s="36">
        <v>20.405142613999999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4.8035005660000003</v>
      </c>
      <c r="E157" s="36">
        <v>0</v>
      </c>
      <c r="F157" s="36" t="s">
        <v>339</v>
      </c>
      <c r="G157" s="36" t="s">
        <v>339</v>
      </c>
      <c r="H157" s="36" t="s">
        <v>339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339</v>
      </c>
      <c r="V157" s="36" t="s">
        <v>339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339</v>
      </c>
      <c r="AH157" s="36" t="s">
        <v>339</v>
      </c>
      <c r="AI157" s="36" t="s">
        <v>339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0.83218577599999999</v>
      </c>
      <c r="BC157" s="36">
        <v>34.603841322999997</v>
      </c>
      <c r="BD157" s="36">
        <v>81.150000000000006</v>
      </c>
      <c r="BE157" s="36">
        <v>5.8804788571428575E-2</v>
      </c>
      <c r="BF157" s="36">
        <v>0.11760957857142858</v>
      </c>
      <c r="BG157" s="36">
        <v>3.6740862089999999</v>
      </c>
      <c r="BH157" s="36">
        <v>20.695244642999999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5.0426751620000001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2.7280719999999998E-3</v>
      </c>
      <c r="P158" s="36">
        <v>4.1462159999999994E-3</v>
      </c>
      <c r="Q158" s="36">
        <v>1.666678E-3</v>
      </c>
      <c r="R158" s="36">
        <v>1.061394E-3</v>
      </c>
      <c r="S158" s="36">
        <v>2.7617889999999997E-3</v>
      </c>
      <c r="T158" s="36">
        <v>1.3844269999999999E-3</v>
      </c>
      <c r="U158" s="36">
        <v>0</v>
      </c>
      <c r="V158" s="36">
        <v>0</v>
      </c>
      <c r="W158" s="36">
        <v>2.7280719999999998E-3</v>
      </c>
      <c r="X158" s="36">
        <v>4.1462159999999994E-3</v>
      </c>
      <c r="Y158" s="36">
        <v>6.8742879999999992E-3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4.0025349999999998E-3</v>
      </c>
      <c r="AQ158" s="36">
        <v>2.1552110000000002E-3</v>
      </c>
      <c r="AR158" s="36">
        <v>6.1577460000000004E-3</v>
      </c>
      <c r="AS158" s="36">
        <v>4.9559999999999996E-6</v>
      </c>
      <c r="AT158" s="36">
        <v>2.7E-8</v>
      </c>
      <c r="AU158" s="36">
        <v>7.1999999999999996E-8</v>
      </c>
      <c r="AV158" s="36">
        <v>3.0309999999999999E-6</v>
      </c>
      <c r="AW158" s="36">
        <v>7.9699999999999999E-6</v>
      </c>
      <c r="AX158" s="36">
        <v>2.5119999999999998E-6</v>
      </c>
      <c r="AY158" s="36">
        <v>6.6050000000000003E-6</v>
      </c>
      <c r="AZ158" s="36">
        <v>2E-8</v>
      </c>
      <c r="BA158" s="36">
        <v>4.1428571428571433E-8</v>
      </c>
      <c r="BB158" s="36">
        <v>0.45850210299999999</v>
      </c>
      <c r="BC158" s="36">
        <v>23.593161696999999</v>
      </c>
      <c r="BD158" s="36">
        <v>62.025355744999999</v>
      </c>
      <c r="BE158" s="36">
        <v>3.2399158571428575E-2</v>
      </c>
      <c r="BF158" s="36">
        <v>6.4798318571428579E-2</v>
      </c>
      <c r="BG158" s="36">
        <v>4.055590939</v>
      </c>
      <c r="BH158" s="36">
        <v>27.023300044999999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4.5825268599999998</v>
      </c>
      <c r="E159" s="36">
        <v>0</v>
      </c>
      <c r="F159" s="36" t="s">
        <v>339</v>
      </c>
      <c r="G159" s="36" t="s">
        <v>339</v>
      </c>
      <c r="H159" s="36" t="s">
        <v>339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339</v>
      </c>
      <c r="V159" s="36" t="s">
        <v>339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339</v>
      </c>
      <c r="AH159" s="36" t="s">
        <v>339</v>
      </c>
      <c r="AI159" s="36" t="s">
        <v>339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0.290790522</v>
      </c>
      <c r="BH159" s="36">
        <v>1.6785664330000001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4.5435165409999998</v>
      </c>
      <c r="E160" s="36">
        <v>0</v>
      </c>
      <c r="F160" s="36" t="s">
        <v>339</v>
      </c>
      <c r="G160" s="36" t="s">
        <v>339</v>
      </c>
      <c r="H160" s="36" t="s">
        <v>339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339</v>
      </c>
      <c r="V160" s="36" t="s">
        <v>339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339</v>
      </c>
      <c r="AH160" s="36" t="s">
        <v>339</v>
      </c>
      <c r="AI160" s="36" t="s">
        <v>339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9.1809659000000002E-2</v>
      </c>
      <c r="BH160" s="36">
        <v>1.655429762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5.0164747900000002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7.0790000000000003E-6</v>
      </c>
      <c r="P161" s="36">
        <v>1.2089999999999999E-5</v>
      </c>
      <c r="Q161" s="36">
        <v>6.1190000000000002E-6</v>
      </c>
      <c r="R161" s="36">
        <v>9.6000000000000013E-7</v>
      </c>
      <c r="S161" s="36">
        <v>1.0837E-5</v>
      </c>
      <c r="T161" s="36">
        <v>1.2530000000000001E-6</v>
      </c>
      <c r="U161" s="36">
        <v>0</v>
      </c>
      <c r="V161" s="36">
        <v>0</v>
      </c>
      <c r="W161" s="36">
        <v>7.0790000000000003E-6</v>
      </c>
      <c r="X161" s="36">
        <v>1.2089999999999999E-5</v>
      </c>
      <c r="Y161" s="36">
        <v>1.9168999999999999E-5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1.5933000000000001E-5</v>
      </c>
      <c r="AQ161" s="36">
        <v>8.5790000000000004E-6</v>
      </c>
      <c r="AR161" s="36">
        <v>2.4512000000000002E-5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0.36350121400000002</v>
      </c>
      <c r="BH161" s="36">
        <v>2.4713928030000001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4.6856524520000002</v>
      </c>
      <c r="E162" s="36">
        <v>37</v>
      </c>
      <c r="F162" s="36">
        <v>0</v>
      </c>
      <c r="G162" s="36">
        <v>4</v>
      </c>
      <c r="H162" s="36">
        <v>33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1.7999999999999999E-2</v>
      </c>
      <c r="V162" s="36">
        <v>4.3199999999999995E-2</v>
      </c>
      <c r="W162" s="36">
        <v>1.7999999999999999E-2</v>
      </c>
      <c r="X162" s="36">
        <v>4.3199999999999995E-2</v>
      </c>
      <c r="Y162" s="36">
        <v>6.1199999999999991E-2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3.4478224744290313E-3</v>
      </c>
      <c r="AH162" s="36">
        <v>5.8652612208677773E-3</v>
      </c>
      <c r="AI162" s="36">
        <v>1.8784687964130582E-2</v>
      </c>
      <c r="AJ162" s="36">
        <v>0</v>
      </c>
      <c r="AK162" s="36">
        <v>0</v>
      </c>
      <c r="AL162" s="36">
        <v>0</v>
      </c>
      <c r="AM162" s="36">
        <v>3.4478224744290313E-3</v>
      </c>
      <c r="AN162" s="36">
        <v>5.8652612208677773E-3</v>
      </c>
      <c r="AO162" s="36">
        <v>1.8784687964130582E-2</v>
      </c>
      <c r="AP162" s="36">
        <v>6.3654414000000006E-2</v>
      </c>
      <c r="AQ162" s="36">
        <v>3.4275452999999997E-2</v>
      </c>
      <c r="AR162" s="36">
        <v>9.7929867000000004E-2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1.1313988000000001E-2</v>
      </c>
      <c r="BC162" s="36">
        <v>0.240353756</v>
      </c>
      <c r="BD162" s="36">
        <v>0.56506524800000002</v>
      </c>
      <c r="BE162" s="36">
        <v>7.9947999999999998E-4</v>
      </c>
      <c r="BF162" s="36">
        <v>1.5989614285714287E-3</v>
      </c>
      <c r="BG162" s="36">
        <v>5.1577703000000003E-2</v>
      </c>
      <c r="BH162" s="36">
        <v>1.322139728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5.026521357</v>
      </c>
      <c r="E163" s="36">
        <v>16</v>
      </c>
      <c r="F163" s="36">
        <v>2</v>
      </c>
      <c r="G163" s="36">
        <v>3</v>
      </c>
      <c r="H163" s="36">
        <v>11</v>
      </c>
      <c r="I163" s="36">
        <v>6.0853281756737186E-5</v>
      </c>
      <c r="J163" s="36">
        <v>2.0692210002602726E-2</v>
      </c>
      <c r="K163" s="36">
        <v>6.0853281756737186E-5</v>
      </c>
      <c r="L163" s="36">
        <v>0</v>
      </c>
      <c r="M163" s="36">
        <v>9.6980632843603285E-3</v>
      </c>
      <c r="N163" s="36">
        <v>1.1054999999999135E-2</v>
      </c>
      <c r="O163" s="36">
        <v>6.9337097999999986E-2</v>
      </c>
      <c r="P163" s="36">
        <v>0.12614866</v>
      </c>
      <c r="Q163" s="36">
        <v>6.572054799999999E-2</v>
      </c>
      <c r="R163" s="36">
        <v>3.6165500000000001E-3</v>
      </c>
      <c r="S163" s="36">
        <v>0.12143142</v>
      </c>
      <c r="T163" s="36">
        <v>4.7172399999999993E-3</v>
      </c>
      <c r="U163" s="36">
        <v>0.11534999999999999</v>
      </c>
      <c r="V163" s="36">
        <v>0.27330000000000004</v>
      </c>
      <c r="W163" s="36">
        <v>0.18474795128175672</v>
      </c>
      <c r="X163" s="36">
        <v>0.42014087000260275</v>
      </c>
      <c r="Y163" s="36">
        <v>0.6048888212843595</v>
      </c>
      <c r="Z163" s="36">
        <v>1.0410114274392924E-5</v>
      </c>
      <c r="AA163" s="36">
        <v>2.2277644547200853E-6</v>
      </c>
      <c r="AB163" s="36">
        <v>2.2277599999999998E-6</v>
      </c>
      <c r="AC163" s="36">
        <v>1.3659730036996098E-6</v>
      </c>
      <c r="AD163" s="36">
        <v>4.263279983163578E-4</v>
      </c>
      <c r="AE163" s="36">
        <v>3.8369519848472197E-3</v>
      </c>
      <c r="AF163" s="36">
        <v>4.2632799831635775E-3</v>
      </c>
      <c r="AG163" s="36">
        <v>2.345265582696577E-2</v>
      </c>
      <c r="AH163" s="36">
        <v>3.9896471981504991E-2</v>
      </c>
      <c r="AI163" s="36">
        <v>0.12777653864346869</v>
      </c>
      <c r="AJ163" s="36">
        <v>2.2737471029166586E-7</v>
      </c>
      <c r="AK163" s="36">
        <v>2.7476925831122248E-7</v>
      </c>
      <c r="AL163" s="36">
        <v>6.8722027556171173E-7</v>
      </c>
      <c r="AM163" s="36">
        <v>2.345424917467976E-2</v>
      </c>
      <c r="AN163" s="36">
        <v>4.032307474907966E-2</v>
      </c>
      <c r="AO163" s="36">
        <v>0.13161417784859147</v>
      </c>
      <c r="AP163" s="36">
        <v>0.73338220799999998</v>
      </c>
      <c r="AQ163" s="36">
        <v>0.39489811200000002</v>
      </c>
      <c r="AR163" s="36">
        <v>1.12828032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0.716758428</v>
      </c>
      <c r="BC163" s="36">
        <v>49.115384577999997</v>
      </c>
      <c r="BD163" s="36">
        <v>123.85701313</v>
      </c>
      <c r="BE163" s="36">
        <v>5.0648340000000007E-2</v>
      </c>
      <c r="BF163" s="36">
        <v>0.10129668000000001</v>
      </c>
      <c r="BG163" s="36">
        <v>1.599396273</v>
      </c>
      <c r="BH163" s="36">
        <v>24.981974000000001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5.0127904640000001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2.3142757E-2</v>
      </c>
      <c r="P164" s="36">
        <v>3.7025036000000004E-2</v>
      </c>
      <c r="Q164" s="36">
        <v>1.9434462999999999E-2</v>
      </c>
      <c r="R164" s="36">
        <v>3.708294E-3</v>
      </c>
      <c r="S164" s="36">
        <v>3.2188129000000003E-2</v>
      </c>
      <c r="T164" s="36">
        <v>4.8369069999999997E-3</v>
      </c>
      <c r="U164" s="36">
        <v>0</v>
      </c>
      <c r="V164" s="36">
        <v>0</v>
      </c>
      <c r="W164" s="36">
        <v>2.3142757E-2</v>
      </c>
      <c r="X164" s="36">
        <v>3.7025036000000004E-2</v>
      </c>
      <c r="Y164" s="36">
        <v>6.0167793000000004E-2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3.1888409999999999E-2</v>
      </c>
      <c r="AQ164" s="36">
        <v>1.7170682E-2</v>
      </c>
      <c r="AR164" s="36">
        <v>4.9059091999999999E-2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0.39885035000000002</v>
      </c>
      <c r="BC164" s="36">
        <v>17.599551446</v>
      </c>
      <c r="BD164" s="36">
        <v>41.074902504999997</v>
      </c>
      <c r="BE164" s="36">
        <v>2.818398285714286E-2</v>
      </c>
      <c r="BF164" s="36">
        <v>5.6367967142857148E-2</v>
      </c>
      <c r="BG164" s="36">
        <v>2.5652299940000001</v>
      </c>
      <c r="BH164" s="36">
        <v>12.392813744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5.0147413099999998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2.7710720000000003E-3</v>
      </c>
      <c r="P165" s="36">
        <v>4.8794889999999999E-3</v>
      </c>
      <c r="Q165" s="36">
        <v>2.6144570000000002E-3</v>
      </c>
      <c r="R165" s="36">
        <v>1.56615E-4</v>
      </c>
      <c r="S165" s="36">
        <v>4.6752089999999996E-3</v>
      </c>
      <c r="T165" s="36">
        <v>2.0427999999999999E-4</v>
      </c>
      <c r="U165" s="36">
        <v>0</v>
      </c>
      <c r="V165" s="36">
        <v>0</v>
      </c>
      <c r="W165" s="36">
        <v>2.7710720000000003E-3</v>
      </c>
      <c r="X165" s="36">
        <v>4.8794889999999999E-3</v>
      </c>
      <c r="Y165" s="36">
        <v>7.6505610000000002E-3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8.2811459999999996E-3</v>
      </c>
      <c r="AQ165" s="36">
        <v>4.4590790000000003E-3</v>
      </c>
      <c r="AR165" s="36">
        <v>1.2740225000000001E-2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0.242407183</v>
      </c>
      <c r="BC165" s="36">
        <v>8.0833801140000006</v>
      </c>
      <c r="BD165" s="36">
        <v>19.626023334999999</v>
      </c>
      <c r="BE165" s="36">
        <v>1.712923142857143E-2</v>
      </c>
      <c r="BF165" s="36">
        <v>3.425846285714286E-2</v>
      </c>
      <c r="BG165" s="36">
        <v>1.3910935959999999</v>
      </c>
      <c r="BH165" s="36">
        <v>16.078575318999999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4.8990813270000002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1.001586E-2</v>
      </c>
      <c r="BH166" s="36">
        <v>7.185735E-2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4.9132214159999998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1.7057080000000002E-3</v>
      </c>
      <c r="P167" s="36">
        <v>2.6783229999999998E-3</v>
      </c>
      <c r="Q167" s="36">
        <v>1.3850780000000001E-3</v>
      </c>
      <c r="R167" s="36">
        <v>3.2063000000000003E-4</v>
      </c>
      <c r="S167" s="36">
        <v>2.2601100000000001E-3</v>
      </c>
      <c r="T167" s="36">
        <v>4.1821299999999996E-4</v>
      </c>
      <c r="U167" s="36">
        <v>0</v>
      </c>
      <c r="V167" s="36">
        <v>0</v>
      </c>
      <c r="W167" s="36">
        <v>1.7057080000000002E-3</v>
      </c>
      <c r="X167" s="36">
        <v>2.6783229999999998E-3</v>
      </c>
      <c r="Y167" s="36">
        <v>4.384031E-3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2.730302E-3</v>
      </c>
      <c r="AQ167" s="36">
        <v>1.4701619999999999E-3</v>
      </c>
      <c r="AR167" s="36">
        <v>4.2004640000000001E-3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0.250230595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4.3577689709999996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4.9827281220000001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1.1945154999999999E-2</v>
      </c>
      <c r="P169" s="36">
        <v>1.9074698000000001E-2</v>
      </c>
      <c r="Q169" s="36">
        <v>1.0064482999999999E-2</v>
      </c>
      <c r="R169" s="36">
        <v>1.8806720000000001E-3</v>
      </c>
      <c r="S169" s="36">
        <v>1.6621647999999999E-2</v>
      </c>
      <c r="T169" s="36">
        <v>2.45305E-3</v>
      </c>
      <c r="U169" s="36">
        <v>0</v>
      </c>
      <c r="V169" s="36">
        <v>0</v>
      </c>
      <c r="W169" s="36">
        <v>1.1945154999999999E-2</v>
      </c>
      <c r="X169" s="36">
        <v>1.9074698000000001E-2</v>
      </c>
      <c r="Y169" s="36">
        <v>3.1019853E-2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1.5121434E-2</v>
      </c>
      <c r="AQ169" s="36">
        <v>8.1423099999999998E-3</v>
      </c>
      <c r="AR169" s="36">
        <v>2.3263743999999999E-2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0.324236315</v>
      </c>
      <c r="BC169" s="36">
        <v>12.581374681</v>
      </c>
      <c r="BD169" s="36">
        <v>30.314850757999999</v>
      </c>
      <c r="BE169" s="36">
        <v>2.2911528571428575E-2</v>
      </c>
      <c r="BF169" s="36">
        <v>4.582305714285715E-2</v>
      </c>
      <c r="BG169" s="36">
        <v>1.5146384390000001</v>
      </c>
      <c r="BH169" s="36">
        <v>9.0860931429999994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6.0376358689999998</v>
      </c>
      <c r="E185" s="42">
        <f>IF(E4="－","－",SUM(E4:E27))</f>
        <v>539</v>
      </c>
      <c r="F185" s="42">
        <f t="shared" ref="F185:BL185" si="0">IF(F4="－","－",SUM(F4:F27))</f>
        <v>32</v>
      </c>
      <c r="G185" s="42">
        <f t="shared" si="0"/>
        <v>176</v>
      </c>
      <c r="H185" s="42">
        <f t="shared" si="0"/>
        <v>331</v>
      </c>
      <c r="I185" s="42">
        <f t="shared" si="0"/>
        <v>189.18465496414558</v>
      </c>
      <c r="J185" s="42">
        <f t="shared" si="0"/>
        <v>1808.8147837806468</v>
      </c>
      <c r="K185" s="42">
        <f t="shared" si="0"/>
        <v>109.59264226524404</v>
      </c>
      <c r="L185" s="42">
        <f t="shared" si="0"/>
        <v>79.59201269890157</v>
      </c>
      <c r="M185" s="42">
        <f t="shared" si="0"/>
        <v>1415.4274111411801</v>
      </c>
      <c r="N185" s="42">
        <f t="shared" si="0"/>
        <v>582.57202760361236</v>
      </c>
      <c r="O185" s="42">
        <f t="shared" si="0"/>
        <v>9.6191556279999997</v>
      </c>
      <c r="P185" s="42">
        <f t="shared" si="0"/>
        <v>15.863785200999999</v>
      </c>
      <c r="Q185" s="42">
        <f t="shared" si="0"/>
        <v>8.6612889479999993</v>
      </c>
      <c r="R185" s="42">
        <f t="shared" si="0"/>
        <v>0.95786667999999986</v>
      </c>
      <c r="S185" s="42">
        <f t="shared" si="0"/>
        <v>14.614393872999999</v>
      </c>
      <c r="T185" s="42">
        <f t="shared" si="0"/>
        <v>1.249391328</v>
      </c>
      <c r="U185" s="42">
        <f t="shared" si="0"/>
        <v>6.9691499999999991</v>
      </c>
      <c r="V185" s="42">
        <f t="shared" si="0"/>
        <v>16.5047</v>
      </c>
      <c r="W185" s="42">
        <f t="shared" si="0"/>
        <v>205.77296059214558</v>
      </c>
      <c r="X185" s="42">
        <f t="shared" si="0"/>
        <v>1841.1832689816472</v>
      </c>
      <c r="Y185" s="42">
        <f t="shared" si="0"/>
        <v>2046.9562295737924</v>
      </c>
      <c r="Z185" s="42">
        <f t="shared" si="0"/>
        <v>1.9724689909121202</v>
      </c>
      <c r="AA185" s="42">
        <f t="shared" si="0"/>
        <v>0.92820981779127909</v>
      </c>
      <c r="AB185" s="42">
        <f t="shared" si="0"/>
        <v>0.92820981652000001</v>
      </c>
      <c r="AC185" s="42">
        <f t="shared" si="0"/>
        <v>1.549271376750724</v>
      </c>
      <c r="AD185" s="42">
        <f t="shared" si="0"/>
        <v>20.915357659285664</v>
      </c>
      <c r="AE185" s="42">
        <f t="shared" si="0"/>
        <v>188.23821893357098</v>
      </c>
      <c r="AF185" s="42">
        <f t="shared" si="0"/>
        <v>209.15357659285678</v>
      </c>
      <c r="AG185" s="42">
        <f t="shared" si="0"/>
        <v>1.2043315425902918</v>
      </c>
      <c r="AH185" s="42">
        <f t="shared" si="0"/>
        <v>2.0487479115329101</v>
      </c>
      <c r="AI185" s="42">
        <f t="shared" si="0"/>
        <v>6.5615304734229687</v>
      </c>
      <c r="AJ185" s="42">
        <f t="shared" si="0"/>
        <v>9.4152660661114732E-2</v>
      </c>
      <c r="AK185" s="42">
        <f t="shared" si="0"/>
        <v>0.11377807303318505</v>
      </c>
      <c r="AL185" s="42">
        <f t="shared" si="0"/>
        <v>0.28456821983404679</v>
      </c>
      <c r="AM185" s="42">
        <f t="shared" si="0"/>
        <v>2.8477555800021301</v>
      </c>
      <c r="AN185" s="42">
        <f t="shared" si="0"/>
        <v>23.077883643851766</v>
      </c>
      <c r="AO185" s="42">
        <f t="shared" si="0"/>
        <v>195.0843176268281</v>
      </c>
      <c r="AP185" s="42">
        <f t="shared" si="0"/>
        <v>13638.318531237002</v>
      </c>
      <c r="AQ185" s="42">
        <f t="shared" si="0"/>
        <v>7343.709978353002</v>
      </c>
      <c r="AR185" s="42">
        <f t="shared" si="0"/>
        <v>20982.02850959</v>
      </c>
      <c r="AS185" s="42">
        <f t="shared" si="0"/>
        <v>869.70295395699975</v>
      </c>
      <c r="AT185" s="42">
        <f t="shared" si="0"/>
        <v>45734.013638254</v>
      </c>
      <c r="AU185" s="42">
        <f t="shared" si="0"/>
        <v>108229.096388424</v>
      </c>
      <c r="AV185" s="42">
        <f t="shared" si="0"/>
        <v>26771.928486311997</v>
      </c>
      <c r="AW185" s="42">
        <f t="shared" si="0"/>
        <v>63393.060832141993</v>
      </c>
      <c r="AX185" s="42">
        <f t="shared" si="0"/>
        <v>25855.856805188003</v>
      </c>
      <c r="AY185" s="42">
        <f t="shared" si="0"/>
        <v>61239.122999161998</v>
      </c>
      <c r="AZ185" s="42">
        <f t="shared" si="0"/>
        <v>21.529803139999999</v>
      </c>
      <c r="BA185" s="42">
        <f t="shared" si="0"/>
        <v>43.059606294285715</v>
      </c>
      <c r="BB185" s="42">
        <f t="shared" si="0"/>
        <v>69.821455943999993</v>
      </c>
      <c r="BC185" s="42">
        <f t="shared" si="0"/>
        <v>3913.787295866</v>
      </c>
      <c r="BD185" s="42">
        <f t="shared" si="0"/>
        <v>9113.0624430290027</v>
      </c>
      <c r="BE185" s="42">
        <f t="shared" si="0"/>
        <v>5.9137314285714302</v>
      </c>
      <c r="BF185" s="42">
        <f t="shared" si="0"/>
        <v>11.827462877142858</v>
      </c>
      <c r="BG185" s="42">
        <f t="shared" si="0"/>
        <v>113.05663443999998</v>
      </c>
      <c r="BH185" s="42">
        <f t="shared" si="0"/>
        <v>828.70952661499996</v>
      </c>
      <c r="BI185" s="42">
        <f t="shared" si="0"/>
        <v>5.3700000000000028</v>
      </c>
      <c r="BJ185" s="42">
        <f t="shared" si="0"/>
        <v>5.3700000000000028</v>
      </c>
      <c r="BK185" s="42">
        <f t="shared" si="0"/>
        <v>9.7500000000000018</v>
      </c>
      <c r="BL185" s="42">
        <f t="shared" si="0"/>
        <v>9.7500000000000018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6.2306019189999997</v>
      </c>
      <c r="E186" s="42">
        <f>IF(E28="－","－",SUM(E28:E35))</f>
        <v>627</v>
      </c>
      <c r="F186" s="42">
        <f t="shared" ref="F186:BL186" si="1">IF(F28="－","－",SUM(F28:F35))</f>
        <v>67</v>
      </c>
      <c r="G186" s="42">
        <f t="shared" si="1"/>
        <v>191</v>
      </c>
      <c r="H186" s="42">
        <f t="shared" si="1"/>
        <v>369</v>
      </c>
      <c r="I186" s="42">
        <f t="shared" si="1"/>
        <v>1517.7032930914515</v>
      </c>
      <c r="J186" s="42">
        <f t="shared" si="1"/>
        <v>9501.76226741746</v>
      </c>
      <c r="K186" s="42">
        <f t="shared" si="1"/>
        <v>1185.2277645906536</v>
      </c>
      <c r="L186" s="42">
        <f t="shared" si="1"/>
        <v>332.47552850079836</v>
      </c>
      <c r="M186" s="42">
        <f t="shared" si="1"/>
        <v>8995.9884060092099</v>
      </c>
      <c r="N186" s="42">
        <f t="shared" si="1"/>
        <v>2023.4771544997009</v>
      </c>
      <c r="O186" s="42">
        <f t="shared" si="1"/>
        <v>24.311331872999997</v>
      </c>
      <c r="P186" s="42">
        <f t="shared" si="1"/>
        <v>42.987444253999996</v>
      </c>
      <c r="Q186" s="42">
        <f t="shared" si="1"/>
        <v>22.330126487999998</v>
      </c>
      <c r="R186" s="42">
        <f t="shared" si="1"/>
        <v>1.981205385</v>
      </c>
      <c r="S186" s="42">
        <f t="shared" si="1"/>
        <v>40.403263316</v>
      </c>
      <c r="T186" s="42">
        <f t="shared" si="1"/>
        <v>2.5841809380000003</v>
      </c>
      <c r="U186" s="42">
        <f t="shared" si="1"/>
        <v>18.442850000000011</v>
      </c>
      <c r="V186" s="42">
        <f t="shared" si="1"/>
        <v>43.652699999999939</v>
      </c>
      <c r="W186" s="42">
        <f t="shared" si="1"/>
        <v>1560.4574749644521</v>
      </c>
      <c r="X186" s="42">
        <f t="shared" si="1"/>
        <v>9588.4024116714609</v>
      </c>
      <c r="Y186" s="42">
        <f t="shared" si="1"/>
        <v>11148.859886635915</v>
      </c>
      <c r="Z186" s="42">
        <f t="shared" si="1"/>
        <v>12.572801196638576</v>
      </c>
      <c r="AA186" s="42">
        <f t="shared" si="1"/>
        <v>5.9579858326695323</v>
      </c>
      <c r="AB186" s="42">
        <f t="shared" si="1"/>
        <v>49.444352659803428</v>
      </c>
      <c r="AC186" s="42">
        <f t="shared" si="1"/>
        <v>35.726645459784883</v>
      </c>
      <c r="AD186" s="42">
        <f t="shared" si="1"/>
        <v>282.50752091239008</v>
      </c>
      <c r="AE186" s="42">
        <f t="shared" si="1"/>
        <v>2542.6404645096454</v>
      </c>
      <c r="AF186" s="42">
        <f t="shared" si="1"/>
        <v>2825.1479854220379</v>
      </c>
      <c r="AG186" s="42">
        <f t="shared" si="1"/>
        <v>3.2939644417901359</v>
      </c>
      <c r="AH186" s="42">
        <f t="shared" si="1"/>
        <v>5.6035257170682815</v>
      </c>
      <c r="AI186" s="42">
        <f t="shared" si="1"/>
        <v>17.946426958718668</v>
      </c>
      <c r="AJ186" s="42">
        <f t="shared" si="1"/>
        <v>2.0119166944654423</v>
      </c>
      <c r="AK186" s="42">
        <f t="shared" si="1"/>
        <v>1.1754396455437699</v>
      </c>
      <c r="AL186" s="42">
        <f t="shared" si="1"/>
        <v>2.9774649709864009</v>
      </c>
      <c r="AM186" s="42">
        <f t="shared" si="1"/>
        <v>41.032526596040462</v>
      </c>
      <c r="AN186" s="42">
        <f t="shared" si="1"/>
        <v>289.28648627500212</v>
      </c>
      <c r="AO186" s="42">
        <f t="shared" si="1"/>
        <v>2563.5643564393508</v>
      </c>
      <c r="AP186" s="42">
        <f t="shared" si="1"/>
        <v>86940.896237560984</v>
      </c>
      <c r="AQ186" s="42">
        <f t="shared" si="1"/>
        <v>46814.328743300997</v>
      </c>
      <c r="AR186" s="42">
        <f t="shared" si="1"/>
        <v>133755.224980862</v>
      </c>
      <c r="AS186" s="42">
        <f t="shared" si="1"/>
        <v>1056.3501320410001</v>
      </c>
      <c r="AT186" s="42">
        <f t="shared" si="1"/>
        <v>308790.78603761701</v>
      </c>
      <c r="AU186" s="42">
        <f t="shared" si="1"/>
        <v>674040.2467625601</v>
      </c>
      <c r="AV186" s="42">
        <f t="shared" si="1"/>
        <v>175846.95196792501</v>
      </c>
      <c r="AW186" s="42">
        <f t="shared" si="1"/>
        <v>384421.50738004904</v>
      </c>
      <c r="AX186" s="42">
        <f t="shared" si="1"/>
        <v>168478.178264116</v>
      </c>
      <c r="AY186" s="42">
        <f t="shared" si="1"/>
        <v>368419.36383418291</v>
      </c>
      <c r="AZ186" s="42">
        <f t="shared" si="1"/>
        <v>3.3519496614285718</v>
      </c>
      <c r="BA186" s="42">
        <f t="shared" si="1"/>
        <v>6.7038993314285724</v>
      </c>
      <c r="BB186" s="42">
        <f t="shared" si="1"/>
        <v>212.382261653</v>
      </c>
      <c r="BC186" s="42">
        <f t="shared" si="1"/>
        <v>28015.185841458999</v>
      </c>
      <c r="BD186" s="42">
        <f t="shared" si="1"/>
        <v>61056.872976590996</v>
      </c>
      <c r="BE186" s="42">
        <f t="shared" si="1"/>
        <v>1.877495237142857</v>
      </c>
      <c r="BF186" s="42">
        <f t="shared" si="1"/>
        <v>3.754990475714286</v>
      </c>
      <c r="BG186" s="42">
        <f t="shared" si="1"/>
        <v>127.92792657299999</v>
      </c>
      <c r="BH186" s="42">
        <f t="shared" si="1"/>
        <v>1149.946544397</v>
      </c>
      <c r="BI186" s="42">
        <f t="shared" si="1"/>
        <v>8.2199999999999989</v>
      </c>
      <c r="BJ186" s="42">
        <f t="shared" si="1"/>
        <v>9.6699999999999982</v>
      </c>
      <c r="BK186" s="42">
        <f t="shared" si="1"/>
        <v>19.199999999999939</v>
      </c>
      <c r="BL186" s="42">
        <f t="shared" si="1"/>
        <v>20.699999999999942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6.5998986049999999</v>
      </c>
      <c r="E187" s="42">
        <f>IF(E36="－","－",SUM(E36:E55))</f>
        <v>776</v>
      </c>
      <c r="F187" s="42">
        <f t="shared" ref="F187:BL187" si="2">IF(F36="－","－",SUM(F36:F55))</f>
        <v>336</v>
      </c>
      <c r="G187" s="42">
        <f t="shared" si="2"/>
        <v>322</v>
      </c>
      <c r="H187" s="42">
        <f t="shared" si="2"/>
        <v>118</v>
      </c>
      <c r="I187" s="42">
        <f t="shared" si="2"/>
        <v>657.79864715882616</v>
      </c>
      <c r="J187" s="42">
        <f t="shared" si="2"/>
        <v>3242.0054568690357</v>
      </c>
      <c r="K187" s="42">
        <f t="shared" si="2"/>
        <v>540.44625215875942</v>
      </c>
      <c r="L187" s="42">
        <f t="shared" si="2"/>
        <v>117.35239500006676</v>
      </c>
      <c r="M187" s="42">
        <f t="shared" si="2"/>
        <v>3285.8717210278201</v>
      </c>
      <c r="N187" s="42">
        <f t="shared" si="2"/>
        <v>613.9323830000418</v>
      </c>
      <c r="O187" s="42">
        <f t="shared" si="2"/>
        <v>10.021318942000001</v>
      </c>
      <c r="P187" s="42">
        <f t="shared" si="2"/>
        <v>15.901574675000003</v>
      </c>
      <c r="Q187" s="42">
        <f t="shared" si="2"/>
        <v>9.1256981049999997</v>
      </c>
      <c r="R187" s="42">
        <f t="shared" si="2"/>
        <v>0.89562083700000006</v>
      </c>
      <c r="S187" s="42">
        <f t="shared" si="2"/>
        <v>14.733373574999998</v>
      </c>
      <c r="T187" s="42">
        <f t="shared" si="2"/>
        <v>1.1682011000000003</v>
      </c>
      <c r="U187" s="42">
        <f t="shared" si="2"/>
        <v>151.56530000000001</v>
      </c>
      <c r="V187" s="42">
        <f t="shared" si="2"/>
        <v>359.54479999999995</v>
      </c>
      <c r="W187" s="42">
        <f t="shared" si="2"/>
        <v>819.38526610082613</v>
      </c>
      <c r="X187" s="42">
        <f t="shared" si="2"/>
        <v>3617.451831544035</v>
      </c>
      <c r="Y187" s="42">
        <f t="shared" si="2"/>
        <v>4436.8370976448614</v>
      </c>
      <c r="Z187" s="42">
        <f t="shared" si="2"/>
        <v>4.2759736282549774</v>
      </c>
      <c r="AA187" s="42">
        <f t="shared" si="2"/>
        <v>2.0432421078477856</v>
      </c>
      <c r="AB187" s="42">
        <f t="shared" si="2"/>
        <v>3.8175470948555734</v>
      </c>
      <c r="AC187" s="42">
        <f t="shared" si="2"/>
        <v>8.0550596494003948</v>
      </c>
      <c r="AD187" s="42">
        <f t="shared" si="2"/>
        <v>41.155876319322765</v>
      </c>
      <c r="AE187" s="42">
        <f t="shared" si="2"/>
        <v>383.31177344372958</v>
      </c>
      <c r="AF187" s="42">
        <f t="shared" si="2"/>
        <v>424.46764976305235</v>
      </c>
      <c r="AG187" s="42">
        <f t="shared" si="2"/>
        <v>27.591347279640853</v>
      </c>
      <c r="AH187" s="42">
        <f t="shared" si="2"/>
        <v>46.937004567664935</v>
      </c>
      <c r="AI187" s="42">
        <f t="shared" si="2"/>
        <v>150.32527138562961</v>
      </c>
      <c r="AJ187" s="42">
        <f t="shared" si="2"/>
        <v>0.26695732792345495</v>
      </c>
      <c r="AK187" s="42">
        <f t="shared" si="2"/>
        <v>0.27075401606379534</v>
      </c>
      <c r="AL187" s="42">
        <f t="shared" si="2"/>
        <v>0.67872994970318345</v>
      </c>
      <c r="AM187" s="42">
        <f t="shared" si="2"/>
        <v>35.913364256964712</v>
      </c>
      <c r="AN187" s="42">
        <f t="shared" si="2"/>
        <v>88.363634903051491</v>
      </c>
      <c r="AO187" s="42">
        <f t="shared" si="2"/>
        <v>534.31577477906251</v>
      </c>
      <c r="AP187" s="42">
        <f t="shared" si="2"/>
        <v>13455.126756006997</v>
      </c>
      <c r="AQ187" s="42">
        <f t="shared" si="2"/>
        <v>7245.0682532320006</v>
      </c>
      <c r="AR187" s="42">
        <f t="shared" si="2"/>
        <v>20700.195009239</v>
      </c>
      <c r="AS187" s="42">
        <f t="shared" si="2"/>
        <v>638.84045783199997</v>
      </c>
      <c r="AT187" s="42">
        <f t="shared" si="2"/>
        <v>40313.035271868001</v>
      </c>
      <c r="AU187" s="42">
        <f t="shared" si="2"/>
        <v>89119.532064587984</v>
      </c>
      <c r="AV187" s="42">
        <f t="shared" si="2"/>
        <v>27206.657630686997</v>
      </c>
      <c r="AW187" s="42">
        <f t="shared" si="2"/>
        <v>60190.319685724993</v>
      </c>
      <c r="AX187" s="42">
        <f t="shared" si="2"/>
        <v>26505.567199418005</v>
      </c>
      <c r="AY187" s="42">
        <f t="shared" si="2"/>
        <v>58643.871886611007</v>
      </c>
      <c r="AZ187" s="42">
        <f t="shared" si="2"/>
        <v>22.119718949999999</v>
      </c>
      <c r="BA187" s="42">
        <f t="shared" si="2"/>
        <v>44.239437911428567</v>
      </c>
      <c r="BB187" s="42">
        <f t="shared" si="2"/>
        <v>51.243077975000006</v>
      </c>
      <c r="BC187" s="42">
        <f t="shared" si="2"/>
        <v>3680.7846271960002</v>
      </c>
      <c r="BD187" s="42">
        <f t="shared" si="2"/>
        <v>8132.8687753600007</v>
      </c>
      <c r="BE187" s="42">
        <f t="shared" si="2"/>
        <v>5.6095323371428574</v>
      </c>
      <c r="BF187" s="42">
        <f t="shared" si="2"/>
        <v>11.219064681428572</v>
      </c>
      <c r="BG187" s="42">
        <f t="shared" si="2"/>
        <v>63.520002192999989</v>
      </c>
      <c r="BH187" s="42">
        <f t="shared" si="2"/>
        <v>374.78471955500004</v>
      </c>
      <c r="BI187" s="42">
        <f t="shared" si="2"/>
        <v>5.4600000000000009</v>
      </c>
      <c r="BJ187" s="42">
        <f t="shared" si="2"/>
        <v>7.0000000000000027</v>
      </c>
      <c r="BK187" s="42">
        <f t="shared" si="2"/>
        <v>16.200000000000003</v>
      </c>
      <c r="BL187" s="42">
        <f t="shared" si="2"/>
        <v>18.049999999999997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5.8546615280000003</v>
      </c>
      <c r="E188" s="42">
        <f>IF(E56="－","－",SUM(E56:E66))</f>
        <v>590</v>
      </c>
      <c r="F188" s="42">
        <f t="shared" ref="F188:BL188" si="3">IF(F56="－","－",SUM(F56:F66))</f>
        <v>57</v>
      </c>
      <c r="G188" s="42">
        <f t="shared" si="3"/>
        <v>177</v>
      </c>
      <c r="H188" s="42">
        <f t="shared" si="3"/>
        <v>356</v>
      </c>
      <c r="I188" s="42">
        <f t="shared" si="3"/>
        <v>13.276624111642219</v>
      </c>
      <c r="J188" s="42">
        <f t="shared" si="3"/>
        <v>231.37225497068005</v>
      </c>
      <c r="K188" s="42">
        <f t="shared" si="3"/>
        <v>1.2146451117569736</v>
      </c>
      <c r="L188" s="42">
        <f t="shared" si="3"/>
        <v>12.061978999885246</v>
      </c>
      <c r="M188" s="42">
        <f t="shared" si="3"/>
        <v>46.390738082207726</v>
      </c>
      <c r="N188" s="42">
        <f t="shared" si="3"/>
        <v>198.25814100011451</v>
      </c>
      <c r="O188" s="42">
        <f t="shared" si="3"/>
        <v>3.8119435670000001</v>
      </c>
      <c r="P188" s="42">
        <f t="shared" si="3"/>
        <v>6.6686145790000007</v>
      </c>
      <c r="Q188" s="42">
        <f t="shared" si="3"/>
        <v>3.426912728</v>
      </c>
      <c r="R188" s="42">
        <f t="shared" si="3"/>
        <v>0.38503083900000001</v>
      </c>
      <c r="S188" s="42">
        <f t="shared" si="3"/>
        <v>6.166400438000001</v>
      </c>
      <c r="T188" s="42">
        <f t="shared" si="3"/>
        <v>0.50221414099999995</v>
      </c>
      <c r="U188" s="42">
        <f t="shared" si="3"/>
        <v>26.368000000000006</v>
      </c>
      <c r="V188" s="42">
        <f t="shared" si="3"/>
        <v>62.52579999999999</v>
      </c>
      <c r="W188" s="42">
        <f t="shared" si="3"/>
        <v>43.456567678642216</v>
      </c>
      <c r="X188" s="42">
        <f t="shared" si="3"/>
        <v>300.56666954968</v>
      </c>
      <c r="Y188" s="42">
        <f t="shared" si="3"/>
        <v>344.02323722832227</v>
      </c>
      <c r="Z188" s="42">
        <f t="shared" si="3"/>
        <v>0.24544209274921475</v>
      </c>
      <c r="AA188" s="42">
        <f t="shared" si="3"/>
        <v>0.10611930884962442</v>
      </c>
      <c r="AB188" s="42">
        <f t="shared" si="3"/>
        <v>0.10611930827999999</v>
      </c>
      <c r="AC188" s="42">
        <f t="shared" si="3"/>
        <v>2.5379727713160698E-2</v>
      </c>
      <c r="AD188" s="42">
        <f t="shared" si="3"/>
        <v>6.530481290801097</v>
      </c>
      <c r="AE188" s="42">
        <f t="shared" si="3"/>
        <v>58.774331617209903</v>
      </c>
      <c r="AF188" s="42">
        <f t="shared" si="3"/>
        <v>65.304812908010987</v>
      </c>
      <c r="AG188" s="42">
        <f t="shared" si="3"/>
        <v>4.5947327963251361</v>
      </c>
      <c r="AH188" s="42">
        <f t="shared" si="3"/>
        <v>7.81632705581747</v>
      </c>
      <c r="AI188" s="42">
        <f t="shared" si="3"/>
        <v>25.033371786874881</v>
      </c>
      <c r="AJ188" s="42">
        <f t="shared" si="3"/>
        <v>1.083118575970116E-2</v>
      </c>
      <c r="AK188" s="42">
        <f t="shared" si="3"/>
        <v>1.3088864956506923E-2</v>
      </c>
      <c r="AL188" s="42">
        <f t="shared" si="3"/>
        <v>3.2736316418674631E-2</v>
      </c>
      <c r="AM188" s="42">
        <f t="shared" si="3"/>
        <v>4.6309437097979975</v>
      </c>
      <c r="AN188" s="42">
        <f t="shared" si="3"/>
        <v>14.359897211575078</v>
      </c>
      <c r="AO188" s="42">
        <f t="shared" si="3"/>
        <v>83.840439720503468</v>
      </c>
      <c r="AP188" s="42">
        <f t="shared" si="3"/>
        <v>5360.8615583800001</v>
      </c>
      <c r="AQ188" s="42">
        <f t="shared" si="3"/>
        <v>2886.617762201</v>
      </c>
      <c r="AR188" s="42">
        <f t="shared" si="3"/>
        <v>8247.4793205810001</v>
      </c>
      <c r="AS188" s="42">
        <f t="shared" si="3"/>
        <v>180.80151754199997</v>
      </c>
      <c r="AT188" s="42">
        <f t="shared" si="3"/>
        <v>22945.248413921003</v>
      </c>
      <c r="AU188" s="42">
        <f t="shared" si="3"/>
        <v>50927.924597552003</v>
      </c>
      <c r="AV188" s="42">
        <f t="shared" si="3"/>
        <v>13782.021313054</v>
      </c>
      <c r="AW188" s="42">
        <f t="shared" si="3"/>
        <v>30553.945139972002</v>
      </c>
      <c r="AX188" s="42">
        <f t="shared" si="3"/>
        <v>13023.646077100999</v>
      </c>
      <c r="AY188" s="42">
        <f t="shared" si="3"/>
        <v>28873.863234311997</v>
      </c>
      <c r="AZ188" s="42">
        <f t="shared" si="3"/>
        <v>3.1508939457142864</v>
      </c>
      <c r="BA188" s="42">
        <f t="shared" si="3"/>
        <v>6.3017878971428569</v>
      </c>
      <c r="BB188" s="42">
        <f t="shared" si="3"/>
        <v>81.339284081000002</v>
      </c>
      <c r="BC188" s="42">
        <f t="shared" si="3"/>
        <v>4965.2765384280001</v>
      </c>
      <c r="BD188" s="42">
        <f t="shared" si="3"/>
        <v>10924.171458785</v>
      </c>
      <c r="BE188" s="42">
        <f t="shared" si="3"/>
        <v>3.6752443942857149</v>
      </c>
      <c r="BF188" s="42">
        <f t="shared" si="3"/>
        <v>7.3504888014285719</v>
      </c>
      <c r="BG188" s="42">
        <f t="shared" si="3"/>
        <v>86.510818442000016</v>
      </c>
      <c r="BH188" s="42">
        <f t="shared" si="3"/>
        <v>486.25129100600009</v>
      </c>
      <c r="BI188" s="42">
        <f t="shared" si="3"/>
        <v>1.08</v>
      </c>
      <c r="BJ188" s="42">
        <f t="shared" si="3"/>
        <v>1.08</v>
      </c>
      <c r="BK188" s="42">
        <f t="shared" si="3"/>
        <v>2.9700000000000011</v>
      </c>
      <c r="BL188" s="42">
        <f t="shared" si="3"/>
        <v>2.9700000000000011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5.3938684930000003</v>
      </c>
      <c r="E189" s="42">
        <f>IF(E67="－","－",SUM(E67:E73))</f>
        <v>302</v>
      </c>
      <c r="F189" s="42">
        <f t="shared" ref="F189:BL189" si="4">IF(F67="－","－",SUM(F67:F73))</f>
        <v>1</v>
      </c>
      <c r="G189" s="42">
        <f t="shared" si="4"/>
        <v>34</v>
      </c>
      <c r="H189" s="42">
        <f t="shared" si="4"/>
        <v>267</v>
      </c>
      <c r="I189" s="42">
        <f t="shared" si="4"/>
        <v>9.0924006565281317E-5</v>
      </c>
      <c r="J189" s="42">
        <f t="shared" si="4"/>
        <v>0.50852908242582739</v>
      </c>
      <c r="K189" s="42">
        <f t="shared" si="4"/>
        <v>9.0924006565281317E-5</v>
      </c>
      <c r="L189" s="42">
        <f t="shared" si="4"/>
        <v>0</v>
      </c>
      <c r="M189" s="42">
        <f t="shared" si="4"/>
        <v>1.3401006432385922E-2</v>
      </c>
      <c r="N189" s="42">
        <f t="shared" si="4"/>
        <v>0.49521900000000674</v>
      </c>
      <c r="O189" s="42">
        <f t="shared" si="4"/>
        <v>8.3814900999999997E-2</v>
      </c>
      <c r="P189" s="42">
        <f t="shared" si="4"/>
        <v>0.141758521</v>
      </c>
      <c r="Q189" s="42">
        <f t="shared" si="4"/>
        <v>7.5849550999999987E-2</v>
      </c>
      <c r="R189" s="42">
        <f t="shared" si="4"/>
        <v>7.9653499999999995E-3</v>
      </c>
      <c r="S189" s="42">
        <f t="shared" si="4"/>
        <v>0.13136893099999999</v>
      </c>
      <c r="T189" s="42">
        <f t="shared" si="4"/>
        <v>1.0389590000000001E-2</v>
      </c>
      <c r="U189" s="42">
        <f t="shared" si="4"/>
        <v>0.93425000000000002</v>
      </c>
      <c r="V189" s="42">
        <f t="shared" si="4"/>
        <v>2.2403</v>
      </c>
      <c r="W189" s="42">
        <f t="shared" si="4"/>
        <v>1.0181558250065652</v>
      </c>
      <c r="X189" s="42">
        <f t="shared" si="4"/>
        <v>2.8905876034258271</v>
      </c>
      <c r="Y189" s="42">
        <f t="shared" si="4"/>
        <v>3.9087434284323921</v>
      </c>
      <c r="Z189" s="42">
        <f t="shared" si="4"/>
        <v>1.5247291876918429E-5</v>
      </c>
      <c r="AA189" s="42">
        <f t="shared" si="4"/>
        <v>3.2629204616605431E-6</v>
      </c>
      <c r="AB189" s="42">
        <f t="shared" si="4"/>
        <v>3.2629199999999998E-6</v>
      </c>
      <c r="AC189" s="42">
        <f t="shared" si="4"/>
        <v>9.8401618764953999E-7</v>
      </c>
      <c r="AD189" s="42">
        <f t="shared" si="4"/>
        <v>6.071054679835727E-3</v>
      </c>
      <c r="AE189" s="42">
        <f t="shared" si="4"/>
        <v>5.4639492118521538E-2</v>
      </c>
      <c r="AF189" s="42">
        <f t="shared" si="4"/>
        <v>6.0710546798357266E-2</v>
      </c>
      <c r="AG189" s="42">
        <f t="shared" si="4"/>
        <v>0.17331045894682642</v>
      </c>
      <c r="AH189" s="42">
        <f t="shared" si="4"/>
        <v>0.29482698763368176</v>
      </c>
      <c r="AI189" s="42">
        <f t="shared" si="4"/>
        <v>0.94424319012408886</v>
      </c>
      <c r="AJ189" s="42">
        <f t="shared" si="4"/>
        <v>3.3302756567353865E-7</v>
      </c>
      <c r="AK189" s="42">
        <f t="shared" si="4"/>
        <v>4.0244465666357863E-7</v>
      </c>
      <c r="AL189" s="42">
        <f t="shared" si="4"/>
        <v>1.0065468369733813E-6</v>
      </c>
      <c r="AM189" s="42">
        <f t="shared" si="4"/>
        <v>0.17331177599057976</v>
      </c>
      <c r="AN189" s="42">
        <f t="shared" si="4"/>
        <v>0.30089844475817418</v>
      </c>
      <c r="AO189" s="42">
        <f t="shared" si="4"/>
        <v>0.99888368878944733</v>
      </c>
      <c r="AP189" s="42">
        <f t="shared" si="4"/>
        <v>8.643138887000001</v>
      </c>
      <c r="AQ189" s="42">
        <f t="shared" si="4"/>
        <v>4.6539978599999996</v>
      </c>
      <c r="AR189" s="42">
        <f t="shared" si="4"/>
        <v>13.297136746999998</v>
      </c>
      <c r="AS189" s="42">
        <f t="shared" si="4"/>
        <v>0.67334510000000003</v>
      </c>
      <c r="AT189" s="42">
        <f t="shared" si="4"/>
        <v>27.396612506000004</v>
      </c>
      <c r="AU189" s="42">
        <f t="shared" si="4"/>
        <v>59.73651022</v>
      </c>
      <c r="AV189" s="42">
        <f t="shared" si="4"/>
        <v>25.426646660000003</v>
      </c>
      <c r="AW189" s="42">
        <f t="shared" si="4"/>
        <v>55.455386827000005</v>
      </c>
      <c r="AX189" s="42">
        <f t="shared" si="4"/>
        <v>23.524209835000001</v>
      </c>
      <c r="AY189" s="42">
        <f t="shared" si="4"/>
        <v>51.305540161000003</v>
      </c>
      <c r="AZ189" s="42">
        <f t="shared" si="4"/>
        <v>4.3918184285714285E-2</v>
      </c>
      <c r="BA189" s="42">
        <f t="shared" si="4"/>
        <v>8.7836371428571439E-2</v>
      </c>
      <c r="BB189" s="42">
        <f t="shared" si="4"/>
        <v>3.9129512100000001</v>
      </c>
      <c r="BC189" s="42">
        <f t="shared" si="4"/>
        <v>210.56485979199999</v>
      </c>
      <c r="BD189" s="42">
        <f t="shared" si="4"/>
        <v>467.97423127799999</v>
      </c>
      <c r="BE189" s="42">
        <f t="shared" si="4"/>
        <v>1.4211687171428573</v>
      </c>
      <c r="BF189" s="42">
        <f t="shared" si="4"/>
        <v>2.8423374371428576</v>
      </c>
      <c r="BG189" s="42">
        <f t="shared" si="4"/>
        <v>9.954848247000001</v>
      </c>
      <c r="BH189" s="42">
        <f t="shared" si="4"/>
        <v>60.751468412999998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5.8602922089999998</v>
      </c>
      <c r="E190" s="42">
        <f>IF(E74="－","－",SUM(E74:E84))</f>
        <v>660</v>
      </c>
      <c r="F190" s="42">
        <f t="shared" ref="F190:BL190" si="5">IF(F74="－","－",SUM(F74:F84))</f>
        <v>13</v>
      </c>
      <c r="G190" s="42">
        <f t="shared" si="5"/>
        <v>74</v>
      </c>
      <c r="H190" s="42">
        <f t="shared" si="5"/>
        <v>573</v>
      </c>
      <c r="I190" s="42">
        <f t="shared" si="5"/>
        <v>6.1340854156591238</v>
      </c>
      <c r="J190" s="42">
        <f t="shared" si="5"/>
        <v>90.787872177745001</v>
      </c>
      <c r="K190" s="42">
        <f t="shared" si="5"/>
        <v>3.6676424156576601</v>
      </c>
      <c r="L190" s="42">
        <f t="shared" si="5"/>
        <v>2.4664430000014628</v>
      </c>
      <c r="M190" s="42">
        <f t="shared" si="5"/>
        <v>62.378628593423969</v>
      </c>
      <c r="N190" s="42">
        <f t="shared" si="5"/>
        <v>34.543328999980162</v>
      </c>
      <c r="O190" s="42">
        <f t="shared" si="5"/>
        <v>1.7790440649999999</v>
      </c>
      <c r="P190" s="42">
        <f t="shared" si="5"/>
        <v>2.9012118949999994</v>
      </c>
      <c r="Q190" s="42">
        <f t="shared" si="5"/>
        <v>1.6657840439999998</v>
      </c>
      <c r="R190" s="42">
        <f t="shared" si="5"/>
        <v>0.113260021</v>
      </c>
      <c r="S190" s="42">
        <f t="shared" si="5"/>
        <v>2.7534814269999996</v>
      </c>
      <c r="T190" s="42">
        <f t="shared" si="5"/>
        <v>0.14773046799999998</v>
      </c>
      <c r="U190" s="42">
        <f t="shared" si="5"/>
        <v>6.8021999999999991</v>
      </c>
      <c r="V190" s="42">
        <f t="shared" si="5"/>
        <v>16.124600000000001</v>
      </c>
      <c r="W190" s="42">
        <f t="shared" si="5"/>
        <v>14.715329480659122</v>
      </c>
      <c r="X190" s="42">
        <f t="shared" si="5"/>
        <v>109.81368407274499</v>
      </c>
      <c r="Y190" s="42">
        <f t="shared" si="5"/>
        <v>124.52901355340411</v>
      </c>
      <c r="Z190" s="42">
        <f t="shared" si="5"/>
        <v>8.1723334919852467E-2</v>
      </c>
      <c r="AA190" s="42">
        <f t="shared" si="5"/>
        <v>3.7492947951751107E-2</v>
      </c>
      <c r="AB190" s="42">
        <f t="shared" si="5"/>
        <v>3.7492948910000004E-2</v>
      </c>
      <c r="AC190" s="42">
        <f t="shared" si="5"/>
        <v>5.6225812919851473E-2</v>
      </c>
      <c r="AD190" s="42">
        <f t="shared" si="5"/>
        <v>1.0303476318748084</v>
      </c>
      <c r="AE190" s="42">
        <f t="shared" si="5"/>
        <v>9.2731286868732745</v>
      </c>
      <c r="AF190" s="42">
        <f t="shared" si="5"/>
        <v>10.303476318748084</v>
      </c>
      <c r="AG190" s="42">
        <f t="shared" si="5"/>
        <v>1.240840898733748</v>
      </c>
      <c r="AH190" s="42">
        <f t="shared" si="5"/>
        <v>2.1108557817539619</v>
      </c>
      <c r="AI190" s="42">
        <f t="shared" si="5"/>
        <v>6.7604435172390414</v>
      </c>
      <c r="AJ190" s="42">
        <f t="shared" si="5"/>
        <v>3.8267009647245348E-3</v>
      </c>
      <c r="AK190" s="42">
        <f t="shared" si="5"/>
        <v>4.6243479819149842E-3</v>
      </c>
      <c r="AL190" s="42">
        <f t="shared" si="5"/>
        <v>1.1565870628894376E-2</v>
      </c>
      <c r="AM190" s="42">
        <f t="shared" si="5"/>
        <v>1.300893412618324</v>
      </c>
      <c r="AN190" s="42">
        <f t="shared" si="5"/>
        <v>3.1458277616106853</v>
      </c>
      <c r="AO190" s="42">
        <f t="shared" si="5"/>
        <v>16.04513807474121</v>
      </c>
      <c r="AP190" s="42">
        <f t="shared" si="5"/>
        <v>1090.198115534</v>
      </c>
      <c r="AQ190" s="42">
        <f t="shared" si="5"/>
        <v>587.02975451700001</v>
      </c>
      <c r="AR190" s="42">
        <f t="shared" si="5"/>
        <v>1677.2278700510001</v>
      </c>
      <c r="AS190" s="42">
        <f t="shared" si="5"/>
        <v>48.997556068999998</v>
      </c>
      <c r="AT190" s="42">
        <f t="shared" si="5"/>
        <v>3821.1682866900001</v>
      </c>
      <c r="AU190" s="42">
        <f t="shared" si="5"/>
        <v>8552.7922565770004</v>
      </c>
      <c r="AV190" s="42">
        <f t="shared" si="5"/>
        <v>2376.2346619979999</v>
      </c>
      <c r="AW190" s="42">
        <f t="shared" si="5"/>
        <v>5360.9280576050005</v>
      </c>
      <c r="AX190" s="42">
        <f t="shared" si="5"/>
        <v>2269.0461905680004</v>
      </c>
      <c r="AY190" s="42">
        <f t="shared" si="5"/>
        <v>5113.42968956</v>
      </c>
      <c r="AZ190" s="42">
        <f t="shared" si="5"/>
        <v>1.7481655485714289</v>
      </c>
      <c r="BA190" s="42">
        <f t="shared" si="5"/>
        <v>3.4963311042857148</v>
      </c>
      <c r="BB190" s="42">
        <f t="shared" si="5"/>
        <v>30.115951872000004</v>
      </c>
      <c r="BC190" s="42">
        <f t="shared" si="5"/>
        <v>2100.7751926589999</v>
      </c>
      <c r="BD190" s="42">
        <f t="shared" si="5"/>
        <v>4714.7147698199997</v>
      </c>
      <c r="BE190" s="42">
        <f t="shared" si="5"/>
        <v>1.7729170985714284</v>
      </c>
      <c r="BF190" s="42">
        <f t="shared" si="5"/>
        <v>3.5458342028571428</v>
      </c>
      <c r="BG190" s="42">
        <f t="shared" si="5"/>
        <v>50.485088825999995</v>
      </c>
      <c r="BH190" s="42">
        <f t="shared" si="5"/>
        <v>202.86656548100004</v>
      </c>
      <c r="BI190" s="42">
        <f t="shared" si="5"/>
        <v>0.15</v>
      </c>
      <c r="BJ190" s="42">
        <f t="shared" si="5"/>
        <v>0.15</v>
      </c>
      <c r="BK190" s="42">
        <f t="shared" si="5"/>
        <v>0.60000000000000009</v>
      </c>
      <c r="BL190" s="42">
        <f t="shared" si="5"/>
        <v>0.60000000000000009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5.6900188729999996</v>
      </c>
      <c r="E191" s="42">
        <f>IF(E85="－","－",SUM(E85:E91))</f>
        <v>347</v>
      </c>
      <c r="F191" s="42">
        <f t="shared" ref="F191:BL191" si="6">IF(F85="－","－",SUM(F85:F91))</f>
        <v>19</v>
      </c>
      <c r="G191" s="42">
        <f t="shared" si="6"/>
        <v>43</v>
      </c>
      <c r="H191" s="42">
        <f t="shared" si="6"/>
        <v>285</v>
      </c>
      <c r="I191" s="42">
        <f t="shared" si="6"/>
        <v>1.9920045630385554</v>
      </c>
      <c r="J191" s="42">
        <f t="shared" si="6"/>
        <v>40.852361115131004</v>
      </c>
      <c r="K191" s="42">
        <f t="shared" si="6"/>
        <v>1.1255150630572643</v>
      </c>
      <c r="L191" s="42">
        <f t="shared" si="6"/>
        <v>0.86648949998129121</v>
      </c>
      <c r="M191" s="42">
        <f t="shared" si="6"/>
        <v>30.798313178161298</v>
      </c>
      <c r="N191" s="42">
        <f t="shared" si="6"/>
        <v>12.046052500008255</v>
      </c>
      <c r="O191" s="42">
        <f t="shared" si="6"/>
        <v>0.58966030800000002</v>
      </c>
      <c r="P191" s="42">
        <f t="shared" si="6"/>
        <v>1.0047071239999998</v>
      </c>
      <c r="Q191" s="42">
        <f t="shared" si="6"/>
        <v>0.555710975</v>
      </c>
      <c r="R191" s="42">
        <f t="shared" si="6"/>
        <v>3.3949332999999998E-2</v>
      </c>
      <c r="S191" s="42">
        <f t="shared" si="6"/>
        <v>0.96042538100000008</v>
      </c>
      <c r="T191" s="42">
        <f t="shared" si="6"/>
        <v>4.4281742999999998E-2</v>
      </c>
      <c r="U191" s="42">
        <f t="shared" si="6"/>
        <v>4.18215</v>
      </c>
      <c r="V191" s="42">
        <f t="shared" si="6"/>
        <v>9.9196999999999989</v>
      </c>
      <c r="W191" s="42">
        <f t="shared" si="6"/>
        <v>6.7638148710385551</v>
      </c>
      <c r="X191" s="42">
        <f t="shared" si="6"/>
        <v>51.776768239130995</v>
      </c>
      <c r="Y191" s="42">
        <f t="shared" si="6"/>
        <v>58.54058311016955</v>
      </c>
      <c r="Z191" s="42">
        <f t="shared" si="6"/>
        <v>3.5361663962585388E-2</v>
      </c>
      <c r="AA191" s="42">
        <f t="shared" si="6"/>
        <v>1.3888237236217094E-2</v>
      </c>
      <c r="AB191" s="42">
        <f t="shared" si="6"/>
        <v>1.3888237769999999E-2</v>
      </c>
      <c r="AC191" s="42">
        <f t="shared" si="6"/>
        <v>1.2835154791191742E-2</v>
      </c>
      <c r="AD191" s="42">
        <f t="shared" si="6"/>
        <v>0.30777414688685578</v>
      </c>
      <c r="AE191" s="42">
        <f t="shared" si="6"/>
        <v>2.769967321981702</v>
      </c>
      <c r="AF191" s="42">
        <f t="shared" si="6"/>
        <v>3.0777414688685578</v>
      </c>
      <c r="AG191" s="42">
        <f t="shared" si="6"/>
        <v>0.78045393102097727</v>
      </c>
      <c r="AH191" s="42">
        <f t="shared" si="6"/>
        <v>1.3276687562195937</v>
      </c>
      <c r="AI191" s="42">
        <f t="shared" si="6"/>
        <v>4.252128313838428</v>
      </c>
      <c r="AJ191" s="42">
        <f t="shared" si="6"/>
        <v>1.4174929254398988E-3</v>
      </c>
      <c r="AK191" s="42">
        <f t="shared" si="6"/>
        <v>1.7129586631023119E-3</v>
      </c>
      <c r="AL191" s="42">
        <f t="shared" si="6"/>
        <v>4.2842490157673947E-3</v>
      </c>
      <c r="AM191" s="42">
        <f t="shared" si="6"/>
        <v>0.79470657873760886</v>
      </c>
      <c r="AN191" s="42">
        <f t="shared" si="6"/>
        <v>1.6371558617695516</v>
      </c>
      <c r="AO191" s="42">
        <f t="shared" si="6"/>
        <v>7.0263798848358974</v>
      </c>
      <c r="AP191" s="42">
        <f t="shared" si="6"/>
        <v>484.05464813899999</v>
      </c>
      <c r="AQ191" s="42">
        <f t="shared" si="6"/>
        <v>260.64481053400004</v>
      </c>
      <c r="AR191" s="42">
        <f t="shared" si="6"/>
        <v>744.69945867299998</v>
      </c>
      <c r="AS191" s="42">
        <f t="shared" si="6"/>
        <v>50.066510035</v>
      </c>
      <c r="AT191" s="42">
        <f t="shared" si="6"/>
        <v>2711.0622594619999</v>
      </c>
      <c r="AU191" s="42">
        <f t="shared" si="6"/>
        <v>6336.1758385579997</v>
      </c>
      <c r="AV191" s="42">
        <f t="shared" si="6"/>
        <v>1513.7363210030001</v>
      </c>
      <c r="AW191" s="42">
        <f t="shared" si="6"/>
        <v>3536.0386146359997</v>
      </c>
      <c r="AX191" s="42">
        <f t="shared" si="6"/>
        <v>1448.862479677</v>
      </c>
      <c r="AY191" s="42">
        <f t="shared" si="6"/>
        <v>3385.304258181</v>
      </c>
      <c r="AZ191" s="42">
        <f t="shared" si="6"/>
        <v>16.432302988571429</v>
      </c>
      <c r="BA191" s="42">
        <f t="shared" si="6"/>
        <v>32.864605981428575</v>
      </c>
      <c r="BB191" s="42">
        <f t="shared" si="6"/>
        <v>4.9483775590000008</v>
      </c>
      <c r="BC191" s="42">
        <f t="shared" si="6"/>
        <v>279.04533746999999</v>
      </c>
      <c r="BD191" s="42">
        <f t="shared" si="6"/>
        <v>642.67605113100001</v>
      </c>
      <c r="BE191" s="42">
        <f t="shared" si="6"/>
        <v>3.2132321785714288</v>
      </c>
      <c r="BF191" s="42">
        <f t="shared" si="6"/>
        <v>6.4264643628571427</v>
      </c>
      <c r="BG191" s="42">
        <f t="shared" si="6"/>
        <v>17.291617011</v>
      </c>
      <c r="BH191" s="42">
        <f t="shared" si="6"/>
        <v>110.988896852</v>
      </c>
      <c r="BI191" s="42">
        <f t="shared" si="6"/>
        <v>0.63000000000000012</v>
      </c>
      <c r="BJ191" s="42">
        <f t="shared" si="6"/>
        <v>0.63000000000000012</v>
      </c>
      <c r="BK191" s="42">
        <f t="shared" si="6"/>
        <v>0.69000000000000028</v>
      </c>
      <c r="BL191" s="42">
        <f t="shared" si="6"/>
        <v>0.69000000000000028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5.772577879</v>
      </c>
      <c r="E192" s="42">
        <f>IF(E92="－","－",SUM(E92:E114))</f>
        <v>159</v>
      </c>
      <c r="F192" s="42">
        <f t="shared" ref="F192:BL192" si="7">IF(F92="－","－",SUM(F92:F114))</f>
        <v>11</v>
      </c>
      <c r="G192" s="42">
        <f t="shared" si="7"/>
        <v>66</v>
      </c>
      <c r="H192" s="42">
        <f t="shared" si="7"/>
        <v>82</v>
      </c>
      <c r="I192" s="42">
        <f t="shared" si="7"/>
        <v>8.945350146617832</v>
      </c>
      <c r="J192" s="42">
        <f t="shared" si="7"/>
        <v>217.40325303060177</v>
      </c>
      <c r="K192" s="42">
        <f t="shared" si="7"/>
        <v>4.7299826466763015</v>
      </c>
      <c r="L192" s="42">
        <f t="shared" si="7"/>
        <v>4.2153674999415323</v>
      </c>
      <c r="M192" s="42">
        <f t="shared" si="7"/>
        <v>133.19607967717184</v>
      </c>
      <c r="N192" s="42">
        <f t="shared" si="7"/>
        <v>93.152523500047835</v>
      </c>
      <c r="O192" s="42">
        <f t="shared" si="7"/>
        <v>2.052035815</v>
      </c>
      <c r="P192" s="42">
        <f t="shared" si="7"/>
        <v>3.5181512450000008</v>
      </c>
      <c r="Q192" s="42">
        <f t="shared" si="7"/>
        <v>1.8994791529999999</v>
      </c>
      <c r="R192" s="42">
        <f t="shared" si="7"/>
        <v>0.15255666200000001</v>
      </c>
      <c r="S192" s="42">
        <f t="shared" si="7"/>
        <v>3.3191642879999996</v>
      </c>
      <c r="T192" s="42">
        <f t="shared" si="7"/>
        <v>0.19898695700000002</v>
      </c>
      <c r="U192" s="42">
        <f t="shared" si="7"/>
        <v>1.9499500000000007</v>
      </c>
      <c r="V192" s="42">
        <f t="shared" si="7"/>
        <v>4.6214000000000031</v>
      </c>
      <c r="W192" s="42">
        <f t="shared" si="7"/>
        <v>12.947335961617837</v>
      </c>
      <c r="X192" s="42">
        <f t="shared" si="7"/>
        <v>225.54280427560178</v>
      </c>
      <c r="Y192" s="42">
        <f t="shared" si="7"/>
        <v>238.49014023721966</v>
      </c>
      <c r="Z192" s="42">
        <f t="shared" si="7"/>
        <v>0.15352725655321553</v>
      </c>
      <c r="AA192" s="42">
        <f t="shared" si="7"/>
        <v>6.2553815073054311E-2</v>
      </c>
      <c r="AB192" s="42">
        <f t="shared" si="7"/>
        <v>6.2553815109999994E-2</v>
      </c>
      <c r="AC192" s="42">
        <f t="shared" si="7"/>
        <v>6.727508747784626E-2</v>
      </c>
      <c r="AD192" s="42">
        <f t="shared" si="7"/>
        <v>3.2778185398144268</v>
      </c>
      <c r="AE192" s="42">
        <f t="shared" si="7"/>
        <v>29.500366858329816</v>
      </c>
      <c r="AF192" s="42">
        <f t="shared" si="7"/>
        <v>32.778185398144259</v>
      </c>
      <c r="AG192" s="42">
        <f t="shared" si="7"/>
        <v>0.35552584014195965</v>
      </c>
      <c r="AH192" s="42">
        <f t="shared" si="7"/>
        <v>0.60480257863229925</v>
      </c>
      <c r="AI192" s="42">
        <f t="shared" si="7"/>
        <v>1.9370028531872292</v>
      </c>
      <c r="AJ192" s="42">
        <f t="shared" si="7"/>
        <v>6.3797243003484994E-3</v>
      </c>
      <c r="AK192" s="42">
        <f t="shared" si="7"/>
        <v>7.7095298389862309E-3</v>
      </c>
      <c r="AL192" s="42">
        <f t="shared" si="7"/>
        <v>1.9282161523318287E-2</v>
      </c>
      <c r="AM192" s="42">
        <f t="shared" si="7"/>
        <v>0.42918065192015442</v>
      </c>
      <c r="AN192" s="42">
        <f t="shared" si="7"/>
        <v>3.8903306482857123</v>
      </c>
      <c r="AO192" s="42">
        <f t="shared" si="7"/>
        <v>31.456651873040364</v>
      </c>
      <c r="AP192" s="42">
        <f t="shared" si="7"/>
        <v>2494.8887527670004</v>
      </c>
      <c r="AQ192" s="42">
        <f t="shared" si="7"/>
        <v>1343.4016360989995</v>
      </c>
      <c r="AR192" s="42">
        <f t="shared" si="7"/>
        <v>3838.2903888660003</v>
      </c>
      <c r="AS192" s="42">
        <f t="shared" si="7"/>
        <v>110.641610141</v>
      </c>
      <c r="AT192" s="42">
        <f t="shared" si="7"/>
        <v>8541.0788595499998</v>
      </c>
      <c r="AU192" s="42">
        <f t="shared" si="7"/>
        <v>19890.281092238001</v>
      </c>
      <c r="AV192" s="42">
        <f t="shared" si="7"/>
        <v>5755.1930015219996</v>
      </c>
      <c r="AW192" s="42">
        <f t="shared" si="7"/>
        <v>13276.361161685994</v>
      </c>
      <c r="AX192" s="42">
        <f t="shared" si="7"/>
        <v>5433.3188477599997</v>
      </c>
      <c r="AY192" s="42">
        <f t="shared" si="7"/>
        <v>12539.917123002997</v>
      </c>
      <c r="AZ192" s="42">
        <f t="shared" si="7"/>
        <v>1.9540201371428572</v>
      </c>
      <c r="BA192" s="42">
        <f t="shared" si="7"/>
        <v>3.9080402814285722</v>
      </c>
      <c r="BB192" s="42">
        <f t="shared" si="7"/>
        <v>51.841885866000013</v>
      </c>
      <c r="BC192" s="42">
        <f t="shared" si="7"/>
        <v>4338.082563424</v>
      </c>
      <c r="BD192" s="42">
        <f t="shared" si="7"/>
        <v>9720.5308888959989</v>
      </c>
      <c r="BE192" s="42">
        <f t="shared" si="7"/>
        <v>2.160228580000001</v>
      </c>
      <c r="BF192" s="42">
        <f t="shared" si="7"/>
        <v>4.320457171428572</v>
      </c>
      <c r="BG192" s="42">
        <f t="shared" si="7"/>
        <v>82.348314499000011</v>
      </c>
      <c r="BH192" s="42">
        <f t="shared" si="7"/>
        <v>824.2738432970001</v>
      </c>
      <c r="BI192" s="42">
        <f t="shared" si="7"/>
        <v>2.0700000000000003</v>
      </c>
      <c r="BJ192" s="42">
        <f t="shared" si="7"/>
        <v>2.0700000000000003</v>
      </c>
      <c r="BK192" s="42">
        <f t="shared" si="7"/>
        <v>4.1700000000000026</v>
      </c>
      <c r="BL192" s="42">
        <f t="shared" si="7"/>
        <v>4.1700000000000026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6.1876256989999998</v>
      </c>
      <c r="E193" s="42">
        <f>IF(E115="－","－",SUM(E115:E122))</f>
        <v>264</v>
      </c>
      <c r="F193" s="42">
        <f t="shared" ref="F193:BL193" si="8">IF(F115="－","－",SUM(F115:F122))</f>
        <v>112</v>
      </c>
      <c r="G193" s="42">
        <f t="shared" si="8"/>
        <v>137</v>
      </c>
      <c r="H193" s="42">
        <f t="shared" si="8"/>
        <v>15</v>
      </c>
      <c r="I193" s="42">
        <f t="shared" si="8"/>
        <v>94.564267532516809</v>
      </c>
      <c r="J193" s="42">
        <f t="shared" si="8"/>
        <v>751.10703042928526</v>
      </c>
      <c r="K193" s="42">
        <f t="shared" si="8"/>
        <v>77.11905653251921</v>
      </c>
      <c r="L193" s="42">
        <f t="shared" si="8"/>
        <v>17.445210999997588</v>
      </c>
      <c r="M193" s="42">
        <f t="shared" si="8"/>
        <v>733.14028746180236</v>
      </c>
      <c r="N193" s="42">
        <f t="shared" si="8"/>
        <v>112.53101049999978</v>
      </c>
      <c r="O193" s="42">
        <f t="shared" si="8"/>
        <v>1.9999854490000002</v>
      </c>
      <c r="P193" s="42">
        <f t="shared" si="8"/>
        <v>3.1932768760000001</v>
      </c>
      <c r="Q193" s="42">
        <f t="shared" si="8"/>
        <v>1.8754875440000001</v>
      </c>
      <c r="R193" s="42">
        <f t="shared" si="8"/>
        <v>0.12449790499999999</v>
      </c>
      <c r="S193" s="42">
        <f t="shared" si="8"/>
        <v>3.0308883020000001</v>
      </c>
      <c r="T193" s="42">
        <f t="shared" si="8"/>
        <v>0.16238857400000001</v>
      </c>
      <c r="U193" s="42">
        <f t="shared" si="8"/>
        <v>34.556950000000008</v>
      </c>
      <c r="V193" s="42">
        <f t="shared" si="8"/>
        <v>82.05019999999999</v>
      </c>
      <c r="W193" s="42">
        <f t="shared" si="8"/>
        <v>131.1212029815168</v>
      </c>
      <c r="X193" s="42">
        <f t="shared" si="8"/>
        <v>836.35050730528519</v>
      </c>
      <c r="Y193" s="42">
        <f t="shared" si="8"/>
        <v>967.47171028680214</v>
      </c>
      <c r="Z193" s="42">
        <f t="shared" si="8"/>
        <v>0.80523171371591662</v>
      </c>
      <c r="AA193" s="42">
        <f t="shared" si="8"/>
        <v>0.38354251588313698</v>
      </c>
      <c r="AB193" s="42">
        <f t="shared" si="8"/>
        <v>0.38354251499999997</v>
      </c>
      <c r="AC193" s="42">
        <f t="shared" si="8"/>
        <v>1.1863923715255544</v>
      </c>
      <c r="AD193" s="42">
        <f t="shared" si="8"/>
        <v>8.8556867550164338</v>
      </c>
      <c r="AE193" s="42">
        <f t="shared" si="8"/>
        <v>79.709015823953408</v>
      </c>
      <c r="AF193" s="42">
        <f t="shared" si="8"/>
        <v>88.564702578969843</v>
      </c>
      <c r="AG193" s="42">
        <f t="shared" si="8"/>
        <v>6.2163397072643143</v>
      </c>
      <c r="AH193" s="42">
        <f t="shared" si="8"/>
        <v>10.574922720403654</v>
      </c>
      <c r="AI193" s="42">
        <f t="shared" si="8"/>
        <v>33.868333577508992</v>
      </c>
      <c r="AJ193" s="42">
        <f t="shared" si="8"/>
        <v>3.9145990969338615E-2</v>
      </c>
      <c r="AK193" s="42">
        <f t="shared" si="8"/>
        <v>4.7305675825659373E-2</v>
      </c>
      <c r="AL193" s="42">
        <f t="shared" si="8"/>
        <v>0.11831534494197397</v>
      </c>
      <c r="AM193" s="42">
        <f t="shared" si="8"/>
        <v>7.4418780697592082</v>
      </c>
      <c r="AN193" s="42">
        <f t="shared" si="8"/>
        <v>19.477915151245746</v>
      </c>
      <c r="AO193" s="42">
        <f t="shared" si="8"/>
        <v>113.69566474640438</v>
      </c>
      <c r="AP193" s="42">
        <f t="shared" si="8"/>
        <v>4271.2612259059997</v>
      </c>
      <c r="AQ193" s="42">
        <f t="shared" si="8"/>
        <v>2299.9098908689998</v>
      </c>
      <c r="AR193" s="42">
        <f t="shared" si="8"/>
        <v>6571.171116775</v>
      </c>
      <c r="AS193" s="42">
        <f t="shared" si="8"/>
        <v>261.60642460500003</v>
      </c>
      <c r="AT193" s="42">
        <f t="shared" si="8"/>
        <v>15393.719221698999</v>
      </c>
      <c r="AU193" s="42">
        <f t="shared" si="8"/>
        <v>33917.672260731997</v>
      </c>
      <c r="AV193" s="42">
        <f t="shared" si="8"/>
        <v>9646.8772907170023</v>
      </c>
      <c r="AW193" s="42">
        <f t="shared" si="8"/>
        <v>21234.579653768</v>
      </c>
      <c r="AX193" s="42">
        <f t="shared" si="8"/>
        <v>9405.0866614990009</v>
      </c>
      <c r="AY193" s="42">
        <f t="shared" si="8"/>
        <v>20700.823296980998</v>
      </c>
      <c r="AZ193" s="42">
        <f t="shared" si="8"/>
        <v>57.924504971428576</v>
      </c>
      <c r="BA193" s="42">
        <f t="shared" si="8"/>
        <v>115.84900995000001</v>
      </c>
      <c r="BB193" s="42">
        <f t="shared" si="8"/>
        <v>14.334174812000002</v>
      </c>
      <c r="BC193" s="42">
        <f t="shared" si="8"/>
        <v>953.18694002199993</v>
      </c>
      <c r="BD193" s="42">
        <f t="shared" si="8"/>
        <v>2096.9233485790005</v>
      </c>
      <c r="BE193" s="42">
        <f t="shared" si="8"/>
        <v>9.3079057214285719</v>
      </c>
      <c r="BF193" s="42">
        <f t="shared" si="8"/>
        <v>18.615811447142857</v>
      </c>
      <c r="BG193" s="42">
        <f t="shared" si="8"/>
        <v>37.565657602000002</v>
      </c>
      <c r="BH193" s="42">
        <f t="shared" si="8"/>
        <v>215.30280397999999</v>
      </c>
      <c r="BI193" s="42">
        <f t="shared" si="8"/>
        <v>1.6200000000000003</v>
      </c>
      <c r="BJ193" s="42">
        <f t="shared" si="8"/>
        <v>1.8000000000000005</v>
      </c>
      <c r="BK193" s="42">
        <f t="shared" si="8"/>
        <v>1.9500000000000008</v>
      </c>
      <c r="BL193" s="42">
        <f t="shared" si="8"/>
        <v>2.0600000000000009</v>
      </c>
    </row>
    <row r="194" spans="1:64" s="37" customFormat="1" x14ac:dyDescent="0.2">
      <c r="A194" s="7"/>
      <c r="B194" s="37">
        <v>10</v>
      </c>
      <c r="C194" s="7" t="s">
        <v>3</v>
      </c>
      <c r="D194" s="42">
        <f>IF(D123="－","－",MAX(D123:D132))</f>
        <v>5.6840637760000003</v>
      </c>
      <c r="E194" s="42">
        <f>IF(E123="－","－",SUM(E123:E132))</f>
        <v>329</v>
      </c>
      <c r="F194" s="42">
        <f t="shared" ref="F194:BL194" si="9">IF(F123="－","－",SUM(F123:F132))</f>
        <v>6</v>
      </c>
      <c r="G194" s="42">
        <f t="shared" si="9"/>
        <v>20</v>
      </c>
      <c r="H194" s="42">
        <f t="shared" si="9"/>
        <v>303</v>
      </c>
      <c r="I194" s="42">
        <f t="shared" si="9"/>
        <v>0.3096812567151187</v>
      </c>
      <c r="J194" s="42">
        <f t="shared" si="9"/>
        <v>15.843936318287515</v>
      </c>
      <c r="K194" s="42">
        <f t="shared" si="9"/>
        <v>0.14476425672477142</v>
      </c>
      <c r="L194" s="42">
        <f t="shared" si="9"/>
        <v>0.16491699999034726</v>
      </c>
      <c r="M194" s="42">
        <f t="shared" si="9"/>
        <v>7.4742610749957263</v>
      </c>
      <c r="N194" s="42">
        <f t="shared" si="9"/>
        <v>8.6793565000069073</v>
      </c>
      <c r="O194" s="42">
        <f t="shared" si="9"/>
        <v>0.32341924</v>
      </c>
      <c r="P194" s="42">
        <f t="shared" si="9"/>
        <v>0.55443317300000006</v>
      </c>
      <c r="Q194" s="42">
        <f t="shared" si="9"/>
        <v>0.28283307199999996</v>
      </c>
      <c r="R194" s="42">
        <f t="shared" si="9"/>
        <v>4.0586167999999992E-2</v>
      </c>
      <c r="S194" s="42">
        <f t="shared" si="9"/>
        <v>0.50149469000000002</v>
      </c>
      <c r="T194" s="42">
        <f t="shared" si="9"/>
        <v>5.2938482999999995E-2</v>
      </c>
      <c r="U194" s="42">
        <f t="shared" si="9"/>
        <v>0.8388500000000001</v>
      </c>
      <c r="V194" s="42">
        <f t="shared" si="9"/>
        <v>1.9894999999999998</v>
      </c>
      <c r="W194" s="42">
        <f t="shared" si="9"/>
        <v>1.4719504967151185</v>
      </c>
      <c r="X194" s="42">
        <f t="shared" si="9"/>
        <v>18.387869491287518</v>
      </c>
      <c r="Y194" s="42">
        <f t="shared" si="9"/>
        <v>19.859819988002634</v>
      </c>
      <c r="Z194" s="42">
        <f t="shared" si="9"/>
        <v>7.9886736803714536E-3</v>
      </c>
      <c r="AA194" s="42">
        <f t="shared" si="9"/>
        <v>2.169334521999767E-3</v>
      </c>
      <c r="AB194" s="42">
        <f t="shared" si="9"/>
        <v>2.1693335400000003E-3</v>
      </c>
      <c r="AC194" s="42">
        <f t="shared" si="9"/>
        <v>2.2621656242081418E-3</v>
      </c>
      <c r="AD194" s="42">
        <f t="shared" si="9"/>
        <v>0.15864192194282756</v>
      </c>
      <c r="AE194" s="42">
        <f t="shared" si="9"/>
        <v>1.4277772974854477</v>
      </c>
      <c r="AF194" s="42">
        <f t="shared" si="9"/>
        <v>1.5864192194282754</v>
      </c>
      <c r="AG194" s="42">
        <f t="shared" si="9"/>
        <v>0.13916940430018096</v>
      </c>
      <c r="AH194" s="42">
        <f t="shared" si="9"/>
        <v>0.23674795214283659</v>
      </c>
      <c r="AI194" s="42">
        <f t="shared" si="9"/>
        <v>0.75823330618719287</v>
      </c>
      <c r="AJ194" s="42">
        <f t="shared" si="9"/>
        <v>2.214114559895182E-4</v>
      </c>
      <c r="AK194" s="42">
        <f t="shared" si="9"/>
        <v>2.6756300849977501E-4</v>
      </c>
      <c r="AL194" s="42">
        <f t="shared" si="9"/>
        <v>6.6919685834383573E-4</v>
      </c>
      <c r="AM194" s="42">
        <f t="shared" si="9"/>
        <v>0.14165298138037863</v>
      </c>
      <c r="AN194" s="42">
        <f t="shared" si="9"/>
        <v>0.39565743709416396</v>
      </c>
      <c r="AO194" s="42">
        <f t="shared" si="9"/>
        <v>2.1866798005309844</v>
      </c>
      <c r="AP194" s="42">
        <f t="shared" si="9"/>
        <v>213.39099516499999</v>
      </c>
      <c r="AQ194" s="42">
        <f t="shared" si="9"/>
        <v>114.902843549</v>
      </c>
      <c r="AR194" s="42">
        <f t="shared" si="9"/>
        <v>328.293838714</v>
      </c>
      <c r="AS194" s="42">
        <f t="shared" si="9"/>
        <v>34.284578762000002</v>
      </c>
      <c r="AT194" s="42">
        <f t="shared" si="9"/>
        <v>993.31541625199998</v>
      </c>
      <c r="AU194" s="42">
        <f t="shared" si="9"/>
        <v>2188.7724420140003</v>
      </c>
      <c r="AV194" s="42">
        <f t="shared" si="9"/>
        <v>601.57282483900008</v>
      </c>
      <c r="AW194" s="42">
        <f t="shared" si="9"/>
        <v>1327.336916324</v>
      </c>
      <c r="AX194" s="42">
        <f t="shared" si="9"/>
        <v>567.87496453699998</v>
      </c>
      <c r="AY194" s="42">
        <f t="shared" si="9"/>
        <v>1252.7716640369999</v>
      </c>
      <c r="AZ194" s="42">
        <f t="shared" si="9"/>
        <v>4.2500252800000009</v>
      </c>
      <c r="BA194" s="42">
        <f t="shared" si="9"/>
        <v>8.500050568571428</v>
      </c>
      <c r="BB194" s="42">
        <f t="shared" si="9"/>
        <v>6.4706352450000004</v>
      </c>
      <c r="BC194" s="42">
        <f t="shared" si="9"/>
        <v>380.27514591100004</v>
      </c>
      <c r="BD194" s="42">
        <f t="shared" si="9"/>
        <v>840.36896623300004</v>
      </c>
      <c r="BE194" s="42">
        <f t="shared" si="9"/>
        <v>2.0541699157142861</v>
      </c>
      <c r="BF194" s="42">
        <f t="shared" si="9"/>
        <v>4.1083398357142853</v>
      </c>
      <c r="BG194" s="42">
        <f t="shared" si="9"/>
        <v>37.255473326999997</v>
      </c>
      <c r="BH194" s="42">
        <f t="shared" si="9"/>
        <v>207.524459345</v>
      </c>
      <c r="BI194" s="42">
        <f t="shared" si="9"/>
        <v>0.24</v>
      </c>
      <c r="BJ194" s="42">
        <f t="shared" si="9"/>
        <v>0.24</v>
      </c>
      <c r="BK194" s="42">
        <f t="shared" si="9"/>
        <v>0.18</v>
      </c>
      <c r="BL194" s="42">
        <f t="shared" si="9"/>
        <v>0.18</v>
      </c>
    </row>
    <row r="195" spans="1:64" s="37" customFormat="1" x14ac:dyDescent="0.2">
      <c r="A195" s="7"/>
      <c r="B195" s="37">
        <v>11</v>
      </c>
      <c r="C195" s="7" t="s">
        <v>14</v>
      </c>
      <c r="D195" s="42">
        <f>IF(D133="－","－",MAX(D133:D150))</f>
        <v>5.3157751639999997</v>
      </c>
      <c r="E195" s="42">
        <f>IF(E133="－","－",SUM(E133:E150))</f>
        <v>314</v>
      </c>
      <c r="F195" s="42">
        <f t="shared" ref="F195:BL195" si="10">IF(F133="－","－",SUM(F133:F150))</f>
        <v>0</v>
      </c>
      <c r="G195" s="42">
        <f t="shared" si="10"/>
        <v>12</v>
      </c>
      <c r="H195" s="42">
        <f t="shared" si="10"/>
        <v>302</v>
      </c>
      <c r="I195" s="42">
        <f t="shared" si="10"/>
        <v>4.4130233260166792E-3</v>
      </c>
      <c r="J195" s="42">
        <f t="shared" si="10"/>
        <v>1.0513516356088526</v>
      </c>
      <c r="K195" s="42">
        <f t="shared" si="10"/>
        <v>4.4130233260166792E-3</v>
      </c>
      <c r="L195" s="42">
        <f t="shared" si="10"/>
        <v>0</v>
      </c>
      <c r="M195" s="42">
        <f t="shared" si="10"/>
        <v>0.4198196589348534</v>
      </c>
      <c r="N195" s="42">
        <f t="shared" si="10"/>
        <v>0.63594500000001597</v>
      </c>
      <c r="O195" s="42">
        <f t="shared" si="10"/>
        <v>5.5213053999999998E-2</v>
      </c>
      <c r="P195" s="42">
        <f t="shared" si="10"/>
        <v>9.2253979E-2</v>
      </c>
      <c r="Q195" s="42">
        <f t="shared" si="10"/>
        <v>4.8466497999999997E-2</v>
      </c>
      <c r="R195" s="42">
        <f t="shared" si="10"/>
        <v>6.7465559999999999E-3</v>
      </c>
      <c r="S195" s="42">
        <f t="shared" si="10"/>
        <v>8.3454122999999991E-2</v>
      </c>
      <c r="T195" s="42">
        <f t="shared" si="10"/>
        <v>8.7998560000000017E-3</v>
      </c>
      <c r="U195" s="42">
        <f t="shared" si="10"/>
        <v>0.28200000000000003</v>
      </c>
      <c r="V195" s="42">
        <f t="shared" si="10"/>
        <v>0.67679999999999996</v>
      </c>
      <c r="W195" s="42">
        <f t="shared" si="10"/>
        <v>0.34162607732601669</v>
      </c>
      <c r="X195" s="42">
        <f t="shared" si="10"/>
        <v>1.8204056146088532</v>
      </c>
      <c r="Y195" s="42">
        <f t="shared" si="10"/>
        <v>2.1620316919348697</v>
      </c>
      <c r="Z195" s="42">
        <f t="shared" si="10"/>
        <v>2.892993977739966E-4</v>
      </c>
      <c r="AA195" s="42">
        <f t="shared" si="10"/>
        <v>6.1910071123635256E-5</v>
      </c>
      <c r="AB195" s="42">
        <f t="shared" si="10"/>
        <v>6.1910100000000002E-5</v>
      </c>
      <c r="AC195" s="42">
        <f t="shared" si="10"/>
        <v>5.806767374268792E-5</v>
      </c>
      <c r="AD195" s="42">
        <f t="shared" si="10"/>
        <v>1.0326520033296559E-2</v>
      </c>
      <c r="AE195" s="42">
        <f t="shared" si="10"/>
        <v>9.2938680299669021E-2</v>
      </c>
      <c r="AF195" s="42">
        <f t="shared" si="10"/>
        <v>0.10326520033296557</v>
      </c>
      <c r="AG195" s="42">
        <f t="shared" si="10"/>
        <v>5.1134980193434314E-2</v>
      </c>
      <c r="AH195" s="42">
        <f t="shared" si="10"/>
        <v>8.6988242168141119E-2</v>
      </c>
      <c r="AI195" s="42">
        <f t="shared" si="10"/>
        <v>0.27859747829526288</v>
      </c>
      <c r="AJ195" s="42">
        <f t="shared" si="10"/>
        <v>6.3188094999587331E-6</v>
      </c>
      <c r="AK195" s="42">
        <f t="shared" si="10"/>
        <v>7.6359178093572088E-6</v>
      </c>
      <c r="AL195" s="42">
        <f t="shared" si="10"/>
        <v>1.9098051846721875E-5</v>
      </c>
      <c r="AM195" s="42">
        <f t="shared" si="10"/>
        <v>5.1199366676676961E-2</v>
      </c>
      <c r="AN195" s="42">
        <f t="shared" si="10"/>
        <v>9.7322398119247033E-2</v>
      </c>
      <c r="AO195" s="42">
        <f t="shared" si="10"/>
        <v>0.37155525664677863</v>
      </c>
      <c r="AP195" s="42">
        <f t="shared" si="10"/>
        <v>9.4542983609999975</v>
      </c>
      <c r="AQ195" s="42">
        <f t="shared" si="10"/>
        <v>5.0907760370000013</v>
      </c>
      <c r="AR195" s="42">
        <f t="shared" si="10"/>
        <v>14.545074398000002</v>
      </c>
      <c r="AS195" s="42">
        <f t="shared" si="10"/>
        <v>0.440448864</v>
      </c>
      <c r="AT195" s="42">
        <f t="shared" si="10"/>
        <v>21.07052736</v>
      </c>
      <c r="AU195" s="42">
        <f t="shared" si="10"/>
        <v>46.745267382000002</v>
      </c>
      <c r="AV195" s="42">
        <f t="shared" si="10"/>
        <v>25.213611836000002</v>
      </c>
      <c r="AW195" s="42">
        <f t="shared" si="10"/>
        <v>56.271366424</v>
      </c>
      <c r="AX195" s="42">
        <f t="shared" si="10"/>
        <v>23.152354477999999</v>
      </c>
      <c r="AY195" s="42">
        <f t="shared" si="10"/>
        <v>51.664366592999997</v>
      </c>
      <c r="AZ195" s="42">
        <f t="shared" si="10"/>
        <v>1.1159994285714287E-2</v>
      </c>
      <c r="BA195" s="42">
        <f t="shared" si="10"/>
        <v>2.2319991428571433E-2</v>
      </c>
      <c r="BB195" s="42">
        <f t="shared" si="10"/>
        <v>6.1907519620000002</v>
      </c>
      <c r="BC195" s="42">
        <f t="shared" si="10"/>
        <v>351.57512383899996</v>
      </c>
      <c r="BD195" s="42">
        <f t="shared" si="10"/>
        <v>785.22071888700009</v>
      </c>
      <c r="BE195" s="42">
        <f t="shared" si="10"/>
        <v>0.44553809428571434</v>
      </c>
      <c r="BF195" s="42">
        <f t="shared" si="10"/>
        <v>0.89107619857142872</v>
      </c>
      <c r="BG195" s="42">
        <f t="shared" si="10"/>
        <v>19.030217992000001</v>
      </c>
      <c r="BH195" s="42">
        <f t="shared" si="10"/>
        <v>115.19797000600001</v>
      </c>
      <c r="BI195" s="42">
        <f t="shared" si="10"/>
        <v>0</v>
      </c>
      <c r="BJ195" s="42">
        <f t="shared" si="10"/>
        <v>0</v>
      </c>
      <c r="BK195" s="42">
        <f t="shared" si="10"/>
        <v>0</v>
      </c>
      <c r="BL195" s="42">
        <f t="shared" si="10"/>
        <v>0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5.2991346850000003</v>
      </c>
      <c r="E196" s="42">
        <f>IF(E151="－","－",SUM(E151:E169))</f>
        <v>179</v>
      </c>
      <c r="F196" s="42">
        <f t="shared" ref="F196:BL196" si="11">IF(F151="－","－",SUM(F151:F169))</f>
        <v>2</v>
      </c>
      <c r="G196" s="42">
        <f t="shared" si="11"/>
        <v>24</v>
      </c>
      <c r="H196" s="42">
        <f t="shared" si="11"/>
        <v>153</v>
      </c>
      <c r="I196" s="42">
        <f t="shared" si="11"/>
        <v>6.0853281756737186E-5</v>
      </c>
      <c r="J196" s="42">
        <f t="shared" si="11"/>
        <v>2.0692210002602726E-2</v>
      </c>
      <c r="K196" s="42">
        <f t="shared" si="11"/>
        <v>6.0853281756737186E-5</v>
      </c>
      <c r="L196" s="42">
        <f t="shared" si="11"/>
        <v>0</v>
      </c>
      <c r="M196" s="42">
        <f t="shared" si="11"/>
        <v>9.6980632843603285E-3</v>
      </c>
      <c r="N196" s="42">
        <f t="shared" si="11"/>
        <v>1.1054999999999135E-2</v>
      </c>
      <c r="O196" s="42">
        <f t="shared" si="11"/>
        <v>0.12728462199999999</v>
      </c>
      <c r="P196" s="42">
        <f t="shared" si="11"/>
        <v>0.221102781</v>
      </c>
      <c r="Q196" s="42">
        <f t="shared" si="11"/>
        <v>0.11452433599999999</v>
      </c>
      <c r="R196" s="42">
        <f t="shared" si="11"/>
        <v>1.2760286000000001E-2</v>
      </c>
      <c r="S196" s="42">
        <f t="shared" si="11"/>
        <v>0.20445892800000001</v>
      </c>
      <c r="T196" s="42">
        <f t="shared" si="11"/>
        <v>1.6643853E-2</v>
      </c>
      <c r="U196" s="42">
        <f t="shared" si="11"/>
        <v>0.38835000000000008</v>
      </c>
      <c r="V196" s="42">
        <f t="shared" si="11"/>
        <v>0.92849999999999988</v>
      </c>
      <c r="W196" s="42">
        <f t="shared" si="11"/>
        <v>0.51569547528175697</v>
      </c>
      <c r="X196" s="42">
        <f t="shared" si="11"/>
        <v>1.1702949910026026</v>
      </c>
      <c r="Y196" s="42">
        <f t="shared" si="11"/>
        <v>1.6859904662843597</v>
      </c>
      <c r="Z196" s="42">
        <f t="shared" si="11"/>
        <v>1.0410114274392924E-5</v>
      </c>
      <c r="AA196" s="42">
        <f t="shared" si="11"/>
        <v>2.2277644547200853E-6</v>
      </c>
      <c r="AB196" s="42">
        <f t="shared" si="11"/>
        <v>2.2277599999999998E-6</v>
      </c>
      <c r="AC196" s="42">
        <f t="shared" si="11"/>
        <v>1.3659730036996098E-6</v>
      </c>
      <c r="AD196" s="42">
        <f t="shared" si="11"/>
        <v>4.263279983163578E-4</v>
      </c>
      <c r="AE196" s="42">
        <f t="shared" si="11"/>
        <v>3.8369519848472197E-3</v>
      </c>
      <c r="AF196" s="42">
        <f t="shared" si="11"/>
        <v>4.2632799831635775E-3</v>
      </c>
      <c r="AG196" s="42">
        <f t="shared" si="11"/>
        <v>7.9019495020330816E-2</v>
      </c>
      <c r="AH196" s="42">
        <f t="shared" si="11"/>
        <v>0.13442396854033289</v>
      </c>
      <c r="AI196" s="42">
        <f t="shared" si="11"/>
        <v>0.43052000735214713</v>
      </c>
      <c r="AJ196" s="42">
        <f t="shared" si="11"/>
        <v>2.2737471029166586E-7</v>
      </c>
      <c r="AK196" s="42">
        <f t="shared" si="11"/>
        <v>2.7476925831122248E-7</v>
      </c>
      <c r="AL196" s="42">
        <f t="shared" si="11"/>
        <v>6.8722027556171173E-7</v>
      </c>
      <c r="AM196" s="42">
        <f t="shared" si="11"/>
        <v>7.9021088368044806E-2</v>
      </c>
      <c r="AN196" s="42">
        <f t="shared" si="11"/>
        <v>0.13485057130790756</v>
      </c>
      <c r="AO196" s="42">
        <f t="shared" si="11"/>
        <v>0.43435764655726994</v>
      </c>
      <c r="AP196" s="42">
        <f t="shared" si="11"/>
        <v>1.8802112230000003</v>
      </c>
      <c r="AQ196" s="42">
        <f t="shared" si="11"/>
        <v>1.0124214250000001</v>
      </c>
      <c r="AR196" s="42">
        <f t="shared" si="11"/>
        <v>2.8926326479999998</v>
      </c>
      <c r="AS196" s="42">
        <f t="shared" si="11"/>
        <v>4.9559999999999996E-6</v>
      </c>
      <c r="AT196" s="42">
        <f t="shared" si="11"/>
        <v>2.7E-8</v>
      </c>
      <c r="AU196" s="42">
        <f t="shared" si="11"/>
        <v>7.1999999999999996E-8</v>
      </c>
      <c r="AV196" s="42">
        <f t="shared" si="11"/>
        <v>3.0309999999999999E-6</v>
      </c>
      <c r="AW196" s="42">
        <f t="shared" si="11"/>
        <v>7.9699999999999999E-6</v>
      </c>
      <c r="AX196" s="42">
        <f t="shared" si="11"/>
        <v>2.5119999999999998E-6</v>
      </c>
      <c r="AY196" s="42">
        <f t="shared" si="11"/>
        <v>6.6050000000000003E-6</v>
      </c>
      <c r="AZ196" s="42">
        <f t="shared" si="11"/>
        <v>2E-8</v>
      </c>
      <c r="BA196" s="42">
        <f t="shared" si="11"/>
        <v>4.1428571428571433E-8</v>
      </c>
      <c r="BB196" s="42">
        <f t="shared" si="11"/>
        <v>11.465412248</v>
      </c>
      <c r="BC196" s="42">
        <f t="shared" si="11"/>
        <v>716.12426838899978</v>
      </c>
      <c r="BD196" s="42">
        <f t="shared" si="11"/>
        <v>1649.987530614</v>
      </c>
      <c r="BE196" s="42">
        <f t="shared" si="11"/>
        <v>0.81018104571428573</v>
      </c>
      <c r="BF196" s="42">
        <f t="shared" si="11"/>
        <v>1.6203621042857146</v>
      </c>
      <c r="BG196" s="42">
        <f t="shared" si="11"/>
        <v>28.803693384999999</v>
      </c>
      <c r="BH196" s="42">
        <f t="shared" si="11"/>
        <v>264.16749415200002</v>
      </c>
      <c r="BI196" s="42">
        <f t="shared" si="11"/>
        <v>0</v>
      </c>
      <c r="BJ196" s="42">
        <f t="shared" si="11"/>
        <v>0</v>
      </c>
      <c r="BK196" s="42">
        <f t="shared" si="11"/>
        <v>0</v>
      </c>
      <c r="BL196" s="42">
        <f t="shared" si="11"/>
        <v>0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6.5998986049999999</v>
      </c>
      <c r="E199" s="42">
        <f>SUM(E185:E198)</f>
        <v>5086</v>
      </c>
      <c r="F199" s="42">
        <f t="shared" ref="F199:AY199" si="14">SUM(F185:F198)</f>
        <v>656</v>
      </c>
      <c r="G199" s="42">
        <f t="shared" si="14"/>
        <v>1276</v>
      </c>
      <c r="H199" s="42">
        <f t="shared" si="14"/>
        <v>3154</v>
      </c>
      <c r="I199" s="42">
        <f t="shared" si="14"/>
        <v>2489.9131730412269</v>
      </c>
      <c r="J199" s="42">
        <f t="shared" si="14"/>
        <v>15901.529789036911</v>
      </c>
      <c r="K199" s="42">
        <f t="shared" si="14"/>
        <v>1923.2728298416632</v>
      </c>
      <c r="L199" s="42">
        <f t="shared" si="14"/>
        <v>566.6403431995642</v>
      </c>
      <c r="M199" s="42">
        <f t="shared" si="14"/>
        <v>14711.108764974624</v>
      </c>
      <c r="N199" s="42">
        <f t="shared" si="14"/>
        <v>3680.334197103512</v>
      </c>
      <c r="O199" s="42">
        <f t="shared" si="14"/>
        <v>54.774207463999986</v>
      </c>
      <c r="P199" s="42">
        <f t="shared" si="14"/>
        <v>93.048314303000026</v>
      </c>
      <c r="Q199" s="42">
        <f t="shared" si="14"/>
        <v>50.062161441999997</v>
      </c>
      <c r="R199" s="42">
        <f t="shared" si="14"/>
        <v>4.7120460220000009</v>
      </c>
      <c r="S199" s="42">
        <f t="shared" si="14"/>
        <v>86.902167271999957</v>
      </c>
      <c r="T199" s="42">
        <f t="shared" si="14"/>
        <v>6.1461470309999999</v>
      </c>
      <c r="U199" s="42">
        <f t="shared" si="14"/>
        <v>253.28000000000003</v>
      </c>
      <c r="V199" s="42">
        <f t="shared" si="14"/>
        <v>600.77899999999988</v>
      </c>
      <c r="W199" s="42">
        <f t="shared" si="14"/>
        <v>2797.967380505228</v>
      </c>
      <c r="X199" s="42">
        <f t="shared" si="14"/>
        <v>16595.357103339913</v>
      </c>
      <c r="Y199" s="42">
        <f t="shared" si="14"/>
        <v>19393.324483845146</v>
      </c>
      <c r="Z199" s="42">
        <f t="shared" si="14"/>
        <v>20.150833508190757</v>
      </c>
      <c r="AA199" s="42">
        <f t="shared" si="14"/>
        <v>9.5352713185804205</v>
      </c>
      <c r="AB199" s="42">
        <f t="shared" si="14"/>
        <v>54.795943130569015</v>
      </c>
      <c r="AC199" s="42">
        <f t="shared" si="14"/>
        <v>46.681407223650751</v>
      </c>
      <c r="AD199" s="42">
        <f t="shared" si="14"/>
        <v>364.75632908004638</v>
      </c>
      <c r="AE199" s="42">
        <f t="shared" si="14"/>
        <v>3295.7964596171828</v>
      </c>
      <c r="AF199" s="42">
        <f t="shared" si="14"/>
        <v>3660.5527886972313</v>
      </c>
      <c r="AG199" s="42">
        <f t="shared" si="14"/>
        <v>45.720170775968199</v>
      </c>
      <c r="AH199" s="42">
        <f t="shared" si="14"/>
        <v>77.776842239578102</v>
      </c>
      <c r="AI199" s="42">
        <f t="shared" si="14"/>
        <v>249.09610284837854</v>
      </c>
      <c r="AJ199" s="42">
        <f t="shared" si="14"/>
        <v>2.4348560686373304</v>
      </c>
      <c r="AK199" s="42">
        <f t="shared" si="14"/>
        <v>1.6346889880471442</v>
      </c>
      <c r="AL199" s="42">
        <f t="shared" si="14"/>
        <v>4.1276370717295618</v>
      </c>
      <c r="AM199" s="42">
        <f t="shared" si="14"/>
        <v>94.836434068256267</v>
      </c>
      <c r="AN199" s="42">
        <f t="shared" si="14"/>
        <v>444.16786030767156</v>
      </c>
      <c r="AO199" s="42">
        <f t="shared" si="14"/>
        <v>3549.0201995372913</v>
      </c>
      <c r="AP199" s="42">
        <f t="shared" si="14"/>
        <v>127968.97446916699</v>
      </c>
      <c r="AQ199" s="42">
        <f t="shared" si="14"/>
        <v>68906.370867977006</v>
      </c>
      <c r="AR199" s="42">
        <f t="shared" si="14"/>
        <v>196875.34533714395</v>
      </c>
      <c r="AS199" s="42">
        <f t="shared" si="14"/>
        <v>3252.4055399039999</v>
      </c>
      <c r="AT199" s="42">
        <f t="shared" si="14"/>
        <v>449291.8945452061</v>
      </c>
      <c r="AU199" s="42">
        <f t="shared" si="14"/>
        <v>993308.97548091714</v>
      </c>
      <c r="AV199" s="42">
        <f t="shared" si="14"/>
        <v>263551.81375958398</v>
      </c>
      <c r="AW199" s="42">
        <f t="shared" si="14"/>
        <v>583405.80420312821</v>
      </c>
      <c r="AX199" s="42">
        <f t="shared" si="14"/>
        <v>253034.11405668902</v>
      </c>
      <c r="AY199" s="42">
        <f t="shared" si="14"/>
        <v>560271.43789938907</v>
      </c>
      <c r="AZ199" s="52">
        <f>MAX(AZ185:AZ198)</f>
        <v>57.924504971428576</v>
      </c>
      <c r="BA199" s="52">
        <f>MAX(BA185:BA198)</f>
        <v>115.84900995000001</v>
      </c>
      <c r="BB199" s="42">
        <f t="shared" ref="BB199:BD199" si="15">SUM(BB185:BB198)</f>
        <v>544.06622042700008</v>
      </c>
      <c r="BC199" s="42">
        <f t="shared" si="15"/>
        <v>49904.663734455004</v>
      </c>
      <c r="BD199" s="42">
        <f t="shared" si="15"/>
        <v>110145.37215920299</v>
      </c>
      <c r="BE199" s="52">
        <f>MAX(BE185:BE198)</f>
        <v>9.3079057214285719</v>
      </c>
      <c r="BF199" s="52">
        <f>MAX(BF185:BF198)</f>
        <v>18.615811447142857</v>
      </c>
      <c r="BG199" s="42">
        <f t="shared" ref="BG199:BL199" si="16">SUM(BG185:BG198)</f>
        <v>673.75029253699995</v>
      </c>
      <c r="BH199" s="42">
        <f t="shared" si="16"/>
        <v>4840.7655830990007</v>
      </c>
      <c r="BI199" s="42">
        <f t="shared" si="16"/>
        <v>24.84</v>
      </c>
      <c r="BJ199" s="42">
        <f t="shared" si="16"/>
        <v>28.01</v>
      </c>
      <c r="BK199" s="42">
        <f t="shared" si="16"/>
        <v>55.709999999999944</v>
      </c>
      <c r="BL199" s="42">
        <f t="shared" si="16"/>
        <v>59.169999999999945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359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留萌沖N225No_2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留萌沖N225No_2（PT1）</v>
      </c>
    </row>
    <row r="204" spans="1:64" s="37" customFormat="1" x14ac:dyDescent="0.2">
      <c r="A204" s="7" t="s">
        <v>331</v>
      </c>
      <c r="B204" s="37">
        <f ca="1">VLOOKUP(B203,$B$207:$C$260,2,0)</f>
        <v>55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360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/>
  <dimension ref="A1:EG167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D3" sqref="D3"/>
    </sheetView>
  </sheetViews>
  <sheetFormatPr defaultColWidth="9" defaultRowHeight="11" x14ac:dyDescent="0.2"/>
  <cols>
    <col min="1" max="1" width="5" style="71" customWidth="1"/>
    <col min="2" max="2" width="30.453125" style="71" bestFit="1" customWidth="1"/>
    <col min="3" max="6" width="9" style="71"/>
    <col min="7" max="7" width="10.7265625" style="95" customWidth="1"/>
    <col min="8" max="52" width="9" style="71"/>
    <col min="53" max="63" width="9" style="48"/>
    <col min="64" max="64" width="15.453125" style="48" bestFit="1" customWidth="1"/>
    <col min="65" max="65" width="2.26953125" style="48" bestFit="1" customWidth="1"/>
    <col min="66" max="66" width="3.7265625" style="48" bestFit="1" customWidth="1"/>
    <col min="67" max="67" width="2.26953125" style="48" bestFit="1" customWidth="1"/>
    <col min="68" max="68" width="9" style="48" bestFit="1" customWidth="1"/>
    <col min="69" max="69" width="44.6328125" style="48" bestFit="1" customWidth="1"/>
    <col min="70" max="70" width="5.26953125" style="48" bestFit="1" customWidth="1"/>
    <col min="71" max="71" width="11.36328125" style="48" bestFit="1" customWidth="1"/>
    <col min="72" max="72" width="13.26953125" style="48" customWidth="1"/>
    <col min="73" max="73" width="3.7265625" style="48" bestFit="1" customWidth="1"/>
    <col min="74" max="74" width="2.26953125" style="48" bestFit="1" customWidth="1"/>
    <col min="75" max="75" width="7.453125" style="48" bestFit="1" customWidth="1"/>
    <col min="76" max="76" width="16.08984375" style="48" customWidth="1"/>
    <col min="77" max="77" width="2.26953125" style="48" bestFit="1" customWidth="1"/>
    <col min="78" max="78" width="3.7265625" style="48" bestFit="1" customWidth="1"/>
    <col min="79" max="79" width="2.26953125" style="48" bestFit="1" customWidth="1"/>
    <col min="80" max="80" width="5.26953125" style="48" bestFit="1" customWidth="1"/>
    <col min="81" max="81" width="9" style="48"/>
    <col min="82" max="82" width="2.26953125" style="48" bestFit="1" customWidth="1"/>
    <col min="83" max="83" width="3.7265625" style="48" bestFit="1" customWidth="1"/>
    <col min="84" max="84" width="9" style="48" customWidth="1"/>
    <col min="85" max="90" width="9" style="48"/>
    <col min="91" max="92" width="8.90625" style="48" customWidth="1"/>
    <col min="93" max="93" width="3" style="48" bestFit="1" customWidth="1"/>
    <col min="94" max="94" width="3.7265625" style="48" bestFit="1" customWidth="1"/>
    <col min="95" max="95" width="2.26953125" style="48" bestFit="1" customWidth="1"/>
    <col min="96" max="96" width="7.453125" style="48" bestFit="1" customWidth="1"/>
    <col min="97" max="97" width="9" style="48"/>
    <col min="98" max="98" width="2.26953125" style="48" bestFit="1" customWidth="1"/>
    <col min="99" max="101" width="9" style="48"/>
    <col min="102" max="103" width="8.90625" style="48" customWidth="1"/>
    <col min="104" max="104" width="3" style="48" bestFit="1" customWidth="1"/>
    <col min="105" max="105" width="3.7265625" style="48" bestFit="1" customWidth="1"/>
    <col min="106" max="106" width="2.26953125" style="48" bestFit="1" customWidth="1"/>
    <col min="107" max="107" width="7.453125" style="48" bestFit="1" customWidth="1"/>
    <col min="108" max="108" width="9" style="48"/>
    <col min="109" max="109" width="2.26953125" style="48" bestFit="1" customWidth="1"/>
    <col min="110" max="112" width="9" style="48"/>
    <col min="113" max="114" width="8.90625" style="48" customWidth="1"/>
    <col min="115" max="115" width="3" style="48" bestFit="1" customWidth="1"/>
    <col min="116" max="116" width="3.7265625" style="48" bestFit="1" customWidth="1"/>
    <col min="117" max="117" width="2.26953125" style="48" bestFit="1" customWidth="1"/>
    <col min="118" max="118" width="7.453125" style="48" bestFit="1" customWidth="1"/>
    <col min="119" max="119" width="9" style="48"/>
    <col min="120" max="120" width="2.26953125" style="48" bestFit="1" customWidth="1"/>
    <col min="121" max="137" width="9" style="48"/>
    <col min="138" max="16384" width="9" style="71"/>
  </cols>
  <sheetData>
    <row r="1" spans="1:122" x14ac:dyDescent="0.2">
      <c r="C1" s="163" t="s">
        <v>327</v>
      </c>
      <c r="D1" s="9" t="s">
        <v>328</v>
      </c>
      <c r="E1" s="10"/>
      <c r="F1" s="11"/>
      <c r="G1" s="91" t="s">
        <v>33</v>
      </c>
      <c r="H1" s="10"/>
      <c r="I1" s="10"/>
      <c r="J1" s="10"/>
      <c r="K1" s="10"/>
      <c r="L1" s="10"/>
      <c r="M1" s="10"/>
      <c r="N1" s="10"/>
      <c r="O1" s="9" t="s">
        <v>34</v>
      </c>
      <c r="P1" s="10"/>
      <c r="Q1" s="11"/>
      <c r="R1" s="12" t="s">
        <v>35</v>
      </c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4"/>
      <c r="AG1" s="12" t="s">
        <v>36</v>
      </c>
      <c r="AH1" s="13"/>
      <c r="AI1" s="13"/>
      <c r="AJ1" s="13"/>
      <c r="AK1" s="13"/>
      <c r="AL1" s="13"/>
      <c r="AM1" s="13"/>
      <c r="AN1" s="13"/>
      <c r="AO1" s="13"/>
      <c r="AP1" s="12"/>
      <c r="AQ1" s="13"/>
      <c r="AR1" s="13"/>
      <c r="AS1" s="13"/>
      <c r="AT1" s="13"/>
      <c r="AU1" s="12" t="s">
        <v>37</v>
      </c>
      <c r="AV1" s="13"/>
      <c r="AW1" s="13"/>
      <c r="AX1" s="13"/>
      <c r="AY1" s="13"/>
      <c r="AZ1" s="14"/>
    </row>
    <row r="2" spans="1:122" x14ac:dyDescent="0.2">
      <c r="C2" s="164"/>
      <c r="D2" s="9" t="s">
        <v>329</v>
      </c>
      <c r="E2" s="10"/>
      <c r="F2" s="11"/>
      <c r="G2" s="91" t="s">
        <v>38</v>
      </c>
      <c r="H2" s="11"/>
      <c r="I2" s="9" t="s">
        <v>39</v>
      </c>
      <c r="J2" s="10"/>
      <c r="K2" s="9" t="s">
        <v>40</v>
      </c>
      <c r="L2" s="11"/>
      <c r="M2" s="9" t="s">
        <v>32</v>
      </c>
      <c r="N2" s="11"/>
      <c r="O2" s="84"/>
      <c r="P2" s="5"/>
      <c r="Q2" s="85"/>
      <c r="R2" s="9" t="s">
        <v>41</v>
      </c>
      <c r="S2" s="10"/>
      <c r="T2" s="11"/>
      <c r="U2" s="9" t="s">
        <v>42</v>
      </c>
      <c r="V2" s="10"/>
      <c r="W2" s="11"/>
      <c r="X2" s="9" t="s">
        <v>43</v>
      </c>
      <c r="Y2" s="10"/>
      <c r="Z2" s="11"/>
      <c r="AA2" s="9" t="s">
        <v>32</v>
      </c>
      <c r="AB2" s="10"/>
      <c r="AC2" s="11"/>
      <c r="AD2" s="9" t="s">
        <v>44</v>
      </c>
      <c r="AE2" s="10"/>
      <c r="AF2" s="10"/>
      <c r="AG2" s="9" t="s">
        <v>45</v>
      </c>
      <c r="AH2" s="10"/>
      <c r="AI2" s="10"/>
      <c r="AJ2" s="10"/>
      <c r="AK2" s="10"/>
      <c r="AL2" s="10"/>
      <c r="AM2" s="10"/>
      <c r="AN2" s="10"/>
      <c r="AO2" s="10"/>
      <c r="AP2" s="9" t="s">
        <v>46</v>
      </c>
      <c r="AQ2" s="10"/>
      <c r="AR2" s="10"/>
      <c r="AS2" s="10"/>
      <c r="AT2" s="10"/>
      <c r="AU2" s="9" t="s">
        <v>47</v>
      </c>
      <c r="AV2" s="9" t="s">
        <v>48</v>
      </c>
      <c r="AW2" s="9" t="s">
        <v>49</v>
      </c>
      <c r="AX2" s="11"/>
      <c r="AY2" s="9" t="s">
        <v>50</v>
      </c>
      <c r="AZ2" s="11"/>
    </row>
    <row r="3" spans="1:122" ht="44" x14ac:dyDescent="0.2">
      <c r="A3" s="79" t="s">
        <v>269</v>
      </c>
      <c r="B3" s="79" t="s">
        <v>554</v>
      </c>
      <c r="C3" s="21" t="s">
        <v>51</v>
      </c>
      <c r="D3" s="155" t="s">
        <v>57</v>
      </c>
      <c r="E3" s="156" t="s">
        <v>58</v>
      </c>
      <c r="F3" s="157" t="s">
        <v>59</v>
      </c>
      <c r="G3" s="92" t="s">
        <v>60</v>
      </c>
      <c r="H3" s="88" t="s">
        <v>61</v>
      </c>
      <c r="I3" s="21" t="s">
        <v>66</v>
      </c>
      <c r="J3" s="21" t="s">
        <v>67</v>
      </c>
      <c r="K3" s="144" t="s">
        <v>68</v>
      </c>
      <c r="L3" s="145" t="s">
        <v>69</v>
      </c>
      <c r="M3" s="21" t="s">
        <v>70</v>
      </c>
      <c r="N3" s="21" t="s">
        <v>72</v>
      </c>
      <c r="O3" s="89" t="s">
        <v>73</v>
      </c>
      <c r="P3" s="89" t="s">
        <v>74</v>
      </c>
      <c r="Q3" s="89" t="s">
        <v>75</v>
      </c>
      <c r="R3" s="28" t="s">
        <v>76</v>
      </c>
      <c r="S3" s="28" t="s">
        <v>78</v>
      </c>
      <c r="T3" s="28" t="s">
        <v>79</v>
      </c>
      <c r="U3" s="29" t="s">
        <v>80</v>
      </c>
      <c r="V3" s="146" t="s">
        <v>81</v>
      </c>
      <c r="W3" s="31" t="s">
        <v>82</v>
      </c>
      <c r="X3" s="28" t="s">
        <v>83</v>
      </c>
      <c r="Y3" s="28" t="s">
        <v>84</v>
      </c>
      <c r="Z3" s="28" t="s">
        <v>85</v>
      </c>
      <c r="AA3" s="28" t="s">
        <v>86</v>
      </c>
      <c r="AB3" s="28" t="s">
        <v>87</v>
      </c>
      <c r="AC3" s="28" t="s">
        <v>88</v>
      </c>
      <c r="AD3" s="28" t="s">
        <v>89</v>
      </c>
      <c r="AE3" s="28" t="s">
        <v>90</v>
      </c>
      <c r="AF3" s="28" t="s">
        <v>44</v>
      </c>
      <c r="AG3" s="28" t="s">
        <v>91</v>
      </c>
      <c r="AH3" s="28" t="s">
        <v>92</v>
      </c>
      <c r="AI3" s="28" t="s">
        <v>93</v>
      </c>
      <c r="AJ3" s="28" t="s">
        <v>94</v>
      </c>
      <c r="AK3" s="28" t="s">
        <v>95</v>
      </c>
      <c r="AL3" s="28" t="s">
        <v>96</v>
      </c>
      <c r="AM3" s="28" t="s">
        <v>97</v>
      </c>
      <c r="AN3" s="28" t="s">
        <v>98</v>
      </c>
      <c r="AO3" s="28" t="s">
        <v>99</v>
      </c>
      <c r="AP3" s="28" t="s">
        <v>100</v>
      </c>
      <c r="AQ3" s="28" t="s">
        <v>101</v>
      </c>
      <c r="AR3" s="28" t="s">
        <v>102</v>
      </c>
      <c r="AS3" s="28" t="s">
        <v>98</v>
      </c>
      <c r="AT3" s="28" t="s">
        <v>99</v>
      </c>
      <c r="AU3" s="28" t="s">
        <v>91</v>
      </c>
      <c r="AV3" s="28" t="s">
        <v>91</v>
      </c>
      <c r="AW3" s="28" t="s">
        <v>103</v>
      </c>
      <c r="AX3" s="28" t="s">
        <v>104</v>
      </c>
      <c r="AY3" s="28" t="s">
        <v>103</v>
      </c>
      <c r="AZ3" s="28" t="s">
        <v>104</v>
      </c>
      <c r="BH3" s="161"/>
      <c r="BI3" s="161"/>
      <c r="BJ3" s="161"/>
      <c r="BL3" s="143"/>
      <c r="BM3" s="143"/>
      <c r="BN3" s="152"/>
      <c r="BO3" s="152"/>
      <c r="BP3" s="152"/>
      <c r="BT3" s="161"/>
      <c r="BZ3" s="143"/>
      <c r="CA3" s="143"/>
      <c r="CF3" s="161"/>
      <c r="CK3" s="143"/>
      <c r="CV3" s="161"/>
      <c r="DG3" s="152"/>
      <c r="DR3" s="152"/>
    </row>
    <row r="4" spans="1:122" x14ac:dyDescent="0.2">
      <c r="A4" s="82">
        <v>1</v>
      </c>
      <c r="B4" s="74" t="s">
        <v>470</v>
      </c>
      <c r="C4" s="93" t="e">
        <f ca="1">IF(市町村抽出表!D4="－","－",ROUND(市町村抽出表!D4,1))</f>
        <v>#REF!</v>
      </c>
      <c r="D4" s="158" t="e">
        <f ca="1">IF(市町村抽出表!F4="","※2",IF(市町村抽出表!F4="－","－",市町村抽出表!F4&amp;"箇所"))</f>
        <v>#REF!</v>
      </c>
      <c r="E4" s="159" t="e">
        <f ca="1">IF(市町村抽出表!G4="","※2",IF(市町村抽出表!G4="－","－",市町村抽出表!G4&amp;"箇所"))</f>
        <v>#REF!</v>
      </c>
      <c r="F4" s="160" t="e">
        <f ca="1">IF(市町村抽出表!H4="","※2",IF(市町村抽出表!H4="－","－",市町村抽出表!H4&amp;"箇所"))</f>
        <v>#REF!</v>
      </c>
      <c r="G4" s="94" t="e">
        <f ca="1">IF(市町村抽出表!I4="－","－",IF(市町村抽出表!I4=0,"0棟",IF(市町村抽出表!I4&lt;1,"1棟未満",TEXT(ROUND(市町村抽出表!I4,0),"###,###")&amp;"棟")))</f>
        <v>#REF!</v>
      </c>
      <c r="H4" s="94" t="e">
        <f ca="1">IF(市町村抽出表!J4="－","－",IF(市町村抽出表!J4=0,"0棟",IF(市町村抽出表!J4&lt;1,"1棟未満",TEXT(ROUND(市町村抽出表!J4,0),"###,###")&amp;"棟")))</f>
        <v>#REF!</v>
      </c>
      <c r="I4" s="94" t="e">
        <f ca="1">IF(市町村抽出表!O4="－","－",IF(市町村抽出表!O4=0,"0棟",IF(市町村抽出表!O4&lt;1,"1棟未満",TEXT(ROUND(市町村抽出表!O4,0),"###,###")&amp;"棟")))</f>
        <v>#REF!</v>
      </c>
      <c r="J4" s="94" t="e">
        <f ca="1">IF(市町村抽出表!P4="－","－",IF(市町村抽出表!P4=0,"0棟",IF(市町村抽出表!P4&lt;1,"1棟未満",TEXT(ROUND(市町村抽出表!P4,0),"###,###")&amp;"棟")))</f>
        <v>#REF!</v>
      </c>
      <c r="K4" s="147" t="e">
        <f ca="1">IF(市町村抽出表!U4="","※2",IF(市町村抽出表!U4="－","－",IF(市町村抽出表!U4=0,"0棟",IF(市町村抽出表!U4&lt;1,"1棟未満",TEXT(ROUND(市町村抽出表!U4,0),"###,###")&amp;"棟"))))</f>
        <v>#REF!</v>
      </c>
      <c r="L4" s="148" t="e">
        <f ca="1">IF(市町村抽出表!V4="","※2",IF(市町村抽出表!V4="－","－",IF(市町村抽出表!V4=0,"0棟",IF(市町村抽出表!V4&lt;1,"1棟未満",TEXT(ROUND(市町村抽出表!V4,0),"###,###")&amp;"棟"))))</f>
        <v>#REF!</v>
      </c>
      <c r="M4" s="94" t="e">
        <f ca="1">IF(市町村抽出表!W4="－","－",IF(市町村抽出表!W4=0,"0棟",IF(市町村抽出表!W4&lt;1,"1棟未満",TEXT(ROUND(市町村抽出表!W4,0),"###,###")&amp;"棟")))</f>
        <v>#REF!</v>
      </c>
      <c r="N4" s="94" t="e">
        <f ca="1">IF(市町村抽出表!X4="－","－",IF(市町村抽出表!X4=0,"0棟",IF(市町村抽出表!X4&lt;1,"1棟未満",TEXT(ROUND(市町村抽出表!X4,0),"###,###")&amp;"棟")))</f>
        <v>#REF!</v>
      </c>
      <c r="O4" s="94" t="e">
        <f ca="1">IF(市町村抽出表!Z4="－","－",IF(市町村抽出表!Z4=0,"0件",IF(市町村抽出表!Z4&lt;1,"1件未満",TEXT(ROUND(市町村抽出表!Z4,0),"###,###")&amp;"件")))</f>
        <v>#REF!</v>
      </c>
      <c r="P4" s="94" t="e">
        <f ca="1">IF(市町村抽出表!AA4="－","－",IF(市町村抽出表!AA4=0,"0件",IF(市町村抽出表!AA4&lt;1,"1件未満",TEXT(ROUND(市町村抽出表!AA4,0),"###,###")&amp;"件")))</f>
        <v>#REF!</v>
      </c>
      <c r="Q4" s="94" t="e">
        <f ca="1">IF(市町村抽出表!AB4="－","－",IF(市町村抽出表!AB4=0,"0棟",IF(市町村抽出表!AB4&lt;1,"1棟未満",TEXT(ROUND(市町村抽出表!AB4,0),"###,###")&amp;"棟")))</f>
        <v>#REF!</v>
      </c>
      <c r="R4" s="94" t="e">
        <f ca="1">IF(市町村抽出表!AC4="－","－",IF(市町村抽出表!AC4=0,"0人",IF(市町村抽出表!AC4&lt;1,"1人未満",TEXT(ROUND(市町村抽出表!AC4,0),"###,###")&amp;"人")))</f>
        <v>#REF!</v>
      </c>
      <c r="S4" s="94" t="e">
        <f ca="1">IF(市町村抽出表!AD4="－","－",IF(市町村抽出表!AD4=0,"0人",IF(市町村抽出表!AD4&lt;1,"1人未満",TEXT(ROUND(市町村抽出表!AD4,0),"###,###")&amp;"人")))</f>
        <v>#REF!</v>
      </c>
      <c r="T4" s="94" t="e">
        <f ca="1">IF(市町村抽出表!AE4="－","－",IF(市町村抽出表!AE4=0,"0人",IF(市町村抽出表!AE4&lt;1,"1人未満",TEXT(ROUND(市町村抽出表!AE4,0),"###,###")&amp;"人")))</f>
        <v>#REF!</v>
      </c>
      <c r="U4" s="149" t="e">
        <f ca="1">IF(市町村抽出表!AG4="","※2",IF(市町村抽出表!AG4="－","－",IF(市町村抽出表!AG4=0,"0人",IF(市町村抽出表!AG4&lt;1,"1人未満",TEXT(ROUND(市町村抽出表!AG4,0),"###,###")&amp;"人"))))</f>
        <v>#REF!</v>
      </c>
      <c r="V4" s="150" t="e">
        <f ca="1">IF(市町村抽出表!AH4="","※2",IF(市町村抽出表!AH4="－","－",IF(市町村抽出表!AH4=0,"0人",IF(市町村抽出表!AH4&lt;1,"1人未満",TEXT(ROUND(市町村抽出表!AH4,0),"###,###")&amp;"人"))))</f>
        <v>#REF!</v>
      </c>
      <c r="W4" s="151" t="e">
        <f ca="1">IF(市町村抽出表!AI4="","※2",IF(市町村抽出表!AI4="－","－",IF(市町村抽出表!AI4=0,"0人",IF(市町村抽出表!AI4&lt;1,"1人未満",TEXT(ROUND(市町村抽出表!AI4,0),"###,###")&amp;"人"))))</f>
        <v>#REF!</v>
      </c>
      <c r="X4" s="94" t="e">
        <f ca="1">IF(市町村抽出表!AJ4="－","－",IF(市町村抽出表!AJ4=0,"0人",IF(市町村抽出表!AJ4&lt;1,"1人未満",TEXT(ROUND(市町村抽出表!AJ4,0),"###,###")&amp;"人")))</f>
        <v>#REF!</v>
      </c>
      <c r="Y4" s="94" t="e">
        <f ca="1">IF(市町村抽出表!AK4="－","－",IF(市町村抽出表!AK4=0,"0人",IF(市町村抽出表!AK4&lt;1,"1人未満",TEXT(ROUND(市町村抽出表!AK4,0),"###,###")&amp;"人")))</f>
        <v>#REF!</v>
      </c>
      <c r="Z4" s="94" t="e">
        <f ca="1">IF(市町村抽出表!AL4="－","－",IF(市町村抽出表!AL4=0,"0人",IF(市町村抽出表!AL4&lt;1,"1人未満",TEXT(ROUND(市町村抽出表!AL4,0),"###,###")&amp;"人")))</f>
        <v>#REF!</v>
      </c>
      <c r="AA4" s="94" t="e">
        <f ca="1">IF(市町村抽出表!AM4="－","－",IF(市町村抽出表!AM4=0,"0人",IF(市町村抽出表!AM4&lt;1,"1人未満",TEXT(ROUND(市町村抽出表!AM4,0),"###,###")&amp;"人")))</f>
        <v>#REF!</v>
      </c>
      <c r="AB4" s="94" t="e">
        <f ca="1">IF(市町村抽出表!AN4="－","－",IF(市町村抽出表!AN4=0,"0人",IF(市町村抽出表!AN4&lt;1,"1人未満",TEXT(ROUND(市町村抽出表!AN4,0),"###,###")&amp;"人")))</f>
        <v>#REF!</v>
      </c>
      <c r="AC4" s="94" t="e">
        <f ca="1">IF(市町村抽出表!AO4="－","－",IF(市町村抽出表!AO4=0,"0人",IF(市町村抽出表!AO4&lt;1,"1人未満",TEXT(ROUND(市町村抽出表!AO4,0),"###,###")&amp;"人")))</f>
        <v>#REF!</v>
      </c>
      <c r="AD4" s="94" t="e">
        <f ca="1">IF(市町村抽出表!AP4="－","－",IF(市町村抽出表!AP4=0,"0人",IF(市町村抽出表!AP4&lt;1,"1人未満",TEXT(ROUND(市町村抽出表!AP4,0),"###,###")&amp;"人")))</f>
        <v>#REF!</v>
      </c>
      <c r="AE4" s="94" t="e">
        <f ca="1">IF(市町村抽出表!AQ4="－","－",IF(市町村抽出表!AQ4=0,"0人",IF(市町村抽出表!AQ4&lt;1,"1人未満",TEXT(ROUND(市町村抽出表!AQ4,0),"###,###")&amp;"人")))</f>
        <v>#REF!</v>
      </c>
      <c r="AF4" s="94" t="e">
        <f ca="1">IF(市町村抽出表!AR4="－","－",IF(市町村抽出表!AR4=0,"0人",IF(市町村抽出表!AR4&lt;1,"1人未満",TEXT(ROUND(市町村抽出表!AR4,0),"###,###")&amp;"人")))</f>
        <v>#REF!</v>
      </c>
      <c r="AG4" s="94" t="e">
        <f ca="1">IF(市町村抽出表!AS4="－","－",IF(市町村抽出表!AS4=0,"0箇所",IF(市町村抽出表!AS4&lt;1,"1箇所未満",TEXT(ROUND(市町村抽出表!AS4,0),"###,###")&amp;"箇所")))</f>
        <v>#REF!</v>
      </c>
      <c r="AH4" s="94" t="e">
        <f ca="1">IF(市町村抽出表!AT4="－","－",IF(市町村抽出表!AT4=0,"0世帯",IF(市町村抽出表!AT4&lt;1,"1世帯未満",TEXT(ROUND(市町村抽出表!AT4,0),"###,###")&amp;"世帯")))</f>
        <v>#REF!</v>
      </c>
      <c r="AI4" s="94" t="e">
        <f ca="1">IF(市町村抽出表!AU4="－","－",IF(市町村抽出表!AU4=0,"0人",IF(市町村抽出表!AU4&lt;1,"1人未満",TEXT(ROUND(市町村抽出表!AU4,0),"###,###")&amp;"人")))</f>
        <v>#REF!</v>
      </c>
      <c r="AJ4" s="94" t="e">
        <f ca="1">IF(市町村抽出表!AV4="－","－",IF(市町村抽出表!AV4=0,"0世帯",IF(市町村抽出表!AV4&lt;1,"1世帯未満",TEXT(ROUND(市町村抽出表!AV4,0),"###,###")&amp;"世帯")))</f>
        <v>#REF!</v>
      </c>
      <c r="AK4" s="94" t="e">
        <f ca="1">IF(市町村抽出表!AW4="－","－",IF(市町村抽出表!AW4=0,"0人",IF(市町村抽出表!AW4&lt;1,"1人未満",TEXT(ROUND(市町村抽出表!AW4,0),"###,###")&amp;"人")))</f>
        <v>#REF!</v>
      </c>
      <c r="AL4" s="94" t="e">
        <f ca="1">IF(市町村抽出表!AX4="－","－",IF(市町村抽出表!AX4=0,"0世帯",IF(市町村抽出表!AX4&lt;1,"1世帯未満",TEXT(ROUND(市町村抽出表!AX4,0),"###,###")&amp;"世帯")))</f>
        <v>#REF!</v>
      </c>
      <c r="AM4" s="94" t="e">
        <f ca="1">IF(市町村抽出表!AY4="－","－",IF(市町村抽出表!AY4=0,"0人",IF(市町村抽出表!AY4&lt;1,"1人未満",TEXT(ROUND(市町村抽出表!AY4,0),"###,###")&amp;"人")))</f>
        <v>#REF!</v>
      </c>
      <c r="AN4" s="94" t="s">
        <v>722</v>
      </c>
      <c r="AO4" s="94" t="s">
        <v>722</v>
      </c>
      <c r="AP4" s="94" t="e">
        <f ca="1">IF(市町村抽出表!BB4="－","－",IF(市町村抽出表!BB4=0,"0km",IF(市町村抽出表!BB4&lt;0.1,"0.1km未満",TEXT(ROUND(市町村抽出表!BB4,1),"###,##0.0")&amp;"km")))</f>
        <v>#REF!</v>
      </c>
      <c r="AQ4" s="94" t="e">
        <f ca="1">IF(市町村抽出表!BC4="－","－",IF(市町村抽出表!BC4=0,"0世帯",IF(市町村抽出表!BC4&lt;1,"1世帯未満",TEXT(ROUND(市町村抽出表!BC4,0),"###,###")&amp;"世帯")))</f>
        <v>#REF!</v>
      </c>
      <c r="AR4" s="94" t="e">
        <f ca="1">IF(市町村抽出表!BD4="－","－",IF(市町村抽出表!BD4=0,"0人",IF(市町村抽出表!BD4&lt;1,"1人未満",TEXT(ROUND(市町村抽出表!BD4,0),"###,###")&amp;"人")))</f>
        <v>#REF!</v>
      </c>
      <c r="AS4" s="94" t="s">
        <v>722</v>
      </c>
      <c r="AT4" s="94" t="s">
        <v>722</v>
      </c>
      <c r="AU4" s="94" t="e">
        <f ca="1">IF(市町村抽出表!BG4="－","－",IF(市町村抽出表!BG4=0,"0箇所",IF(市町村抽出表!BG4&lt;1,"1箇所未満",TEXT(ROUND(市町村抽出表!BG4,0),"###,###")&amp;"箇所")))</f>
        <v>#REF!</v>
      </c>
      <c r="AV4" s="94" t="e">
        <f ca="1">IF(市町村抽出表!BH4="－","－",IF(市町村抽出表!BH4=0,"0箇所",IF(市町村抽出表!BH4&lt;1,"1箇所未満",TEXT(ROUND(市町村抽出表!BH4,0),"###,###")&amp;"箇所")))</f>
        <v>#REF!</v>
      </c>
      <c r="AW4" s="94" t="e">
        <f ca="1">IF(市町村抽出表!BI4="－","－",IF(市町村抽出表!BI4=0,"0箇所",IF(市町村抽出表!BI4&lt;1,"1箇所未満",TEXT(ROUND(市町村抽出表!BI4,0),"###,###")&amp;"箇所")))</f>
        <v>#REF!</v>
      </c>
      <c r="AX4" s="94" t="e">
        <f ca="1">IF(市町村抽出表!BJ4="－","－",IF(市町村抽出表!BJ4=0,"0箇所",IF(市町村抽出表!BJ4&lt;1,"1箇所未満",TEXT(ROUND(市町村抽出表!BJ4,0),"###,###")&amp;"箇所")))</f>
        <v>#REF!</v>
      </c>
      <c r="AY4" s="94" t="e">
        <f ca="1">IF(市町村抽出表!BK4="－","－",IF(市町村抽出表!BK4=0,"0箇所",IF(市町村抽出表!BK4&lt;1,"1箇所未満",TEXT(ROUND(市町村抽出表!BK4,0),"###,###")&amp;"箇所")))</f>
        <v>#REF!</v>
      </c>
      <c r="AZ4" s="94" t="e">
        <f ca="1">IF(市町村抽出表!BL4="－","－",IF(市町村抽出表!BL4=0,"0箇所",IF(市町村抽出表!BL4&lt;1,"1箇所未満",TEXT(ROUND(市町村抽出表!BL4,0),"###,###")&amp;"箇所")))</f>
        <v>#REF!</v>
      </c>
      <c r="BH4" s="153"/>
      <c r="BI4" s="153"/>
      <c r="BJ4" s="153"/>
      <c r="BL4" s="154"/>
      <c r="BM4" s="153"/>
      <c r="BN4" s="153"/>
      <c r="BO4" s="153"/>
      <c r="BP4" s="153"/>
      <c r="BX4" s="154"/>
      <c r="BY4" s="153"/>
      <c r="BZ4" s="153"/>
      <c r="CA4" s="153"/>
      <c r="CB4" s="153"/>
      <c r="CN4" s="154"/>
      <c r="CO4" s="153"/>
      <c r="CP4" s="153"/>
      <c r="CQ4" s="153"/>
      <c r="CR4" s="153"/>
    </row>
    <row r="5" spans="1:122" x14ac:dyDescent="0.2">
      <c r="A5" s="82">
        <v>2</v>
      </c>
      <c r="B5" s="74" t="s">
        <v>556</v>
      </c>
      <c r="C5" s="93" t="e">
        <f ca="1">IF(市町村抽出表!D5="－","－",ROUND(市町村抽出表!D5,1))</f>
        <v>#REF!</v>
      </c>
      <c r="D5" s="158" t="e">
        <f ca="1">IF(市町村抽出表!F5="","※2",IF(市町村抽出表!F5="－","－",市町村抽出表!F5&amp;"箇所"))</f>
        <v>#REF!</v>
      </c>
      <c r="E5" s="159" t="e">
        <f ca="1">IF(市町村抽出表!G5="","※2",IF(市町村抽出表!G5="－","－",市町村抽出表!G5&amp;"箇所"))</f>
        <v>#REF!</v>
      </c>
      <c r="F5" s="160" t="e">
        <f ca="1">IF(市町村抽出表!H5="","※2",IF(市町村抽出表!H5="－","－",市町村抽出表!H5&amp;"箇所"))</f>
        <v>#REF!</v>
      </c>
      <c r="G5" s="94" t="e">
        <f ca="1">IF(市町村抽出表!I5="－","－",IF(市町村抽出表!I5=0,"0棟",IF(市町村抽出表!I5&lt;1,"1棟未満",TEXT(ROUND(市町村抽出表!I5,0),"###,###")&amp;"棟")))</f>
        <v>#REF!</v>
      </c>
      <c r="H5" s="94" t="e">
        <f ca="1">IF(市町村抽出表!J5="－","－",IF(市町村抽出表!J5=0,"0棟",IF(市町村抽出表!J5&lt;1,"1棟未満",TEXT(ROUND(市町村抽出表!J5,0),"###,###")&amp;"棟")))</f>
        <v>#REF!</v>
      </c>
      <c r="I5" s="94" t="e">
        <f ca="1">IF(市町村抽出表!O5="－","－",IF(市町村抽出表!O5=0,"0棟",IF(市町村抽出表!O5&lt;1,"1棟未満",TEXT(ROUND(市町村抽出表!O5,0),"###,###")&amp;"棟")))</f>
        <v>#REF!</v>
      </c>
      <c r="J5" s="94" t="e">
        <f ca="1">IF(市町村抽出表!P5="－","－",IF(市町村抽出表!P5=0,"0棟",IF(市町村抽出表!P5&lt;1,"1棟未満",TEXT(ROUND(市町村抽出表!P5,0),"###,###")&amp;"棟")))</f>
        <v>#REF!</v>
      </c>
      <c r="K5" s="147" t="e">
        <f ca="1">IF(市町村抽出表!U5="","※2",IF(市町村抽出表!U5="－","－",IF(市町村抽出表!U5=0,"0棟",IF(市町村抽出表!U5&lt;1,"1棟未満",TEXT(ROUND(市町村抽出表!U5,0),"###,###")&amp;"棟"))))</f>
        <v>#REF!</v>
      </c>
      <c r="L5" s="148" t="e">
        <f ca="1">IF(市町村抽出表!V5="","※2",IF(市町村抽出表!V5="－","－",IF(市町村抽出表!V5=0,"0棟",IF(市町村抽出表!V5&lt;1,"1棟未満",TEXT(ROUND(市町村抽出表!V5,0),"###,###")&amp;"棟"))))</f>
        <v>#REF!</v>
      </c>
      <c r="M5" s="94" t="e">
        <f ca="1">IF(市町村抽出表!W5="－","－",IF(市町村抽出表!W5=0,"0棟",IF(市町村抽出表!W5&lt;1,"1棟未満",TEXT(ROUND(市町村抽出表!W5,0),"###,###")&amp;"棟")))</f>
        <v>#REF!</v>
      </c>
      <c r="N5" s="94" t="e">
        <f ca="1">IF(市町村抽出表!X5="－","－",IF(市町村抽出表!X5=0,"0棟",IF(市町村抽出表!X5&lt;1,"1棟未満",TEXT(ROUND(市町村抽出表!X5,0),"###,###")&amp;"棟")))</f>
        <v>#REF!</v>
      </c>
      <c r="O5" s="94" t="e">
        <f ca="1">IF(市町村抽出表!Z5="－","－",IF(市町村抽出表!Z5=0,"0件",IF(市町村抽出表!Z5&lt;1,"1件未満",TEXT(ROUND(市町村抽出表!Z5,0),"###,###")&amp;"件")))</f>
        <v>#REF!</v>
      </c>
      <c r="P5" s="94" t="e">
        <f ca="1">IF(市町村抽出表!AA5="－","－",IF(市町村抽出表!AA5=0,"0件",IF(市町村抽出表!AA5&lt;1,"1件未満",TEXT(ROUND(市町村抽出表!AA5,0),"###,###")&amp;"件")))</f>
        <v>#REF!</v>
      </c>
      <c r="Q5" s="94" t="e">
        <f ca="1">IF(市町村抽出表!AB5="－","－",IF(市町村抽出表!AB5=0,"0棟",IF(市町村抽出表!AB5&lt;1,"1棟未満",TEXT(ROUND(市町村抽出表!AB5,0),"###,###")&amp;"棟")))</f>
        <v>#REF!</v>
      </c>
      <c r="R5" s="94" t="e">
        <f ca="1">IF(市町村抽出表!AC5="－","－",IF(市町村抽出表!AC5=0,"0人",IF(市町村抽出表!AC5&lt;1,"1人未満",TEXT(ROUND(市町村抽出表!AC5,0),"###,###")&amp;"人")))</f>
        <v>#REF!</v>
      </c>
      <c r="S5" s="94" t="e">
        <f ca="1">IF(市町村抽出表!AD5="－","－",IF(市町村抽出表!AD5=0,"0人",IF(市町村抽出表!AD5&lt;1,"1人未満",TEXT(ROUND(市町村抽出表!AD5,0),"###,###")&amp;"人")))</f>
        <v>#REF!</v>
      </c>
      <c r="T5" s="94" t="e">
        <f ca="1">IF(市町村抽出表!AE5="－","－",IF(市町村抽出表!AE5=0,"0人",IF(市町村抽出表!AE5&lt;1,"1人未満",TEXT(ROUND(市町村抽出表!AE5,0),"###,###")&amp;"人")))</f>
        <v>#REF!</v>
      </c>
      <c r="U5" s="149" t="e">
        <f ca="1">IF(市町村抽出表!AG5="","※2",IF(市町村抽出表!AG5="－","－",IF(市町村抽出表!AG5=0,"0人",IF(市町村抽出表!AG5&lt;1,"1人未満",TEXT(ROUND(市町村抽出表!AG5,0),"###,###")&amp;"人"))))</f>
        <v>#REF!</v>
      </c>
      <c r="V5" s="150" t="e">
        <f ca="1">IF(市町村抽出表!AH5="","※2",IF(市町村抽出表!AH5="－","－",IF(市町村抽出表!AH5=0,"0人",IF(市町村抽出表!AH5&lt;1,"1人未満",TEXT(ROUND(市町村抽出表!AH5,0),"###,###")&amp;"人"))))</f>
        <v>#REF!</v>
      </c>
      <c r="W5" s="151" t="e">
        <f ca="1">IF(市町村抽出表!AI5="","※2",IF(市町村抽出表!AI5="－","－",IF(市町村抽出表!AI5=0,"0人",IF(市町村抽出表!AI5&lt;1,"1人未満",TEXT(ROUND(市町村抽出表!AI5,0),"###,###")&amp;"人"))))</f>
        <v>#REF!</v>
      </c>
      <c r="X5" s="94" t="e">
        <f ca="1">IF(市町村抽出表!AJ5="－","－",IF(市町村抽出表!AJ5=0,"0人",IF(市町村抽出表!AJ5&lt;1,"1人未満",TEXT(ROUND(市町村抽出表!AJ5,0),"###,###")&amp;"人")))</f>
        <v>#REF!</v>
      </c>
      <c r="Y5" s="94" t="e">
        <f ca="1">IF(市町村抽出表!AK5="－","－",IF(市町村抽出表!AK5=0,"0人",IF(市町村抽出表!AK5&lt;1,"1人未満",TEXT(ROUND(市町村抽出表!AK5,0),"###,###")&amp;"人")))</f>
        <v>#REF!</v>
      </c>
      <c r="Z5" s="94" t="e">
        <f ca="1">IF(市町村抽出表!AL5="－","－",IF(市町村抽出表!AL5=0,"0人",IF(市町村抽出表!AL5&lt;1,"1人未満",TEXT(ROUND(市町村抽出表!AL5,0),"###,###")&amp;"人")))</f>
        <v>#REF!</v>
      </c>
      <c r="AA5" s="94" t="e">
        <f ca="1">IF(市町村抽出表!AM5="－","－",IF(市町村抽出表!AM5=0,"0人",IF(市町村抽出表!AM5&lt;1,"1人未満",TEXT(ROUND(市町村抽出表!AM5,0),"###,###")&amp;"人")))</f>
        <v>#REF!</v>
      </c>
      <c r="AB5" s="94" t="e">
        <f ca="1">IF(市町村抽出表!AN5="－","－",IF(市町村抽出表!AN5=0,"0人",IF(市町村抽出表!AN5&lt;1,"1人未満",TEXT(ROUND(市町村抽出表!AN5,0),"###,###")&amp;"人")))</f>
        <v>#REF!</v>
      </c>
      <c r="AC5" s="94" t="e">
        <f ca="1">IF(市町村抽出表!AO5="－","－",IF(市町村抽出表!AO5=0,"0人",IF(市町村抽出表!AO5&lt;1,"1人未満",TEXT(ROUND(市町村抽出表!AO5,0),"###,###")&amp;"人")))</f>
        <v>#REF!</v>
      </c>
      <c r="AD5" s="94" t="e">
        <f ca="1">IF(市町村抽出表!AP5="－","－",IF(市町村抽出表!AP5=0,"0人",IF(市町村抽出表!AP5&lt;1,"1人未満",TEXT(ROUND(市町村抽出表!AP5,0),"###,###")&amp;"人")))</f>
        <v>#REF!</v>
      </c>
      <c r="AE5" s="94" t="e">
        <f ca="1">IF(市町村抽出表!AQ5="－","－",IF(市町村抽出表!AQ5=0,"0人",IF(市町村抽出表!AQ5&lt;1,"1人未満",TEXT(ROUND(市町村抽出表!AQ5,0),"###,###")&amp;"人")))</f>
        <v>#REF!</v>
      </c>
      <c r="AF5" s="94" t="e">
        <f ca="1">IF(市町村抽出表!AR5="－","－",IF(市町村抽出表!AR5=0,"0人",IF(市町村抽出表!AR5&lt;1,"1人未満",TEXT(ROUND(市町村抽出表!AR5,0),"###,###")&amp;"人")))</f>
        <v>#REF!</v>
      </c>
      <c r="AG5" s="94" t="e">
        <f ca="1">IF(市町村抽出表!AS5="－","－",IF(市町村抽出表!AS5=0,"0箇所",IF(市町村抽出表!AS5&lt;1,"1箇所未満",TEXT(ROUND(市町村抽出表!AS5,0),"###,###")&amp;"箇所")))</f>
        <v>#REF!</v>
      </c>
      <c r="AH5" s="94" t="e">
        <f ca="1">IF(市町村抽出表!AT5="－","－",IF(市町村抽出表!AT5=0,"0世帯",IF(市町村抽出表!AT5&lt;1,"1世帯未満",TEXT(ROUND(市町村抽出表!AT5,0),"###,###")&amp;"世帯")))</f>
        <v>#REF!</v>
      </c>
      <c r="AI5" s="94" t="e">
        <f ca="1">IF(市町村抽出表!AU5="－","－",IF(市町村抽出表!AU5=0,"0人",IF(市町村抽出表!AU5&lt;1,"1人未満",TEXT(ROUND(市町村抽出表!AU5,0),"###,###")&amp;"人")))</f>
        <v>#REF!</v>
      </c>
      <c r="AJ5" s="94" t="e">
        <f ca="1">IF(市町村抽出表!AV5="－","－",IF(市町村抽出表!AV5=0,"0世帯",IF(市町村抽出表!AV5&lt;1,"1世帯未満",TEXT(ROUND(市町村抽出表!AV5,0),"###,###")&amp;"世帯")))</f>
        <v>#REF!</v>
      </c>
      <c r="AK5" s="94" t="e">
        <f ca="1">IF(市町村抽出表!AW5="－","－",IF(市町村抽出表!AW5=0,"0人",IF(市町村抽出表!AW5&lt;1,"1人未満",TEXT(ROUND(市町村抽出表!AW5,0),"###,###")&amp;"人")))</f>
        <v>#REF!</v>
      </c>
      <c r="AL5" s="94" t="e">
        <f ca="1">IF(市町村抽出表!AX5="－","－",IF(市町村抽出表!AX5=0,"0世帯",IF(市町村抽出表!AX5&lt;1,"1世帯未満",TEXT(ROUND(市町村抽出表!AX5,0),"###,###")&amp;"世帯")))</f>
        <v>#REF!</v>
      </c>
      <c r="AM5" s="94" t="e">
        <f ca="1">IF(市町村抽出表!AY5="－","－",IF(市町村抽出表!AY5=0,"0人",IF(市町村抽出表!AY5&lt;1,"1人未満",TEXT(ROUND(市町村抽出表!AY5,0),"###,###")&amp;"人")))</f>
        <v>#REF!</v>
      </c>
      <c r="AN5" s="94" t="s">
        <v>722</v>
      </c>
      <c r="AO5" s="94" t="s">
        <v>722</v>
      </c>
      <c r="AP5" s="94" t="e">
        <f ca="1">IF(市町村抽出表!BB5="－","－",IF(市町村抽出表!BB5=0,"0km",IF(市町村抽出表!BB5&lt;0.1,"0.1km未満",TEXT(ROUND(市町村抽出表!BB5,1),"###,##0.0")&amp;"km")))</f>
        <v>#REF!</v>
      </c>
      <c r="AQ5" s="94" t="e">
        <f ca="1">IF(市町村抽出表!BC5="－","－",IF(市町村抽出表!BC5=0,"0世帯",IF(市町村抽出表!BC5&lt;1,"1世帯未満",TEXT(ROUND(市町村抽出表!BC5,0),"###,###")&amp;"世帯")))</f>
        <v>#REF!</v>
      </c>
      <c r="AR5" s="94" t="e">
        <f ca="1">IF(市町村抽出表!BD5="－","－",IF(市町村抽出表!BD5=0,"0人",IF(市町村抽出表!BD5&lt;1,"1人未満",TEXT(ROUND(市町村抽出表!BD5,0),"###,###")&amp;"人")))</f>
        <v>#REF!</v>
      </c>
      <c r="AS5" s="94" t="s">
        <v>722</v>
      </c>
      <c r="AT5" s="94" t="s">
        <v>722</v>
      </c>
      <c r="AU5" s="94" t="e">
        <f ca="1">IF(市町村抽出表!BG5="－","－",IF(市町村抽出表!BG5=0,"0箇所",IF(市町村抽出表!BG5&lt;1,"1箇所未満",TEXT(ROUND(市町村抽出表!BG5,0),"###,###")&amp;"箇所")))</f>
        <v>#REF!</v>
      </c>
      <c r="AV5" s="94" t="e">
        <f ca="1">IF(市町村抽出表!BH5="－","－",IF(市町村抽出表!BH5=0,"0箇所",IF(市町村抽出表!BH5&lt;1,"1箇所未満",TEXT(ROUND(市町村抽出表!BH5,0),"###,###")&amp;"箇所")))</f>
        <v>#REF!</v>
      </c>
      <c r="AW5" s="94" t="e">
        <f ca="1">IF(市町村抽出表!BI5="－","－",IF(市町村抽出表!BI5=0,"0箇所",IF(市町村抽出表!BI5&lt;1,"1箇所未満",TEXT(ROUND(市町村抽出表!BI5,0),"###,###")&amp;"箇所")))</f>
        <v>#REF!</v>
      </c>
      <c r="AX5" s="94" t="e">
        <f ca="1">IF(市町村抽出表!BJ5="－","－",IF(市町村抽出表!BJ5=0,"0箇所",IF(市町村抽出表!BJ5&lt;1,"1箇所未満",TEXT(ROUND(市町村抽出表!BJ5,0),"###,###")&amp;"箇所")))</f>
        <v>#REF!</v>
      </c>
      <c r="AY5" s="94" t="e">
        <f ca="1">IF(市町村抽出表!BK5="－","－",IF(市町村抽出表!BK5=0,"0箇所",IF(市町村抽出表!BK5&lt;1,"1箇所未満",TEXT(ROUND(市町村抽出表!BK5,0),"###,###")&amp;"箇所")))</f>
        <v>#REF!</v>
      </c>
      <c r="AZ5" s="94" t="e">
        <f ca="1">IF(市町村抽出表!BL5="－","－",IF(市町村抽出表!BL5=0,"0箇所",IF(市町村抽出表!BL5&lt;1,"1箇所未満",TEXT(ROUND(市町村抽出表!BL5,0),"###,###")&amp;"箇所")))</f>
        <v>#REF!</v>
      </c>
      <c r="BH5" s="153"/>
      <c r="BI5" s="153"/>
      <c r="BJ5" s="153"/>
      <c r="BL5" s="154"/>
      <c r="BM5" s="153"/>
      <c r="BN5" s="153"/>
      <c r="BO5" s="153"/>
      <c r="BP5" s="153"/>
      <c r="BX5" s="154"/>
      <c r="BY5" s="153"/>
      <c r="BZ5" s="153"/>
      <c r="CA5" s="153"/>
      <c r="CB5" s="153"/>
      <c r="CN5" s="154"/>
      <c r="CO5" s="153"/>
      <c r="CP5" s="153"/>
      <c r="CQ5" s="153"/>
      <c r="CR5" s="153"/>
    </row>
    <row r="6" spans="1:122" x14ac:dyDescent="0.2">
      <c r="A6" s="82">
        <v>3</v>
      </c>
      <c r="B6" s="74" t="s">
        <v>557</v>
      </c>
      <c r="C6" s="93" t="e">
        <f ca="1">IF(市町村抽出表!D6="－","－",ROUND(市町村抽出表!D6,1))</f>
        <v>#REF!</v>
      </c>
      <c r="D6" s="158" t="e">
        <f ca="1">IF(市町村抽出表!F6="","※2",IF(市町村抽出表!F6="－","－",市町村抽出表!F6&amp;"箇所"))</f>
        <v>#REF!</v>
      </c>
      <c r="E6" s="159" t="e">
        <f ca="1">IF(市町村抽出表!G6="","※2",IF(市町村抽出表!G6="－","－",市町村抽出表!G6&amp;"箇所"))</f>
        <v>#REF!</v>
      </c>
      <c r="F6" s="160" t="e">
        <f ca="1">IF(市町村抽出表!H6="","※2",IF(市町村抽出表!H6="－","－",市町村抽出表!H6&amp;"箇所"))</f>
        <v>#REF!</v>
      </c>
      <c r="G6" s="94" t="e">
        <f ca="1">IF(市町村抽出表!I6="－","－",IF(市町村抽出表!I6=0,"0棟",IF(市町村抽出表!I6&lt;1,"1棟未満",TEXT(ROUND(市町村抽出表!I6,0),"###,###")&amp;"棟")))</f>
        <v>#REF!</v>
      </c>
      <c r="H6" s="94" t="e">
        <f ca="1">IF(市町村抽出表!J6="－","－",IF(市町村抽出表!J6=0,"0棟",IF(市町村抽出表!J6&lt;1,"1棟未満",TEXT(ROUND(市町村抽出表!J6,0),"###,###")&amp;"棟")))</f>
        <v>#REF!</v>
      </c>
      <c r="I6" s="94" t="e">
        <f ca="1">IF(市町村抽出表!O6="－","－",IF(市町村抽出表!O6=0,"0棟",IF(市町村抽出表!O6&lt;1,"1棟未満",TEXT(ROUND(市町村抽出表!O6,0),"###,###")&amp;"棟")))</f>
        <v>#REF!</v>
      </c>
      <c r="J6" s="94" t="e">
        <f ca="1">IF(市町村抽出表!P6="－","－",IF(市町村抽出表!P6=0,"0棟",IF(市町村抽出表!P6&lt;1,"1棟未満",TEXT(ROUND(市町村抽出表!P6,0),"###,###")&amp;"棟")))</f>
        <v>#REF!</v>
      </c>
      <c r="K6" s="147" t="e">
        <f ca="1">IF(市町村抽出表!U6="","※2",IF(市町村抽出表!U6="－","－",IF(市町村抽出表!U6=0,"0棟",IF(市町村抽出表!U6&lt;1,"1棟未満",TEXT(ROUND(市町村抽出表!U6,0),"###,###")&amp;"棟"))))</f>
        <v>#REF!</v>
      </c>
      <c r="L6" s="148" t="e">
        <f ca="1">IF(市町村抽出表!V6="","※2",IF(市町村抽出表!V6="－","－",IF(市町村抽出表!V6=0,"0棟",IF(市町村抽出表!V6&lt;1,"1棟未満",TEXT(ROUND(市町村抽出表!V6,0),"###,###")&amp;"棟"))))</f>
        <v>#REF!</v>
      </c>
      <c r="M6" s="94" t="e">
        <f ca="1">IF(市町村抽出表!W6="－","－",IF(市町村抽出表!W6=0,"0棟",IF(市町村抽出表!W6&lt;1,"1棟未満",TEXT(ROUND(市町村抽出表!W6,0),"###,###")&amp;"棟")))</f>
        <v>#REF!</v>
      </c>
      <c r="N6" s="94" t="e">
        <f ca="1">IF(市町村抽出表!X6="－","－",IF(市町村抽出表!X6=0,"0棟",IF(市町村抽出表!X6&lt;1,"1棟未満",TEXT(ROUND(市町村抽出表!X6,0),"###,###")&amp;"棟")))</f>
        <v>#REF!</v>
      </c>
      <c r="O6" s="94" t="e">
        <f ca="1">IF(市町村抽出表!Z6="－","－",IF(市町村抽出表!Z6=0,"0件",IF(市町村抽出表!Z6&lt;1,"1件未満",TEXT(ROUND(市町村抽出表!Z6,0),"###,###")&amp;"件")))</f>
        <v>#REF!</v>
      </c>
      <c r="P6" s="94" t="e">
        <f ca="1">IF(市町村抽出表!AA6="－","－",IF(市町村抽出表!AA6=0,"0件",IF(市町村抽出表!AA6&lt;1,"1件未満",TEXT(ROUND(市町村抽出表!AA6,0),"###,###")&amp;"件")))</f>
        <v>#REF!</v>
      </c>
      <c r="Q6" s="94" t="e">
        <f ca="1">IF(市町村抽出表!AB6="－","－",IF(市町村抽出表!AB6=0,"0棟",IF(市町村抽出表!AB6&lt;1,"1棟未満",TEXT(ROUND(市町村抽出表!AB6,0),"###,###")&amp;"棟")))</f>
        <v>#REF!</v>
      </c>
      <c r="R6" s="94" t="e">
        <f ca="1">IF(市町村抽出表!AC6="－","－",IF(市町村抽出表!AC6=0,"0人",IF(市町村抽出表!AC6&lt;1,"1人未満",TEXT(ROUND(市町村抽出表!AC6,0),"###,###")&amp;"人")))</f>
        <v>#REF!</v>
      </c>
      <c r="S6" s="94" t="e">
        <f ca="1">IF(市町村抽出表!AD6="－","－",IF(市町村抽出表!AD6=0,"0人",IF(市町村抽出表!AD6&lt;1,"1人未満",TEXT(ROUND(市町村抽出表!AD6,0),"###,###")&amp;"人")))</f>
        <v>#REF!</v>
      </c>
      <c r="T6" s="94" t="e">
        <f ca="1">IF(市町村抽出表!AE6="－","－",IF(市町村抽出表!AE6=0,"0人",IF(市町村抽出表!AE6&lt;1,"1人未満",TEXT(ROUND(市町村抽出表!AE6,0),"###,###")&amp;"人")))</f>
        <v>#REF!</v>
      </c>
      <c r="U6" s="149" t="e">
        <f ca="1">IF(市町村抽出表!AG6="","※2",IF(市町村抽出表!AG6="－","－",IF(市町村抽出表!AG6=0,"0人",IF(市町村抽出表!AG6&lt;1,"1人未満",TEXT(ROUND(市町村抽出表!AG6,0),"###,###")&amp;"人"))))</f>
        <v>#REF!</v>
      </c>
      <c r="V6" s="150" t="e">
        <f ca="1">IF(市町村抽出表!AH6="","※2",IF(市町村抽出表!AH6="－","－",IF(市町村抽出表!AH6=0,"0人",IF(市町村抽出表!AH6&lt;1,"1人未満",TEXT(ROUND(市町村抽出表!AH6,0),"###,###")&amp;"人"))))</f>
        <v>#REF!</v>
      </c>
      <c r="W6" s="151" t="e">
        <f ca="1">IF(市町村抽出表!AI6="","※2",IF(市町村抽出表!AI6="－","－",IF(市町村抽出表!AI6=0,"0人",IF(市町村抽出表!AI6&lt;1,"1人未満",TEXT(ROUND(市町村抽出表!AI6,0),"###,###")&amp;"人"))))</f>
        <v>#REF!</v>
      </c>
      <c r="X6" s="94" t="e">
        <f ca="1">IF(市町村抽出表!AJ6="－","－",IF(市町村抽出表!AJ6=0,"0人",IF(市町村抽出表!AJ6&lt;1,"1人未満",TEXT(ROUND(市町村抽出表!AJ6,0),"###,###")&amp;"人")))</f>
        <v>#REF!</v>
      </c>
      <c r="Y6" s="94" t="e">
        <f ca="1">IF(市町村抽出表!AK6="－","－",IF(市町村抽出表!AK6=0,"0人",IF(市町村抽出表!AK6&lt;1,"1人未満",TEXT(ROUND(市町村抽出表!AK6,0),"###,###")&amp;"人")))</f>
        <v>#REF!</v>
      </c>
      <c r="Z6" s="94" t="e">
        <f ca="1">IF(市町村抽出表!AL6="－","－",IF(市町村抽出表!AL6=0,"0人",IF(市町村抽出表!AL6&lt;1,"1人未満",TEXT(ROUND(市町村抽出表!AL6,0),"###,###")&amp;"人")))</f>
        <v>#REF!</v>
      </c>
      <c r="AA6" s="94" t="e">
        <f ca="1">IF(市町村抽出表!AM6="－","－",IF(市町村抽出表!AM6=0,"0人",IF(市町村抽出表!AM6&lt;1,"1人未満",TEXT(ROUND(市町村抽出表!AM6,0),"###,###")&amp;"人")))</f>
        <v>#REF!</v>
      </c>
      <c r="AB6" s="94" t="e">
        <f ca="1">IF(市町村抽出表!AN6="－","－",IF(市町村抽出表!AN6=0,"0人",IF(市町村抽出表!AN6&lt;1,"1人未満",TEXT(ROUND(市町村抽出表!AN6,0),"###,###")&amp;"人")))</f>
        <v>#REF!</v>
      </c>
      <c r="AC6" s="94" t="e">
        <f ca="1">IF(市町村抽出表!AO6="－","－",IF(市町村抽出表!AO6=0,"0人",IF(市町村抽出表!AO6&lt;1,"1人未満",TEXT(ROUND(市町村抽出表!AO6,0),"###,###")&amp;"人")))</f>
        <v>#REF!</v>
      </c>
      <c r="AD6" s="94" t="e">
        <f ca="1">IF(市町村抽出表!AP6="－","－",IF(市町村抽出表!AP6=0,"0人",IF(市町村抽出表!AP6&lt;1,"1人未満",TEXT(ROUND(市町村抽出表!AP6,0),"###,###")&amp;"人")))</f>
        <v>#REF!</v>
      </c>
      <c r="AE6" s="94" t="e">
        <f ca="1">IF(市町村抽出表!AQ6="－","－",IF(市町村抽出表!AQ6=0,"0人",IF(市町村抽出表!AQ6&lt;1,"1人未満",TEXT(ROUND(市町村抽出表!AQ6,0),"###,###")&amp;"人")))</f>
        <v>#REF!</v>
      </c>
      <c r="AF6" s="94" t="e">
        <f ca="1">IF(市町村抽出表!AR6="－","－",IF(市町村抽出表!AR6=0,"0人",IF(市町村抽出表!AR6&lt;1,"1人未満",TEXT(ROUND(市町村抽出表!AR6,0),"###,###")&amp;"人")))</f>
        <v>#REF!</v>
      </c>
      <c r="AG6" s="94" t="e">
        <f ca="1">IF(市町村抽出表!AS6="－","－",IF(市町村抽出表!AS6=0,"0箇所",IF(市町村抽出表!AS6&lt;1,"1箇所未満",TEXT(ROUND(市町村抽出表!AS6,0),"###,###")&amp;"箇所")))</f>
        <v>#REF!</v>
      </c>
      <c r="AH6" s="94" t="e">
        <f ca="1">IF(市町村抽出表!AT6="－","－",IF(市町村抽出表!AT6=0,"0世帯",IF(市町村抽出表!AT6&lt;1,"1世帯未満",TEXT(ROUND(市町村抽出表!AT6,0),"###,###")&amp;"世帯")))</f>
        <v>#REF!</v>
      </c>
      <c r="AI6" s="94" t="e">
        <f ca="1">IF(市町村抽出表!AU6="－","－",IF(市町村抽出表!AU6=0,"0人",IF(市町村抽出表!AU6&lt;1,"1人未満",TEXT(ROUND(市町村抽出表!AU6,0),"###,###")&amp;"人")))</f>
        <v>#REF!</v>
      </c>
      <c r="AJ6" s="94" t="e">
        <f ca="1">IF(市町村抽出表!AV6="－","－",IF(市町村抽出表!AV6=0,"0世帯",IF(市町村抽出表!AV6&lt;1,"1世帯未満",TEXT(ROUND(市町村抽出表!AV6,0),"###,###")&amp;"世帯")))</f>
        <v>#REF!</v>
      </c>
      <c r="AK6" s="94" t="e">
        <f ca="1">IF(市町村抽出表!AW6="－","－",IF(市町村抽出表!AW6=0,"0人",IF(市町村抽出表!AW6&lt;1,"1人未満",TEXT(ROUND(市町村抽出表!AW6,0),"###,###")&amp;"人")))</f>
        <v>#REF!</v>
      </c>
      <c r="AL6" s="94" t="e">
        <f ca="1">IF(市町村抽出表!AX6="－","－",IF(市町村抽出表!AX6=0,"0世帯",IF(市町村抽出表!AX6&lt;1,"1世帯未満",TEXT(ROUND(市町村抽出表!AX6,0),"###,###")&amp;"世帯")))</f>
        <v>#REF!</v>
      </c>
      <c r="AM6" s="94" t="e">
        <f ca="1">IF(市町村抽出表!AY6="－","－",IF(市町村抽出表!AY6=0,"0人",IF(市町村抽出表!AY6&lt;1,"1人未満",TEXT(ROUND(市町村抽出表!AY6,0),"###,###")&amp;"人")))</f>
        <v>#REF!</v>
      </c>
      <c r="AN6" s="94" t="s">
        <v>722</v>
      </c>
      <c r="AO6" s="94" t="s">
        <v>722</v>
      </c>
      <c r="AP6" s="94" t="e">
        <f ca="1">IF(市町村抽出表!BB6="－","－",IF(市町村抽出表!BB6=0,"0km",IF(市町村抽出表!BB6&lt;0.1,"0.1km未満",TEXT(ROUND(市町村抽出表!BB6,1),"###,##0.0")&amp;"km")))</f>
        <v>#REF!</v>
      </c>
      <c r="AQ6" s="94" t="e">
        <f ca="1">IF(市町村抽出表!BC6="－","－",IF(市町村抽出表!BC6=0,"0世帯",IF(市町村抽出表!BC6&lt;1,"1世帯未満",TEXT(ROUND(市町村抽出表!BC6,0),"###,###")&amp;"世帯")))</f>
        <v>#REF!</v>
      </c>
      <c r="AR6" s="94" t="e">
        <f ca="1">IF(市町村抽出表!BD6="－","－",IF(市町村抽出表!BD6=0,"0人",IF(市町村抽出表!BD6&lt;1,"1人未満",TEXT(ROUND(市町村抽出表!BD6,0),"###,###")&amp;"人")))</f>
        <v>#REF!</v>
      </c>
      <c r="AS6" s="94" t="s">
        <v>722</v>
      </c>
      <c r="AT6" s="94" t="s">
        <v>722</v>
      </c>
      <c r="AU6" s="94" t="e">
        <f ca="1">IF(市町村抽出表!BG6="－","－",IF(市町村抽出表!BG6=0,"0箇所",IF(市町村抽出表!BG6&lt;1,"1箇所未満",TEXT(ROUND(市町村抽出表!BG6,0),"###,###")&amp;"箇所")))</f>
        <v>#REF!</v>
      </c>
      <c r="AV6" s="94" t="e">
        <f ca="1">IF(市町村抽出表!BH6="－","－",IF(市町村抽出表!BH6=0,"0箇所",IF(市町村抽出表!BH6&lt;1,"1箇所未満",TEXT(ROUND(市町村抽出表!BH6,0),"###,###")&amp;"箇所")))</f>
        <v>#REF!</v>
      </c>
      <c r="AW6" s="94" t="e">
        <f ca="1">IF(市町村抽出表!BI6="－","－",IF(市町村抽出表!BI6=0,"0箇所",IF(市町村抽出表!BI6&lt;1,"1箇所未満",TEXT(ROUND(市町村抽出表!BI6,0),"###,###")&amp;"箇所")))</f>
        <v>#REF!</v>
      </c>
      <c r="AX6" s="94" t="e">
        <f ca="1">IF(市町村抽出表!BJ6="－","－",IF(市町村抽出表!BJ6=0,"0箇所",IF(市町村抽出表!BJ6&lt;1,"1箇所未満",TEXT(ROUND(市町村抽出表!BJ6,0),"###,###")&amp;"箇所")))</f>
        <v>#REF!</v>
      </c>
      <c r="AY6" s="94" t="e">
        <f ca="1">IF(市町村抽出表!BK6="－","－",IF(市町村抽出表!BK6=0,"0箇所",IF(市町村抽出表!BK6&lt;1,"1箇所未満",TEXT(ROUND(市町村抽出表!BK6,0),"###,###")&amp;"箇所")))</f>
        <v>#REF!</v>
      </c>
      <c r="AZ6" s="94" t="e">
        <f ca="1">IF(市町村抽出表!BL6="－","－",IF(市町村抽出表!BL6=0,"0箇所",IF(市町村抽出表!BL6&lt;1,"1箇所未満",TEXT(ROUND(市町村抽出表!BL6,0),"###,###")&amp;"箇所")))</f>
        <v>#REF!</v>
      </c>
      <c r="BH6" s="153"/>
      <c r="BI6" s="153"/>
      <c r="BJ6" s="153"/>
      <c r="BL6" s="154"/>
      <c r="BM6" s="153"/>
      <c r="BN6" s="153"/>
      <c r="BO6" s="153"/>
      <c r="BP6" s="153"/>
      <c r="BX6" s="154"/>
      <c r="BY6" s="153"/>
      <c r="BZ6" s="153"/>
      <c r="CA6" s="153"/>
      <c r="CB6" s="153"/>
      <c r="CN6" s="154"/>
      <c r="CO6" s="153"/>
      <c r="CP6" s="153"/>
      <c r="CQ6" s="153"/>
      <c r="CR6" s="153"/>
    </row>
    <row r="7" spans="1:122" x14ac:dyDescent="0.2">
      <c r="A7" s="82">
        <v>4</v>
      </c>
      <c r="B7" s="74" t="s">
        <v>558</v>
      </c>
      <c r="C7" s="93" t="e">
        <f ca="1">IF(市町村抽出表!D7="－","－",ROUND(市町村抽出表!D7,1))</f>
        <v>#REF!</v>
      </c>
      <c r="D7" s="158" t="e">
        <f ca="1">IF(市町村抽出表!F7="","※2",IF(市町村抽出表!F7="－","－",市町村抽出表!F7&amp;"箇所"))</f>
        <v>#REF!</v>
      </c>
      <c r="E7" s="159" t="e">
        <f ca="1">IF(市町村抽出表!G7="","※2",IF(市町村抽出表!G7="－","－",市町村抽出表!G7&amp;"箇所"))</f>
        <v>#REF!</v>
      </c>
      <c r="F7" s="160" t="e">
        <f ca="1">IF(市町村抽出表!H7="","※2",IF(市町村抽出表!H7="－","－",市町村抽出表!H7&amp;"箇所"))</f>
        <v>#REF!</v>
      </c>
      <c r="G7" s="94" t="e">
        <f ca="1">IF(市町村抽出表!I7="－","－",IF(市町村抽出表!I7=0,"0棟",IF(市町村抽出表!I7&lt;1,"1棟未満",TEXT(ROUND(市町村抽出表!I7,0),"###,###")&amp;"棟")))</f>
        <v>#REF!</v>
      </c>
      <c r="H7" s="94" t="e">
        <f ca="1">IF(市町村抽出表!J7="－","－",IF(市町村抽出表!J7=0,"0棟",IF(市町村抽出表!J7&lt;1,"1棟未満",TEXT(ROUND(市町村抽出表!J7,0),"###,###")&amp;"棟")))</f>
        <v>#REF!</v>
      </c>
      <c r="I7" s="94" t="e">
        <f ca="1">IF(市町村抽出表!O7="－","－",IF(市町村抽出表!O7=0,"0棟",IF(市町村抽出表!O7&lt;1,"1棟未満",TEXT(ROUND(市町村抽出表!O7,0),"###,###")&amp;"棟")))</f>
        <v>#REF!</v>
      </c>
      <c r="J7" s="94" t="e">
        <f ca="1">IF(市町村抽出表!P7="－","－",IF(市町村抽出表!P7=0,"0棟",IF(市町村抽出表!P7&lt;1,"1棟未満",TEXT(ROUND(市町村抽出表!P7,0),"###,###")&amp;"棟")))</f>
        <v>#REF!</v>
      </c>
      <c r="K7" s="147" t="e">
        <f ca="1">IF(市町村抽出表!U7="","※2",IF(市町村抽出表!U7="－","－",IF(市町村抽出表!U7=0,"0棟",IF(市町村抽出表!U7&lt;1,"1棟未満",TEXT(ROUND(市町村抽出表!U7,0),"###,###")&amp;"棟"))))</f>
        <v>#REF!</v>
      </c>
      <c r="L7" s="148" t="e">
        <f ca="1">IF(市町村抽出表!V7="","※2",IF(市町村抽出表!V7="－","－",IF(市町村抽出表!V7=0,"0棟",IF(市町村抽出表!V7&lt;1,"1棟未満",TEXT(ROUND(市町村抽出表!V7,0),"###,###")&amp;"棟"))))</f>
        <v>#REF!</v>
      </c>
      <c r="M7" s="94" t="e">
        <f ca="1">IF(市町村抽出表!W7="－","－",IF(市町村抽出表!W7=0,"0棟",IF(市町村抽出表!W7&lt;1,"1棟未満",TEXT(ROUND(市町村抽出表!W7,0),"###,###")&amp;"棟")))</f>
        <v>#REF!</v>
      </c>
      <c r="N7" s="94" t="e">
        <f ca="1">IF(市町村抽出表!X7="－","－",IF(市町村抽出表!X7=0,"0棟",IF(市町村抽出表!X7&lt;1,"1棟未満",TEXT(ROUND(市町村抽出表!X7,0),"###,###")&amp;"棟")))</f>
        <v>#REF!</v>
      </c>
      <c r="O7" s="94" t="e">
        <f ca="1">IF(市町村抽出表!Z7="－","－",IF(市町村抽出表!Z7=0,"0件",IF(市町村抽出表!Z7&lt;1,"1件未満",TEXT(ROUND(市町村抽出表!Z7,0),"###,###")&amp;"件")))</f>
        <v>#REF!</v>
      </c>
      <c r="P7" s="94" t="e">
        <f ca="1">IF(市町村抽出表!AA7="－","－",IF(市町村抽出表!AA7=0,"0件",IF(市町村抽出表!AA7&lt;1,"1件未満",TEXT(ROUND(市町村抽出表!AA7,0),"###,###")&amp;"件")))</f>
        <v>#REF!</v>
      </c>
      <c r="Q7" s="94" t="e">
        <f ca="1">IF(市町村抽出表!AB7="－","－",IF(市町村抽出表!AB7=0,"0棟",IF(市町村抽出表!AB7&lt;1,"1棟未満",TEXT(ROUND(市町村抽出表!AB7,0),"###,###")&amp;"棟")))</f>
        <v>#REF!</v>
      </c>
      <c r="R7" s="94" t="e">
        <f ca="1">IF(市町村抽出表!AC7="－","－",IF(市町村抽出表!AC7=0,"0人",IF(市町村抽出表!AC7&lt;1,"1人未満",TEXT(ROUND(市町村抽出表!AC7,0),"###,###")&amp;"人")))</f>
        <v>#REF!</v>
      </c>
      <c r="S7" s="94" t="e">
        <f ca="1">IF(市町村抽出表!AD7="－","－",IF(市町村抽出表!AD7=0,"0人",IF(市町村抽出表!AD7&lt;1,"1人未満",TEXT(ROUND(市町村抽出表!AD7,0),"###,###")&amp;"人")))</f>
        <v>#REF!</v>
      </c>
      <c r="T7" s="94" t="e">
        <f ca="1">IF(市町村抽出表!AE7="－","－",IF(市町村抽出表!AE7=0,"0人",IF(市町村抽出表!AE7&lt;1,"1人未満",TEXT(ROUND(市町村抽出表!AE7,0),"###,###")&amp;"人")))</f>
        <v>#REF!</v>
      </c>
      <c r="U7" s="149" t="e">
        <f ca="1">IF(市町村抽出表!AG7="","※2",IF(市町村抽出表!AG7="－","－",IF(市町村抽出表!AG7=0,"0人",IF(市町村抽出表!AG7&lt;1,"1人未満",TEXT(ROUND(市町村抽出表!AG7,0),"###,###")&amp;"人"))))</f>
        <v>#REF!</v>
      </c>
      <c r="V7" s="150" t="e">
        <f ca="1">IF(市町村抽出表!AH7="","※2",IF(市町村抽出表!AH7="－","－",IF(市町村抽出表!AH7=0,"0人",IF(市町村抽出表!AH7&lt;1,"1人未満",TEXT(ROUND(市町村抽出表!AH7,0),"###,###")&amp;"人"))))</f>
        <v>#REF!</v>
      </c>
      <c r="W7" s="151" t="e">
        <f ca="1">IF(市町村抽出表!AI7="","※2",IF(市町村抽出表!AI7="－","－",IF(市町村抽出表!AI7=0,"0人",IF(市町村抽出表!AI7&lt;1,"1人未満",TEXT(ROUND(市町村抽出表!AI7,0),"###,###")&amp;"人"))))</f>
        <v>#REF!</v>
      </c>
      <c r="X7" s="94" t="e">
        <f ca="1">IF(市町村抽出表!AJ7="－","－",IF(市町村抽出表!AJ7=0,"0人",IF(市町村抽出表!AJ7&lt;1,"1人未満",TEXT(ROUND(市町村抽出表!AJ7,0),"###,###")&amp;"人")))</f>
        <v>#REF!</v>
      </c>
      <c r="Y7" s="94" t="e">
        <f ca="1">IF(市町村抽出表!AK7="－","－",IF(市町村抽出表!AK7=0,"0人",IF(市町村抽出表!AK7&lt;1,"1人未満",TEXT(ROUND(市町村抽出表!AK7,0),"###,###")&amp;"人")))</f>
        <v>#REF!</v>
      </c>
      <c r="Z7" s="94" t="e">
        <f ca="1">IF(市町村抽出表!AL7="－","－",IF(市町村抽出表!AL7=0,"0人",IF(市町村抽出表!AL7&lt;1,"1人未満",TEXT(ROUND(市町村抽出表!AL7,0),"###,###")&amp;"人")))</f>
        <v>#REF!</v>
      </c>
      <c r="AA7" s="94" t="e">
        <f ca="1">IF(市町村抽出表!AM7="－","－",IF(市町村抽出表!AM7=0,"0人",IF(市町村抽出表!AM7&lt;1,"1人未満",TEXT(ROUND(市町村抽出表!AM7,0),"###,###")&amp;"人")))</f>
        <v>#REF!</v>
      </c>
      <c r="AB7" s="94" t="e">
        <f ca="1">IF(市町村抽出表!AN7="－","－",IF(市町村抽出表!AN7=0,"0人",IF(市町村抽出表!AN7&lt;1,"1人未満",TEXT(ROUND(市町村抽出表!AN7,0),"###,###")&amp;"人")))</f>
        <v>#REF!</v>
      </c>
      <c r="AC7" s="94" t="e">
        <f ca="1">IF(市町村抽出表!AO7="－","－",IF(市町村抽出表!AO7=0,"0人",IF(市町村抽出表!AO7&lt;1,"1人未満",TEXT(ROUND(市町村抽出表!AO7,0),"###,###")&amp;"人")))</f>
        <v>#REF!</v>
      </c>
      <c r="AD7" s="94" t="e">
        <f ca="1">IF(市町村抽出表!AP7="－","－",IF(市町村抽出表!AP7=0,"0人",IF(市町村抽出表!AP7&lt;1,"1人未満",TEXT(ROUND(市町村抽出表!AP7,0),"###,###")&amp;"人")))</f>
        <v>#REF!</v>
      </c>
      <c r="AE7" s="94" t="e">
        <f ca="1">IF(市町村抽出表!AQ7="－","－",IF(市町村抽出表!AQ7=0,"0人",IF(市町村抽出表!AQ7&lt;1,"1人未満",TEXT(ROUND(市町村抽出表!AQ7,0),"###,###")&amp;"人")))</f>
        <v>#REF!</v>
      </c>
      <c r="AF7" s="94" t="e">
        <f ca="1">IF(市町村抽出表!AR7="－","－",IF(市町村抽出表!AR7=0,"0人",IF(市町村抽出表!AR7&lt;1,"1人未満",TEXT(ROUND(市町村抽出表!AR7,0),"###,###")&amp;"人")))</f>
        <v>#REF!</v>
      </c>
      <c r="AG7" s="94" t="e">
        <f ca="1">IF(市町村抽出表!AS7="－","－",IF(市町村抽出表!AS7=0,"0箇所",IF(市町村抽出表!AS7&lt;1,"1箇所未満",TEXT(ROUND(市町村抽出表!AS7,0),"###,###")&amp;"箇所")))</f>
        <v>#REF!</v>
      </c>
      <c r="AH7" s="94" t="e">
        <f ca="1">IF(市町村抽出表!AT7="－","－",IF(市町村抽出表!AT7=0,"0世帯",IF(市町村抽出表!AT7&lt;1,"1世帯未満",TEXT(ROUND(市町村抽出表!AT7,0),"###,###")&amp;"世帯")))</f>
        <v>#REF!</v>
      </c>
      <c r="AI7" s="94" t="e">
        <f ca="1">IF(市町村抽出表!AU7="－","－",IF(市町村抽出表!AU7=0,"0人",IF(市町村抽出表!AU7&lt;1,"1人未満",TEXT(ROUND(市町村抽出表!AU7,0),"###,###")&amp;"人")))</f>
        <v>#REF!</v>
      </c>
      <c r="AJ7" s="94" t="e">
        <f ca="1">IF(市町村抽出表!AV7="－","－",IF(市町村抽出表!AV7=0,"0世帯",IF(市町村抽出表!AV7&lt;1,"1世帯未満",TEXT(ROUND(市町村抽出表!AV7,0),"###,###")&amp;"世帯")))</f>
        <v>#REF!</v>
      </c>
      <c r="AK7" s="94" t="e">
        <f ca="1">IF(市町村抽出表!AW7="－","－",IF(市町村抽出表!AW7=0,"0人",IF(市町村抽出表!AW7&lt;1,"1人未満",TEXT(ROUND(市町村抽出表!AW7,0),"###,###")&amp;"人")))</f>
        <v>#REF!</v>
      </c>
      <c r="AL7" s="94" t="e">
        <f ca="1">IF(市町村抽出表!AX7="－","－",IF(市町村抽出表!AX7=0,"0世帯",IF(市町村抽出表!AX7&lt;1,"1世帯未満",TEXT(ROUND(市町村抽出表!AX7,0),"###,###")&amp;"世帯")))</f>
        <v>#REF!</v>
      </c>
      <c r="AM7" s="94" t="e">
        <f ca="1">IF(市町村抽出表!AY7="－","－",IF(市町村抽出表!AY7=0,"0人",IF(市町村抽出表!AY7&lt;1,"1人未満",TEXT(ROUND(市町村抽出表!AY7,0),"###,###")&amp;"人")))</f>
        <v>#REF!</v>
      </c>
      <c r="AN7" s="94" t="s">
        <v>722</v>
      </c>
      <c r="AO7" s="94" t="s">
        <v>722</v>
      </c>
      <c r="AP7" s="94" t="e">
        <f ca="1">IF(市町村抽出表!BB7="－","－",IF(市町村抽出表!BB7=0,"0km",IF(市町村抽出表!BB7&lt;0.1,"0.1km未満",TEXT(ROUND(市町村抽出表!BB7,1),"###,##0.0")&amp;"km")))</f>
        <v>#REF!</v>
      </c>
      <c r="AQ7" s="94" t="e">
        <f ca="1">IF(市町村抽出表!BC7="－","－",IF(市町村抽出表!BC7=0,"0世帯",IF(市町村抽出表!BC7&lt;1,"1世帯未満",TEXT(ROUND(市町村抽出表!BC7,0),"###,###")&amp;"世帯")))</f>
        <v>#REF!</v>
      </c>
      <c r="AR7" s="94" t="e">
        <f ca="1">IF(市町村抽出表!BD7="－","－",IF(市町村抽出表!BD7=0,"0人",IF(市町村抽出表!BD7&lt;1,"1人未満",TEXT(ROUND(市町村抽出表!BD7,0),"###,###")&amp;"人")))</f>
        <v>#REF!</v>
      </c>
      <c r="AS7" s="94" t="s">
        <v>722</v>
      </c>
      <c r="AT7" s="94" t="s">
        <v>722</v>
      </c>
      <c r="AU7" s="94" t="e">
        <f ca="1">IF(市町村抽出表!BG7="－","－",IF(市町村抽出表!BG7=0,"0箇所",IF(市町村抽出表!BG7&lt;1,"1箇所未満",TEXT(ROUND(市町村抽出表!BG7,0),"###,###")&amp;"箇所")))</f>
        <v>#REF!</v>
      </c>
      <c r="AV7" s="94" t="e">
        <f ca="1">IF(市町村抽出表!BH7="－","－",IF(市町村抽出表!BH7=0,"0箇所",IF(市町村抽出表!BH7&lt;1,"1箇所未満",TEXT(ROUND(市町村抽出表!BH7,0),"###,###")&amp;"箇所")))</f>
        <v>#REF!</v>
      </c>
      <c r="AW7" s="94" t="e">
        <f ca="1">IF(市町村抽出表!BI7="－","－",IF(市町村抽出表!BI7=0,"0箇所",IF(市町村抽出表!BI7&lt;1,"1箇所未満",TEXT(ROUND(市町村抽出表!BI7,0),"###,###")&amp;"箇所")))</f>
        <v>#REF!</v>
      </c>
      <c r="AX7" s="94" t="e">
        <f ca="1">IF(市町村抽出表!BJ7="－","－",IF(市町村抽出表!BJ7=0,"0箇所",IF(市町村抽出表!BJ7&lt;1,"1箇所未満",TEXT(ROUND(市町村抽出表!BJ7,0),"###,###")&amp;"箇所")))</f>
        <v>#REF!</v>
      </c>
      <c r="AY7" s="94" t="e">
        <f ca="1">IF(市町村抽出表!BK7="－","－",IF(市町村抽出表!BK7=0,"0箇所",IF(市町村抽出表!BK7&lt;1,"1箇所未満",TEXT(ROUND(市町村抽出表!BK7,0),"###,###")&amp;"箇所")))</f>
        <v>#REF!</v>
      </c>
      <c r="AZ7" s="94" t="e">
        <f ca="1">IF(市町村抽出表!BL7="－","－",IF(市町村抽出表!BL7=0,"0箇所",IF(市町村抽出表!BL7&lt;1,"1箇所未満",TEXT(ROUND(市町村抽出表!BL7,0),"###,###")&amp;"箇所")))</f>
        <v>#REF!</v>
      </c>
      <c r="BH7" s="153"/>
      <c r="BI7" s="153"/>
      <c r="BJ7" s="153"/>
      <c r="BL7" s="154"/>
      <c r="BM7" s="153"/>
      <c r="BN7" s="153"/>
      <c r="BO7" s="153"/>
      <c r="BP7" s="153"/>
      <c r="BX7" s="154"/>
      <c r="BY7" s="153"/>
      <c r="BZ7" s="153"/>
      <c r="CA7" s="153"/>
      <c r="CB7" s="153"/>
      <c r="CN7" s="154"/>
      <c r="CO7" s="153"/>
      <c r="CP7" s="153"/>
      <c r="CQ7" s="153"/>
      <c r="CR7" s="153"/>
    </row>
    <row r="8" spans="1:122" x14ac:dyDescent="0.2">
      <c r="A8" s="82">
        <v>5</v>
      </c>
      <c r="B8" s="74" t="s">
        <v>559</v>
      </c>
      <c r="C8" s="93" t="e">
        <f ca="1">IF(市町村抽出表!D8="－","－",ROUND(市町村抽出表!D8,1))</f>
        <v>#REF!</v>
      </c>
      <c r="D8" s="158" t="e">
        <f ca="1">IF(市町村抽出表!F8="","※2",IF(市町村抽出表!F8="－","－",市町村抽出表!F8&amp;"箇所"))</f>
        <v>#REF!</v>
      </c>
      <c r="E8" s="159" t="e">
        <f ca="1">IF(市町村抽出表!G8="","※2",IF(市町村抽出表!G8="－","－",市町村抽出表!G8&amp;"箇所"))</f>
        <v>#REF!</v>
      </c>
      <c r="F8" s="160" t="e">
        <f ca="1">IF(市町村抽出表!H8="","※2",IF(市町村抽出表!H8="－","－",市町村抽出表!H8&amp;"箇所"))</f>
        <v>#REF!</v>
      </c>
      <c r="G8" s="94" t="e">
        <f ca="1">IF(市町村抽出表!I8="－","－",IF(市町村抽出表!I8=0,"0棟",IF(市町村抽出表!I8&lt;1,"1棟未満",TEXT(ROUND(市町村抽出表!I8,0),"###,###")&amp;"棟")))</f>
        <v>#REF!</v>
      </c>
      <c r="H8" s="94" t="e">
        <f ca="1">IF(市町村抽出表!J8="－","－",IF(市町村抽出表!J8=0,"0棟",IF(市町村抽出表!J8&lt;1,"1棟未満",TEXT(ROUND(市町村抽出表!J8,0),"###,###")&amp;"棟")))</f>
        <v>#REF!</v>
      </c>
      <c r="I8" s="94" t="e">
        <f ca="1">IF(市町村抽出表!O8="－","－",IF(市町村抽出表!O8=0,"0棟",IF(市町村抽出表!O8&lt;1,"1棟未満",TEXT(ROUND(市町村抽出表!O8,0),"###,###")&amp;"棟")))</f>
        <v>#REF!</v>
      </c>
      <c r="J8" s="94" t="e">
        <f ca="1">IF(市町村抽出表!P8="－","－",IF(市町村抽出表!P8=0,"0棟",IF(市町村抽出表!P8&lt;1,"1棟未満",TEXT(ROUND(市町村抽出表!P8,0),"###,###")&amp;"棟")))</f>
        <v>#REF!</v>
      </c>
      <c r="K8" s="147" t="e">
        <f ca="1">IF(市町村抽出表!U8="","※2",IF(市町村抽出表!U8="－","－",IF(市町村抽出表!U8=0,"0棟",IF(市町村抽出表!U8&lt;1,"1棟未満",TEXT(ROUND(市町村抽出表!U8,0),"###,###")&amp;"棟"))))</f>
        <v>#REF!</v>
      </c>
      <c r="L8" s="148" t="e">
        <f ca="1">IF(市町村抽出表!V8="","※2",IF(市町村抽出表!V8="－","－",IF(市町村抽出表!V8=0,"0棟",IF(市町村抽出表!V8&lt;1,"1棟未満",TEXT(ROUND(市町村抽出表!V8,0),"###,###")&amp;"棟"))))</f>
        <v>#REF!</v>
      </c>
      <c r="M8" s="94" t="e">
        <f ca="1">IF(市町村抽出表!W8="－","－",IF(市町村抽出表!W8=0,"0棟",IF(市町村抽出表!W8&lt;1,"1棟未満",TEXT(ROUND(市町村抽出表!W8,0),"###,###")&amp;"棟")))</f>
        <v>#REF!</v>
      </c>
      <c r="N8" s="94" t="e">
        <f ca="1">IF(市町村抽出表!X8="－","－",IF(市町村抽出表!X8=0,"0棟",IF(市町村抽出表!X8&lt;1,"1棟未満",TEXT(ROUND(市町村抽出表!X8,0),"###,###")&amp;"棟")))</f>
        <v>#REF!</v>
      </c>
      <c r="O8" s="94" t="e">
        <f ca="1">IF(市町村抽出表!Z8="－","－",IF(市町村抽出表!Z8=0,"0件",IF(市町村抽出表!Z8&lt;1,"1件未満",TEXT(ROUND(市町村抽出表!Z8,0),"###,###")&amp;"件")))</f>
        <v>#REF!</v>
      </c>
      <c r="P8" s="94" t="e">
        <f ca="1">IF(市町村抽出表!AA8="－","－",IF(市町村抽出表!AA8=0,"0件",IF(市町村抽出表!AA8&lt;1,"1件未満",TEXT(ROUND(市町村抽出表!AA8,0),"###,###")&amp;"件")))</f>
        <v>#REF!</v>
      </c>
      <c r="Q8" s="94" t="e">
        <f ca="1">IF(市町村抽出表!AB8="－","－",IF(市町村抽出表!AB8=0,"0棟",IF(市町村抽出表!AB8&lt;1,"1棟未満",TEXT(ROUND(市町村抽出表!AB8,0),"###,###")&amp;"棟")))</f>
        <v>#REF!</v>
      </c>
      <c r="R8" s="94" t="e">
        <f ca="1">IF(市町村抽出表!AC8="－","－",IF(市町村抽出表!AC8=0,"0人",IF(市町村抽出表!AC8&lt;1,"1人未満",TEXT(ROUND(市町村抽出表!AC8,0),"###,###")&amp;"人")))</f>
        <v>#REF!</v>
      </c>
      <c r="S8" s="94" t="e">
        <f ca="1">IF(市町村抽出表!AD8="－","－",IF(市町村抽出表!AD8=0,"0人",IF(市町村抽出表!AD8&lt;1,"1人未満",TEXT(ROUND(市町村抽出表!AD8,0),"###,###")&amp;"人")))</f>
        <v>#REF!</v>
      </c>
      <c r="T8" s="94" t="e">
        <f ca="1">IF(市町村抽出表!AE8="－","－",IF(市町村抽出表!AE8=0,"0人",IF(市町村抽出表!AE8&lt;1,"1人未満",TEXT(ROUND(市町村抽出表!AE8,0),"###,###")&amp;"人")))</f>
        <v>#REF!</v>
      </c>
      <c r="U8" s="149" t="e">
        <f ca="1">IF(市町村抽出表!AG8="","※2",IF(市町村抽出表!AG8="－","－",IF(市町村抽出表!AG8=0,"0人",IF(市町村抽出表!AG8&lt;1,"1人未満",TEXT(ROUND(市町村抽出表!AG8,0),"###,###")&amp;"人"))))</f>
        <v>#REF!</v>
      </c>
      <c r="V8" s="150" t="e">
        <f ca="1">IF(市町村抽出表!AH8="","※2",IF(市町村抽出表!AH8="－","－",IF(市町村抽出表!AH8=0,"0人",IF(市町村抽出表!AH8&lt;1,"1人未満",TEXT(ROUND(市町村抽出表!AH8,0),"###,###")&amp;"人"))))</f>
        <v>#REF!</v>
      </c>
      <c r="W8" s="151" t="e">
        <f ca="1">IF(市町村抽出表!AI8="","※2",IF(市町村抽出表!AI8="－","－",IF(市町村抽出表!AI8=0,"0人",IF(市町村抽出表!AI8&lt;1,"1人未満",TEXT(ROUND(市町村抽出表!AI8,0),"###,###")&amp;"人"))))</f>
        <v>#REF!</v>
      </c>
      <c r="X8" s="94" t="e">
        <f ca="1">IF(市町村抽出表!AJ8="－","－",IF(市町村抽出表!AJ8=0,"0人",IF(市町村抽出表!AJ8&lt;1,"1人未満",TEXT(ROUND(市町村抽出表!AJ8,0),"###,###")&amp;"人")))</f>
        <v>#REF!</v>
      </c>
      <c r="Y8" s="94" t="e">
        <f ca="1">IF(市町村抽出表!AK8="－","－",IF(市町村抽出表!AK8=0,"0人",IF(市町村抽出表!AK8&lt;1,"1人未満",TEXT(ROUND(市町村抽出表!AK8,0),"###,###")&amp;"人")))</f>
        <v>#REF!</v>
      </c>
      <c r="Z8" s="94" t="e">
        <f ca="1">IF(市町村抽出表!AL8="－","－",IF(市町村抽出表!AL8=0,"0人",IF(市町村抽出表!AL8&lt;1,"1人未満",TEXT(ROUND(市町村抽出表!AL8,0),"###,###")&amp;"人")))</f>
        <v>#REF!</v>
      </c>
      <c r="AA8" s="94" t="e">
        <f ca="1">IF(市町村抽出表!AM8="－","－",IF(市町村抽出表!AM8=0,"0人",IF(市町村抽出表!AM8&lt;1,"1人未満",TEXT(ROUND(市町村抽出表!AM8,0),"###,###")&amp;"人")))</f>
        <v>#REF!</v>
      </c>
      <c r="AB8" s="94" t="e">
        <f ca="1">IF(市町村抽出表!AN8="－","－",IF(市町村抽出表!AN8=0,"0人",IF(市町村抽出表!AN8&lt;1,"1人未満",TEXT(ROUND(市町村抽出表!AN8,0),"###,###")&amp;"人")))</f>
        <v>#REF!</v>
      </c>
      <c r="AC8" s="94" t="e">
        <f ca="1">IF(市町村抽出表!AO8="－","－",IF(市町村抽出表!AO8=0,"0人",IF(市町村抽出表!AO8&lt;1,"1人未満",TEXT(ROUND(市町村抽出表!AO8,0),"###,###")&amp;"人")))</f>
        <v>#REF!</v>
      </c>
      <c r="AD8" s="94" t="e">
        <f ca="1">IF(市町村抽出表!AP8="－","－",IF(市町村抽出表!AP8=0,"0人",IF(市町村抽出表!AP8&lt;1,"1人未満",TEXT(ROUND(市町村抽出表!AP8,0),"###,###")&amp;"人")))</f>
        <v>#REF!</v>
      </c>
      <c r="AE8" s="94" t="e">
        <f ca="1">IF(市町村抽出表!AQ8="－","－",IF(市町村抽出表!AQ8=0,"0人",IF(市町村抽出表!AQ8&lt;1,"1人未満",TEXT(ROUND(市町村抽出表!AQ8,0),"###,###")&amp;"人")))</f>
        <v>#REF!</v>
      </c>
      <c r="AF8" s="94" t="e">
        <f ca="1">IF(市町村抽出表!AR8="－","－",IF(市町村抽出表!AR8=0,"0人",IF(市町村抽出表!AR8&lt;1,"1人未満",TEXT(ROUND(市町村抽出表!AR8,0),"###,###")&amp;"人")))</f>
        <v>#REF!</v>
      </c>
      <c r="AG8" s="94" t="e">
        <f ca="1">IF(市町村抽出表!AS8="－","－",IF(市町村抽出表!AS8=0,"0箇所",IF(市町村抽出表!AS8&lt;1,"1箇所未満",TEXT(ROUND(市町村抽出表!AS8,0),"###,###")&amp;"箇所")))</f>
        <v>#REF!</v>
      </c>
      <c r="AH8" s="94" t="e">
        <f ca="1">IF(市町村抽出表!AT8="－","－",IF(市町村抽出表!AT8=0,"0世帯",IF(市町村抽出表!AT8&lt;1,"1世帯未満",TEXT(ROUND(市町村抽出表!AT8,0),"###,###")&amp;"世帯")))</f>
        <v>#REF!</v>
      </c>
      <c r="AI8" s="94" t="e">
        <f ca="1">IF(市町村抽出表!AU8="－","－",IF(市町村抽出表!AU8=0,"0人",IF(市町村抽出表!AU8&lt;1,"1人未満",TEXT(ROUND(市町村抽出表!AU8,0),"###,###")&amp;"人")))</f>
        <v>#REF!</v>
      </c>
      <c r="AJ8" s="94" t="e">
        <f ca="1">IF(市町村抽出表!AV8="－","－",IF(市町村抽出表!AV8=0,"0世帯",IF(市町村抽出表!AV8&lt;1,"1世帯未満",TEXT(ROUND(市町村抽出表!AV8,0),"###,###")&amp;"世帯")))</f>
        <v>#REF!</v>
      </c>
      <c r="AK8" s="94" t="e">
        <f ca="1">IF(市町村抽出表!AW8="－","－",IF(市町村抽出表!AW8=0,"0人",IF(市町村抽出表!AW8&lt;1,"1人未満",TEXT(ROUND(市町村抽出表!AW8,0),"###,###")&amp;"人")))</f>
        <v>#REF!</v>
      </c>
      <c r="AL8" s="94" t="e">
        <f ca="1">IF(市町村抽出表!AX8="－","－",IF(市町村抽出表!AX8=0,"0世帯",IF(市町村抽出表!AX8&lt;1,"1世帯未満",TEXT(ROUND(市町村抽出表!AX8,0),"###,###")&amp;"世帯")))</f>
        <v>#REF!</v>
      </c>
      <c r="AM8" s="94" t="e">
        <f ca="1">IF(市町村抽出表!AY8="－","－",IF(市町村抽出表!AY8=0,"0人",IF(市町村抽出表!AY8&lt;1,"1人未満",TEXT(ROUND(市町村抽出表!AY8,0),"###,###")&amp;"人")))</f>
        <v>#REF!</v>
      </c>
      <c r="AN8" s="94" t="s">
        <v>722</v>
      </c>
      <c r="AO8" s="94" t="s">
        <v>722</v>
      </c>
      <c r="AP8" s="94" t="e">
        <f ca="1">IF(市町村抽出表!BB8="－","－",IF(市町村抽出表!BB8=0,"0km",IF(市町村抽出表!BB8&lt;0.1,"0.1km未満",TEXT(ROUND(市町村抽出表!BB8,1),"###,##0.0")&amp;"km")))</f>
        <v>#REF!</v>
      </c>
      <c r="AQ8" s="94" t="e">
        <f ca="1">IF(市町村抽出表!BC8="－","－",IF(市町村抽出表!BC8=0,"0世帯",IF(市町村抽出表!BC8&lt;1,"1世帯未満",TEXT(ROUND(市町村抽出表!BC8,0),"###,###")&amp;"世帯")))</f>
        <v>#REF!</v>
      </c>
      <c r="AR8" s="94" t="e">
        <f ca="1">IF(市町村抽出表!BD8="－","－",IF(市町村抽出表!BD8=0,"0人",IF(市町村抽出表!BD8&lt;1,"1人未満",TEXT(ROUND(市町村抽出表!BD8,0),"###,###")&amp;"人")))</f>
        <v>#REF!</v>
      </c>
      <c r="AS8" s="94" t="s">
        <v>722</v>
      </c>
      <c r="AT8" s="94" t="s">
        <v>722</v>
      </c>
      <c r="AU8" s="94" t="e">
        <f ca="1">IF(市町村抽出表!BG8="－","－",IF(市町村抽出表!BG8=0,"0箇所",IF(市町村抽出表!BG8&lt;1,"1箇所未満",TEXT(ROUND(市町村抽出表!BG8,0),"###,###")&amp;"箇所")))</f>
        <v>#REF!</v>
      </c>
      <c r="AV8" s="94" t="e">
        <f ca="1">IF(市町村抽出表!BH8="－","－",IF(市町村抽出表!BH8=0,"0箇所",IF(市町村抽出表!BH8&lt;1,"1箇所未満",TEXT(ROUND(市町村抽出表!BH8,0),"###,###")&amp;"箇所")))</f>
        <v>#REF!</v>
      </c>
      <c r="AW8" s="94" t="e">
        <f ca="1">IF(市町村抽出表!BI8="－","－",IF(市町村抽出表!BI8=0,"0箇所",IF(市町村抽出表!BI8&lt;1,"1箇所未満",TEXT(ROUND(市町村抽出表!BI8,0),"###,###")&amp;"箇所")))</f>
        <v>#REF!</v>
      </c>
      <c r="AX8" s="94" t="e">
        <f ca="1">IF(市町村抽出表!BJ8="－","－",IF(市町村抽出表!BJ8=0,"0箇所",IF(市町村抽出表!BJ8&lt;1,"1箇所未満",TEXT(ROUND(市町村抽出表!BJ8,0),"###,###")&amp;"箇所")))</f>
        <v>#REF!</v>
      </c>
      <c r="AY8" s="94" t="e">
        <f ca="1">IF(市町村抽出表!BK8="－","－",IF(市町村抽出表!BK8=0,"0箇所",IF(市町村抽出表!BK8&lt;1,"1箇所未満",TEXT(ROUND(市町村抽出表!BK8,0),"###,###")&amp;"箇所")))</f>
        <v>#REF!</v>
      </c>
      <c r="AZ8" s="94" t="e">
        <f ca="1">IF(市町村抽出表!BL8="－","－",IF(市町村抽出表!BL8=0,"0箇所",IF(市町村抽出表!BL8&lt;1,"1箇所未満",TEXT(ROUND(市町村抽出表!BL8,0),"###,###")&amp;"箇所")))</f>
        <v>#REF!</v>
      </c>
      <c r="BH8" s="153"/>
      <c r="BI8" s="153"/>
      <c r="BJ8" s="153"/>
      <c r="BL8" s="154"/>
      <c r="BM8" s="153"/>
      <c r="BN8" s="153"/>
      <c r="BO8" s="153"/>
      <c r="BP8" s="153"/>
      <c r="BX8" s="154"/>
      <c r="BY8" s="153"/>
      <c r="BZ8" s="153"/>
      <c r="CA8" s="153"/>
      <c r="CB8" s="153"/>
      <c r="CN8" s="154"/>
      <c r="CO8" s="153"/>
      <c r="CP8" s="153"/>
      <c r="CQ8" s="153"/>
      <c r="CR8" s="153"/>
    </row>
    <row r="9" spans="1:122" x14ac:dyDescent="0.2">
      <c r="A9" s="82">
        <v>6</v>
      </c>
      <c r="B9" s="74" t="s">
        <v>560</v>
      </c>
      <c r="C9" s="93" t="e">
        <f ca="1">IF(市町村抽出表!D9="－","－",ROUND(市町村抽出表!D9,1))</f>
        <v>#REF!</v>
      </c>
      <c r="D9" s="158" t="e">
        <f ca="1">IF(市町村抽出表!F9="","※2",IF(市町村抽出表!F9="－","－",市町村抽出表!F9&amp;"箇所"))</f>
        <v>#REF!</v>
      </c>
      <c r="E9" s="159" t="e">
        <f ca="1">IF(市町村抽出表!G9="","※2",IF(市町村抽出表!G9="－","－",市町村抽出表!G9&amp;"箇所"))</f>
        <v>#REF!</v>
      </c>
      <c r="F9" s="160" t="e">
        <f ca="1">IF(市町村抽出表!H9="","※2",IF(市町村抽出表!H9="－","－",市町村抽出表!H9&amp;"箇所"))</f>
        <v>#REF!</v>
      </c>
      <c r="G9" s="94" t="e">
        <f ca="1">IF(市町村抽出表!I9="－","－",IF(市町村抽出表!I9=0,"0棟",IF(市町村抽出表!I9&lt;1,"1棟未満",TEXT(ROUND(市町村抽出表!I9,0),"###,###")&amp;"棟")))</f>
        <v>#REF!</v>
      </c>
      <c r="H9" s="94" t="e">
        <f ca="1">IF(市町村抽出表!J9="－","－",IF(市町村抽出表!J9=0,"0棟",IF(市町村抽出表!J9&lt;1,"1棟未満",TEXT(ROUND(市町村抽出表!J9,0),"###,###")&amp;"棟")))</f>
        <v>#REF!</v>
      </c>
      <c r="I9" s="94" t="e">
        <f ca="1">IF(市町村抽出表!O9="－","－",IF(市町村抽出表!O9=0,"0棟",IF(市町村抽出表!O9&lt;1,"1棟未満",TEXT(ROUND(市町村抽出表!O9,0),"###,###")&amp;"棟")))</f>
        <v>#REF!</v>
      </c>
      <c r="J9" s="94" t="e">
        <f ca="1">IF(市町村抽出表!P9="－","－",IF(市町村抽出表!P9=0,"0棟",IF(市町村抽出表!P9&lt;1,"1棟未満",TEXT(ROUND(市町村抽出表!P9,0),"###,###")&amp;"棟")))</f>
        <v>#REF!</v>
      </c>
      <c r="K9" s="147" t="e">
        <f ca="1">IF(市町村抽出表!U9="","※2",IF(市町村抽出表!U9="－","－",IF(市町村抽出表!U9=0,"0棟",IF(市町村抽出表!U9&lt;1,"1棟未満",TEXT(ROUND(市町村抽出表!U9,0),"###,###")&amp;"棟"))))</f>
        <v>#REF!</v>
      </c>
      <c r="L9" s="148" t="e">
        <f ca="1">IF(市町村抽出表!V9="","※2",IF(市町村抽出表!V9="－","－",IF(市町村抽出表!V9=0,"0棟",IF(市町村抽出表!V9&lt;1,"1棟未満",TEXT(ROUND(市町村抽出表!V9,0),"###,###")&amp;"棟"))))</f>
        <v>#REF!</v>
      </c>
      <c r="M9" s="94" t="e">
        <f ca="1">IF(市町村抽出表!W9="－","－",IF(市町村抽出表!W9=0,"0棟",IF(市町村抽出表!W9&lt;1,"1棟未満",TEXT(ROUND(市町村抽出表!W9,0),"###,###")&amp;"棟")))</f>
        <v>#REF!</v>
      </c>
      <c r="N9" s="94" t="e">
        <f ca="1">IF(市町村抽出表!X9="－","－",IF(市町村抽出表!X9=0,"0棟",IF(市町村抽出表!X9&lt;1,"1棟未満",TEXT(ROUND(市町村抽出表!X9,0),"###,###")&amp;"棟")))</f>
        <v>#REF!</v>
      </c>
      <c r="O9" s="94" t="e">
        <f ca="1">IF(市町村抽出表!Z9="－","－",IF(市町村抽出表!Z9=0,"0件",IF(市町村抽出表!Z9&lt;1,"1件未満",TEXT(ROUND(市町村抽出表!Z9,0),"###,###")&amp;"件")))</f>
        <v>#REF!</v>
      </c>
      <c r="P9" s="94" t="e">
        <f ca="1">IF(市町村抽出表!AA9="－","－",IF(市町村抽出表!AA9=0,"0件",IF(市町村抽出表!AA9&lt;1,"1件未満",TEXT(ROUND(市町村抽出表!AA9,0),"###,###")&amp;"件")))</f>
        <v>#REF!</v>
      </c>
      <c r="Q9" s="94" t="e">
        <f ca="1">IF(市町村抽出表!AB9="－","－",IF(市町村抽出表!AB9=0,"0棟",IF(市町村抽出表!AB9&lt;1,"1棟未満",TEXT(ROUND(市町村抽出表!AB9,0),"###,###")&amp;"棟")))</f>
        <v>#REF!</v>
      </c>
      <c r="R9" s="94" t="e">
        <f ca="1">IF(市町村抽出表!AC9="－","－",IF(市町村抽出表!AC9=0,"0人",IF(市町村抽出表!AC9&lt;1,"1人未満",TEXT(ROUND(市町村抽出表!AC9,0),"###,###")&amp;"人")))</f>
        <v>#REF!</v>
      </c>
      <c r="S9" s="94" t="e">
        <f ca="1">IF(市町村抽出表!AD9="－","－",IF(市町村抽出表!AD9=0,"0人",IF(市町村抽出表!AD9&lt;1,"1人未満",TEXT(ROUND(市町村抽出表!AD9,0),"###,###")&amp;"人")))</f>
        <v>#REF!</v>
      </c>
      <c r="T9" s="94" t="e">
        <f ca="1">IF(市町村抽出表!AE9="－","－",IF(市町村抽出表!AE9=0,"0人",IF(市町村抽出表!AE9&lt;1,"1人未満",TEXT(ROUND(市町村抽出表!AE9,0),"###,###")&amp;"人")))</f>
        <v>#REF!</v>
      </c>
      <c r="U9" s="149" t="e">
        <f ca="1">IF(市町村抽出表!AG9="","※2",IF(市町村抽出表!AG9="－","－",IF(市町村抽出表!AG9=0,"0人",IF(市町村抽出表!AG9&lt;1,"1人未満",TEXT(ROUND(市町村抽出表!AG9,0),"###,###")&amp;"人"))))</f>
        <v>#REF!</v>
      </c>
      <c r="V9" s="150" t="e">
        <f ca="1">IF(市町村抽出表!AH9="","※2",IF(市町村抽出表!AH9="－","－",IF(市町村抽出表!AH9=0,"0人",IF(市町村抽出表!AH9&lt;1,"1人未満",TEXT(ROUND(市町村抽出表!AH9,0),"###,###")&amp;"人"))))</f>
        <v>#REF!</v>
      </c>
      <c r="W9" s="151" t="e">
        <f ca="1">IF(市町村抽出表!AI9="","※2",IF(市町村抽出表!AI9="－","－",IF(市町村抽出表!AI9=0,"0人",IF(市町村抽出表!AI9&lt;1,"1人未満",TEXT(ROUND(市町村抽出表!AI9,0),"###,###")&amp;"人"))))</f>
        <v>#REF!</v>
      </c>
      <c r="X9" s="94" t="e">
        <f ca="1">IF(市町村抽出表!AJ9="－","－",IF(市町村抽出表!AJ9=0,"0人",IF(市町村抽出表!AJ9&lt;1,"1人未満",TEXT(ROUND(市町村抽出表!AJ9,0),"###,###")&amp;"人")))</f>
        <v>#REF!</v>
      </c>
      <c r="Y9" s="94" t="e">
        <f ca="1">IF(市町村抽出表!AK9="－","－",IF(市町村抽出表!AK9=0,"0人",IF(市町村抽出表!AK9&lt;1,"1人未満",TEXT(ROUND(市町村抽出表!AK9,0),"###,###")&amp;"人")))</f>
        <v>#REF!</v>
      </c>
      <c r="Z9" s="94" t="e">
        <f ca="1">IF(市町村抽出表!AL9="－","－",IF(市町村抽出表!AL9=0,"0人",IF(市町村抽出表!AL9&lt;1,"1人未満",TEXT(ROUND(市町村抽出表!AL9,0),"###,###")&amp;"人")))</f>
        <v>#REF!</v>
      </c>
      <c r="AA9" s="94" t="e">
        <f ca="1">IF(市町村抽出表!AM9="－","－",IF(市町村抽出表!AM9=0,"0人",IF(市町村抽出表!AM9&lt;1,"1人未満",TEXT(ROUND(市町村抽出表!AM9,0),"###,###")&amp;"人")))</f>
        <v>#REF!</v>
      </c>
      <c r="AB9" s="94" t="e">
        <f ca="1">IF(市町村抽出表!AN9="－","－",IF(市町村抽出表!AN9=0,"0人",IF(市町村抽出表!AN9&lt;1,"1人未満",TEXT(ROUND(市町村抽出表!AN9,0),"###,###")&amp;"人")))</f>
        <v>#REF!</v>
      </c>
      <c r="AC9" s="94" t="e">
        <f ca="1">IF(市町村抽出表!AO9="－","－",IF(市町村抽出表!AO9=0,"0人",IF(市町村抽出表!AO9&lt;1,"1人未満",TEXT(ROUND(市町村抽出表!AO9,0),"###,###")&amp;"人")))</f>
        <v>#REF!</v>
      </c>
      <c r="AD9" s="94" t="e">
        <f ca="1">IF(市町村抽出表!AP9="－","－",IF(市町村抽出表!AP9=0,"0人",IF(市町村抽出表!AP9&lt;1,"1人未満",TEXT(ROUND(市町村抽出表!AP9,0),"###,###")&amp;"人")))</f>
        <v>#REF!</v>
      </c>
      <c r="AE9" s="94" t="e">
        <f ca="1">IF(市町村抽出表!AQ9="－","－",IF(市町村抽出表!AQ9=0,"0人",IF(市町村抽出表!AQ9&lt;1,"1人未満",TEXT(ROUND(市町村抽出表!AQ9,0),"###,###")&amp;"人")))</f>
        <v>#REF!</v>
      </c>
      <c r="AF9" s="94" t="e">
        <f ca="1">IF(市町村抽出表!AR9="－","－",IF(市町村抽出表!AR9=0,"0人",IF(市町村抽出表!AR9&lt;1,"1人未満",TEXT(ROUND(市町村抽出表!AR9,0),"###,###")&amp;"人")))</f>
        <v>#REF!</v>
      </c>
      <c r="AG9" s="94" t="e">
        <f ca="1">IF(市町村抽出表!AS9="－","－",IF(市町村抽出表!AS9=0,"0箇所",IF(市町村抽出表!AS9&lt;1,"1箇所未満",TEXT(ROUND(市町村抽出表!AS9,0),"###,###")&amp;"箇所")))</f>
        <v>#REF!</v>
      </c>
      <c r="AH9" s="94" t="e">
        <f ca="1">IF(市町村抽出表!AT9="－","－",IF(市町村抽出表!AT9=0,"0世帯",IF(市町村抽出表!AT9&lt;1,"1世帯未満",TEXT(ROUND(市町村抽出表!AT9,0),"###,###")&amp;"世帯")))</f>
        <v>#REF!</v>
      </c>
      <c r="AI9" s="94" t="e">
        <f ca="1">IF(市町村抽出表!AU9="－","－",IF(市町村抽出表!AU9=0,"0人",IF(市町村抽出表!AU9&lt;1,"1人未満",TEXT(ROUND(市町村抽出表!AU9,0),"###,###")&amp;"人")))</f>
        <v>#REF!</v>
      </c>
      <c r="AJ9" s="94" t="e">
        <f ca="1">IF(市町村抽出表!AV9="－","－",IF(市町村抽出表!AV9=0,"0世帯",IF(市町村抽出表!AV9&lt;1,"1世帯未満",TEXT(ROUND(市町村抽出表!AV9,0),"###,###")&amp;"世帯")))</f>
        <v>#REF!</v>
      </c>
      <c r="AK9" s="94" t="e">
        <f ca="1">IF(市町村抽出表!AW9="－","－",IF(市町村抽出表!AW9=0,"0人",IF(市町村抽出表!AW9&lt;1,"1人未満",TEXT(ROUND(市町村抽出表!AW9,0),"###,###")&amp;"人")))</f>
        <v>#REF!</v>
      </c>
      <c r="AL9" s="94" t="e">
        <f ca="1">IF(市町村抽出表!AX9="－","－",IF(市町村抽出表!AX9=0,"0世帯",IF(市町村抽出表!AX9&lt;1,"1世帯未満",TEXT(ROUND(市町村抽出表!AX9,0),"###,###")&amp;"世帯")))</f>
        <v>#REF!</v>
      </c>
      <c r="AM9" s="94" t="e">
        <f ca="1">IF(市町村抽出表!AY9="－","－",IF(市町村抽出表!AY9=0,"0人",IF(市町村抽出表!AY9&lt;1,"1人未満",TEXT(ROUND(市町村抽出表!AY9,0),"###,###")&amp;"人")))</f>
        <v>#REF!</v>
      </c>
      <c r="AN9" s="94" t="s">
        <v>722</v>
      </c>
      <c r="AO9" s="94" t="s">
        <v>722</v>
      </c>
      <c r="AP9" s="94" t="e">
        <f ca="1">IF(市町村抽出表!BB9="－","－",IF(市町村抽出表!BB9=0,"0km",IF(市町村抽出表!BB9&lt;0.1,"0.1km未満",TEXT(ROUND(市町村抽出表!BB9,1),"###,##0.0")&amp;"km")))</f>
        <v>#REF!</v>
      </c>
      <c r="AQ9" s="94" t="e">
        <f ca="1">IF(市町村抽出表!BC9="－","－",IF(市町村抽出表!BC9=0,"0世帯",IF(市町村抽出表!BC9&lt;1,"1世帯未満",TEXT(ROUND(市町村抽出表!BC9,0),"###,###")&amp;"世帯")))</f>
        <v>#REF!</v>
      </c>
      <c r="AR9" s="94" t="e">
        <f ca="1">IF(市町村抽出表!BD9="－","－",IF(市町村抽出表!BD9=0,"0人",IF(市町村抽出表!BD9&lt;1,"1人未満",TEXT(ROUND(市町村抽出表!BD9,0),"###,###")&amp;"人")))</f>
        <v>#REF!</v>
      </c>
      <c r="AS9" s="94" t="s">
        <v>722</v>
      </c>
      <c r="AT9" s="94" t="s">
        <v>722</v>
      </c>
      <c r="AU9" s="94" t="e">
        <f ca="1">IF(市町村抽出表!BG9="－","－",IF(市町村抽出表!BG9=0,"0箇所",IF(市町村抽出表!BG9&lt;1,"1箇所未満",TEXT(ROUND(市町村抽出表!BG9,0),"###,###")&amp;"箇所")))</f>
        <v>#REF!</v>
      </c>
      <c r="AV9" s="94" t="e">
        <f ca="1">IF(市町村抽出表!BH9="－","－",IF(市町村抽出表!BH9=0,"0箇所",IF(市町村抽出表!BH9&lt;1,"1箇所未満",TEXT(ROUND(市町村抽出表!BH9,0),"###,###")&amp;"箇所")))</f>
        <v>#REF!</v>
      </c>
      <c r="AW9" s="94" t="e">
        <f ca="1">IF(市町村抽出表!BI9="－","－",IF(市町村抽出表!BI9=0,"0箇所",IF(市町村抽出表!BI9&lt;1,"1箇所未満",TEXT(ROUND(市町村抽出表!BI9,0),"###,###")&amp;"箇所")))</f>
        <v>#REF!</v>
      </c>
      <c r="AX9" s="94" t="e">
        <f ca="1">IF(市町村抽出表!BJ9="－","－",IF(市町村抽出表!BJ9=0,"0箇所",IF(市町村抽出表!BJ9&lt;1,"1箇所未満",TEXT(ROUND(市町村抽出表!BJ9,0),"###,###")&amp;"箇所")))</f>
        <v>#REF!</v>
      </c>
      <c r="AY9" s="94" t="e">
        <f ca="1">IF(市町村抽出表!BK9="－","－",IF(市町村抽出表!BK9=0,"0箇所",IF(市町村抽出表!BK9&lt;1,"1箇所未満",TEXT(ROUND(市町村抽出表!BK9,0),"###,###")&amp;"箇所")))</f>
        <v>#REF!</v>
      </c>
      <c r="AZ9" s="94" t="e">
        <f ca="1">IF(市町村抽出表!BL9="－","－",IF(市町村抽出表!BL9=0,"0箇所",IF(市町村抽出表!BL9&lt;1,"1箇所未満",TEXT(ROUND(市町村抽出表!BL9,0),"###,###")&amp;"箇所")))</f>
        <v>#REF!</v>
      </c>
      <c r="BH9" s="153"/>
      <c r="BI9" s="153"/>
      <c r="BJ9" s="153"/>
      <c r="BL9" s="154"/>
      <c r="BM9" s="153"/>
      <c r="BN9" s="153"/>
      <c r="BO9" s="153"/>
      <c r="BP9" s="153"/>
      <c r="BX9" s="154"/>
      <c r="BY9" s="153"/>
      <c r="BZ9" s="153"/>
      <c r="CA9" s="153"/>
      <c r="CB9" s="153"/>
      <c r="CN9" s="154"/>
      <c r="CO9" s="153"/>
      <c r="CP9" s="153"/>
      <c r="CQ9" s="153"/>
      <c r="CR9" s="153"/>
    </row>
    <row r="10" spans="1:122" x14ac:dyDescent="0.2">
      <c r="A10" s="82">
        <v>7</v>
      </c>
      <c r="B10" s="74" t="s">
        <v>561</v>
      </c>
      <c r="C10" s="93" t="e">
        <f ca="1">IF(市町村抽出表!D10="－","－",ROUND(市町村抽出表!D10,1))</f>
        <v>#REF!</v>
      </c>
      <c r="D10" s="158" t="e">
        <f ca="1">IF(市町村抽出表!F10="","※2",IF(市町村抽出表!F10="－","－",市町村抽出表!F10&amp;"箇所"))</f>
        <v>#REF!</v>
      </c>
      <c r="E10" s="159" t="e">
        <f ca="1">IF(市町村抽出表!G10="","※2",IF(市町村抽出表!G10="－","－",市町村抽出表!G10&amp;"箇所"))</f>
        <v>#REF!</v>
      </c>
      <c r="F10" s="160" t="e">
        <f ca="1">IF(市町村抽出表!H10="","※2",IF(市町村抽出表!H10="－","－",市町村抽出表!H10&amp;"箇所"))</f>
        <v>#REF!</v>
      </c>
      <c r="G10" s="94" t="e">
        <f ca="1">IF(市町村抽出表!I10="－","－",IF(市町村抽出表!I10=0,"0棟",IF(市町村抽出表!I10&lt;1,"1棟未満",TEXT(ROUND(市町村抽出表!I10,0),"###,###")&amp;"棟")))</f>
        <v>#REF!</v>
      </c>
      <c r="H10" s="94" t="e">
        <f ca="1">IF(市町村抽出表!J10="－","－",IF(市町村抽出表!J10=0,"0棟",IF(市町村抽出表!J10&lt;1,"1棟未満",TEXT(ROUND(市町村抽出表!J10,0),"###,###")&amp;"棟")))</f>
        <v>#REF!</v>
      </c>
      <c r="I10" s="94" t="e">
        <f ca="1">IF(市町村抽出表!O10="－","－",IF(市町村抽出表!O10=0,"0棟",IF(市町村抽出表!O10&lt;1,"1棟未満",TEXT(ROUND(市町村抽出表!O10,0),"###,###")&amp;"棟")))</f>
        <v>#REF!</v>
      </c>
      <c r="J10" s="94" t="e">
        <f ca="1">IF(市町村抽出表!P10="－","－",IF(市町村抽出表!P10=0,"0棟",IF(市町村抽出表!P10&lt;1,"1棟未満",TEXT(ROUND(市町村抽出表!P10,0),"###,###")&amp;"棟")))</f>
        <v>#REF!</v>
      </c>
      <c r="K10" s="147" t="e">
        <f ca="1">IF(市町村抽出表!U10="","※2",IF(市町村抽出表!U10="－","－",IF(市町村抽出表!U10=0,"0棟",IF(市町村抽出表!U10&lt;1,"1棟未満",TEXT(ROUND(市町村抽出表!U10,0),"###,###")&amp;"棟"))))</f>
        <v>#REF!</v>
      </c>
      <c r="L10" s="148" t="e">
        <f ca="1">IF(市町村抽出表!V10="","※2",IF(市町村抽出表!V10="－","－",IF(市町村抽出表!V10=0,"0棟",IF(市町村抽出表!V10&lt;1,"1棟未満",TEXT(ROUND(市町村抽出表!V10,0),"###,###")&amp;"棟"))))</f>
        <v>#REF!</v>
      </c>
      <c r="M10" s="94" t="e">
        <f ca="1">IF(市町村抽出表!W10="－","－",IF(市町村抽出表!W10=0,"0棟",IF(市町村抽出表!W10&lt;1,"1棟未満",TEXT(ROUND(市町村抽出表!W10,0),"###,###")&amp;"棟")))</f>
        <v>#REF!</v>
      </c>
      <c r="N10" s="94" t="e">
        <f ca="1">IF(市町村抽出表!X10="－","－",IF(市町村抽出表!X10=0,"0棟",IF(市町村抽出表!X10&lt;1,"1棟未満",TEXT(ROUND(市町村抽出表!X10,0),"###,###")&amp;"棟")))</f>
        <v>#REF!</v>
      </c>
      <c r="O10" s="94" t="e">
        <f ca="1">IF(市町村抽出表!Z10="－","－",IF(市町村抽出表!Z10=0,"0件",IF(市町村抽出表!Z10&lt;1,"1件未満",TEXT(ROUND(市町村抽出表!Z10,0),"###,###")&amp;"件")))</f>
        <v>#REF!</v>
      </c>
      <c r="P10" s="94" t="e">
        <f ca="1">IF(市町村抽出表!AA10="－","－",IF(市町村抽出表!AA10=0,"0件",IF(市町村抽出表!AA10&lt;1,"1件未満",TEXT(ROUND(市町村抽出表!AA10,0),"###,###")&amp;"件")))</f>
        <v>#REF!</v>
      </c>
      <c r="Q10" s="94" t="e">
        <f ca="1">IF(市町村抽出表!AB10="－","－",IF(市町村抽出表!AB10=0,"0棟",IF(市町村抽出表!AB10&lt;1,"1棟未満",TEXT(ROUND(市町村抽出表!AB10,0),"###,###")&amp;"棟")))</f>
        <v>#REF!</v>
      </c>
      <c r="R10" s="94" t="e">
        <f ca="1">IF(市町村抽出表!AC10="－","－",IF(市町村抽出表!AC10=0,"0人",IF(市町村抽出表!AC10&lt;1,"1人未満",TEXT(ROUND(市町村抽出表!AC10,0),"###,###")&amp;"人")))</f>
        <v>#REF!</v>
      </c>
      <c r="S10" s="94" t="e">
        <f ca="1">IF(市町村抽出表!AD10="－","－",IF(市町村抽出表!AD10=0,"0人",IF(市町村抽出表!AD10&lt;1,"1人未満",TEXT(ROUND(市町村抽出表!AD10,0),"###,###")&amp;"人")))</f>
        <v>#REF!</v>
      </c>
      <c r="T10" s="94" t="e">
        <f ca="1">IF(市町村抽出表!AE10="－","－",IF(市町村抽出表!AE10=0,"0人",IF(市町村抽出表!AE10&lt;1,"1人未満",TEXT(ROUND(市町村抽出表!AE10,0),"###,###")&amp;"人")))</f>
        <v>#REF!</v>
      </c>
      <c r="U10" s="149" t="e">
        <f ca="1">IF(市町村抽出表!AG10="","※2",IF(市町村抽出表!AG10="－","－",IF(市町村抽出表!AG10=0,"0人",IF(市町村抽出表!AG10&lt;1,"1人未満",TEXT(ROUND(市町村抽出表!AG10,0),"###,###")&amp;"人"))))</f>
        <v>#REF!</v>
      </c>
      <c r="V10" s="150" t="e">
        <f ca="1">IF(市町村抽出表!AH10="","※2",IF(市町村抽出表!AH10="－","－",IF(市町村抽出表!AH10=0,"0人",IF(市町村抽出表!AH10&lt;1,"1人未満",TEXT(ROUND(市町村抽出表!AH10,0),"###,###")&amp;"人"))))</f>
        <v>#REF!</v>
      </c>
      <c r="W10" s="151" t="e">
        <f ca="1">IF(市町村抽出表!AI10="","※2",IF(市町村抽出表!AI10="－","－",IF(市町村抽出表!AI10=0,"0人",IF(市町村抽出表!AI10&lt;1,"1人未満",TEXT(ROUND(市町村抽出表!AI10,0),"###,###")&amp;"人"))))</f>
        <v>#REF!</v>
      </c>
      <c r="X10" s="94" t="e">
        <f ca="1">IF(市町村抽出表!AJ10="－","－",IF(市町村抽出表!AJ10=0,"0人",IF(市町村抽出表!AJ10&lt;1,"1人未満",TEXT(ROUND(市町村抽出表!AJ10,0),"###,###")&amp;"人")))</f>
        <v>#REF!</v>
      </c>
      <c r="Y10" s="94" t="e">
        <f ca="1">IF(市町村抽出表!AK10="－","－",IF(市町村抽出表!AK10=0,"0人",IF(市町村抽出表!AK10&lt;1,"1人未満",TEXT(ROUND(市町村抽出表!AK10,0),"###,###")&amp;"人")))</f>
        <v>#REF!</v>
      </c>
      <c r="Z10" s="94" t="e">
        <f ca="1">IF(市町村抽出表!AL10="－","－",IF(市町村抽出表!AL10=0,"0人",IF(市町村抽出表!AL10&lt;1,"1人未満",TEXT(ROUND(市町村抽出表!AL10,0),"###,###")&amp;"人")))</f>
        <v>#REF!</v>
      </c>
      <c r="AA10" s="94" t="e">
        <f ca="1">IF(市町村抽出表!AM10="－","－",IF(市町村抽出表!AM10=0,"0人",IF(市町村抽出表!AM10&lt;1,"1人未満",TEXT(ROUND(市町村抽出表!AM10,0),"###,###")&amp;"人")))</f>
        <v>#REF!</v>
      </c>
      <c r="AB10" s="94" t="e">
        <f ca="1">IF(市町村抽出表!AN10="－","－",IF(市町村抽出表!AN10=0,"0人",IF(市町村抽出表!AN10&lt;1,"1人未満",TEXT(ROUND(市町村抽出表!AN10,0),"###,###")&amp;"人")))</f>
        <v>#REF!</v>
      </c>
      <c r="AC10" s="94" t="e">
        <f ca="1">IF(市町村抽出表!AO10="－","－",IF(市町村抽出表!AO10=0,"0人",IF(市町村抽出表!AO10&lt;1,"1人未満",TEXT(ROUND(市町村抽出表!AO10,0),"###,###")&amp;"人")))</f>
        <v>#REF!</v>
      </c>
      <c r="AD10" s="94" t="e">
        <f ca="1">IF(市町村抽出表!AP10="－","－",IF(市町村抽出表!AP10=0,"0人",IF(市町村抽出表!AP10&lt;1,"1人未満",TEXT(ROUND(市町村抽出表!AP10,0),"###,###")&amp;"人")))</f>
        <v>#REF!</v>
      </c>
      <c r="AE10" s="94" t="e">
        <f ca="1">IF(市町村抽出表!AQ10="－","－",IF(市町村抽出表!AQ10=0,"0人",IF(市町村抽出表!AQ10&lt;1,"1人未満",TEXT(ROUND(市町村抽出表!AQ10,0),"###,###")&amp;"人")))</f>
        <v>#REF!</v>
      </c>
      <c r="AF10" s="94" t="e">
        <f ca="1">IF(市町村抽出表!AR10="－","－",IF(市町村抽出表!AR10=0,"0人",IF(市町村抽出表!AR10&lt;1,"1人未満",TEXT(ROUND(市町村抽出表!AR10,0),"###,###")&amp;"人")))</f>
        <v>#REF!</v>
      </c>
      <c r="AG10" s="94" t="e">
        <f ca="1">IF(市町村抽出表!AS10="－","－",IF(市町村抽出表!AS10=0,"0箇所",IF(市町村抽出表!AS10&lt;1,"1箇所未満",TEXT(ROUND(市町村抽出表!AS10,0),"###,###")&amp;"箇所")))</f>
        <v>#REF!</v>
      </c>
      <c r="AH10" s="94" t="e">
        <f ca="1">IF(市町村抽出表!AT10="－","－",IF(市町村抽出表!AT10=0,"0世帯",IF(市町村抽出表!AT10&lt;1,"1世帯未満",TEXT(ROUND(市町村抽出表!AT10,0),"###,###")&amp;"世帯")))</f>
        <v>#REF!</v>
      </c>
      <c r="AI10" s="94" t="e">
        <f ca="1">IF(市町村抽出表!AU10="－","－",IF(市町村抽出表!AU10=0,"0人",IF(市町村抽出表!AU10&lt;1,"1人未満",TEXT(ROUND(市町村抽出表!AU10,0),"###,###")&amp;"人")))</f>
        <v>#REF!</v>
      </c>
      <c r="AJ10" s="94" t="e">
        <f ca="1">IF(市町村抽出表!AV10="－","－",IF(市町村抽出表!AV10=0,"0世帯",IF(市町村抽出表!AV10&lt;1,"1世帯未満",TEXT(ROUND(市町村抽出表!AV10,0),"###,###")&amp;"世帯")))</f>
        <v>#REF!</v>
      </c>
      <c r="AK10" s="94" t="e">
        <f ca="1">IF(市町村抽出表!AW10="－","－",IF(市町村抽出表!AW10=0,"0人",IF(市町村抽出表!AW10&lt;1,"1人未満",TEXT(ROUND(市町村抽出表!AW10,0),"###,###")&amp;"人")))</f>
        <v>#REF!</v>
      </c>
      <c r="AL10" s="94" t="e">
        <f ca="1">IF(市町村抽出表!AX10="－","－",IF(市町村抽出表!AX10=0,"0世帯",IF(市町村抽出表!AX10&lt;1,"1世帯未満",TEXT(ROUND(市町村抽出表!AX10,0),"###,###")&amp;"世帯")))</f>
        <v>#REF!</v>
      </c>
      <c r="AM10" s="94" t="e">
        <f ca="1">IF(市町村抽出表!AY10="－","－",IF(市町村抽出表!AY10=0,"0人",IF(市町村抽出表!AY10&lt;1,"1人未満",TEXT(ROUND(市町村抽出表!AY10,0),"###,###")&amp;"人")))</f>
        <v>#REF!</v>
      </c>
      <c r="AN10" s="94" t="s">
        <v>722</v>
      </c>
      <c r="AO10" s="94" t="s">
        <v>722</v>
      </c>
      <c r="AP10" s="94" t="e">
        <f ca="1">IF(市町村抽出表!BB10="－","－",IF(市町村抽出表!BB10=0,"0km",IF(市町村抽出表!BB10&lt;0.1,"0.1km未満",TEXT(ROUND(市町村抽出表!BB10,1),"###,##0.0")&amp;"km")))</f>
        <v>#REF!</v>
      </c>
      <c r="AQ10" s="94" t="e">
        <f ca="1">IF(市町村抽出表!BC10="－","－",IF(市町村抽出表!BC10=0,"0世帯",IF(市町村抽出表!BC10&lt;1,"1世帯未満",TEXT(ROUND(市町村抽出表!BC10,0),"###,###")&amp;"世帯")))</f>
        <v>#REF!</v>
      </c>
      <c r="AR10" s="94" t="e">
        <f ca="1">IF(市町村抽出表!BD10="－","－",IF(市町村抽出表!BD10=0,"0人",IF(市町村抽出表!BD10&lt;1,"1人未満",TEXT(ROUND(市町村抽出表!BD10,0),"###,###")&amp;"人")))</f>
        <v>#REF!</v>
      </c>
      <c r="AS10" s="94" t="s">
        <v>722</v>
      </c>
      <c r="AT10" s="94" t="s">
        <v>722</v>
      </c>
      <c r="AU10" s="94" t="e">
        <f ca="1">IF(市町村抽出表!BG10="－","－",IF(市町村抽出表!BG10=0,"0箇所",IF(市町村抽出表!BG10&lt;1,"1箇所未満",TEXT(ROUND(市町村抽出表!BG10,0),"###,###")&amp;"箇所")))</f>
        <v>#REF!</v>
      </c>
      <c r="AV10" s="94" t="e">
        <f ca="1">IF(市町村抽出表!BH10="－","－",IF(市町村抽出表!BH10=0,"0箇所",IF(市町村抽出表!BH10&lt;1,"1箇所未満",TEXT(ROUND(市町村抽出表!BH10,0),"###,###")&amp;"箇所")))</f>
        <v>#REF!</v>
      </c>
      <c r="AW10" s="94" t="e">
        <f ca="1">IF(市町村抽出表!BI10="－","－",IF(市町村抽出表!BI10=0,"0箇所",IF(市町村抽出表!BI10&lt;1,"1箇所未満",TEXT(ROUND(市町村抽出表!BI10,0),"###,###")&amp;"箇所")))</f>
        <v>#REF!</v>
      </c>
      <c r="AX10" s="94" t="e">
        <f ca="1">IF(市町村抽出表!BJ10="－","－",IF(市町村抽出表!BJ10=0,"0箇所",IF(市町村抽出表!BJ10&lt;1,"1箇所未満",TEXT(ROUND(市町村抽出表!BJ10,0),"###,###")&amp;"箇所")))</f>
        <v>#REF!</v>
      </c>
      <c r="AY10" s="94" t="e">
        <f ca="1">IF(市町村抽出表!BK10="－","－",IF(市町村抽出表!BK10=0,"0箇所",IF(市町村抽出表!BK10&lt;1,"1箇所未満",TEXT(ROUND(市町村抽出表!BK10,0),"###,###")&amp;"箇所")))</f>
        <v>#REF!</v>
      </c>
      <c r="AZ10" s="94" t="e">
        <f ca="1">IF(市町村抽出表!BL10="－","－",IF(市町村抽出表!BL10=0,"0箇所",IF(市町村抽出表!BL10&lt;1,"1箇所未満",TEXT(ROUND(市町村抽出表!BL10,0),"###,###")&amp;"箇所")))</f>
        <v>#REF!</v>
      </c>
      <c r="BH10" s="153"/>
      <c r="BI10" s="153"/>
      <c r="BJ10" s="153"/>
      <c r="BL10" s="154"/>
      <c r="BM10" s="153"/>
      <c r="BN10" s="153"/>
      <c r="BO10" s="153"/>
      <c r="BP10" s="153"/>
      <c r="BX10" s="154"/>
      <c r="BY10" s="153"/>
      <c r="BZ10" s="153"/>
      <c r="CA10" s="153"/>
      <c r="CB10" s="153"/>
      <c r="CN10" s="154"/>
      <c r="CO10" s="153"/>
      <c r="CP10" s="153"/>
      <c r="CQ10" s="153"/>
      <c r="CR10" s="153"/>
    </row>
    <row r="11" spans="1:122" x14ac:dyDescent="0.2">
      <c r="A11" s="82">
        <v>8</v>
      </c>
      <c r="B11" s="74" t="s">
        <v>562</v>
      </c>
      <c r="C11" s="93" t="e">
        <f ca="1">IF(市町村抽出表!D11="－","－",ROUND(市町村抽出表!D11,1))</f>
        <v>#REF!</v>
      </c>
      <c r="D11" s="158" t="e">
        <f ca="1">IF(市町村抽出表!F11="","※2",IF(市町村抽出表!F11="－","－",市町村抽出表!F11&amp;"箇所"))</f>
        <v>#REF!</v>
      </c>
      <c r="E11" s="159" t="e">
        <f ca="1">IF(市町村抽出表!G11="","※2",IF(市町村抽出表!G11="－","－",市町村抽出表!G11&amp;"箇所"))</f>
        <v>#REF!</v>
      </c>
      <c r="F11" s="160" t="e">
        <f ca="1">IF(市町村抽出表!H11="","※2",IF(市町村抽出表!H11="－","－",市町村抽出表!H11&amp;"箇所"))</f>
        <v>#REF!</v>
      </c>
      <c r="G11" s="94" t="e">
        <f ca="1">IF(市町村抽出表!I11="－","－",IF(市町村抽出表!I11=0,"0棟",IF(市町村抽出表!I11&lt;1,"1棟未満",TEXT(ROUND(市町村抽出表!I11,0),"###,###")&amp;"棟")))</f>
        <v>#REF!</v>
      </c>
      <c r="H11" s="94" t="e">
        <f ca="1">IF(市町村抽出表!J11="－","－",IF(市町村抽出表!J11=0,"0棟",IF(市町村抽出表!J11&lt;1,"1棟未満",TEXT(ROUND(市町村抽出表!J11,0),"###,###")&amp;"棟")))</f>
        <v>#REF!</v>
      </c>
      <c r="I11" s="94" t="e">
        <f ca="1">IF(市町村抽出表!O11="－","－",IF(市町村抽出表!O11=0,"0棟",IF(市町村抽出表!O11&lt;1,"1棟未満",TEXT(ROUND(市町村抽出表!O11,0),"###,###")&amp;"棟")))</f>
        <v>#REF!</v>
      </c>
      <c r="J11" s="94" t="e">
        <f ca="1">IF(市町村抽出表!P11="－","－",IF(市町村抽出表!P11=0,"0棟",IF(市町村抽出表!P11&lt;1,"1棟未満",TEXT(ROUND(市町村抽出表!P11,0),"###,###")&amp;"棟")))</f>
        <v>#REF!</v>
      </c>
      <c r="K11" s="147" t="e">
        <f ca="1">IF(市町村抽出表!U11="","※2",IF(市町村抽出表!U11="－","－",IF(市町村抽出表!U11=0,"0棟",IF(市町村抽出表!U11&lt;1,"1棟未満",TEXT(ROUND(市町村抽出表!U11,0),"###,###")&amp;"棟"))))</f>
        <v>#REF!</v>
      </c>
      <c r="L11" s="148" t="e">
        <f ca="1">IF(市町村抽出表!V11="","※2",IF(市町村抽出表!V11="－","－",IF(市町村抽出表!V11=0,"0棟",IF(市町村抽出表!V11&lt;1,"1棟未満",TEXT(ROUND(市町村抽出表!V11,0),"###,###")&amp;"棟"))))</f>
        <v>#REF!</v>
      </c>
      <c r="M11" s="94" t="e">
        <f ca="1">IF(市町村抽出表!W11="－","－",IF(市町村抽出表!W11=0,"0棟",IF(市町村抽出表!W11&lt;1,"1棟未満",TEXT(ROUND(市町村抽出表!W11,0),"###,###")&amp;"棟")))</f>
        <v>#REF!</v>
      </c>
      <c r="N11" s="94" t="e">
        <f ca="1">IF(市町村抽出表!X11="－","－",IF(市町村抽出表!X11=0,"0棟",IF(市町村抽出表!X11&lt;1,"1棟未満",TEXT(ROUND(市町村抽出表!X11,0),"###,###")&amp;"棟")))</f>
        <v>#REF!</v>
      </c>
      <c r="O11" s="94" t="e">
        <f ca="1">IF(市町村抽出表!Z11="－","－",IF(市町村抽出表!Z11=0,"0件",IF(市町村抽出表!Z11&lt;1,"1件未満",TEXT(ROUND(市町村抽出表!Z11,0),"###,###")&amp;"件")))</f>
        <v>#REF!</v>
      </c>
      <c r="P11" s="94" t="e">
        <f ca="1">IF(市町村抽出表!AA11="－","－",IF(市町村抽出表!AA11=0,"0件",IF(市町村抽出表!AA11&lt;1,"1件未満",TEXT(ROUND(市町村抽出表!AA11,0),"###,###")&amp;"件")))</f>
        <v>#REF!</v>
      </c>
      <c r="Q11" s="94" t="e">
        <f ca="1">IF(市町村抽出表!AB11="－","－",IF(市町村抽出表!AB11=0,"0棟",IF(市町村抽出表!AB11&lt;1,"1棟未満",TEXT(ROUND(市町村抽出表!AB11,0),"###,###")&amp;"棟")))</f>
        <v>#REF!</v>
      </c>
      <c r="R11" s="94" t="e">
        <f ca="1">IF(市町村抽出表!AC11="－","－",IF(市町村抽出表!AC11=0,"0人",IF(市町村抽出表!AC11&lt;1,"1人未満",TEXT(ROUND(市町村抽出表!AC11,0),"###,###")&amp;"人")))</f>
        <v>#REF!</v>
      </c>
      <c r="S11" s="94" t="e">
        <f ca="1">IF(市町村抽出表!AD11="－","－",IF(市町村抽出表!AD11=0,"0人",IF(市町村抽出表!AD11&lt;1,"1人未満",TEXT(ROUND(市町村抽出表!AD11,0),"###,###")&amp;"人")))</f>
        <v>#REF!</v>
      </c>
      <c r="T11" s="94" t="e">
        <f ca="1">IF(市町村抽出表!AE11="－","－",IF(市町村抽出表!AE11=0,"0人",IF(市町村抽出表!AE11&lt;1,"1人未満",TEXT(ROUND(市町村抽出表!AE11,0),"###,###")&amp;"人")))</f>
        <v>#REF!</v>
      </c>
      <c r="U11" s="149" t="e">
        <f ca="1">IF(市町村抽出表!AG11="","※2",IF(市町村抽出表!AG11="－","－",IF(市町村抽出表!AG11=0,"0人",IF(市町村抽出表!AG11&lt;1,"1人未満",TEXT(ROUND(市町村抽出表!AG11,0),"###,###")&amp;"人"))))</f>
        <v>#REF!</v>
      </c>
      <c r="V11" s="150" t="e">
        <f ca="1">IF(市町村抽出表!AH11="","※2",IF(市町村抽出表!AH11="－","－",IF(市町村抽出表!AH11=0,"0人",IF(市町村抽出表!AH11&lt;1,"1人未満",TEXT(ROUND(市町村抽出表!AH11,0),"###,###")&amp;"人"))))</f>
        <v>#REF!</v>
      </c>
      <c r="W11" s="151" t="e">
        <f ca="1">IF(市町村抽出表!AI11="","※2",IF(市町村抽出表!AI11="－","－",IF(市町村抽出表!AI11=0,"0人",IF(市町村抽出表!AI11&lt;1,"1人未満",TEXT(ROUND(市町村抽出表!AI11,0),"###,###")&amp;"人"))))</f>
        <v>#REF!</v>
      </c>
      <c r="X11" s="94" t="e">
        <f ca="1">IF(市町村抽出表!AJ11="－","－",IF(市町村抽出表!AJ11=0,"0人",IF(市町村抽出表!AJ11&lt;1,"1人未満",TEXT(ROUND(市町村抽出表!AJ11,0),"###,###")&amp;"人")))</f>
        <v>#REF!</v>
      </c>
      <c r="Y11" s="94" t="e">
        <f ca="1">IF(市町村抽出表!AK11="－","－",IF(市町村抽出表!AK11=0,"0人",IF(市町村抽出表!AK11&lt;1,"1人未満",TEXT(ROUND(市町村抽出表!AK11,0),"###,###")&amp;"人")))</f>
        <v>#REF!</v>
      </c>
      <c r="Z11" s="94" t="e">
        <f ca="1">IF(市町村抽出表!AL11="－","－",IF(市町村抽出表!AL11=0,"0人",IF(市町村抽出表!AL11&lt;1,"1人未満",TEXT(ROUND(市町村抽出表!AL11,0),"###,###")&amp;"人")))</f>
        <v>#REF!</v>
      </c>
      <c r="AA11" s="94" t="e">
        <f ca="1">IF(市町村抽出表!AM11="－","－",IF(市町村抽出表!AM11=0,"0人",IF(市町村抽出表!AM11&lt;1,"1人未満",TEXT(ROUND(市町村抽出表!AM11,0),"###,###")&amp;"人")))</f>
        <v>#REF!</v>
      </c>
      <c r="AB11" s="94" t="e">
        <f ca="1">IF(市町村抽出表!AN11="－","－",IF(市町村抽出表!AN11=0,"0人",IF(市町村抽出表!AN11&lt;1,"1人未満",TEXT(ROUND(市町村抽出表!AN11,0),"###,###")&amp;"人")))</f>
        <v>#REF!</v>
      </c>
      <c r="AC11" s="94" t="e">
        <f ca="1">IF(市町村抽出表!AO11="－","－",IF(市町村抽出表!AO11=0,"0人",IF(市町村抽出表!AO11&lt;1,"1人未満",TEXT(ROUND(市町村抽出表!AO11,0),"###,###")&amp;"人")))</f>
        <v>#REF!</v>
      </c>
      <c r="AD11" s="94" t="e">
        <f ca="1">IF(市町村抽出表!AP11="－","－",IF(市町村抽出表!AP11=0,"0人",IF(市町村抽出表!AP11&lt;1,"1人未満",TEXT(ROUND(市町村抽出表!AP11,0),"###,###")&amp;"人")))</f>
        <v>#REF!</v>
      </c>
      <c r="AE11" s="94" t="e">
        <f ca="1">IF(市町村抽出表!AQ11="－","－",IF(市町村抽出表!AQ11=0,"0人",IF(市町村抽出表!AQ11&lt;1,"1人未満",TEXT(ROUND(市町村抽出表!AQ11,0),"###,###")&amp;"人")))</f>
        <v>#REF!</v>
      </c>
      <c r="AF11" s="94" t="e">
        <f ca="1">IF(市町村抽出表!AR11="－","－",IF(市町村抽出表!AR11=0,"0人",IF(市町村抽出表!AR11&lt;1,"1人未満",TEXT(ROUND(市町村抽出表!AR11,0),"###,###")&amp;"人")))</f>
        <v>#REF!</v>
      </c>
      <c r="AG11" s="94" t="e">
        <f ca="1">IF(市町村抽出表!AS11="－","－",IF(市町村抽出表!AS11=0,"0箇所",IF(市町村抽出表!AS11&lt;1,"1箇所未満",TEXT(ROUND(市町村抽出表!AS11,0),"###,###")&amp;"箇所")))</f>
        <v>#REF!</v>
      </c>
      <c r="AH11" s="94" t="e">
        <f ca="1">IF(市町村抽出表!AT11="－","－",IF(市町村抽出表!AT11=0,"0世帯",IF(市町村抽出表!AT11&lt;1,"1世帯未満",TEXT(ROUND(市町村抽出表!AT11,0),"###,###")&amp;"世帯")))</f>
        <v>#REF!</v>
      </c>
      <c r="AI11" s="94" t="e">
        <f ca="1">IF(市町村抽出表!AU11="－","－",IF(市町村抽出表!AU11=0,"0人",IF(市町村抽出表!AU11&lt;1,"1人未満",TEXT(ROUND(市町村抽出表!AU11,0),"###,###")&amp;"人")))</f>
        <v>#REF!</v>
      </c>
      <c r="AJ11" s="94" t="e">
        <f ca="1">IF(市町村抽出表!AV11="－","－",IF(市町村抽出表!AV11=0,"0世帯",IF(市町村抽出表!AV11&lt;1,"1世帯未満",TEXT(ROUND(市町村抽出表!AV11,0),"###,###")&amp;"世帯")))</f>
        <v>#REF!</v>
      </c>
      <c r="AK11" s="94" t="e">
        <f ca="1">IF(市町村抽出表!AW11="－","－",IF(市町村抽出表!AW11=0,"0人",IF(市町村抽出表!AW11&lt;1,"1人未満",TEXT(ROUND(市町村抽出表!AW11,0),"###,###")&amp;"人")))</f>
        <v>#REF!</v>
      </c>
      <c r="AL11" s="94" t="e">
        <f ca="1">IF(市町村抽出表!AX11="－","－",IF(市町村抽出表!AX11=0,"0世帯",IF(市町村抽出表!AX11&lt;1,"1世帯未満",TEXT(ROUND(市町村抽出表!AX11,0),"###,###")&amp;"世帯")))</f>
        <v>#REF!</v>
      </c>
      <c r="AM11" s="94" t="e">
        <f ca="1">IF(市町村抽出表!AY11="－","－",IF(市町村抽出表!AY11=0,"0人",IF(市町村抽出表!AY11&lt;1,"1人未満",TEXT(ROUND(市町村抽出表!AY11,0),"###,###")&amp;"人")))</f>
        <v>#REF!</v>
      </c>
      <c r="AN11" s="94" t="s">
        <v>722</v>
      </c>
      <c r="AO11" s="94" t="s">
        <v>722</v>
      </c>
      <c r="AP11" s="94" t="e">
        <f ca="1">IF(市町村抽出表!BB11="－","－",IF(市町村抽出表!BB11=0,"0km",IF(市町村抽出表!BB11&lt;0.1,"0.1km未満",TEXT(ROUND(市町村抽出表!BB11,1),"###,##0.0")&amp;"km")))</f>
        <v>#REF!</v>
      </c>
      <c r="AQ11" s="94" t="e">
        <f ca="1">IF(市町村抽出表!BC11="－","－",IF(市町村抽出表!BC11=0,"0世帯",IF(市町村抽出表!BC11&lt;1,"1世帯未満",TEXT(ROUND(市町村抽出表!BC11,0),"###,###")&amp;"世帯")))</f>
        <v>#REF!</v>
      </c>
      <c r="AR11" s="94" t="e">
        <f ca="1">IF(市町村抽出表!BD11="－","－",IF(市町村抽出表!BD11=0,"0人",IF(市町村抽出表!BD11&lt;1,"1人未満",TEXT(ROUND(市町村抽出表!BD11,0),"###,###")&amp;"人")))</f>
        <v>#REF!</v>
      </c>
      <c r="AS11" s="94" t="s">
        <v>722</v>
      </c>
      <c r="AT11" s="94" t="s">
        <v>722</v>
      </c>
      <c r="AU11" s="94" t="e">
        <f ca="1">IF(市町村抽出表!BG11="－","－",IF(市町村抽出表!BG11=0,"0箇所",IF(市町村抽出表!BG11&lt;1,"1箇所未満",TEXT(ROUND(市町村抽出表!BG11,0),"###,###")&amp;"箇所")))</f>
        <v>#REF!</v>
      </c>
      <c r="AV11" s="94" t="e">
        <f ca="1">IF(市町村抽出表!BH11="－","－",IF(市町村抽出表!BH11=0,"0箇所",IF(市町村抽出表!BH11&lt;1,"1箇所未満",TEXT(ROUND(市町村抽出表!BH11,0),"###,###")&amp;"箇所")))</f>
        <v>#REF!</v>
      </c>
      <c r="AW11" s="94" t="e">
        <f ca="1">IF(市町村抽出表!BI11="－","－",IF(市町村抽出表!BI11=0,"0箇所",IF(市町村抽出表!BI11&lt;1,"1箇所未満",TEXT(ROUND(市町村抽出表!BI11,0),"###,###")&amp;"箇所")))</f>
        <v>#REF!</v>
      </c>
      <c r="AX11" s="94" t="e">
        <f ca="1">IF(市町村抽出表!BJ11="－","－",IF(市町村抽出表!BJ11=0,"0箇所",IF(市町村抽出表!BJ11&lt;1,"1箇所未満",TEXT(ROUND(市町村抽出表!BJ11,0),"###,###")&amp;"箇所")))</f>
        <v>#REF!</v>
      </c>
      <c r="AY11" s="94" t="e">
        <f ca="1">IF(市町村抽出表!BK11="－","－",IF(市町村抽出表!BK11=0,"0箇所",IF(市町村抽出表!BK11&lt;1,"1箇所未満",TEXT(ROUND(市町村抽出表!BK11,0),"###,###")&amp;"箇所")))</f>
        <v>#REF!</v>
      </c>
      <c r="AZ11" s="94" t="e">
        <f ca="1">IF(市町村抽出表!BL11="－","－",IF(市町村抽出表!BL11=0,"0箇所",IF(市町村抽出表!BL11&lt;1,"1箇所未満",TEXT(ROUND(市町村抽出表!BL11,0),"###,###")&amp;"箇所")))</f>
        <v>#REF!</v>
      </c>
      <c r="BH11" s="153"/>
      <c r="BI11" s="153"/>
      <c r="BJ11" s="153"/>
      <c r="BL11" s="154"/>
      <c r="BM11" s="153"/>
      <c r="BN11" s="153"/>
      <c r="BO11" s="153"/>
      <c r="BP11" s="153"/>
      <c r="BX11" s="154"/>
      <c r="BY11" s="153"/>
      <c r="BZ11" s="153"/>
      <c r="CA11" s="153"/>
      <c r="CB11" s="153"/>
      <c r="CN11" s="154"/>
      <c r="CO11" s="153"/>
      <c r="CP11" s="153"/>
      <c r="CQ11" s="153"/>
      <c r="CR11" s="153"/>
    </row>
    <row r="12" spans="1:122" x14ac:dyDescent="0.2">
      <c r="A12" s="82">
        <v>9</v>
      </c>
      <c r="B12" s="74" t="s">
        <v>563</v>
      </c>
      <c r="C12" s="93" t="e">
        <f ca="1">IF(市町村抽出表!D12="－","－",ROUND(市町村抽出表!D12,1))</f>
        <v>#REF!</v>
      </c>
      <c r="D12" s="158" t="e">
        <f ca="1">IF(市町村抽出表!F12="","※2",IF(市町村抽出表!F12="－","－",市町村抽出表!F12&amp;"箇所"))</f>
        <v>#REF!</v>
      </c>
      <c r="E12" s="159" t="e">
        <f ca="1">IF(市町村抽出表!G12="","※2",IF(市町村抽出表!G12="－","－",市町村抽出表!G12&amp;"箇所"))</f>
        <v>#REF!</v>
      </c>
      <c r="F12" s="160" t="e">
        <f ca="1">IF(市町村抽出表!H12="","※2",IF(市町村抽出表!H12="－","－",市町村抽出表!H12&amp;"箇所"))</f>
        <v>#REF!</v>
      </c>
      <c r="G12" s="94" t="e">
        <f ca="1">IF(市町村抽出表!I12="－","－",IF(市町村抽出表!I12=0,"0棟",IF(市町村抽出表!I12&lt;1,"1棟未満",TEXT(ROUND(市町村抽出表!I12,0),"###,###")&amp;"棟")))</f>
        <v>#REF!</v>
      </c>
      <c r="H12" s="94" t="e">
        <f ca="1">IF(市町村抽出表!J12="－","－",IF(市町村抽出表!J12=0,"0棟",IF(市町村抽出表!J12&lt;1,"1棟未満",TEXT(ROUND(市町村抽出表!J12,0),"###,###")&amp;"棟")))</f>
        <v>#REF!</v>
      </c>
      <c r="I12" s="94" t="e">
        <f ca="1">IF(市町村抽出表!O12="－","－",IF(市町村抽出表!O12=0,"0棟",IF(市町村抽出表!O12&lt;1,"1棟未満",TEXT(ROUND(市町村抽出表!O12,0),"###,###")&amp;"棟")))</f>
        <v>#REF!</v>
      </c>
      <c r="J12" s="94" t="e">
        <f ca="1">IF(市町村抽出表!P12="－","－",IF(市町村抽出表!P12=0,"0棟",IF(市町村抽出表!P12&lt;1,"1棟未満",TEXT(ROUND(市町村抽出表!P12,0),"###,###")&amp;"棟")))</f>
        <v>#REF!</v>
      </c>
      <c r="K12" s="147" t="e">
        <f ca="1">IF(市町村抽出表!U12="","※2",IF(市町村抽出表!U12="－","－",IF(市町村抽出表!U12=0,"0棟",IF(市町村抽出表!U12&lt;1,"1棟未満",TEXT(ROUND(市町村抽出表!U12,0),"###,###")&amp;"棟"))))</f>
        <v>#REF!</v>
      </c>
      <c r="L12" s="148" t="e">
        <f ca="1">IF(市町村抽出表!V12="","※2",IF(市町村抽出表!V12="－","－",IF(市町村抽出表!V12=0,"0棟",IF(市町村抽出表!V12&lt;1,"1棟未満",TEXT(ROUND(市町村抽出表!V12,0),"###,###")&amp;"棟"))))</f>
        <v>#REF!</v>
      </c>
      <c r="M12" s="94" t="e">
        <f ca="1">IF(市町村抽出表!W12="－","－",IF(市町村抽出表!W12=0,"0棟",IF(市町村抽出表!W12&lt;1,"1棟未満",TEXT(ROUND(市町村抽出表!W12,0),"###,###")&amp;"棟")))</f>
        <v>#REF!</v>
      </c>
      <c r="N12" s="94" t="e">
        <f ca="1">IF(市町村抽出表!X12="－","－",IF(市町村抽出表!X12=0,"0棟",IF(市町村抽出表!X12&lt;1,"1棟未満",TEXT(ROUND(市町村抽出表!X12,0),"###,###")&amp;"棟")))</f>
        <v>#REF!</v>
      </c>
      <c r="O12" s="94" t="e">
        <f ca="1">IF(市町村抽出表!Z12="－","－",IF(市町村抽出表!Z12=0,"0件",IF(市町村抽出表!Z12&lt;1,"1件未満",TEXT(ROUND(市町村抽出表!Z12,0),"###,###")&amp;"件")))</f>
        <v>#REF!</v>
      </c>
      <c r="P12" s="94" t="e">
        <f ca="1">IF(市町村抽出表!AA12="－","－",IF(市町村抽出表!AA12=0,"0件",IF(市町村抽出表!AA12&lt;1,"1件未満",TEXT(ROUND(市町村抽出表!AA12,0),"###,###")&amp;"件")))</f>
        <v>#REF!</v>
      </c>
      <c r="Q12" s="94" t="e">
        <f ca="1">IF(市町村抽出表!AB12="－","－",IF(市町村抽出表!AB12=0,"0棟",IF(市町村抽出表!AB12&lt;1,"1棟未満",TEXT(ROUND(市町村抽出表!AB12,0),"###,###")&amp;"棟")))</f>
        <v>#REF!</v>
      </c>
      <c r="R12" s="94" t="e">
        <f ca="1">IF(市町村抽出表!AC12="－","－",IF(市町村抽出表!AC12=0,"0人",IF(市町村抽出表!AC12&lt;1,"1人未満",TEXT(ROUND(市町村抽出表!AC12,0),"###,###")&amp;"人")))</f>
        <v>#REF!</v>
      </c>
      <c r="S12" s="94" t="e">
        <f ca="1">IF(市町村抽出表!AD12="－","－",IF(市町村抽出表!AD12=0,"0人",IF(市町村抽出表!AD12&lt;1,"1人未満",TEXT(ROUND(市町村抽出表!AD12,0),"###,###")&amp;"人")))</f>
        <v>#REF!</v>
      </c>
      <c r="T12" s="94" t="e">
        <f ca="1">IF(市町村抽出表!AE12="－","－",IF(市町村抽出表!AE12=0,"0人",IF(市町村抽出表!AE12&lt;1,"1人未満",TEXT(ROUND(市町村抽出表!AE12,0),"###,###")&amp;"人")))</f>
        <v>#REF!</v>
      </c>
      <c r="U12" s="149" t="e">
        <f ca="1">IF(市町村抽出表!AG12="","※2",IF(市町村抽出表!AG12="－","－",IF(市町村抽出表!AG12=0,"0人",IF(市町村抽出表!AG12&lt;1,"1人未満",TEXT(ROUND(市町村抽出表!AG12,0),"###,###")&amp;"人"))))</f>
        <v>#REF!</v>
      </c>
      <c r="V12" s="150" t="e">
        <f ca="1">IF(市町村抽出表!AH12="","※2",IF(市町村抽出表!AH12="－","－",IF(市町村抽出表!AH12=0,"0人",IF(市町村抽出表!AH12&lt;1,"1人未満",TEXT(ROUND(市町村抽出表!AH12,0),"###,###")&amp;"人"))))</f>
        <v>#REF!</v>
      </c>
      <c r="W12" s="151" t="e">
        <f ca="1">IF(市町村抽出表!AI12="","※2",IF(市町村抽出表!AI12="－","－",IF(市町村抽出表!AI12=0,"0人",IF(市町村抽出表!AI12&lt;1,"1人未満",TEXT(ROUND(市町村抽出表!AI12,0),"###,###")&amp;"人"))))</f>
        <v>#REF!</v>
      </c>
      <c r="X12" s="94" t="e">
        <f ca="1">IF(市町村抽出表!AJ12="－","－",IF(市町村抽出表!AJ12=0,"0人",IF(市町村抽出表!AJ12&lt;1,"1人未満",TEXT(ROUND(市町村抽出表!AJ12,0),"###,###")&amp;"人")))</f>
        <v>#REF!</v>
      </c>
      <c r="Y12" s="94" t="e">
        <f ca="1">IF(市町村抽出表!AK12="－","－",IF(市町村抽出表!AK12=0,"0人",IF(市町村抽出表!AK12&lt;1,"1人未満",TEXT(ROUND(市町村抽出表!AK12,0),"###,###")&amp;"人")))</f>
        <v>#REF!</v>
      </c>
      <c r="Z12" s="94" t="e">
        <f ca="1">IF(市町村抽出表!AL12="－","－",IF(市町村抽出表!AL12=0,"0人",IF(市町村抽出表!AL12&lt;1,"1人未満",TEXT(ROUND(市町村抽出表!AL12,0),"###,###")&amp;"人")))</f>
        <v>#REF!</v>
      </c>
      <c r="AA12" s="94" t="e">
        <f ca="1">IF(市町村抽出表!AM12="－","－",IF(市町村抽出表!AM12=0,"0人",IF(市町村抽出表!AM12&lt;1,"1人未満",TEXT(ROUND(市町村抽出表!AM12,0),"###,###")&amp;"人")))</f>
        <v>#REF!</v>
      </c>
      <c r="AB12" s="94" t="e">
        <f ca="1">IF(市町村抽出表!AN12="－","－",IF(市町村抽出表!AN12=0,"0人",IF(市町村抽出表!AN12&lt;1,"1人未満",TEXT(ROUND(市町村抽出表!AN12,0),"###,###")&amp;"人")))</f>
        <v>#REF!</v>
      </c>
      <c r="AC12" s="94" t="e">
        <f ca="1">IF(市町村抽出表!AO12="－","－",IF(市町村抽出表!AO12=0,"0人",IF(市町村抽出表!AO12&lt;1,"1人未満",TEXT(ROUND(市町村抽出表!AO12,0),"###,###")&amp;"人")))</f>
        <v>#REF!</v>
      </c>
      <c r="AD12" s="94" t="e">
        <f ca="1">IF(市町村抽出表!AP12="－","－",IF(市町村抽出表!AP12=0,"0人",IF(市町村抽出表!AP12&lt;1,"1人未満",TEXT(ROUND(市町村抽出表!AP12,0),"###,###")&amp;"人")))</f>
        <v>#REF!</v>
      </c>
      <c r="AE12" s="94" t="e">
        <f ca="1">IF(市町村抽出表!AQ12="－","－",IF(市町村抽出表!AQ12=0,"0人",IF(市町村抽出表!AQ12&lt;1,"1人未満",TEXT(ROUND(市町村抽出表!AQ12,0),"###,###")&amp;"人")))</f>
        <v>#REF!</v>
      </c>
      <c r="AF12" s="94" t="e">
        <f ca="1">IF(市町村抽出表!AR12="－","－",IF(市町村抽出表!AR12=0,"0人",IF(市町村抽出表!AR12&lt;1,"1人未満",TEXT(ROUND(市町村抽出表!AR12,0),"###,###")&amp;"人")))</f>
        <v>#REF!</v>
      </c>
      <c r="AG12" s="94" t="e">
        <f ca="1">IF(市町村抽出表!AS12="－","－",IF(市町村抽出表!AS12=0,"0箇所",IF(市町村抽出表!AS12&lt;1,"1箇所未満",TEXT(ROUND(市町村抽出表!AS12,0),"###,###")&amp;"箇所")))</f>
        <v>#REF!</v>
      </c>
      <c r="AH12" s="94" t="e">
        <f ca="1">IF(市町村抽出表!AT12="－","－",IF(市町村抽出表!AT12=0,"0世帯",IF(市町村抽出表!AT12&lt;1,"1世帯未満",TEXT(ROUND(市町村抽出表!AT12,0),"###,###")&amp;"世帯")))</f>
        <v>#REF!</v>
      </c>
      <c r="AI12" s="94" t="e">
        <f ca="1">IF(市町村抽出表!AU12="－","－",IF(市町村抽出表!AU12=0,"0人",IF(市町村抽出表!AU12&lt;1,"1人未満",TEXT(ROUND(市町村抽出表!AU12,0),"###,###")&amp;"人")))</f>
        <v>#REF!</v>
      </c>
      <c r="AJ12" s="94" t="e">
        <f ca="1">IF(市町村抽出表!AV12="－","－",IF(市町村抽出表!AV12=0,"0世帯",IF(市町村抽出表!AV12&lt;1,"1世帯未満",TEXT(ROUND(市町村抽出表!AV12,0),"###,###")&amp;"世帯")))</f>
        <v>#REF!</v>
      </c>
      <c r="AK12" s="94" t="e">
        <f ca="1">IF(市町村抽出表!AW12="－","－",IF(市町村抽出表!AW12=0,"0人",IF(市町村抽出表!AW12&lt;1,"1人未満",TEXT(ROUND(市町村抽出表!AW12,0),"###,###")&amp;"人")))</f>
        <v>#REF!</v>
      </c>
      <c r="AL12" s="94" t="e">
        <f ca="1">IF(市町村抽出表!AX12="－","－",IF(市町村抽出表!AX12=0,"0世帯",IF(市町村抽出表!AX12&lt;1,"1世帯未満",TEXT(ROUND(市町村抽出表!AX12,0),"###,###")&amp;"世帯")))</f>
        <v>#REF!</v>
      </c>
      <c r="AM12" s="94" t="e">
        <f ca="1">IF(市町村抽出表!AY12="－","－",IF(市町村抽出表!AY12=0,"0人",IF(市町村抽出表!AY12&lt;1,"1人未満",TEXT(ROUND(市町村抽出表!AY12,0),"###,###")&amp;"人")))</f>
        <v>#REF!</v>
      </c>
      <c r="AN12" s="94" t="s">
        <v>722</v>
      </c>
      <c r="AO12" s="94" t="s">
        <v>722</v>
      </c>
      <c r="AP12" s="94" t="e">
        <f ca="1">IF(市町村抽出表!BB12="－","－",IF(市町村抽出表!BB12=0,"0km",IF(市町村抽出表!BB12&lt;0.1,"0.1km未満",TEXT(ROUND(市町村抽出表!BB12,1),"###,##0.0")&amp;"km")))</f>
        <v>#REF!</v>
      </c>
      <c r="AQ12" s="94" t="e">
        <f ca="1">IF(市町村抽出表!BC12="－","－",IF(市町村抽出表!BC12=0,"0世帯",IF(市町村抽出表!BC12&lt;1,"1世帯未満",TEXT(ROUND(市町村抽出表!BC12,0),"###,###")&amp;"世帯")))</f>
        <v>#REF!</v>
      </c>
      <c r="AR12" s="94" t="e">
        <f ca="1">IF(市町村抽出表!BD12="－","－",IF(市町村抽出表!BD12=0,"0人",IF(市町村抽出表!BD12&lt;1,"1人未満",TEXT(ROUND(市町村抽出表!BD12,0),"###,###")&amp;"人")))</f>
        <v>#REF!</v>
      </c>
      <c r="AS12" s="94" t="s">
        <v>722</v>
      </c>
      <c r="AT12" s="94" t="s">
        <v>722</v>
      </c>
      <c r="AU12" s="94" t="e">
        <f ca="1">IF(市町村抽出表!BG12="－","－",IF(市町村抽出表!BG12=0,"0箇所",IF(市町村抽出表!BG12&lt;1,"1箇所未満",TEXT(ROUND(市町村抽出表!BG12,0),"###,###")&amp;"箇所")))</f>
        <v>#REF!</v>
      </c>
      <c r="AV12" s="94" t="e">
        <f ca="1">IF(市町村抽出表!BH12="－","－",IF(市町村抽出表!BH12=0,"0箇所",IF(市町村抽出表!BH12&lt;1,"1箇所未満",TEXT(ROUND(市町村抽出表!BH12,0),"###,###")&amp;"箇所")))</f>
        <v>#REF!</v>
      </c>
      <c r="AW12" s="94" t="e">
        <f ca="1">IF(市町村抽出表!BI12="－","－",IF(市町村抽出表!BI12=0,"0箇所",IF(市町村抽出表!BI12&lt;1,"1箇所未満",TEXT(ROUND(市町村抽出表!BI12,0),"###,###")&amp;"箇所")))</f>
        <v>#REF!</v>
      </c>
      <c r="AX12" s="94" t="e">
        <f ca="1">IF(市町村抽出表!BJ12="－","－",IF(市町村抽出表!BJ12=0,"0箇所",IF(市町村抽出表!BJ12&lt;1,"1箇所未満",TEXT(ROUND(市町村抽出表!BJ12,0),"###,###")&amp;"箇所")))</f>
        <v>#REF!</v>
      </c>
      <c r="AY12" s="94" t="e">
        <f ca="1">IF(市町村抽出表!BK12="－","－",IF(市町村抽出表!BK12=0,"0箇所",IF(市町村抽出表!BK12&lt;1,"1箇所未満",TEXT(ROUND(市町村抽出表!BK12,0),"###,###")&amp;"箇所")))</f>
        <v>#REF!</v>
      </c>
      <c r="AZ12" s="94" t="e">
        <f ca="1">IF(市町村抽出表!BL12="－","－",IF(市町村抽出表!BL12=0,"0箇所",IF(市町村抽出表!BL12&lt;1,"1箇所未満",TEXT(ROUND(市町村抽出表!BL12,0),"###,###")&amp;"箇所")))</f>
        <v>#REF!</v>
      </c>
      <c r="BH12" s="153"/>
      <c r="BI12" s="153"/>
      <c r="BJ12" s="153"/>
      <c r="BL12" s="154"/>
      <c r="BM12" s="153"/>
      <c r="BN12" s="153"/>
      <c r="BO12" s="153"/>
      <c r="BP12" s="153"/>
      <c r="BX12" s="154"/>
      <c r="BY12" s="153"/>
      <c r="BZ12" s="153"/>
      <c r="CA12" s="153"/>
      <c r="CB12" s="153"/>
      <c r="CN12" s="154"/>
      <c r="CO12" s="153"/>
      <c r="CP12" s="153"/>
      <c r="CQ12" s="153"/>
      <c r="CR12" s="153"/>
    </row>
    <row r="13" spans="1:122" x14ac:dyDescent="0.2">
      <c r="A13" s="82">
        <v>10</v>
      </c>
      <c r="B13" s="74" t="s">
        <v>564</v>
      </c>
      <c r="C13" s="93" t="e">
        <f ca="1">IF(市町村抽出表!D13="－","－",ROUND(市町村抽出表!D13,1))</f>
        <v>#REF!</v>
      </c>
      <c r="D13" s="158" t="e">
        <f ca="1">IF(市町村抽出表!F13="","※2",IF(市町村抽出表!F13="－","－",市町村抽出表!F13&amp;"箇所"))</f>
        <v>#REF!</v>
      </c>
      <c r="E13" s="159" t="e">
        <f ca="1">IF(市町村抽出表!G13="","※2",IF(市町村抽出表!G13="－","－",市町村抽出表!G13&amp;"箇所"))</f>
        <v>#REF!</v>
      </c>
      <c r="F13" s="160" t="e">
        <f ca="1">IF(市町村抽出表!H13="","※2",IF(市町村抽出表!H13="－","－",市町村抽出表!H13&amp;"箇所"))</f>
        <v>#REF!</v>
      </c>
      <c r="G13" s="94" t="e">
        <f ca="1">IF(市町村抽出表!I13="－","－",IF(市町村抽出表!I13=0,"0棟",IF(市町村抽出表!I13&lt;1,"1棟未満",TEXT(ROUND(市町村抽出表!I13,0),"###,###")&amp;"棟")))</f>
        <v>#REF!</v>
      </c>
      <c r="H13" s="94" t="e">
        <f ca="1">IF(市町村抽出表!J13="－","－",IF(市町村抽出表!J13=0,"0棟",IF(市町村抽出表!J13&lt;1,"1棟未満",TEXT(ROUND(市町村抽出表!J13,0),"###,###")&amp;"棟")))</f>
        <v>#REF!</v>
      </c>
      <c r="I13" s="94" t="e">
        <f ca="1">IF(市町村抽出表!O13="－","－",IF(市町村抽出表!O13=0,"0棟",IF(市町村抽出表!O13&lt;1,"1棟未満",TEXT(ROUND(市町村抽出表!O13,0),"###,###")&amp;"棟")))</f>
        <v>#REF!</v>
      </c>
      <c r="J13" s="94" t="e">
        <f ca="1">IF(市町村抽出表!P13="－","－",IF(市町村抽出表!P13=0,"0棟",IF(市町村抽出表!P13&lt;1,"1棟未満",TEXT(ROUND(市町村抽出表!P13,0),"###,###")&amp;"棟")))</f>
        <v>#REF!</v>
      </c>
      <c r="K13" s="147" t="e">
        <f ca="1">IF(市町村抽出表!U13="","※2",IF(市町村抽出表!U13="－","－",IF(市町村抽出表!U13=0,"0棟",IF(市町村抽出表!U13&lt;1,"1棟未満",TEXT(ROUND(市町村抽出表!U13,0),"###,###")&amp;"棟"))))</f>
        <v>#REF!</v>
      </c>
      <c r="L13" s="148" t="e">
        <f ca="1">IF(市町村抽出表!V13="","※2",IF(市町村抽出表!V13="－","－",IF(市町村抽出表!V13=0,"0棟",IF(市町村抽出表!V13&lt;1,"1棟未満",TEXT(ROUND(市町村抽出表!V13,0),"###,###")&amp;"棟"))))</f>
        <v>#REF!</v>
      </c>
      <c r="M13" s="94" t="e">
        <f ca="1">IF(市町村抽出表!W13="－","－",IF(市町村抽出表!W13=0,"0棟",IF(市町村抽出表!W13&lt;1,"1棟未満",TEXT(ROUND(市町村抽出表!W13,0),"###,###")&amp;"棟")))</f>
        <v>#REF!</v>
      </c>
      <c r="N13" s="94" t="e">
        <f ca="1">IF(市町村抽出表!X13="－","－",IF(市町村抽出表!X13=0,"0棟",IF(市町村抽出表!X13&lt;1,"1棟未満",TEXT(ROUND(市町村抽出表!X13,0),"###,###")&amp;"棟")))</f>
        <v>#REF!</v>
      </c>
      <c r="O13" s="94" t="e">
        <f ca="1">IF(市町村抽出表!Z13="－","－",IF(市町村抽出表!Z13=0,"0件",IF(市町村抽出表!Z13&lt;1,"1件未満",TEXT(ROUND(市町村抽出表!Z13,0),"###,###")&amp;"件")))</f>
        <v>#REF!</v>
      </c>
      <c r="P13" s="94" t="e">
        <f ca="1">IF(市町村抽出表!AA13="－","－",IF(市町村抽出表!AA13=0,"0件",IF(市町村抽出表!AA13&lt;1,"1件未満",TEXT(ROUND(市町村抽出表!AA13,0),"###,###")&amp;"件")))</f>
        <v>#REF!</v>
      </c>
      <c r="Q13" s="94" t="e">
        <f ca="1">IF(市町村抽出表!AB13="－","－",IF(市町村抽出表!AB13=0,"0棟",IF(市町村抽出表!AB13&lt;1,"1棟未満",TEXT(ROUND(市町村抽出表!AB13,0),"###,###")&amp;"棟")))</f>
        <v>#REF!</v>
      </c>
      <c r="R13" s="94" t="e">
        <f ca="1">IF(市町村抽出表!AC13="－","－",IF(市町村抽出表!AC13=0,"0人",IF(市町村抽出表!AC13&lt;1,"1人未満",TEXT(ROUND(市町村抽出表!AC13,0),"###,###")&amp;"人")))</f>
        <v>#REF!</v>
      </c>
      <c r="S13" s="94" t="e">
        <f ca="1">IF(市町村抽出表!AD13="－","－",IF(市町村抽出表!AD13=0,"0人",IF(市町村抽出表!AD13&lt;1,"1人未満",TEXT(ROUND(市町村抽出表!AD13,0),"###,###")&amp;"人")))</f>
        <v>#REF!</v>
      </c>
      <c r="T13" s="94" t="e">
        <f ca="1">IF(市町村抽出表!AE13="－","－",IF(市町村抽出表!AE13=0,"0人",IF(市町村抽出表!AE13&lt;1,"1人未満",TEXT(ROUND(市町村抽出表!AE13,0),"###,###")&amp;"人")))</f>
        <v>#REF!</v>
      </c>
      <c r="U13" s="149" t="e">
        <f ca="1">IF(市町村抽出表!AG13="","※2",IF(市町村抽出表!AG13="－","－",IF(市町村抽出表!AG13=0,"0人",IF(市町村抽出表!AG13&lt;1,"1人未満",TEXT(ROUND(市町村抽出表!AG13,0),"###,###")&amp;"人"))))</f>
        <v>#REF!</v>
      </c>
      <c r="V13" s="150" t="e">
        <f ca="1">IF(市町村抽出表!AH13="","※2",IF(市町村抽出表!AH13="－","－",IF(市町村抽出表!AH13=0,"0人",IF(市町村抽出表!AH13&lt;1,"1人未満",TEXT(ROUND(市町村抽出表!AH13,0),"###,###")&amp;"人"))))</f>
        <v>#REF!</v>
      </c>
      <c r="W13" s="151" t="e">
        <f ca="1">IF(市町村抽出表!AI13="","※2",IF(市町村抽出表!AI13="－","－",IF(市町村抽出表!AI13=0,"0人",IF(市町村抽出表!AI13&lt;1,"1人未満",TEXT(ROUND(市町村抽出表!AI13,0),"###,###")&amp;"人"))))</f>
        <v>#REF!</v>
      </c>
      <c r="X13" s="94" t="e">
        <f ca="1">IF(市町村抽出表!AJ13="－","－",IF(市町村抽出表!AJ13=0,"0人",IF(市町村抽出表!AJ13&lt;1,"1人未満",TEXT(ROUND(市町村抽出表!AJ13,0),"###,###")&amp;"人")))</f>
        <v>#REF!</v>
      </c>
      <c r="Y13" s="94" t="e">
        <f ca="1">IF(市町村抽出表!AK13="－","－",IF(市町村抽出表!AK13=0,"0人",IF(市町村抽出表!AK13&lt;1,"1人未満",TEXT(ROUND(市町村抽出表!AK13,0),"###,###")&amp;"人")))</f>
        <v>#REF!</v>
      </c>
      <c r="Z13" s="94" t="e">
        <f ca="1">IF(市町村抽出表!AL13="－","－",IF(市町村抽出表!AL13=0,"0人",IF(市町村抽出表!AL13&lt;1,"1人未満",TEXT(ROUND(市町村抽出表!AL13,0),"###,###")&amp;"人")))</f>
        <v>#REF!</v>
      </c>
      <c r="AA13" s="94" t="e">
        <f ca="1">IF(市町村抽出表!AM13="－","－",IF(市町村抽出表!AM13=0,"0人",IF(市町村抽出表!AM13&lt;1,"1人未満",TEXT(ROUND(市町村抽出表!AM13,0),"###,###")&amp;"人")))</f>
        <v>#REF!</v>
      </c>
      <c r="AB13" s="94" t="e">
        <f ca="1">IF(市町村抽出表!AN13="－","－",IF(市町村抽出表!AN13=0,"0人",IF(市町村抽出表!AN13&lt;1,"1人未満",TEXT(ROUND(市町村抽出表!AN13,0),"###,###")&amp;"人")))</f>
        <v>#REF!</v>
      </c>
      <c r="AC13" s="94" t="e">
        <f ca="1">IF(市町村抽出表!AO13="－","－",IF(市町村抽出表!AO13=0,"0人",IF(市町村抽出表!AO13&lt;1,"1人未満",TEXT(ROUND(市町村抽出表!AO13,0),"###,###")&amp;"人")))</f>
        <v>#REF!</v>
      </c>
      <c r="AD13" s="94" t="e">
        <f ca="1">IF(市町村抽出表!AP13="－","－",IF(市町村抽出表!AP13=0,"0人",IF(市町村抽出表!AP13&lt;1,"1人未満",TEXT(ROUND(市町村抽出表!AP13,0),"###,###")&amp;"人")))</f>
        <v>#REF!</v>
      </c>
      <c r="AE13" s="94" t="e">
        <f ca="1">IF(市町村抽出表!AQ13="－","－",IF(市町村抽出表!AQ13=0,"0人",IF(市町村抽出表!AQ13&lt;1,"1人未満",TEXT(ROUND(市町村抽出表!AQ13,0),"###,###")&amp;"人")))</f>
        <v>#REF!</v>
      </c>
      <c r="AF13" s="94" t="e">
        <f ca="1">IF(市町村抽出表!AR13="－","－",IF(市町村抽出表!AR13=0,"0人",IF(市町村抽出表!AR13&lt;1,"1人未満",TEXT(ROUND(市町村抽出表!AR13,0),"###,###")&amp;"人")))</f>
        <v>#REF!</v>
      </c>
      <c r="AG13" s="94" t="e">
        <f ca="1">IF(市町村抽出表!AS13="－","－",IF(市町村抽出表!AS13=0,"0箇所",IF(市町村抽出表!AS13&lt;1,"1箇所未満",TEXT(ROUND(市町村抽出表!AS13,0),"###,###")&amp;"箇所")))</f>
        <v>#REF!</v>
      </c>
      <c r="AH13" s="94" t="e">
        <f ca="1">IF(市町村抽出表!AT13="－","－",IF(市町村抽出表!AT13=0,"0世帯",IF(市町村抽出表!AT13&lt;1,"1世帯未満",TEXT(ROUND(市町村抽出表!AT13,0),"###,###")&amp;"世帯")))</f>
        <v>#REF!</v>
      </c>
      <c r="AI13" s="94" t="e">
        <f ca="1">IF(市町村抽出表!AU13="－","－",IF(市町村抽出表!AU13=0,"0人",IF(市町村抽出表!AU13&lt;1,"1人未満",TEXT(ROUND(市町村抽出表!AU13,0),"###,###")&amp;"人")))</f>
        <v>#REF!</v>
      </c>
      <c r="AJ13" s="94" t="e">
        <f ca="1">IF(市町村抽出表!AV13="－","－",IF(市町村抽出表!AV13=0,"0世帯",IF(市町村抽出表!AV13&lt;1,"1世帯未満",TEXT(ROUND(市町村抽出表!AV13,0),"###,###")&amp;"世帯")))</f>
        <v>#REF!</v>
      </c>
      <c r="AK13" s="94" t="e">
        <f ca="1">IF(市町村抽出表!AW13="－","－",IF(市町村抽出表!AW13=0,"0人",IF(市町村抽出表!AW13&lt;1,"1人未満",TEXT(ROUND(市町村抽出表!AW13,0),"###,###")&amp;"人")))</f>
        <v>#REF!</v>
      </c>
      <c r="AL13" s="94" t="e">
        <f ca="1">IF(市町村抽出表!AX13="－","－",IF(市町村抽出表!AX13=0,"0世帯",IF(市町村抽出表!AX13&lt;1,"1世帯未満",TEXT(ROUND(市町村抽出表!AX13,0),"###,###")&amp;"世帯")))</f>
        <v>#REF!</v>
      </c>
      <c r="AM13" s="94" t="e">
        <f ca="1">IF(市町村抽出表!AY13="－","－",IF(市町村抽出表!AY13=0,"0人",IF(市町村抽出表!AY13&lt;1,"1人未満",TEXT(ROUND(市町村抽出表!AY13,0),"###,###")&amp;"人")))</f>
        <v>#REF!</v>
      </c>
      <c r="AN13" s="94" t="s">
        <v>722</v>
      </c>
      <c r="AO13" s="94" t="s">
        <v>722</v>
      </c>
      <c r="AP13" s="94" t="e">
        <f ca="1">IF(市町村抽出表!BB13="－","－",IF(市町村抽出表!BB13=0,"0km",IF(市町村抽出表!BB13&lt;0.1,"0.1km未満",TEXT(ROUND(市町村抽出表!BB13,1),"###,##0.0")&amp;"km")))</f>
        <v>#REF!</v>
      </c>
      <c r="AQ13" s="94" t="e">
        <f ca="1">IF(市町村抽出表!BC13="－","－",IF(市町村抽出表!BC13=0,"0世帯",IF(市町村抽出表!BC13&lt;1,"1世帯未満",TEXT(ROUND(市町村抽出表!BC13,0),"###,###")&amp;"世帯")))</f>
        <v>#REF!</v>
      </c>
      <c r="AR13" s="94" t="e">
        <f ca="1">IF(市町村抽出表!BD13="－","－",IF(市町村抽出表!BD13=0,"0人",IF(市町村抽出表!BD13&lt;1,"1人未満",TEXT(ROUND(市町村抽出表!BD13,0),"###,###")&amp;"人")))</f>
        <v>#REF!</v>
      </c>
      <c r="AS13" s="94" t="s">
        <v>722</v>
      </c>
      <c r="AT13" s="94" t="s">
        <v>722</v>
      </c>
      <c r="AU13" s="94" t="e">
        <f ca="1">IF(市町村抽出表!BG13="－","－",IF(市町村抽出表!BG13=0,"0箇所",IF(市町村抽出表!BG13&lt;1,"1箇所未満",TEXT(ROUND(市町村抽出表!BG13,0),"###,###")&amp;"箇所")))</f>
        <v>#REF!</v>
      </c>
      <c r="AV13" s="94" t="e">
        <f ca="1">IF(市町村抽出表!BH13="－","－",IF(市町村抽出表!BH13=0,"0箇所",IF(市町村抽出表!BH13&lt;1,"1箇所未満",TEXT(ROUND(市町村抽出表!BH13,0),"###,###")&amp;"箇所")))</f>
        <v>#REF!</v>
      </c>
      <c r="AW13" s="94" t="e">
        <f ca="1">IF(市町村抽出表!BI13="－","－",IF(市町村抽出表!BI13=0,"0箇所",IF(市町村抽出表!BI13&lt;1,"1箇所未満",TEXT(ROUND(市町村抽出表!BI13,0),"###,###")&amp;"箇所")))</f>
        <v>#REF!</v>
      </c>
      <c r="AX13" s="94" t="e">
        <f ca="1">IF(市町村抽出表!BJ13="－","－",IF(市町村抽出表!BJ13=0,"0箇所",IF(市町村抽出表!BJ13&lt;1,"1箇所未満",TEXT(ROUND(市町村抽出表!BJ13,0),"###,###")&amp;"箇所")))</f>
        <v>#REF!</v>
      </c>
      <c r="AY13" s="94" t="e">
        <f ca="1">IF(市町村抽出表!BK13="－","－",IF(市町村抽出表!BK13=0,"0箇所",IF(市町村抽出表!BK13&lt;1,"1箇所未満",TEXT(ROUND(市町村抽出表!BK13,0),"###,###")&amp;"箇所")))</f>
        <v>#REF!</v>
      </c>
      <c r="AZ13" s="94" t="e">
        <f ca="1">IF(市町村抽出表!BL13="－","－",IF(市町村抽出表!BL13=0,"0箇所",IF(市町村抽出表!BL13&lt;1,"1箇所未満",TEXT(ROUND(市町村抽出表!BL13,0),"###,###")&amp;"箇所")))</f>
        <v>#REF!</v>
      </c>
      <c r="BH13" s="153"/>
      <c r="BI13" s="153"/>
      <c r="BJ13" s="153"/>
      <c r="BL13" s="154"/>
      <c r="BM13" s="153"/>
      <c r="BN13" s="153"/>
      <c r="BO13" s="153"/>
      <c r="BP13" s="153"/>
      <c r="BX13" s="154"/>
      <c r="BY13" s="153"/>
      <c r="BZ13" s="153"/>
      <c r="CA13" s="153"/>
      <c r="CB13" s="153"/>
      <c r="CN13" s="154"/>
      <c r="CO13" s="153"/>
      <c r="CP13" s="153"/>
      <c r="CQ13" s="153"/>
      <c r="CR13" s="153"/>
    </row>
    <row r="14" spans="1:122" x14ac:dyDescent="0.2">
      <c r="A14" s="82">
        <v>11</v>
      </c>
      <c r="B14" s="74" t="s">
        <v>565</v>
      </c>
      <c r="C14" s="93" t="e">
        <f ca="1">IF(市町村抽出表!D14="－","－",ROUND(市町村抽出表!D14,1))</f>
        <v>#REF!</v>
      </c>
      <c r="D14" s="158" t="e">
        <f ca="1">IF(市町村抽出表!F14="","※2",IF(市町村抽出表!F14="－","－",市町村抽出表!F14&amp;"箇所"))</f>
        <v>#REF!</v>
      </c>
      <c r="E14" s="159" t="e">
        <f ca="1">IF(市町村抽出表!G14="","※2",IF(市町村抽出表!G14="－","－",市町村抽出表!G14&amp;"箇所"))</f>
        <v>#REF!</v>
      </c>
      <c r="F14" s="160" t="e">
        <f ca="1">IF(市町村抽出表!H14="","※2",IF(市町村抽出表!H14="－","－",市町村抽出表!H14&amp;"箇所"))</f>
        <v>#REF!</v>
      </c>
      <c r="G14" s="94" t="e">
        <f ca="1">IF(市町村抽出表!I14="－","－",IF(市町村抽出表!I14=0,"0棟",IF(市町村抽出表!I14&lt;1,"1棟未満",TEXT(ROUND(市町村抽出表!I14,0),"###,###")&amp;"棟")))</f>
        <v>#REF!</v>
      </c>
      <c r="H14" s="94" t="e">
        <f ca="1">IF(市町村抽出表!J14="－","－",IF(市町村抽出表!J14=0,"0棟",IF(市町村抽出表!J14&lt;1,"1棟未満",TEXT(ROUND(市町村抽出表!J14,0),"###,###")&amp;"棟")))</f>
        <v>#REF!</v>
      </c>
      <c r="I14" s="94" t="e">
        <f ca="1">IF(市町村抽出表!O14="－","－",IF(市町村抽出表!O14=0,"0棟",IF(市町村抽出表!O14&lt;1,"1棟未満",TEXT(ROUND(市町村抽出表!O14,0),"###,###")&amp;"棟")))</f>
        <v>#REF!</v>
      </c>
      <c r="J14" s="94" t="e">
        <f ca="1">IF(市町村抽出表!P14="－","－",IF(市町村抽出表!P14=0,"0棟",IF(市町村抽出表!P14&lt;1,"1棟未満",TEXT(ROUND(市町村抽出表!P14,0),"###,###")&amp;"棟")))</f>
        <v>#REF!</v>
      </c>
      <c r="K14" s="147" t="e">
        <f ca="1">IF(市町村抽出表!U14="","※2",IF(市町村抽出表!U14="－","－",IF(市町村抽出表!U14=0,"0棟",IF(市町村抽出表!U14&lt;1,"1棟未満",TEXT(ROUND(市町村抽出表!U14,0),"###,###")&amp;"棟"))))</f>
        <v>#REF!</v>
      </c>
      <c r="L14" s="148" t="e">
        <f ca="1">IF(市町村抽出表!V14="","※2",IF(市町村抽出表!V14="－","－",IF(市町村抽出表!V14=0,"0棟",IF(市町村抽出表!V14&lt;1,"1棟未満",TEXT(ROUND(市町村抽出表!V14,0),"###,###")&amp;"棟"))))</f>
        <v>#REF!</v>
      </c>
      <c r="M14" s="94" t="e">
        <f ca="1">IF(市町村抽出表!W14="－","－",IF(市町村抽出表!W14=0,"0棟",IF(市町村抽出表!W14&lt;1,"1棟未満",TEXT(ROUND(市町村抽出表!W14,0),"###,###")&amp;"棟")))</f>
        <v>#REF!</v>
      </c>
      <c r="N14" s="94" t="e">
        <f ca="1">IF(市町村抽出表!X14="－","－",IF(市町村抽出表!X14=0,"0棟",IF(市町村抽出表!X14&lt;1,"1棟未満",TEXT(ROUND(市町村抽出表!X14,0),"###,###")&amp;"棟")))</f>
        <v>#REF!</v>
      </c>
      <c r="O14" s="94" t="e">
        <f ca="1">IF(市町村抽出表!Z14="－","－",IF(市町村抽出表!Z14=0,"0件",IF(市町村抽出表!Z14&lt;1,"1件未満",TEXT(ROUND(市町村抽出表!Z14,0),"###,###")&amp;"件")))</f>
        <v>#REF!</v>
      </c>
      <c r="P14" s="94" t="e">
        <f ca="1">IF(市町村抽出表!AA14="－","－",IF(市町村抽出表!AA14=0,"0件",IF(市町村抽出表!AA14&lt;1,"1件未満",TEXT(ROUND(市町村抽出表!AA14,0),"###,###")&amp;"件")))</f>
        <v>#REF!</v>
      </c>
      <c r="Q14" s="94" t="e">
        <f ca="1">IF(市町村抽出表!AB14="－","－",IF(市町村抽出表!AB14=0,"0棟",IF(市町村抽出表!AB14&lt;1,"1棟未満",TEXT(ROUND(市町村抽出表!AB14,0),"###,###")&amp;"棟")))</f>
        <v>#REF!</v>
      </c>
      <c r="R14" s="94" t="e">
        <f ca="1">IF(市町村抽出表!AC14="－","－",IF(市町村抽出表!AC14=0,"0人",IF(市町村抽出表!AC14&lt;1,"1人未満",TEXT(ROUND(市町村抽出表!AC14,0),"###,###")&amp;"人")))</f>
        <v>#REF!</v>
      </c>
      <c r="S14" s="94" t="e">
        <f ca="1">IF(市町村抽出表!AD14="－","－",IF(市町村抽出表!AD14=0,"0人",IF(市町村抽出表!AD14&lt;1,"1人未満",TEXT(ROUND(市町村抽出表!AD14,0),"###,###")&amp;"人")))</f>
        <v>#REF!</v>
      </c>
      <c r="T14" s="94" t="e">
        <f ca="1">IF(市町村抽出表!AE14="－","－",IF(市町村抽出表!AE14=0,"0人",IF(市町村抽出表!AE14&lt;1,"1人未満",TEXT(ROUND(市町村抽出表!AE14,0),"###,###")&amp;"人")))</f>
        <v>#REF!</v>
      </c>
      <c r="U14" s="149" t="e">
        <f ca="1">IF(市町村抽出表!AG14="","※2",IF(市町村抽出表!AG14="－","－",IF(市町村抽出表!AG14=0,"0人",IF(市町村抽出表!AG14&lt;1,"1人未満",TEXT(ROUND(市町村抽出表!AG14,0),"###,###")&amp;"人"))))</f>
        <v>#REF!</v>
      </c>
      <c r="V14" s="150" t="e">
        <f ca="1">IF(市町村抽出表!AH14="","※2",IF(市町村抽出表!AH14="－","－",IF(市町村抽出表!AH14=0,"0人",IF(市町村抽出表!AH14&lt;1,"1人未満",TEXT(ROUND(市町村抽出表!AH14,0),"###,###")&amp;"人"))))</f>
        <v>#REF!</v>
      </c>
      <c r="W14" s="151" t="e">
        <f ca="1">IF(市町村抽出表!AI14="","※2",IF(市町村抽出表!AI14="－","－",IF(市町村抽出表!AI14=0,"0人",IF(市町村抽出表!AI14&lt;1,"1人未満",TEXT(ROUND(市町村抽出表!AI14,0),"###,###")&amp;"人"))))</f>
        <v>#REF!</v>
      </c>
      <c r="X14" s="94" t="e">
        <f ca="1">IF(市町村抽出表!AJ14="－","－",IF(市町村抽出表!AJ14=0,"0人",IF(市町村抽出表!AJ14&lt;1,"1人未満",TEXT(ROUND(市町村抽出表!AJ14,0),"###,###")&amp;"人")))</f>
        <v>#REF!</v>
      </c>
      <c r="Y14" s="94" t="e">
        <f ca="1">IF(市町村抽出表!AK14="－","－",IF(市町村抽出表!AK14=0,"0人",IF(市町村抽出表!AK14&lt;1,"1人未満",TEXT(ROUND(市町村抽出表!AK14,0),"###,###")&amp;"人")))</f>
        <v>#REF!</v>
      </c>
      <c r="Z14" s="94" t="e">
        <f ca="1">IF(市町村抽出表!AL14="－","－",IF(市町村抽出表!AL14=0,"0人",IF(市町村抽出表!AL14&lt;1,"1人未満",TEXT(ROUND(市町村抽出表!AL14,0),"###,###")&amp;"人")))</f>
        <v>#REF!</v>
      </c>
      <c r="AA14" s="94" t="e">
        <f ca="1">IF(市町村抽出表!AM14="－","－",IF(市町村抽出表!AM14=0,"0人",IF(市町村抽出表!AM14&lt;1,"1人未満",TEXT(ROUND(市町村抽出表!AM14,0),"###,###")&amp;"人")))</f>
        <v>#REF!</v>
      </c>
      <c r="AB14" s="94" t="e">
        <f ca="1">IF(市町村抽出表!AN14="－","－",IF(市町村抽出表!AN14=0,"0人",IF(市町村抽出表!AN14&lt;1,"1人未満",TEXT(ROUND(市町村抽出表!AN14,0),"###,###")&amp;"人")))</f>
        <v>#REF!</v>
      </c>
      <c r="AC14" s="94" t="e">
        <f ca="1">IF(市町村抽出表!AO14="－","－",IF(市町村抽出表!AO14=0,"0人",IF(市町村抽出表!AO14&lt;1,"1人未満",TEXT(ROUND(市町村抽出表!AO14,0),"###,###")&amp;"人")))</f>
        <v>#REF!</v>
      </c>
      <c r="AD14" s="94" t="e">
        <f ca="1">IF(市町村抽出表!AP14="－","－",IF(市町村抽出表!AP14=0,"0人",IF(市町村抽出表!AP14&lt;1,"1人未満",TEXT(ROUND(市町村抽出表!AP14,0),"###,###")&amp;"人")))</f>
        <v>#REF!</v>
      </c>
      <c r="AE14" s="94" t="e">
        <f ca="1">IF(市町村抽出表!AQ14="－","－",IF(市町村抽出表!AQ14=0,"0人",IF(市町村抽出表!AQ14&lt;1,"1人未満",TEXT(ROUND(市町村抽出表!AQ14,0),"###,###")&amp;"人")))</f>
        <v>#REF!</v>
      </c>
      <c r="AF14" s="94" t="e">
        <f ca="1">IF(市町村抽出表!AR14="－","－",IF(市町村抽出表!AR14=0,"0人",IF(市町村抽出表!AR14&lt;1,"1人未満",TEXT(ROUND(市町村抽出表!AR14,0),"###,###")&amp;"人")))</f>
        <v>#REF!</v>
      </c>
      <c r="AG14" s="94" t="e">
        <f ca="1">IF(市町村抽出表!AS14="－","－",IF(市町村抽出表!AS14=0,"0箇所",IF(市町村抽出表!AS14&lt;1,"1箇所未満",TEXT(ROUND(市町村抽出表!AS14,0),"###,###")&amp;"箇所")))</f>
        <v>#REF!</v>
      </c>
      <c r="AH14" s="94" t="e">
        <f ca="1">IF(市町村抽出表!AT14="－","－",IF(市町村抽出表!AT14=0,"0世帯",IF(市町村抽出表!AT14&lt;1,"1世帯未満",TEXT(ROUND(市町村抽出表!AT14,0),"###,###")&amp;"世帯")))</f>
        <v>#REF!</v>
      </c>
      <c r="AI14" s="94" t="e">
        <f ca="1">IF(市町村抽出表!AU14="－","－",IF(市町村抽出表!AU14=0,"0人",IF(市町村抽出表!AU14&lt;1,"1人未満",TEXT(ROUND(市町村抽出表!AU14,0),"###,###")&amp;"人")))</f>
        <v>#REF!</v>
      </c>
      <c r="AJ14" s="94" t="e">
        <f ca="1">IF(市町村抽出表!AV14="－","－",IF(市町村抽出表!AV14=0,"0世帯",IF(市町村抽出表!AV14&lt;1,"1世帯未満",TEXT(ROUND(市町村抽出表!AV14,0),"###,###")&amp;"世帯")))</f>
        <v>#REF!</v>
      </c>
      <c r="AK14" s="94" t="e">
        <f ca="1">IF(市町村抽出表!AW14="－","－",IF(市町村抽出表!AW14=0,"0人",IF(市町村抽出表!AW14&lt;1,"1人未満",TEXT(ROUND(市町村抽出表!AW14,0),"###,###")&amp;"人")))</f>
        <v>#REF!</v>
      </c>
      <c r="AL14" s="94" t="e">
        <f ca="1">IF(市町村抽出表!AX14="－","－",IF(市町村抽出表!AX14=0,"0世帯",IF(市町村抽出表!AX14&lt;1,"1世帯未満",TEXT(ROUND(市町村抽出表!AX14,0),"###,###")&amp;"世帯")))</f>
        <v>#REF!</v>
      </c>
      <c r="AM14" s="94" t="e">
        <f ca="1">IF(市町村抽出表!AY14="－","－",IF(市町村抽出表!AY14=0,"0人",IF(市町村抽出表!AY14&lt;1,"1人未満",TEXT(ROUND(市町村抽出表!AY14,0),"###,###")&amp;"人")))</f>
        <v>#REF!</v>
      </c>
      <c r="AN14" s="94" t="s">
        <v>722</v>
      </c>
      <c r="AO14" s="94" t="s">
        <v>722</v>
      </c>
      <c r="AP14" s="94" t="e">
        <f ca="1">IF(市町村抽出表!BB14="－","－",IF(市町村抽出表!BB14=0,"0km",IF(市町村抽出表!BB14&lt;0.1,"0.1km未満",TEXT(ROUND(市町村抽出表!BB14,1),"###,##0.0")&amp;"km")))</f>
        <v>#REF!</v>
      </c>
      <c r="AQ14" s="94" t="e">
        <f ca="1">IF(市町村抽出表!BC14="－","－",IF(市町村抽出表!BC14=0,"0世帯",IF(市町村抽出表!BC14&lt;1,"1世帯未満",TEXT(ROUND(市町村抽出表!BC14,0),"###,###")&amp;"世帯")))</f>
        <v>#REF!</v>
      </c>
      <c r="AR14" s="94" t="e">
        <f ca="1">IF(市町村抽出表!BD14="－","－",IF(市町村抽出表!BD14=0,"0人",IF(市町村抽出表!BD14&lt;1,"1人未満",TEXT(ROUND(市町村抽出表!BD14,0),"###,###")&amp;"人")))</f>
        <v>#REF!</v>
      </c>
      <c r="AS14" s="94" t="s">
        <v>722</v>
      </c>
      <c r="AT14" s="94" t="s">
        <v>722</v>
      </c>
      <c r="AU14" s="94" t="e">
        <f ca="1">IF(市町村抽出表!BG14="－","－",IF(市町村抽出表!BG14=0,"0箇所",IF(市町村抽出表!BG14&lt;1,"1箇所未満",TEXT(ROUND(市町村抽出表!BG14,0),"###,###")&amp;"箇所")))</f>
        <v>#REF!</v>
      </c>
      <c r="AV14" s="94" t="e">
        <f ca="1">IF(市町村抽出表!BH14="－","－",IF(市町村抽出表!BH14=0,"0箇所",IF(市町村抽出表!BH14&lt;1,"1箇所未満",TEXT(ROUND(市町村抽出表!BH14,0),"###,###")&amp;"箇所")))</f>
        <v>#REF!</v>
      </c>
      <c r="AW14" s="94" t="e">
        <f ca="1">IF(市町村抽出表!BI14="－","－",IF(市町村抽出表!BI14=0,"0箇所",IF(市町村抽出表!BI14&lt;1,"1箇所未満",TEXT(ROUND(市町村抽出表!BI14,0),"###,###")&amp;"箇所")))</f>
        <v>#REF!</v>
      </c>
      <c r="AX14" s="94" t="e">
        <f ca="1">IF(市町村抽出表!BJ14="－","－",IF(市町村抽出表!BJ14=0,"0箇所",IF(市町村抽出表!BJ14&lt;1,"1箇所未満",TEXT(ROUND(市町村抽出表!BJ14,0),"###,###")&amp;"箇所")))</f>
        <v>#REF!</v>
      </c>
      <c r="AY14" s="94" t="e">
        <f ca="1">IF(市町村抽出表!BK14="－","－",IF(市町村抽出表!BK14=0,"0箇所",IF(市町村抽出表!BK14&lt;1,"1箇所未満",TEXT(ROUND(市町村抽出表!BK14,0),"###,###")&amp;"箇所")))</f>
        <v>#REF!</v>
      </c>
      <c r="AZ14" s="94" t="e">
        <f ca="1">IF(市町村抽出表!BL14="－","－",IF(市町村抽出表!BL14=0,"0箇所",IF(市町村抽出表!BL14&lt;1,"1箇所未満",TEXT(ROUND(市町村抽出表!BL14,0),"###,###")&amp;"箇所")))</f>
        <v>#REF!</v>
      </c>
      <c r="BH14" s="153"/>
      <c r="BI14" s="153"/>
      <c r="BJ14" s="153"/>
      <c r="BL14" s="154"/>
      <c r="BM14" s="153"/>
      <c r="BN14" s="153"/>
      <c r="BO14" s="153"/>
      <c r="BP14" s="153"/>
      <c r="BX14" s="154"/>
      <c r="BY14" s="153"/>
      <c r="BZ14" s="153"/>
      <c r="CA14" s="153"/>
      <c r="CB14" s="153"/>
      <c r="CN14" s="154"/>
      <c r="CO14" s="153"/>
      <c r="CP14" s="153"/>
      <c r="CQ14" s="153"/>
      <c r="CR14" s="153"/>
    </row>
    <row r="15" spans="1:122" x14ac:dyDescent="0.2">
      <c r="A15" s="82">
        <v>12</v>
      </c>
      <c r="B15" s="74" t="s">
        <v>566</v>
      </c>
      <c r="C15" s="93" t="e">
        <f ca="1">IF(市町村抽出表!D15="－","－",ROUND(市町村抽出表!D15,1))</f>
        <v>#REF!</v>
      </c>
      <c r="D15" s="158" t="e">
        <f ca="1">IF(市町村抽出表!F15="","※2",IF(市町村抽出表!F15="－","－",市町村抽出表!F15&amp;"箇所"))</f>
        <v>#REF!</v>
      </c>
      <c r="E15" s="159" t="e">
        <f ca="1">IF(市町村抽出表!G15="","※2",IF(市町村抽出表!G15="－","－",市町村抽出表!G15&amp;"箇所"))</f>
        <v>#REF!</v>
      </c>
      <c r="F15" s="160" t="e">
        <f ca="1">IF(市町村抽出表!H15="","※2",IF(市町村抽出表!H15="－","－",市町村抽出表!H15&amp;"箇所"))</f>
        <v>#REF!</v>
      </c>
      <c r="G15" s="94" t="e">
        <f ca="1">IF(市町村抽出表!I15="－","－",IF(市町村抽出表!I15=0,"0棟",IF(市町村抽出表!I15&lt;1,"1棟未満",TEXT(ROUND(市町村抽出表!I15,0),"###,###")&amp;"棟")))</f>
        <v>#REF!</v>
      </c>
      <c r="H15" s="94" t="e">
        <f ca="1">IF(市町村抽出表!J15="－","－",IF(市町村抽出表!J15=0,"0棟",IF(市町村抽出表!J15&lt;1,"1棟未満",TEXT(ROUND(市町村抽出表!J15,0),"###,###")&amp;"棟")))</f>
        <v>#REF!</v>
      </c>
      <c r="I15" s="94" t="e">
        <f ca="1">IF(市町村抽出表!O15="－","－",IF(市町村抽出表!O15=0,"0棟",IF(市町村抽出表!O15&lt;1,"1棟未満",TEXT(ROUND(市町村抽出表!O15,0),"###,###")&amp;"棟")))</f>
        <v>#REF!</v>
      </c>
      <c r="J15" s="94" t="e">
        <f ca="1">IF(市町村抽出表!P15="－","－",IF(市町村抽出表!P15=0,"0棟",IF(市町村抽出表!P15&lt;1,"1棟未満",TEXT(ROUND(市町村抽出表!P15,0),"###,###")&amp;"棟")))</f>
        <v>#REF!</v>
      </c>
      <c r="K15" s="147" t="e">
        <f ca="1">IF(市町村抽出表!U15="","※2",IF(市町村抽出表!U15="－","－",IF(市町村抽出表!U15=0,"0棟",IF(市町村抽出表!U15&lt;1,"1棟未満",TEXT(ROUND(市町村抽出表!U15,0),"###,###")&amp;"棟"))))</f>
        <v>#REF!</v>
      </c>
      <c r="L15" s="148" t="e">
        <f ca="1">IF(市町村抽出表!V15="","※2",IF(市町村抽出表!V15="－","－",IF(市町村抽出表!V15=0,"0棟",IF(市町村抽出表!V15&lt;1,"1棟未満",TEXT(ROUND(市町村抽出表!V15,0),"###,###")&amp;"棟"))))</f>
        <v>#REF!</v>
      </c>
      <c r="M15" s="94" t="e">
        <f ca="1">IF(市町村抽出表!W15="－","－",IF(市町村抽出表!W15=0,"0棟",IF(市町村抽出表!W15&lt;1,"1棟未満",TEXT(ROUND(市町村抽出表!W15,0),"###,###")&amp;"棟")))</f>
        <v>#REF!</v>
      </c>
      <c r="N15" s="94" t="e">
        <f ca="1">IF(市町村抽出表!X15="－","－",IF(市町村抽出表!X15=0,"0棟",IF(市町村抽出表!X15&lt;1,"1棟未満",TEXT(ROUND(市町村抽出表!X15,0),"###,###")&amp;"棟")))</f>
        <v>#REF!</v>
      </c>
      <c r="O15" s="94" t="e">
        <f ca="1">IF(市町村抽出表!Z15="－","－",IF(市町村抽出表!Z15=0,"0件",IF(市町村抽出表!Z15&lt;1,"1件未満",TEXT(ROUND(市町村抽出表!Z15,0),"###,###")&amp;"件")))</f>
        <v>#REF!</v>
      </c>
      <c r="P15" s="94" t="e">
        <f ca="1">IF(市町村抽出表!AA15="－","－",IF(市町村抽出表!AA15=0,"0件",IF(市町村抽出表!AA15&lt;1,"1件未満",TEXT(ROUND(市町村抽出表!AA15,0),"###,###")&amp;"件")))</f>
        <v>#REF!</v>
      </c>
      <c r="Q15" s="94" t="e">
        <f ca="1">IF(市町村抽出表!AB15="－","－",IF(市町村抽出表!AB15=0,"0棟",IF(市町村抽出表!AB15&lt;1,"1棟未満",TEXT(ROUND(市町村抽出表!AB15,0),"###,###")&amp;"棟")))</f>
        <v>#REF!</v>
      </c>
      <c r="R15" s="94" t="e">
        <f ca="1">IF(市町村抽出表!AC15="－","－",IF(市町村抽出表!AC15=0,"0人",IF(市町村抽出表!AC15&lt;1,"1人未満",TEXT(ROUND(市町村抽出表!AC15,0),"###,###")&amp;"人")))</f>
        <v>#REF!</v>
      </c>
      <c r="S15" s="94" t="e">
        <f ca="1">IF(市町村抽出表!AD15="－","－",IF(市町村抽出表!AD15=0,"0人",IF(市町村抽出表!AD15&lt;1,"1人未満",TEXT(ROUND(市町村抽出表!AD15,0),"###,###")&amp;"人")))</f>
        <v>#REF!</v>
      </c>
      <c r="T15" s="94" t="e">
        <f ca="1">IF(市町村抽出表!AE15="－","－",IF(市町村抽出表!AE15=0,"0人",IF(市町村抽出表!AE15&lt;1,"1人未満",TEXT(ROUND(市町村抽出表!AE15,0),"###,###")&amp;"人")))</f>
        <v>#REF!</v>
      </c>
      <c r="U15" s="149" t="e">
        <f ca="1">IF(市町村抽出表!AG15="","※2",IF(市町村抽出表!AG15="－","－",IF(市町村抽出表!AG15=0,"0人",IF(市町村抽出表!AG15&lt;1,"1人未満",TEXT(ROUND(市町村抽出表!AG15,0),"###,###")&amp;"人"))))</f>
        <v>#REF!</v>
      </c>
      <c r="V15" s="150" t="e">
        <f ca="1">IF(市町村抽出表!AH15="","※2",IF(市町村抽出表!AH15="－","－",IF(市町村抽出表!AH15=0,"0人",IF(市町村抽出表!AH15&lt;1,"1人未満",TEXT(ROUND(市町村抽出表!AH15,0),"###,###")&amp;"人"))))</f>
        <v>#REF!</v>
      </c>
      <c r="W15" s="151" t="e">
        <f ca="1">IF(市町村抽出表!AI15="","※2",IF(市町村抽出表!AI15="－","－",IF(市町村抽出表!AI15=0,"0人",IF(市町村抽出表!AI15&lt;1,"1人未満",TEXT(ROUND(市町村抽出表!AI15,0),"###,###")&amp;"人"))))</f>
        <v>#REF!</v>
      </c>
      <c r="X15" s="94" t="e">
        <f ca="1">IF(市町村抽出表!AJ15="－","－",IF(市町村抽出表!AJ15=0,"0人",IF(市町村抽出表!AJ15&lt;1,"1人未満",TEXT(ROUND(市町村抽出表!AJ15,0),"###,###")&amp;"人")))</f>
        <v>#REF!</v>
      </c>
      <c r="Y15" s="94" t="e">
        <f ca="1">IF(市町村抽出表!AK15="－","－",IF(市町村抽出表!AK15=0,"0人",IF(市町村抽出表!AK15&lt;1,"1人未満",TEXT(ROUND(市町村抽出表!AK15,0),"###,###")&amp;"人")))</f>
        <v>#REF!</v>
      </c>
      <c r="Z15" s="94" t="e">
        <f ca="1">IF(市町村抽出表!AL15="－","－",IF(市町村抽出表!AL15=0,"0人",IF(市町村抽出表!AL15&lt;1,"1人未満",TEXT(ROUND(市町村抽出表!AL15,0),"###,###")&amp;"人")))</f>
        <v>#REF!</v>
      </c>
      <c r="AA15" s="94" t="e">
        <f ca="1">IF(市町村抽出表!AM15="－","－",IF(市町村抽出表!AM15=0,"0人",IF(市町村抽出表!AM15&lt;1,"1人未満",TEXT(ROUND(市町村抽出表!AM15,0),"###,###")&amp;"人")))</f>
        <v>#REF!</v>
      </c>
      <c r="AB15" s="94" t="e">
        <f ca="1">IF(市町村抽出表!AN15="－","－",IF(市町村抽出表!AN15=0,"0人",IF(市町村抽出表!AN15&lt;1,"1人未満",TEXT(ROUND(市町村抽出表!AN15,0),"###,###")&amp;"人")))</f>
        <v>#REF!</v>
      </c>
      <c r="AC15" s="94" t="e">
        <f ca="1">IF(市町村抽出表!AO15="－","－",IF(市町村抽出表!AO15=0,"0人",IF(市町村抽出表!AO15&lt;1,"1人未満",TEXT(ROUND(市町村抽出表!AO15,0),"###,###")&amp;"人")))</f>
        <v>#REF!</v>
      </c>
      <c r="AD15" s="94" t="e">
        <f ca="1">IF(市町村抽出表!AP15="－","－",IF(市町村抽出表!AP15=0,"0人",IF(市町村抽出表!AP15&lt;1,"1人未満",TEXT(ROUND(市町村抽出表!AP15,0),"###,###")&amp;"人")))</f>
        <v>#REF!</v>
      </c>
      <c r="AE15" s="94" t="e">
        <f ca="1">IF(市町村抽出表!AQ15="－","－",IF(市町村抽出表!AQ15=0,"0人",IF(市町村抽出表!AQ15&lt;1,"1人未満",TEXT(ROUND(市町村抽出表!AQ15,0),"###,###")&amp;"人")))</f>
        <v>#REF!</v>
      </c>
      <c r="AF15" s="94" t="e">
        <f ca="1">IF(市町村抽出表!AR15="－","－",IF(市町村抽出表!AR15=0,"0人",IF(市町村抽出表!AR15&lt;1,"1人未満",TEXT(ROUND(市町村抽出表!AR15,0),"###,###")&amp;"人")))</f>
        <v>#REF!</v>
      </c>
      <c r="AG15" s="94" t="e">
        <f ca="1">IF(市町村抽出表!AS15="－","－",IF(市町村抽出表!AS15=0,"0箇所",IF(市町村抽出表!AS15&lt;1,"1箇所未満",TEXT(ROUND(市町村抽出表!AS15,0),"###,###")&amp;"箇所")))</f>
        <v>#REF!</v>
      </c>
      <c r="AH15" s="94" t="e">
        <f ca="1">IF(市町村抽出表!AT15="－","－",IF(市町村抽出表!AT15=0,"0世帯",IF(市町村抽出表!AT15&lt;1,"1世帯未満",TEXT(ROUND(市町村抽出表!AT15,0),"###,###")&amp;"世帯")))</f>
        <v>#REF!</v>
      </c>
      <c r="AI15" s="94" t="e">
        <f ca="1">IF(市町村抽出表!AU15="－","－",IF(市町村抽出表!AU15=0,"0人",IF(市町村抽出表!AU15&lt;1,"1人未満",TEXT(ROUND(市町村抽出表!AU15,0),"###,###")&amp;"人")))</f>
        <v>#REF!</v>
      </c>
      <c r="AJ15" s="94" t="e">
        <f ca="1">IF(市町村抽出表!AV15="－","－",IF(市町村抽出表!AV15=0,"0世帯",IF(市町村抽出表!AV15&lt;1,"1世帯未満",TEXT(ROUND(市町村抽出表!AV15,0),"###,###")&amp;"世帯")))</f>
        <v>#REF!</v>
      </c>
      <c r="AK15" s="94" t="e">
        <f ca="1">IF(市町村抽出表!AW15="－","－",IF(市町村抽出表!AW15=0,"0人",IF(市町村抽出表!AW15&lt;1,"1人未満",TEXT(ROUND(市町村抽出表!AW15,0),"###,###")&amp;"人")))</f>
        <v>#REF!</v>
      </c>
      <c r="AL15" s="94" t="e">
        <f ca="1">IF(市町村抽出表!AX15="－","－",IF(市町村抽出表!AX15=0,"0世帯",IF(市町村抽出表!AX15&lt;1,"1世帯未満",TEXT(ROUND(市町村抽出表!AX15,0),"###,###")&amp;"世帯")))</f>
        <v>#REF!</v>
      </c>
      <c r="AM15" s="94" t="e">
        <f ca="1">IF(市町村抽出表!AY15="－","－",IF(市町村抽出表!AY15=0,"0人",IF(市町村抽出表!AY15&lt;1,"1人未満",TEXT(ROUND(市町村抽出表!AY15,0),"###,###")&amp;"人")))</f>
        <v>#REF!</v>
      </c>
      <c r="AN15" s="94" t="s">
        <v>722</v>
      </c>
      <c r="AO15" s="94" t="s">
        <v>722</v>
      </c>
      <c r="AP15" s="94" t="e">
        <f ca="1">IF(市町村抽出表!BB15="－","－",IF(市町村抽出表!BB15=0,"0km",IF(市町村抽出表!BB15&lt;0.1,"0.1km未満",TEXT(ROUND(市町村抽出表!BB15,1),"###,##0.0")&amp;"km")))</f>
        <v>#REF!</v>
      </c>
      <c r="AQ15" s="94" t="e">
        <f ca="1">IF(市町村抽出表!BC15="－","－",IF(市町村抽出表!BC15=0,"0世帯",IF(市町村抽出表!BC15&lt;1,"1世帯未満",TEXT(ROUND(市町村抽出表!BC15,0),"###,###")&amp;"世帯")))</f>
        <v>#REF!</v>
      </c>
      <c r="AR15" s="94" t="e">
        <f ca="1">IF(市町村抽出表!BD15="－","－",IF(市町村抽出表!BD15=0,"0人",IF(市町村抽出表!BD15&lt;1,"1人未満",TEXT(ROUND(市町村抽出表!BD15,0),"###,###")&amp;"人")))</f>
        <v>#REF!</v>
      </c>
      <c r="AS15" s="94" t="s">
        <v>722</v>
      </c>
      <c r="AT15" s="94" t="s">
        <v>722</v>
      </c>
      <c r="AU15" s="94" t="e">
        <f ca="1">IF(市町村抽出表!BG15="－","－",IF(市町村抽出表!BG15=0,"0箇所",IF(市町村抽出表!BG15&lt;1,"1箇所未満",TEXT(ROUND(市町村抽出表!BG15,0),"###,###")&amp;"箇所")))</f>
        <v>#REF!</v>
      </c>
      <c r="AV15" s="94" t="e">
        <f ca="1">IF(市町村抽出表!BH15="－","－",IF(市町村抽出表!BH15=0,"0箇所",IF(市町村抽出表!BH15&lt;1,"1箇所未満",TEXT(ROUND(市町村抽出表!BH15,0),"###,###")&amp;"箇所")))</f>
        <v>#REF!</v>
      </c>
      <c r="AW15" s="94" t="e">
        <f ca="1">IF(市町村抽出表!BI15="－","－",IF(市町村抽出表!BI15=0,"0箇所",IF(市町村抽出表!BI15&lt;1,"1箇所未満",TEXT(ROUND(市町村抽出表!BI15,0),"###,###")&amp;"箇所")))</f>
        <v>#REF!</v>
      </c>
      <c r="AX15" s="94" t="e">
        <f ca="1">IF(市町村抽出表!BJ15="－","－",IF(市町村抽出表!BJ15=0,"0箇所",IF(市町村抽出表!BJ15&lt;1,"1箇所未満",TEXT(ROUND(市町村抽出表!BJ15,0),"###,###")&amp;"箇所")))</f>
        <v>#REF!</v>
      </c>
      <c r="AY15" s="94" t="e">
        <f ca="1">IF(市町村抽出表!BK15="－","－",IF(市町村抽出表!BK15=0,"0箇所",IF(市町村抽出表!BK15&lt;1,"1箇所未満",TEXT(ROUND(市町村抽出表!BK15,0),"###,###")&amp;"箇所")))</f>
        <v>#REF!</v>
      </c>
      <c r="AZ15" s="94" t="e">
        <f ca="1">IF(市町村抽出表!BL15="－","－",IF(市町村抽出表!BL15=0,"0箇所",IF(市町村抽出表!BL15&lt;1,"1箇所未満",TEXT(ROUND(市町村抽出表!BL15,0),"###,###")&amp;"箇所")))</f>
        <v>#REF!</v>
      </c>
      <c r="BH15" s="153"/>
      <c r="BI15" s="153"/>
      <c r="BJ15" s="153"/>
      <c r="BL15" s="154"/>
      <c r="BM15" s="153"/>
      <c r="BN15" s="153"/>
      <c r="BO15" s="153"/>
      <c r="BP15" s="153"/>
      <c r="BX15" s="154"/>
      <c r="BY15" s="153"/>
      <c r="BZ15" s="153"/>
      <c r="CA15" s="153"/>
      <c r="CB15" s="153"/>
      <c r="CN15" s="154"/>
      <c r="CO15" s="153"/>
      <c r="CP15" s="153"/>
      <c r="CQ15" s="153"/>
      <c r="CR15" s="153"/>
    </row>
    <row r="16" spans="1:122" x14ac:dyDescent="0.2">
      <c r="A16" s="82">
        <v>13</v>
      </c>
      <c r="B16" s="74" t="s">
        <v>567</v>
      </c>
      <c r="C16" s="93" t="e">
        <f ca="1">IF(市町村抽出表!D16="－","－",ROUND(市町村抽出表!D16,1))</f>
        <v>#REF!</v>
      </c>
      <c r="D16" s="158" t="e">
        <f ca="1">IF(市町村抽出表!F16="","※2",IF(市町村抽出表!F16="－","－",市町村抽出表!F16&amp;"箇所"))</f>
        <v>#REF!</v>
      </c>
      <c r="E16" s="159" t="e">
        <f ca="1">IF(市町村抽出表!G16="","※2",IF(市町村抽出表!G16="－","－",市町村抽出表!G16&amp;"箇所"))</f>
        <v>#REF!</v>
      </c>
      <c r="F16" s="160" t="e">
        <f ca="1">IF(市町村抽出表!H16="","※2",IF(市町村抽出表!H16="－","－",市町村抽出表!H16&amp;"箇所"))</f>
        <v>#REF!</v>
      </c>
      <c r="G16" s="94" t="e">
        <f ca="1">IF(市町村抽出表!I16="－","－",IF(市町村抽出表!I16=0,"0棟",IF(市町村抽出表!I16&lt;1,"1棟未満",TEXT(ROUND(市町村抽出表!I16,0),"###,###")&amp;"棟")))</f>
        <v>#REF!</v>
      </c>
      <c r="H16" s="94" t="e">
        <f ca="1">IF(市町村抽出表!J16="－","－",IF(市町村抽出表!J16=0,"0棟",IF(市町村抽出表!J16&lt;1,"1棟未満",TEXT(ROUND(市町村抽出表!J16,0),"###,###")&amp;"棟")))</f>
        <v>#REF!</v>
      </c>
      <c r="I16" s="94" t="e">
        <f ca="1">IF(市町村抽出表!O16="－","－",IF(市町村抽出表!O16=0,"0棟",IF(市町村抽出表!O16&lt;1,"1棟未満",TEXT(ROUND(市町村抽出表!O16,0),"###,###")&amp;"棟")))</f>
        <v>#REF!</v>
      </c>
      <c r="J16" s="94" t="e">
        <f ca="1">IF(市町村抽出表!P16="－","－",IF(市町村抽出表!P16=0,"0棟",IF(市町村抽出表!P16&lt;1,"1棟未満",TEXT(ROUND(市町村抽出表!P16,0),"###,###")&amp;"棟")))</f>
        <v>#REF!</v>
      </c>
      <c r="K16" s="147" t="e">
        <f ca="1">IF(市町村抽出表!U16="","※2",IF(市町村抽出表!U16="－","－",IF(市町村抽出表!U16=0,"0棟",IF(市町村抽出表!U16&lt;1,"1棟未満",TEXT(ROUND(市町村抽出表!U16,0),"###,###")&amp;"棟"))))</f>
        <v>#REF!</v>
      </c>
      <c r="L16" s="148" t="e">
        <f ca="1">IF(市町村抽出表!V16="","※2",IF(市町村抽出表!V16="－","－",IF(市町村抽出表!V16=0,"0棟",IF(市町村抽出表!V16&lt;1,"1棟未満",TEXT(ROUND(市町村抽出表!V16,0),"###,###")&amp;"棟"))))</f>
        <v>#REF!</v>
      </c>
      <c r="M16" s="94" t="e">
        <f ca="1">IF(市町村抽出表!W16="－","－",IF(市町村抽出表!W16=0,"0棟",IF(市町村抽出表!W16&lt;1,"1棟未満",TEXT(ROUND(市町村抽出表!W16,0),"###,###")&amp;"棟")))</f>
        <v>#REF!</v>
      </c>
      <c r="N16" s="94" t="e">
        <f ca="1">IF(市町村抽出表!X16="－","－",IF(市町村抽出表!X16=0,"0棟",IF(市町村抽出表!X16&lt;1,"1棟未満",TEXT(ROUND(市町村抽出表!X16,0),"###,###")&amp;"棟")))</f>
        <v>#REF!</v>
      </c>
      <c r="O16" s="94" t="e">
        <f ca="1">IF(市町村抽出表!Z16="－","－",IF(市町村抽出表!Z16=0,"0件",IF(市町村抽出表!Z16&lt;1,"1件未満",TEXT(ROUND(市町村抽出表!Z16,0),"###,###")&amp;"件")))</f>
        <v>#REF!</v>
      </c>
      <c r="P16" s="94" t="e">
        <f ca="1">IF(市町村抽出表!AA16="－","－",IF(市町村抽出表!AA16=0,"0件",IF(市町村抽出表!AA16&lt;1,"1件未満",TEXT(ROUND(市町村抽出表!AA16,0),"###,###")&amp;"件")))</f>
        <v>#REF!</v>
      </c>
      <c r="Q16" s="94" t="e">
        <f ca="1">IF(市町村抽出表!AB16="－","－",IF(市町村抽出表!AB16=0,"0棟",IF(市町村抽出表!AB16&lt;1,"1棟未満",TEXT(ROUND(市町村抽出表!AB16,0),"###,###")&amp;"棟")))</f>
        <v>#REF!</v>
      </c>
      <c r="R16" s="94" t="e">
        <f ca="1">IF(市町村抽出表!AC16="－","－",IF(市町村抽出表!AC16=0,"0人",IF(市町村抽出表!AC16&lt;1,"1人未満",TEXT(ROUND(市町村抽出表!AC16,0),"###,###")&amp;"人")))</f>
        <v>#REF!</v>
      </c>
      <c r="S16" s="94" t="e">
        <f ca="1">IF(市町村抽出表!AD16="－","－",IF(市町村抽出表!AD16=0,"0人",IF(市町村抽出表!AD16&lt;1,"1人未満",TEXT(ROUND(市町村抽出表!AD16,0),"###,###")&amp;"人")))</f>
        <v>#REF!</v>
      </c>
      <c r="T16" s="94" t="e">
        <f ca="1">IF(市町村抽出表!AE16="－","－",IF(市町村抽出表!AE16=0,"0人",IF(市町村抽出表!AE16&lt;1,"1人未満",TEXT(ROUND(市町村抽出表!AE16,0),"###,###")&amp;"人")))</f>
        <v>#REF!</v>
      </c>
      <c r="U16" s="149" t="e">
        <f ca="1">IF(市町村抽出表!AG16="","※2",IF(市町村抽出表!AG16="－","－",IF(市町村抽出表!AG16=0,"0人",IF(市町村抽出表!AG16&lt;1,"1人未満",TEXT(ROUND(市町村抽出表!AG16,0),"###,###")&amp;"人"))))</f>
        <v>#REF!</v>
      </c>
      <c r="V16" s="150" t="e">
        <f ca="1">IF(市町村抽出表!AH16="","※2",IF(市町村抽出表!AH16="－","－",IF(市町村抽出表!AH16=0,"0人",IF(市町村抽出表!AH16&lt;1,"1人未満",TEXT(ROUND(市町村抽出表!AH16,0),"###,###")&amp;"人"))))</f>
        <v>#REF!</v>
      </c>
      <c r="W16" s="151" t="e">
        <f ca="1">IF(市町村抽出表!AI16="","※2",IF(市町村抽出表!AI16="－","－",IF(市町村抽出表!AI16=0,"0人",IF(市町村抽出表!AI16&lt;1,"1人未満",TEXT(ROUND(市町村抽出表!AI16,0),"###,###")&amp;"人"))))</f>
        <v>#REF!</v>
      </c>
      <c r="X16" s="94" t="e">
        <f ca="1">IF(市町村抽出表!AJ16="－","－",IF(市町村抽出表!AJ16=0,"0人",IF(市町村抽出表!AJ16&lt;1,"1人未満",TEXT(ROUND(市町村抽出表!AJ16,0),"###,###")&amp;"人")))</f>
        <v>#REF!</v>
      </c>
      <c r="Y16" s="94" t="e">
        <f ca="1">IF(市町村抽出表!AK16="－","－",IF(市町村抽出表!AK16=0,"0人",IF(市町村抽出表!AK16&lt;1,"1人未満",TEXT(ROUND(市町村抽出表!AK16,0),"###,###")&amp;"人")))</f>
        <v>#REF!</v>
      </c>
      <c r="Z16" s="94" t="e">
        <f ca="1">IF(市町村抽出表!AL16="－","－",IF(市町村抽出表!AL16=0,"0人",IF(市町村抽出表!AL16&lt;1,"1人未満",TEXT(ROUND(市町村抽出表!AL16,0),"###,###")&amp;"人")))</f>
        <v>#REF!</v>
      </c>
      <c r="AA16" s="94" t="e">
        <f ca="1">IF(市町村抽出表!AM16="－","－",IF(市町村抽出表!AM16=0,"0人",IF(市町村抽出表!AM16&lt;1,"1人未満",TEXT(ROUND(市町村抽出表!AM16,0),"###,###")&amp;"人")))</f>
        <v>#REF!</v>
      </c>
      <c r="AB16" s="94" t="e">
        <f ca="1">IF(市町村抽出表!AN16="－","－",IF(市町村抽出表!AN16=0,"0人",IF(市町村抽出表!AN16&lt;1,"1人未満",TEXT(ROUND(市町村抽出表!AN16,0),"###,###")&amp;"人")))</f>
        <v>#REF!</v>
      </c>
      <c r="AC16" s="94" t="e">
        <f ca="1">IF(市町村抽出表!AO16="－","－",IF(市町村抽出表!AO16=0,"0人",IF(市町村抽出表!AO16&lt;1,"1人未満",TEXT(ROUND(市町村抽出表!AO16,0),"###,###")&amp;"人")))</f>
        <v>#REF!</v>
      </c>
      <c r="AD16" s="94" t="e">
        <f ca="1">IF(市町村抽出表!AP16="－","－",IF(市町村抽出表!AP16=0,"0人",IF(市町村抽出表!AP16&lt;1,"1人未満",TEXT(ROUND(市町村抽出表!AP16,0),"###,###")&amp;"人")))</f>
        <v>#REF!</v>
      </c>
      <c r="AE16" s="94" t="e">
        <f ca="1">IF(市町村抽出表!AQ16="－","－",IF(市町村抽出表!AQ16=0,"0人",IF(市町村抽出表!AQ16&lt;1,"1人未満",TEXT(ROUND(市町村抽出表!AQ16,0),"###,###")&amp;"人")))</f>
        <v>#REF!</v>
      </c>
      <c r="AF16" s="94" t="e">
        <f ca="1">IF(市町村抽出表!AR16="－","－",IF(市町村抽出表!AR16=0,"0人",IF(市町村抽出表!AR16&lt;1,"1人未満",TEXT(ROUND(市町村抽出表!AR16,0),"###,###")&amp;"人")))</f>
        <v>#REF!</v>
      </c>
      <c r="AG16" s="94" t="e">
        <f ca="1">IF(市町村抽出表!AS16="－","－",IF(市町村抽出表!AS16=0,"0箇所",IF(市町村抽出表!AS16&lt;1,"1箇所未満",TEXT(ROUND(市町村抽出表!AS16,0),"###,###")&amp;"箇所")))</f>
        <v>#REF!</v>
      </c>
      <c r="AH16" s="94" t="e">
        <f ca="1">IF(市町村抽出表!AT16="－","－",IF(市町村抽出表!AT16=0,"0世帯",IF(市町村抽出表!AT16&lt;1,"1世帯未満",TEXT(ROUND(市町村抽出表!AT16,0),"###,###")&amp;"世帯")))</f>
        <v>#REF!</v>
      </c>
      <c r="AI16" s="94" t="e">
        <f ca="1">IF(市町村抽出表!AU16="－","－",IF(市町村抽出表!AU16=0,"0人",IF(市町村抽出表!AU16&lt;1,"1人未満",TEXT(ROUND(市町村抽出表!AU16,0),"###,###")&amp;"人")))</f>
        <v>#REF!</v>
      </c>
      <c r="AJ16" s="94" t="e">
        <f ca="1">IF(市町村抽出表!AV16="－","－",IF(市町村抽出表!AV16=0,"0世帯",IF(市町村抽出表!AV16&lt;1,"1世帯未満",TEXT(ROUND(市町村抽出表!AV16,0),"###,###")&amp;"世帯")))</f>
        <v>#REF!</v>
      </c>
      <c r="AK16" s="94" t="e">
        <f ca="1">IF(市町村抽出表!AW16="－","－",IF(市町村抽出表!AW16=0,"0人",IF(市町村抽出表!AW16&lt;1,"1人未満",TEXT(ROUND(市町村抽出表!AW16,0),"###,###")&amp;"人")))</f>
        <v>#REF!</v>
      </c>
      <c r="AL16" s="94" t="e">
        <f ca="1">IF(市町村抽出表!AX16="－","－",IF(市町村抽出表!AX16=0,"0世帯",IF(市町村抽出表!AX16&lt;1,"1世帯未満",TEXT(ROUND(市町村抽出表!AX16,0),"###,###")&amp;"世帯")))</f>
        <v>#REF!</v>
      </c>
      <c r="AM16" s="94" t="e">
        <f ca="1">IF(市町村抽出表!AY16="－","－",IF(市町村抽出表!AY16=0,"0人",IF(市町村抽出表!AY16&lt;1,"1人未満",TEXT(ROUND(市町村抽出表!AY16,0),"###,###")&amp;"人")))</f>
        <v>#REF!</v>
      </c>
      <c r="AN16" s="94" t="s">
        <v>722</v>
      </c>
      <c r="AO16" s="94" t="s">
        <v>722</v>
      </c>
      <c r="AP16" s="94" t="e">
        <f ca="1">IF(市町村抽出表!BB16="－","－",IF(市町村抽出表!BB16=0,"0km",IF(市町村抽出表!BB16&lt;0.1,"0.1km未満",TEXT(ROUND(市町村抽出表!BB16,1),"###,##0.0")&amp;"km")))</f>
        <v>#REF!</v>
      </c>
      <c r="AQ16" s="94" t="e">
        <f ca="1">IF(市町村抽出表!BC16="－","－",IF(市町村抽出表!BC16=0,"0世帯",IF(市町村抽出表!BC16&lt;1,"1世帯未満",TEXT(ROUND(市町村抽出表!BC16,0),"###,###")&amp;"世帯")))</f>
        <v>#REF!</v>
      </c>
      <c r="AR16" s="94" t="e">
        <f ca="1">IF(市町村抽出表!BD16="－","－",IF(市町村抽出表!BD16=0,"0人",IF(市町村抽出表!BD16&lt;1,"1人未満",TEXT(ROUND(市町村抽出表!BD16,0),"###,###")&amp;"人")))</f>
        <v>#REF!</v>
      </c>
      <c r="AS16" s="94" t="s">
        <v>722</v>
      </c>
      <c r="AT16" s="94" t="s">
        <v>722</v>
      </c>
      <c r="AU16" s="94" t="e">
        <f ca="1">IF(市町村抽出表!BG16="－","－",IF(市町村抽出表!BG16=0,"0箇所",IF(市町村抽出表!BG16&lt;1,"1箇所未満",TEXT(ROUND(市町村抽出表!BG16,0),"###,###")&amp;"箇所")))</f>
        <v>#REF!</v>
      </c>
      <c r="AV16" s="94" t="e">
        <f ca="1">IF(市町村抽出表!BH16="－","－",IF(市町村抽出表!BH16=0,"0箇所",IF(市町村抽出表!BH16&lt;1,"1箇所未満",TEXT(ROUND(市町村抽出表!BH16,0),"###,###")&amp;"箇所")))</f>
        <v>#REF!</v>
      </c>
      <c r="AW16" s="94" t="e">
        <f ca="1">IF(市町村抽出表!BI16="－","－",IF(市町村抽出表!BI16=0,"0箇所",IF(市町村抽出表!BI16&lt;1,"1箇所未満",TEXT(ROUND(市町村抽出表!BI16,0),"###,###")&amp;"箇所")))</f>
        <v>#REF!</v>
      </c>
      <c r="AX16" s="94" t="e">
        <f ca="1">IF(市町村抽出表!BJ16="－","－",IF(市町村抽出表!BJ16=0,"0箇所",IF(市町村抽出表!BJ16&lt;1,"1箇所未満",TEXT(ROUND(市町村抽出表!BJ16,0),"###,###")&amp;"箇所")))</f>
        <v>#REF!</v>
      </c>
      <c r="AY16" s="94" t="e">
        <f ca="1">IF(市町村抽出表!BK16="－","－",IF(市町村抽出表!BK16=0,"0箇所",IF(市町村抽出表!BK16&lt;1,"1箇所未満",TEXT(ROUND(市町村抽出表!BK16,0),"###,###")&amp;"箇所")))</f>
        <v>#REF!</v>
      </c>
      <c r="AZ16" s="94" t="e">
        <f ca="1">IF(市町村抽出表!BL16="－","－",IF(市町村抽出表!BL16=0,"0箇所",IF(市町村抽出表!BL16&lt;1,"1箇所未満",TEXT(ROUND(市町村抽出表!BL16,0),"###,###")&amp;"箇所")))</f>
        <v>#REF!</v>
      </c>
      <c r="BH16" s="153"/>
      <c r="BI16" s="153"/>
      <c r="BJ16" s="153"/>
      <c r="BL16" s="154"/>
      <c r="BM16" s="153"/>
      <c r="BN16" s="153"/>
      <c r="BO16" s="153"/>
      <c r="BP16" s="153"/>
      <c r="BX16" s="154"/>
      <c r="BY16" s="153"/>
      <c r="BZ16" s="153"/>
      <c r="CA16" s="153"/>
      <c r="CB16" s="153"/>
      <c r="CN16" s="154"/>
      <c r="CO16" s="153"/>
      <c r="CP16" s="153"/>
      <c r="CQ16" s="153"/>
      <c r="CR16" s="153"/>
    </row>
    <row r="17" spans="1:96" x14ac:dyDescent="0.2">
      <c r="A17" s="82">
        <v>14</v>
      </c>
      <c r="B17" s="74" t="s">
        <v>568</v>
      </c>
      <c r="C17" s="93" t="e">
        <f ca="1">IF(市町村抽出表!D17="－","－",ROUND(市町村抽出表!D17,1))</f>
        <v>#REF!</v>
      </c>
      <c r="D17" s="158" t="e">
        <f ca="1">IF(市町村抽出表!F17="","※2",IF(市町村抽出表!F17="－","－",市町村抽出表!F17&amp;"箇所"))</f>
        <v>#REF!</v>
      </c>
      <c r="E17" s="159" t="e">
        <f ca="1">IF(市町村抽出表!G17="","※2",IF(市町村抽出表!G17="－","－",市町村抽出表!G17&amp;"箇所"))</f>
        <v>#REF!</v>
      </c>
      <c r="F17" s="160" t="e">
        <f ca="1">IF(市町村抽出表!H17="","※2",IF(市町村抽出表!H17="－","－",市町村抽出表!H17&amp;"箇所"))</f>
        <v>#REF!</v>
      </c>
      <c r="G17" s="94" t="e">
        <f ca="1">IF(市町村抽出表!I17="－","－",IF(市町村抽出表!I17=0,"0棟",IF(市町村抽出表!I17&lt;1,"1棟未満",TEXT(ROUND(市町村抽出表!I17,0),"###,###")&amp;"棟")))</f>
        <v>#REF!</v>
      </c>
      <c r="H17" s="94" t="e">
        <f ca="1">IF(市町村抽出表!J17="－","－",IF(市町村抽出表!J17=0,"0棟",IF(市町村抽出表!J17&lt;1,"1棟未満",TEXT(ROUND(市町村抽出表!J17,0),"###,###")&amp;"棟")))</f>
        <v>#REF!</v>
      </c>
      <c r="I17" s="94" t="e">
        <f ca="1">IF(市町村抽出表!O17="－","－",IF(市町村抽出表!O17=0,"0棟",IF(市町村抽出表!O17&lt;1,"1棟未満",TEXT(ROUND(市町村抽出表!O17,0),"###,###")&amp;"棟")))</f>
        <v>#REF!</v>
      </c>
      <c r="J17" s="94" t="e">
        <f ca="1">IF(市町村抽出表!P17="－","－",IF(市町村抽出表!P17=0,"0棟",IF(市町村抽出表!P17&lt;1,"1棟未満",TEXT(ROUND(市町村抽出表!P17,0),"###,###")&amp;"棟")))</f>
        <v>#REF!</v>
      </c>
      <c r="K17" s="147" t="e">
        <f ca="1">IF(市町村抽出表!U17="","※2",IF(市町村抽出表!U17="－","－",IF(市町村抽出表!U17=0,"0棟",IF(市町村抽出表!U17&lt;1,"1棟未満",TEXT(ROUND(市町村抽出表!U17,0),"###,###")&amp;"棟"))))</f>
        <v>#REF!</v>
      </c>
      <c r="L17" s="148" t="e">
        <f ca="1">IF(市町村抽出表!V17="","※2",IF(市町村抽出表!V17="－","－",IF(市町村抽出表!V17=0,"0棟",IF(市町村抽出表!V17&lt;1,"1棟未満",TEXT(ROUND(市町村抽出表!V17,0),"###,###")&amp;"棟"))))</f>
        <v>#REF!</v>
      </c>
      <c r="M17" s="94" t="e">
        <f ca="1">IF(市町村抽出表!W17="－","－",IF(市町村抽出表!W17=0,"0棟",IF(市町村抽出表!W17&lt;1,"1棟未満",TEXT(ROUND(市町村抽出表!W17,0),"###,###")&amp;"棟")))</f>
        <v>#REF!</v>
      </c>
      <c r="N17" s="94" t="e">
        <f ca="1">IF(市町村抽出表!X17="－","－",IF(市町村抽出表!X17=0,"0棟",IF(市町村抽出表!X17&lt;1,"1棟未満",TEXT(ROUND(市町村抽出表!X17,0),"###,###")&amp;"棟")))</f>
        <v>#REF!</v>
      </c>
      <c r="O17" s="94" t="e">
        <f ca="1">IF(市町村抽出表!Z17="－","－",IF(市町村抽出表!Z17=0,"0件",IF(市町村抽出表!Z17&lt;1,"1件未満",TEXT(ROUND(市町村抽出表!Z17,0),"###,###")&amp;"件")))</f>
        <v>#REF!</v>
      </c>
      <c r="P17" s="94" t="e">
        <f ca="1">IF(市町村抽出表!AA17="－","－",IF(市町村抽出表!AA17=0,"0件",IF(市町村抽出表!AA17&lt;1,"1件未満",TEXT(ROUND(市町村抽出表!AA17,0),"###,###")&amp;"件")))</f>
        <v>#REF!</v>
      </c>
      <c r="Q17" s="94" t="e">
        <f ca="1">IF(市町村抽出表!AB17="－","－",IF(市町村抽出表!AB17=0,"0棟",IF(市町村抽出表!AB17&lt;1,"1棟未満",TEXT(ROUND(市町村抽出表!AB17,0),"###,###")&amp;"棟")))</f>
        <v>#REF!</v>
      </c>
      <c r="R17" s="94" t="e">
        <f ca="1">IF(市町村抽出表!AC17="－","－",IF(市町村抽出表!AC17=0,"0人",IF(市町村抽出表!AC17&lt;1,"1人未満",TEXT(ROUND(市町村抽出表!AC17,0),"###,###")&amp;"人")))</f>
        <v>#REF!</v>
      </c>
      <c r="S17" s="94" t="e">
        <f ca="1">IF(市町村抽出表!AD17="－","－",IF(市町村抽出表!AD17=0,"0人",IF(市町村抽出表!AD17&lt;1,"1人未満",TEXT(ROUND(市町村抽出表!AD17,0),"###,###")&amp;"人")))</f>
        <v>#REF!</v>
      </c>
      <c r="T17" s="94" t="e">
        <f ca="1">IF(市町村抽出表!AE17="－","－",IF(市町村抽出表!AE17=0,"0人",IF(市町村抽出表!AE17&lt;1,"1人未満",TEXT(ROUND(市町村抽出表!AE17,0),"###,###")&amp;"人")))</f>
        <v>#REF!</v>
      </c>
      <c r="U17" s="149" t="e">
        <f ca="1">IF(市町村抽出表!AG17="","※2",IF(市町村抽出表!AG17="－","－",IF(市町村抽出表!AG17=0,"0人",IF(市町村抽出表!AG17&lt;1,"1人未満",TEXT(ROUND(市町村抽出表!AG17,0),"###,###")&amp;"人"))))</f>
        <v>#REF!</v>
      </c>
      <c r="V17" s="150" t="e">
        <f ca="1">IF(市町村抽出表!AH17="","※2",IF(市町村抽出表!AH17="－","－",IF(市町村抽出表!AH17=0,"0人",IF(市町村抽出表!AH17&lt;1,"1人未満",TEXT(ROUND(市町村抽出表!AH17,0),"###,###")&amp;"人"))))</f>
        <v>#REF!</v>
      </c>
      <c r="W17" s="151" t="e">
        <f ca="1">IF(市町村抽出表!AI17="","※2",IF(市町村抽出表!AI17="－","－",IF(市町村抽出表!AI17=0,"0人",IF(市町村抽出表!AI17&lt;1,"1人未満",TEXT(ROUND(市町村抽出表!AI17,0),"###,###")&amp;"人"))))</f>
        <v>#REF!</v>
      </c>
      <c r="X17" s="94" t="e">
        <f ca="1">IF(市町村抽出表!AJ17="－","－",IF(市町村抽出表!AJ17=0,"0人",IF(市町村抽出表!AJ17&lt;1,"1人未満",TEXT(ROUND(市町村抽出表!AJ17,0),"###,###")&amp;"人")))</f>
        <v>#REF!</v>
      </c>
      <c r="Y17" s="94" t="e">
        <f ca="1">IF(市町村抽出表!AK17="－","－",IF(市町村抽出表!AK17=0,"0人",IF(市町村抽出表!AK17&lt;1,"1人未満",TEXT(ROUND(市町村抽出表!AK17,0),"###,###")&amp;"人")))</f>
        <v>#REF!</v>
      </c>
      <c r="Z17" s="94" t="e">
        <f ca="1">IF(市町村抽出表!AL17="－","－",IF(市町村抽出表!AL17=0,"0人",IF(市町村抽出表!AL17&lt;1,"1人未満",TEXT(ROUND(市町村抽出表!AL17,0),"###,###")&amp;"人")))</f>
        <v>#REF!</v>
      </c>
      <c r="AA17" s="94" t="e">
        <f ca="1">IF(市町村抽出表!AM17="－","－",IF(市町村抽出表!AM17=0,"0人",IF(市町村抽出表!AM17&lt;1,"1人未満",TEXT(ROUND(市町村抽出表!AM17,0),"###,###")&amp;"人")))</f>
        <v>#REF!</v>
      </c>
      <c r="AB17" s="94" t="e">
        <f ca="1">IF(市町村抽出表!AN17="－","－",IF(市町村抽出表!AN17=0,"0人",IF(市町村抽出表!AN17&lt;1,"1人未満",TEXT(ROUND(市町村抽出表!AN17,0),"###,###")&amp;"人")))</f>
        <v>#REF!</v>
      </c>
      <c r="AC17" s="94" t="e">
        <f ca="1">IF(市町村抽出表!AO17="－","－",IF(市町村抽出表!AO17=0,"0人",IF(市町村抽出表!AO17&lt;1,"1人未満",TEXT(ROUND(市町村抽出表!AO17,0),"###,###")&amp;"人")))</f>
        <v>#REF!</v>
      </c>
      <c r="AD17" s="94" t="e">
        <f ca="1">IF(市町村抽出表!AP17="－","－",IF(市町村抽出表!AP17=0,"0人",IF(市町村抽出表!AP17&lt;1,"1人未満",TEXT(ROUND(市町村抽出表!AP17,0),"###,###")&amp;"人")))</f>
        <v>#REF!</v>
      </c>
      <c r="AE17" s="94" t="e">
        <f ca="1">IF(市町村抽出表!AQ17="－","－",IF(市町村抽出表!AQ17=0,"0人",IF(市町村抽出表!AQ17&lt;1,"1人未満",TEXT(ROUND(市町村抽出表!AQ17,0),"###,###")&amp;"人")))</f>
        <v>#REF!</v>
      </c>
      <c r="AF17" s="94" t="e">
        <f ca="1">IF(市町村抽出表!AR17="－","－",IF(市町村抽出表!AR17=0,"0人",IF(市町村抽出表!AR17&lt;1,"1人未満",TEXT(ROUND(市町村抽出表!AR17,0),"###,###")&amp;"人")))</f>
        <v>#REF!</v>
      </c>
      <c r="AG17" s="94" t="e">
        <f ca="1">IF(市町村抽出表!AS17="－","－",IF(市町村抽出表!AS17=0,"0箇所",IF(市町村抽出表!AS17&lt;1,"1箇所未満",TEXT(ROUND(市町村抽出表!AS17,0),"###,###")&amp;"箇所")))</f>
        <v>#REF!</v>
      </c>
      <c r="AH17" s="94" t="e">
        <f ca="1">IF(市町村抽出表!AT17="－","－",IF(市町村抽出表!AT17=0,"0世帯",IF(市町村抽出表!AT17&lt;1,"1世帯未満",TEXT(ROUND(市町村抽出表!AT17,0),"###,###")&amp;"世帯")))</f>
        <v>#REF!</v>
      </c>
      <c r="AI17" s="94" t="e">
        <f ca="1">IF(市町村抽出表!AU17="－","－",IF(市町村抽出表!AU17=0,"0人",IF(市町村抽出表!AU17&lt;1,"1人未満",TEXT(ROUND(市町村抽出表!AU17,0),"###,###")&amp;"人")))</f>
        <v>#REF!</v>
      </c>
      <c r="AJ17" s="94" t="e">
        <f ca="1">IF(市町村抽出表!AV17="－","－",IF(市町村抽出表!AV17=0,"0世帯",IF(市町村抽出表!AV17&lt;1,"1世帯未満",TEXT(ROUND(市町村抽出表!AV17,0),"###,###")&amp;"世帯")))</f>
        <v>#REF!</v>
      </c>
      <c r="AK17" s="94" t="e">
        <f ca="1">IF(市町村抽出表!AW17="－","－",IF(市町村抽出表!AW17=0,"0人",IF(市町村抽出表!AW17&lt;1,"1人未満",TEXT(ROUND(市町村抽出表!AW17,0),"###,###")&amp;"人")))</f>
        <v>#REF!</v>
      </c>
      <c r="AL17" s="94" t="e">
        <f ca="1">IF(市町村抽出表!AX17="－","－",IF(市町村抽出表!AX17=0,"0世帯",IF(市町村抽出表!AX17&lt;1,"1世帯未満",TEXT(ROUND(市町村抽出表!AX17,0),"###,###")&amp;"世帯")))</f>
        <v>#REF!</v>
      </c>
      <c r="AM17" s="94" t="e">
        <f ca="1">IF(市町村抽出表!AY17="－","－",IF(市町村抽出表!AY17=0,"0人",IF(市町村抽出表!AY17&lt;1,"1人未満",TEXT(ROUND(市町村抽出表!AY17,0),"###,###")&amp;"人")))</f>
        <v>#REF!</v>
      </c>
      <c r="AN17" s="94" t="s">
        <v>722</v>
      </c>
      <c r="AO17" s="94" t="s">
        <v>722</v>
      </c>
      <c r="AP17" s="94" t="e">
        <f ca="1">IF(市町村抽出表!BB17="－","－",IF(市町村抽出表!BB17=0,"0km",IF(市町村抽出表!BB17&lt;0.1,"0.1km未満",TEXT(ROUND(市町村抽出表!BB17,1),"###,##0.0")&amp;"km")))</f>
        <v>#REF!</v>
      </c>
      <c r="AQ17" s="94" t="e">
        <f ca="1">IF(市町村抽出表!BC17="－","－",IF(市町村抽出表!BC17=0,"0世帯",IF(市町村抽出表!BC17&lt;1,"1世帯未満",TEXT(ROUND(市町村抽出表!BC17,0),"###,###")&amp;"世帯")))</f>
        <v>#REF!</v>
      </c>
      <c r="AR17" s="94" t="e">
        <f ca="1">IF(市町村抽出表!BD17="－","－",IF(市町村抽出表!BD17=0,"0人",IF(市町村抽出表!BD17&lt;1,"1人未満",TEXT(ROUND(市町村抽出表!BD17,0),"###,###")&amp;"人")))</f>
        <v>#REF!</v>
      </c>
      <c r="AS17" s="94" t="s">
        <v>722</v>
      </c>
      <c r="AT17" s="94" t="s">
        <v>722</v>
      </c>
      <c r="AU17" s="94" t="e">
        <f ca="1">IF(市町村抽出表!BG17="－","－",IF(市町村抽出表!BG17=0,"0箇所",IF(市町村抽出表!BG17&lt;1,"1箇所未満",TEXT(ROUND(市町村抽出表!BG17,0),"###,###")&amp;"箇所")))</f>
        <v>#REF!</v>
      </c>
      <c r="AV17" s="94" t="e">
        <f ca="1">IF(市町村抽出表!BH17="－","－",IF(市町村抽出表!BH17=0,"0箇所",IF(市町村抽出表!BH17&lt;1,"1箇所未満",TEXT(ROUND(市町村抽出表!BH17,0),"###,###")&amp;"箇所")))</f>
        <v>#REF!</v>
      </c>
      <c r="AW17" s="94" t="e">
        <f ca="1">IF(市町村抽出表!BI17="－","－",IF(市町村抽出表!BI17=0,"0箇所",IF(市町村抽出表!BI17&lt;1,"1箇所未満",TEXT(ROUND(市町村抽出表!BI17,0),"###,###")&amp;"箇所")))</f>
        <v>#REF!</v>
      </c>
      <c r="AX17" s="94" t="e">
        <f ca="1">IF(市町村抽出表!BJ17="－","－",IF(市町村抽出表!BJ17=0,"0箇所",IF(市町村抽出表!BJ17&lt;1,"1箇所未満",TEXT(ROUND(市町村抽出表!BJ17,0),"###,###")&amp;"箇所")))</f>
        <v>#REF!</v>
      </c>
      <c r="AY17" s="94" t="e">
        <f ca="1">IF(市町村抽出表!BK17="－","－",IF(市町村抽出表!BK17=0,"0箇所",IF(市町村抽出表!BK17&lt;1,"1箇所未満",TEXT(ROUND(市町村抽出表!BK17,0),"###,###")&amp;"箇所")))</f>
        <v>#REF!</v>
      </c>
      <c r="AZ17" s="94" t="e">
        <f ca="1">IF(市町村抽出表!BL17="－","－",IF(市町村抽出表!BL17=0,"0箇所",IF(市町村抽出表!BL17&lt;1,"1箇所未満",TEXT(ROUND(市町村抽出表!BL17,0),"###,###")&amp;"箇所")))</f>
        <v>#REF!</v>
      </c>
      <c r="BH17" s="153"/>
      <c r="BI17" s="153"/>
      <c r="BJ17" s="153"/>
      <c r="BL17" s="154"/>
      <c r="BM17" s="153"/>
      <c r="BN17" s="153"/>
      <c r="BO17" s="153"/>
      <c r="BP17" s="153"/>
      <c r="BX17" s="154"/>
      <c r="BY17" s="153"/>
      <c r="BZ17" s="153"/>
      <c r="CA17" s="153"/>
      <c r="CB17" s="153"/>
      <c r="CN17" s="154"/>
      <c r="CO17" s="153"/>
      <c r="CP17" s="153"/>
      <c r="CQ17" s="153"/>
      <c r="CR17" s="153"/>
    </row>
    <row r="18" spans="1:96" x14ac:dyDescent="0.2">
      <c r="A18" s="82">
        <v>15</v>
      </c>
      <c r="B18" s="74" t="s">
        <v>569</v>
      </c>
      <c r="C18" s="93" t="e">
        <f ca="1">IF(市町村抽出表!D18="－","－",ROUND(市町村抽出表!D18,1))</f>
        <v>#REF!</v>
      </c>
      <c r="D18" s="158" t="e">
        <f ca="1">IF(市町村抽出表!F18="","※2",IF(市町村抽出表!F18="－","－",市町村抽出表!F18&amp;"箇所"))</f>
        <v>#REF!</v>
      </c>
      <c r="E18" s="159" t="e">
        <f ca="1">IF(市町村抽出表!G18="","※2",IF(市町村抽出表!G18="－","－",市町村抽出表!G18&amp;"箇所"))</f>
        <v>#REF!</v>
      </c>
      <c r="F18" s="160" t="e">
        <f ca="1">IF(市町村抽出表!H18="","※2",IF(市町村抽出表!H18="－","－",市町村抽出表!H18&amp;"箇所"))</f>
        <v>#REF!</v>
      </c>
      <c r="G18" s="94" t="e">
        <f ca="1">IF(市町村抽出表!I18="－","－",IF(市町村抽出表!I18=0,"0棟",IF(市町村抽出表!I18&lt;1,"1棟未満",TEXT(ROUND(市町村抽出表!I18,0),"###,###")&amp;"棟")))</f>
        <v>#REF!</v>
      </c>
      <c r="H18" s="94" t="e">
        <f ca="1">IF(市町村抽出表!J18="－","－",IF(市町村抽出表!J18=0,"0棟",IF(市町村抽出表!J18&lt;1,"1棟未満",TEXT(ROUND(市町村抽出表!J18,0),"###,###")&amp;"棟")))</f>
        <v>#REF!</v>
      </c>
      <c r="I18" s="94" t="e">
        <f ca="1">IF(市町村抽出表!O18="－","－",IF(市町村抽出表!O18=0,"0棟",IF(市町村抽出表!O18&lt;1,"1棟未満",TEXT(ROUND(市町村抽出表!O18,0),"###,###")&amp;"棟")))</f>
        <v>#REF!</v>
      </c>
      <c r="J18" s="94" t="e">
        <f ca="1">IF(市町村抽出表!P18="－","－",IF(市町村抽出表!P18=0,"0棟",IF(市町村抽出表!P18&lt;1,"1棟未満",TEXT(ROUND(市町村抽出表!P18,0),"###,###")&amp;"棟")))</f>
        <v>#REF!</v>
      </c>
      <c r="K18" s="147" t="e">
        <f ca="1">IF(市町村抽出表!U18="","※2",IF(市町村抽出表!U18="－","－",IF(市町村抽出表!U18=0,"0棟",IF(市町村抽出表!U18&lt;1,"1棟未満",TEXT(ROUND(市町村抽出表!U18,0),"###,###")&amp;"棟"))))</f>
        <v>#REF!</v>
      </c>
      <c r="L18" s="148" t="e">
        <f ca="1">IF(市町村抽出表!V18="","※2",IF(市町村抽出表!V18="－","－",IF(市町村抽出表!V18=0,"0棟",IF(市町村抽出表!V18&lt;1,"1棟未満",TEXT(ROUND(市町村抽出表!V18,0),"###,###")&amp;"棟"))))</f>
        <v>#REF!</v>
      </c>
      <c r="M18" s="94" t="e">
        <f ca="1">IF(市町村抽出表!W18="－","－",IF(市町村抽出表!W18=0,"0棟",IF(市町村抽出表!W18&lt;1,"1棟未満",TEXT(ROUND(市町村抽出表!W18,0),"###,###")&amp;"棟")))</f>
        <v>#REF!</v>
      </c>
      <c r="N18" s="94" t="e">
        <f ca="1">IF(市町村抽出表!X18="－","－",IF(市町村抽出表!X18=0,"0棟",IF(市町村抽出表!X18&lt;1,"1棟未満",TEXT(ROUND(市町村抽出表!X18,0),"###,###")&amp;"棟")))</f>
        <v>#REF!</v>
      </c>
      <c r="O18" s="94" t="e">
        <f ca="1">IF(市町村抽出表!Z18="－","－",IF(市町村抽出表!Z18=0,"0件",IF(市町村抽出表!Z18&lt;1,"1件未満",TEXT(ROUND(市町村抽出表!Z18,0),"###,###")&amp;"件")))</f>
        <v>#REF!</v>
      </c>
      <c r="P18" s="94" t="e">
        <f ca="1">IF(市町村抽出表!AA18="－","－",IF(市町村抽出表!AA18=0,"0件",IF(市町村抽出表!AA18&lt;1,"1件未満",TEXT(ROUND(市町村抽出表!AA18,0),"###,###")&amp;"件")))</f>
        <v>#REF!</v>
      </c>
      <c r="Q18" s="94" t="e">
        <f ca="1">IF(市町村抽出表!AB18="－","－",IF(市町村抽出表!AB18=0,"0棟",IF(市町村抽出表!AB18&lt;1,"1棟未満",TEXT(ROUND(市町村抽出表!AB18,0),"###,###")&amp;"棟")))</f>
        <v>#REF!</v>
      </c>
      <c r="R18" s="94" t="e">
        <f ca="1">IF(市町村抽出表!AC18="－","－",IF(市町村抽出表!AC18=0,"0人",IF(市町村抽出表!AC18&lt;1,"1人未満",TEXT(ROUND(市町村抽出表!AC18,0),"###,###")&amp;"人")))</f>
        <v>#REF!</v>
      </c>
      <c r="S18" s="94" t="e">
        <f ca="1">IF(市町村抽出表!AD18="－","－",IF(市町村抽出表!AD18=0,"0人",IF(市町村抽出表!AD18&lt;1,"1人未満",TEXT(ROUND(市町村抽出表!AD18,0),"###,###")&amp;"人")))</f>
        <v>#REF!</v>
      </c>
      <c r="T18" s="94" t="e">
        <f ca="1">IF(市町村抽出表!AE18="－","－",IF(市町村抽出表!AE18=0,"0人",IF(市町村抽出表!AE18&lt;1,"1人未満",TEXT(ROUND(市町村抽出表!AE18,0),"###,###")&amp;"人")))</f>
        <v>#REF!</v>
      </c>
      <c r="U18" s="149" t="e">
        <f ca="1">IF(市町村抽出表!AG18="","※2",IF(市町村抽出表!AG18="－","－",IF(市町村抽出表!AG18=0,"0人",IF(市町村抽出表!AG18&lt;1,"1人未満",TEXT(ROUND(市町村抽出表!AG18,0),"###,###")&amp;"人"))))</f>
        <v>#REF!</v>
      </c>
      <c r="V18" s="150" t="e">
        <f ca="1">IF(市町村抽出表!AH18="","※2",IF(市町村抽出表!AH18="－","－",IF(市町村抽出表!AH18=0,"0人",IF(市町村抽出表!AH18&lt;1,"1人未満",TEXT(ROUND(市町村抽出表!AH18,0),"###,###")&amp;"人"))))</f>
        <v>#REF!</v>
      </c>
      <c r="W18" s="151" t="e">
        <f ca="1">IF(市町村抽出表!AI18="","※2",IF(市町村抽出表!AI18="－","－",IF(市町村抽出表!AI18=0,"0人",IF(市町村抽出表!AI18&lt;1,"1人未満",TEXT(ROUND(市町村抽出表!AI18,0),"###,###")&amp;"人"))))</f>
        <v>#REF!</v>
      </c>
      <c r="X18" s="94" t="e">
        <f ca="1">IF(市町村抽出表!AJ18="－","－",IF(市町村抽出表!AJ18=0,"0人",IF(市町村抽出表!AJ18&lt;1,"1人未満",TEXT(ROUND(市町村抽出表!AJ18,0),"###,###")&amp;"人")))</f>
        <v>#REF!</v>
      </c>
      <c r="Y18" s="94" t="e">
        <f ca="1">IF(市町村抽出表!AK18="－","－",IF(市町村抽出表!AK18=0,"0人",IF(市町村抽出表!AK18&lt;1,"1人未満",TEXT(ROUND(市町村抽出表!AK18,0),"###,###")&amp;"人")))</f>
        <v>#REF!</v>
      </c>
      <c r="Z18" s="94" t="e">
        <f ca="1">IF(市町村抽出表!AL18="－","－",IF(市町村抽出表!AL18=0,"0人",IF(市町村抽出表!AL18&lt;1,"1人未満",TEXT(ROUND(市町村抽出表!AL18,0),"###,###")&amp;"人")))</f>
        <v>#REF!</v>
      </c>
      <c r="AA18" s="94" t="e">
        <f ca="1">IF(市町村抽出表!AM18="－","－",IF(市町村抽出表!AM18=0,"0人",IF(市町村抽出表!AM18&lt;1,"1人未満",TEXT(ROUND(市町村抽出表!AM18,0),"###,###")&amp;"人")))</f>
        <v>#REF!</v>
      </c>
      <c r="AB18" s="94" t="e">
        <f ca="1">IF(市町村抽出表!AN18="－","－",IF(市町村抽出表!AN18=0,"0人",IF(市町村抽出表!AN18&lt;1,"1人未満",TEXT(ROUND(市町村抽出表!AN18,0),"###,###")&amp;"人")))</f>
        <v>#REF!</v>
      </c>
      <c r="AC18" s="94" t="e">
        <f ca="1">IF(市町村抽出表!AO18="－","－",IF(市町村抽出表!AO18=0,"0人",IF(市町村抽出表!AO18&lt;1,"1人未満",TEXT(ROUND(市町村抽出表!AO18,0),"###,###")&amp;"人")))</f>
        <v>#REF!</v>
      </c>
      <c r="AD18" s="94" t="e">
        <f ca="1">IF(市町村抽出表!AP18="－","－",IF(市町村抽出表!AP18=0,"0人",IF(市町村抽出表!AP18&lt;1,"1人未満",TEXT(ROUND(市町村抽出表!AP18,0),"###,###")&amp;"人")))</f>
        <v>#REF!</v>
      </c>
      <c r="AE18" s="94" t="e">
        <f ca="1">IF(市町村抽出表!AQ18="－","－",IF(市町村抽出表!AQ18=0,"0人",IF(市町村抽出表!AQ18&lt;1,"1人未満",TEXT(ROUND(市町村抽出表!AQ18,0),"###,###")&amp;"人")))</f>
        <v>#REF!</v>
      </c>
      <c r="AF18" s="94" t="e">
        <f ca="1">IF(市町村抽出表!AR18="－","－",IF(市町村抽出表!AR18=0,"0人",IF(市町村抽出表!AR18&lt;1,"1人未満",TEXT(ROUND(市町村抽出表!AR18,0),"###,###")&amp;"人")))</f>
        <v>#REF!</v>
      </c>
      <c r="AG18" s="94" t="e">
        <f ca="1">IF(市町村抽出表!AS18="－","－",IF(市町村抽出表!AS18=0,"0箇所",IF(市町村抽出表!AS18&lt;1,"1箇所未満",TEXT(ROUND(市町村抽出表!AS18,0),"###,###")&amp;"箇所")))</f>
        <v>#REF!</v>
      </c>
      <c r="AH18" s="94" t="e">
        <f ca="1">IF(市町村抽出表!AT18="－","－",IF(市町村抽出表!AT18=0,"0世帯",IF(市町村抽出表!AT18&lt;1,"1世帯未満",TEXT(ROUND(市町村抽出表!AT18,0),"###,###")&amp;"世帯")))</f>
        <v>#REF!</v>
      </c>
      <c r="AI18" s="94" t="e">
        <f ca="1">IF(市町村抽出表!AU18="－","－",IF(市町村抽出表!AU18=0,"0人",IF(市町村抽出表!AU18&lt;1,"1人未満",TEXT(ROUND(市町村抽出表!AU18,0),"###,###")&amp;"人")))</f>
        <v>#REF!</v>
      </c>
      <c r="AJ18" s="94" t="e">
        <f ca="1">IF(市町村抽出表!AV18="－","－",IF(市町村抽出表!AV18=0,"0世帯",IF(市町村抽出表!AV18&lt;1,"1世帯未満",TEXT(ROUND(市町村抽出表!AV18,0),"###,###")&amp;"世帯")))</f>
        <v>#REF!</v>
      </c>
      <c r="AK18" s="94" t="e">
        <f ca="1">IF(市町村抽出表!AW18="－","－",IF(市町村抽出表!AW18=0,"0人",IF(市町村抽出表!AW18&lt;1,"1人未満",TEXT(ROUND(市町村抽出表!AW18,0),"###,###")&amp;"人")))</f>
        <v>#REF!</v>
      </c>
      <c r="AL18" s="94" t="e">
        <f ca="1">IF(市町村抽出表!AX18="－","－",IF(市町村抽出表!AX18=0,"0世帯",IF(市町村抽出表!AX18&lt;1,"1世帯未満",TEXT(ROUND(市町村抽出表!AX18,0),"###,###")&amp;"世帯")))</f>
        <v>#REF!</v>
      </c>
      <c r="AM18" s="94" t="e">
        <f ca="1">IF(市町村抽出表!AY18="－","－",IF(市町村抽出表!AY18=0,"0人",IF(市町村抽出表!AY18&lt;1,"1人未満",TEXT(ROUND(市町村抽出表!AY18,0),"###,###")&amp;"人")))</f>
        <v>#REF!</v>
      </c>
      <c r="AN18" s="94" t="s">
        <v>722</v>
      </c>
      <c r="AO18" s="94" t="s">
        <v>722</v>
      </c>
      <c r="AP18" s="94" t="e">
        <f ca="1">IF(市町村抽出表!BB18="－","－",IF(市町村抽出表!BB18=0,"0km",IF(市町村抽出表!BB18&lt;0.1,"0.1km未満",TEXT(ROUND(市町村抽出表!BB18,1),"###,##0.0")&amp;"km")))</f>
        <v>#REF!</v>
      </c>
      <c r="AQ18" s="94" t="e">
        <f ca="1">IF(市町村抽出表!BC18="－","－",IF(市町村抽出表!BC18=0,"0世帯",IF(市町村抽出表!BC18&lt;1,"1世帯未満",TEXT(ROUND(市町村抽出表!BC18,0),"###,###")&amp;"世帯")))</f>
        <v>#REF!</v>
      </c>
      <c r="AR18" s="94" t="e">
        <f ca="1">IF(市町村抽出表!BD18="－","－",IF(市町村抽出表!BD18=0,"0人",IF(市町村抽出表!BD18&lt;1,"1人未満",TEXT(ROUND(市町村抽出表!BD18,0),"###,###")&amp;"人")))</f>
        <v>#REF!</v>
      </c>
      <c r="AS18" s="94" t="s">
        <v>722</v>
      </c>
      <c r="AT18" s="94" t="s">
        <v>722</v>
      </c>
      <c r="AU18" s="94" t="e">
        <f ca="1">IF(市町村抽出表!BG18="－","－",IF(市町村抽出表!BG18=0,"0箇所",IF(市町村抽出表!BG18&lt;1,"1箇所未満",TEXT(ROUND(市町村抽出表!BG18,0),"###,###")&amp;"箇所")))</f>
        <v>#REF!</v>
      </c>
      <c r="AV18" s="94" t="e">
        <f ca="1">IF(市町村抽出表!BH18="－","－",IF(市町村抽出表!BH18=0,"0箇所",IF(市町村抽出表!BH18&lt;1,"1箇所未満",TEXT(ROUND(市町村抽出表!BH18,0),"###,###")&amp;"箇所")))</f>
        <v>#REF!</v>
      </c>
      <c r="AW18" s="94" t="e">
        <f ca="1">IF(市町村抽出表!BI18="－","－",IF(市町村抽出表!BI18=0,"0箇所",IF(市町村抽出表!BI18&lt;1,"1箇所未満",TEXT(ROUND(市町村抽出表!BI18,0),"###,###")&amp;"箇所")))</f>
        <v>#REF!</v>
      </c>
      <c r="AX18" s="94" t="e">
        <f ca="1">IF(市町村抽出表!BJ18="－","－",IF(市町村抽出表!BJ18=0,"0箇所",IF(市町村抽出表!BJ18&lt;1,"1箇所未満",TEXT(ROUND(市町村抽出表!BJ18,0),"###,###")&amp;"箇所")))</f>
        <v>#REF!</v>
      </c>
      <c r="AY18" s="94" t="e">
        <f ca="1">IF(市町村抽出表!BK18="－","－",IF(市町村抽出表!BK18=0,"0箇所",IF(市町村抽出表!BK18&lt;1,"1箇所未満",TEXT(ROUND(市町村抽出表!BK18,0),"###,###")&amp;"箇所")))</f>
        <v>#REF!</v>
      </c>
      <c r="AZ18" s="94" t="e">
        <f ca="1">IF(市町村抽出表!BL18="－","－",IF(市町村抽出表!BL18=0,"0箇所",IF(市町村抽出表!BL18&lt;1,"1箇所未満",TEXT(ROUND(市町村抽出表!BL18,0),"###,###")&amp;"箇所")))</f>
        <v>#REF!</v>
      </c>
      <c r="BH18" s="153"/>
      <c r="BI18" s="153"/>
      <c r="BJ18" s="153"/>
      <c r="BL18" s="154"/>
      <c r="BM18" s="153"/>
      <c r="BN18" s="153"/>
      <c r="BO18" s="153"/>
      <c r="BP18" s="153"/>
      <c r="BX18" s="154"/>
      <c r="BY18" s="153"/>
      <c r="BZ18" s="153"/>
      <c r="CA18" s="153"/>
      <c r="CB18" s="153"/>
      <c r="CN18" s="154"/>
      <c r="CO18" s="153"/>
      <c r="CP18" s="153"/>
      <c r="CQ18" s="153"/>
      <c r="CR18" s="153"/>
    </row>
    <row r="19" spans="1:96" x14ac:dyDescent="0.2">
      <c r="A19" s="82">
        <v>16</v>
      </c>
      <c r="B19" s="74" t="s">
        <v>570</v>
      </c>
      <c r="C19" s="93" t="e">
        <f ca="1">IF(市町村抽出表!D19="－","－",ROUND(市町村抽出表!D19,1))</f>
        <v>#REF!</v>
      </c>
      <c r="D19" s="158" t="e">
        <f ca="1">IF(市町村抽出表!F19="","※2",IF(市町村抽出表!F19="－","－",市町村抽出表!F19&amp;"箇所"))</f>
        <v>#REF!</v>
      </c>
      <c r="E19" s="159" t="e">
        <f ca="1">IF(市町村抽出表!G19="","※2",IF(市町村抽出表!G19="－","－",市町村抽出表!G19&amp;"箇所"))</f>
        <v>#REF!</v>
      </c>
      <c r="F19" s="160" t="e">
        <f ca="1">IF(市町村抽出表!H19="","※2",IF(市町村抽出表!H19="－","－",市町村抽出表!H19&amp;"箇所"))</f>
        <v>#REF!</v>
      </c>
      <c r="G19" s="94" t="e">
        <f ca="1">IF(市町村抽出表!I19="－","－",IF(市町村抽出表!I19=0,"0棟",IF(市町村抽出表!I19&lt;1,"1棟未満",TEXT(ROUND(市町村抽出表!I19,0),"###,###")&amp;"棟")))</f>
        <v>#REF!</v>
      </c>
      <c r="H19" s="94" t="e">
        <f ca="1">IF(市町村抽出表!J19="－","－",IF(市町村抽出表!J19=0,"0棟",IF(市町村抽出表!J19&lt;1,"1棟未満",TEXT(ROUND(市町村抽出表!J19,0),"###,###")&amp;"棟")))</f>
        <v>#REF!</v>
      </c>
      <c r="I19" s="94" t="e">
        <f ca="1">IF(市町村抽出表!O19="－","－",IF(市町村抽出表!O19=0,"0棟",IF(市町村抽出表!O19&lt;1,"1棟未満",TEXT(ROUND(市町村抽出表!O19,0),"###,###")&amp;"棟")))</f>
        <v>#REF!</v>
      </c>
      <c r="J19" s="94" t="e">
        <f ca="1">IF(市町村抽出表!P19="－","－",IF(市町村抽出表!P19=0,"0棟",IF(市町村抽出表!P19&lt;1,"1棟未満",TEXT(ROUND(市町村抽出表!P19,0),"###,###")&amp;"棟")))</f>
        <v>#REF!</v>
      </c>
      <c r="K19" s="147" t="e">
        <f ca="1">IF(市町村抽出表!U19="","※2",IF(市町村抽出表!U19="－","－",IF(市町村抽出表!U19=0,"0棟",IF(市町村抽出表!U19&lt;1,"1棟未満",TEXT(ROUND(市町村抽出表!U19,0),"###,###")&amp;"棟"))))</f>
        <v>#REF!</v>
      </c>
      <c r="L19" s="148" t="e">
        <f ca="1">IF(市町村抽出表!V19="","※2",IF(市町村抽出表!V19="－","－",IF(市町村抽出表!V19=0,"0棟",IF(市町村抽出表!V19&lt;1,"1棟未満",TEXT(ROUND(市町村抽出表!V19,0),"###,###")&amp;"棟"))))</f>
        <v>#REF!</v>
      </c>
      <c r="M19" s="94" t="e">
        <f ca="1">IF(市町村抽出表!W19="－","－",IF(市町村抽出表!W19=0,"0棟",IF(市町村抽出表!W19&lt;1,"1棟未満",TEXT(ROUND(市町村抽出表!W19,0),"###,###")&amp;"棟")))</f>
        <v>#REF!</v>
      </c>
      <c r="N19" s="94" t="e">
        <f ca="1">IF(市町村抽出表!X19="－","－",IF(市町村抽出表!X19=0,"0棟",IF(市町村抽出表!X19&lt;1,"1棟未満",TEXT(ROUND(市町村抽出表!X19,0),"###,###")&amp;"棟")))</f>
        <v>#REF!</v>
      </c>
      <c r="O19" s="94" t="e">
        <f ca="1">IF(市町村抽出表!Z19="－","－",IF(市町村抽出表!Z19=0,"0件",IF(市町村抽出表!Z19&lt;1,"1件未満",TEXT(ROUND(市町村抽出表!Z19,0),"###,###")&amp;"件")))</f>
        <v>#REF!</v>
      </c>
      <c r="P19" s="94" t="e">
        <f ca="1">IF(市町村抽出表!AA19="－","－",IF(市町村抽出表!AA19=0,"0件",IF(市町村抽出表!AA19&lt;1,"1件未満",TEXT(ROUND(市町村抽出表!AA19,0),"###,###")&amp;"件")))</f>
        <v>#REF!</v>
      </c>
      <c r="Q19" s="94" t="e">
        <f ca="1">IF(市町村抽出表!AB19="－","－",IF(市町村抽出表!AB19=0,"0棟",IF(市町村抽出表!AB19&lt;1,"1棟未満",TEXT(ROUND(市町村抽出表!AB19,0),"###,###")&amp;"棟")))</f>
        <v>#REF!</v>
      </c>
      <c r="R19" s="94" t="e">
        <f ca="1">IF(市町村抽出表!AC19="－","－",IF(市町村抽出表!AC19=0,"0人",IF(市町村抽出表!AC19&lt;1,"1人未満",TEXT(ROUND(市町村抽出表!AC19,0),"###,###")&amp;"人")))</f>
        <v>#REF!</v>
      </c>
      <c r="S19" s="94" t="e">
        <f ca="1">IF(市町村抽出表!AD19="－","－",IF(市町村抽出表!AD19=0,"0人",IF(市町村抽出表!AD19&lt;1,"1人未満",TEXT(ROUND(市町村抽出表!AD19,0),"###,###")&amp;"人")))</f>
        <v>#REF!</v>
      </c>
      <c r="T19" s="94" t="e">
        <f ca="1">IF(市町村抽出表!AE19="－","－",IF(市町村抽出表!AE19=0,"0人",IF(市町村抽出表!AE19&lt;1,"1人未満",TEXT(ROUND(市町村抽出表!AE19,0),"###,###")&amp;"人")))</f>
        <v>#REF!</v>
      </c>
      <c r="U19" s="149" t="e">
        <f ca="1">IF(市町村抽出表!AG19="","※2",IF(市町村抽出表!AG19="－","－",IF(市町村抽出表!AG19=0,"0人",IF(市町村抽出表!AG19&lt;1,"1人未満",TEXT(ROUND(市町村抽出表!AG19,0),"###,###")&amp;"人"))))</f>
        <v>#REF!</v>
      </c>
      <c r="V19" s="150" t="e">
        <f ca="1">IF(市町村抽出表!AH19="","※2",IF(市町村抽出表!AH19="－","－",IF(市町村抽出表!AH19=0,"0人",IF(市町村抽出表!AH19&lt;1,"1人未満",TEXT(ROUND(市町村抽出表!AH19,0),"###,###")&amp;"人"))))</f>
        <v>#REF!</v>
      </c>
      <c r="W19" s="151" t="e">
        <f ca="1">IF(市町村抽出表!AI19="","※2",IF(市町村抽出表!AI19="－","－",IF(市町村抽出表!AI19=0,"0人",IF(市町村抽出表!AI19&lt;1,"1人未満",TEXT(ROUND(市町村抽出表!AI19,0),"###,###")&amp;"人"))))</f>
        <v>#REF!</v>
      </c>
      <c r="X19" s="94" t="e">
        <f ca="1">IF(市町村抽出表!AJ19="－","－",IF(市町村抽出表!AJ19=0,"0人",IF(市町村抽出表!AJ19&lt;1,"1人未満",TEXT(ROUND(市町村抽出表!AJ19,0),"###,###")&amp;"人")))</f>
        <v>#REF!</v>
      </c>
      <c r="Y19" s="94" t="e">
        <f ca="1">IF(市町村抽出表!AK19="－","－",IF(市町村抽出表!AK19=0,"0人",IF(市町村抽出表!AK19&lt;1,"1人未満",TEXT(ROUND(市町村抽出表!AK19,0),"###,###")&amp;"人")))</f>
        <v>#REF!</v>
      </c>
      <c r="Z19" s="94" t="e">
        <f ca="1">IF(市町村抽出表!AL19="－","－",IF(市町村抽出表!AL19=0,"0人",IF(市町村抽出表!AL19&lt;1,"1人未満",TEXT(ROUND(市町村抽出表!AL19,0),"###,###")&amp;"人")))</f>
        <v>#REF!</v>
      </c>
      <c r="AA19" s="94" t="e">
        <f ca="1">IF(市町村抽出表!AM19="－","－",IF(市町村抽出表!AM19=0,"0人",IF(市町村抽出表!AM19&lt;1,"1人未満",TEXT(ROUND(市町村抽出表!AM19,0),"###,###")&amp;"人")))</f>
        <v>#REF!</v>
      </c>
      <c r="AB19" s="94" t="e">
        <f ca="1">IF(市町村抽出表!AN19="－","－",IF(市町村抽出表!AN19=0,"0人",IF(市町村抽出表!AN19&lt;1,"1人未満",TEXT(ROUND(市町村抽出表!AN19,0),"###,###")&amp;"人")))</f>
        <v>#REF!</v>
      </c>
      <c r="AC19" s="94" t="e">
        <f ca="1">IF(市町村抽出表!AO19="－","－",IF(市町村抽出表!AO19=0,"0人",IF(市町村抽出表!AO19&lt;1,"1人未満",TEXT(ROUND(市町村抽出表!AO19,0),"###,###")&amp;"人")))</f>
        <v>#REF!</v>
      </c>
      <c r="AD19" s="94" t="e">
        <f ca="1">IF(市町村抽出表!AP19="－","－",IF(市町村抽出表!AP19=0,"0人",IF(市町村抽出表!AP19&lt;1,"1人未満",TEXT(ROUND(市町村抽出表!AP19,0),"###,###")&amp;"人")))</f>
        <v>#REF!</v>
      </c>
      <c r="AE19" s="94" t="e">
        <f ca="1">IF(市町村抽出表!AQ19="－","－",IF(市町村抽出表!AQ19=0,"0人",IF(市町村抽出表!AQ19&lt;1,"1人未満",TEXT(ROUND(市町村抽出表!AQ19,0),"###,###")&amp;"人")))</f>
        <v>#REF!</v>
      </c>
      <c r="AF19" s="94" t="e">
        <f ca="1">IF(市町村抽出表!AR19="－","－",IF(市町村抽出表!AR19=0,"0人",IF(市町村抽出表!AR19&lt;1,"1人未満",TEXT(ROUND(市町村抽出表!AR19,0),"###,###")&amp;"人")))</f>
        <v>#REF!</v>
      </c>
      <c r="AG19" s="94" t="e">
        <f ca="1">IF(市町村抽出表!AS19="－","－",IF(市町村抽出表!AS19=0,"0箇所",IF(市町村抽出表!AS19&lt;1,"1箇所未満",TEXT(ROUND(市町村抽出表!AS19,0),"###,###")&amp;"箇所")))</f>
        <v>#REF!</v>
      </c>
      <c r="AH19" s="94" t="e">
        <f ca="1">IF(市町村抽出表!AT19="－","－",IF(市町村抽出表!AT19=0,"0世帯",IF(市町村抽出表!AT19&lt;1,"1世帯未満",TEXT(ROUND(市町村抽出表!AT19,0),"###,###")&amp;"世帯")))</f>
        <v>#REF!</v>
      </c>
      <c r="AI19" s="94" t="e">
        <f ca="1">IF(市町村抽出表!AU19="－","－",IF(市町村抽出表!AU19=0,"0人",IF(市町村抽出表!AU19&lt;1,"1人未満",TEXT(ROUND(市町村抽出表!AU19,0),"###,###")&amp;"人")))</f>
        <v>#REF!</v>
      </c>
      <c r="AJ19" s="94" t="e">
        <f ca="1">IF(市町村抽出表!AV19="－","－",IF(市町村抽出表!AV19=0,"0世帯",IF(市町村抽出表!AV19&lt;1,"1世帯未満",TEXT(ROUND(市町村抽出表!AV19,0),"###,###")&amp;"世帯")))</f>
        <v>#REF!</v>
      </c>
      <c r="AK19" s="94" t="e">
        <f ca="1">IF(市町村抽出表!AW19="－","－",IF(市町村抽出表!AW19=0,"0人",IF(市町村抽出表!AW19&lt;1,"1人未満",TEXT(ROUND(市町村抽出表!AW19,0),"###,###")&amp;"人")))</f>
        <v>#REF!</v>
      </c>
      <c r="AL19" s="94" t="e">
        <f ca="1">IF(市町村抽出表!AX19="－","－",IF(市町村抽出表!AX19=0,"0世帯",IF(市町村抽出表!AX19&lt;1,"1世帯未満",TEXT(ROUND(市町村抽出表!AX19,0),"###,###")&amp;"世帯")))</f>
        <v>#REF!</v>
      </c>
      <c r="AM19" s="94" t="e">
        <f ca="1">IF(市町村抽出表!AY19="－","－",IF(市町村抽出表!AY19=0,"0人",IF(市町村抽出表!AY19&lt;1,"1人未満",TEXT(ROUND(市町村抽出表!AY19,0),"###,###")&amp;"人")))</f>
        <v>#REF!</v>
      </c>
      <c r="AN19" s="94" t="s">
        <v>722</v>
      </c>
      <c r="AO19" s="94" t="s">
        <v>722</v>
      </c>
      <c r="AP19" s="94" t="e">
        <f ca="1">IF(市町村抽出表!BB19="－","－",IF(市町村抽出表!BB19=0,"0km",IF(市町村抽出表!BB19&lt;0.1,"0.1km未満",TEXT(ROUND(市町村抽出表!BB19,1),"###,##0.0")&amp;"km")))</f>
        <v>#REF!</v>
      </c>
      <c r="AQ19" s="94" t="e">
        <f ca="1">IF(市町村抽出表!BC19="－","－",IF(市町村抽出表!BC19=0,"0世帯",IF(市町村抽出表!BC19&lt;1,"1世帯未満",TEXT(ROUND(市町村抽出表!BC19,0),"###,###")&amp;"世帯")))</f>
        <v>#REF!</v>
      </c>
      <c r="AR19" s="94" t="e">
        <f ca="1">IF(市町村抽出表!BD19="－","－",IF(市町村抽出表!BD19=0,"0人",IF(市町村抽出表!BD19&lt;1,"1人未満",TEXT(ROUND(市町村抽出表!BD19,0),"###,###")&amp;"人")))</f>
        <v>#REF!</v>
      </c>
      <c r="AS19" s="94" t="s">
        <v>722</v>
      </c>
      <c r="AT19" s="94" t="s">
        <v>722</v>
      </c>
      <c r="AU19" s="94" t="e">
        <f ca="1">IF(市町村抽出表!BG19="－","－",IF(市町村抽出表!BG19=0,"0箇所",IF(市町村抽出表!BG19&lt;1,"1箇所未満",TEXT(ROUND(市町村抽出表!BG19,0),"###,###")&amp;"箇所")))</f>
        <v>#REF!</v>
      </c>
      <c r="AV19" s="94" t="e">
        <f ca="1">IF(市町村抽出表!BH19="－","－",IF(市町村抽出表!BH19=0,"0箇所",IF(市町村抽出表!BH19&lt;1,"1箇所未満",TEXT(ROUND(市町村抽出表!BH19,0),"###,###")&amp;"箇所")))</f>
        <v>#REF!</v>
      </c>
      <c r="AW19" s="94" t="e">
        <f ca="1">IF(市町村抽出表!BI19="－","－",IF(市町村抽出表!BI19=0,"0箇所",IF(市町村抽出表!BI19&lt;1,"1箇所未満",TEXT(ROUND(市町村抽出表!BI19,0),"###,###")&amp;"箇所")))</f>
        <v>#REF!</v>
      </c>
      <c r="AX19" s="94" t="e">
        <f ca="1">IF(市町村抽出表!BJ19="－","－",IF(市町村抽出表!BJ19=0,"0箇所",IF(市町村抽出表!BJ19&lt;1,"1箇所未満",TEXT(ROUND(市町村抽出表!BJ19,0),"###,###")&amp;"箇所")))</f>
        <v>#REF!</v>
      </c>
      <c r="AY19" s="94" t="e">
        <f ca="1">IF(市町村抽出表!BK19="－","－",IF(市町村抽出表!BK19=0,"0箇所",IF(市町村抽出表!BK19&lt;1,"1箇所未満",TEXT(ROUND(市町村抽出表!BK19,0),"###,###")&amp;"箇所")))</f>
        <v>#REF!</v>
      </c>
      <c r="AZ19" s="94" t="e">
        <f ca="1">IF(市町村抽出表!BL19="－","－",IF(市町村抽出表!BL19=0,"0箇所",IF(市町村抽出表!BL19&lt;1,"1箇所未満",TEXT(ROUND(市町村抽出表!BL19,0),"###,###")&amp;"箇所")))</f>
        <v>#REF!</v>
      </c>
      <c r="BH19" s="153"/>
      <c r="BI19" s="153"/>
      <c r="BJ19" s="153"/>
      <c r="BL19" s="154"/>
      <c r="BM19" s="153"/>
      <c r="BN19" s="153"/>
      <c r="BO19" s="153"/>
      <c r="BP19" s="153"/>
      <c r="BX19" s="154"/>
      <c r="BY19" s="153"/>
      <c r="BZ19" s="153"/>
      <c r="CA19" s="153"/>
      <c r="CB19" s="153"/>
      <c r="CN19" s="154"/>
      <c r="CO19" s="153"/>
      <c r="CP19" s="153"/>
      <c r="CQ19" s="153"/>
      <c r="CR19" s="153"/>
    </row>
    <row r="20" spans="1:96" x14ac:dyDescent="0.2">
      <c r="A20" s="82">
        <v>17</v>
      </c>
      <c r="B20" s="74" t="s">
        <v>571</v>
      </c>
      <c r="C20" s="93" t="e">
        <f ca="1">IF(市町村抽出表!D20="－","－",ROUND(市町村抽出表!D20,1))</f>
        <v>#REF!</v>
      </c>
      <c r="D20" s="158" t="e">
        <f ca="1">IF(市町村抽出表!F20="","※2",IF(市町村抽出表!F20="－","－",市町村抽出表!F20&amp;"箇所"))</f>
        <v>#REF!</v>
      </c>
      <c r="E20" s="159" t="e">
        <f ca="1">IF(市町村抽出表!G20="","※2",IF(市町村抽出表!G20="－","－",市町村抽出表!G20&amp;"箇所"))</f>
        <v>#REF!</v>
      </c>
      <c r="F20" s="160" t="e">
        <f ca="1">IF(市町村抽出表!H20="","※2",IF(市町村抽出表!H20="－","－",市町村抽出表!H20&amp;"箇所"))</f>
        <v>#REF!</v>
      </c>
      <c r="G20" s="94" t="e">
        <f ca="1">IF(市町村抽出表!I20="－","－",IF(市町村抽出表!I20=0,"0棟",IF(市町村抽出表!I20&lt;1,"1棟未満",TEXT(ROUND(市町村抽出表!I20,0),"###,###")&amp;"棟")))</f>
        <v>#REF!</v>
      </c>
      <c r="H20" s="94" t="e">
        <f ca="1">IF(市町村抽出表!J20="－","－",IF(市町村抽出表!J20=0,"0棟",IF(市町村抽出表!J20&lt;1,"1棟未満",TEXT(ROUND(市町村抽出表!J20,0),"###,###")&amp;"棟")))</f>
        <v>#REF!</v>
      </c>
      <c r="I20" s="94" t="e">
        <f ca="1">IF(市町村抽出表!O20="－","－",IF(市町村抽出表!O20=0,"0棟",IF(市町村抽出表!O20&lt;1,"1棟未満",TEXT(ROUND(市町村抽出表!O20,0),"###,###")&amp;"棟")))</f>
        <v>#REF!</v>
      </c>
      <c r="J20" s="94" t="e">
        <f ca="1">IF(市町村抽出表!P20="－","－",IF(市町村抽出表!P20=0,"0棟",IF(市町村抽出表!P20&lt;1,"1棟未満",TEXT(ROUND(市町村抽出表!P20,0),"###,###")&amp;"棟")))</f>
        <v>#REF!</v>
      </c>
      <c r="K20" s="147" t="e">
        <f ca="1">IF(市町村抽出表!U20="","※2",IF(市町村抽出表!U20="－","－",IF(市町村抽出表!U20=0,"0棟",IF(市町村抽出表!U20&lt;1,"1棟未満",TEXT(ROUND(市町村抽出表!U20,0),"###,###")&amp;"棟"))))</f>
        <v>#REF!</v>
      </c>
      <c r="L20" s="148" t="e">
        <f ca="1">IF(市町村抽出表!V20="","※2",IF(市町村抽出表!V20="－","－",IF(市町村抽出表!V20=0,"0棟",IF(市町村抽出表!V20&lt;1,"1棟未満",TEXT(ROUND(市町村抽出表!V20,0),"###,###")&amp;"棟"))))</f>
        <v>#REF!</v>
      </c>
      <c r="M20" s="94" t="e">
        <f ca="1">IF(市町村抽出表!W20="－","－",IF(市町村抽出表!W20=0,"0棟",IF(市町村抽出表!W20&lt;1,"1棟未満",TEXT(ROUND(市町村抽出表!W20,0),"###,###")&amp;"棟")))</f>
        <v>#REF!</v>
      </c>
      <c r="N20" s="94" t="e">
        <f ca="1">IF(市町村抽出表!X20="－","－",IF(市町村抽出表!X20=0,"0棟",IF(市町村抽出表!X20&lt;1,"1棟未満",TEXT(ROUND(市町村抽出表!X20,0),"###,###")&amp;"棟")))</f>
        <v>#REF!</v>
      </c>
      <c r="O20" s="94" t="e">
        <f ca="1">IF(市町村抽出表!Z20="－","－",IF(市町村抽出表!Z20=0,"0件",IF(市町村抽出表!Z20&lt;1,"1件未満",TEXT(ROUND(市町村抽出表!Z20,0),"###,###")&amp;"件")))</f>
        <v>#REF!</v>
      </c>
      <c r="P20" s="94" t="e">
        <f ca="1">IF(市町村抽出表!AA20="－","－",IF(市町村抽出表!AA20=0,"0件",IF(市町村抽出表!AA20&lt;1,"1件未満",TEXT(ROUND(市町村抽出表!AA20,0),"###,###")&amp;"件")))</f>
        <v>#REF!</v>
      </c>
      <c r="Q20" s="94" t="e">
        <f ca="1">IF(市町村抽出表!AB20="－","－",IF(市町村抽出表!AB20=0,"0棟",IF(市町村抽出表!AB20&lt;1,"1棟未満",TEXT(ROUND(市町村抽出表!AB20,0),"###,###")&amp;"棟")))</f>
        <v>#REF!</v>
      </c>
      <c r="R20" s="94" t="e">
        <f ca="1">IF(市町村抽出表!AC20="－","－",IF(市町村抽出表!AC20=0,"0人",IF(市町村抽出表!AC20&lt;1,"1人未満",TEXT(ROUND(市町村抽出表!AC20,0),"###,###")&amp;"人")))</f>
        <v>#REF!</v>
      </c>
      <c r="S20" s="94" t="e">
        <f ca="1">IF(市町村抽出表!AD20="－","－",IF(市町村抽出表!AD20=0,"0人",IF(市町村抽出表!AD20&lt;1,"1人未満",TEXT(ROUND(市町村抽出表!AD20,0),"###,###")&amp;"人")))</f>
        <v>#REF!</v>
      </c>
      <c r="T20" s="94" t="e">
        <f ca="1">IF(市町村抽出表!AE20="－","－",IF(市町村抽出表!AE20=0,"0人",IF(市町村抽出表!AE20&lt;1,"1人未満",TEXT(ROUND(市町村抽出表!AE20,0),"###,###")&amp;"人")))</f>
        <v>#REF!</v>
      </c>
      <c r="U20" s="149" t="e">
        <f ca="1">IF(市町村抽出表!AG20="","※2",IF(市町村抽出表!AG20="－","－",IF(市町村抽出表!AG20=0,"0人",IF(市町村抽出表!AG20&lt;1,"1人未満",TEXT(ROUND(市町村抽出表!AG20,0),"###,###")&amp;"人"))))</f>
        <v>#REF!</v>
      </c>
      <c r="V20" s="150" t="e">
        <f ca="1">IF(市町村抽出表!AH20="","※2",IF(市町村抽出表!AH20="－","－",IF(市町村抽出表!AH20=0,"0人",IF(市町村抽出表!AH20&lt;1,"1人未満",TEXT(ROUND(市町村抽出表!AH20,0),"###,###")&amp;"人"))))</f>
        <v>#REF!</v>
      </c>
      <c r="W20" s="151" t="e">
        <f ca="1">IF(市町村抽出表!AI20="","※2",IF(市町村抽出表!AI20="－","－",IF(市町村抽出表!AI20=0,"0人",IF(市町村抽出表!AI20&lt;1,"1人未満",TEXT(ROUND(市町村抽出表!AI20,0),"###,###")&amp;"人"))))</f>
        <v>#REF!</v>
      </c>
      <c r="X20" s="94" t="e">
        <f ca="1">IF(市町村抽出表!AJ20="－","－",IF(市町村抽出表!AJ20=0,"0人",IF(市町村抽出表!AJ20&lt;1,"1人未満",TEXT(ROUND(市町村抽出表!AJ20,0),"###,###")&amp;"人")))</f>
        <v>#REF!</v>
      </c>
      <c r="Y20" s="94" t="e">
        <f ca="1">IF(市町村抽出表!AK20="－","－",IF(市町村抽出表!AK20=0,"0人",IF(市町村抽出表!AK20&lt;1,"1人未満",TEXT(ROUND(市町村抽出表!AK20,0),"###,###")&amp;"人")))</f>
        <v>#REF!</v>
      </c>
      <c r="Z20" s="94" t="e">
        <f ca="1">IF(市町村抽出表!AL20="－","－",IF(市町村抽出表!AL20=0,"0人",IF(市町村抽出表!AL20&lt;1,"1人未満",TEXT(ROUND(市町村抽出表!AL20,0),"###,###")&amp;"人")))</f>
        <v>#REF!</v>
      </c>
      <c r="AA20" s="94" t="e">
        <f ca="1">IF(市町村抽出表!AM20="－","－",IF(市町村抽出表!AM20=0,"0人",IF(市町村抽出表!AM20&lt;1,"1人未満",TEXT(ROUND(市町村抽出表!AM20,0),"###,###")&amp;"人")))</f>
        <v>#REF!</v>
      </c>
      <c r="AB20" s="94" t="e">
        <f ca="1">IF(市町村抽出表!AN20="－","－",IF(市町村抽出表!AN20=0,"0人",IF(市町村抽出表!AN20&lt;1,"1人未満",TEXT(ROUND(市町村抽出表!AN20,0),"###,###")&amp;"人")))</f>
        <v>#REF!</v>
      </c>
      <c r="AC20" s="94" t="e">
        <f ca="1">IF(市町村抽出表!AO20="－","－",IF(市町村抽出表!AO20=0,"0人",IF(市町村抽出表!AO20&lt;1,"1人未満",TEXT(ROUND(市町村抽出表!AO20,0),"###,###")&amp;"人")))</f>
        <v>#REF!</v>
      </c>
      <c r="AD20" s="94" t="e">
        <f ca="1">IF(市町村抽出表!AP20="－","－",IF(市町村抽出表!AP20=0,"0人",IF(市町村抽出表!AP20&lt;1,"1人未満",TEXT(ROUND(市町村抽出表!AP20,0),"###,###")&amp;"人")))</f>
        <v>#REF!</v>
      </c>
      <c r="AE20" s="94" t="e">
        <f ca="1">IF(市町村抽出表!AQ20="－","－",IF(市町村抽出表!AQ20=0,"0人",IF(市町村抽出表!AQ20&lt;1,"1人未満",TEXT(ROUND(市町村抽出表!AQ20,0),"###,###")&amp;"人")))</f>
        <v>#REF!</v>
      </c>
      <c r="AF20" s="94" t="e">
        <f ca="1">IF(市町村抽出表!AR20="－","－",IF(市町村抽出表!AR20=0,"0人",IF(市町村抽出表!AR20&lt;1,"1人未満",TEXT(ROUND(市町村抽出表!AR20,0),"###,###")&amp;"人")))</f>
        <v>#REF!</v>
      </c>
      <c r="AG20" s="94" t="e">
        <f ca="1">IF(市町村抽出表!AS20="－","－",IF(市町村抽出表!AS20=0,"0箇所",IF(市町村抽出表!AS20&lt;1,"1箇所未満",TEXT(ROUND(市町村抽出表!AS20,0),"###,###")&amp;"箇所")))</f>
        <v>#REF!</v>
      </c>
      <c r="AH20" s="94" t="e">
        <f ca="1">IF(市町村抽出表!AT20="－","－",IF(市町村抽出表!AT20=0,"0世帯",IF(市町村抽出表!AT20&lt;1,"1世帯未満",TEXT(ROUND(市町村抽出表!AT20,0),"###,###")&amp;"世帯")))</f>
        <v>#REF!</v>
      </c>
      <c r="AI20" s="94" t="e">
        <f ca="1">IF(市町村抽出表!AU20="－","－",IF(市町村抽出表!AU20=0,"0人",IF(市町村抽出表!AU20&lt;1,"1人未満",TEXT(ROUND(市町村抽出表!AU20,0),"###,###")&amp;"人")))</f>
        <v>#REF!</v>
      </c>
      <c r="AJ20" s="94" t="e">
        <f ca="1">IF(市町村抽出表!AV20="－","－",IF(市町村抽出表!AV20=0,"0世帯",IF(市町村抽出表!AV20&lt;1,"1世帯未満",TEXT(ROUND(市町村抽出表!AV20,0),"###,###")&amp;"世帯")))</f>
        <v>#REF!</v>
      </c>
      <c r="AK20" s="94" t="e">
        <f ca="1">IF(市町村抽出表!AW20="－","－",IF(市町村抽出表!AW20=0,"0人",IF(市町村抽出表!AW20&lt;1,"1人未満",TEXT(ROUND(市町村抽出表!AW20,0),"###,###")&amp;"人")))</f>
        <v>#REF!</v>
      </c>
      <c r="AL20" s="94" t="e">
        <f ca="1">IF(市町村抽出表!AX20="－","－",IF(市町村抽出表!AX20=0,"0世帯",IF(市町村抽出表!AX20&lt;1,"1世帯未満",TEXT(ROUND(市町村抽出表!AX20,0),"###,###")&amp;"世帯")))</f>
        <v>#REF!</v>
      </c>
      <c r="AM20" s="94" t="e">
        <f ca="1">IF(市町村抽出表!AY20="－","－",IF(市町村抽出表!AY20=0,"0人",IF(市町村抽出表!AY20&lt;1,"1人未満",TEXT(ROUND(市町村抽出表!AY20,0),"###,###")&amp;"人")))</f>
        <v>#REF!</v>
      </c>
      <c r="AN20" s="94" t="s">
        <v>722</v>
      </c>
      <c r="AO20" s="94" t="s">
        <v>722</v>
      </c>
      <c r="AP20" s="94" t="e">
        <f ca="1">IF(市町村抽出表!BB20="－","－",IF(市町村抽出表!BB20=0,"0km",IF(市町村抽出表!BB20&lt;0.1,"0.1km未満",TEXT(ROUND(市町村抽出表!BB20,1),"###,##0.0")&amp;"km")))</f>
        <v>#REF!</v>
      </c>
      <c r="AQ20" s="94" t="e">
        <f ca="1">IF(市町村抽出表!BC20="－","－",IF(市町村抽出表!BC20=0,"0世帯",IF(市町村抽出表!BC20&lt;1,"1世帯未満",TEXT(ROUND(市町村抽出表!BC20,0),"###,###")&amp;"世帯")))</f>
        <v>#REF!</v>
      </c>
      <c r="AR20" s="94" t="e">
        <f ca="1">IF(市町村抽出表!BD20="－","－",IF(市町村抽出表!BD20=0,"0人",IF(市町村抽出表!BD20&lt;1,"1人未満",TEXT(ROUND(市町村抽出表!BD20,0),"###,###")&amp;"人")))</f>
        <v>#REF!</v>
      </c>
      <c r="AS20" s="94" t="s">
        <v>722</v>
      </c>
      <c r="AT20" s="94" t="s">
        <v>722</v>
      </c>
      <c r="AU20" s="94" t="e">
        <f ca="1">IF(市町村抽出表!BG20="－","－",IF(市町村抽出表!BG20=0,"0箇所",IF(市町村抽出表!BG20&lt;1,"1箇所未満",TEXT(ROUND(市町村抽出表!BG20,0),"###,###")&amp;"箇所")))</f>
        <v>#REF!</v>
      </c>
      <c r="AV20" s="94" t="e">
        <f ca="1">IF(市町村抽出表!BH20="－","－",IF(市町村抽出表!BH20=0,"0箇所",IF(市町村抽出表!BH20&lt;1,"1箇所未満",TEXT(ROUND(市町村抽出表!BH20,0),"###,###")&amp;"箇所")))</f>
        <v>#REF!</v>
      </c>
      <c r="AW20" s="94" t="e">
        <f ca="1">IF(市町村抽出表!BI20="－","－",IF(市町村抽出表!BI20=0,"0箇所",IF(市町村抽出表!BI20&lt;1,"1箇所未満",TEXT(ROUND(市町村抽出表!BI20,0),"###,###")&amp;"箇所")))</f>
        <v>#REF!</v>
      </c>
      <c r="AX20" s="94" t="e">
        <f ca="1">IF(市町村抽出表!BJ20="－","－",IF(市町村抽出表!BJ20=0,"0箇所",IF(市町村抽出表!BJ20&lt;1,"1箇所未満",TEXT(ROUND(市町村抽出表!BJ20,0),"###,###")&amp;"箇所")))</f>
        <v>#REF!</v>
      </c>
      <c r="AY20" s="94" t="e">
        <f ca="1">IF(市町村抽出表!BK20="－","－",IF(市町村抽出表!BK20=0,"0箇所",IF(市町村抽出表!BK20&lt;1,"1箇所未満",TEXT(ROUND(市町村抽出表!BK20,0),"###,###")&amp;"箇所")))</f>
        <v>#REF!</v>
      </c>
      <c r="AZ20" s="94" t="e">
        <f ca="1">IF(市町村抽出表!BL20="－","－",IF(市町村抽出表!BL20=0,"0箇所",IF(市町村抽出表!BL20&lt;1,"1箇所未満",TEXT(ROUND(市町村抽出表!BL20,0),"###,###")&amp;"箇所")))</f>
        <v>#REF!</v>
      </c>
      <c r="BH20" s="153"/>
      <c r="BI20" s="153"/>
      <c r="BJ20" s="153"/>
      <c r="BL20" s="154"/>
      <c r="BM20" s="153"/>
      <c r="BN20" s="153"/>
      <c r="BO20" s="153"/>
      <c r="BP20" s="153"/>
      <c r="BX20" s="154"/>
      <c r="BY20" s="153"/>
      <c r="BZ20" s="153"/>
      <c r="CA20" s="153"/>
      <c r="CB20" s="153"/>
      <c r="CN20" s="154"/>
      <c r="CO20" s="153"/>
      <c r="CP20" s="153"/>
      <c r="CQ20" s="153"/>
      <c r="CR20" s="153"/>
    </row>
    <row r="21" spans="1:96" x14ac:dyDescent="0.2">
      <c r="A21" s="82">
        <v>18</v>
      </c>
      <c r="B21" s="74" t="s">
        <v>572</v>
      </c>
      <c r="C21" s="93" t="e">
        <f ca="1">IF(市町村抽出表!D21="－","－",ROUND(市町村抽出表!D21,1))</f>
        <v>#REF!</v>
      </c>
      <c r="D21" s="158" t="e">
        <f ca="1">IF(市町村抽出表!F21="","※2",IF(市町村抽出表!F21="－","－",市町村抽出表!F21&amp;"箇所"))</f>
        <v>#REF!</v>
      </c>
      <c r="E21" s="159" t="e">
        <f ca="1">IF(市町村抽出表!G21="","※2",IF(市町村抽出表!G21="－","－",市町村抽出表!G21&amp;"箇所"))</f>
        <v>#REF!</v>
      </c>
      <c r="F21" s="160" t="e">
        <f ca="1">IF(市町村抽出表!H21="","※2",IF(市町村抽出表!H21="－","－",市町村抽出表!H21&amp;"箇所"))</f>
        <v>#REF!</v>
      </c>
      <c r="G21" s="94" t="e">
        <f ca="1">IF(市町村抽出表!I21="－","－",IF(市町村抽出表!I21=0,"0棟",IF(市町村抽出表!I21&lt;1,"1棟未満",TEXT(ROUND(市町村抽出表!I21,0),"###,###")&amp;"棟")))</f>
        <v>#REF!</v>
      </c>
      <c r="H21" s="94" t="e">
        <f ca="1">IF(市町村抽出表!J21="－","－",IF(市町村抽出表!J21=0,"0棟",IF(市町村抽出表!J21&lt;1,"1棟未満",TEXT(ROUND(市町村抽出表!J21,0),"###,###")&amp;"棟")))</f>
        <v>#REF!</v>
      </c>
      <c r="I21" s="94" t="e">
        <f ca="1">IF(市町村抽出表!O21="－","－",IF(市町村抽出表!O21=0,"0棟",IF(市町村抽出表!O21&lt;1,"1棟未満",TEXT(ROUND(市町村抽出表!O21,0),"###,###")&amp;"棟")))</f>
        <v>#REF!</v>
      </c>
      <c r="J21" s="94" t="e">
        <f ca="1">IF(市町村抽出表!P21="－","－",IF(市町村抽出表!P21=0,"0棟",IF(市町村抽出表!P21&lt;1,"1棟未満",TEXT(ROUND(市町村抽出表!P21,0),"###,###")&amp;"棟")))</f>
        <v>#REF!</v>
      </c>
      <c r="K21" s="147" t="e">
        <f ca="1">IF(市町村抽出表!U21="","※2",IF(市町村抽出表!U21="－","－",IF(市町村抽出表!U21=0,"0棟",IF(市町村抽出表!U21&lt;1,"1棟未満",TEXT(ROUND(市町村抽出表!U21,0),"###,###")&amp;"棟"))))</f>
        <v>#REF!</v>
      </c>
      <c r="L21" s="148" t="e">
        <f ca="1">IF(市町村抽出表!V21="","※2",IF(市町村抽出表!V21="－","－",IF(市町村抽出表!V21=0,"0棟",IF(市町村抽出表!V21&lt;1,"1棟未満",TEXT(ROUND(市町村抽出表!V21,0),"###,###")&amp;"棟"))))</f>
        <v>#REF!</v>
      </c>
      <c r="M21" s="94" t="e">
        <f ca="1">IF(市町村抽出表!W21="－","－",IF(市町村抽出表!W21=0,"0棟",IF(市町村抽出表!W21&lt;1,"1棟未満",TEXT(ROUND(市町村抽出表!W21,0),"###,###")&amp;"棟")))</f>
        <v>#REF!</v>
      </c>
      <c r="N21" s="94" t="e">
        <f ca="1">IF(市町村抽出表!X21="－","－",IF(市町村抽出表!X21=0,"0棟",IF(市町村抽出表!X21&lt;1,"1棟未満",TEXT(ROUND(市町村抽出表!X21,0),"###,###")&amp;"棟")))</f>
        <v>#REF!</v>
      </c>
      <c r="O21" s="94" t="e">
        <f ca="1">IF(市町村抽出表!Z21="－","－",IF(市町村抽出表!Z21=0,"0件",IF(市町村抽出表!Z21&lt;1,"1件未満",TEXT(ROUND(市町村抽出表!Z21,0),"###,###")&amp;"件")))</f>
        <v>#REF!</v>
      </c>
      <c r="P21" s="94" t="e">
        <f ca="1">IF(市町村抽出表!AA21="－","－",IF(市町村抽出表!AA21=0,"0件",IF(市町村抽出表!AA21&lt;1,"1件未満",TEXT(ROUND(市町村抽出表!AA21,0),"###,###")&amp;"件")))</f>
        <v>#REF!</v>
      </c>
      <c r="Q21" s="94" t="e">
        <f ca="1">IF(市町村抽出表!AB21="－","－",IF(市町村抽出表!AB21=0,"0棟",IF(市町村抽出表!AB21&lt;1,"1棟未満",TEXT(ROUND(市町村抽出表!AB21,0),"###,###")&amp;"棟")))</f>
        <v>#REF!</v>
      </c>
      <c r="R21" s="94" t="e">
        <f ca="1">IF(市町村抽出表!AC21="－","－",IF(市町村抽出表!AC21=0,"0人",IF(市町村抽出表!AC21&lt;1,"1人未満",TEXT(ROUND(市町村抽出表!AC21,0),"###,###")&amp;"人")))</f>
        <v>#REF!</v>
      </c>
      <c r="S21" s="94" t="e">
        <f ca="1">IF(市町村抽出表!AD21="－","－",IF(市町村抽出表!AD21=0,"0人",IF(市町村抽出表!AD21&lt;1,"1人未満",TEXT(ROUND(市町村抽出表!AD21,0),"###,###")&amp;"人")))</f>
        <v>#REF!</v>
      </c>
      <c r="T21" s="94" t="e">
        <f ca="1">IF(市町村抽出表!AE21="－","－",IF(市町村抽出表!AE21=0,"0人",IF(市町村抽出表!AE21&lt;1,"1人未満",TEXT(ROUND(市町村抽出表!AE21,0),"###,###")&amp;"人")))</f>
        <v>#REF!</v>
      </c>
      <c r="U21" s="149" t="e">
        <f ca="1">IF(市町村抽出表!AG21="","※2",IF(市町村抽出表!AG21="－","－",IF(市町村抽出表!AG21=0,"0人",IF(市町村抽出表!AG21&lt;1,"1人未満",TEXT(ROUND(市町村抽出表!AG21,0),"###,###")&amp;"人"))))</f>
        <v>#REF!</v>
      </c>
      <c r="V21" s="150" t="e">
        <f ca="1">IF(市町村抽出表!AH21="","※2",IF(市町村抽出表!AH21="－","－",IF(市町村抽出表!AH21=0,"0人",IF(市町村抽出表!AH21&lt;1,"1人未満",TEXT(ROUND(市町村抽出表!AH21,0),"###,###")&amp;"人"))))</f>
        <v>#REF!</v>
      </c>
      <c r="W21" s="151" t="e">
        <f ca="1">IF(市町村抽出表!AI21="","※2",IF(市町村抽出表!AI21="－","－",IF(市町村抽出表!AI21=0,"0人",IF(市町村抽出表!AI21&lt;1,"1人未満",TEXT(ROUND(市町村抽出表!AI21,0),"###,###")&amp;"人"))))</f>
        <v>#REF!</v>
      </c>
      <c r="X21" s="94" t="e">
        <f ca="1">IF(市町村抽出表!AJ21="－","－",IF(市町村抽出表!AJ21=0,"0人",IF(市町村抽出表!AJ21&lt;1,"1人未満",TEXT(ROUND(市町村抽出表!AJ21,0),"###,###")&amp;"人")))</f>
        <v>#REF!</v>
      </c>
      <c r="Y21" s="94" t="e">
        <f ca="1">IF(市町村抽出表!AK21="－","－",IF(市町村抽出表!AK21=0,"0人",IF(市町村抽出表!AK21&lt;1,"1人未満",TEXT(ROUND(市町村抽出表!AK21,0),"###,###")&amp;"人")))</f>
        <v>#REF!</v>
      </c>
      <c r="Z21" s="94" t="e">
        <f ca="1">IF(市町村抽出表!AL21="－","－",IF(市町村抽出表!AL21=0,"0人",IF(市町村抽出表!AL21&lt;1,"1人未満",TEXT(ROUND(市町村抽出表!AL21,0),"###,###")&amp;"人")))</f>
        <v>#REF!</v>
      </c>
      <c r="AA21" s="94" t="e">
        <f ca="1">IF(市町村抽出表!AM21="－","－",IF(市町村抽出表!AM21=0,"0人",IF(市町村抽出表!AM21&lt;1,"1人未満",TEXT(ROUND(市町村抽出表!AM21,0),"###,###")&amp;"人")))</f>
        <v>#REF!</v>
      </c>
      <c r="AB21" s="94" t="e">
        <f ca="1">IF(市町村抽出表!AN21="－","－",IF(市町村抽出表!AN21=0,"0人",IF(市町村抽出表!AN21&lt;1,"1人未満",TEXT(ROUND(市町村抽出表!AN21,0),"###,###")&amp;"人")))</f>
        <v>#REF!</v>
      </c>
      <c r="AC21" s="94" t="e">
        <f ca="1">IF(市町村抽出表!AO21="－","－",IF(市町村抽出表!AO21=0,"0人",IF(市町村抽出表!AO21&lt;1,"1人未満",TEXT(ROUND(市町村抽出表!AO21,0),"###,###")&amp;"人")))</f>
        <v>#REF!</v>
      </c>
      <c r="AD21" s="94" t="e">
        <f ca="1">IF(市町村抽出表!AP21="－","－",IF(市町村抽出表!AP21=0,"0人",IF(市町村抽出表!AP21&lt;1,"1人未満",TEXT(ROUND(市町村抽出表!AP21,0),"###,###")&amp;"人")))</f>
        <v>#REF!</v>
      </c>
      <c r="AE21" s="94" t="e">
        <f ca="1">IF(市町村抽出表!AQ21="－","－",IF(市町村抽出表!AQ21=0,"0人",IF(市町村抽出表!AQ21&lt;1,"1人未満",TEXT(ROUND(市町村抽出表!AQ21,0),"###,###")&amp;"人")))</f>
        <v>#REF!</v>
      </c>
      <c r="AF21" s="94" t="e">
        <f ca="1">IF(市町村抽出表!AR21="－","－",IF(市町村抽出表!AR21=0,"0人",IF(市町村抽出表!AR21&lt;1,"1人未満",TEXT(ROUND(市町村抽出表!AR21,0),"###,###")&amp;"人")))</f>
        <v>#REF!</v>
      </c>
      <c r="AG21" s="94" t="e">
        <f ca="1">IF(市町村抽出表!AS21="－","－",IF(市町村抽出表!AS21=0,"0箇所",IF(市町村抽出表!AS21&lt;1,"1箇所未満",TEXT(ROUND(市町村抽出表!AS21,0),"###,###")&amp;"箇所")))</f>
        <v>#REF!</v>
      </c>
      <c r="AH21" s="94" t="e">
        <f ca="1">IF(市町村抽出表!AT21="－","－",IF(市町村抽出表!AT21=0,"0世帯",IF(市町村抽出表!AT21&lt;1,"1世帯未満",TEXT(ROUND(市町村抽出表!AT21,0),"###,###")&amp;"世帯")))</f>
        <v>#REF!</v>
      </c>
      <c r="AI21" s="94" t="e">
        <f ca="1">IF(市町村抽出表!AU21="－","－",IF(市町村抽出表!AU21=0,"0人",IF(市町村抽出表!AU21&lt;1,"1人未満",TEXT(ROUND(市町村抽出表!AU21,0),"###,###")&amp;"人")))</f>
        <v>#REF!</v>
      </c>
      <c r="AJ21" s="94" t="e">
        <f ca="1">IF(市町村抽出表!AV21="－","－",IF(市町村抽出表!AV21=0,"0世帯",IF(市町村抽出表!AV21&lt;1,"1世帯未満",TEXT(ROUND(市町村抽出表!AV21,0),"###,###")&amp;"世帯")))</f>
        <v>#REF!</v>
      </c>
      <c r="AK21" s="94" t="e">
        <f ca="1">IF(市町村抽出表!AW21="－","－",IF(市町村抽出表!AW21=0,"0人",IF(市町村抽出表!AW21&lt;1,"1人未満",TEXT(ROUND(市町村抽出表!AW21,0),"###,###")&amp;"人")))</f>
        <v>#REF!</v>
      </c>
      <c r="AL21" s="94" t="e">
        <f ca="1">IF(市町村抽出表!AX21="－","－",IF(市町村抽出表!AX21=0,"0世帯",IF(市町村抽出表!AX21&lt;1,"1世帯未満",TEXT(ROUND(市町村抽出表!AX21,0),"###,###")&amp;"世帯")))</f>
        <v>#REF!</v>
      </c>
      <c r="AM21" s="94" t="e">
        <f ca="1">IF(市町村抽出表!AY21="－","－",IF(市町村抽出表!AY21=0,"0人",IF(市町村抽出表!AY21&lt;1,"1人未満",TEXT(ROUND(市町村抽出表!AY21,0),"###,###")&amp;"人")))</f>
        <v>#REF!</v>
      </c>
      <c r="AN21" s="94" t="s">
        <v>722</v>
      </c>
      <c r="AO21" s="94" t="s">
        <v>722</v>
      </c>
      <c r="AP21" s="94" t="e">
        <f ca="1">IF(市町村抽出表!BB21="－","－",IF(市町村抽出表!BB21=0,"0km",IF(市町村抽出表!BB21&lt;0.1,"0.1km未満",TEXT(ROUND(市町村抽出表!BB21,1),"###,##0.0")&amp;"km")))</f>
        <v>#REF!</v>
      </c>
      <c r="AQ21" s="94" t="e">
        <f ca="1">IF(市町村抽出表!BC21="－","－",IF(市町村抽出表!BC21=0,"0世帯",IF(市町村抽出表!BC21&lt;1,"1世帯未満",TEXT(ROUND(市町村抽出表!BC21,0),"###,###")&amp;"世帯")))</f>
        <v>#REF!</v>
      </c>
      <c r="AR21" s="94" t="e">
        <f ca="1">IF(市町村抽出表!BD21="－","－",IF(市町村抽出表!BD21=0,"0人",IF(市町村抽出表!BD21&lt;1,"1人未満",TEXT(ROUND(市町村抽出表!BD21,0),"###,###")&amp;"人")))</f>
        <v>#REF!</v>
      </c>
      <c r="AS21" s="94" t="s">
        <v>722</v>
      </c>
      <c r="AT21" s="94" t="s">
        <v>722</v>
      </c>
      <c r="AU21" s="94" t="e">
        <f ca="1">IF(市町村抽出表!BG21="－","－",IF(市町村抽出表!BG21=0,"0箇所",IF(市町村抽出表!BG21&lt;1,"1箇所未満",TEXT(ROUND(市町村抽出表!BG21,0),"###,###")&amp;"箇所")))</f>
        <v>#REF!</v>
      </c>
      <c r="AV21" s="94" t="e">
        <f ca="1">IF(市町村抽出表!BH21="－","－",IF(市町村抽出表!BH21=0,"0箇所",IF(市町村抽出表!BH21&lt;1,"1箇所未満",TEXT(ROUND(市町村抽出表!BH21,0),"###,###")&amp;"箇所")))</f>
        <v>#REF!</v>
      </c>
      <c r="AW21" s="94" t="e">
        <f ca="1">IF(市町村抽出表!BI21="－","－",IF(市町村抽出表!BI21=0,"0箇所",IF(市町村抽出表!BI21&lt;1,"1箇所未満",TEXT(ROUND(市町村抽出表!BI21,0),"###,###")&amp;"箇所")))</f>
        <v>#REF!</v>
      </c>
      <c r="AX21" s="94" t="e">
        <f ca="1">IF(市町村抽出表!BJ21="－","－",IF(市町村抽出表!BJ21=0,"0箇所",IF(市町村抽出表!BJ21&lt;1,"1箇所未満",TEXT(ROUND(市町村抽出表!BJ21,0),"###,###")&amp;"箇所")))</f>
        <v>#REF!</v>
      </c>
      <c r="AY21" s="94" t="e">
        <f ca="1">IF(市町村抽出表!BK21="－","－",IF(市町村抽出表!BK21=0,"0箇所",IF(市町村抽出表!BK21&lt;1,"1箇所未満",TEXT(ROUND(市町村抽出表!BK21,0),"###,###")&amp;"箇所")))</f>
        <v>#REF!</v>
      </c>
      <c r="AZ21" s="94" t="e">
        <f ca="1">IF(市町村抽出表!BL21="－","－",IF(市町村抽出表!BL21=0,"0箇所",IF(市町村抽出表!BL21&lt;1,"1箇所未満",TEXT(ROUND(市町村抽出表!BL21,0),"###,###")&amp;"箇所")))</f>
        <v>#REF!</v>
      </c>
      <c r="BH21" s="153"/>
      <c r="BI21" s="153"/>
      <c r="BJ21" s="153"/>
      <c r="BL21" s="154"/>
      <c r="BM21" s="153"/>
      <c r="BN21" s="153"/>
      <c r="BO21" s="153"/>
      <c r="BP21" s="153"/>
      <c r="BX21" s="154"/>
      <c r="BY21" s="153"/>
      <c r="BZ21" s="153"/>
      <c r="CA21" s="153"/>
      <c r="CB21" s="153"/>
      <c r="CN21" s="154"/>
      <c r="CO21" s="153"/>
      <c r="CP21" s="153"/>
      <c r="CQ21" s="153"/>
      <c r="CR21" s="153"/>
    </row>
    <row r="22" spans="1:96" x14ac:dyDescent="0.2">
      <c r="A22" s="82">
        <v>19</v>
      </c>
      <c r="B22" s="74" t="s">
        <v>573</v>
      </c>
      <c r="C22" s="93" t="e">
        <f ca="1">IF(市町村抽出表!D22="－","－",ROUND(市町村抽出表!D22,1))</f>
        <v>#REF!</v>
      </c>
      <c r="D22" s="158" t="e">
        <f ca="1">IF(市町村抽出表!F22="","※2",IF(市町村抽出表!F22="－","－",市町村抽出表!F22&amp;"箇所"))</f>
        <v>#REF!</v>
      </c>
      <c r="E22" s="159" t="e">
        <f ca="1">IF(市町村抽出表!G22="","※2",IF(市町村抽出表!G22="－","－",市町村抽出表!G22&amp;"箇所"))</f>
        <v>#REF!</v>
      </c>
      <c r="F22" s="160" t="e">
        <f ca="1">IF(市町村抽出表!H22="","※2",IF(市町村抽出表!H22="－","－",市町村抽出表!H22&amp;"箇所"))</f>
        <v>#REF!</v>
      </c>
      <c r="G22" s="94" t="e">
        <f ca="1">IF(市町村抽出表!I22="－","－",IF(市町村抽出表!I22=0,"0棟",IF(市町村抽出表!I22&lt;1,"1棟未満",TEXT(ROUND(市町村抽出表!I22,0),"###,###")&amp;"棟")))</f>
        <v>#REF!</v>
      </c>
      <c r="H22" s="94" t="e">
        <f ca="1">IF(市町村抽出表!J22="－","－",IF(市町村抽出表!J22=0,"0棟",IF(市町村抽出表!J22&lt;1,"1棟未満",TEXT(ROUND(市町村抽出表!J22,0),"###,###")&amp;"棟")))</f>
        <v>#REF!</v>
      </c>
      <c r="I22" s="94" t="e">
        <f ca="1">IF(市町村抽出表!O22="－","－",IF(市町村抽出表!O22=0,"0棟",IF(市町村抽出表!O22&lt;1,"1棟未満",TEXT(ROUND(市町村抽出表!O22,0),"###,###")&amp;"棟")))</f>
        <v>#REF!</v>
      </c>
      <c r="J22" s="94" t="e">
        <f ca="1">IF(市町村抽出表!P22="－","－",IF(市町村抽出表!P22=0,"0棟",IF(市町村抽出表!P22&lt;1,"1棟未満",TEXT(ROUND(市町村抽出表!P22,0),"###,###")&amp;"棟")))</f>
        <v>#REF!</v>
      </c>
      <c r="K22" s="147" t="e">
        <f ca="1">IF(市町村抽出表!U22="","※2",IF(市町村抽出表!U22="－","－",IF(市町村抽出表!U22=0,"0棟",IF(市町村抽出表!U22&lt;1,"1棟未満",TEXT(ROUND(市町村抽出表!U22,0),"###,###")&amp;"棟"))))</f>
        <v>#REF!</v>
      </c>
      <c r="L22" s="148" t="e">
        <f ca="1">IF(市町村抽出表!V22="","※2",IF(市町村抽出表!V22="－","－",IF(市町村抽出表!V22=0,"0棟",IF(市町村抽出表!V22&lt;1,"1棟未満",TEXT(ROUND(市町村抽出表!V22,0),"###,###")&amp;"棟"))))</f>
        <v>#REF!</v>
      </c>
      <c r="M22" s="94" t="e">
        <f ca="1">IF(市町村抽出表!W22="－","－",IF(市町村抽出表!W22=0,"0棟",IF(市町村抽出表!W22&lt;1,"1棟未満",TEXT(ROUND(市町村抽出表!W22,0),"###,###")&amp;"棟")))</f>
        <v>#REF!</v>
      </c>
      <c r="N22" s="94" t="e">
        <f ca="1">IF(市町村抽出表!X22="－","－",IF(市町村抽出表!X22=0,"0棟",IF(市町村抽出表!X22&lt;1,"1棟未満",TEXT(ROUND(市町村抽出表!X22,0),"###,###")&amp;"棟")))</f>
        <v>#REF!</v>
      </c>
      <c r="O22" s="94" t="e">
        <f ca="1">IF(市町村抽出表!Z22="－","－",IF(市町村抽出表!Z22=0,"0件",IF(市町村抽出表!Z22&lt;1,"1件未満",TEXT(ROUND(市町村抽出表!Z22,0),"###,###")&amp;"件")))</f>
        <v>#REF!</v>
      </c>
      <c r="P22" s="94" t="e">
        <f ca="1">IF(市町村抽出表!AA22="－","－",IF(市町村抽出表!AA22=0,"0件",IF(市町村抽出表!AA22&lt;1,"1件未満",TEXT(ROUND(市町村抽出表!AA22,0),"###,###")&amp;"件")))</f>
        <v>#REF!</v>
      </c>
      <c r="Q22" s="94" t="e">
        <f ca="1">IF(市町村抽出表!AB22="－","－",IF(市町村抽出表!AB22=0,"0棟",IF(市町村抽出表!AB22&lt;1,"1棟未満",TEXT(ROUND(市町村抽出表!AB22,0),"###,###")&amp;"棟")))</f>
        <v>#REF!</v>
      </c>
      <c r="R22" s="94" t="e">
        <f ca="1">IF(市町村抽出表!AC22="－","－",IF(市町村抽出表!AC22=0,"0人",IF(市町村抽出表!AC22&lt;1,"1人未満",TEXT(ROUND(市町村抽出表!AC22,0),"###,###")&amp;"人")))</f>
        <v>#REF!</v>
      </c>
      <c r="S22" s="94" t="e">
        <f ca="1">IF(市町村抽出表!AD22="－","－",IF(市町村抽出表!AD22=0,"0人",IF(市町村抽出表!AD22&lt;1,"1人未満",TEXT(ROUND(市町村抽出表!AD22,0),"###,###")&amp;"人")))</f>
        <v>#REF!</v>
      </c>
      <c r="T22" s="94" t="e">
        <f ca="1">IF(市町村抽出表!AE22="－","－",IF(市町村抽出表!AE22=0,"0人",IF(市町村抽出表!AE22&lt;1,"1人未満",TEXT(ROUND(市町村抽出表!AE22,0),"###,###")&amp;"人")))</f>
        <v>#REF!</v>
      </c>
      <c r="U22" s="149" t="e">
        <f ca="1">IF(市町村抽出表!AG22="","※2",IF(市町村抽出表!AG22="－","－",IF(市町村抽出表!AG22=0,"0人",IF(市町村抽出表!AG22&lt;1,"1人未満",TEXT(ROUND(市町村抽出表!AG22,0),"###,###")&amp;"人"))))</f>
        <v>#REF!</v>
      </c>
      <c r="V22" s="150" t="e">
        <f ca="1">IF(市町村抽出表!AH22="","※2",IF(市町村抽出表!AH22="－","－",IF(市町村抽出表!AH22=0,"0人",IF(市町村抽出表!AH22&lt;1,"1人未満",TEXT(ROUND(市町村抽出表!AH22,0),"###,###")&amp;"人"))))</f>
        <v>#REF!</v>
      </c>
      <c r="W22" s="151" t="e">
        <f ca="1">IF(市町村抽出表!AI22="","※2",IF(市町村抽出表!AI22="－","－",IF(市町村抽出表!AI22=0,"0人",IF(市町村抽出表!AI22&lt;1,"1人未満",TEXT(ROUND(市町村抽出表!AI22,0),"###,###")&amp;"人"))))</f>
        <v>#REF!</v>
      </c>
      <c r="X22" s="94" t="e">
        <f ca="1">IF(市町村抽出表!AJ22="－","－",IF(市町村抽出表!AJ22=0,"0人",IF(市町村抽出表!AJ22&lt;1,"1人未満",TEXT(ROUND(市町村抽出表!AJ22,0),"###,###")&amp;"人")))</f>
        <v>#REF!</v>
      </c>
      <c r="Y22" s="94" t="e">
        <f ca="1">IF(市町村抽出表!AK22="－","－",IF(市町村抽出表!AK22=0,"0人",IF(市町村抽出表!AK22&lt;1,"1人未満",TEXT(ROUND(市町村抽出表!AK22,0),"###,###")&amp;"人")))</f>
        <v>#REF!</v>
      </c>
      <c r="Z22" s="94" t="e">
        <f ca="1">IF(市町村抽出表!AL22="－","－",IF(市町村抽出表!AL22=0,"0人",IF(市町村抽出表!AL22&lt;1,"1人未満",TEXT(ROUND(市町村抽出表!AL22,0),"###,###")&amp;"人")))</f>
        <v>#REF!</v>
      </c>
      <c r="AA22" s="94" t="e">
        <f ca="1">IF(市町村抽出表!AM22="－","－",IF(市町村抽出表!AM22=0,"0人",IF(市町村抽出表!AM22&lt;1,"1人未満",TEXT(ROUND(市町村抽出表!AM22,0),"###,###")&amp;"人")))</f>
        <v>#REF!</v>
      </c>
      <c r="AB22" s="94" t="e">
        <f ca="1">IF(市町村抽出表!AN22="－","－",IF(市町村抽出表!AN22=0,"0人",IF(市町村抽出表!AN22&lt;1,"1人未満",TEXT(ROUND(市町村抽出表!AN22,0),"###,###")&amp;"人")))</f>
        <v>#REF!</v>
      </c>
      <c r="AC22" s="94" t="e">
        <f ca="1">IF(市町村抽出表!AO22="－","－",IF(市町村抽出表!AO22=0,"0人",IF(市町村抽出表!AO22&lt;1,"1人未満",TEXT(ROUND(市町村抽出表!AO22,0),"###,###")&amp;"人")))</f>
        <v>#REF!</v>
      </c>
      <c r="AD22" s="94" t="e">
        <f ca="1">IF(市町村抽出表!AP22="－","－",IF(市町村抽出表!AP22=0,"0人",IF(市町村抽出表!AP22&lt;1,"1人未満",TEXT(ROUND(市町村抽出表!AP22,0),"###,###")&amp;"人")))</f>
        <v>#REF!</v>
      </c>
      <c r="AE22" s="94" t="e">
        <f ca="1">IF(市町村抽出表!AQ22="－","－",IF(市町村抽出表!AQ22=0,"0人",IF(市町村抽出表!AQ22&lt;1,"1人未満",TEXT(ROUND(市町村抽出表!AQ22,0),"###,###")&amp;"人")))</f>
        <v>#REF!</v>
      </c>
      <c r="AF22" s="94" t="e">
        <f ca="1">IF(市町村抽出表!AR22="－","－",IF(市町村抽出表!AR22=0,"0人",IF(市町村抽出表!AR22&lt;1,"1人未満",TEXT(ROUND(市町村抽出表!AR22,0),"###,###")&amp;"人")))</f>
        <v>#REF!</v>
      </c>
      <c r="AG22" s="94" t="e">
        <f ca="1">IF(市町村抽出表!AS22="－","－",IF(市町村抽出表!AS22=0,"0箇所",IF(市町村抽出表!AS22&lt;1,"1箇所未満",TEXT(ROUND(市町村抽出表!AS22,0),"###,###")&amp;"箇所")))</f>
        <v>#REF!</v>
      </c>
      <c r="AH22" s="94" t="e">
        <f ca="1">IF(市町村抽出表!AT22="－","－",IF(市町村抽出表!AT22=0,"0世帯",IF(市町村抽出表!AT22&lt;1,"1世帯未満",TEXT(ROUND(市町村抽出表!AT22,0),"###,###")&amp;"世帯")))</f>
        <v>#REF!</v>
      </c>
      <c r="AI22" s="94" t="e">
        <f ca="1">IF(市町村抽出表!AU22="－","－",IF(市町村抽出表!AU22=0,"0人",IF(市町村抽出表!AU22&lt;1,"1人未満",TEXT(ROUND(市町村抽出表!AU22,0),"###,###")&amp;"人")))</f>
        <v>#REF!</v>
      </c>
      <c r="AJ22" s="94" t="e">
        <f ca="1">IF(市町村抽出表!AV22="－","－",IF(市町村抽出表!AV22=0,"0世帯",IF(市町村抽出表!AV22&lt;1,"1世帯未満",TEXT(ROUND(市町村抽出表!AV22,0),"###,###")&amp;"世帯")))</f>
        <v>#REF!</v>
      </c>
      <c r="AK22" s="94" t="e">
        <f ca="1">IF(市町村抽出表!AW22="－","－",IF(市町村抽出表!AW22=0,"0人",IF(市町村抽出表!AW22&lt;1,"1人未満",TEXT(ROUND(市町村抽出表!AW22,0),"###,###")&amp;"人")))</f>
        <v>#REF!</v>
      </c>
      <c r="AL22" s="94" t="e">
        <f ca="1">IF(市町村抽出表!AX22="－","－",IF(市町村抽出表!AX22=0,"0世帯",IF(市町村抽出表!AX22&lt;1,"1世帯未満",TEXT(ROUND(市町村抽出表!AX22,0),"###,###")&amp;"世帯")))</f>
        <v>#REF!</v>
      </c>
      <c r="AM22" s="94" t="e">
        <f ca="1">IF(市町村抽出表!AY22="－","－",IF(市町村抽出表!AY22=0,"0人",IF(市町村抽出表!AY22&lt;1,"1人未満",TEXT(ROUND(市町村抽出表!AY22,0),"###,###")&amp;"人")))</f>
        <v>#REF!</v>
      </c>
      <c r="AN22" s="94" t="s">
        <v>722</v>
      </c>
      <c r="AO22" s="94" t="s">
        <v>722</v>
      </c>
      <c r="AP22" s="94" t="e">
        <f ca="1">IF(市町村抽出表!BB22="－","－",IF(市町村抽出表!BB22=0,"0km",IF(市町村抽出表!BB22&lt;0.1,"0.1km未満",TEXT(ROUND(市町村抽出表!BB22,1),"###,##0.0")&amp;"km")))</f>
        <v>#REF!</v>
      </c>
      <c r="AQ22" s="94" t="e">
        <f ca="1">IF(市町村抽出表!BC22="－","－",IF(市町村抽出表!BC22=0,"0世帯",IF(市町村抽出表!BC22&lt;1,"1世帯未満",TEXT(ROUND(市町村抽出表!BC22,0),"###,###")&amp;"世帯")))</f>
        <v>#REF!</v>
      </c>
      <c r="AR22" s="94" t="e">
        <f ca="1">IF(市町村抽出表!BD22="－","－",IF(市町村抽出表!BD22=0,"0人",IF(市町村抽出表!BD22&lt;1,"1人未満",TEXT(ROUND(市町村抽出表!BD22,0),"###,###")&amp;"人")))</f>
        <v>#REF!</v>
      </c>
      <c r="AS22" s="94" t="s">
        <v>722</v>
      </c>
      <c r="AT22" s="94" t="s">
        <v>722</v>
      </c>
      <c r="AU22" s="94" t="e">
        <f ca="1">IF(市町村抽出表!BG22="－","－",IF(市町村抽出表!BG22=0,"0箇所",IF(市町村抽出表!BG22&lt;1,"1箇所未満",TEXT(ROUND(市町村抽出表!BG22,0),"###,###")&amp;"箇所")))</f>
        <v>#REF!</v>
      </c>
      <c r="AV22" s="94" t="e">
        <f ca="1">IF(市町村抽出表!BH22="－","－",IF(市町村抽出表!BH22=0,"0箇所",IF(市町村抽出表!BH22&lt;1,"1箇所未満",TEXT(ROUND(市町村抽出表!BH22,0),"###,###")&amp;"箇所")))</f>
        <v>#REF!</v>
      </c>
      <c r="AW22" s="94" t="e">
        <f ca="1">IF(市町村抽出表!BI22="－","－",IF(市町村抽出表!BI22=0,"0箇所",IF(市町村抽出表!BI22&lt;1,"1箇所未満",TEXT(ROUND(市町村抽出表!BI22,0),"###,###")&amp;"箇所")))</f>
        <v>#REF!</v>
      </c>
      <c r="AX22" s="94" t="e">
        <f ca="1">IF(市町村抽出表!BJ22="－","－",IF(市町村抽出表!BJ22=0,"0箇所",IF(市町村抽出表!BJ22&lt;1,"1箇所未満",TEXT(ROUND(市町村抽出表!BJ22,0),"###,###")&amp;"箇所")))</f>
        <v>#REF!</v>
      </c>
      <c r="AY22" s="94" t="e">
        <f ca="1">IF(市町村抽出表!BK22="－","－",IF(市町村抽出表!BK22=0,"0箇所",IF(市町村抽出表!BK22&lt;1,"1箇所未満",TEXT(ROUND(市町村抽出表!BK22,0),"###,###")&amp;"箇所")))</f>
        <v>#REF!</v>
      </c>
      <c r="AZ22" s="94" t="e">
        <f ca="1">IF(市町村抽出表!BL22="－","－",IF(市町村抽出表!BL22=0,"0箇所",IF(市町村抽出表!BL22&lt;1,"1箇所未満",TEXT(ROUND(市町村抽出表!BL22,0),"###,###")&amp;"箇所")))</f>
        <v>#REF!</v>
      </c>
      <c r="BH22" s="153"/>
      <c r="BI22" s="153"/>
      <c r="BJ22" s="153"/>
      <c r="BL22" s="154"/>
      <c r="BM22" s="153"/>
      <c r="BN22" s="153"/>
      <c r="BO22" s="153"/>
      <c r="BP22" s="153"/>
      <c r="BX22" s="154"/>
      <c r="BY22" s="153"/>
      <c r="BZ22" s="153"/>
      <c r="CA22" s="153"/>
      <c r="CB22" s="153"/>
      <c r="CN22" s="154"/>
      <c r="CO22" s="153"/>
      <c r="CP22" s="153"/>
      <c r="CQ22" s="153"/>
      <c r="CR22" s="153"/>
    </row>
    <row r="23" spans="1:96" x14ac:dyDescent="0.2">
      <c r="A23" s="82">
        <v>20</v>
      </c>
      <c r="B23" s="74" t="s">
        <v>574</v>
      </c>
      <c r="C23" s="93" t="e">
        <f ca="1">IF(市町村抽出表!D23="－","－",ROUND(市町村抽出表!D23,1))</f>
        <v>#REF!</v>
      </c>
      <c r="D23" s="158" t="e">
        <f ca="1">IF(市町村抽出表!F23="","※2",IF(市町村抽出表!F23="－","－",市町村抽出表!F23&amp;"箇所"))</f>
        <v>#REF!</v>
      </c>
      <c r="E23" s="159" t="e">
        <f ca="1">IF(市町村抽出表!G23="","※2",IF(市町村抽出表!G23="－","－",市町村抽出表!G23&amp;"箇所"))</f>
        <v>#REF!</v>
      </c>
      <c r="F23" s="160" t="e">
        <f ca="1">IF(市町村抽出表!H23="","※2",IF(市町村抽出表!H23="－","－",市町村抽出表!H23&amp;"箇所"))</f>
        <v>#REF!</v>
      </c>
      <c r="G23" s="94" t="e">
        <f ca="1">IF(市町村抽出表!I23="－","－",IF(市町村抽出表!I23=0,"0棟",IF(市町村抽出表!I23&lt;1,"1棟未満",TEXT(ROUND(市町村抽出表!I23,0),"###,###")&amp;"棟")))</f>
        <v>#REF!</v>
      </c>
      <c r="H23" s="94" t="e">
        <f ca="1">IF(市町村抽出表!J23="－","－",IF(市町村抽出表!J23=0,"0棟",IF(市町村抽出表!J23&lt;1,"1棟未満",TEXT(ROUND(市町村抽出表!J23,0),"###,###")&amp;"棟")))</f>
        <v>#REF!</v>
      </c>
      <c r="I23" s="94" t="e">
        <f ca="1">IF(市町村抽出表!O23="－","－",IF(市町村抽出表!O23=0,"0棟",IF(市町村抽出表!O23&lt;1,"1棟未満",TEXT(ROUND(市町村抽出表!O23,0),"###,###")&amp;"棟")))</f>
        <v>#REF!</v>
      </c>
      <c r="J23" s="94" t="e">
        <f ca="1">IF(市町村抽出表!P23="－","－",IF(市町村抽出表!P23=0,"0棟",IF(市町村抽出表!P23&lt;1,"1棟未満",TEXT(ROUND(市町村抽出表!P23,0),"###,###")&amp;"棟")))</f>
        <v>#REF!</v>
      </c>
      <c r="K23" s="147" t="e">
        <f ca="1">IF(市町村抽出表!U23="","※2",IF(市町村抽出表!U23="－","－",IF(市町村抽出表!U23=0,"0棟",IF(市町村抽出表!U23&lt;1,"1棟未満",TEXT(ROUND(市町村抽出表!U23,0),"###,###")&amp;"棟"))))</f>
        <v>#REF!</v>
      </c>
      <c r="L23" s="148" t="e">
        <f ca="1">IF(市町村抽出表!V23="","※2",IF(市町村抽出表!V23="－","－",IF(市町村抽出表!V23=0,"0棟",IF(市町村抽出表!V23&lt;1,"1棟未満",TEXT(ROUND(市町村抽出表!V23,0),"###,###")&amp;"棟"))))</f>
        <v>#REF!</v>
      </c>
      <c r="M23" s="94" t="e">
        <f ca="1">IF(市町村抽出表!W23="－","－",IF(市町村抽出表!W23=0,"0棟",IF(市町村抽出表!W23&lt;1,"1棟未満",TEXT(ROUND(市町村抽出表!W23,0),"###,###")&amp;"棟")))</f>
        <v>#REF!</v>
      </c>
      <c r="N23" s="94" t="e">
        <f ca="1">IF(市町村抽出表!X23="－","－",IF(市町村抽出表!X23=0,"0棟",IF(市町村抽出表!X23&lt;1,"1棟未満",TEXT(ROUND(市町村抽出表!X23,0),"###,###")&amp;"棟")))</f>
        <v>#REF!</v>
      </c>
      <c r="O23" s="94" t="e">
        <f ca="1">IF(市町村抽出表!Z23="－","－",IF(市町村抽出表!Z23=0,"0件",IF(市町村抽出表!Z23&lt;1,"1件未満",TEXT(ROUND(市町村抽出表!Z23,0),"###,###")&amp;"件")))</f>
        <v>#REF!</v>
      </c>
      <c r="P23" s="94" t="e">
        <f ca="1">IF(市町村抽出表!AA23="－","－",IF(市町村抽出表!AA23=0,"0件",IF(市町村抽出表!AA23&lt;1,"1件未満",TEXT(ROUND(市町村抽出表!AA23,0),"###,###")&amp;"件")))</f>
        <v>#REF!</v>
      </c>
      <c r="Q23" s="94" t="e">
        <f ca="1">IF(市町村抽出表!AB23="－","－",IF(市町村抽出表!AB23=0,"0棟",IF(市町村抽出表!AB23&lt;1,"1棟未満",TEXT(ROUND(市町村抽出表!AB23,0),"###,###")&amp;"棟")))</f>
        <v>#REF!</v>
      </c>
      <c r="R23" s="94" t="e">
        <f ca="1">IF(市町村抽出表!AC23="－","－",IF(市町村抽出表!AC23=0,"0人",IF(市町村抽出表!AC23&lt;1,"1人未満",TEXT(ROUND(市町村抽出表!AC23,0),"###,###")&amp;"人")))</f>
        <v>#REF!</v>
      </c>
      <c r="S23" s="94" t="e">
        <f ca="1">IF(市町村抽出表!AD23="－","－",IF(市町村抽出表!AD23=0,"0人",IF(市町村抽出表!AD23&lt;1,"1人未満",TEXT(ROUND(市町村抽出表!AD23,0),"###,###")&amp;"人")))</f>
        <v>#REF!</v>
      </c>
      <c r="T23" s="94" t="e">
        <f ca="1">IF(市町村抽出表!AE23="－","－",IF(市町村抽出表!AE23=0,"0人",IF(市町村抽出表!AE23&lt;1,"1人未満",TEXT(ROUND(市町村抽出表!AE23,0),"###,###")&amp;"人")))</f>
        <v>#REF!</v>
      </c>
      <c r="U23" s="149" t="e">
        <f ca="1">IF(市町村抽出表!AG23="","※2",IF(市町村抽出表!AG23="－","－",IF(市町村抽出表!AG23=0,"0人",IF(市町村抽出表!AG23&lt;1,"1人未満",TEXT(ROUND(市町村抽出表!AG23,0),"###,###")&amp;"人"))))</f>
        <v>#REF!</v>
      </c>
      <c r="V23" s="150" t="e">
        <f ca="1">IF(市町村抽出表!AH23="","※2",IF(市町村抽出表!AH23="－","－",IF(市町村抽出表!AH23=0,"0人",IF(市町村抽出表!AH23&lt;1,"1人未満",TEXT(ROUND(市町村抽出表!AH23,0),"###,###")&amp;"人"))))</f>
        <v>#REF!</v>
      </c>
      <c r="W23" s="151" t="e">
        <f ca="1">IF(市町村抽出表!AI23="","※2",IF(市町村抽出表!AI23="－","－",IF(市町村抽出表!AI23=0,"0人",IF(市町村抽出表!AI23&lt;1,"1人未満",TEXT(ROUND(市町村抽出表!AI23,0),"###,###")&amp;"人"))))</f>
        <v>#REF!</v>
      </c>
      <c r="X23" s="94" t="e">
        <f ca="1">IF(市町村抽出表!AJ23="－","－",IF(市町村抽出表!AJ23=0,"0人",IF(市町村抽出表!AJ23&lt;1,"1人未満",TEXT(ROUND(市町村抽出表!AJ23,0),"###,###")&amp;"人")))</f>
        <v>#REF!</v>
      </c>
      <c r="Y23" s="94" t="e">
        <f ca="1">IF(市町村抽出表!AK23="－","－",IF(市町村抽出表!AK23=0,"0人",IF(市町村抽出表!AK23&lt;1,"1人未満",TEXT(ROUND(市町村抽出表!AK23,0),"###,###")&amp;"人")))</f>
        <v>#REF!</v>
      </c>
      <c r="Z23" s="94" t="e">
        <f ca="1">IF(市町村抽出表!AL23="－","－",IF(市町村抽出表!AL23=0,"0人",IF(市町村抽出表!AL23&lt;1,"1人未満",TEXT(ROUND(市町村抽出表!AL23,0),"###,###")&amp;"人")))</f>
        <v>#REF!</v>
      </c>
      <c r="AA23" s="94" t="e">
        <f ca="1">IF(市町村抽出表!AM23="－","－",IF(市町村抽出表!AM23=0,"0人",IF(市町村抽出表!AM23&lt;1,"1人未満",TEXT(ROUND(市町村抽出表!AM23,0),"###,###")&amp;"人")))</f>
        <v>#REF!</v>
      </c>
      <c r="AB23" s="94" t="e">
        <f ca="1">IF(市町村抽出表!AN23="－","－",IF(市町村抽出表!AN23=0,"0人",IF(市町村抽出表!AN23&lt;1,"1人未満",TEXT(ROUND(市町村抽出表!AN23,0),"###,###")&amp;"人")))</f>
        <v>#REF!</v>
      </c>
      <c r="AC23" s="94" t="e">
        <f ca="1">IF(市町村抽出表!AO23="－","－",IF(市町村抽出表!AO23=0,"0人",IF(市町村抽出表!AO23&lt;1,"1人未満",TEXT(ROUND(市町村抽出表!AO23,0),"###,###")&amp;"人")))</f>
        <v>#REF!</v>
      </c>
      <c r="AD23" s="94" t="e">
        <f ca="1">IF(市町村抽出表!AP23="－","－",IF(市町村抽出表!AP23=0,"0人",IF(市町村抽出表!AP23&lt;1,"1人未満",TEXT(ROUND(市町村抽出表!AP23,0),"###,###")&amp;"人")))</f>
        <v>#REF!</v>
      </c>
      <c r="AE23" s="94" t="e">
        <f ca="1">IF(市町村抽出表!AQ23="－","－",IF(市町村抽出表!AQ23=0,"0人",IF(市町村抽出表!AQ23&lt;1,"1人未満",TEXT(ROUND(市町村抽出表!AQ23,0),"###,###")&amp;"人")))</f>
        <v>#REF!</v>
      </c>
      <c r="AF23" s="94" t="e">
        <f ca="1">IF(市町村抽出表!AR23="－","－",IF(市町村抽出表!AR23=0,"0人",IF(市町村抽出表!AR23&lt;1,"1人未満",TEXT(ROUND(市町村抽出表!AR23,0),"###,###")&amp;"人")))</f>
        <v>#REF!</v>
      </c>
      <c r="AG23" s="94" t="e">
        <f ca="1">IF(市町村抽出表!AS23="－","－",IF(市町村抽出表!AS23=0,"0箇所",IF(市町村抽出表!AS23&lt;1,"1箇所未満",TEXT(ROUND(市町村抽出表!AS23,0),"###,###")&amp;"箇所")))</f>
        <v>#REF!</v>
      </c>
      <c r="AH23" s="94" t="e">
        <f ca="1">IF(市町村抽出表!AT23="－","－",IF(市町村抽出表!AT23=0,"0世帯",IF(市町村抽出表!AT23&lt;1,"1世帯未満",TEXT(ROUND(市町村抽出表!AT23,0),"###,###")&amp;"世帯")))</f>
        <v>#REF!</v>
      </c>
      <c r="AI23" s="94" t="e">
        <f ca="1">IF(市町村抽出表!AU23="－","－",IF(市町村抽出表!AU23=0,"0人",IF(市町村抽出表!AU23&lt;1,"1人未満",TEXT(ROUND(市町村抽出表!AU23,0),"###,###")&amp;"人")))</f>
        <v>#REF!</v>
      </c>
      <c r="AJ23" s="94" t="e">
        <f ca="1">IF(市町村抽出表!AV23="－","－",IF(市町村抽出表!AV23=0,"0世帯",IF(市町村抽出表!AV23&lt;1,"1世帯未満",TEXT(ROUND(市町村抽出表!AV23,0),"###,###")&amp;"世帯")))</f>
        <v>#REF!</v>
      </c>
      <c r="AK23" s="94" t="e">
        <f ca="1">IF(市町村抽出表!AW23="－","－",IF(市町村抽出表!AW23=0,"0人",IF(市町村抽出表!AW23&lt;1,"1人未満",TEXT(ROUND(市町村抽出表!AW23,0),"###,###")&amp;"人")))</f>
        <v>#REF!</v>
      </c>
      <c r="AL23" s="94" t="e">
        <f ca="1">IF(市町村抽出表!AX23="－","－",IF(市町村抽出表!AX23=0,"0世帯",IF(市町村抽出表!AX23&lt;1,"1世帯未満",TEXT(ROUND(市町村抽出表!AX23,0),"###,###")&amp;"世帯")))</f>
        <v>#REF!</v>
      </c>
      <c r="AM23" s="94" t="e">
        <f ca="1">IF(市町村抽出表!AY23="－","－",IF(市町村抽出表!AY23=0,"0人",IF(市町村抽出表!AY23&lt;1,"1人未満",TEXT(ROUND(市町村抽出表!AY23,0),"###,###")&amp;"人")))</f>
        <v>#REF!</v>
      </c>
      <c r="AN23" s="94" t="s">
        <v>722</v>
      </c>
      <c r="AO23" s="94" t="s">
        <v>722</v>
      </c>
      <c r="AP23" s="94" t="e">
        <f ca="1">IF(市町村抽出表!BB23="－","－",IF(市町村抽出表!BB23=0,"0km",IF(市町村抽出表!BB23&lt;0.1,"0.1km未満",TEXT(ROUND(市町村抽出表!BB23,1),"###,##0.0")&amp;"km")))</f>
        <v>#REF!</v>
      </c>
      <c r="AQ23" s="94" t="e">
        <f ca="1">IF(市町村抽出表!BC23="－","－",IF(市町村抽出表!BC23=0,"0世帯",IF(市町村抽出表!BC23&lt;1,"1世帯未満",TEXT(ROUND(市町村抽出表!BC23,0),"###,###")&amp;"世帯")))</f>
        <v>#REF!</v>
      </c>
      <c r="AR23" s="94" t="e">
        <f ca="1">IF(市町村抽出表!BD23="－","－",IF(市町村抽出表!BD23=0,"0人",IF(市町村抽出表!BD23&lt;1,"1人未満",TEXT(ROUND(市町村抽出表!BD23,0),"###,###")&amp;"人")))</f>
        <v>#REF!</v>
      </c>
      <c r="AS23" s="94" t="s">
        <v>722</v>
      </c>
      <c r="AT23" s="94" t="s">
        <v>722</v>
      </c>
      <c r="AU23" s="94" t="e">
        <f ca="1">IF(市町村抽出表!BG23="－","－",IF(市町村抽出表!BG23=0,"0箇所",IF(市町村抽出表!BG23&lt;1,"1箇所未満",TEXT(ROUND(市町村抽出表!BG23,0),"###,###")&amp;"箇所")))</f>
        <v>#REF!</v>
      </c>
      <c r="AV23" s="94" t="e">
        <f ca="1">IF(市町村抽出表!BH23="－","－",IF(市町村抽出表!BH23=0,"0箇所",IF(市町村抽出表!BH23&lt;1,"1箇所未満",TEXT(ROUND(市町村抽出表!BH23,0),"###,###")&amp;"箇所")))</f>
        <v>#REF!</v>
      </c>
      <c r="AW23" s="94" t="e">
        <f ca="1">IF(市町村抽出表!BI23="－","－",IF(市町村抽出表!BI23=0,"0箇所",IF(市町村抽出表!BI23&lt;1,"1箇所未満",TEXT(ROUND(市町村抽出表!BI23,0),"###,###")&amp;"箇所")))</f>
        <v>#REF!</v>
      </c>
      <c r="AX23" s="94" t="e">
        <f ca="1">IF(市町村抽出表!BJ23="－","－",IF(市町村抽出表!BJ23=0,"0箇所",IF(市町村抽出表!BJ23&lt;1,"1箇所未満",TEXT(ROUND(市町村抽出表!BJ23,0),"###,###")&amp;"箇所")))</f>
        <v>#REF!</v>
      </c>
      <c r="AY23" s="94" t="e">
        <f ca="1">IF(市町村抽出表!BK23="－","－",IF(市町村抽出表!BK23=0,"0箇所",IF(市町村抽出表!BK23&lt;1,"1箇所未満",TEXT(ROUND(市町村抽出表!BK23,0),"###,###")&amp;"箇所")))</f>
        <v>#REF!</v>
      </c>
      <c r="AZ23" s="94" t="e">
        <f ca="1">IF(市町村抽出表!BL23="－","－",IF(市町村抽出表!BL23=0,"0箇所",IF(市町村抽出表!BL23&lt;1,"1箇所未満",TEXT(ROUND(市町村抽出表!BL23,0),"###,###")&amp;"箇所")))</f>
        <v>#REF!</v>
      </c>
      <c r="BH23" s="153"/>
      <c r="BI23" s="153"/>
      <c r="BJ23" s="153"/>
      <c r="BL23" s="154"/>
      <c r="BM23" s="153"/>
      <c r="BN23" s="153"/>
      <c r="BO23" s="153"/>
      <c r="BP23" s="153"/>
      <c r="BX23" s="154"/>
      <c r="BY23" s="153"/>
      <c r="BZ23" s="153"/>
      <c r="CA23" s="153"/>
      <c r="CB23" s="153"/>
      <c r="CN23" s="154"/>
      <c r="CO23" s="153"/>
      <c r="CP23" s="153"/>
      <c r="CQ23" s="153"/>
      <c r="CR23" s="153"/>
    </row>
    <row r="24" spans="1:96" x14ac:dyDescent="0.2">
      <c r="A24" s="82">
        <v>21</v>
      </c>
      <c r="B24" s="74" t="s">
        <v>575</v>
      </c>
      <c r="C24" s="93" t="e">
        <f ca="1">IF(市町村抽出表!D24="－","－",ROUND(市町村抽出表!D24,1))</f>
        <v>#REF!</v>
      </c>
      <c r="D24" s="158" t="e">
        <f ca="1">IF(市町村抽出表!F24="","※2",IF(市町村抽出表!F24="－","－",市町村抽出表!F24&amp;"箇所"))</f>
        <v>#REF!</v>
      </c>
      <c r="E24" s="159" t="e">
        <f ca="1">IF(市町村抽出表!G24="","※2",IF(市町村抽出表!G24="－","－",市町村抽出表!G24&amp;"箇所"))</f>
        <v>#REF!</v>
      </c>
      <c r="F24" s="160" t="e">
        <f ca="1">IF(市町村抽出表!H24="","※2",IF(市町村抽出表!H24="－","－",市町村抽出表!H24&amp;"箇所"))</f>
        <v>#REF!</v>
      </c>
      <c r="G24" s="94" t="e">
        <f ca="1">IF(市町村抽出表!I24="－","－",IF(市町村抽出表!I24=0,"0棟",IF(市町村抽出表!I24&lt;1,"1棟未満",TEXT(ROUND(市町村抽出表!I24,0),"###,###")&amp;"棟")))</f>
        <v>#REF!</v>
      </c>
      <c r="H24" s="94" t="e">
        <f ca="1">IF(市町村抽出表!J24="－","－",IF(市町村抽出表!J24=0,"0棟",IF(市町村抽出表!J24&lt;1,"1棟未満",TEXT(ROUND(市町村抽出表!J24,0),"###,###")&amp;"棟")))</f>
        <v>#REF!</v>
      </c>
      <c r="I24" s="94" t="e">
        <f ca="1">IF(市町村抽出表!O24="－","－",IF(市町村抽出表!O24=0,"0棟",IF(市町村抽出表!O24&lt;1,"1棟未満",TEXT(ROUND(市町村抽出表!O24,0),"###,###")&amp;"棟")))</f>
        <v>#REF!</v>
      </c>
      <c r="J24" s="94" t="e">
        <f ca="1">IF(市町村抽出表!P24="－","－",IF(市町村抽出表!P24=0,"0棟",IF(市町村抽出表!P24&lt;1,"1棟未満",TEXT(ROUND(市町村抽出表!P24,0),"###,###")&amp;"棟")))</f>
        <v>#REF!</v>
      </c>
      <c r="K24" s="147" t="e">
        <f ca="1">IF(市町村抽出表!U24="","※2",IF(市町村抽出表!U24="－","－",IF(市町村抽出表!U24=0,"0棟",IF(市町村抽出表!U24&lt;1,"1棟未満",TEXT(ROUND(市町村抽出表!U24,0),"###,###")&amp;"棟"))))</f>
        <v>#REF!</v>
      </c>
      <c r="L24" s="148" t="e">
        <f ca="1">IF(市町村抽出表!V24="","※2",IF(市町村抽出表!V24="－","－",IF(市町村抽出表!V24=0,"0棟",IF(市町村抽出表!V24&lt;1,"1棟未満",TEXT(ROUND(市町村抽出表!V24,0),"###,###")&amp;"棟"))))</f>
        <v>#REF!</v>
      </c>
      <c r="M24" s="94" t="e">
        <f ca="1">IF(市町村抽出表!W24="－","－",IF(市町村抽出表!W24=0,"0棟",IF(市町村抽出表!W24&lt;1,"1棟未満",TEXT(ROUND(市町村抽出表!W24,0),"###,###")&amp;"棟")))</f>
        <v>#REF!</v>
      </c>
      <c r="N24" s="94" t="e">
        <f ca="1">IF(市町村抽出表!X24="－","－",IF(市町村抽出表!X24=0,"0棟",IF(市町村抽出表!X24&lt;1,"1棟未満",TEXT(ROUND(市町村抽出表!X24,0),"###,###")&amp;"棟")))</f>
        <v>#REF!</v>
      </c>
      <c r="O24" s="94" t="e">
        <f ca="1">IF(市町村抽出表!Z24="－","－",IF(市町村抽出表!Z24=0,"0件",IF(市町村抽出表!Z24&lt;1,"1件未満",TEXT(ROUND(市町村抽出表!Z24,0),"###,###")&amp;"件")))</f>
        <v>#REF!</v>
      </c>
      <c r="P24" s="94" t="e">
        <f ca="1">IF(市町村抽出表!AA24="－","－",IF(市町村抽出表!AA24=0,"0件",IF(市町村抽出表!AA24&lt;1,"1件未満",TEXT(ROUND(市町村抽出表!AA24,0),"###,###")&amp;"件")))</f>
        <v>#REF!</v>
      </c>
      <c r="Q24" s="94" t="e">
        <f ca="1">IF(市町村抽出表!AB24="－","－",IF(市町村抽出表!AB24=0,"0棟",IF(市町村抽出表!AB24&lt;1,"1棟未満",TEXT(ROUND(市町村抽出表!AB24,0),"###,###")&amp;"棟")))</f>
        <v>#REF!</v>
      </c>
      <c r="R24" s="94" t="e">
        <f ca="1">IF(市町村抽出表!AC24="－","－",IF(市町村抽出表!AC24=0,"0人",IF(市町村抽出表!AC24&lt;1,"1人未満",TEXT(ROUND(市町村抽出表!AC24,0),"###,###")&amp;"人")))</f>
        <v>#REF!</v>
      </c>
      <c r="S24" s="94" t="e">
        <f ca="1">IF(市町村抽出表!AD24="－","－",IF(市町村抽出表!AD24=0,"0人",IF(市町村抽出表!AD24&lt;1,"1人未満",TEXT(ROUND(市町村抽出表!AD24,0),"###,###")&amp;"人")))</f>
        <v>#REF!</v>
      </c>
      <c r="T24" s="94" t="e">
        <f ca="1">IF(市町村抽出表!AE24="－","－",IF(市町村抽出表!AE24=0,"0人",IF(市町村抽出表!AE24&lt;1,"1人未満",TEXT(ROUND(市町村抽出表!AE24,0),"###,###")&amp;"人")))</f>
        <v>#REF!</v>
      </c>
      <c r="U24" s="149" t="e">
        <f ca="1">IF(市町村抽出表!AG24="","※2",IF(市町村抽出表!AG24="－","－",IF(市町村抽出表!AG24=0,"0人",IF(市町村抽出表!AG24&lt;1,"1人未満",TEXT(ROUND(市町村抽出表!AG24,0),"###,###")&amp;"人"))))</f>
        <v>#REF!</v>
      </c>
      <c r="V24" s="150" t="e">
        <f ca="1">IF(市町村抽出表!AH24="","※2",IF(市町村抽出表!AH24="－","－",IF(市町村抽出表!AH24=0,"0人",IF(市町村抽出表!AH24&lt;1,"1人未満",TEXT(ROUND(市町村抽出表!AH24,0),"###,###")&amp;"人"))))</f>
        <v>#REF!</v>
      </c>
      <c r="W24" s="151" t="e">
        <f ca="1">IF(市町村抽出表!AI24="","※2",IF(市町村抽出表!AI24="－","－",IF(市町村抽出表!AI24=0,"0人",IF(市町村抽出表!AI24&lt;1,"1人未満",TEXT(ROUND(市町村抽出表!AI24,0),"###,###")&amp;"人"))))</f>
        <v>#REF!</v>
      </c>
      <c r="X24" s="94" t="e">
        <f ca="1">IF(市町村抽出表!AJ24="－","－",IF(市町村抽出表!AJ24=0,"0人",IF(市町村抽出表!AJ24&lt;1,"1人未満",TEXT(ROUND(市町村抽出表!AJ24,0),"###,###")&amp;"人")))</f>
        <v>#REF!</v>
      </c>
      <c r="Y24" s="94" t="e">
        <f ca="1">IF(市町村抽出表!AK24="－","－",IF(市町村抽出表!AK24=0,"0人",IF(市町村抽出表!AK24&lt;1,"1人未満",TEXT(ROUND(市町村抽出表!AK24,0),"###,###")&amp;"人")))</f>
        <v>#REF!</v>
      </c>
      <c r="Z24" s="94" t="e">
        <f ca="1">IF(市町村抽出表!AL24="－","－",IF(市町村抽出表!AL24=0,"0人",IF(市町村抽出表!AL24&lt;1,"1人未満",TEXT(ROUND(市町村抽出表!AL24,0),"###,###")&amp;"人")))</f>
        <v>#REF!</v>
      </c>
      <c r="AA24" s="94" t="e">
        <f ca="1">IF(市町村抽出表!AM24="－","－",IF(市町村抽出表!AM24=0,"0人",IF(市町村抽出表!AM24&lt;1,"1人未満",TEXT(ROUND(市町村抽出表!AM24,0),"###,###")&amp;"人")))</f>
        <v>#REF!</v>
      </c>
      <c r="AB24" s="94" t="e">
        <f ca="1">IF(市町村抽出表!AN24="－","－",IF(市町村抽出表!AN24=0,"0人",IF(市町村抽出表!AN24&lt;1,"1人未満",TEXT(ROUND(市町村抽出表!AN24,0),"###,###")&amp;"人")))</f>
        <v>#REF!</v>
      </c>
      <c r="AC24" s="94" t="e">
        <f ca="1">IF(市町村抽出表!AO24="－","－",IF(市町村抽出表!AO24=0,"0人",IF(市町村抽出表!AO24&lt;1,"1人未満",TEXT(ROUND(市町村抽出表!AO24,0),"###,###")&amp;"人")))</f>
        <v>#REF!</v>
      </c>
      <c r="AD24" s="94" t="e">
        <f ca="1">IF(市町村抽出表!AP24="－","－",IF(市町村抽出表!AP24=0,"0人",IF(市町村抽出表!AP24&lt;1,"1人未満",TEXT(ROUND(市町村抽出表!AP24,0),"###,###")&amp;"人")))</f>
        <v>#REF!</v>
      </c>
      <c r="AE24" s="94" t="e">
        <f ca="1">IF(市町村抽出表!AQ24="－","－",IF(市町村抽出表!AQ24=0,"0人",IF(市町村抽出表!AQ24&lt;1,"1人未満",TEXT(ROUND(市町村抽出表!AQ24,0),"###,###")&amp;"人")))</f>
        <v>#REF!</v>
      </c>
      <c r="AF24" s="94" t="e">
        <f ca="1">IF(市町村抽出表!AR24="－","－",IF(市町村抽出表!AR24=0,"0人",IF(市町村抽出表!AR24&lt;1,"1人未満",TEXT(ROUND(市町村抽出表!AR24,0),"###,###")&amp;"人")))</f>
        <v>#REF!</v>
      </c>
      <c r="AG24" s="94" t="e">
        <f ca="1">IF(市町村抽出表!AS24="－","－",IF(市町村抽出表!AS24=0,"0箇所",IF(市町村抽出表!AS24&lt;1,"1箇所未満",TEXT(ROUND(市町村抽出表!AS24,0),"###,###")&amp;"箇所")))</f>
        <v>#REF!</v>
      </c>
      <c r="AH24" s="94" t="e">
        <f ca="1">IF(市町村抽出表!AT24="－","－",IF(市町村抽出表!AT24=0,"0世帯",IF(市町村抽出表!AT24&lt;1,"1世帯未満",TEXT(ROUND(市町村抽出表!AT24,0),"###,###")&amp;"世帯")))</f>
        <v>#REF!</v>
      </c>
      <c r="AI24" s="94" t="e">
        <f ca="1">IF(市町村抽出表!AU24="－","－",IF(市町村抽出表!AU24=0,"0人",IF(市町村抽出表!AU24&lt;1,"1人未満",TEXT(ROUND(市町村抽出表!AU24,0),"###,###")&amp;"人")))</f>
        <v>#REF!</v>
      </c>
      <c r="AJ24" s="94" t="e">
        <f ca="1">IF(市町村抽出表!AV24="－","－",IF(市町村抽出表!AV24=0,"0世帯",IF(市町村抽出表!AV24&lt;1,"1世帯未満",TEXT(ROUND(市町村抽出表!AV24,0),"###,###")&amp;"世帯")))</f>
        <v>#REF!</v>
      </c>
      <c r="AK24" s="94" t="e">
        <f ca="1">IF(市町村抽出表!AW24="－","－",IF(市町村抽出表!AW24=0,"0人",IF(市町村抽出表!AW24&lt;1,"1人未満",TEXT(ROUND(市町村抽出表!AW24,0),"###,###")&amp;"人")))</f>
        <v>#REF!</v>
      </c>
      <c r="AL24" s="94" t="e">
        <f ca="1">IF(市町村抽出表!AX24="－","－",IF(市町村抽出表!AX24=0,"0世帯",IF(市町村抽出表!AX24&lt;1,"1世帯未満",TEXT(ROUND(市町村抽出表!AX24,0),"###,###")&amp;"世帯")))</f>
        <v>#REF!</v>
      </c>
      <c r="AM24" s="94" t="e">
        <f ca="1">IF(市町村抽出表!AY24="－","－",IF(市町村抽出表!AY24=0,"0人",IF(市町村抽出表!AY24&lt;1,"1人未満",TEXT(ROUND(市町村抽出表!AY24,0),"###,###")&amp;"人")))</f>
        <v>#REF!</v>
      </c>
      <c r="AN24" s="94" t="s">
        <v>722</v>
      </c>
      <c r="AO24" s="94" t="s">
        <v>722</v>
      </c>
      <c r="AP24" s="94" t="e">
        <f ca="1">IF(市町村抽出表!BB24="－","－",IF(市町村抽出表!BB24=0,"0km",IF(市町村抽出表!BB24&lt;0.1,"0.1km未満",TEXT(ROUND(市町村抽出表!BB24,1),"###,##0.0")&amp;"km")))</f>
        <v>#REF!</v>
      </c>
      <c r="AQ24" s="94" t="e">
        <f ca="1">IF(市町村抽出表!BC24="－","－",IF(市町村抽出表!BC24=0,"0世帯",IF(市町村抽出表!BC24&lt;1,"1世帯未満",TEXT(ROUND(市町村抽出表!BC24,0),"###,###")&amp;"世帯")))</f>
        <v>#REF!</v>
      </c>
      <c r="AR24" s="94" t="e">
        <f ca="1">IF(市町村抽出表!BD24="－","－",IF(市町村抽出表!BD24=0,"0人",IF(市町村抽出表!BD24&lt;1,"1人未満",TEXT(ROUND(市町村抽出表!BD24,0),"###,###")&amp;"人")))</f>
        <v>#REF!</v>
      </c>
      <c r="AS24" s="94" t="s">
        <v>722</v>
      </c>
      <c r="AT24" s="94" t="s">
        <v>722</v>
      </c>
      <c r="AU24" s="94" t="e">
        <f ca="1">IF(市町村抽出表!BG24="－","－",IF(市町村抽出表!BG24=0,"0箇所",IF(市町村抽出表!BG24&lt;1,"1箇所未満",TEXT(ROUND(市町村抽出表!BG24,0),"###,###")&amp;"箇所")))</f>
        <v>#REF!</v>
      </c>
      <c r="AV24" s="94" t="e">
        <f ca="1">IF(市町村抽出表!BH24="－","－",IF(市町村抽出表!BH24=0,"0箇所",IF(市町村抽出表!BH24&lt;1,"1箇所未満",TEXT(ROUND(市町村抽出表!BH24,0),"###,###")&amp;"箇所")))</f>
        <v>#REF!</v>
      </c>
      <c r="AW24" s="94" t="e">
        <f ca="1">IF(市町村抽出表!BI24="－","－",IF(市町村抽出表!BI24=0,"0箇所",IF(市町村抽出表!BI24&lt;1,"1箇所未満",TEXT(ROUND(市町村抽出表!BI24,0),"###,###")&amp;"箇所")))</f>
        <v>#REF!</v>
      </c>
      <c r="AX24" s="94" t="e">
        <f ca="1">IF(市町村抽出表!BJ24="－","－",IF(市町村抽出表!BJ24=0,"0箇所",IF(市町村抽出表!BJ24&lt;1,"1箇所未満",TEXT(ROUND(市町村抽出表!BJ24,0),"###,###")&amp;"箇所")))</f>
        <v>#REF!</v>
      </c>
      <c r="AY24" s="94" t="e">
        <f ca="1">IF(市町村抽出表!BK24="－","－",IF(市町村抽出表!BK24=0,"0箇所",IF(市町村抽出表!BK24&lt;1,"1箇所未満",TEXT(ROUND(市町村抽出表!BK24,0),"###,###")&amp;"箇所")))</f>
        <v>#REF!</v>
      </c>
      <c r="AZ24" s="94" t="e">
        <f ca="1">IF(市町村抽出表!BL24="－","－",IF(市町村抽出表!BL24=0,"0箇所",IF(市町村抽出表!BL24&lt;1,"1箇所未満",TEXT(ROUND(市町村抽出表!BL24,0),"###,###")&amp;"箇所")))</f>
        <v>#REF!</v>
      </c>
      <c r="BH24" s="153"/>
      <c r="BI24" s="153"/>
      <c r="BJ24" s="153"/>
      <c r="BL24" s="154"/>
      <c r="BM24" s="153"/>
      <c r="BN24" s="153"/>
      <c r="BO24" s="153"/>
      <c r="BP24" s="153"/>
      <c r="BX24" s="154"/>
      <c r="BY24" s="153"/>
      <c r="BZ24" s="153"/>
      <c r="CA24" s="153"/>
      <c r="CB24" s="153"/>
      <c r="CN24" s="154"/>
      <c r="CO24" s="153"/>
      <c r="CP24" s="153"/>
      <c r="CQ24" s="153"/>
      <c r="CR24" s="153"/>
    </row>
    <row r="25" spans="1:96" x14ac:dyDescent="0.2">
      <c r="A25" s="82">
        <v>22</v>
      </c>
      <c r="B25" s="74" t="s">
        <v>576</v>
      </c>
      <c r="C25" s="93" t="e">
        <f ca="1">IF(市町村抽出表!D25="－","－",ROUND(市町村抽出表!D25,1))</f>
        <v>#REF!</v>
      </c>
      <c r="D25" s="158" t="e">
        <f ca="1">IF(市町村抽出表!F25="","※2",IF(市町村抽出表!F25="－","－",市町村抽出表!F25&amp;"箇所"))</f>
        <v>#REF!</v>
      </c>
      <c r="E25" s="159" t="e">
        <f ca="1">IF(市町村抽出表!G25="","※2",IF(市町村抽出表!G25="－","－",市町村抽出表!G25&amp;"箇所"))</f>
        <v>#REF!</v>
      </c>
      <c r="F25" s="160" t="e">
        <f ca="1">IF(市町村抽出表!H25="","※2",IF(市町村抽出表!H25="－","－",市町村抽出表!H25&amp;"箇所"))</f>
        <v>#REF!</v>
      </c>
      <c r="G25" s="94" t="e">
        <f ca="1">IF(市町村抽出表!I25="－","－",IF(市町村抽出表!I25=0,"0棟",IF(市町村抽出表!I25&lt;1,"1棟未満",TEXT(ROUND(市町村抽出表!I25,0),"###,###")&amp;"棟")))</f>
        <v>#REF!</v>
      </c>
      <c r="H25" s="94" t="e">
        <f ca="1">IF(市町村抽出表!J25="－","－",IF(市町村抽出表!J25=0,"0棟",IF(市町村抽出表!J25&lt;1,"1棟未満",TEXT(ROUND(市町村抽出表!J25,0),"###,###")&amp;"棟")))</f>
        <v>#REF!</v>
      </c>
      <c r="I25" s="94" t="e">
        <f ca="1">IF(市町村抽出表!O25="－","－",IF(市町村抽出表!O25=0,"0棟",IF(市町村抽出表!O25&lt;1,"1棟未満",TEXT(ROUND(市町村抽出表!O25,0),"###,###")&amp;"棟")))</f>
        <v>#REF!</v>
      </c>
      <c r="J25" s="94" t="e">
        <f ca="1">IF(市町村抽出表!P25="－","－",IF(市町村抽出表!P25=0,"0棟",IF(市町村抽出表!P25&lt;1,"1棟未満",TEXT(ROUND(市町村抽出表!P25,0),"###,###")&amp;"棟")))</f>
        <v>#REF!</v>
      </c>
      <c r="K25" s="147" t="e">
        <f ca="1">IF(市町村抽出表!U25="","※2",IF(市町村抽出表!U25="－","－",IF(市町村抽出表!U25=0,"0棟",IF(市町村抽出表!U25&lt;1,"1棟未満",TEXT(ROUND(市町村抽出表!U25,0),"###,###")&amp;"棟"))))</f>
        <v>#REF!</v>
      </c>
      <c r="L25" s="148" t="e">
        <f ca="1">IF(市町村抽出表!V25="","※2",IF(市町村抽出表!V25="－","－",IF(市町村抽出表!V25=0,"0棟",IF(市町村抽出表!V25&lt;1,"1棟未満",TEXT(ROUND(市町村抽出表!V25,0),"###,###")&amp;"棟"))))</f>
        <v>#REF!</v>
      </c>
      <c r="M25" s="94" t="e">
        <f ca="1">IF(市町村抽出表!W25="－","－",IF(市町村抽出表!W25=0,"0棟",IF(市町村抽出表!W25&lt;1,"1棟未満",TEXT(ROUND(市町村抽出表!W25,0),"###,###")&amp;"棟")))</f>
        <v>#REF!</v>
      </c>
      <c r="N25" s="94" t="e">
        <f ca="1">IF(市町村抽出表!X25="－","－",IF(市町村抽出表!X25=0,"0棟",IF(市町村抽出表!X25&lt;1,"1棟未満",TEXT(ROUND(市町村抽出表!X25,0),"###,###")&amp;"棟")))</f>
        <v>#REF!</v>
      </c>
      <c r="O25" s="94" t="e">
        <f ca="1">IF(市町村抽出表!Z25="－","－",IF(市町村抽出表!Z25=0,"0件",IF(市町村抽出表!Z25&lt;1,"1件未満",TEXT(ROUND(市町村抽出表!Z25,0),"###,###")&amp;"件")))</f>
        <v>#REF!</v>
      </c>
      <c r="P25" s="94" t="e">
        <f ca="1">IF(市町村抽出表!AA25="－","－",IF(市町村抽出表!AA25=0,"0件",IF(市町村抽出表!AA25&lt;1,"1件未満",TEXT(ROUND(市町村抽出表!AA25,0),"###,###")&amp;"件")))</f>
        <v>#REF!</v>
      </c>
      <c r="Q25" s="94" t="e">
        <f ca="1">IF(市町村抽出表!AB25="－","－",IF(市町村抽出表!AB25=0,"0棟",IF(市町村抽出表!AB25&lt;1,"1棟未満",TEXT(ROUND(市町村抽出表!AB25,0),"###,###")&amp;"棟")))</f>
        <v>#REF!</v>
      </c>
      <c r="R25" s="94" t="e">
        <f ca="1">IF(市町村抽出表!AC25="－","－",IF(市町村抽出表!AC25=0,"0人",IF(市町村抽出表!AC25&lt;1,"1人未満",TEXT(ROUND(市町村抽出表!AC25,0),"###,###")&amp;"人")))</f>
        <v>#REF!</v>
      </c>
      <c r="S25" s="94" t="e">
        <f ca="1">IF(市町村抽出表!AD25="－","－",IF(市町村抽出表!AD25=0,"0人",IF(市町村抽出表!AD25&lt;1,"1人未満",TEXT(ROUND(市町村抽出表!AD25,0),"###,###")&amp;"人")))</f>
        <v>#REF!</v>
      </c>
      <c r="T25" s="94" t="e">
        <f ca="1">IF(市町村抽出表!AE25="－","－",IF(市町村抽出表!AE25=0,"0人",IF(市町村抽出表!AE25&lt;1,"1人未満",TEXT(ROUND(市町村抽出表!AE25,0),"###,###")&amp;"人")))</f>
        <v>#REF!</v>
      </c>
      <c r="U25" s="149" t="e">
        <f ca="1">IF(市町村抽出表!AG25="","※2",IF(市町村抽出表!AG25="－","－",IF(市町村抽出表!AG25=0,"0人",IF(市町村抽出表!AG25&lt;1,"1人未満",TEXT(ROUND(市町村抽出表!AG25,0),"###,###")&amp;"人"))))</f>
        <v>#REF!</v>
      </c>
      <c r="V25" s="150" t="e">
        <f ca="1">IF(市町村抽出表!AH25="","※2",IF(市町村抽出表!AH25="－","－",IF(市町村抽出表!AH25=0,"0人",IF(市町村抽出表!AH25&lt;1,"1人未満",TEXT(ROUND(市町村抽出表!AH25,0),"###,###")&amp;"人"))))</f>
        <v>#REF!</v>
      </c>
      <c r="W25" s="151" t="e">
        <f ca="1">IF(市町村抽出表!AI25="","※2",IF(市町村抽出表!AI25="－","－",IF(市町村抽出表!AI25=0,"0人",IF(市町村抽出表!AI25&lt;1,"1人未満",TEXT(ROUND(市町村抽出表!AI25,0),"###,###")&amp;"人"))))</f>
        <v>#REF!</v>
      </c>
      <c r="X25" s="94" t="e">
        <f ca="1">IF(市町村抽出表!AJ25="－","－",IF(市町村抽出表!AJ25=0,"0人",IF(市町村抽出表!AJ25&lt;1,"1人未満",TEXT(ROUND(市町村抽出表!AJ25,0),"###,###")&amp;"人")))</f>
        <v>#REF!</v>
      </c>
      <c r="Y25" s="94" t="e">
        <f ca="1">IF(市町村抽出表!AK25="－","－",IF(市町村抽出表!AK25=0,"0人",IF(市町村抽出表!AK25&lt;1,"1人未満",TEXT(ROUND(市町村抽出表!AK25,0),"###,###")&amp;"人")))</f>
        <v>#REF!</v>
      </c>
      <c r="Z25" s="94" t="e">
        <f ca="1">IF(市町村抽出表!AL25="－","－",IF(市町村抽出表!AL25=0,"0人",IF(市町村抽出表!AL25&lt;1,"1人未満",TEXT(ROUND(市町村抽出表!AL25,0),"###,###")&amp;"人")))</f>
        <v>#REF!</v>
      </c>
      <c r="AA25" s="94" t="e">
        <f ca="1">IF(市町村抽出表!AM25="－","－",IF(市町村抽出表!AM25=0,"0人",IF(市町村抽出表!AM25&lt;1,"1人未満",TEXT(ROUND(市町村抽出表!AM25,0),"###,###")&amp;"人")))</f>
        <v>#REF!</v>
      </c>
      <c r="AB25" s="94" t="e">
        <f ca="1">IF(市町村抽出表!AN25="－","－",IF(市町村抽出表!AN25=0,"0人",IF(市町村抽出表!AN25&lt;1,"1人未満",TEXT(ROUND(市町村抽出表!AN25,0),"###,###")&amp;"人")))</f>
        <v>#REF!</v>
      </c>
      <c r="AC25" s="94" t="e">
        <f ca="1">IF(市町村抽出表!AO25="－","－",IF(市町村抽出表!AO25=0,"0人",IF(市町村抽出表!AO25&lt;1,"1人未満",TEXT(ROUND(市町村抽出表!AO25,0),"###,###")&amp;"人")))</f>
        <v>#REF!</v>
      </c>
      <c r="AD25" s="94" t="e">
        <f ca="1">IF(市町村抽出表!AP25="－","－",IF(市町村抽出表!AP25=0,"0人",IF(市町村抽出表!AP25&lt;1,"1人未満",TEXT(ROUND(市町村抽出表!AP25,0),"###,###")&amp;"人")))</f>
        <v>#REF!</v>
      </c>
      <c r="AE25" s="94" t="e">
        <f ca="1">IF(市町村抽出表!AQ25="－","－",IF(市町村抽出表!AQ25=0,"0人",IF(市町村抽出表!AQ25&lt;1,"1人未満",TEXT(ROUND(市町村抽出表!AQ25,0),"###,###")&amp;"人")))</f>
        <v>#REF!</v>
      </c>
      <c r="AF25" s="94" t="e">
        <f ca="1">IF(市町村抽出表!AR25="－","－",IF(市町村抽出表!AR25=0,"0人",IF(市町村抽出表!AR25&lt;1,"1人未満",TEXT(ROUND(市町村抽出表!AR25,0),"###,###")&amp;"人")))</f>
        <v>#REF!</v>
      </c>
      <c r="AG25" s="94" t="e">
        <f ca="1">IF(市町村抽出表!AS25="－","－",IF(市町村抽出表!AS25=0,"0箇所",IF(市町村抽出表!AS25&lt;1,"1箇所未満",TEXT(ROUND(市町村抽出表!AS25,0),"###,###")&amp;"箇所")))</f>
        <v>#REF!</v>
      </c>
      <c r="AH25" s="94" t="e">
        <f ca="1">IF(市町村抽出表!AT25="－","－",IF(市町村抽出表!AT25=0,"0世帯",IF(市町村抽出表!AT25&lt;1,"1世帯未満",TEXT(ROUND(市町村抽出表!AT25,0),"###,###")&amp;"世帯")))</f>
        <v>#REF!</v>
      </c>
      <c r="AI25" s="94" t="e">
        <f ca="1">IF(市町村抽出表!AU25="－","－",IF(市町村抽出表!AU25=0,"0人",IF(市町村抽出表!AU25&lt;1,"1人未満",TEXT(ROUND(市町村抽出表!AU25,0),"###,###")&amp;"人")))</f>
        <v>#REF!</v>
      </c>
      <c r="AJ25" s="94" t="e">
        <f ca="1">IF(市町村抽出表!AV25="－","－",IF(市町村抽出表!AV25=0,"0世帯",IF(市町村抽出表!AV25&lt;1,"1世帯未満",TEXT(ROUND(市町村抽出表!AV25,0),"###,###")&amp;"世帯")))</f>
        <v>#REF!</v>
      </c>
      <c r="AK25" s="94" t="e">
        <f ca="1">IF(市町村抽出表!AW25="－","－",IF(市町村抽出表!AW25=0,"0人",IF(市町村抽出表!AW25&lt;1,"1人未満",TEXT(ROUND(市町村抽出表!AW25,0),"###,###")&amp;"人")))</f>
        <v>#REF!</v>
      </c>
      <c r="AL25" s="94" t="e">
        <f ca="1">IF(市町村抽出表!AX25="－","－",IF(市町村抽出表!AX25=0,"0世帯",IF(市町村抽出表!AX25&lt;1,"1世帯未満",TEXT(ROUND(市町村抽出表!AX25,0),"###,###")&amp;"世帯")))</f>
        <v>#REF!</v>
      </c>
      <c r="AM25" s="94" t="e">
        <f ca="1">IF(市町村抽出表!AY25="－","－",IF(市町村抽出表!AY25=0,"0人",IF(市町村抽出表!AY25&lt;1,"1人未満",TEXT(ROUND(市町村抽出表!AY25,0),"###,###")&amp;"人")))</f>
        <v>#REF!</v>
      </c>
      <c r="AN25" s="94" t="s">
        <v>722</v>
      </c>
      <c r="AO25" s="94" t="s">
        <v>722</v>
      </c>
      <c r="AP25" s="94" t="e">
        <f ca="1">IF(市町村抽出表!BB25="－","－",IF(市町村抽出表!BB25=0,"0km",IF(市町村抽出表!BB25&lt;0.1,"0.1km未満",TEXT(ROUND(市町村抽出表!BB25,1),"###,##0.0")&amp;"km")))</f>
        <v>#REF!</v>
      </c>
      <c r="AQ25" s="94" t="e">
        <f ca="1">IF(市町村抽出表!BC25="－","－",IF(市町村抽出表!BC25=0,"0世帯",IF(市町村抽出表!BC25&lt;1,"1世帯未満",TEXT(ROUND(市町村抽出表!BC25,0),"###,###")&amp;"世帯")))</f>
        <v>#REF!</v>
      </c>
      <c r="AR25" s="94" t="e">
        <f ca="1">IF(市町村抽出表!BD25="－","－",IF(市町村抽出表!BD25=0,"0人",IF(市町村抽出表!BD25&lt;1,"1人未満",TEXT(ROUND(市町村抽出表!BD25,0),"###,###")&amp;"人")))</f>
        <v>#REF!</v>
      </c>
      <c r="AS25" s="94" t="s">
        <v>722</v>
      </c>
      <c r="AT25" s="94" t="s">
        <v>722</v>
      </c>
      <c r="AU25" s="94" t="e">
        <f ca="1">IF(市町村抽出表!BG25="－","－",IF(市町村抽出表!BG25=0,"0箇所",IF(市町村抽出表!BG25&lt;1,"1箇所未満",TEXT(ROUND(市町村抽出表!BG25,0),"###,###")&amp;"箇所")))</f>
        <v>#REF!</v>
      </c>
      <c r="AV25" s="94" t="e">
        <f ca="1">IF(市町村抽出表!BH25="－","－",IF(市町村抽出表!BH25=0,"0箇所",IF(市町村抽出表!BH25&lt;1,"1箇所未満",TEXT(ROUND(市町村抽出表!BH25,0),"###,###")&amp;"箇所")))</f>
        <v>#REF!</v>
      </c>
      <c r="AW25" s="94" t="e">
        <f ca="1">IF(市町村抽出表!BI25="－","－",IF(市町村抽出表!BI25=0,"0箇所",IF(市町村抽出表!BI25&lt;1,"1箇所未満",TEXT(ROUND(市町村抽出表!BI25,0),"###,###")&amp;"箇所")))</f>
        <v>#REF!</v>
      </c>
      <c r="AX25" s="94" t="e">
        <f ca="1">IF(市町村抽出表!BJ25="－","－",IF(市町村抽出表!BJ25=0,"0箇所",IF(市町村抽出表!BJ25&lt;1,"1箇所未満",TEXT(ROUND(市町村抽出表!BJ25,0),"###,###")&amp;"箇所")))</f>
        <v>#REF!</v>
      </c>
      <c r="AY25" s="94" t="e">
        <f ca="1">IF(市町村抽出表!BK25="－","－",IF(市町村抽出表!BK25=0,"0箇所",IF(市町村抽出表!BK25&lt;1,"1箇所未満",TEXT(ROUND(市町村抽出表!BK25,0),"###,###")&amp;"箇所")))</f>
        <v>#REF!</v>
      </c>
      <c r="AZ25" s="94" t="e">
        <f ca="1">IF(市町村抽出表!BL25="－","－",IF(市町村抽出表!BL25=0,"0箇所",IF(市町村抽出表!BL25&lt;1,"1箇所未満",TEXT(ROUND(市町村抽出表!BL25,0),"###,###")&amp;"箇所")))</f>
        <v>#REF!</v>
      </c>
      <c r="BH25" s="153"/>
      <c r="BI25" s="153"/>
      <c r="BJ25" s="153"/>
      <c r="BL25" s="154"/>
      <c r="BM25" s="153"/>
      <c r="BN25" s="153"/>
      <c r="BO25" s="153"/>
      <c r="BP25" s="153"/>
      <c r="BX25" s="154"/>
      <c r="BY25" s="153"/>
      <c r="BZ25" s="153"/>
      <c r="CA25" s="153"/>
      <c r="CB25" s="153"/>
      <c r="CN25" s="154"/>
      <c r="CO25" s="153"/>
      <c r="CP25" s="153"/>
      <c r="CQ25" s="153"/>
      <c r="CR25" s="153"/>
    </row>
    <row r="26" spans="1:96" x14ac:dyDescent="0.2">
      <c r="A26" s="82">
        <v>23</v>
      </c>
      <c r="B26" s="74" t="s">
        <v>577</v>
      </c>
      <c r="C26" s="93" t="e">
        <f ca="1">IF(市町村抽出表!D26="－","－",ROUND(市町村抽出表!D26,1))</f>
        <v>#REF!</v>
      </c>
      <c r="D26" s="158" t="e">
        <f ca="1">IF(市町村抽出表!F26="","※2",IF(市町村抽出表!F26="－","－",市町村抽出表!F26&amp;"箇所"))</f>
        <v>#REF!</v>
      </c>
      <c r="E26" s="159" t="e">
        <f ca="1">IF(市町村抽出表!G26="","※2",IF(市町村抽出表!G26="－","－",市町村抽出表!G26&amp;"箇所"))</f>
        <v>#REF!</v>
      </c>
      <c r="F26" s="160" t="e">
        <f ca="1">IF(市町村抽出表!H26="","※2",IF(市町村抽出表!H26="－","－",市町村抽出表!H26&amp;"箇所"))</f>
        <v>#REF!</v>
      </c>
      <c r="G26" s="94" t="e">
        <f ca="1">IF(市町村抽出表!I26="－","－",IF(市町村抽出表!I26=0,"0棟",IF(市町村抽出表!I26&lt;1,"1棟未満",TEXT(ROUND(市町村抽出表!I26,0),"###,###")&amp;"棟")))</f>
        <v>#REF!</v>
      </c>
      <c r="H26" s="94" t="e">
        <f ca="1">IF(市町村抽出表!J26="－","－",IF(市町村抽出表!J26=0,"0棟",IF(市町村抽出表!J26&lt;1,"1棟未満",TEXT(ROUND(市町村抽出表!J26,0),"###,###")&amp;"棟")))</f>
        <v>#REF!</v>
      </c>
      <c r="I26" s="94" t="e">
        <f ca="1">IF(市町村抽出表!O26="－","－",IF(市町村抽出表!O26=0,"0棟",IF(市町村抽出表!O26&lt;1,"1棟未満",TEXT(ROUND(市町村抽出表!O26,0),"###,###")&amp;"棟")))</f>
        <v>#REF!</v>
      </c>
      <c r="J26" s="94" t="e">
        <f ca="1">IF(市町村抽出表!P26="－","－",IF(市町村抽出表!P26=0,"0棟",IF(市町村抽出表!P26&lt;1,"1棟未満",TEXT(ROUND(市町村抽出表!P26,0),"###,###")&amp;"棟")))</f>
        <v>#REF!</v>
      </c>
      <c r="K26" s="147" t="e">
        <f ca="1">IF(市町村抽出表!U26="","※2",IF(市町村抽出表!U26="－","－",IF(市町村抽出表!U26=0,"0棟",IF(市町村抽出表!U26&lt;1,"1棟未満",TEXT(ROUND(市町村抽出表!U26,0),"###,###")&amp;"棟"))))</f>
        <v>#REF!</v>
      </c>
      <c r="L26" s="148" t="e">
        <f ca="1">IF(市町村抽出表!V26="","※2",IF(市町村抽出表!V26="－","－",IF(市町村抽出表!V26=0,"0棟",IF(市町村抽出表!V26&lt;1,"1棟未満",TEXT(ROUND(市町村抽出表!V26,0),"###,###")&amp;"棟"))))</f>
        <v>#REF!</v>
      </c>
      <c r="M26" s="94" t="e">
        <f ca="1">IF(市町村抽出表!W26="－","－",IF(市町村抽出表!W26=0,"0棟",IF(市町村抽出表!W26&lt;1,"1棟未満",TEXT(ROUND(市町村抽出表!W26,0),"###,###")&amp;"棟")))</f>
        <v>#REF!</v>
      </c>
      <c r="N26" s="94" t="e">
        <f ca="1">IF(市町村抽出表!X26="－","－",IF(市町村抽出表!X26=0,"0棟",IF(市町村抽出表!X26&lt;1,"1棟未満",TEXT(ROUND(市町村抽出表!X26,0),"###,###")&amp;"棟")))</f>
        <v>#REF!</v>
      </c>
      <c r="O26" s="94" t="e">
        <f ca="1">IF(市町村抽出表!Z26="－","－",IF(市町村抽出表!Z26=0,"0件",IF(市町村抽出表!Z26&lt;1,"1件未満",TEXT(ROUND(市町村抽出表!Z26,0),"###,###")&amp;"件")))</f>
        <v>#REF!</v>
      </c>
      <c r="P26" s="94" t="e">
        <f ca="1">IF(市町村抽出表!AA26="－","－",IF(市町村抽出表!AA26=0,"0件",IF(市町村抽出表!AA26&lt;1,"1件未満",TEXT(ROUND(市町村抽出表!AA26,0),"###,###")&amp;"件")))</f>
        <v>#REF!</v>
      </c>
      <c r="Q26" s="94" t="e">
        <f ca="1">IF(市町村抽出表!AB26="－","－",IF(市町村抽出表!AB26=0,"0棟",IF(市町村抽出表!AB26&lt;1,"1棟未満",TEXT(ROUND(市町村抽出表!AB26,0),"###,###")&amp;"棟")))</f>
        <v>#REF!</v>
      </c>
      <c r="R26" s="94" t="e">
        <f ca="1">IF(市町村抽出表!AC26="－","－",IF(市町村抽出表!AC26=0,"0人",IF(市町村抽出表!AC26&lt;1,"1人未満",TEXT(ROUND(市町村抽出表!AC26,0),"###,###")&amp;"人")))</f>
        <v>#REF!</v>
      </c>
      <c r="S26" s="94" t="e">
        <f ca="1">IF(市町村抽出表!AD26="－","－",IF(市町村抽出表!AD26=0,"0人",IF(市町村抽出表!AD26&lt;1,"1人未満",TEXT(ROUND(市町村抽出表!AD26,0),"###,###")&amp;"人")))</f>
        <v>#REF!</v>
      </c>
      <c r="T26" s="94" t="e">
        <f ca="1">IF(市町村抽出表!AE26="－","－",IF(市町村抽出表!AE26=0,"0人",IF(市町村抽出表!AE26&lt;1,"1人未満",TEXT(ROUND(市町村抽出表!AE26,0),"###,###")&amp;"人")))</f>
        <v>#REF!</v>
      </c>
      <c r="U26" s="149" t="e">
        <f ca="1">IF(市町村抽出表!AG26="","※2",IF(市町村抽出表!AG26="－","－",IF(市町村抽出表!AG26=0,"0人",IF(市町村抽出表!AG26&lt;1,"1人未満",TEXT(ROUND(市町村抽出表!AG26,0),"###,###")&amp;"人"))))</f>
        <v>#REF!</v>
      </c>
      <c r="V26" s="150" t="e">
        <f ca="1">IF(市町村抽出表!AH26="","※2",IF(市町村抽出表!AH26="－","－",IF(市町村抽出表!AH26=0,"0人",IF(市町村抽出表!AH26&lt;1,"1人未満",TEXT(ROUND(市町村抽出表!AH26,0),"###,###")&amp;"人"))))</f>
        <v>#REF!</v>
      </c>
      <c r="W26" s="151" t="e">
        <f ca="1">IF(市町村抽出表!AI26="","※2",IF(市町村抽出表!AI26="－","－",IF(市町村抽出表!AI26=0,"0人",IF(市町村抽出表!AI26&lt;1,"1人未満",TEXT(ROUND(市町村抽出表!AI26,0),"###,###")&amp;"人"))))</f>
        <v>#REF!</v>
      </c>
      <c r="X26" s="94" t="e">
        <f ca="1">IF(市町村抽出表!AJ26="－","－",IF(市町村抽出表!AJ26=0,"0人",IF(市町村抽出表!AJ26&lt;1,"1人未満",TEXT(ROUND(市町村抽出表!AJ26,0),"###,###")&amp;"人")))</f>
        <v>#REF!</v>
      </c>
      <c r="Y26" s="94" t="e">
        <f ca="1">IF(市町村抽出表!AK26="－","－",IF(市町村抽出表!AK26=0,"0人",IF(市町村抽出表!AK26&lt;1,"1人未満",TEXT(ROUND(市町村抽出表!AK26,0),"###,###")&amp;"人")))</f>
        <v>#REF!</v>
      </c>
      <c r="Z26" s="94" t="e">
        <f ca="1">IF(市町村抽出表!AL26="－","－",IF(市町村抽出表!AL26=0,"0人",IF(市町村抽出表!AL26&lt;1,"1人未満",TEXT(ROUND(市町村抽出表!AL26,0),"###,###")&amp;"人")))</f>
        <v>#REF!</v>
      </c>
      <c r="AA26" s="94" t="e">
        <f ca="1">IF(市町村抽出表!AM26="－","－",IF(市町村抽出表!AM26=0,"0人",IF(市町村抽出表!AM26&lt;1,"1人未満",TEXT(ROUND(市町村抽出表!AM26,0),"###,###")&amp;"人")))</f>
        <v>#REF!</v>
      </c>
      <c r="AB26" s="94" t="e">
        <f ca="1">IF(市町村抽出表!AN26="－","－",IF(市町村抽出表!AN26=0,"0人",IF(市町村抽出表!AN26&lt;1,"1人未満",TEXT(ROUND(市町村抽出表!AN26,0),"###,###")&amp;"人")))</f>
        <v>#REF!</v>
      </c>
      <c r="AC26" s="94" t="e">
        <f ca="1">IF(市町村抽出表!AO26="－","－",IF(市町村抽出表!AO26=0,"0人",IF(市町村抽出表!AO26&lt;1,"1人未満",TEXT(ROUND(市町村抽出表!AO26,0),"###,###")&amp;"人")))</f>
        <v>#REF!</v>
      </c>
      <c r="AD26" s="94" t="e">
        <f ca="1">IF(市町村抽出表!AP26="－","－",IF(市町村抽出表!AP26=0,"0人",IF(市町村抽出表!AP26&lt;1,"1人未満",TEXT(ROUND(市町村抽出表!AP26,0),"###,###")&amp;"人")))</f>
        <v>#REF!</v>
      </c>
      <c r="AE26" s="94" t="e">
        <f ca="1">IF(市町村抽出表!AQ26="－","－",IF(市町村抽出表!AQ26=0,"0人",IF(市町村抽出表!AQ26&lt;1,"1人未満",TEXT(ROUND(市町村抽出表!AQ26,0),"###,###")&amp;"人")))</f>
        <v>#REF!</v>
      </c>
      <c r="AF26" s="94" t="e">
        <f ca="1">IF(市町村抽出表!AR26="－","－",IF(市町村抽出表!AR26=0,"0人",IF(市町村抽出表!AR26&lt;1,"1人未満",TEXT(ROUND(市町村抽出表!AR26,0),"###,###")&amp;"人")))</f>
        <v>#REF!</v>
      </c>
      <c r="AG26" s="94" t="e">
        <f ca="1">IF(市町村抽出表!AS26="－","－",IF(市町村抽出表!AS26=0,"0箇所",IF(市町村抽出表!AS26&lt;1,"1箇所未満",TEXT(ROUND(市町村抽出表!AS26,0),"###,###")&amp;"箇所")))</f>
        <v>#REF!</v>
      </c>
      <c r="AH26" s="94" t="e">
        <f ca="1">IF(市町村抽出表!AT26="－","－",IF(市町村抽出表!AT26=0,"0世帯",IF(市町村抽出表!AT26&lt;1,"1世帯未満",TEXT(ROUND(市町村抽出表!AT26,0),"###,###")&amp;"世帯")))</f>
        <v>#REF!</v>
      </c>
      <c r="AI26" s="94" t="e">
        <f ca="1">IF(市町村抽出表!AU26="－","－",IF(市町村抽出表!AU26=0,"0人",IF(市町村抽出表!AU26&lt;1,"1人未満",TEXT(ROUND(市町村抽出表!AU26,0),"###,###")&amp;"人")))</f>
        <v>#REF!</v>
      </c>
      <c r="AJ26" s="94" t="e">
        <f ca="1">IF(市町村抽出表!AV26="－","－",IF(市町村抽出表!AV26=0,"0世帯",IF(市町村抽出表!AV26&lt;1,"1世帯未満",TEXT(ROUND(市町村抽出表!AV26,0),"###,###")&amp;"世帯")))</f>
        <v>#REF!</v>
      </c>
      <c r="AK26" s="94" t="e">
        <f ca="1">IF(市町村抽出表!AW26="－","－",IF(市町村抽出表!AW26=0,"0人",IF(市町村抽出表!AW26&lt;1,"1人未満",TEXT(ROUND(市町村抽出表!AW26,0),"###,###")&amp;"人")))</f>
        <v>#REF!</v>
      </c>
      <c r="AL26" s="94" t="e">
        <f ca="1">IF(市町村抽出表!AX26="－","－",IF(市町村抽出表!AX26=0,"0世帯",IF(市町村抽出表!AX26&lt;1,"1世帯未満",TEXT(ROUND(市町村抽出表!AX26,0),"###,###")&amp;"世帯")))</f>
        <v>#REF!</v>
      </c>
      <c r="AM26" s="94" t="e">
        <f ca="1">IF(市町村抽出表!AY26="－","－",IF(市町村抽出表!AY26=0,"0人",IF(市町村抽出表!AY26&lt;1,"1人未満",TEXT(ROUND(市町村抽出表!AY26,0),"###,###")&amp;"人")))</f>
        <v>#REF!</v>
      </c>
      <c r="AN26" s="94" t="s">
        <v>722</v>
      </c>
      <c r="AO26" s="94" t="s">
        <v>722</v>
      </c>
      <c r="AP26" s="94" t="e">
        <f ca="1">IF(市町村抽出表!BB26="－","－",IF(市町村抽出表!BB26=0,"0km",IF(市町村抽出表!BB26&lt;0.1,"0.1km未満",TEXT(ROUND(市町村抽出表!BB26,1),"###,##0.0")&amp;"km")))</f>
        <v>#REF!</v>
      </c>
      <c r="AQ26" s="94" t="e">
        <f ca="1">IF(市町村抽出表!BC26="－","－",IF(市町村抽出表!BC26=0,"0世帯",IF(市町村抽出表!BC26&lt;1,"1世帯未満",TEXT(ROUND(市町村抽出表!BC26,0),"###,###")&amp;"世帯")))</f>
        <v>#REF!</v>
      </c>
      <c r="AR26" s="94" t="e">
        <f ca="1">IF(市町村抽出表!BD26="－","－",IF(市町村抽出表!BD26=0,"0人",IF(市町村抽出表!BD26&lt;1,"1人未満",TEXT(ROUND(市町村抽出表!BD26,0),"###,###")&amp;"人")))</f>
        <v>#REF!</v>
      </c>
      <c r="AS26" s="94" t="s">
        <v>722</v>
      </c>
      <c r="AT26" s="94" t="s">
        <v>722</v>
      </c>
      <c r="AU26" s="94" t="e">
        <f ca="1">IF(市町村抽出表!BG26="－","－",IF(市町村抽出表!BG26=0,"0箇所",IF(市町村抽出表!BG26&lt;1,"1箇所未満",TEXT(ROUND(市町村抽出表!BG26,0),"###,###")&amp;"箇所")))</f>
        <v>#REF!</v>
      </c>
      <c r="AV26" s="94" t="e">
        <f ca="1">IF(市町村抽出表!BH26="－","－",IF(市町村抽出表!BH26=0,"0箇所",IF(市町村抽出表!BH26&lt;1,"1箇所未満",TEXT(ROUND(市町村抽出表!BH26,0),"###,###")&amp;"箇所")))</f>
        <v>#REF!</v>
      </c>
      <c r="AW26" s="94" t="e">
        <f ca="1">IF(市町村抽出表!BI26="－","－",IF(市町村抽出表!BI26=0,"0箇所",IF(市町村抽出表!BI26&lt;1,"1箇所未満",TEXT(ROUND(市町村抽出表!BI26,0),"###,###")&amp;"箇所")))</f>
        <v>#REF!</v>
      </c>
      <c r="AX26" s="94" t="e">
        <f ca="1">IF(市町村抽出表!BJ26="－","－",IF(市町村抽出表!BJ26=0,"0箇所",IF(市町村抽出表!BJ26&lt;1,"1箇所未満",TEXT(ROUND(市町村抽出表!BJ26,0),"###,###")&amp;"箇所")))</f>
        <v>#REF!</v>
      </c>
      <c r="AY26" s="94" t="e">
        <f ca="1">IF(市町村抽出表!BK26="－","－",IF(市町村抽出表!BK26=0,"0箇所",IF(市町村抽出表!BK26&lt;1,"1箇所未満",TEXT(ROUND(市町村抽出表!BK26,0),"###,###")&amp;"箇所")))</f>
        <v>#REF!</v>
      </c>
      <c r="AZ26" s="94" t="e">
        <f ca="1">IF(市町村抽出表!BL26="－","－",IF(市町村抽出表!BL26=0,"0箇所",IF(市町村抽出表!BL26&lt;1,"1箇所未満",TEXT(ROUND(市町村抽出表!BL26,0),"###,###")&amp;"箇所")))</f>
        <v>#REF!</v>
      </c>
      <c r="BH26" s="153"/>
      <c r="BI26" s="153"/>
      <c r="BJ26" s="153"/>
      <c r="BL26" s="154"/>
      <c r="BM26" s="153"/>
      <c r="BN26" s="153"/>
      <c r="BO26" s="153"/>
      <c r="BP26" s="153"/>
      <c r="BX26" s="154"/>
      <c r="BY26" s="153"/>
      <c r="BZ26" s="153"/>
      <c r="CA26" s="153"/>
      <c r="CB26" s="153"/>
      <c r="CN26" s="154"/>
      <c r="CO26" s="153"/>
      <c r="CP26" s="153"/>
      <c r="CQ26" s="153"/>
      <c r="CR26" s="153"/>
    </row>
    <row r="27" spans="1:96" x14ac:dyDescent="0.2">
      <c r="A27" s="82">
        <v>24</v>
      </c>
      <c r="B27" s="74" t="s">
        <v>578</v>
      </c>
      <c r="C27" s="93" t="e">
        <f ca="1">IF(市町村抽出表!D27="－","－",ROUND(市町村抽出表!D27,1))</f>
        <v>#REF!</v>
      </c>
      <c r="D27" s="158" t="e">
        <f ca="1">IF(市町村抽出表!F27="","※2",IF(市町村抽出表!F27="－","－",市町村抽出表!F27&amp;"箇所"))</f>
        <v>#REF!</v>
      </c>
      <c r="E27" s="159" t="e">
        <f ca="1">IF(市町村抽出表!G27="","※2",IF(市町村抽出表!G27="－","－",市町村抽出表!G27&amp;"箇所"))</f>
        <v>#REF!</v>
      </c>
      <c r="F27" s="160" t="e">
        <f ca="1">IF(市町村抽出表!H27="","※2",IF(市町村抽出表!H27="－","－",市町村抽出表!H27&amp;"箇所"))</f>
        <v>#REF!</v>
      </c>
      <c r="G27" s="94" t="e">
        <f ca="1">IF(市町村抽出表!I27="－","－",IF(市町村抽出表!I27=0,"0棟",IF(市町村抽出表!I27&lt;1,"1棟未満",TEXT(ROUND(市町村抽出表!I27,0),"###,###")&amp;"棟")))</f>
        <v>#REF!</v>
      </c>
      <c r="H27" s="94" t="e">
        <f ca="1">IF(市町村抽出表!J27="－","－",IF(市町村抽出表!J27=0,"0棟",IF(市町村抽出表!J27&lt;1,"1棟未満",TEXT(ROUND(市町村抽出表!J27,0),"###,###")&amp;"棟")))</f>
        <v>#REF!</v>
      </c>
      <c r="I27" s="94" t="e">
        <f ca="1">IF(市町村抽出表!O27="－","－",IF(市町村抽出表!O27=0,"0棟",IF(市町村抽出表!O27&lt;1,"1棟未満",TEXT(ROUND(市町村抽出表!O27,0),"###,###")&amp;"棟")))</f>
        <v>#REF!</v>
      </c>
      <c r="J27" s="94" t="e">
        <f ca="1">IF(市町村抽出表!P27="－","－",IF(市町村抽出表!P27=0,"0棟",IF(市町村抽出表!P27&lt;1,"1棟未満",TEXT(ROUND(市町村抽出表!P27,0),"###,###")&amp;"棟")))</f>
        <v>#REF!</v>
      </c>
      <c r="K27" s="147" t="e">
        <f ca="1">IF(市町村抽出表!U27="","※2",IF(市町村抽出表!U27="－","－",IF(市町村抽出表!U27=0,"0棟",IF(市町村抽出表!U27&lt;1,"1棟未満",TEXT(ROUND(市町村抽出表!U27,0),"###,###")&amp;"棟"))))</f>
        <v>#REF!</v>
      </c>
      <c r="L27" s="148" t="e">
        <f ca="1">IF(市町村抽出表!V27="","※2",IF(市町村抽出表!V27="－","－",IF(市町村抽出表!V27=0,"0棟",IF(市町村抽出表!V27&lt;1,"1棟未満",TEXT(ROUND(市町村抽出表!V27,0),"###,###")&amp;"棟"))))</f>
        <v>#REF!</v>
      </c>
      <c r="M27" s="94" t="e">
        <f ca="1">IF(市町村抽出表!W27="－","－",IF(市町村抽出表!W27=0,"0棟",IF(市町村抽出表!W27&lt;1,"1棟未満",TEXT(ROUND(市町村抽出表!W27,0),"###,###")&amp;"棟")))</f>
        <v>#REF!</v>
      </c>
      <c r="N27" s="94" t="e">
        <f ca="1">IF(市町村抽出表!X27="－","－",IF(市町村抽出表!X27=0,"0棟",IF(市町村抽出表!X27&lt;1,"1棟未満",TEXT(ROUND(市町村抽出表!X27,0),"###,###")&amp;"棟")))</f>
        <v>#REF!</v>
      </c>
      <c r="O27" s="94" t="e">
        <f ca="1">IF(市町村抽出表!Z27="－","－",IF(市町村抽出表!Z27=0,"0件",IF(市町村抽出表!Z27&lt;1,"1件未満",TEXT(ROUND(市町村抽出表!Z27,0),"###,###")&amp;"件")))</f>
        <v>#REF!</v>
      </c>
      <c r="P27" s="94" t="e">
        <f ca="1">IF(市町村抽出表!AA27="－","－",IF(市町村抽出表!AA27=0,"0件",IF(市町村抽出表!AA27&lt;1,"1件未満",TEXT(ROUND(市町村抽出表!AA27,0),"###,###")&amp;"件")))</f>
        <v>#REF!</v>
      </c>
      <c r="Q27" s="94" t="e">
        <f ca="1">IF(市町村抽出表!AB27="－","－",IF(市町村抽出表!AB27=0,"0棟",IF(市町村抽出表!AB27&lt;1,"1棟未満",TEXT(ROUND(市町村抽出表!AB27,0),"###,###")&amp;"棟")))</f>
        <v>#REF!</v>
      </c>
      <c r="R27" s="94" t="e">
        <f ca="1">IF(市町村抽出表!AC27="－","－",IF(市町村抽出表!AC27=0,"0人",IF(市町村抽出表!AC27&lt;1,"1人未満",TEXT(ROUND(市町村抽出表!AC27,0),"###,###")&amp;"人")))</f>
        <v>#REF!</v>
      </c>
      <c r="S27" s="94" t="e">
        <f ca="1">IF(市町村抽出表!AD27="－","－",IF(市町村抽出表!AD27=0,"0人",IF(市町村抽出表!AD27&lt;1,"1人未満",TEXT(ROUND(市町村抽出表!AD27,0),"###,###")&amp;"人")))</f>
        <v>#REF!</v>
      </c>
      <c r="T27" s="94" t="e">
        <f ca="1">IF(市町村抽出表!AE27="－","－",IF(市町村抽出表!AE27=0,"0人",IF(市町村抽出表!AE27&lt;1,"1人未満",TEXT(ROUND(市町村抽出表!AE27,0),"###,###")&amp;"人")))</f>
        <v>#REF!</v>
      </c>
      <c r="U27" s="149" t="e">
        <f ca="1">IF(市町村抽出表!AG27="","※2",IF(市町村抽出表!AG27="－","－",IF(市町村抽出表!AG27=0,"0人",IF(市町村抽出表!AG27&lt;1,"1人未満",TEXT(ROUND(市町村抽出表!AG27,0),"###,###")&amp;"人"))))</f>
        <v>#REF!</v>
      </c>
      <c r="V27" s="150" t="e">
        <f ca="1">IF(市町村抽出表!AH27="","※2",IF(市町村抽出表!AH27="－","－",IF(市町村抽出表!AH27=0,"0人",IF(市町村抽出表!AH27&lt;1,"1人未満",TEXT(ROUND(市町村抽出表!AH27,0),"###,###")&amp;"人"))))</f>
        <v>#REF!</v>
      </c>
      <c r="W27" s="151" t="e">
        <f ca="1">IF(市町村抽出表!AI27="","※2",IF(市町村抽出表!AI27="－","－",IF(市町村抽出表!AI27=0,"0人",IF(市町村抽出表!AI27&lt;1,"1人未満",TEXT(ROUND(市町村抽出表!AI27,0),"###,###")&amp;"人"))))</f>
        <v>#REF!</v>
      </c>
      <c r="X27" s="94" t="e">
        <f ca="1">IF(市町村抽出表!AJ27="－","－",IF(市町村抽出表!AJ27=0,"0人",IF(市町村抽出表!AJ27&lt;1,"1人未満",TEXT(ROUND(市町村抽出表!AJ27,0),"###,###")&amp;"人")))</f>
        <v>#REF!</v>
      </c>
      <c r="Y27" s="94" t="e">
        <f ca="1">IF(市町村抽出表!AK27="－","－",IF(市町村抽出表!AK27=0,"0人",IF(市町村抽出表!AK27&lt;1,"1人未満",TEXT(ROUND(市町村抽出表!AK27,0),"###,###")&amp;"人")))</f>
        <v>#REF!</v>
      </c>
      <c r="Z27" s="94" t="e">
        <f ca="1">IF(市町村抽出表!AL27="－","－",IF(市町村抽出表!AL27=0,"0人",IF(市町村抽出表!AL27&lt;1,"1人未満",TEXT(ROUND(市町村抽出表!AL27,0),"###,###")&amp;"人")))</f>
        <v>#REF!</v>
      </c>
      <c r="AA27" s="94" t="e">
        <f ca="1">IF(市町村抽出表!AM27="－","－",IF(市町村抽出表!AM27=0,"0人",IF(市町村抽出表!AM27&lt;1,"1人未満",TEXT(ROUND(市町村抽出表!AM27,0),"###,###")&amp;"人")))</f>
        <v>#REF!</v>
      </c>
      <c r="AB27" s="94" t="e">
        <f ca="1">IF(市町村抽出表!AN27="－","－",IF(市町村抽出表!AN27=0,"0人",IF(市町村抽出表!AN27&lt;1,"1人未満",TEXT(ROUND(市町村抽出表!AN27,0),"###,###")&amp;"人")))</f>
        <v>#REF!</v>
      </c>
      <c r="AC27" s="94" t="e">
        <f ca="1">IF(市町村抽出表!AO27="－","－",IF(市町村抽出表!AO27=0,"0人",IF(市町村抽出表!AO27&lt;1,"1人未満",TEXT(ROUND(市町村抽出表!AO27,0),"###,###")&amp;"人")))</f>
        <v>#REF!</v>
      </c>
      <c r="AD27" s="94" t="e">
        <f ca="1">IF(市町村抽出表!AP27="－","－",IF(市町村抽出表!AP27=0,"0人",IF(市町村抽出表!AP27&lt;1,"1人未満",TEXT(ROUND(市町村抽出表!AP27,0),"###,###")&amp;"人")))</f>
        <v>#REF!</v>
      </c>
      <c r="AE27" s="94" t="e">
        <f ca="1">IF(市町村抽出表!AQ27="－","－",IF(市町村抽出表!AQ27=0,"0人",IF(市町村抽出表!AQ27&lt;1,"1人未満",TEXT(ROUND(市町村抽出表!AQ27,0),"###,###")&amp;"人")))</f>
        <v>#REF!</v>
      </c>
      <c r="AF27" s="94" t="e">
        <f ca="1">IF(市町村抽出表!AR27="－","－",IF(市町村抽出表!AR27=0,"0人",IF(市町村抽出表!AR27&lt;1,"1人未満",TEXT(ROUND(市町村抽出表!AR27,0),"###,###")&amp;"人")))</f>
        <v>#REF!</v>
      </c>
      <c r="AG27" s="94" t="e">
        <f ca="1">IF(市町村抽出表!AS27="－","－",IF(市町村抽出表!AS27=0,"0箇所",IF(市町村抽出表!AS27&lt;1,"1箇所未満",TEXT(ROUND(市町村抽出表!AS27,0),"###,###")&amp;"箇所")))</f>
        <v>#REF!</v>
      </c>
      <c r="AH27" s="94" t="e">
        <f ca="1">IF(市町村抽出表!AT27="－","－",IF(市町村抽出表!AT27=0,"0世帯",IF(市町村抽出表!AT27&lt;1,"1世帯未満",TEXT(ROUND(市町村抽出表!AT27,0),"###,###")&amp;"世帯")))</f>
        <v>#REF!</v>
      </c>
      <c r="AI27" s="94" t="e">
        <f ca="1">IF(市町村抽出表!AU27="－","－",IF(市町村抽出表!AU27=0,"0人",IF(市町村抽出表!AU27&lt;1,"1人未満",TEXT(ROUND(市町村抽出表!AU27,0),"###,###")&amp;"人")))</f>
        <v>#REF!</v>
      </c>
      <c r="AJ27" s="94" t="e">
        <f ca="1">IF(市町村抽出表!AV27="－","－",IF(市町村抽出表!AV27=0,"0世帯",IF(市町村抽出表!AV27&lt;1,"1世帯未満",TEXT(ROUND(市町村抽出表!AV27,0),"###,###")&amp;"世帯")))</f>
        <v>#REF!</v>
      </c>
      <c r="AK27" s="94" t="e">
        <f ca="1">IF(市町村抽出表!AW27="－","－",IF(市町村抽出表!AW27=0,"0人",IF(市町村抽出表!AW27&lt;1,"1人未満",TEXT(ROUND(市町村抽出表!AW27,0),"###,###")&amp;"人")))</f>
        <v>#REF!</v>
      </c>
      <c r="AL27" s="94" t="e">
        <f ca="1">IF(市町村抽出表!AX27="－","－",IF(市町村抽出表!AX27=0,"0世帯",IF(市町村抽出表!AX27&lt;1,"1世帯未満",TEXT(ROUND(市町村抽出表!AX27,0),"###,###")&amp;"世帯")))</f>
        <v>#REF!</v>
      </c>
      <c r="AM27" s="94" t="e">
        <f ca="1">IF(市町村抽出表!AY27="－","－",IF(市町村抽出表!AY27=0,"0人",IF(市町村抽出表!AY27&lt;1,"1人未満",TEXT(ROUND(市町村抽出表!AY27,0),"###,###")&amp;"人")))</f>
        <v>#REF!</v>
      </c>
      <c r="AN27" s="94" t="s">
        <v>722</v>
      </c>
      <c r="AO27" s="94" t="s">
        <v>722</v>
      </c>
      <c r="AP27" s="94" t="e">
        <f ca="1">IF(市町村抽出表!BB27="－","－",IF(市町村抽出表!BB27=0,"0km",IF(市町村抽出表!BB27&lt;0.1,"0.1km未満",TEXT(ROUND(市町村抽出表!BB27,1),"###,##0.0")&amp;"km")))</f>
        <v>#REF!</v>
      </c>
      <c r="AQ27" s="94" t="e">
        <f ca="1">IF(市町村抽出表!BC27="－","－",IF(市町村抽出表!BC27=0,"0世帯",IF(市町村抽出表!BC27&lt;1,"1世帯未満",TEXT(ROUND(市町村抽出表!BC27,0),"###,###")&amp;"世帯")))</f>
        <v>#REF!</v>
      </c>
      <c r="AR27" s="94" t="e">
        <f ca="1">IF(市町村抽出表!BD27="－","－",IF(市町村抽出表!BD27=0,"0人",IF(市町村抽出表!BD27&lt;1,"1人未満",TEXT(ROUND(市町村抽出表!BD27,0),"###,###")&amp;"人")))</f>
        <v>#REF!</v>
      </c>
      <c r="AS27" s="94" t="s">
        <v>722</v>
      </c>
      <c r="AT27" s="94" t="s">
        <v>722</v>
      </c>
      <c r="AU27" s="94" t="e">
        <f ca="1">IF(市町村抽出表!BG27="－","－",IF(市町村抽出表!BG27=0,"0箇所",IF(市町村抽出表!BG27&lt;1,"1箇所未満",TEXT(ROUND(市町村抽出表!BG27,0),"###,###")&amp;"箇所")))</f>
        <v>#REF!</v>
      </c>
      <c r="AV27" s="94" t="e">
        <f ca="1">IF(市町村抽出表!BH27="－","－",IF(市町村抽出表!BH27=0,"0箇所",IF(市町村抽出表!BH27&lt;1,"1箇所未満",TEXT(ROUND(市町村抽出表!BH27,0),"###,###")&amp;"箇所")))</f>
        <v>#REF!</v>
      </c>
      <c r="AW27" s="94" t="e">
        <f ca="1">IF(市町村抽出表!BI27="－","－",IF(市町村抽出表!BI27=0,"0箇所",IF(市町村抽出表!BI27&lt;1,"1箇所未満",TEXT(ROUND(市町村抽出表!BI27,0),"###,###")&amp;"箇所")))</f>
        <v>#REF!</v>
      </c>
      <c r="AX27" s="94" t="e">
        <f ca="1">IF(市町村抽出表!BJ27="－","－",IF(市町村抽出表!BJ27=0,"0箇所",IF(市町村抽出表!BJ27&lt;1,"1箇所未満",TEXT(ROUND(市町村抽出表!BJ27,0),"###,###")&amp;"箇所")))</f>
        <v>#REF!</v>
      </c>
      <c r="AY27" s="94" t="e">
        <f ca="1">IF(市町村抽出表!BK27="－","－",IF(市町村抽出表!BK27=0,"0箇所",IF(市町村抽出表!BK27&lt;1,"1箇所未満",TEXT(ROUND(市町村抽出表!BK27,0),"###,###")&amp;"箇所")))</f>
        <v>#REF!</v>
      </c>
      <c r="AZ27" s="94" t="e">
        <f ca="1">IF(市町村抽出表!BL27="－","－",IF(市町村抽出表!BL27=0,"0箇所",IF(市町村抽出表!BL27&lt;1,"1箇所未満",TEXT(ROUND(市町村抽出表!BL27,0),"###,###")&amp;"箇所")))</f>
        <v>#REF!</v>
      </c>
      <c r="BH27" s="153"/>
      <c r="BI27" s="153"/>
      <c r="BJ27" s="153"/>
      <c r="BL27" s="154"/>
      <c r="BM27" s="153"/>
      <c r="BN27" s="153"/>
      <c r="BO27" s="153"/>
      <c r="BP27" s="153"/>
      <c r="BX27" s="154"/>
      <c r="BY27" s="153"/>
      <c r="BZ27" s="153"/>
      <c r="CA27" s="153"/>
      <c r="CB27" s="153"/>
      <c r="CN27" s="154"/>
      <c r="CO27" s="153"/>
      <c r="CP27" s="153"/>
      <c r="CQ27" s="153"/>
      <c r="CR27" s="153"/>
    </row>
    <row r="28" spans="1:96" x14ac:dyDescent="0.2">
      <c r="A28" s="82">
        <v>25</v>
      </c>
      <c r="B28" s="74" t="s">
        <v>579</v>
      </c>
      <c r="C28" s="93" t="e">
        <f ca="1">IF(市町村抽出表!D28="－","－",ROUND(市町村抽出表!D28,1))</f>
        <v>#REF!</v>
      </c>
      <c r="D28" s="158" t="e">
        <f ca="1">IF(市町村抽出表!F28="","※2",IF(市町村抽出表!F28="－","－",市町村抽出表!F28&amp;"箇所"))</f>
        <v>#REF!</v>
      </c>
      <c r="E28" s="159" t="e">
        <f ca="1">IF(市町村抽出表!G28="","※2",IF(市町村抽出表!G28="－","－",市町村抽出表!G28&amp;"箇所"))</f>
        <v>#REF!</v>
      </c>
      <c r="F28" s="160" t="e">
        <f ca="1">IF(市町村抽出表!H28="","※2",IF(市町村抽出表!H28="－","－",市町村抽出表!H28&amp;"箇所"))</f>
        <v>#REF!</v>
      </c>
      <c r="G28" s="94" t="e">
        <f ca="1">IF(市町村抽出表!I28="－","－",IF(市町村抽出表!I28=0,"0棟",IF(市町村抽出表!I28&lt;1,"1棟未満",TEXT(ROUND(市町村抽出表!I28,0),"###,###")&amp;"棟")))</f>
        <v>#REF!</v>
      </c>
      <c r="H28" s="94" t="e">
        <f ca="1">IF(市町村抽出表!J28="－","－",IF(市町村抽出表!J28=0,"0棟",IF(市町村抽出表!J28&lt;1,"1棟未満",TEXT(ROUND(市町村抽出表!J28,0),"###,###")&amp;"棟")))</f>
        <v>#REF!</v>
      </c>
      <c r="I28" s="94" t="e">
        <f ca="1">IF(市町村抽出表!O28="－","－",IF(市町村抽出表!O28=0,"0棟",IF(市町村抽出表!O28&lt;1,"1棟未満",TEXT(ROUND(市町村抽出表!O28,0),"###,###")&amp;"棟")))</f>
        <v>#REF!</v>
      </c>
      <c r="J28" s="94" t="e">
        <f ca="1">IF(市町村抽出表!P28="－","－",IF(市町村抽出表!P28=0,"0棟",IF(市町村抽出表!P28&lt;1,"1棟未満",TEXT(ROUND(市町村抽出表!P28,0),"###,###")&amp;"棟")))</f>
        <v>#REF!</v>
      </c>
      <c r="K28" s="147" t="e">
        <f ca="1">IF(市町村抽出表!U28="","※2",IF(市町村抽出表!U28="－","－",IF(市町村抽出表!U28=0,"0棟",IF(市町村抽出表!U28&lt;1,"1棟未満",TEXT(ROUND(市町村抽出表!U28,0),"###,###")&amp;"棟"))))</f>
        <v>#REF!</v>
      </c>
      <c r="L28" s="148" t="e">
        <f ca="1">IF(市町村抽出表!V28="","※2",IF(市町村抽出表!V28="－","－",IF(市町村抽出表!V28=0,"0棟",IF(市町村抽出表!V28&lt;1,"1棟未満",TEXT(ROUND(市町村抽出表!V28,0),"###,###")&amp;"棟"))))</f>
        <v>#REF!</v>
      </c>
      <c r="M28" s="94" t="e">
        <f ca="1">IF(市町村抽出表!W28="－","－",IF(市町村抽出表!W28=0,"0棟",IF(市町村抽出表!W28&lt;1,"1棟未満",TEXT(ROUND(市町村抽出表!W28,0),"###,###")&amp;"棟")))</f>
        <v>#REF!</v>
      </c>
      <c r="N28" s="94" t="e">
        <f ca="1">IF(市町村抽出表!X28="－","－",IF(市町村抽出表!X28=0,"0棟",IF(市町村抽出表!X28&lt;1,"1棟未満",TEXT(ROUND(市町村抽出表!X28,0),"###,###")&amp;"棟")))</f>
        <v>#REF!</v>
      </c>
      <c r="O28" s="94" t="e">
        <f ca="1">IF(市町村抽出表!Z28="－","－",IF(市町村抽出表!Z28=0,"0件",IF(市町村抽出表!Z28&lt;1,"1件未満",TEXT(ROUND(市町村抽出表!Z28,0),"###,###")&amp;"件")))</f>
        <v>#REF!</v>
      </c>
      <c r="P28" s="94" t="e">
        <f ca="1">IF(市町村抽出表!AA28="－","－",IF(市町村抽出表!AA28=0,"0件",IF(市町村抽出表!AA28&lt;1,"1件未満",TEXT(ROUND(市町村抽出表!AA28,0),"###,###")&amp;"件")))</f>
        <v>#REF!</v>
      </c>
      <c r="Q28" s="94" t="e">
        <f ca="1">IF(市町村抽出表!AB28="－","－",IF(市町村抽出表!AB28=0,"0棟",IF(市町村抽出表!AB28&lt;1,"1棟未満",TEXT(ROUND(市町村抽出表!AB28,0),"###,###")&amp;"棟")))</f>
        <v>#REF!</v>
      </c>
      <c r="R28" s="94" t="e">
        <f ca="1">IF(市町村抽出表!AC28="－","－",IF(市町村抽出表!AC28=0,"0人",IF(市町村抽出表!AC28&lt;1,"1人未満",TEXT(ROUND(市町村抽出表!AC28,0),"###,###")&amp;"人")))</f>
        <v>#REF!</v>
      </c>
      <c r="S28" s="94" t="e">
        <f ca="1">IF(市町村抽出表!AD28="－","－",IF(市町村抽出表!AD28=0,"0人",IF(市町村抽出表!AD28&lt;1,"1人未満",TEXT(ROUND(市町村抽出表!AD28,0),"###,###")&amp;"人")))</f>
        <v>#REF!</v>
      </c>
      <c r="T28" s="94" t="e">
        <f ca="1">IF(市町村抽出表!AE28="－","－",IF(市町村抽出表!AE28=0,"0人",IF(市町村抽出表!AE28&lt;1,"1人未満",TEXT(ROUND(市町村抽出表!AE28,0),"###,###")&amp;"人")))</f>
        <v>#REF!</v>
      </c>
      <c r="U28" s="149" t="e">
        <f ca="1">IF(市町村抽出表!AG28="","※2",IF(市町村抽出表!AG28="－","－",IF(市町村抽出表!AG28=0,"0人",IF(市町村抽出表!AG28&lt;1,"1人未満",TEXT(ROUND(市町村抽出表!AG28,0),"###,###")&amp;"人"))))</f>
        <v>#REF!</v>
      </c>
      <c r="V28" s="150" t="e">
        <f ca="1">IF(市町村抽出表!AH28="","※2",IF(市町村抽出表!AH28="－","－",IF(市町村抽出表!AH28=0,"0人",IF(市町村抽出表!AH28&lt;1,"1人未満",TEXT(ROUND(市町村抽出表!AH28,0),"###,###")&amp;"人"))))</f>
        <v>#REF!</v>
      </c>
      <c r="W28" s="151" t="e">
        <f ca="1">IF(市町村抽出表!AI28="","※2",IF(市町村抽出表!AI28="－","－",IF(市町村抽出表!AI28=0,"0人",IF(市町村抽出表!AI28&lt;1,"1人未満",TEXT(ROUND(市町村抽出表!AI28,0),"###,###")&amp;"人"))))</f>
        <v>#REF!</v>
      </c>
      <c r="X28" s="94" t="e">
        <f ca="1">IF(市町村抽出表!AJ28="－","－",IF(市町村抽出表!AJ28=0,"0人",IF(市町村抽出表!AJ28&lt;1,"1人未満",TEXT(ROUND(市町村抽出表!AJ28,0),"###,###")&amp;"人")))</f>
        <v>#REF!</v>
      </c>
      <c r="Y28" s="94" t="e">
        <f ca="1">IF(市町村抽出表!AK28="－","－",IF(市町村抽出表!AK28=0,"0人",IF(市町村抽出表!AK28&lt;1,"1人未満",TEXT(ROUND(市町村抽出表!AK28,0),"###,###")&amp;"人")))</f>
        <v>#REF!</v>
      </c>
      <c r="Z28" s="94" t="e">
        <f ca="1">IF(市町村抽出表!AL28="－","－",IF(市町村抽出表!AL28=0,"0人",IF(市町村抽出表!AL28&lt;1,"1人未満",TEXT(ROUND(市町村抽出表!AL28,0),"###,###")&amp;"人")))</f>
        <v>#REF!</v>
      </c>
      <c r="AA28" s="94" t="e">
        <f ca="1">IF(市町村抽出表!AM28="－","－",IF(市町村抽出表!AM28=0,"0人",IF(市町村抽出表!AM28&lt;1,"1人未満",TEXT(ROUND(市町村抽出表!AM28,0),"###,###")&amp;"人")))</f>
        <v>#REF!</v>
      </c>
      <c r="AB28" s="94" t="e">
        <f ca="1">IF(市町村抽出表!AN28="－","－",IF(市町村抽出表!AN28=0,"0人",IF(市町村抽出表!AN28&lt;1,"1人未満",TEXT(ROUND(市町村抽出表!AN28,0),"###,###")&amp;"人")))</f>
        <v>#REF!</v>
      </c>
      <c r="AC28" s="94" t="e">
        <f ca="1">IF(市町村抽出表!AO28="－","－",IF(市町村抽出表!AO28=0,"0人",IF(市町村抽出表!AO28&lt;1,"1人未満",TEXT(ROUND(市町村抽出表!AO28,0),"###,###")&amp;"人")))</f>
        <v>#REF!</v>
      </c>
      <c r="AD28" s="94" t="e">
        <f ca="1">IF(市町村抽出表!AP28="－","－",IF(市町村抽出表!AP28=0,"0人",IF(市町村抽出表!AP28&lt;1,"1人未満",TEXT(ROUND(市町村抽出表!AP28,0),"###,###")&amp;"人")))</f>
        <v>#REF!</v>
      </c>
      <c r="AE28" s="94" t="e">
        <f ca="1">IF(市町村抽出表!AQ28="－","－",IF(市町村抽出表!AQ28=0,"0人",IF(市町村抽出表!AQ28&lt;1,"1人未満",TEXT(ROUND(市町村抽出表!AQ28,0),"###,###")&amp;"人")))</f>
        <v>#REF!</v>
      </c>
      <c r="AF28" s="94" t="e">
        <f ca="1">IF(市町村抽出表!AR28="－","－",IF(市町村抽出表!AR28=0,"0人",IF(市町村抽出表!AR28&lt;1,"1人未満",TEXT(ROUND(市町村抽出表!AR28,0),"###,###")&amp;"人")))</f>
        <v>#REF!</v>
      </c>
      <c r="AG28" s="94" t="e">
        <f ca="1">IF(市町村抽出表!AS28="－","－",IF(市町村抽出表!AS28=0,"0箇所",IF(市町村抽出表!AS28&lt;1,"1箇所未満",TEXT(ROUND(市町村抽出表!AS28,0),"###,###")&amp;"箇所")))</f>
        <v>#REF!</v>
      </c>
      <c r="AH28" s="94" t="e">
        <f ca="1">IF(市町村抽出表!AT28="－","－",IF(市町村抽出表!AT28=0,"0世帯",IF(市町村抽出表!AT28&lt;1,"1世帯未満",TEXT(ROUND(市町村抽出表!AT28,0),"###,###")&amp;"世帯")))</f>
        <v>#REF!</v>
      </c>
      <c r="AI28" s="94" t="e">
        <f ca="1">IF(市町村抽出表!AU28="－","－",IF(市町村抽出表!AU28=0,"0人",IF(市町村抽出表!AU28&lt;1,"1人未満",TEXT(ROUND(市町村抽出表!AU28,0),"###,###")&amp;"人")))</f>
        <v>#REF!</v>
      </c>
      <c r="AJ28" s="94" t="e">
        <f ca="1">IF(市町村抽出表!AV28="－","－",IF(市町村抽出表!AV28=0,"0世帯",IF(市町村抽出表!AV28&lt;1,"1世帯未満",TEXT(ROUND(市町村抽出表!AV28,0),"###,###")&amp;"世帯")))</f>
        <v>#REF!</v>
      </c>
      <c r="AK28" s="94" t="e">
        <f ca="1">IF(市町村抽出表!AW28="－","－",IF(市町村抽出表!AW28=0,"0人",IF(市町村抽出表!AW28&lt;1,"1人未満",TEXT(ROUND(市町村抽出表!AW28,0),"###,###")&amp;"人")))</f>
        <v>#REF!</v>
      </c>
      <c r="AL28" s="94" t="e">
        <f ca="1">IF(市町村抽出表!AX28="－","－",IF(市町村抽出表!AX28=0,"0世帯",IF(市町村抽出表!AX28&lt;1,"1世帯未満",TEXT(ROUND(市町村抽出表!AX28,0),"###,###")&amp;"世帯")))</f>
        <v>#REF!</v>
      </c>
      <c r="AM28" s="94" t="e">
        <f ca="1">IF(市町村抽出表!AY28="－","－",IF(市町村抽出表!AY28=0,"0人",IF(市町村抽出表!AY28&lt;1,"1人未満",TEXT(ROUND(市町村抽出表!AY28,0),"###,###")&amp;"人")))</f>
        <v>#REF!</v>
      </c>
      <c r="AN28" s="94" t="s">
        <v>722</v>
      </c>
      <c r="AO28" s="94" t="s">
        <v>722</v>
      </c>
      <c r="AP28" s="94" t="e">
        <f ca="1">IF(市町村抽出表!BB28="－","－",IF(市町村抽出表!BB28=0,"0km",IF(市町村抽出表!BB28&lt;0.1,"0.1km未満",TEXT(ROUND(市町村抽出表!BB28,1),"###,##0.0")&amp;"km")))</f>
        <v>#REF!</v>
      </c>
      <c r="AQ28" s="94" t="e">
        <f ca="1">IF(市町村抽出表!BC28="－","－",IF(市町村抽出表!BC28=0,"0世帯",IF(市町村抽出表!BC28&lt;1,"1世帯未満",TEXT(ROUND(市町村抽出表!BC28,0),"###,###")&amp;"世帯")))</f>
        <v>#REF!</v>
      </c>
      <c r="AR28" s="94" t="e">
        <f ca="1">IF(市町村抽出表!BD28="－","－",IF(市町村抽出表!BD28=0,"0人",IF(市町村抽出表!BD28&lt;1,"1人未満",TEXT(ROUND(市町村抽出表!BD28,0),"###,###")&amp;"人")))</f>
        <v>#REF!</v>
      </c>
      <c r="AS28" s="94" t="s">
        <v>722</v>
      </c>
      <c r="AT28" s="94" t="s">
        <v>722</v>
      </c>
      <c r="AU28" s="94" t="e">
        <f ca="1">IF(市町村抽出表!BG28="－","－",IF(市町村抽出表!BG28=0,"0箇所",IF(市町村抽出表!BG28&lt;1,"1箇所未満",TEXT(ROUND(市町村抽出表!BG28,0),"###,###")&amp;"箇所")))</f>
        <v>#REF!</v>
      </c>
      <c r="AV28" s="94" t="e">
        <f ca="1">IF(市町村抽出表!BH28="－","－",IF(市町村抽出表!BH28=0,"0箇所",IF(市町村抽出表!BH28&lt;1,"1箇所未満",TEXT(ROUND(市町村抽出表!BH28,0),"###,###")&amp;"箇所")))</f>
        <v>#REF!</v>
      </c>
      <c r="AW28" s="94" t="e">
        <f ca="1">IF(市町村抽出表!BI28="－","－",IF(市町村抽出表!BI28=0,"0箇所",IF(市町村抽出表!BI28&lt;1,"1箇所未満",TEXT(ROUND(市町村抽出表!BI28,0),"###,###")&amp;"箇所")))</f>
        <v>#REF!</v>
      </c>
      <c r="AX28" s="94" t="e">
        <f ca="1">IF(市町村抽出表!BJ28="－","－",IF(市町村抽出表!BJ28=0,"0箇所",IF(市町村抽出表!BJ28&lt;1,"1箇所未満",TEXT(ROUND(市町村抽出表!BJ28,0),"###,###")&amp;"箇所")))</f>
        <v>#REF!</v>
      </c>
      <c r="AY28" s="94" t="e">
        <f ca="1">IF(市町村抽出表!BK28="－","－",IF(市町村抽出表!BK28=0,"0箇所",IF(市町村抽出表!BK28&lt;1,"1箇所未満",TEXT(ROUND(市町村抽出表!BK28,0),"###,###")&amp;"箇所")))</f>
        <v>#REF!</v>
      </c>
      <c r="AZ28" s="94" t="e">
        <f ca="1">IF(市町村抽出表!BL28="－","－",IF(市町村抽出表!BL28=0,"0箇所",IF(市町村抽出表!BL28&lt;1,"1箇所未満",TEXT(ROUND(市町村抽出表!BL28,0),"###,###")&amp;"箇所")))</f>
        <v>#REF!</v>
      </c>
      <c r="BH28" s="153"/>
      <c r="BI28" s="153"/>
      <c r="BJ28" s="153"/>
      <c r="BL28" s="154"/>
      <c r="BM28" s="153"/>
      <c r="BN28" s="153"/>
      <c r="BO28" s="153"/>
      <c r="BP28" s="153"/>
      <c r="BX28" s="154"/>
      <c r="BY28" s="153"/>
      <c r="BZ28" s="153"/>
      <c r="CA28" s="153"/>
      <c r="CB28" s="153"/>
      <c r="CN28" s="154"/>
      <c r="CO28" s="153"/>
      <c r="CP28" s="153"/>
      <c r="CQ28" s="153"/>
      <c r="CR28" s="153"/>
    </row>
    <row r="29" spans="1:96" x14ac:dyDescent="0.2">
      <c r="A29" s="82">
        <v>26</v>
      </c>
      <c r="B29" s="74" t="s">
        <v>580</v>
      </c>
      <c r="C29" s="93" t="e">
        <f ca="1">IF(市町村抽出表!D29="－","－",ROUND(市町村抽出表!D29,1))</f>
        <v>#REF!</v>
      </c>
      <c r="D29" s="158" t="e">
        <f ca="1">IF(市町村抽出表!F29="","※2",IF(市町村抽出表!F29="－","－",市町村抽出表!F29&amp;"箇所"))</f>
        <v>#REF!</v>
      </c>
      <c r="E29" s="159" t="e">
        <f ca="1">IF(市町村抽出表!G29="","※2",IF(市町村抽出表!G29="－","－",市町村抽出表!G29&amp;"箇所"))</f>
        <v>#REF!</v>
      </c>
      <c r="F29" s="160" t="e">
        <f ca="1">IF(市町村抽出表!H29="","※2",IF(市町村抽出表!H29="－","－",市町村抽出表!H29&amp;"箇所"))</f>
        <v>#REF!</v>
      </c>
      <c r="G29" s="94" t="e">
        <f ca="1">IF(市町村抽出表!I29="－","－",IF(市町村抽出表!I29=0,"0棟",IF(市町村抽出表!I29&lt;1,"1棟未満",TEXT(ROUND(市町村抽出表!I29,0),"###,###")&amp;"棟")))</f>
        <v>#REF!</v>
      </c>
      <c r="H29" s="94" t="e">
        <f ca="1">IF(市町村抽出表!J29="－","－",IF(市町村抽出表!J29=0,"0棟",IF(市町村抽出表!J29&lt;1,"1棟未満",TEXT(ROUND(市町村抽出表!J29,0),"###,###")&amp;"棟")))</f>
        <v>#REF!</v>
      </c>
      <c r="I29" s="94" t="e">
        <f ca="1">IF(市町村抽出表!O29="－","－",IF(市町村抽出表!O29=0,"0棟",IF(市町村抽出表!O29&lt;1,"1棟未満",TEXT(ROUND(市町村抽出表!O29,0),"###,###")&amp;"棟")))</f>
        <v>#REF!</v>
      </c>
      <c r="J29" s="94" t="e">
        <f ca="1">IF(市町村抽出表!P29="－","－",IF(市町村抽出表!P29=0,"0棟",IF(市町村抽出表!P29&lt;1,"1棟未満",TEXT(ROUND(市町村抽出表!P29,0),"###,###")&amp;"棟")))</f>
        <v>#REF!</v>
      </c>
      <c r="K29" s="147" t="e">
        <f ca="1">IF(市町村抽出表!U29="","※2",IF(市町村抽出表!U29="－","－",IF(市町村抽出表!U29=0,"0棟",IF(市町村抽出表!U29&lt;1,"1棟未満",TEXT(ROUND(市町村抽出表!U29,0),"###,###")&amp;"棟"))))</f>
        <v>#REF!</v>
      </c>
      <c r="L29" s="148" t="e">
        <f ca="1">IF(市町村抽出表!V29="","※2",IF(市町村抽出表!V29="－","－",IF(市町村抽出表!V29=0,"0棟",IF(市町村抽出表!V29&lt;1,"1棟未満",TEXT(ROUND(市町村抽出表!V29,0),"###,###")&amp;"棟"))))</f>
        <v>#REF!</v>
      </c>
      <c r="M29" s="94" t="e">
        <f ca="1">IF(市町村抽出表!W29="－","－",IF(市町村抽出表!W29=0,"0棟",IF(市町村抽出表!W29&lt;1,"1棟未満",TEXT(ROUND(市町村抽出表!W29,0),"###,###")&amp;"棟")))</f>
        <v>#REF!</v>
      </c>
      <c r="N29" s="94" t="e">
        <f ca="1">IF(市町村抽出表!X29="－","－",IF(市町村抽出表!X29=0,"0棟",IF(市町村抽出表!X29&lt;1,"1棟未満",TEXT(ROUND(市町村抽出表!X29,0),"###,###")&amp;"棟")))</f>
        <v>#REF!</v>
      </c>
      <c r="O29" s="94" t="e">
        <f ca="1">IF(市町村抽出表!Z29="－","－",IF(市町村抽出表!Z29=0,"0件",IF(市町村抽出表!Z29&lt;1,"1件未満",TEXT(ROUND(市町村抽出表!Z29,0),"###,###")&amp;"件")))</f>
        <v>#REF!</v>
      </c>
      <c r="P29" s="94" t="e">
        <f ca="1">IF(市町村抽出表!AA29="－","－",IF(市町村抽出表!AA29=0,"0件",IF(市町村抽出表!AA29&lt;1,"1件未満",TEXT(ROUND(市町村抽出表!AA29,0),"###,###")&amp;"件")))</f>
        <v>#REF!</v>
      </c>
      <c r="Q29" s="94" t="e">
        <f ca="1">IF(市町村抽出表!AB29="－","－",IF(市町村抽出表!AB29=0,"0棟",IF(市町村抽出表!AB29&lt;1,"1棟未満",TEXT(ROUND(市町村抽出表!AB29,0),"###,###")&amp;"棟")))</f>
        <v>#REF!</v>
      </c>
      <c r="R29" s="94" t="e">
        <f ca="1">IF(市町村抽出表!AC29="－","－",IF(市町村抽出表!AC29=0,"0人",IF(市町村抽出表!AC29&lt;1,"1人未満",TEXT(ROUND(市町村抽出表!AC29,0),"###,###")&amp;"人")))</f>
        <v>#REF!</v>
      </c>
      <c r="S29" s="94" t="e">
        <f ca="1">IF(市町村抽出表!AD29="－","－",IF(市町村抽出表!AD29=0,"0人",IF(市町村抽出表!AD29&lt;1,"1人未満",TEXT(ROUND(市町村抽出表!AD29,0),"###,###")&amp;"人")))</f>
        <v>#REF!</v>
      </c>
      <c r="T29" s="94" t="e">
        <f ca="1">IF(市町村抽出表!AE29="－","－",IF(市町村抽出表!AE29=0,"0人",IF(市町村抽出表!AE29&lt;1,"1人未満",TEXT(ROUND(市町村抽出表!AE29,0),"###,###")&amp;"人")))</f>
        <v>#REF!</v>
      </c>
      <c r="U29" s="149" t="e">
        <f ca="1">IF(市町村抽出表!AG29="","※2",IF(市町村抽出表!AG29="－","－",IF(市町村抽出表!AG29=0,"0人",IF(市町村抽出表!AG29&lt;1,"1人未満",TEXT(ROUND(市町村抽出表!AG29,0),"###,###")&amp;"人"))))</f>
        <v>#REF!</v>
      </c>
      <c r="V29" s="150" t="e">
        <f ca="1">IF(市町村抽出表!AH29="","※2",IF(市町村抽出表!AH29="－","－",IF(市町村抽出表!AH29=0,"0人",IF(市町村抽出表!AH29&lt;1,"1人未満",TEXT(ROUND(市町村抽出表!AH29,0),"###,###")&amp;"人"))))</f>
        <v>#REF!</v>
      </c>
      <c r="W29" s="151" t="e">
        <f ca="1">IF(市町村抽出表!AI29="","※2",IF(市町村抽出表!AI29="－","－",IF(市町村抽出表!AI29=0,"0人",IF(市町村抽出表!AI29&lt;1,"1人未満",TEXT(ROUND(市町村抽出表!AI29,0),"###,###")&amp;"人"))))</f>
        <v>#REF!</v>
      </c>
      <c r="X29" s="94" t="e">
        <f ca="1">IF(市町村抽出表!AJ29="－","－",IF(市町村抽出表!AJ29=0,"0人",IF(市町村抽出表!AJ29&lt;1,"1人未満",TEXT(ROUND(市町村抽出表!AJ29,0),"###,###")&amp;"人")))</f>
        <v>#REF!</v>
      </c>
      <c r="Y29" s="94" t="e">
        <f ca="1">IF(市町村抽出表!AK29="－","－",IF(市町村抽出表!AK29=0,"0人",IF(市町村抽出表!AK29&lt;1,"1人未満",TEXT(ROUND(市町村抽出表!AK29,0),"###,###")&amp;"人")))</f>
        <v>#REF!</v>
      </c>
      <c r="Z29" s="94" t="e">
        <f ca="1">IF(市町村抽出表!AL29="－","－",IF(市町村抽出表!AL29=0,"0人",IF(市町村抽出表!AL29&lt;1,"1人未満",TEXT(ROUND(市町村抽出表!AL29,0),"###,###")&amp;"人")))</f>
        <v>#REF!</v>
      </c>
      <c r="AA29" s="94" t="e">
        <f ca="1">IF(市町村抽出表!AM29="－","－",IF(市町村抽出表!AM29=0,"0人",IF(市町村抽出表!AM29&lt;1,"1人未満",TEXT(ROUND(市町村抽出表!AM29,0),"###,###")&amp;"人")))</f>
        <v>#REF!</v>
      </c>
      <c r="AB29" s="94" t="e">
        <f ca="1">IF(市町村抽出表!AN29="－","－",IF(市町村抽出表!AN29=0,"0人",IF(市町村抽出表!AN29&lt;1,"1人未満",TEXT(ROUND(市町村抽出表!AN29,0),"###,###")&amp;"人")))</f>
        <v>#REF!</v>
      </c>
      <c r="AC29" s="94" t="e">
        <f ca="1">IF(市町村抽出表!AO29="－","－",IF(市町村抽出表!AO29=0,"0人",IF(市町村抽出表!AO29&lt;1,"1人未満",TEXT(ROUND(市町村抽出表!AO29,0),"###,###")&amp;"人")))</f>
        <v>#REF!</v>
      </c>
      <c r="AD29" s="94" t="e">
        <f ca="1">IF(市町村抽出表!AP29="－","－",IF(市町村抽出表!AP29=0,"0人",IF(市町村抽出表!AP29&lt;1,"1人未満",TEXT(ROUND(市町村抽出表!AP29,0),"###,###")&amp;"人")))</f>
        <v>#REF!</v>
      </c>
      <c r="AE29" s="94" t="e">
        <f ca="1">IF(市町村抽出表!AQ29="－","－",IF(市町村抽出表!AQ29=0,"0人",IF(市町村抽出表!AQ29&lt;1,"1人未満",TEXT(ROUND(市町村抽出表!AQ29,0),"###,###")&amp;"人")))</f>
        <v>#REF!</v>
      </c>
      <c r="AF29" s="94" t="e">
        <f ca="1">IF(市町村抽出表!AR29="－","－",IF(市町村抽出表!AR29=0,"0人",IF(市町村抽出表!AR29&lt;1,"1人未満",TEXT(ROUND(市町村抽出表!AR29,0),"###,###")&amp;"人")))</f>
        <v>#REF!</v>
      </c>
      <c r="AG29" s="94" t="e">
        <f ca="1">IF(市町村抽出表!AS29="－","－",IF(市町村抽出表!AS29=0,"0箇所",IF(市町村抽出表!AS29&lt;1,"1箇所未満",TEXT(ROUND(市町村抽出表!AS29,0),"###,###")&amp;"箇所")))</f>
        <v>#REF!</v>
      </c>
      <c r="AH29" s="94" t="e">
        <f ca="1">IF(市町村抽出表!AT29="－","－",IF(市町村抽出表!AT29=0,"0世帯",IF(市町村抽出表!AT29&lt;1,"1世帯未満",TEXT(ROUND(市町村抽出表!AT29,0),"###,###")&amp;"世帯")))</f>
        <v>#REF!</v>
      </c>
      <c r="AI29" s="94" t="e">
        <f ca="1">IF(市町村抽出表!AU29="－","－",IF(市町村抽出表!AU29=0,"0人",IF(市町村抽出表!AU29&lt;1,"1人未満",TEXT(ROUND(市町村抽出表!AU29,0),"###,###")&amp;"人")))</f>
        <v>#REF!</v>
      </c>
      <c r="AJ29" s="94" t="e">
        <f ca="1">IF(市町村抽出表!AV29="－","－",IF(市町村抽出表!AV29=0,"0世帯",IF(市町村抽出表!AV29&lt;1,"1世帯未満",TEXT(ROUND(市町村抽出表!AV29,0),"###,###")&amp;"世帯")))</f>
        <v>#REF!</v>
      </c>
      <c r="AK29" s="94" t="e">
        <f ca="1">IF(市町村抽出表!AW29="－","－",IF(市町村抽出表!AW29=0,"0人",IF(市町村抽出表!AW29&lt;1,"1人未満",TEXT(ROUND(市町村抽出表!AW29,0),"###,###")&amp;"人")))</f>
        <v>#REF!</v>
      </c>
      <c r="AL29" s="94" t="e">
        <f ca="1">IF(市町村抽出表!AX29="－","－",IF(市町村抽出表!AX29=0,"0世帯",IF(市町村抽出表!AX29&lt;1,"1世帯未満",TEXT(ROUND(市町村抽出表!AX29,0),"###,###")&amp;"世帯")))</f>
        <v>#REF!</v>
      </c>
      <c r="AM29" s="94" t="e">
        <f ca="1">IF(市町村抽出表!AY29="－","－",IF(市町村抽出表!AY29=0,"0人",IF(市町村抽出表!AY29&lt;1,"1人未満",TEXT(ROUND(市町村抽出表!AY29,0),"###,###")&amp;"人")))</f>
        <v>#REF!</v>
      </c>
      <c r="AN29" s="94" t="s">
        <v>722</v>
      </c>
      <c r="AO29" s="94" t="s">
        <v>722</v>
      </c>
      <c r="AP29" s="94" t="e">
        <f ca="1">IF(市町村抽出表!BB29="－","－",IF(市町村抽出表!BB29=0,"0km",IF(市町村抽出表!BB29&lt;0.1,"0.1km未満",TEXT(ROUND(市町村抽出表!BB29,1),"###,##0.0")&amp;"km")))</f>
        <v>#REF!</v>
      </c>
      <c r="AQ29" s="94" t="e">
        <f ca="1">IF(市町村抽出表!BC29="－","－",IF(市町村抽出表!BC29=0,"0世帯",IF(市町村抽出表!BC29&lt;1,"1世帯未満",TEXT(ROUND(市町村抽出表!BC29,0),"###,###")&amp;"世帯")))</f>
        <v>#REF!</v>
      </c>
      <c r="AR29" s="94" t="e">
        <f ca="1">IF(市町村抽出表!BD29="－","－",IF(市町村抽出表!BD29=0,"0人",IF(市町村抽出表!BD29&lt;1,"1人未満",TEXT(ROUND(市町村抽出表!BD29,0),"###,###")&amp;"人")))</f>
        <v>#REF!</v>
      </c>
      <c r="AS29" s="94" t="s">
        <v>722</v>
      </c>
      <c r="AT29" s="94" t="s">
        <v>722</v>
      </c>
      <c r="AU29" s="94" t="e">
        <f ca="1">IF(市町村抽出表!BG29="－","－",IF(市町村抽出表!BG29=0,"0箇所",IF(市町村抽出表!BG29&lt;1,"1箇所未満",TEXT(ROUND(市町村抽出表!BG29,0),"###,###")&amp;"箇所")))</f>
        <v>#REF!</v>
      </c>
      <c r="AV29" s="94" t="e">
        <f ca="1">IF(市町村抽出表!BH29="－","－",IF(市町村抽出表!BH29=0,"0箇所",IF(市町村抽出表!BH29&lt;1,"1箇所未満",TEXT(ROUND(市町村抽出表!BH29,0),"###,###")&amp;"箇所")))</f>
        <v>#REF!</v>
      </c>
      <c r="AW29" s="94" t="e">
        <f ca="1">IF(市町村抽出表!BI29="－","－",IF(市町村抽出表!BI29=0,"0箇所",IF(市町村抽出表!BI29&lt;1,"1箇所未満",TEXT(ROUND(市町村抽出表!BI29,0),"###,###")&amp;"箇所")))</f>
        <v>#REF!</v>
      </c>
      <c r="AX29" s="94" t="e">
        <f ca="1">IF(市町村抽出表!BJ29="－","－",IF(市町村抽出表!BJ29=0,"0箇所",IF(市町村抽出表!BJ29&lt;1,"1箇所未満",TEXT(ROUND(市町村抽出表!BJ29,0),"###,###")&amp;"箇所")))</f>
        <v>#REF!</v>
      </c>
      <c r="AY29" s="94" t="e">
        <f ca="1">IF(市町村抽出表!BK29="－","－",IF(市町村抽出表!BK29=0,"0箇所",IF(市町村抽出表!BK29&lt;1,"1箇所未満",TEXT(ROUND(市町村抽出表!BK29,0),"###,###")&amp;"箇所")))</f>
        <v>#REF!</v>
      </c>
      <c r="AZ29" s="94" t="e">
        <f ca="1">IF(市町村抽出表!BL29="－","－",IF(市町村抽出表!BL29=0,"0箇所",IF(市町村抽出表!BL29&lt;1,"1箇所未満",TEXT(ROUND(市町村抽出表!BL29,0),"###,###")&amp;"箇所")))</f>
        <v>#REF!</v>
      </c>
      <c r="BH29" s="153"/>
      <c r="BI29" s="153"/>
      <c r="BJ29" s="153"/>
      <c r="BL29" s="154"/>
      <c r="BM29" s="153"/>
      <c r="BN29" s="153"/>
      <c r="BO29" s="153"/>
      <c r="BP29" s="153"/>
      <c r="BX29" s="154"/>
      <c r="BY29" s="153"/>
      <c r="BZ29" s="153"/>
      <c r="CA29" s="153"/>
      <c r="CB29" s="153"/>
      <c r="CN29" s="154"/>
      <c r="CO29" s="153"/>
      <c r="CP29" s="153"/>
      <c r="CQ29" s="153"/>
      <c r="CR29" s="153"/>
    </row>
    <row r="30" spans="1:96" x14ac:dyDescent="0.2">
      <c r="A30" s="82">
        <v>27</v>
      </c>
      <c r="B30" s="74" t="s">
        <v>581</v>
      </c>
      <c r="C30" s="93" t="e">
        <f ca="1">IF(市町村抽出表!D30="－","－",ROUND(市町村抽出表!D30,1))</f>
        <v>#REF!</v>
      </c>
      <c r="D30" s="158" t="e">
        <f ca="1">IF(市町村抽出表!F30="","※2",IF(市町村抽出表!F30="－","－",市町村抽出表!F30&amp;"箇所"))</f>
        <v>#REF!</v>
      </c>
      <c r="E30" s="159" t="e">
        <f ca="1">IF(市町村抽出表!G30="","※2",IF(市町村抽出表!G30="－","－",市町村抽出表!G30&amp;"箇所"))</f>
        <v>#REF!</v>
      </c>
      <c r="F30" s="160" t="e">
        <f ca="1">IF(市町村抽出表!H30="","※2",IF(市町村抽出表!H30="－","－",市町村抽出表!H30&amp;"箇所"))</f>
        <v>#REF!</v>
      </c>
      <c r="G30" s="94" t="e">
        <f ca="1">IF(市町村抽出表!I30="－","－",IF(市町村抽出表!I30=0,"0棟",IF(市町村抽出表!I30&lt;1,"1棟未満",TEXT(ROUND(市町村抽出表!I30,0),"###,###")&amp;"棟")))</f>
        <v>#REF!</v>
      </c>
      <c r="H30" s="94" t="e">
        <f ca="1">IF(市町村抽出表!J30="－","－",IF(市町村抽出表!J30=0,"0棟",IF(市町村抽出表!J30&lt;1,"1棟未満",TEXT(ROUND(市町村抽出表!J30,0),"###,###")&amp;"棟")))</f>
        <v>#REF!</v>
      </c>
      <c r="I30" s="94" t="e">
        <f ca="1">IF(市町村抽出表!O30="－","－",IF(市町村抽出表!O30=0,"0棟",IF(市町村抽出表!O30&lt;1,"1棟未満",TEXT(ROUND(市町村抽出表!O30,0),"###,###")&amp;"棟")))</f>
        <v>#REF!</v>
      </c>
      <c r="J30" s="94" t="e">
        <f ca="1">IF(市町村抽出表!P30="－","－",IF(市町村抽出表!P30=0,"0棟",IF(市町村抽出表!P30&lt;1,"1棟未満",TEXT(ROUND(市町村抽出表!P30,0),"###,###")&amp;"棟")))</f>
        <v>#REF!</v>
      </c>
      <c r="K30" s="147" t="e">
        <f ca="1">IF(市町村抽出表!U30="","※2",IF(市町村抽出表!U30="－","－",IF(市町村抽出表!U30=0,"0棟",IF(市町村抽出表!U30&lt;1,"1棟未満",TEXT(ROUND(市町村抽出表!U30,0),"###,###")&amp;"棟"))))</f>
        <v>#REF!</v>
      </c>
      <c r="L30" s="148" t="e">
        <f ca="1">IF(市町村抽出表!V30="","※2",IF(市町村抽出表!V30="－","－",IF(市町村抽出表!V30=0,"0棟",IF(市町村抽出表!V30&lt;1,"1棟未満",TEXT(ROUND(市町村抽出表!V30,0),"###,###")&amp;"棟"))))</f>
        <v>#REF!</v>
      </c>
      <c r="M30" s="94" t="e">
        <f ca="1">IF(市町村抽出表!W30="－","－",IF(市町村抽出表!W30=0,"0棟",IF(市町村抽出表!W30&lt;1,"1棟未満",TEXT(ROUND(市町村抽出表!W30,0),"###,###")&amp;"棟")))</f>
        <v>#REF!</v>
      </c>
      <c r="N30" s="94" t="e">
        <f ca="1">IF(市町村抽出表!X30="－","－",IF(市町村抽出表!X30=0,"0棟",IF(市町村抽出表!X30&lt;1,"1棟未満",TEXT(ROUND(市町村抽出表!X30,0),"###,###")&amp;"棟")))</f>
        <v>#REF!</v>
      </c>
      <c r="O30" s="94" t="e">
        <f ca="1">IF(市町村抽出表!Z30="－","－",IF(市町村抽出表!Z30=0,"0件",IF(市町村抽出表!Z30&lt;1,"1件未満",TEXT(ROUND(市町村抽出表!Z30,0),"###,###")&amp;"件")))</f>
        <v>#REF!</v>
      </c>
      <c r="P30" s="94" t="e">
        <f ca="1">IF(市町村抽出表!AA30="－","－",IF(市町村抽出表!AA30=0,"0件",IF(市町村抽出表!AA30&lt;1,"1件未満",TEXT(ROUND(市町村抽出表!AA30,0),"###,###")&amp;"件")))</f>
        <v>#REF!</v>
      </c>
      <c r="Q30" s="94" t="e">
        <f ca="1">IF(市町村抽出表!AB30="－","－",IF(市町村抽出表!AB30=0,"0棟",IF(市町村抽出表!AB30&lt;1,"1棟未満",TEXT(ROUND(市町村抽出表!AB30,0),"###,###")&amp;"棟")))</f>
        <v>#REF!</v>
      </c>
      <c r="R30" s="94" t="e">
        <f ca="1">IF(市町村抽出表!AC30="－","－",IF(市町村抽出表!AC30=0,"0人",IF(市町村抽出表!AC30&lt;1,"1人未満",TEXT(ROUND(市町村抽出表!AC30,0),"###,###")&amp;"人")))</f>
        <v>#REF!</v>
      </c>
      <c r="S30" s="94" t="e">
        <f ca="1">IF(市町村抽出表!AD30="－","－",IF(市町村抽出表!AD30=0,"0人",IF(市町村抽出表!AD30&lt;1,"1人未満",TEXT(ROUND(市町村抽出表!AD30,0),"###,###")&amp;"人")))</f>
        <v>#REF!</v>
      </c>
      <c r="T30" s="94" t="e">
        <f ca="1">IF(市町村抽出表!AE30="－","－",IF(市町村抽出表!AE30=0,"0人",IF(市町村抽出表!AE30&lt;1,"1人未満",TEXT(ROUND(市町村抽出表!AE30,0),"###,###")&amp;"人")))</f>
        <v>#REF!</v>
      </c>
      <c r="U30" s="149" t="e">
        <f ca="1">IF(市町村抽出表!AG30="","※2",IF(市町村抽出表!AG30="－","－",IF(市町村抽出表!AG30=0,"0人",IF(市町村抽出表!AG30&lt;1,"1人未満",TEXT(ROUND(市町村抽出表!AG30,0),"###,###")&amp;"人"))))</f>
        <v>#REF!</v>
      </c>
      <c r="V30" s="150" t="e">
        <f ca="1">IF(市町村抽出表!AH30="","※2",IF(市町村抽出表!AH30="－","－",IF(市町村抽出表!AH30=0,"0人",IF(市町村抽出表!AH30&lt;1,"1人未満",TEXT(ROUND(市町村抽出表!AH30,0),"###,###")&amp;"人"))))</f>
        <v>#REF!</v>
      </c>
      <c r="W30" s="151" t="e">
        <f ca="1">IF(市町村抽出表!AI30="","※2",IF(市町村抽出表!AI30="－","－",IF(市町村抽出表!AI30=0,"0人",IF(市町村抽出表!AI30&lt;1,"1人未満",TEXT(ROUND(市町村抽出表!AI30,0),"###,###")&amp;"人"))))</f>
        <v>#REF!</v>
      </c>
      <c r="X30" s="94" t="e">
        <f ca="1">IF(市町村抽出表!AJ30="－","－",IF(市町村抽出表!AJ30=0,"0人",IF(市町村抽出表!AJ30&lt;1,"1人未満",TEXT(ROUND(市町村抽出表!AJ30,0),"###,###")&amp;"人")))</f>
        <v>#REF!</v>
      </c>
      <c r="Y30" s="94" t="e">
        <f ca="1">IF(市町村抽出表!AK30="－","－",IF(市町村抽出表!AK30=0,"0人",IF(市町村抽出表!AK30&lt;1,"1人未満",TEXT(ROUND(市町村抽出表!AK30,0),"###,###")&amp;"人")))</f>
        <v>#REF!</v>
      </c>
      <c r="Z30" s="94" t="e">
        <f ca="1">IF(市町村抽出表!AL30="－","－",IF(市町村抽出表!AL30=0,"0人",IF(市町村抽出表!AL30&lt;1,"1人未満",TEXT(ROUND(市町村抽出表!AL30,0),"###,###")&amp;"人")))</f>
        <v>#REF!</v>
      </c>
      <c r="AA30" s="94" t="e">
        <f ca="1">IF(市町村抽出表!AM30="－","－",IF(市町村抽出表!AM30=0,"0人",IF(市町村抽出表!AM30&lt;1,"1人未満",TEXT(ROUND(市町村抽出表!AM30,0),"###,###")&amp;"人")))</f>
        <v>#REF!</v>
      </c>
      <c r="AB30" s="94" t="e">
        <f ca="1">IF(市町村抽出表!AN30="－","－",IF(市町村抽出表!AN30=0,"0人",IF(市町村抽出表!AN30&lt;1,"1人未満",TEXT(ROUND(市町村抽出表!AN30,0),"###,###")&amp;"人")))</f>
        <v>#REF!</v>
      </c>
      <c r="AC30" s="94" t="e">
        <f ca="1">IF(市町村抽出表!AO30="－","－",IF(市町村抽出表!AO30=0,"0人",IF(市町村抽出表!AO30&lt;1,"1人未満",TEXT(ROUND(市町村抽出表!AO30,0),"###,###")&amp;"人")))</f>
        <v>#REF!</v>
      </c>
      <c r="AD30" s="94" t="e">
        <f ca="1">IF(市町村抽出表!AP30="－","－",IF(市町村抽出表!AP30=0,"0人",IF(市町村抽出表!AP30&lt;1,"1人未満",TEXT(ROUND(市町村抽出表!AP30,0),"###,###")&amp;"人")))</f>
        <v>#REF!</v>
      </c>
      <c r="AE30" s="94" t="e">
        <f ca="1">IF(市町村抽出表!AQ30="－","－",IF(市町村抽出表!AQ30=0,"0人",IF(市町村抽出表!AQ30&lt;1,"1人未満",TEXT(ROUND(市町村抽出表!AQ30,0),"###,###")&amp;"人")))</f>
        <v>#REF!</v>
      </c>
      <c r="AF30" s="94" t="e">
        <f ca="1">IF(市町村抽出表!AR30="－","－",IF(市町村抽出表!AR30=0,"0人",IF(市町村抽出表!AR30&lt;1,"1人未満",TEXT(ROUND(市町村抽出表!AR30,0),"###,###")&amp;"人")))</f>
        <v>#REF!</v>
      </c>
      <c r="AG30" s="94" t="e">
        <f ca="1">IF(市町村抽出表!AS30="－","－",IF(市町村抽出表!AS30=0,"0箇所",IF(市町村抽出表!AS30&lt;1,"1箇所未満",TEXT(ROUND(市町村抽出表!AS30,0),"###,###")&amp;"箇所")))</f>
        <v>#REF!</v>
      </c>
      <c r="AH30" s="94" t="e">
        <f ca="1">IF(市町村抽出表!AT30="－","－",IF(市町村抽出表!AT30=0,"0世帯",IF(市町村抽出表!AT30&lt;1,"1世帯未満",TEXT(ROUND(市町村抽出表!AT30,0),"###,###")&amp;"世帯")))</f>
        <v>#REF!</v>
      </c>
      <c r="AI30" s="94" t="e">
        <f ca="1">IF(市町村抽出表!AU30="－","－",IF(市町村抽出表!AU30=0,"0人",IF(市町村抽出表!AU30&lt;1,"1人未満",TEXT(ROUND(市町村抽出表!AU30,0),"###,###")&amp;"人")))</f>
        <v>#REF!</v>
      </c>
      <c r="AJ30" s="94" t="e">
        <f ca="1">IF(市町村抽出表!AV30="－","－",IF(市町村抽出表!AV30=0,"0世帯",IF(市町村抽出表!AV30&lt;1,"1世帯未満",TEXT(ROUND(市町村抽出表!AV30,0),"###,###")&amp;"世帯")))</f>
        <v>#REF!</v>
      </c>
      <c r="AK30" s="94" t="e">
        <f ca="1">IF(市町村抽出表!AW30="－","－",IF(市町村抽出表!AW30=0,"0人",IF(市町村抽出表!AW30&lt;1,"1人未満",TEXT(ROUND(市町村抽出表!AW30,0),"###,###")&amp;"人")))</f>
        <v>#REF!</v>
      </c>
      <c r="AL30" s="94" t="e">
        <f ca="1">IF(市町村抽出表!AX30="－","－",IF(市町村抽出表!AX30=0,"0世帯",IF(市町村抽出表!AX30&lt;1,"1世帯未満",TEXT(ROUND(市町村抽出表!AX30,0),"###,###")&amp;"世帯")))</f>
        <v>#REF!</v>
      </c>
      <c r="AM30" s="94" t="e">
        <f ca="1">IF(市町村抽出表!AY30="－","－",IF(市町村抽出表!AY30=0,"0人",IF(市町村抽出表!AY30&lt;1,"1人未満",TEXT(ROUND(市町村抽出表!AY30,0),"###,###")&amp;"人")))</f>
        <v>#REF!</v>
      </c>
      <c r="AN30" s="94" t="s">
        <v>722</v>
      </c>
      <c r="AO30" s="94" t="s">
        <v>722</v>
      </c>
      <c r="AP30" s="94" t="e">
        <f ca="1">IF(市町村抽出表!BB30="－","－",IF(市町村抽出表!BB30=0,"0km",IF(市町村抽出表!BB30&lt;0.1,"0.1km未満",TEXT(ROUND(市町村抽出表!BB30,1),"###,##0.0")&amp;"km")))</f>
        <v>#REF!</v>
      </c>
      <c r="AQ30" s="94" t="e">
        <f ca="1">IF(市町村抽出表!BC30="－","－",IF(市町村抽出表!BC30=0,"0世帯",IF(市町村抽出表!BC30&lt;1,"1世帯未満",TEXT(ROUND(市町村抽出表!BC30,0),"###,###")&amp;"世帯")))</f>
        <v>#REF!</v>
      </c>
      <c r="AR30" s="94" t="e">
        <f ca="1">IF(市町村抽出表!BD30="－","－",IF(市町村抽出表!BD30=0,"0人",IF(市町村抽出表!BD30&lt;1,"1人未満",TEXT(ROUND(市町村抽出表!BD30,0),"###,###")&amp;"人")))</f>
        <v>#REF!</v>
      </c>
      <c r="AS30" s="94" t="s">
        <v>722</v>
      </c>
      <c r="AT30" s="94" t="s">
        <v>722</v>
      </c>
      <c r="AU30" s="94" t="e">
        <f ca="1">IF(市町村抽出表!BG30="－","－",IF(市町村抽出表!BG30=0,"0箇所",IF(市町村抽出表!BG30&lt;1,"1箇所未満",TEXT(ROUND(市町村抽出表!BG30,0),"###,###")&amp;"箇所")))</f>
        <v>#REF!</v>
      </c>
      <c r="AV30" s="94" t="e">
        <f ca="1">IF(市町村抽出表!BH30="－","－",IF(市町村抽出表!BH30=0,"0箇所",IF(市町村抽出表!BH30&lt;1,"1箇所未満",TEXT(ROUND(市町村抽出表!BH30,0),"###,###")&amp;"箇所")))</f>
        <v>#REF!</v>
      </c>
      <c r="AW30" s="94" t="e">
        <f ca="1">IF(市町村抽出表!BI30="－","－",IF(市町村抽出表!BI30=0,"0箇所",IF(市町村抽出表!BI30&lt;1,"1箇所未満",TEXT(ROUND(市町村抽出表!BI30,0),"###,###")&amp;"箇所")))</f>
        <v>#REF!</v>
      </c>
      <c r="AX30" s="94" t="e">
        <f ca="1">IF(市町村抽出表!BJ30="－","－",IF(市町村抽出表!BJ30=0,"0箇所",IF(市町村抽出表!BJ30&lt;1,"1箇所未満",TEXT(ROUND(市町村抽出表!BJ30,0),"###,###")&amp;"箇所")))</f>
        <v>#REF!</v>
      </c>
      <c r="AY30" s="94" t="e">
        <f ca="1">IF(市町村抽出表!BK30="－","－",IF(市町村抽出表!BK30=0,"0箇所",IF(市町村抽出表!BK30&lt;1,"1箇所未満",TEXT(ROUND(市町村抽出表!BK30,0),"###,###")&amp;"箇所")))</f>
        <v>#REF!</v>
      </c>
      <c r="AZ30" s="94" t="e">
        <f ca="1">IF(市町村抽出表!BL30="－","－",IF(市町村抽出表!BL30=0,"0箇所",IF(市町村抽出表!BL30&lt;1,"1箇所未満",TEXT(ROUND(市町村抽出表!BL30,0),"###,###")&amp;"箇所")))</f>
        <v>#REF!</v>
      </c>
      <c r="BH30" s="153"/>
      <c r="BI30" s="153"/>
      <c r="BJ30" s="153"/>
      <c r="BL30" s="154"/>
      <c r="BM30" s="153"/>
      <c r="BN30" s="153"/>
      <c r="BO30" s="153"/>
      <c r="BP30" s="153"/>
      <c r="BX30" s="154"/>
      <c r="BY30" s="153"/>
      <c r="BZ30" s="153"/>
      <c r="CA30" s="153"/>
      <c r="CB30" s="153"/>
      <c r="CN30" s="154"/>
      <c r="CO30" s="153"/>
      <c r="CP30" s="153"/>
      <c r="CQ30" s="153"/>
      <c r="CR30" s="153"/>
    </row>
    <row r="31" spans="1:96" x14ac:dyDescent="0.2">
      <c r="A31" s="82">
        <v>28</v>
      </c>
      <c r="B31" s="74" t="s">
        <v>582</v>
      </c>
      <c r="C31" s="93" t="e">
        <f ca="1">IF(市町村抽出表!D31="－","－",ROUND(市町村抽出表!D31,1))</f>
        <v>#REF!</v>
      </c>
      <c r="D31" s="158" t="e">
        <f ca="1">IF(市町村抽出表!F31="","※2",IF(市町村抽出表!F31="－","－",市町村抽出表!F31&amp;"箇所"))</f>
        <v>#REF!</v>
      </c>
      <c r="E31" s="159" t="e">
        <f ca="1">IF(市町村抽出表!G31="","※2",IF(市町村抽出表!G31="－","－",市町村抽出表!G31&amp;"箇所"))</f>
        <v>#REF!</v>
      </c>
      <c r="F31" s="160" t="e">
        <f ca="1">IF(市町村抽出表!H31="","※2",IF(市町村抽出表!H31="－","－",市町村抽出表!H31&amp;"箇所"))</f>
        <v>#REF!</v>
      </c>
      <c r="G31" s="94" t="e">
        <f ca="1">IF(市町村抽出表!I31="－","－",IF(市町村抽出表!I31=0,"0棟",IF(市町村抽出表!I31&lt;1,"1棟未満",TEXT(ROUND(市町村抽出表!I31,0),"###,###")&amp;"棟")))</f>
        <v>#REF!</v>
      </c>
      <c r="H31" s="94" t="e">
        <f ca="1">IF(市町村抽出表!J31="－","－",IF(市町村抽出表!J31=0,"0棟",IF(市町村抽出表!J31&lt;1,"1棟未満",TEXT(ROUND(市町村抽出表!J31,0),"###,###")&amp;"棟")))</f>
        <v>#REF!</v>
      </c>
      <c r="I31" s="94" t="e">
        <f ca="1">IF(市町村抽出表!O31="－","－",IF(市町村抽出表!O31=0,"0棟",IF(市町村抽出表!O31&lt;1,"1棟未満",TEXT(ROUND(市町村抽出表!O31,0),"###,###")&amp;"棟")))</f>
        <v>#REF!</v>
      </c>
      <c r="J31" s="94" t="e">
        <f ca="1">IF(市町村抽出表!P31="－","－",IF(市町村抽出表!P31=0,"0棟",IF(市町村抽出表!P31&lt;1,"1棟未満",TEXT(ROUND(市町村抽出表!P31,0),"###,###")&amp;"棟")))</f>
        <v>#REF!</v>
      </c>
      <c r="K31" s="147" t="e">
        <f ca="1">IF(市町村抽出表!U31="","※2",IF(市町村抽出表!U31="－","－",IF(市町村抽出表!U31=0,"0棟",IF(市町村抽出表!U31&lt;1,"1棟未満",TEXT(ROUND(市町村抽出表!U31,0),"###,###")&amp;"棟"))))</f>
        <v>#REF!</v>
      </c>
      <c r="L31" s="148" t="e">
        <f ca="1">IF(市町村抽出表!V31="","※2",IF(市町村抽出表!V31="－","－",IF(市町村抽出表!V31=0,"0棟",IF(市町村抽出表!V31&lt;1,"1棟未満",TEXT(ROUND(市町村抽出表!V31,0),"###,###")&amp;"棟"))))</f>
        <v>#REF!</v>
      </c>
      <c r="M31" s="94" t="e">
        <f ca="1">IF(市町村抽出表!W31="－","－",IF(市町村抽出表!W31=0,"0棟",IF(市町村抽出表!W31&lt;1,"1棟未満",TEXT(ROUND(市町村抽出表!W31,0),"###,###")&amp;"棟")))</f>
        <v>#REF!</v>
      </c>
      <c r="N31" s="94" t="e">
        <f ca="1">IF(市町村抽出表!X31="－","－",IF(市町村抽出表!X31=0,"0棟",IF(市町村抽出表!X31&lt;1,"1棟未満",TEXT(ROUND(市町村抽出表!X31,0),"###,###")&amp;"棟")))</f>
        <v>#REF!</v>
      </c>
      <c r="O31" s="94" t="e">
        <f ca="1">IF(市町村抽出表!Z31="－","－",IF(市町村抽出表!Z31=0,"0件",IF(市町村抽出表!Z31&lt;1,"1件未満",TEXT(ROUND(市町村抽出表!Z31,0),"###,###")&amp;"件")))</f>
        <v>#REF!</v>
      </c>
      <c r="P31" s="94" t="e">
        <f ca="1">IF(市町村抽出表!AA31="－","－",IF(市町村抽出表!AA31=0,"0件",IF(市町村抽出表!AA31&lt;1,"1件未満",TEXT(ROUND(市町村抽出表!AA31,0),"###,###")&amp;"件")))</f>
        <v>#REF!</v>
      </c>
      <c r="Q31" s="94" t="e">
        <f ca="1">IF(市町村抽出表!AB31="－","－",IF(市町村抽出表!AB31=0,"0棟",IF(市町村抽出表!AB31&lt;1,"1棟未満",TEXT(ROUND(市町村抽出表!AB31,0),"###,###")&amp;"棟")))</f>
        <v>#REF!</v>
      </c>
      <c r="R31" s="94" t="e">
        <f ca="1">IF(市町村抽出表!AC31="－","－",IF(市町村抽出表!AC31=0,"0人",IF(市町村抽出表!AC31&lt;1,"1人未満",TEXT(ROUND(市町村抽出表!AC31,0),"###,###")&amp;"人")))</f>
        <v>#REF!</v>
      </c>
      <c r="S31" s="94" t="e">
        <f ca="1">IF(市町村抽出表!AD31="－","－",IF(市町村抽出表!AD31=0,"0人",IF(市町村抽出表!AD31&lt;1,"1人未満",TEXT(ROUND(市町村抽出表!AD31,0),"###,###")&amp;"人")))</f>
        <v>#REF!</v>
      </c>
      <c r="T31" s="94" t="e">
        <f ca="1">IF(市町村抽出表!AE31="－","－",IF(市町村抽出表!AE31=0,"0人",IF(市町村抽出表!AE31&lt;1,"1人未満",TEXT(ROUND(市町村抽出表!AE31,0),"###,###")&amp;"人")))</f>
        <v>#REF!</v>
      </c>
      <c r="U31" s="149" t="e">
        <f ca="1">IF(市町村抽出表!AG31="","※2",IF(市町村抽出表!AG31="－","－",IF(市町村抽出表!AG31=0,"0人",IF(市町村抽出表!AG31&lt;1,"1人未満",TEXT(ROUND(市町村抽出表!AG31,0),"###,###")&amp;"人"))))</f>
        <v>#REF!</v>
      </c>
      <c r="V31" s="150" t="e">
        <f ca="1">IF(市町村抽出表!AH31="","※2",IF(市町村抽出表!AH31="－","－",IF(市町村抽出表!AH31=0,"0人",IF(市町村抽出表!AH31&lt;1,"1人未満",TEXT(ROUND(市町村抽出表!AH31,0),"###,###")&amp;"人"))))</f>
        <v>#REF!</v>
      </c>
      <c r="W31" s="151" t="e">
        <f ca="1">IF(市町村抽出表!AI31="","※2",IF(市町村抽出表!AI31="－","－",IF(市町村抽出表!AI31=0,"0人",IF(市町村抽出表!AI31&lt;1,"1人未満",TEXT(ROUND(市町村抽出表!AI31,0),"###,###")&amp;"人"))))</f>
        <v>#REF!</v>
      </c>
      <c r="X31" s="94" t="e">
        <f ca="1">IF(市町村抽出表!AJ31="－","－",IF(市町村抽出表!AJ31=0,"0人",IF(市町村抽出表!AJ31&lt;1,"1人未満",TEXT(ROUND(市町村抽出表!AJ31,0),"###,###")&amp;"人")))</f>
        <v>#REF!</v>
      </c>
      <c r="Y31" s="94" t="e">
        <f ca="1">IF(市町村抽出表!AK31="－","－",IF(市町村抽出表!AK31=0,"0人",IF(市町村抽出表!AK31&lt;1,"1人未満",TEXT(ROUND(市町村抽出表!AK31,0),"###,###")&amp;"人")))</f>
        <v>#REF!</v>
      </c>
      <c r="Z31" s="94" t="e">
        <f ca="1">IF(市町村抽出表!AL31="－","－",IF(市町村抽出表!AL31=0,"0人",IF(市町村抽出表!AL31&lt;1,"1人未満",TEXT(ROUND(市町村抽出表!AL31,0),"###,###")&amp;"人")))</f>
        <v>#REF!</v>
      </c>
      <c r="AA31" s="94" t="e">
        <f ca="1">IF(市町村抽出表!AM31="－","－",IF(市町村抽出表!AM31=0,"0人",IF(市町村抽出表!AM31&lt;1,"1人未満",TEXT(ROUND(市町村抽出表!AM31,0),"###,###")&amp;"人")))</f>
        <v>#REF!</v>
      </c>
      <c r="AB31" s="94" t="e">
        <f ca="1">IF(市町村抽出表!AN31="－","－",IF(市町村抽出表!AN31=0,"0人",IF(市町村抽出表!AN31&lt;1,"1人未満",TEXT(ROUND(市町村抽出表!AN31,0),"###,###")&amp;"人")))</f>
        <v>#REF!</v>
      </c>
      <c r="AC31" s="94" t="e">
        <f ca="1">IF(市町村抽出表!AO31="－","－",IF(市町村抽出表!AO31=0,"0人",IF(市町村抽出表!AO31&lt;1,"1人未満",TEXT(ROUND(市町村抽出表!AO31,0),"###,###")&amp;"人")))</f>
        <v>#REF!</v>
      </c>
      <c r="AD31" s="94" t="e">
        <f ca="1">IF(市町村抽出表!AP31="－","－",IF(市町村抽出表!AP31=0,"0人",IF(市町村抽出表!AP31&lt;1,"1人未満",TEXT(ROUND(市町村抽出表!AP31,0),"###,###")&amp;"人")))</f>
        <v>#REF!</v>
      </c>
      <c r="AE31" s="94" t="e">
        <f ca="1">IF(市町村抽出表!AQ31="－","－",IF(市町村抽出表!AQ31=0,"0人",IF(市町村抽出表!AQ31&lt;1,"1人未満",TEXT(ROUND(市町村抽出表!AQ31,0),"###,###")&amp;"人")))</f>
        <v>#REF!</v>
      </c>
      <c r="AF31" s="94" t="e">
        <f ca="1">IF(市町村抽出表!AR31="－","－",IF(市町村抽出表!AR31=0,"0人",IF(市町村抽出表!AR31&lt;1,"1人未満",TEXT(ROUND(市町村抽出表!AR31,0),"###,###")&amp;"人")))</f>
        <v>#REF!</v>
      </c>
      <c r="AG31" s="94" t="e">
        <f ca="1">IF(市町村抽出表!AS31="－","－",IF(市町村抽出表!AS31=0,"0箇所",IF(市町村抽出表!AS31&lt;1,"1箇所未満",TEXT(ROUND(市町村抽出表!AS31,0),"###,###")&amp;"箇所")))</f>
        <v>#REF!</v>
      </c>
      <c r="AH31" s="94" t="e">
        <f ca="1">IF(市町村抽出表!AT31="－","－",IF(市町村抽出表!AT31=0,"0世帯",IF(市町村抽出表!AT31&lt;1,"1世帯未満",TEXT(ROUND(市町村抽出表!AT31,0),"###,###")&amp;"世帯")))</f>
        <v>#REF!</v>
      </c>
      <c r="AI31" s="94" t="e">
        <f ca="1">IF(市町村抽出表!AU31="－","－",IF(市町村抽出表!AU31=0,"0人",IF(市町村抽出表!AU31&lt;1,"1人未満",TEXT(ROUND(市町村抽出表!AU31,0),"###,###")&amp;"人")))</f>
        <v>#REF!</v>
      </c>
      <c r="AJ31" s="94" t="e">
        <f ca="1">IF(市町村抽出表!AV31="－","－",IF(市町村抽出表!AV31=0,"0世帯",IF(市町村抽出表!AV31&lt;1,"1世帯未満",TEXT(ROUND(市町村抽出表!AV31,0),"###,###")&amp;"世帯")))</f>
        <v>#REF!</v>
      </c>
      <c r="AK31" s="94" t="e">
        <f ca="1">IF(市町村抽出表!AW31="－","－",IF(市町村抽出表!AW31=0,"0人",IF(市町村抽出表!AW31&lt;1,"1人未満",TEXT(ROUND(市町村抽出表!AW31,0),"###,###")&amp;"人")))</f>
        <v>#REF!</v>
      </c>
      <c r="AL31" s="94" t="e">
        <f ca="1">IF(市町村抽出表!AX31="－","－",IF(市町村抽出表!AX31=0,"0世帯",IF(市町村抽出表!AX31&lt;1,"1世帯未満",TEXT(ROUND(市町村抽出表!AX31,0),"###,###")&amp;"世帯")))</f>
        <v>#REF!</v>
      </c>
      <c r="AM31" s="94" t="e">
        <f ca="1">IF(市町村抽出表!AY31="－","－",IF(市町村抽出表!AY31=0,"0人",IF(市町村抽出表!AY31&lt;1,"1人未満",TEXT(ROUND(市町村抽出表!AY31,0),"###,###")&amp;"人")))</f>
        <v>#REF!</v>
      </c>
      <c r="AN31" s="94" t="s">
        <v>722</v>
      </c>
      <c r="AO31" s="94" t="s">
        <v>722</v>
      </c>
      <c r="AP31" s="94" t="e">
        <f ca="1">IF(市町村抽出表!BB31="－","－",IF(市町村抽出表!BB31=0,"0km",IF(市町村抽出表!BB31&lt;0.1,"0.1km未満",TEXT(ROUND(市町村抽出表!BB31,1),"###,##0.0")&amp;"km")))</f>
        <v>#REF!</v>
      </c>
      <c r="AQ31" s="94" t="e">
        <f ca="1">IF(市町村抽出表!BC31="－","－",IF(市町村抽出表!BC31=0,"0世帯",IF(市町村抽出表!BC31&lt;1,"1世帯未満",TEXT(ROUND(市町村抽出表!BC31,0),"###,###")&amp;"世帯")))</f>
        <v>#REF!</v>
      </c>
      <c r="AR31" s="94" t="e">
        <f ca="1">IF(市町村抽出表!BD31="－","－",IF(市町村抽出表!BD31=0,"0人",IF(市町村抽出表!BD31&lt;1,"1人未満",TEXT(ROUND(市町村抽出表!BD31,0),"###,###")&amp;"人")))</f>
        <v>#REF!</v>
      </c>
      <c r="AS31" s="94" t="s">
        <v>722</v>
      </c>
      <c r="AT31" s="94" t="s">
        <v>722</v>
      </c>
      <c r="AU31" s="94" t="e">
        <f ca="1">IF(市町村抽出表!BG31="－","－",IF(市町村抽出表!BG31=0,"0箇所",IF(市町村抽出表!BG31&lt;1,"1箇所未満",TEXT(ROUND(市町村抽出表!BG31,0),"###,###")&amp;"箇所")))</f>
        <v>#REF!</v>
      </c>
      <c r="AV31" s="94" t="e">
        <f ca="1">IF(市町村抽出表!BH31="－","－",IF(市町村抽出表!BH31=0,"0箇所",IF(市町村抽出表!BH31&lt;1,"1箇所未満",TEXT(ROUND(市町村抽出表!BH31,0),"###,###")&amp;"箇所")))</f>
        <v>#REF!</v>
      </c>
      <c r="AW31" s="94" t="e">
        <f ca="1">IF(市町村抽出表!BI31="－","－",IF(市町村抽出表!BI31=0,"0箇所",IF(市町村抽出表!BI31&lt;1,"1箇所未満",TEXT(ROUND(市町村抽出表!BI31,0),"###,###")&amp;"箇所")))</f>
        <v>#REF!</v>
      </c>
      <c r="AX31" s="94" t="e">
        <f ca="1">IF(市町村抽出表!BJ31="－","－",IF(市町村抽出表!BJ31=0,"0箇所",IF(市町村抽出表!BJ31&lt;1,"1箇所未満",TEXT(ROUND(市町村抽出表!BJ31,0),"###,###")&amp;"箇所")))</f>
        <v>#REF!</v>
      </c>
      <c r="AY31" s="94" t="e">
        <f ca="1">IF(市町村抽出表!BK31="－","－",IF(市町村抽出表!BK31=0,"0箇所",IF(市町村抽出表!BK31&lt;1,"1箇所未満",TEXT(ROUND(市町村抽出表!BK31,0),"###,###")&amp;"箇所")))</f>
        <v>#REF!</v>
      </c>
      <c r="AZ31" s="94" t="e">
        <f ca="1">IF(市町村抽出表!BL31="－","－",IF(市町村抽出表!BL31=0,"0箇所",IF(市町村抽出表!BL31&lt;1,"1箇所未満",TEXT(ROUND(市町村抽出表!BL31,0),"###,###")&amp;"箇所")))</f>
        <v>#REF!</v>
      </c>
      <c r="BH31" s="153"/>
      <c r="BI31" s="153"/>
      <c r="BJ31" s="153"/>
      <c r="BL31" s="154"/>
      <c r="BM31" s="153"/>
      <c r="BN31" s="153"/>
      <c r="BO31" s="153"/>
      <c r="BP31" s="153"/>
      <c r="BX31" s="154"/>
      <c r="BY31" s="153"/>
      <c r="BZ31" s="153"/>
      <c r="CA31" s="153"/>
      <c r="CB31" s="153"/>
      <c r="CN31" s="154"/>
      <c r="CO31" s="153"/>
      <c r="CP31" s="153"/>
      <c r="CQ31" s="153"/>
      <c r="CR31" s="153"/>
    </row>
    <row r="32" spans="1:96" x14ac:dyDescent="0.2">
      <c r="A32" s="82">
        <v>29</v>
      </c>
      <c r="B32" s="74" t="s">
        <v>583</v>
      </c>
      <c r="C32" s="93" t="e">
        <f ca="1">IF(市町村抽出表!D32="－","－",ROUND(市町村抽出表!D32,1))</f>
        <v>#REF!</v>
      </c>
      <c r="D32" s="158" t="e">
        <f ca="1">IF(市町村抽出表!F32="","※2",IF(市町村抽出表!F32="－","－",市町村抽出表!F32&amp;"箇所"))</f>
        <v>#REF!</v>
      </c>
      <c r="E32" s="159" t="e">
        <f ca="1">IF(市町村抽出表!G32="","※2",IF(市町村抽出表!G32="－","－",市町村抽出表!G32&amp;"箇所"))</f>
        <v>#REF!</v>
      </c>
      <c r="F32" s="160" t="e">
        <f ca="1">IF(市町村抽出表!H32="","※2",IF(市町村抽出表!H32="－","－",市町村抽出表!H32&amp;"箇所"))</f>
        <v>#REF!</v>
      </c>
      <c r="G32" s="94" t="e">
        <f ca="1">IF(市町村抽出表!I32="－","－",IF(市町村抽出表!I32=0,"0棟",IF(市町村抽出表!I32&lt;1,"1棟未満",TEXT(ROUND(市町村抽出表!I32,0),"###,###")&amp;"棟")))</f>
        <v>#REF!</v>
      </c>
      <c r="H32" s="94" t="e">
        <f ca="1">IF(市町村抽出表!J32="－","－",IF(市町村抽出表!J32=0,"0棟",IF(市町村抽出表!J32&lt;1,"1棟未満",TEXT(ROUND(市町村抽出表!J32,0),"###,###")&amp;"棟")))</f>
        <v>#REF!</v>
      </c>
      <c r="I32" s="94" t="e">
        <f ca="1">IF(市町村抽出表!O32="－","－",IF(市町村抽出表!O32=0,"0棟",IF(市町村抽出表!O32&lt;1,"1棟未満",TEXT(ROUND(市町村抽出表!O32,0),"###,###")&amp;"棟")))</f>
        <v>#REF!</v>
      </c>
      <c r="J32" s="94" t="e">
        <f ca="1">IF(市町村抽出表!P32="－","－",IF(市町村抽出表!P32=0,"0棟",IF(市町村抽出表!P32&lt;1,"1棟未満",TEXT(ROUND(市町村抽出表!P32,0),"###,###")&amp;"棟")))</f>
        <v>#REF!</v>
      </c>
      <c r="K32" s="147" t="e">
        <f ca="1">IF(市町村抽出表!U32="","※2",IF(市町村抽出表!U32="－","－",IF(市町村抽出表!U32=0,"0棟",IF(市町村抽出表!U32&lt;1,"1棟未満",TEXT(ROUND(市町村抽出表!U32,0),"###,###")&amp;"棟"))))</f>
        <v>#REF!</v>
      </c>
      <c r="L32" s="148" t="e">
        <f ca="1">IF(市町村抽出表!V32="","※2",IF(市町村抽出表!V32="－","－",IF(市町村抽出表!V32=0,"0棟",IF(市町村抽出表!V32&lt;1,"1棟未満",TEXT(ROUND(市町村抽出表!V32,0),"###,###")&amp;"棟"))))</f>
        <v>#REF!</v>
      </c>
      <c r="M32" s="94" t="e">
        <f ca="1">IF(市町村抽出表!W32="－","－",IF(市町村抽出表!W32=0,"0棟",IF(市町村抽出表!W32&lt;1,"1棟未満",TEXT(ROUND(市町村抽出表!W32,0),"###,###")&amp;"棟")))</f>
        <v>#REF!</v>
      </c>
      <c r="N32" s="94" t="e">
        <f ca="1">IF(市町村抽出表!X32="－","－",IF(市町村抽出表!X32=0,"0棟",IF(市町村抽出表!X32&lt;1,"1棟未満",TEXT(ROUND(市町村抽出表!X32,0),"###,###")&amp;"棟")))</f>
        <v>#REF!</v>
      </c>
      <c r="O32" s="94" t="e">
        <f ca="1">IF(市町村抽出表!Z32="－","－",IF(市町村抽出表!Z32=0,"0件",IF(市町村抽出表!Z32&lt;1,"1件未満",TEXT(ROUND(市町村抽出表!Z32,0),"###,###")&amp;"件")))</f>
        <v>#REF!</v>
      </c>
      <c r="P32" s="94" t="e">
        <f ca="1">IF(市町村抽出表!AA32="－","－",IF(市町村抽出表!AA32=0,"0件",IF(市町村抽出表!AA32&lt;1,"1件未満",TEXT(ROUND(市町村抽出表!AA32,0),"###,###")&amp;"件")))</f>
        <v>#REF!</v>
      </c>
      <c r="Q32" s="94" t="e">
        <f ca="1">IF(市町村抽出表!AB32="－","－",IF(市町村抽出表!AB32=0,"0棟",IF(市町村抽出表!AB32&lt;1,"1棟未満",TEXT(ROUND(市町村抽出表!AB32,0),"###,###")&amp;"棟")))</f>
        <v>#REF!</v>
      </c>
      <c r="R32" s="94" t="e">
        <f ca="1">IF(市町村抽出表!AC32="－","－",IF(市町村抽出表!AC32=0,"0人",IF(市町村抽出表!AC32&lt;1,"1人未満",TEXT(ROUND(市町村抽出表!AC32,0),"###,###")&amp;"人")))</f>
        <v>#REF!</v>
      </c>
      <c r="S32" s="94" t="e">
        <f ca="1">IF(市町村抽出表!AD32="－","－",IF(市町村抽出表!AD32=0,"0人",IF(市町村抽出表!AD32&lt;1,"1人未満",TEXT(ROUND(市町村抽出表!AD32,0),"###,###")&amp;"人")))</f>
        <v>#REF!</v>
      </c>
      <c r="T32" s="94" t="e">
        <f ca="1">IF(市町村抽出表!AE32="－","－",IF(市町村抽出表!AE32=0,"0人",IF(市町村抽出表!AE32&lt;1,"1人未満",TEXT(ROUND(市町村抽出表!AE32,0),"###,###")&amp;"人")))</f>
        <v>#REF!</v>
      </c>
      <c r="U32" s="149" t="e">
        <f ca="1">IF(市町村抽出表!AG32="","※2",IF(市町村抽出表!AG32="－","－",IF(市町村抽出表!AG32=0,"0人",IF(市町村抽出表!AG32&lt;1,"1人未満",TEXT(ROUND(市町村抽出表!AG32,0),"###,###")&amp;"人"))))</f>
        <v>#REF!</v>
      </c>
      <c r="V32" s="150" t="e">
        <f ca="1">IF(市町村抽出表!AH32="","※2",IF(市町村抽出表!AH32="－","－",IF(市町村抽出表!AH32=0,"0人",IF(市町村抽出表!AH32&lt;1,"1人未満",TEXT(ROUND(市町村抽出表!AH32,0),"###,###")&amp;"人"))))</f>
        <v>#REF!</v>
      </c>
      <c r="W32" s="151" t="e">
        <f ca="1">IF(市町村抽出表!AI32="","※2",IF(市町村抽出表!AI32="－","－",IF(市町村抽出表!AI32=0,"0人",IF(市町村抽出表!AI32&lt;1,"1人未満",TEXT(ROUND(市町村抽出表!AI32,0),"###,###")&amp;"人"))))</f>
        <v>#REF!</v>
      </c>
      <c r="X32" s="94" t="e">
        <f ca="1">IF(市町村抽出表!AJ32="－","－",IF(市町村抽出表!AJ32=0,"0人",IF(市町村抽出表!AJ32&lt;1,"1人未満",TEXT(ROUND(市町村抽出表!AJ32,0),"###,###")&amp;"人")))</f>
        <v>#REF!</v>
      </c>
      <c r="Y32" s="94" t="e">
        <f ca="1">IF(市町村抽出表!AK32="－","－",IF(市町村抽出表!AK32=0,"0人",IF(市町村抽出表!AK32&lt;1,"1人未満",TEXT(ROUND(市町村抽出表!AK32,0),"###,###")&amp;"人")))</f>
        <v>#REF!</v>
      </c>
      <c r="Z32" s="94" t="e">
        <f ca="1">IF(市町村抽出表!AL32="－","－",IF(市町村抽出表!AL32=0,"0人",IF(市町村抽出表!AL32&lt;1,"1人未満",TEXT(ROUND(市町村抽出表!AL32,0),"###,###")&amp;"人")))</f>
        <v>#REF!</v>
      </c>
      <c r="AA32" s="94" t="e">
        <f ca="1">IF(市町村抽出表!AM32="－","－",IF(市町村抽出表!AM32=0,"0人",IF(市町村抽出表!AM32&lt;1,"1人未満",TEXT(ROUND(市町村抽出表!AM32,0),"###,###")&amp;"人")))</f>
        <v>#REF!</v>
      </c>
      <c r="AB32" s="94" t="e">
        <f ca="1">IF(市町村抽出表!AN32="－","－",IF(市町村抽出表!AN32=0,"0人",IF(市町村抽出表!AN32&lt;1,"1人未満",TEXT(ROUND(市町村抽出表!AN32,0),"###,###")&amp;"人")))</f>
        <v>#REF!</v>
      </c>
      <c r="AC32" s="94" t="e">
        <f ca="1">IF(市町村抽出表!AO32="－","－",IF(市町村抽出表!AO32=0,"0人",IF(市町村抽出表!AO32&lt;1,"1人未満",TEXT(ROUND(市町村抽出表!AO32,0),"###,###")&amp;"人")))</f>
        <v>#REF!</v>
      </c>
      <c r="AD32" s="94" t="e">
        <f ca="1">IF(市町村抽出表!AP32="－","－",IF(市町村抽出表!AP32=0,"0人",IF(市町村抽出表!AP32&lt;1,"1人未満",TEXT(ROUND(市町村抽出表!AP32,0),"###,###")&amp;"人")))</f>
        <v>#REF!</v>
      </c>
      <c r="AE32" s="94" t="e">
        <f ca="1">IF(市町村抽出表!AQ32="－","－",IF(市町村抽出表!AQ32=0,"0人",IF(市町村抽出表!AQ32&lt;1,"1人未満",TEXT(ROUND(市町村抽出表!AQ32,0),"###,###")&amp;"人")))</f>
        <v>#REF!</v>
      </c>
      <c r="AF32" s="94" t="e">
        <f ca="1">IF(市町村抽出表!AR32="－","－",IF(市町村抽出表!AR32=0,"0人",IF(市町村抽出表!AR32&lt;1,"1人未満",TEXT(ROUND(市町村抽出表!AR32,0),"###,###")&amp;"人")))</f>
        <v>#REF!</v>
      </c>
      <c r="AG32" s="94" t="e">
        <f ca="1">IF(市町村抽出表!AS32="－","－",IF(市町村抽出表!AS32=0,"0箇所",IF(市町村抽出表!AS32&lt;1,"1箇所未満",TEXT(ROUND(市町村抽出表!AS32,0),"###,###")&amp;"箇所")))</f>
        <v>#REF!</v>
      </c>
      <c r="AH32" s="94" t="e">
        <f ca="1">IF(市町村抽出表!AT32="－","－",IF(市町村抽出表!AT32=0,"0世帯",IF(市町村抽出表!AT32&lt;1,"1世帯未満",TEXT(ROUND(市町村抽出表!AT32,0),"###,###")&amp;"世帯")))</f>
        <v>#REF!</v>
      </c>
      <c r="AI32" s="94" t="e">
        <f ca="1">IF(市町村抽出表!AU32="－","－",IF(市町村抽出表!AU32=0,"0人",IF(市町村抽出表!AU32&lt;1,"1人未満",TEXT(ROUND(市町村抽出表!AU32,0),"###,###")&amp;"人")))</f>
        <v>#REF!</v>
      </c>
      <c r="AJ32" s="94" t="e">
        <f ca="1">IF(市町村抽出表!AV32="－","－",IF(市町村抽出表!AV32=0,"0世帯",IF(市町村抽出表!AV32&lt;1,"1世帯未満",TEXT(ROUND(市町村抽出表!AV32,0),"###,###")&amp;"世帯")))</f>
        <v>#REF!</v>
      </c>
      <c r="AK32" s="94" t="e">
        <f ca="1">IF(市町村抽出表!AW32="－","－",IF(市町村抽出表!AW32=0,"0人",IF(市町村抽出表!AW32&lt;1,"1人未満",TEXT(ROUND(市町村抽出表!AW32,0),"###,###")&amp;"人")))</f>
        <v>#REF!</v>
      </c>
      <c r="AL32" s="94" t="e">
        <f ca="1">IF(市町村抽出表!AX32="－","－",IF(市町村抽出表!AX32=0,"0世帯",IF(市町村抽出表!AX32&lt;1,"1世帯未満",TEXT(ROUND(市町村抽出表!AX32,0),"###,###")&amp;"世帯")))</f>
        <v>#REF!</v>
      </c>
      <c r="AM32" s="94" t="e">
        <f ca="1">IF(市町村抽出表!AY32="－","－",IF(市町村抽出表!AY32=0,"0人",IF(市町村抽出表!AY32&lt;1,"1人未満",TEXT(ROUND(市町村抽出表!AY32,0),"###,###")&amp;"人")))</f>
        <v>#REF!</v>
      </c>
      <c r="AN32" s="94" t="s">
        <v>722</v>
      </c>
      <c r="AO32" s="94" t="s">
        <v>722</v>
      </c>
      <c r="AP32" s="94" t="e">
        <f ca="1">IF(市町村抽出表!BB32="－","－",IF(市町村抽出表!BB32=0,"0km",IF(市町村抽出表!BB32&lt;0.1,"0.1km未満",TEXT(ROUND(市町村抽出表!BB32,1),"###,##0.0")&amp;"km")))</f>
        <v>#REF!</v>
      </c>
      <c r="AQ32" s="94" t="e">
        <f ca="1">IF(市町村抽出表!BC32="－","－",IF(市町村抽出表!BC32=0,"0世帯",IF(市町村抽出表!BC32&lt;1,"1世帯未満",TEXT(ROUND(市町村抽出表!BC32,0),"###,###")&amp;"世帯")))</f>
        <v>#REF!</v>
      </c>
      <c r="AR32" s="94" t="e">
        <f ca="1">IF(市町村抽出表!BD32="－","－",IF(市町村抽出表!BD32=0,"0人",IF(市町村抽出表!BD32&lt;1,"1人未満",TEXT(ROUND(市町村抽出表!BD32,0),"###,###")&amp;"人")))</f>
        <v>#REF!</v>
      </c>
      <c r="AS32" s="94" t="s">
        <v>722</v>
      </c>
      <c r="AT32" s="94" t="s">
        <v>722</v>
      </c>
      <c r="AU32" s="94" t="e">
        <f ca="1">IF(市町村抽出表!BG32="－","－",IF(市町村抽出表!BG32=0,"0箇所",IF(市町村抽出表!BG32&lt;1,"1箇所未満",TEXT(ROUND(市町村抽出表!BG32,0),"###,###")&amp;"箇所")))</f>
        <v>#REF!</v>
      </c>
      <c r="AV32" s="94" t="e">
        <f ca="1">IF(市町村抽出表!BH32="－","－",IF(市町村抽出表!BH32=0,"0箇所",IF(市町村抽出表!BH32&lt;1,"1箇所未満",TEXT(ROUND(市町村抽出表!BH32,0),"###,###")&amp;"箇所")))</f>
        <v>#REF!</v>
      </c>
      <c r="AW32" s="94" t="e">
        <f ca="1">IF(市町村抽出表!BI32="－","－",IF(市町村抽出表!BI32=0,"0箇所",IF(市町村抽出表!BI32&lt;1,"1箇所未満",TEXT(ROUND(市町村抽出表!BI32,0),"###,###")&amp;"箇所")))</f>
        <v>#REF!</v>
      </c>
      <c r="AX32" s="94" t="e">
        <f ca="1">IF(市町村抽出表!BJ32="－","－",IF(市町村抽出表!BJ32=0,"0箇所",IF(市町村抽出表!BJ32&lt;1,"1箇所未満",TEXT(ROUND(市町村抽出表!BJ32,0),"###,###")&amp;"箇所")))</f>
        <v>#REF!</v>
      </c>
      <c r="AY32" s="94" t="e">
        <f ca="1">IF(市町村抽出表!BK32="－","－",IF(市町村抽出表!BK32=0,"0箇所",IF(市町村抽出表!BK32&lt;1,"1箇所未満",TEXT(ROUND(市町村抽出表!BK32,0),"###,###")&amp;"箇所")))</f>
        <v>#REF!</v>
      </c>
      <c r="AZ32" s="94" t="e">
        <f ca="1">IF(市町村抽出表!BL32="－","－",IF(市町村抽出表!BL32=0,"0箇所",IF(市町村抽出表!BL32&lt;1,"1箇所未満",TEXT(ROUND(市町村抽出表!BL32,0),"###,###")&amp;"箇所")))</f>
        <v>#REF!</v>
      </c>
      <c r="BH32" s="153"/>
      <c r="BI32" s="153"/>
      <c r="BJ32" s="153"/>
      <c r="BL32" s="154"/>
      <c r="BM32" s="153"/>
      <c r="BN32" s="153"/>
      <c r="BO32" s="153"/>
      <c r="BP32" s="153"/>
      <c r="BX32" s="154"/>
      <c r="BY32" s="153"/>
      <c r="BZ32" s="153"/>
      <c r="CA32" s="153"/>
      <c r="CB32" s="153"/>
      <c r="CN32" s="154"/>
      <c r="CO32" s="153"/>
      <c r="CP32" s="153"/>
      <c r="CQ32" s="153"/>
      <c r="CR32" s="153"/>
    </row>
    <row r="33" spans="1:96" x14ac:dyDescent="0.2">
      <c r="A33" s="82">
        <v>30</v>
      </c>
      <c r="B33" s="74" t="s">
        <v>584</v>
      </c>
      <c r="C33" s="93" t="e">
        <f ca="1">IF(市町村抽出表!D33="－","－",ROUND(市町村抽出表!D33,1))</f>
        <v>#REF!</v>
      </c>
      <c r="D33" s="158" t="e">
        <f ca="1">IF(市町村抽出表!F33="","※2",IF(市町村抽出表!F33="－","－",市町村抽出表!F33&amp;"箇所"))</f>
        <v>#REF!</v>
      </c>
      <c r="E33" s="159" t="e">
        <f ca="1">IF(市町村抽出表!G33="","※2",IF(市町村抽出表!G33="－","－",市町村抽出表!G33&amp;"箇所"))</f>
        <v>#REF!</v>
      </c>
      <c r="F33" s="160" t="e">
        <f ca="1">IF(市町村抽出表!H33="","※2",IF(市町村抽出表!H33="－","－",市町村抽出表!H33&amp;"箇所"))</f>
        <v>#REF!</v>
      </c>
      <c r="G33" s="94" t="e">
        <f ca="1">IF(市町村抽出表!I33="－","－",IF(市町村抽出表!I33=0,"0棟",IF(市町村抽出表!I33&lt;1,"1棟未満",TEXT(ROUND(市町村抽出表!I33,0),"###,###")&amp;"棟")))</f>
        <v>#REF!</v>
      </c>
      <c r="H33" s="94" t="e">
        <f ca="1">IF(市町村抽出表!J33="－","－",IF(市町村抽出表!J33=0,"0棟",IF(市町村抽出表!J33&lt;1,"1棟未満",TEXT(ROUND(市町村抽出表!J33,0),"###,###")&amp;"棟")))</f>
        <v>#REF!</v>
      </c>
      <c r="I33" s="94" t="e">
        <f ca="1">IF(市町村抽出表!O33="－","－",IF(市町村抽出表!O33=0,"0棟",IF(市町村抽出表!O33&lt;1,"1棟未満",TEXT(ROUND(市町村抽出表!O33,0),"###,###")&amp;"棟")))</f>
        <v>#REF!</v>
      </c>
      <c r="J33" s="94" t="e">
        <f ca="1">IF(市町村抽出表!P33="－","－",IF(市町村抽出表!P33=0,"0棟",IF(市町村抽出表!P33&lt;1,"1棟未満",TEXT(ROUND(市町村抽出表!P33,0),"###,###")&amp;"棟")))</f>
        <v>#REF!</v>
      </c>
      <c r="K33" s="147" t="e">
        <f ca="1">IF(市町村抽出表!U33="","※2",IF(市町村抽出表!U33="－","－",IF(市町村抽出表!U33=0,"0棟",IF(市町村抽出表!U33&lt;1,"1棟未満",TEXT(ROUND(市町村抽出表!U33,0),"###,###")&amp;"棟"))))</f>
        <v>#REF!</v>
      </c>
      <c r="L33" s="148" t="e">
        <f ca="1">IF(市町村抽出表!V33="","※2",IF(市町村抽出表!V33="－","－",IF(市町村抽出表!V33=0,"0棟",IF(市町村抽出表!V33&lt;1,"1棟未満",TEXT(ROUND(市町村抽出表!V33,0),"###,###")&amp;"棟"))))</f>
        <v>#REF!</v>
      </c>
      <c r="M33" s="94" t="e">
        <f ca="1">IF(市町村抽出表!W33="－","－",IF(市町村抽出表!W33=0,"0棟",IF(市町村抽出表!W33&lt;1,"1棟未満",TEXT(ROUND(市町村抽出表!W33,0),"###,###")&amp;"棟")))</f>
        <v>#REF!</v>
      </c>
      <c r="N33" s="94" t="e">
        <f ca="1">IF(市町村抽出表!X33="－","－",IF(市町村抽出表!X33=0,"0棟",IF(市町村抽出表!X33&lt;1,"1棟未満",TEXT(ROUND(市町村抽出表!X33,0),"###,###")&amp;"棟")))</f>
        <v>#REF!</v>
      </c>
      <c r="O33" s="94" t="e">
        <f ca="1">IF(市町村抽出表!Z33="－","－",IF(市町村抽出表!Z33=0,"0件",IF(市町村抽出表!Z33&lt;1,"1件未満",TEXT(ROUND(市町村抽出表!Z33,0),"###,###")&amp;"件")))</f>
        <v>#REF!</v>
      </c>
      <c r="P33" s="94" t="e">
        <f ca="1">IF(市町村抽出表!AA33="－","－",IF(市町村抽出表!AA33=0,"0件",IF(市町村抽出表!AA33&lt;1,"1件未満",TEXT(ROUND(市町村抽出表!AA33,0),"###,###")&amp;"件")))</f>
        <v>#REF!</v>
      </c>
      <c r="Q33" s="94" t="e">
        <f ca="1">IF(市町村抽出表!AB33="－","－",IF(市町村抽出表!AB33=0,"0棟",IF(市町村抽出表!AB33&lt;1,"1棟未満",TEXT(ROUND(市町村抽出表!AB33,0),"###,###")&amp;"棟")))</f>
        <v>#REF!</v>
      </c>
      <c r="R33" s="94" t="e">
        <f ca="1">IF(市町村抽出表!AC33="－","－",IF(市町村抽出表!AC33=0,"0人",IF(市町村抽出表!AC33&lt;1,"1人未満",TEXT(ROUND(市町村抽出表!AC33,0),"###,###")&amp;"人")))</f>
        <v>#REF!</v>
      </c>
      <c r="S33" s="94" t="e">
        <f ca="1">IF(市町村抽出表!AD33="－","－",IF(市町村抽出表!AD33=0,"0人",IF(市町村抽出表!AD33&lt;1,"1人未満",TEXT(ROUND(市町村抽出表!AD33,0),"###,###")&amp;"人")))</f>
        <v>#REF!</v>
      </c>
      <c r="T33" s="94" t="e">
        <f ca="1">IF(市町村抽出表!AE33="－","－",IF(市町村抽出表!AE33=0,"0人",IF(市町村抽出表!AE33&lt;1,"1人未満",TEXT(ROUND(市町村抽出表!AE33,0),"###,###")&amp;"人")))</f>
        <v>#REF!</v>
      </c>
      <c r="U33" s="149" t="e">
        <f ca="1">IF(市町村抽出表!AG33="","※2",IF(市町村抽出表!AG33="－","－",IF(市町村抽出表!AG33=0,"0人",IF(市町村抽出表!AG33&lt;1,"1人未満",TEXT(ROUND(市町村抽出表!AG33,0),"###,###")&amp;"人"))))</f>
        <v>#REF!</v>
      </c>
      <c r="V33" s="150" t="e">
        <f ca="1">IF(市町村抽出表!AH33="","※2",IF(市町村抽出表!AH33="－","－",IF(市町村抽出表!AH33=0,"0人",IF(市町村抽出表!AH33&lt;1,"1人未満",TEXT(ROUND(市町村抽出表!AH33,0),"###,###")&amp;"人"))))</f>
        <v>#REF!</v>
      </c>
      <c r="W33" s="151" t="e">
        <f ca="1">IF(市町村抽出表!AI33="","※2",IF(市町村抽出表!AI33="－","－",IF(市町村抽出表!AI33=0,"0人",IF(市町村抽出表!AI33&lt;1,"1人未満",TEXT(ROUND(市町村抽出表!AI33,0),"###,###")&amp;"人"))))</f>
        <v>#REF!</v>
      </c>
      <c r="X33" s="94" t="e">
        <f ca="1">IF(市町村抽出表!AJ33="－","－",IF(市町村抽出表!AJ33=0,"0人",IF(市町村抽出表!AJ33&lt;1,"1人未満",TEXT(ROUND(市町村抽出表!AJ33,0),"###,###")&amp;"人")))</f>
        <v>#REF!</v>
      </c>
      <c r="Y33" s="94" t="e">
        <f ca="1">IF(市町村抽出表!AK33="－","－",IF(市町村抽出表!AK33=0,"0人",IF(市町村抽出表!AK33&lt;1,"1人未満",TEXT(ROUND(市町村抽出表!AK33,0),"###,###")&amp;"人")))</f>
        <v>#REF!</v>
      </c>
      <c r="Z33" s="94" t="e">
        <f ca="1">IF(市町村抽出表!AL33="－","－",IF(市町村抽出表!AL33=0,"0人",IF(市町村抽出表!AL33&lt;1,"1人未満",TEXT(ROUND(市町村抽出表!AL33,0),"###,###")&amp;"人")))</f>
        <v>#REF!</v>
      </c>
      <c r="AA33" s="94" t="e">
        <f ca="1">IF(市町村抽出表!AM33="－","－",IF(市町村抽出表!AM33=0,"0人",IF(市町村抽出表!AM33&lt;1,"1人未満",TEXT(ROUND(市町村抽出表!AM33,0),"###,###")&amp;"人")))</f>
        <v>#REF!</v>
      </c>
      <c r="AB33" s="94" t="e">
        <f ca="1">IF(市町村抽出表!AN33="－","－",IF(市町村抽出表!AN33=0,"0人",IF(市町村抽出表!AN33&lt;1,"1人未満",TEXT(ROUND(市町村抽出表!AN33,0),"###,###")&amp;"人")))</f>
        <v>#REF!</v>
      </c>
      <c r="AC33" s="94" t="e">
        <f ca="1">IF(市町村抽出表!AO33="－","－",IF(市町村抽出表!AO33=0,"0人",IF(市町村抽出表!AO33&lt;1,"1人未満",TEXT(ROUND(市町村抽出表!AO33,0),"###,###")&amp;"人")))</f>
        <v>#REF!</v>
      </c>
      <c r="AD33" s="94" t="e">
        <f ca="1">IF(市町村抽出表!AP33="－","－",IF(市町村抽出表!AP33=0,"0人",IF(市町村抽出表!AP33&lt;1,"1人未満",TEXT(ROUND(市町村抽出表!AP33,0),"###,###")&amp;"人")))</f>
        <v>#REF!</v>
      </c>
      <c r="AE33" s="94" t="e">
        <f ca="1">IF(市町村抽出表!AQ33="－","－",IF(市町村抽出表!AQ33=0,"0人",IF(市町村抽出表!AQ33&lt;1,"1人未満",TEXT(ROUND(市町村抽出表!AQ33,0),"###,###")&amp;"人")))</f>
        <v>#REF!</v>
      </c>
      <c r="AF33" s="94" t="e">
        <f ca="1">IF(市町村抽出表!AR33="－","－",IF(市町村抽出表!AR33=0,"0人",IF(市町村抽出表!AR33&lt;1,"1人未満",TEXT(ROUND(市町村抽出表!AR33,0),"###,###")&amp;"人")))</f>
        <v>#REF!</v>
      </c>
      <c r="AG33" s="94" t="e">
        <f ca="1">IF(市町村抽出表!AS33="－","－",IF(市町村抽出表!AS33=0,"0箇所",IF(市町村抽出表!AS33&lt;1,"1箇所未満",TEXT(ROUND(市町村抽出表!AS33,0),"###,###")&amp;"箇所")))</f>
        <v>#REF!</v>
      </c>
      <c r="AH33" s="94" t="e">
        <f ca="1">IF(市町村抽出表!AT33="－","－",IF(市町村抽出表!AT33=0,"0世帯",IF(市町村抽出表!AT33&lt;1,"1世帯未満",TEXT(ROUND(市町村抽出表!AT33,0),"###,###")&amp;"世帯")))</f>
        <v>#REF!</v>
      </c>
      <c r="AI33" s="94" t="e">
        <f ca="1">IF(市町村抽出表!AU33="－","－",IF(市町村抽出表!AU33=0,"0人",IF(市町村抽出表!AU33&lt;1,"1人未満",TEXT(ROUND(市町村抽出表!AU33,0),"###,###")&amp;"人")))</f>
        <v>#REF!</v>
      </c>
      <c r="AJ33" s="94" t="e">
        <f ca="1">IF(市町村抽出表!AV33="－","－",IF(市町村抽出表!AV33=0,"0世帯",IF(市町村抽出表!AV33&lt;1,"1世帯未満",TEXT(ROUND(市町村抽出表!AV33,0),"###,###")&amp;"世帯")))</f>
        <v>#REF!</v>
      </c>
      <c r="AK33" s="94" t="e">
        <f ca="1">IF(市町村抽出表!AW33="－","－",IF(市町村抽出表!AW33=0,"0人",IF(市町村抽出表!AW33&lt;1,"1人未満",TEXT(ROUND(市町村抽出表!AW33,0),"###,###")&amp;"人")))</f>
        <v>#REF!</v>
      </c>
      <c r="AL33" s="94" t="e">
        <f ca="1">IF(市町村抽出表!AX33="－","－",IF(市町村抽出表!AX33=0,"0世帯",IF(市町村抽出表!AX33&lt;1,"1世帯未満",TEXT(ROUND(市町村抽出表!AX33,0),"###,###")&amp;"世帯")))</f>
        <v>#REF!</v>
      </c>
      <c r="AM33" s="94" t="e">
        <f ca="1">IF(市町村抽出表!AY33="－","－",IF(市町村抽出表!AY33=0,"0人",IF(市町村抽出表!AY33&lt;1,"1人未満",TEXT(ROUND(市町村抽出表!AY33,0),"###,###")&amp;"人")))</f>
        <v>#REF!</v>
      </c>
      <c r="AN33" s="94" t="s">
        <v>722</v>
      </c>
      <c r="AO33" s="94" t="s">
        <v>722</v>
      </c>
      <c r="AP33" s="94" t="e">
        <f ca="1">IF(市町村抽出表!BB33="－","－",IF(市町村抽出表!BB33=0,"0km",IF(市町村抽出表!BB33&lt;0.1,"0.1km未満",TEXT(ROUND(市町村抽出表!BB33,1),"###,##0.0")&amp;"km")))</f>
        <v>#REF!</v>
      </c>
      <c r="AQ33" s="94" t="e">
        <f ca="1">IF(市町村抽出表!BC33="－","－",IF(市町村抽出表!BC33=0,"0世帯",IF(市町村抽出表!BC33&lt;1,"1世帯未満",TEXT(ROUND(市町村抽出表!BC33,0),"###,###")&amp;"世帯")))</f>
        <v>#REF!</v>
      </c>
      <c r="AR33" s="94" t="e">
        <f ca="1">IF(市町村抽出表!BD33="－","－",IF(市町村抽出表!BD33=0,"0人",IF(市町村抽出表!BD33&lt;1,"1人未満",TEXT(ROUND(市町村抽出表!BD33,0),"###,###")&amp;"人")))</f>
        <v>#REF!</v>
      </c>
      <c r="AS33" s="94" t="s">
        <v>722</v>
      </c>
      <c r="AT33" s="94" t="s">
        <v>722</v>
      </c>
      <c r="AU33" s="94" t="e">
        <f ca="1">IF(市町村抽出表!BG33="－","－",IF(市町村抽出表!BG33=0,"0箇所",IF(市町村抽出表!BG33&lt;1,"1箇所未満",TEXT(ROUND(市町村抽出表!BG33,0),"###,###")&amp;"箇所")))</f>
        <v>#REF!</v>
      </c>
      <c r="AV33" s="94" t="e">
        <f ca="1">IF(市町村抽出表!BH33="－","－",IF(市町村抽出表!BH33=0,"0箇所",IF(市町村抽出表!BH33&lt;1,"1箇所未満",TEXT(ROUND(市町村抽出表!BH33,0),"###,###")&amp;"箇所")))</f>
        <v>#REF!</v>
      </c>
      <c r="AW33" s="94" t="e">
        <f ca="1">IF(市町村抽出表!BI33="－","－",IF(市町村抽出表!BI33=0,"0箇所",IF(市町村抽出表!BI33&lt;1,"1箇所未満",TEXT(ROUND(市町村抽出表!BI33,0),"###,###")&amp;"箇所")))</f>
        <v>#REF!</v>
      </c>
      <c r="AX33" s="94" t="e">
        <f ca="1">IF(市町村抽出表!BJ33="－","－",IF(市町村抽出表!BJ33=0,"0箇所",IF(市町村抽出表!BJ33&lt;1,"1箇所未満",TEXT(ROUND(市町村抽出表!BJ33,0),"###,###")&amp;"箇所")))</f>
        <v>#REF!</v>
      </c>
      <c r="AY33" s="94" t="e">
        <f ca="1">IF(市町村抽出表!BK33="－","－",IF(市町村抽出表!BK33=0,"0箇所",IF(市町村抽出表!BK33&lt;1,"1箇所未満",TEXT(ROUND(市町村抽出表!BK33,0),"###,###")&amp;"箇所")))</f>
        <v>#REF!</v>
      </c>
      <c r="AZ33" s="94" t="e">
        <f ca="1">IF(市町村抽出表!BL33="－","－",IF(市町村抽出表!BL33=0,"0箇所",IF(市町村抽出表!BL33&lt;1,"1箇所未満",TEXT(ROUND(市町村抽出表!BL33,0),"###,###")&amp;"箇所")))</f>
        <v>#REF!</v>
      </c>
      <c r="BH33" s="153"/>
      <c r="BI33" s="153"/>
      <c r="BJ33" s="153"/>
      <c r="BL33" s="154"/>
      <c r="BM33" s="153"/>
      <c r="BN33" s="153"/>
      <c r="BO33" s="153"/>
      <c r="BP33" s="153"/>
      <c r="BX33" s="154"/>
      <c r="BY33" s="153"/>
      <c r="BZ33" s="153"/>
      <c r="CA33" s="153"/>
      <c r="CB33" s="153"/>
      <c r="CN33" s="154"/>
      <c r="CO33" s="153"/>
      <c r="CP33" s="153"/>
      <c r="CQ33" s="153"/>
      <c r="CR33" s="153"/>
    </row>
    <row r="34" spans="1:96" x14ac:dyDescent="0.2">
      <c r="A34" s="82">
        <v>31</v>
      </c>
      <c r="B34" s="74" t="s">
        <v>585</v>
      </c>
      <c r="C34" s="93" t="e">
        <f ca="1">IF(市町村抽出表!D34="－","－",ROUND(市町村抽出表!D34,1))</f>
        <v>#REF!</v>
      </c>
      <c r="D34" s="158" t="e">
        <f ca="1">IF(市町村抽出表!F34="","※2",IF(市町村抽出表!F34="－","－",市町村抽出表!F34&amp;"箇所"))</f>
        <v>#REF!</v>
      </c>
      <c r="E34" s="159" t="e">
        <f ca="1">IF(市町村抽出表!G34="","※2",IF(市町村抽出表!G34="－","－",市町村抽出表!G34&amp;"箇所"))</f>
        <v>#REF!</v>
      </c>
      <c r="F34" s="160" t="e">
        <f ca="1">IF(市町村抽出表!H34="","※2",IF(市町村抽出表!H34="－","－",市町村抽出表!H34&amp;"箇所"))</f>
        <v>#REF!</v>
      </c>
      <c r="G34" s="94" t="e">
        <f ca="1">IF(市町村抽出表!I34="－","－",IF(市町村抽出表!I34=0,"0棟",IF(市町村抽出表!I34&lt;1,"1棟未満",TEXT(ROUND(市町村抽出表!I34,0),"###,###")&amp;"棟")))</f>
        <v>#REF!</v>
      </c>
      <c r="H34" s="94" t="e">
        <f ca="1">IF(市町村抽出表!J34="－","－",IF(市町村抽出表!J34=0,"0棟",IF(市町村抽出表!J34&lt;1,"1棟未満",TEXT(ROUND(市町村抽出表!J34,0),"###,###")&amp;"棟")))</f>
        <v>#REF!</v>
      </c>
      <c r="I34" s="94" t="e">
        <f ca="1">IF(市町村抽出表!O34="－","－",IF(市町村抽出表!O34=0,"0棟",IF(市町村抽出表!O34&lt;1,"1棟未満",TEXT(ROUND(市町村抽出表!O34,0),"###,###")&amp;"棟")))</f>
        <v>#REF!</v>
      </c>
      <c r="J34" s="94" t="e">
        <f ca="1">IF(市町村抽出表!P34="－","－",IF(市町村抽出表!P34=0,"0棟",IF(市町村抽出表!P34&lt;1,"1棟未満",TEXT(ROUND(市町村抽出表!P34,0),"###,###")&amp;"棟")))</f>
        <v>#REF!</v>
      </c>
      <c r="K34" s="147" t="e">
        <f ca="1">IF(市町村抽出表!U34="","※2",IF(市町村抽出表!U34="－","－",IF(市町村抽出表!U34=0,"0棟",IF(市町村抽出表!U34&lt;1,"1棟未満",TEXT(ROUND(市町村抽出表!U34,0),"###,###")&amp;"棟"))))</f>
        <v>#REF!</v>
      </c>
      <c r="L34" s="148" t="e">
        <f ca="1">IF(市町村抽出表!V34="","※2",IF(市町村抽出表!V34="－","－",IF(市町村抽出表!V34=0,"0棟",IF(市町村抽出表!V34&lt;1,"1棟未満",TEXT(ROUND(市町村抽出表!V34,0),"###,###")&amp;"棟"))))</f>
        <v>#REF!</v>
      </c>
      <c r="M34" s="94" t="e">
        <f ca="1">IF(市町村抽出表!W34="－","－",IF(市町村抽出表!W34=0,"0棟",IF(市町村抽出表!W34&lt;1,"1棟未満",TEXT(ROUND(市町村抽出表!W34,0),"###,###")&amp;"棟")))</f>
        <v>#REF!</v>
      </c>
      <c r="N34" s="94" t="e">
        <f ca="1">IF(市町村抽出表!X34="－","－",IF(市町村抽出表!X34=0,"0棟",IF(市町村抽出表!X34&lt;1,"1棟未満",TEXT(ROUND(市町村抽出表!X34,0),"###,###")&amp;"棟")))</f>
        <v>#REF!</v>
      </c>
      <c r="O34" s="94" t="e">
        <f ca="1">IF(市町村抽出表!Z34="－","－",IF(市町村抽出表!Z34=0,"0件",IF(市町村抽出表!Z34&lt;1,"1件未満",TEXT(ROUND(市町村抽出表!Z34,0),"###,###")&amp;"件")))</f>
        <v>#REF!</v>
      </c>
      <c r="P34" s="94" t="e">
        <f ca="1">IF(市町村抽出表!AA34="－","－",IF(市町村抽出表!AA34=0,"0件",IF(市町村抽出表!AA34&lt;1,"1件未満",TEXT(ROUND(市町村抽出表!AA34,0),"###,###")&amp;"件")))</f>
        <v>#REF!</v>
      </c>
      <c r="Q34" s="94" t="e">
        <f ca="1">IF(市町村抽出表!AB34="－","－",IF(市町村抽出表!AB34=0,"0棟",IF(市町村抽出表!AB34&lt;1,"1棟未満",TEXT(ROUND(市町村抽出表!AB34,0),"###,###")&amp;"棟")))</f>
        <v>#REF!</v>
      </c>
      <c r="R34" s="94" t="e">
        <f ca="1">IF(市町村抽出表!AC34="－","－",IF(市町村抽出表!AC34=0,"0人",IF(市町村抽出表!AC34&lt;1,"1人未満",TEXT(ROUND(市町村抽出表!AC34,0),"###,###")&amp;"人")))</f>
        <v>#REF!</v>
      </c>
      <c r="S34" s="94" t="e">
        <f ca="1">IF(市町村抽出表!AD34="－","－",IF(市町村抽出表!AD34=0,"0人",IF(市町村抽出表!AD34&lt;1,"1人未満",TEXT(ROUND(市町村抽出表!AD34,0),"###,###")&amp;"人")))</f>
        <v>#REF!</v>
      </c>
      <c r="T34" s="94" t="e">
        <f ca="1">IF(市町村抽出表!AE34="－","－",IF(市町村抽出表!AE34=0,"0人",IF(市町村抽出表!AE34&lt;1,"1人未満",TEXT(ROUND(市町村抽出表!AE34,0),"###,###")&amp;"人")))</f>
        <v>#REF!</v>
      </c>
      <c r="U34" s="149" t="e">
        <f ca="1">IF(市町村抽出表!AG34="","※2",IF(市町村抽出表!AG34="－","－",IF(市町村抽出表!AG34=0,"0人",IF(市町村抽出表!AG34&lt;1,"1人未満",TEXT(ROUND(市町村抽出表!AG34,0),"###,###")&amp;"人"))))</f>
        <v>#REF!</v>
      </c>
      <c r="V34" s="150" t="e">
        <f ca="1">IF(市町村抽出表!AH34="","※2",IF(市町村抽出表!AH34="－","－",IF(市町村抽出表!AH34=0,"0人",IF(市町村抽出表!AH34&lt;1,"1人未満",TEXT(ROUND(市町村抽出表!AH34,0),"###,###")&amp;"人"))))</f>
        <v>#REF!</v>
      </c>
      <c r="W34" s="151" t="e">
        <f ca="1">IF(市町村抽出表!AI34="","※2",IF(市町村抽出表!AI34="－","－",IF(市町村抽出表!AI34=0,"0人",IF(市町村抽出表!AI34&lt;1,"1人未満",TEXT(ROUND(市町村抽出表!AI34,0),"###,###")&amp;"人"))))</f>
        <v>#REF!</v>
      </c>
      <c r="X34" s="94" t="e">
        <f ca="1">IF(市町村抽出表!AJ34="－","－",IF(市町村抽出表!AJ34=0,"0人",IF(市町村抽出表!AJ34&lt;1,"1人未満",TEXT(ROUND(市町村抽出表!AJ34,0),"###,###")&amp;"人")))</f>
        <v>#REF!</v>
      </c>
      <c r="Y34" s="94" t="e">
        <f ca="1">IF(市町村抽出表!AK34="－","－",IF(市町村抽出表!AK34=0,"0人",IF(市町村抽出表!AK34&lt;1,"1人未満",TEXT(ROUND(市町村抽出表!AK34,0),"###,###")&amp;"人")))</f>
        <v>#REF!</v>
      </c>
      <c r="Z34" s="94" t="e">
        <f ca="1">IF(市町村抽出表!AL34="－","－",IF(市町村抽出表!AL34=0,"0人",IF(市町村抽出表!AL34&lt;1,"1人未満",TEXT(ROUND(市町村抽出表!AL34,0),"###,###")&amp;"人")))</f>
        <v>#REF!</v>
      </c>
      <c r="AA34" s="94" t="e">
        <f ca="1">IF(市町村抽出表!AM34="－","－",IF(市町村抽出表!AM34=0,"0人",IF(市町村抽出表!AM34&lt;1,"1人未満",TEXT(ROUND(市町村抽出表!AM34,0),"###,###")&amp;"人")))</f>
        <v>#REF!</v>
      </c>
      <c r="AB34" s="94" t="e">
        <f ca="1">IF(市町村抽出表!AN34="－","－",IF(市町村抽出表!AN34=0,"0人",IF(市町村抽出表!AN34&lt;1,"1人未満",TEXT(ROUND(市町村抽出表!AN34,0),"###,###")&amp;"人")))</f>
        <v>#REF!</v>
      </c>
      <c r="AC34" s="94" t="e">
        <f ca="1">IF(市町村抽出表!AO34="－","－",IF(市町村抽出表!AO34=0,"0人",IF(市町村抽出表!AO34&lt;1,"1人未満",TEXT(ROUND(市町村抽出表!AO34,0),"###,###")&amp;"人")))</f>
        <v>#REF!</v>
      </c>
      <c r="AD34" s="94" t="e">
        <f ca="1">IF(市町村抽出表!AP34="－","－",IF(市町村抽出表!AP34=0,"0人",IF(市町村抽出表!AP34&lt;1,"1人未満",TEXT(ROUND(市町村抽出表!AP34,0),"###,###")&amp;"人")))</f>
        <v>#REF!</v>
      </c>
      <c r="AE34" s="94" t="e">
        <f ca="1">IF(市町村抽出表!AQ34="－","－",IF(市町村抽出表!AQ34=0,"0人",IF(市町村抽出表!AQ34&lt;1,"1人未満",TEXT(ROUND(市町村抽出表!AQ34,0),"###,###")&amp;"人")))</f>
        <v>#REF!</v>
      </c>
      <c r="AF34" s="94" t="e">
        <f ca="1">IF(市町村抽出表!AR34="－","－",IF(市町村抽出表!AR34=0,"0人",IF(市町村抽出表!AR34&lt;1,"1人未満",TEXT(ROUND(市町村抽出表!AR34,0),"###,###")&amp;"人")))</f>
        <v>#REF!</v>
      </c>
      <c r="AG34" s="94" t="e">
        <f ca="1">IF(市町村抽出表!AS34="－","－",IF(市町村抽出表!AS34=0,"0箇所",IF(市町村抽出表!AS34&lt;1,"1箇所未満",TEXT(ROUND(市町村抽出表!AS34,0),"###,###")&amp;"箇所")))</f>
        <v>#REF!</v>
      </c>
      <c r="AH34" s="94" t="e">
        <f ca="1">IF(市町村抽出表!AT34="－","－",IF(市町村抽出表!AT34=0,"0世帯",IF(市町村抽出表!AT34&lt;1,"1世帯未満",TEXT(ROUND(市町村抽出表!AT34,0),"###,###")&amp;"世帯")))</f>
        <v>#REF!</v>
      </c>
      <c r="AI34" s="94" t="e">
        <f ca="1">IF(市町村抽出表!AU34="－","－",IF(市町村抽出表!AU34=0,"0人",IF(市町村抽出表!AU34&lt;1,"1人未満",TEXT(ROUND(市町村抽出表!AU34,0),"###,###")&amp;"人")))</f>
        <v>#REF!</v>
      </c>
      <c r="AJ34" s="94" t="e">
        <f ca="1">IF(市町村抽出表!AV34="－","－",IF(市町村抽出表!AV34=0,"0世帯",IF(市町村抽出表!AV34&lt;1,"1世帯未満",TEXT(ROUND(市町村抽出表!AV34,0),"###,###")&amp;"世帯")))</f>
        <v>#REF!</v>
      </c>
      <c r="AK34" s="94" t="e">
        <f ca="1">IF(市町村抽出表!AW34="－","－",IF(市町村抽出表!AW34=0,"0人",IF(市町村抽出表!AW34&lt;1,"1人未満",TEXT(ROUND(市町村抽出表!AW34,0),"###,###")&amp;"人")))</f>
        <v>#REF!</v>
      </c>
      <c r="AL34" s="94" t="e">
        <f ca="1">IF(市町村抽出表!AX34="－","－",IF(市町村抽出表!AX34=0,"0世帯",IF(市町村抽出表!AX34&lt;1,"1世帯未満",TEXT(ROUND(市町村抽出表!AX34,0),"###,###")&amp;"世帯")))</f>
        <v>#REF!</v>
      </c>
      <c r="AM34" s="94" t="e">
        <f ca="1">IF(市町村抽出表!AY34="－","－",IF(市町村抽出表!AY34=0,"0人",IF(市町村抽出表!AY34&lt;1,"1人未満",TEXT(ROUND(市町村抽出表!AY34,0),"###,###")&amp;"人")))</f>
        <v>#REF!</v>
      </c>
      <c r="AN34" s="94" t="s">
        <v>722</v>
      </c>
      <c r="AO34" s="94" t="s">
        <v>722</v>
      </c>
      <c r="AP34" s="94" t="e">
        <f ca="1">IF(市町村抽出表!BB34="－","－",IF(市町村抽出表!BB34=0,"0km",IF(市町村抽出表!BB34&lt;0.1,"0.1km未満",TEXT(ROUND(市町村抽出表!BB34,1),"###,##0.0")&amp;"km")))</f>
        <v>#REF!</v>
      </c>
      <c r="AQ34" s="94" t="e">
        <f ca="1">IF(市町村抽出表!BC34="－","－",IF(市町村抽出表!BC34=0,"0世帯",IF(市町村抽出表!BC34&lt;1,"1世帯未満",TEXT(ROUND(市町村抽出表!BC34,0),"###,###")&amp;"世帯")))</f>
        <v>#REF!</v>
      </c>
      <c r="AR34" s="94" t="e">
        <f ca="1">IF(市町村抽出表!BD34="－","－",IF(市町村抽出表!BD34=0,"0人",IF(市町村抽出表!BD34&lt;1,"1人未満",TEXT(ROUND(市町村抽出表!BD34,0),"###,###")&amp;"人")))</f>
        <v>#REF!</v>
      </c>
      <c r="AS34" s="94" t="s">
        <v>722</v>
      </c>
      <c r="AT34" s="94" t="s">
        <v>722</v>
      </c>
      <c r="AU34" s="94" t="e">
        <f ca="1">IF(市町村抽出表!BG34="－","－",IF(市町村抽出表!BG34=0,"0箇所",IF(市町村抽出表!BG34&lt;1,"1箇所未満",TEXT(ROUND(市町村抽出表!BG34,0),"###,###")&amp;"箇所")))</f>
        <v>#REF!</v>
      </c>
      <c r="AV34" s="94" t="e">
        <f ca="1">IF(市町村抽出表!BH34="－","－",IF(市町村抽出表!BH34=0,"0箇所",IF(市町村抽出表!BH34&lt;1,"1箇所未満",TEXT(ROUND(市町村抽出表!BH34,0),"###,###")&amp;"箇所")))</f>
        <v>#REF!</v>
      </c>
      <c r="AW34" s="94" t="e">
        <f ca="1">IF(市町村抽出表!BI34="－","－",IF(市町村抽出表!BI34=0,"0箇所",IF(市町村抽出表!BI34&lt;1,"1箇所未満",TEXT(ROUND(市町村抽出表!BI34,0),"###,###")&amp;"箇所")))</f>
        <v>#REF!</v>
      </c>
      <c r="AX34" s="94" t="e">
        <f ca="1">IF(市町村抽出表!BJ34="－","－",IF(市町村抽出表!BJ34=0,"0箇所",IF(市町村抽出表!BJ34&lt;1,"1箇所未満",TEXT(ROUND(市町村抽出表!BJ34,0),"###,###")&amp;"箇所")))</f>
        <v>#REF!</v>
      </c>
      <c r="AY34" s="94" t="e">
        <f ca="1">IF(市町村抽出表!BK34="－","－",IF(市町村抽出表!BK34=0,"0箇所",IF(市町村抽出表!BK34&lt;1,"1箇所未満",TEXT(ROUND(市町村抽出表!BK34,0),"###,###")&amp;"箇所")))</f>
        <v>#REF!</v>
      </c>
      <c r="AZ34" s="94" t="e">
        <f ca="1">IF(市町村抽出表!BL34="－","－",IF(市町村抽出表!BL34=0,"0箇所",IF(市町村抽出表!BL34&lt;1,"1箇所未満",TEXT(ROUND(市町村抽出表!BL34,0),"###,###")&amp;"箇所")))</f>
        <v>#REF!</v>
      </c>
      <c r="BH34" s="153"/>
      <c r="BI34" s="153"/>
      <c r="BJ34" s="153"/>
      <c r="BL34" s="154"/>
      <c r="BM34" s="153"/>
      <c r="BN34" s="153"/>
      <c r="BO34" s="153"/>
      <c r="BP34" s="153"/>
      <c r="BX34" s="154"/>
      <c r="BY34" s="153"/>
      <c r="BZ34" s="153"/>
      <c r="CA34" s="153"/>
      <c r="CB34" s="153"/>
      <c r="CN34" s="154"/>
      <c r="CO34" s="153"/>
      <c r="CP34" s="153"/>
      <c r="CQ34" s="153"/>
      <c r="CR34" s="153"/>
    </row>
    <row r="35" spans="1:96" x14ac:dyDescent="0.2">
      <c r="A35" s="82">
        <v>32</v>
      </c>
      <c r="B35" s="74" t="s">
        <v>586</v>
      </c>
      <c r="C35" s="93" t="e">
        <f ca="1">IF(市町村抽出表!D35="－","－",ROUND(市町村抽出表!D35,1))</f>
        <v>#REF!</v>
      </c>
      <c r="D35" s="158" t="e">
        <f ca="1">IF(市町村抽出表!F35="","※2",IF(市町村抽出表!F35="－","－",市町村抽出表!F35&amp;"箇所"))</f>
        <v>#REF!</v>
      </c>
      <c r="E35" s="159" t="e">
        <f ca="1">IF(市町村抽出表!G35="","※2",IF(市町村抽出表!G35="－","－",市町村抽出表!G35&amp;"箇所"))</f>
        <v>#REF!</v>
      </c>
      <c r="F35" s="160" t="e">
        <f ca="1">IF(市町村抽出表!H35="","※2",IF(市町村抽出表!H35="－","－",市町村抽出表!H35&amp;"箇所"))</f>
        <v>#REF!</v>
      </c>
      <c r="G35" s="94" t="e">
        <f ca="1">IF(市町村抽出表!I35="－","－",IF(市町村抽出表!I35=0,"0棟",IF(市町村抽出表!I35&lt;1,"1棟未満",TEXT(ROUND(市町村抽出表!I35,0),"###,###")&amp;"棟")))</f>
        <v>#REF!</v>
      </c>
      <c r="H35" s="94" t="e">
        <f ca="1">IF(市町村抽出表!J35="－","－",IF(市町村抽出表!J35=0,"0棟",IF(市町村抽出表!J35&lt;1,"1棟未満",TEXT(ROUND(市町村抽出表!J35,0),"###,###")&amp;"棟")))</f>
        <v>#REF!</v>
      </c>
      <c r="I35" s="94" t="e">
        <f ca="1">IF(市町村抽出表!O35="－","－",IF(市町村抽出表!O35=0,"0棟",IF(市町村抽出表!O35&lt;1,"1棟未満",TEXT(ROUND(市町村抽出表!O35,0),"###,###")&amp;"棟")))</f>
        <v>#REF!</v>
      </c>
      <c r="J35" s="94" t="e">
        <f ca="1">IF(市町村抽出表!P35="－","－",IF(市町村抽出表!P35=0,"0棟",IF(市町村抽出表!P35&lt;1,"1棟未満",TEXT(ROUND(市町村抽出表!P35,0),"###,###")&amp;"棟")))</f>
        <v>#REF!</v>
      </c>
      <c r="K35" s="147" t="e">
        <f ca="1">IF(市町村抽出表!U35="","※2",IF(市町村抽出表!U35="－","－",IF(市町村抽出表!U35=0,"0棟",IF(市町村抽出表!U35&lt;1,"1棟未満",TEXT(ROUND(市町村抽出表!U35,0),"###,###")&amp;"棟"))))</f>
        <v>#REF!</v>
      </c>
      <c r="L35" s="148" t="e">
        <f ca="1">IF(市町村抽出表!V35="","※2",IF(市町村抽出表!V35="－","－",IF(市町村抽出表!V35=0,"0棟",IF(市町村抽出表!V35&lt;1,"1棟未満",TEXT(ROUND(市町村抽出表!V35,0),"###,###")&amp;"棟"))))</f>
        <v>#REF!</v>
      </c>
      <c r="M35" s="94" t="e">
        <f ca="1">IF(市町村抽出表!W35="－","－",IF(市町村抽出表!W35=0,"0棟",IF(市町村抽出表!W35&lt;1,"1棟未満",TEXT(ROUND(市町村抽出表!W35,0),"###,###")&amp;"棟")))</f>
        <v>#REF!</v>
      </c>
      <c r="N35" s="94" t="e">
        <f ca="1">IF(市町村抽出表!X35="－","－",IF(市町村抽出表!X35=0,"0棟",IF(市町村抽出表!X35&lt;1,"1棟未満",TEXT(ROUND(市町村抽出表!X35,0),"###,###")&amp;"棟")))</f>
        <v>#REF!</v>
      </c>
      <c r="O35" s="94" t="e">
        <f ca="1">IF(市町村抽出表!Z35="－","－",IF(市町村抽出表!Z35=0,"0件",IF(市町村抽出表!Z35&lt;1,"1件未満",TEXT(ROUND(市町村抽出表!Z35,0),"###,###")&amp;"件")))</f>
        <v>#REF!</v>
      </c>
      <c r="P35" s="94" t="e">
        <f ca="1">IF(市町村抽出表!AA35="－","－",IF(市町村抽出表!AA35=0,"0件",IF(市町村抽出表!AA35&lt;1,"1件未満",TEXT(ROUND(市町村抽出表!AA35,0),"###,###")&amp;"件")))</f>
        <v>#REF!</v>
      </c>
      <c r="Q35" s="94" t="e">
        <f ca="1">IF(市町村抽出表!AB35="－","－",IF(市町村抽出表!AB35=0,"0棟",IF(市町村抽出表!AB35&lt;1,"1棟未満",TEXT(ROUND(市町村抽出表!AB35,0),"###,###")&amp;"棟")))</f>
        <v>#REF!</v>
      </c>
      <c r="R35" s="94" t="e">
        <f ca="1">IF(市町村抽出表!AC35="－","－",IF(市町村抽出表!AC35=0,"0人",IF(市町村抽出表!AC35&lt;1,"1人未満",TEXT(ROUND(市町村抽出表!AC35,0),"###,###")&amp;"人")))</f>
        <v>#REF!</v>
      </c>
      <c r="S35" s="94" t="e">
        <f ca="1">IF(市町村抽出表!AD35="－","－",IF(市町村抽出表!AD35=0,"0人",IF(市町村抽出表!AD35&lt;1,"1人未満",TEXT(ROUND(市町村抽出表!AD35,0),"###,###")&amp;"人")))</f>
        <v>#REF!</v>
      </c>
      <c r="T35" s="94" t="e">
        <f ca="1">IF(市町村抽出表!AE35="－","－",IF(市町村抽出表!AE35=0,"0人",IF(市町村抽出表!AE35&lt;1,"1人未満",TEXT(ROUND(市町村抽出表!AE35,0),"###,###")&amp;"人")))</f>
        <v>#REF!</v>
      </c>
      <c r="U35" s="149" t="e">
        <f ca="1">IF(市町村抽出表!AG35="","※2",IF(市町村抽出表!AG35="－","－",IF(市町村抽出表!AG35=0,"0人",IF(市町村抽出表!AG35&lt;1,"1人未満",TEXT(ROUND(市町村抽出表!AG35,0),"###,###")&amp;"人"))))</f>
        <v>#REF!</v>
      </c>
      <c r="V35" s="150" t="e">
        <f ca="1">IF(市町村抽出表!AH35="","※2",IF(市町村抽出表!AH35="－","－",IF(市町村抽出表!AH35=0,"0人",IF(市町村抽出表!AH35&lt;1,"1人未満",TEXT(ROUND(市町村抽出表!AH35,0),"###,###")&amp;"人"))))</f>
        <v>#REF!</v>
      </c>
      <c r="W35" s="151" t="e">
        <f ca="1">IF(市町村抽出表!AI35="","※2",IF(市町村抽出表!AI35="－","－",IF(市町村抽出表!AI35=0,"0人",IF(市町村抽出表!AI35&lt;1,"1人未満",TEXT(ROUND(市町村抽出表!AI35,0),"###,###")&amp;"人"))))</f>
        <v>#REF!</v>
      </c>
      <c r="X35" s="94" t="e">
        <f ca="1">IF(市町村抽出表!AJ35="－","－",IF(市町村抽出表!AJ35=0,"0人",IF(市町村抽出表!AJ35&lt;1,"1人未満",TEXT(ROUND(市町村抽出表!AJ35,0),"###,###")&amp;"人")))</f>
        <v>#REF!</v>
      </c>
      <c r="Y35" s="94" t="e">
        <f ca="1">IF(市町村抽出表!AK35="－","－",IF(市町村抽出表!AK35=0,"0人",IF(市町村抽出表!AK35&lt;1,"1人未満",TEXT(ROUND(市町村抽出表!AK35,0),"###,###")&amp;"人")))</f>
        <v>#REF!</v>
      </c>
      <c r="Z35" s="94" t="e">
        <f ca="1">IF(市町村抽出表!AL35="－","－",IF(市町村抽出表!AL35=0,"0人",IF(市町村抽出表!AL35&lt;1,"1人未満",TEXT(ROUND(市町村抽出表!AL35,0),"###,###")&amp;"人")))</f>
        <v>#REF!</v>
      </c>
      <c r="AA35" s="94" t="e">
        <f ca="1">IF(市町村抽出表!AM35="－","－",IF(市町村抽出表!AM35=0,"0人",IF(市町村抽出表!AM35&lt;1,"1人未満",TEXT(ROUND(市町村抽出表!AM35,0),"###,###")&amp;"人")))</f>
        <v>#REF!</v>
      </c>
      <c r="AB35" s="94" t="e">
        <f ca="1">IF(市町村抽出表!AN35="－","－",IF(市町村抽出表!AN35=0,"0人",IF(市町村抽出表!AN35&lt;1,"1人未満",TEXT(ROUND(市町村抽出表!AN35,0),"###,###")&amp;"人")))</f>
        <v>#REF!</v>
      </c>
      <c r="AC35" s="94" t="e">
        <f ca="1">IF(市町村抽出表!AO35="－","－",IF(市町村抽出表!AO35=0,"0人",IF(市町村抽出表!AO35&lt;1,"1人未満",TEXT(ROUND(市町村抽出表!AO35,0),"###,###")&amp;"人")))</f>
        <v>#REF!</v>
      </c>
      <c r="AD35" s="94" t="e">
        <f ca="1">IF(市町村抽出表!AP35="－","－",IF(市町村抽出表!AP35=0,"0人",IF(市町村抽出表!AP35&lt;1,"1人未満",TEXT(ROUND(市町村抽出表!AP35,0),"###,###")&amp;"人")))</f>
        <v>#REF!</v>
      </c>
      <c r="AE35" s="94" t="e">
        <f ca="1">IF(市町村抽出表!AQ35="－","－",IF(市町村抽出表!AQ35=0,"0人",IF(市町村抽出表!AQ35&lt;1,"1人未満",TEXT(ROUND(市町村抽出表!AQ35,0),"###,###")&amp;"人")))</f>
        <v>#REF!</v>
      </c>
      <c r="AF35" s="94" t="e">
        <f ca="1">IF(市町村抽出表!AR35="－","－",IF(市町村抽出表!AR35=0,"0人",IF(市町村抽出表!AR35&lt;1,"1人未満",TEXT(ROUND(市町村抽出表!AR35,0),"###,###")&amp;"人")))</f>
        <v>#REF!</v>
      </c>
      <c r="AG35" s="94" t="e">
        <f ca="1">IF(市町村抽出表!AS35="－","－",IF(市町村抽出表!AS35=0,"0箇所",IF(市町村抽出表!AS35&lt;1,"1箇所未満",TEXT(ROUND(市町村抽出表!AS35,0),"###,###")&amp;"箇所")))</f>
        <v>#REF!</v>
      </c>
      <c r="AH35" s="94" t="e">
        <f ca="1">IF(市町村抽出表!AT35="－","－",IF(市町村抽出表!AT35=0,"0世帯",IF(市町村抽出表!AT35&lt;1,"1世帯未満",TEXT(ROUND(市町村抽出表!AT35,0),"###,###")&amp;"世帯")))</f>
        <v>#REF!</v>
      </c>
      <c r="AI35" s="94" t="e">
        <f ca="1">IF(市町村抽出表!AU35="－","－",IF(市町村抽出表!AU35=0,"0人",IF(市町村抽出表!AU35&lt;1,"1人未満",TEXT(ROUND(市町村抽出表!AU35,0),"###,###")&amp;"人")))</f>
        <v>#REF!</v>
      </c>
      <c r="AJ35" s="94" t="e">
        <f ca="1">IF(市町村抽出表!AV35="－","－",IF(市町村抽出表!AV35=0,"0世帯",IF(市町村抽出表!AV35&lt;1,"1世帯未満",TEXT(ROUND(市町村抽出表!AV35,0),"###,###")&amp;"世帯")))</f>
        <v>#REF!</v>
      </c>
      <c r="AK35" s="94" t="e">
        <f ca="1">IF(市町村抽出表!AW35="－","－",IF(市町村抽出表!AW35=0,"0人",IF(市町村抽出表!AW35&lt;1,"1人未満",TEXT(ROUND(市町村抽出表!AW35,0),"###,###")&amp;"人")))</f>
        <v>#REF!</v>
      </c>
      <c r="AL35" s="94" t="e">
        <f ca="1">IF(市町村抽出表!AX35="－","－",IF(市町村抽出表!AX35=0,"0世帯",IF(市町村抽出表!AX35&lt;1,"1世帯未満",TEXT(ROUND(市町村抽出表!AX35,0),"###,###")&amp;"世帯")))</f>
        <v>#REF!</v>
      </c>
      <c r="AM35" s="94" t="e">
        <f ca="1">IF(市町村抽出表!AY35="－","－",IF(市町村抽出表!AY35=0,"0人",IF(市町村抽出表!AY35&lt;1,"1人未満",TEXT(ROUND(市町村抽出表!AY35,0),"###,###")&amp;"人")))</f>
        <v>#REF!</v>
      </c>
      <c r="AN35" s="94" t="s">
        <v>722</v>
      </c>
      <c r="AO35" s="94" t="s">
        <v>722</v>
      </c>
      <c r="AP35" s="94" t="e">
        <f ca="1">IF(市町村抽出表!BB35="－","－",IF(市町村抽出表!BB35=0,"0km",IF(市町村抽出表!BB35&lt;0.1,"0.1km未満",TEXT(ROUND(市町村抽出表!BB35,1),"###,##0.0")&amp;"km")))</f>
        <v>#REF!</v>
      </c>
      <c r="AQ35" s="94" t="e">
        <f ca="1">IF(市町村抽出表!BC35="－","－",IF(市町村抽出表!BC35=0,"0世帯",IF(市町村抽出表!BC35&lt;1,"1世帯未満",TEXT(ROUND(市町村抽出表!BC35,0),"###,###")&amp;"世帯")))</f>
        <v>#REF!</v>
      </c>
      <c r="AR35" s="94" t="e">
        <f ca="1">IF(市町村抽出表!BD35="－","－",IF(市町村抽出表!BD35=0,"0人",IF(市町村抽出表!BD35&lt;1,"1人未満",TEXT(ROUND(市町村抽出表!BD35,0),"###,###")&amp;"人")))</f>
        <v>#REF!</v>
      </c>
      <c r="AS35" s="94" t="s">
        <v>722</v>
      </c>
      <c r="AT35" s="94" t="s">
        <v>722</v>
      </c>
      <c r="AU35" s="94" t="e">
        <f ca="1">IF(市町村抽出表!BG35="－","－",IF(市町村抽出表!BG35=0,"0箇所",IF(市町村抽出表!BG35&lt;1,"1箇所未満",TEXT(ROUND(市町村抽出表!BG35,0),"###,###")&amp;"箇所")))</f>
        <v>#REF!</v>
      </c>
      <c r="AV35" s="94" t="e">
        <f ca="1">IF(市町村抽出表!BH35="－","－",IF(市町村抽出表!BH35=0,"0箇所",IF(市町村抽出表!BH35&lt;1,"1箇所未満",TEXT(ROUND(市町村抽出表!BH35,0),"###,###")&amp;"箇所")))</f>
        <v>#REF!</v>
      </c>
      <c r="AW35" s="94" t="e">
        <f ca="1">IF(市町村抽出表!BI35="－","－",IF(市町村抽出表!BI35=0,"0箇所",IF(市町村抽出表!BI35&lt;1,"1箇所未満",TEXT(ROUND(市町村抽出表!BI35,0),"###,###")&amp;"箇所")))</f>
        <v>#REF!</v>
      </c>
      <c r="AX35" s="94" t="e">
        <f ca="1">IF(市町村抽出表!BJ35="－","－",IF(市町村抽出表!BJ35=0,"0箇所",IF(市町村抽出表!BJ35&lt;1,"1箇所未満",TEXT(ROUND(市町村抽出表!BJ35,0),"###,###")&amp;"箇所")))</f>
        <v>#REF!</v>
      </c>
      <c r="AY35" s="94" t="e">
        <f ca="1">IF(市町村抽出表!BK35="－","－",IF(市町村抽出表!BK35=0,"0箇所",IF(市町村抽出表!BK35&lt;1,"1箇所未満",TEXT(ROUND(市町村抽出表!BK35,0),"###,###")&amp;"箇所")))</f>
        <v>#REF!</v>
      </c>
      <c r="AZ35" s="94" t="e">
        <f ca="1">IF(市町村抽出表!BL35="－","－",IF(市町村抽出表!BL35=0,"0箇所",IF(市町村抽出表!BL35&lt;1,"1箇所未満",TEXT(ROUND(市町村抽出表!BL35,0),"###,###")&amp;"箇所")))</f>
        <v>#REF!</v>
      </c>
      <c r="BH35" s="153"/>
      <c r="BI35" s="153"/>
      <c r="BJ35" s="153"/>
      <c r="BL35" s="154"/>
      <c r="BM35" s="153"/>
      <c r="BN35" s="153"/>
      <c r="BO35" s="153"/>
      <c r="BP35" s="153"/>
      <c r="BX35" s="154"/>
      <c r="BY35" s="153"/>
      <c r="BZ35" s="153"/>
      <c r="CA35" s="153"/>
      <c r="CB35" s="153"/>
      <c r="CN35" s="154"/>
      <c r="CO35" s="153"/>
      <c r="CP35" s="153"/>
      <c r="CQ35" s="153"/>
      <c r="CR35" s="153"/>
    </row>
    <row r="36" spans="1:96" x14ac:dyDescent="0.2">
      <c r="A36" s="82">
        <v>33</v>
      </c>
      <c r="B36" s="74" t="s">
        <v>587</v>
      </c>
      <c r="C36" s="93" t="e">
        <f ca="1">IF(市町村抽出表!D36="－","－",ROUND(市町村抽出表!D36,1))</f>
        <v>#REF!</v>
      </c>
      <c r="D36" s="158" t="e">
        <f ca="1">IF(市町村抽出表!F36="","※2",IF(市町村抽出表!F36="－","－",市町村抽出表!F36&amp;"箇所"))</f>
        <v>#REF!</v>
      </c>
      <c r="E36" s="159" t="e">
        <f ca="1">IF(市町村抽出表!G36="","※2",IF(市町村抽出表!G36="－","－",市町村抽出表!G36&amp;"箇所"))</f>
        <v>#REF!</v>
      </c>
      <c r="F36" s="160" t="e">
        <f ca="1">IF(市町村抽出表!H36="","※2",IF(市町村抽出表!H36="－","－",市町村抽出表!H36&amp;"箇所"))</f>
        <v>#REF!</v>
      </c>
      <c r="G36" s="94" t="e">
        <f ca="1">IF(市町村抽出表!I36="－","－",IF(市町村抽出表!I36=0,"0棟",IF(市町村抽出表!I36&lt;1,"1棟未満",TEXT(ROUND(市町村抽出表!I36,0),"###,###")&amp;"棟")))</f>
        <v>#REF!</v>
      </c>
      <c r="H36" s="94" t="e">
        <f ca="1">IF(市町村抽出表!J36="－","－",IF(市町村抽出表!J36=0,"0棟",IF(市町村抽出表!J36&lt;1,"1棟未満",TEXT(ROUND(市町村抽出表!J36,0),"###,###")&amp;"棟")))</f>
        <v>#REF!</v>
      </c>
      <c r="I36" s="94" t="e">
        <f ca="1">IF(市町村抽出表!O36="－","－",IF(市町村抽出表!O36=0,"0棟",IF(市町村抽出表!O36&lt;1,"1棟未満",TEXT(ROUND(市町村抽出表!O36,0),"###,###")&amp;"棟")))</f>
        <v>#REF!</v>
      </c>
      <c r="J36" s="94" t="e">
        <f ca="1">IF(市町村抽出表!P36="－","－",IF(市町村抽出表!P36=0,"0棟",IF(市町村抽出表!P36&lt;1,"1棟未満",TEXT(ROUND(市町村抽出表!P36,0),"###,###")&amp;"棟")))</f>
        <v>#REF!</v>
      </c>
      <c r="K36" s="147" t="e">
        <f ca="1">IF(市町村抽出表!U36="","※2",IF(市町村抽出表!U36="－","－",IF(市町村抽出表!U36=0,"0棟",IF(市町村抽出表!U36&lt;1,"1棟未満",TEXT(ROUND(市町村抽出表!U36,0),"###,###")&amp;"棟"))))</f>
        <v>#REF!</v>
      </c>
      <c r="L36" s="148" t="e">
        <f ca="1">IF(市町村抽出表!V36="","※2",IF(市町村抽出表!V36="－","－",IF(市町村抽出表!V36=0,"0棟",IF(市町村抽出表!V36&lt;1,"1棟未満",TEXT(ROUND(市町村抽出表!V36,0),"###,###")&amp;"棟"))))</f>
        <v>#REF!</v>
      </c>
      <c r="M36" s="94" t="e">
        <f ca="1">IF(市町村抽出表!W36="－","－",IF(市町村抽出表!W36=0,"0棟",IF(市町村抽出表!W36&lt;1,"1棟未満",TEXT(ROUND(市町村抽出表!W36,0),"###,###")&amp;"棟")))</f>
        <v>#REF!</v>
      </c>
      <c r="N36" s="94" t="e">
        <f ca="1">IF(市町村抽出表!X36="－","－",IF(市町村抽出表!X36=0,"0棟",IF(市町村抽出表!X36&lt;1,"1棟未満",TEXT(ROUND(市町村抽出表!X36,0),"###,###")&amp;"棟")))</f>
        <v>#REF!</v>
      </c>
      <c r="O36" s="94" t="e">
        <f ca="1">IF(市町村抽出表!Z36="－","－",IF(市町村抽出表!Z36=0,"0件",IF(市町村抽出表!Z36&lt;1,"1件未満",TEXT(ROUND(市町村抽出表!Z36,0),"###,###")&amp;"件")))</f>
        <v>#REF!</v>
      </c>
      <c r="P36" s="94" t="e">
        <f ca="1">IF(市町村抽出表!AA36="－","－",IF(市町村抽出表!AA36=0,"0件",IF(市町村抽出表!AA36&lt;1,"1件未満",TEXT(ROUND(市町村抽出表!AA36,0),"###,###")&amp;"件")))</f>
        <v>#REF!</v>
      </c>
      <c r="Q36" s="94" t="e">
        <f ca="1">IF(市町村抽出表!AB36="－","－",IF(市町村抽出表!AB36=0,"0棟",IF(市町村抽出表!AB36&lt;1,"1棟未満",TEXT(ROUND(市町村抽出表!AB36,0),"###,###")&amp;"棟")))</f>
        <v>#REF!</v>
      </c>
      <c r="R36" s="94" t="e">
        <f ca="1">IF(市町村抽出表!AC36="－","－",IF(市町村抽出表!AC36=0,"0人",IF(市町村抽出表!AC36&lt;1,"1人未満",TEXT(ROUND(市町村抽出表!AC36,0),"###,###")&amp;"人")))</f>
        <v>#REF!</v>
      </c>
      <c r="S36" s="94" t="e">
        <f ca="1">IF(市町村抽出表!AD36="－","－",IF(市町村抽出表!AD36=0,"0人",IF(市町村抽出表!AD36&lt;1,"1人未満",TEXT(ROUND(市町村抽出表!AD36,0),"###,###")&amp;"人")))</f>
        <v>#REF!</v>
      </c>
      <c r="T36" s="94" t="e">
        <f ca="1">IF(市町村抽出表!AE36="－","－",IF(市町村抽出表!AE36=0,"0人",IF(市町村抽出表!AE36&lt;1,"1人未満",TEXT(ROUND(市町村抽出表!AE36,0),"###,###")&amp;"人")))</f>
        <v>#REF!</v>
      </c>
      <c r="U36" s="149" t="e">
        <f ca="1">IF(市町村抽出表!AG36="","※2",IF(市町村抽出表!AG36="－","－",IF(市町村抽出表!AG36=0,"0人",IF(市町村抽出表!AG36&lt;1,"1人未満",TEXT(ROUND(市町村抽出表!AG36,0),"###,###")&amp;"人"))))</f>
        <v>#REF!</v>
      </c>
      <c r="V36" s="150" t="e">
        <f ca="1">IF(市町村抽出表!AH36="","※2",IF(市町村抽出表!AH36="－","－",IF(市町村抽出表!AH36=0,"0人",IF(市町村抽出表!AH36&lt;1,"1人未満",TEXT(ROUND(市町村抽出表!AH36,0),"###,###")&amp;"人"))))</f>
        <v>#REF!</v>
      </c>
      <c r="W36" s="151" t="e">
        <f ca="1">IF(市町村抽出表!AI36="","※2",IF(市町村抽出表!AI36="－","－",IF(市町村抽出表!AI36=0,"0人",IF(市町村抽出表!AI36&lt;1,"1人未満",TEXT(ROUND(市町村抽出表!AI36,0),"###,###")&amp;"人"))))</f>
        <v>#REF!</v>
      </c>
      <c r="X36" s="94" t="e">
        <f ca="1">IF(市町村抽出表!AJ36="－","－",IF(市町村抽出表!AJ36=0,"0人",IF(市町村抽出表!AJ36&lt;1,"1人未満",TEXT(ROUND(市町村抽出表!AJ36,0),"###,###")&amp;"人")))</f>
        <v>#REF!</v>
      </c>
      <c r="Y36" s="94" t="e">
        <f ca="1">IF(市町村抽出表!AK36="－","－",IF(市町村抽出表!AK36=0,"0人",IF(市町村抽出表!AK36&lt;1,"1人未満",TEXT(ROUND(市町村抽出表!AK36,0),"###,###")&amp;"人")))</f>
        <v>#REF!</v>
      </c>
      <c r="Z36" s="94" t="e">
        <f ca="1">IF(市町村抽出表!AL36="－","－",IF(市町村抽出表!AL36=0,"0人",IF(市町村抽出表!AL36&lt;1,"1人未満",TEXT(ROUND(市町村抽出表!AL36,0),"###,###")&amp;"人")))</f>
        <v>#REF!</v>
      </c>
      <c r="AA36" s="94" t="e">
        <f ca="1">IF(市町村抽出表!AM36="－","－",IF(市町村抽出表!AM36=0,"0人",IF(市町村抽出表!AM36&lt;1,"1人未満",TEXT(ROUND(市町村抽出表!AM36,0),"###,###")&amp;"人")))</f>
        <v>#REF!</v>
      </c>
      <c r="AB36" s="94" t="e">
        <f ca="1">IF(市町村抽出表!AN36="－","－",IF(市町村抽出表!AN36=0,"0人",IF(市町村抽出表!AN36&lt;1,"1人未満",TEXT(ROUND(市町村抽出表!AN36,0),"###,###")&amp;"人")))</f>
        <v>#REF!</v>
      </c>
      <c r="AC36" s="94" t="e">
        <f ca="1">IF(市町村抽出表!AO36="－","－",IF(市町村抽出表!AO36=0,"0人",IF(市町村抽出表!AO36&lt;1,"1人未満",TEXT(ROUND(市町村抽出表!AO36,0),"###,###")&amp;"人")))</f>
        <v>#REF!</v>
      </c>
      <c r="AD36" s="94" t="e">
        <f ca="1">IF(市町村抽出表!AP36="－","－",IF(市町村抽出表!AP36=0,"0人",IF(市町村抽出表!AP36&lt;1,"1人未満",TEXT(ROUND(市町村抽出表!AP36,0),"###,###")&amp;"人")))</f>
        <v>#REF!</v>
      </c>
      <c r="AE36" s="94" t="e">
        <f ca="1">IF(市町村抽出表!AQ36="－","－",IF(市町村抽出表!AQ36=0,"0人",IF(市町村抽出表!AQ36&lt;1,"1人未満",TEXT(ROUND(市町村抽出表!AQ36,0),"###,###")&amp;"人")))</f>
        <v>#REF!</v>
      </c>
      <c r="AF36" s="94" t="e">
        <f ca="1">IF(市町村抽出表!AR36="－","－",IF(市町村抽出表!AR36=0,"0人",IF(市町村抽出表!AR36&lt;1,"1人未満",TEXT(ROUND(市町村抽出表!AR36,0),"###,###")&amp;"人")))</f>
        <v>#REF!</v>
      </c>
      <c r="AG36" s="94" t="e">
        <f ca="1">IF(市町村抽出表!AS36="－","－",IF(市町村抽出表!AS36=0,"0箇所",IF(市町村抽出表!AS36&lt;1,"1箇所未満",TEXT(ROUND(市町村抽出表!AS36,0),"###,###")&amp;"箇所")))</f>
        <v>#REF!</v>
      </c>
      <c r="AH36" s="94" t="e">
        <f ca="1">IF(市町村抽出表!AT36="－","－",IF(市町村抽出表!AT36=0,"0世帯",IF(市町村抽出表!AT36&lt;1,"1世帯未満",TEXT(ROUND(市町村抽出表!AT36,0),"###,###")&amp;"世帯")))</f>
        <v>#REF!</v>
      </c>
      <c r="AI36" s="94" t="e">
        <f ca="1">IF(市町村抽出表!AU36="－","－",IF(市町村抽出表!AU36=0,"0人",IF(市町村抽出表!AU36&lt;1,"1人未満",TEXT(ROUND(市町村抽出表!AU36,0),"###,###")&amp;"人")))</f>
        <v>#REF!</v>
      </c>
      <c r="AJ36" s="94" t="e">
        <f ca="1">IF(市町村抽出表!AV36="－","－",IF(市町村抽出表!AV36=0,"0世帯",IF(市町村抽出表!AV36&lt;1,"1世帯未満",TEXT(ROUND(市町村抽出表!AV36,0),"###,###")&amp;"世帯")))</f>
        <v>#REF!</v>
      </c>
      <c r="AK36" s="94" t="e">
        <f ca="1">IF(市町村抽出表!AW36="－","－",IF(市町村抽出表!AW36=0,"0人",IF(市町村抽出表!AW36&lt;1,"1人未満",TEXT(ROUND(市町村抽出表!AW36,0),"###,###")&amp;"人")))</f>
        <v>#REF!</v>
      </c>
      <c r="AL36" s="94" t="e">
        <f ca="1">IF(市町村抽出表!AX36="－","－",IF(市町村抽出表!AX36=0,"0世帯",IF(市町村抽出表!AX36&lt;1,"1世帯未満",TEXT(ROUND(市町村抽出表!AX36,0),"###,###")&amp;"世帯")))</f>
        <v>#REF!</v>
      </c>
      <c r="AM36" s="94" t="e">
        <f ca="1">IF(市町村抽出表!AY36="－","－",IF(市町村抽出表!AY36=0,"0人",IF(市町村抽出表!AY36&lt;1,"1人未満",TEXT(ROUND(市町村抽出表!AY36,0),"###,###")&amp;"人")))</f>
        <v>#REF!</v>
      </c>
      <c r="AN36" s="94" t="s">
        <v>722</v>
      </c>
      <c r="AO36" s="94" t="s">
        <v>722</v>
      </c>
      <c r="AP36" s="94" t="e">
        <f ca="1">IF(市町村抽出表!BB36="－","－",IF(市町村抽出表!BB36=0,"0km",IF(市町村抽出表!BB36&lt;0.1,"0.1km未満",TEXT(ROUND(市町村抽出表!BB36,1),"###,##0.0")&amp;"km")))</f>
        <v>#REF!</v>
      </c>
      <c r="AQ36" s="94" t="e">
        <f ca="1">IF(市町村抽出表!BC36="－","－",IF(市町村抽出表!BC36=0,"0世帯",IF(市町村抽出表!BC36&lt;1,"1世帯未満",TEXT(ROUND(市町村抽出表!BC36,0),"###,###")&amp;"世帯")))</f>
        <v>#REF!</v>
      </c>
      <c r="AR36" s="94" t="e">
        <f ca="1">IF(市町村抽出表!BD36="－","－",IF(市町村抽出表!BD36=0,"0人",IF(市町村抽出表!BD36&lt;1,"1人未満",TEXT(ROUND(市町村抽出表!BD36,0),"###,###")&amp;"人")))</f>
        <v>#REF!</v>
      </c>
      <c r="AS36" s="94" t="s">
        <v>722</v>
      </c>
      <c r="AT36" s="94" t="s">
        <v>722</v>
      </c>
      <c r="AU36" s="94" t="e">
        <f ca="1">IF(市町村抽出表!BG36="－","－",IF(市町村抽出表!BG36=0,"0箇所",IF(市町村抽出表!BG36&lt;1,"1箇所未満",TEXT(ROUND(市町村抽出表!BG36,0),"###,###")&amp;"箇所")))</f>
        <v>#REF!</v>
      </c>
      <c r="AV36" s="94" t="e">
        <f ca="1">IF(市町村抽出表!BH36="－","－",IF(市町村抽出表!BH36=0,"0箇所",IF(市町村抽出表!BH36&lt;1,"1箇所未満",TEXT(ROUND(市町村抽出表!BH36,0),"###,###")&amp;"箇所")))</f>
        <v>#REF!</v>
      </c>
      <c r="AW36" s="94" t="e">
        <f ca="1">IF(市町村抽出表!BI36="－","－",IF(市町村抽出表!BI36=0,"0箇所",IF(市町村抽出表!BI36&lt;1,"1箇所未満",TEXT(ROUND(市町村抽出表!BI36,0),"###,###")&amp;"箇所")))</f>
        <v>#REF!</v>
      </c>
      <c r="AX36" s="94" t="e">
        <f ca="1">IF(市町村抽出表!BJ36="－","－",IF(市町村抽出表!BJ36=0,"0箇所",IF(市町村抽出表!BJ36&lt;1,"1箇所未満",TEXT(ROUND(市町村抽出表!BJ36,0),"###,###")&amp;"箇所")))</f>
        <v>#REF!</v>
      </c>
      <c r="AY36" s="94" t="e">
        <f ca="1">IF(市町村抽出表!BK36="－","－",IF(市町村抽出表!BK36=0,"0箇所",IF(市町村抽出表!BK36&lt;1,"1箇所未満",TEXT(ROUND(市町村抽出表!BK36,0),"###,###")&amp;"箇所")))</f>
        <v>#REF!</v>
      </c>
      <c r="AZ36" s="94" t="e">
        <f ca="1">IF(市町村抽出表!BL36="－","－",IF(市町村抽出表!BL36=0,"0箇所",IF(市町村抽出表!BL36&lt;1,"1箇所未満",TEXT(ROUND(市町村抽出表!BL36,0),"###,###")&amp;"箇所")))</f>
        <v>#REF!</v>
      </c>
      <c r="BH36" s="153"/>
      <c r="BI36" s="153"/>
      <c r="BJ36" s="153"/>
      <c r="BL36" s="154"/>
      <c r="BM36" s="153"/>
      <c r="BN36" s="153"/>
      <c r="BO36" s="153"/>
      <c r="BP36" s="153"/>
      <c r="BX36" s="154"/>
      <c r="BY36" s="153"/>
      <c r="BZ36" s="153"/>
      <c r="CA36" s="153"/>
      <c r="CB36" s="153"/>
      <c r="CN36" s="154"/>
      <c r="CO36" s="153"/>
      <c r="CP36" s="153"/>
      <c r="CQ36" s="153"/>
      <c r="CR36" s="153"/>
    </row>
    <row r="37" spans="1:96" x14ac:dyDescent="0.2">
      <c r="A37" s="82">
        <v>34</v>
      </c>
      <c r="B37" s="74" t="s">
        <v>588</v>
      </c>
      <c r="C37" s="93" t="e">
        <f ca="1">IF(市町村抽出表!D37="－","－",ROUND(市町村抽出表!D37,1))</f>
        <v>#REF!</v>
      </c>
      <c r="D37" s="158" t="e">
        <f ca="1">IF(市町村抽出表!F37="","※2",IF(市町村抽出表!F37="－","－",市町村抽出表!F37&amp;"箇所"))</f>
        <v>#REF!</v>
      </c>
      <c r="E37" s="159" t="e">
        <f ca="1">IF(市町村抽出表!G37="","※2",IF(市町村抽出表!G37="－","－",市町村抽出表!G37&amp;"箇所"))</f>
        <v>#REF!</v>
      </c>
      <c r="F37" s="160" t="e">
        <f ca="1">IF(市町村抽出表!H37="","※2",IF(市町村抽出表!H37="－","－",市町村抽出表!H37&amp;"箇所"))</f>
        <v>#REF!</v>
      </c>
      <c r="G37" s="94" t="e">
        <f ca="1">IF(市町村抽出表!I37="－","－",IF(市町村抽出表!I37=0,"0棟",IF(市町村抽出表!I37&lt;1,"1棟未満",TEXT(ROUND(市町村抽出表!I37,0),"###,###")&amp;"棟")))</f>
        <v>#REF!</v>
      </c>
      <c r="H37" s="94" t="e">
        <f ca="1">IF(市町村抽出表!J37="－","－",IF(市町村抽出表!J37=0,"0棟",IF(市町村抽出表!J37&lt;1,"1棟未満",TEXT(ROUND(市町村抽出表!J37,0),"###,###")&amp;"棟")))</f>
        <v>#REF!</v>
      </c>
      <c r="I37" s="94" t="e">
        <f ca="1">IF(市町村抽出表!O37="－","－",IF(市町村抽出表!O37=0,"0棟",IF(市町村抽出表!O37&lt;1,"1棟未満",TEXT(ROUND(市町村抽出表!O37,0),"###,###")&amp;"棟")))</f>
        <v>#REF!</v>
      </c>
      <c r="J37" s="94" t="e">
        <f ca="1">IF(市町村抽出表!P37="－","－",IF(市町村抽出表!P37=0,"0棟",IF(市町村抽出表!P37&lt;1,"1棟未満",TEXT(ROUND(市町村抽出表!P37,0),"###,###")&amp;"棟")))</f>
        <v>#REF!</v>
      </c>
      <c r="K37" s="147" t="e">
        <f ca="1">IF(市町村抽出表!U37="","※2",IF(市町村抽出表!U37="－","－",IF(市町村抽出表!U37=0,"0棟",IF(市町村抽出表!U37&lt;1,"1棟未満",TEXT(ROUND(市町村抽出表!U37,0),"###,###")&amp;"棟"))))</f>
        <v>#REF!</v>
      </c>
      <c r="L37" s="148" t="e">
        <f ca="1">IF(市町村抽出表!V37="","※2",IF(市町村抽出表!V37="－","－",IF(市町村抽出表!V37=0,"0棟",IF(市町村抽出表!V37&lt;1,"1棟未満",TEXT(ROUND(市町村抽出表!V37,0),"###,###")&amp;"棟"))))</f>
        <v>#REF!</v>
      </c>
      <c r="M37" s="94" t="e">
        <f ca="1">IF(市町村抽出表!W37="－","－",IF(市町村抽出表!W37=0,"0棟",IF(市町村抽出表!W37&lt;1,"1棟未満",TEXT(ROUND(市町村抽出表!W37,0),"###,###")&amp;"棟")))</f>
        <v>#REF!</v>
      </c>
      <c r="N37" s="94" t="e">
        <f ca="1">IF(市町村抽出表!X37="－","－",IF(市町村抽出表!X37=0,"0棟",IF(市町村抽出表!X37&lt;1,"1棟未満",TEXT(ROUND(市町村抽出表!X37,0),"###,###")&amp;"棟")))</f>
        <v>#REF!</v>
      </c>
      <c r="O37" s="94" t="e">
        <f ca="1">IF(市町村抽出表!Z37="－","－",IF(市町村抽出表!Z37=0,"0件",IF(市町村抽出表!Z37&lt;1,"1件未満",TEXT(ROUND(市町村抽出表!Z37,0),"###,###")&amp;"件")))</f>
        <v>#REF!</v>
      </c>
      <c r="P37" s="94" t="e">
        <f ca="1">IF(市町村抽出表!AA37="－","－",IF(市町村抽出表!AA37=0,"0件",IF(市町村抽出表!AA37&lt;1,"1件未満",TEXT(ROUND(市町村抽出表!AA37,0),"###,###")&amp;"件")))</f>
        <v>#REF!</v>
      </c>
      <c r="Q37" s="94" t="e">
        <f ca="1">IF(市町村抽出表!AB37="－","－",IF(市町村抽出表!AB37=0,"0棟",IF(市町村抽出表!AB37&lt;1,"1棟未満",TEXT(ROUND(市町村抽出表!AB37,0),"###,###")&amp;"棟")))</f>
        <v>#REF!</v>
      </c>
      <c r="R37" s="94" t="e">
        <f ca="1">IF(市町村抽出表!AC37="－","－",IF(市町村抽出表!AC37=0,"0人",IF(市町村抽出表!AC37&lt;1,"1人未満",TEXT(ROUND(市町村抽出表!AC37,0),"###,###")&amp;"人")))</f>
        <v>#REF!</v>
      </c>
      <c r="S37" s="94" t="e">
        <f ca="1">IF(市町村抽出表!AD37="－","－",IF(市町村抽出表!AD37=0,"0人",IF(市町村抽出表!AD37&lt;1,"1人未満",TEXT(ROUND(市町村抽出表!AD37,0),"###,###")&amp;"人")))</f>
        <v>#REF!</v>
      </c>
      <c r="T37" s="94" t="e">
        <f ca="1">IF(市町村抽出表!AE37="－","－",IF(市町村抽出表!AE37=0,"0人",IF(市町村抽出表!AE37&lt;1,"1人未満",TEXT(ROUND(市町村抽出表!AE37,0),"###,###")&amp;"人")))</f>
        <v>#REF!</v>
      </c>
      <c r="U37" s="149" t="e">
        <f ca="1">IF(市町村抽出表!AG37="","※2",IF(市町村抽出表!AG37="－","－",IF(市町村抽出表!AG37=0,"0人",IF(市町村抽出表!AG37&lt;1,"1人未満",TEXT(ROUND(市町村抽出表!AG37,0),"###,###")&amp;"人"))))</f>
        <v>#REF!</v>
      </c>
      <c r="V37" s="150" t="e">
        <f ca="1">IF(市町村抽出表!AH37="","※2",IF(市町村抽出表!AH37="－","－",IF(市町村抽出表!AH37=0,"0人",IF(市町村抽出表!AH37&lt;1,"1人未満",TEXT(ROUND(市町村抽出表!AH37,0),"###,###")&amp;"人"))))</f>
        <v>#REF!</v>
      </c>
      <c r="W37" s="151" t="e">
        <f ca="1">IF(市町村抽出表!AI37="","※2",IF(市町村抽出表!AI37="－","－",IF(市町村抽出表!AI37=0,"0人",IF(市町村抽出表!AI37&lt;1,"1人未満",TEXT(ROUND(市町村抽出表!AI37,0),"###,###")&amp;"人"))))</f>
        <v>#REF!</v>
      </c>
      <c r="X37" s="94" t="e">
        <f ca="1">IF(市町村抽出表!AJ37="－","－",IF(市町村抽出表!AJ37=0,"0人",IF(市町村抽出表!AJ37&lt;1,"1人未満",TEXT(ROUND(市町村抽出表!AJ37,0),"###,###")&amp;"人")))</f>
        <v>#REF!</v>
      </c>
      <c r="Y37" s="94" t="e">
        <f ca="1">IF(市町村抽出表!AK37="－","－",IF(市町村抽出表!AK37=0,"0人",IF(市町村抽出表!AK37&lt;1,"1人未満",TEXT(ROUND(市町村抽出表!AK37,0),"###,###")&amp;"人")))</f>
        <v>#REF!</v>
      </c>
      <c r="Z37" s="94" t="e">
        <f ca="1">IF(市町村抽出表!AL37="－","－",IF(市町村抽出表!AL37=0,"0人",IF(市町村抽出表!AL37&lt;1,"1人未満",TEXT(ROUND(市町村抽出表!AL37,0),"###,###")&amp;"人")))</f>
        <v>#REF!</v>
      </c>
      <c r="AA37" s="94" t="e">
        <f ca="1">IF(市町村抽出表!AM37="－","－",IF(市町村抽出表!AM37=0,"0人",IF(市町村抽出表!AM37&lt;1,"1人未満",TEXT(ROUND(市町村抽出表!AM37,0),"###,###")&amp;"人")))</f>
        <v>#REF!</v>
      </c>
      <c r="AB37" s="94" t="e">
        <f ca="1">IF(市町村抽出表!AN37="－","－",IF(市町村抽出表!AN37=0,"0人",IF(市町村抽出表!AN37&lt;1,"1人未満",TEXT(ROUND(市町村抽出表!AN37,0),"###,###")&amp;"人")))</f>
        <v>#REF!</v>
      </c>
      <c r="AC37" s="94" t="e">
        <f ca="1">IF(市町村抽出表!AO37="－","－",IF(市町村抽出表!AO37=0,"0人",IF(市町村抽出表!AO37&lt;1,"1人未満",TEXT(ROUND(市町村抽出表!AO37,0),"###,###")&amp;"人")))</f>
        <v>#REF!</v>
      </c>
      <c r="AD37" s="94" t="e">
        <f ca="1">IF(市町村抽出表!AP37="－","－",IF(市町村抽出表!AP37=0,"0人",IF(市町村抽出表!AP37&lt;1,"1人未満",TEXT(ROUND(市町村抽出表!AP37,0),"###,###")&amp;"人")))</f>
        <v>#REF!</v>
      </c>
      <c r="AE37" s="94" t="e">
        <f ca="1">IF(市町村抽出表!AQ37="－","－",IF(市町村抽出表!AQ37=0,"0人",IF(市町村抽出表!AQ37&lt;1,"1人未満",TEXT(ROUND(市町村抽出表!AQ37,0),"###,###")&amp;"人")))</f>
        <v>#REF!</v>
      </c>
      <c r="AF37" s="94" t="e">
        <f ca="1">IF(市町村抽出表!AR37="－","－",IF(市町村抽出表!AR37=0,"0人",IF(市町村抽出表!AR37&lt;1,"1人未満",TEXT(ROUND(市町村抽出表!AR37,0),"###,###")&amp;"人")))</f>
        <v>#REF!</v>
      </c>
      <c r="AG37" s="94" t="e">
        <f ca="1">IF(市町村抽出表!AS37="－","－",IF(市町村抽出表!AS37=0,"0箇所",IF(市町村抽出表!AS37&lt;1,"1箇所未満",TEXT(ROUND(市町村抽出表!AS37,0),"###,###")&amp;"箇所")))</f>
        <v>#REF!</v>
      </c>
      <c r="AH37" s="94" t="e">
        <f ca="1">IF(市町村抽出表!AT37="－","－",IF(市町村抽出表!AT37=0,"0世帯",IF(市町村抽出表!AT37&lt;1,"1世帯未満",TEXT(ROUND(市町村抽出表!AT37,0),"###,###")&amp;"世帯")))</f>
        <v>#REF!</v>
      </c>
      <c r="AI37" s="94" t="e">
        <f ca="1">IF(市町村抽出表!AU37="－","－",IF(市町村抽出表!AU37=0,"0人",IF(市町村抽出表!AU37&lt;1,"1人未満",TEXT(ROUND(市町村抽出表!AU37,0),"###,###")&amp;"人")))</f>
        <v>#REF!</v>
      </c>
      <c r="AJ37" s="94" t="e">
        <f ca="1">IF(市町村抽出表!AV37="－","－",IF(市町村抽出表!AV37=0,"0世帯",IF(市町村抽出表!AV37&lt;1,"1世帯未満",TEXT(ROUND(市町村抽出表!AV37,0),"###,###")&amp;"世帯")))</f>
        <v>#REF!</v>
      </c>
      <c r="AK37" s="94" t="e">
        <f ca="1">IF(市町村抽出表!AW37="－","－",IF(市町村抽出表!AW37=0,"0人",IF(市町村抽出表!AW37&lt;1,"1人未満",TEXT(ROUND(市町村抽出表!AW37,0),"###,###")&amp;"人")))</f>
        <v>#REF!</v>
      </c>
      <c r="AL37" s="94" t="e">
        <f ca="1">IF(市町村抽出表!AX37="－","－",IF(市町村抽出表!AX37=0,"0世帯",IF(市町村抽出表!AX37&lt;1,"1世帯未満",TEXT(ROUND(市町村抽出表!AX37,0),"###,###")&amp;"世帯")))</f>
        <v>#REF!</v>
      </c>
      <c r="AM37" s="94" t="e">
        <f ca="1">IF(市町村抽出表!AY37="－","－",IF(市町村抽出表!AY37=0,"0人",IF(市町村抽出表!AY37&lt;1,"1人未満",TEXT(ROUND(市町村抽出表!AY37,0),"###,###")&amp;"人")))</f>
        <v>#REF!</v>
      </c>
      <c r="AN37" s="94" t="s">
        <v>722</v>
      </c>
      <c r="AO37" s="94" t="s">
        <v>722</v>
      </c>
      <c r="AP37" s="94" t="e">
        <f ca="1">IF(市町村抽出表!BB37="－","－",IF(市町村抽出表!BB37=0,"0km",IF(市町村抽出表!BB37&lt;0.1,"0.1km未満",TEXT(ROUND(市町村抽出表!BB37,1),"###,##0.0")&amp;"km")))</f>
        <v>#REF!</v>
      </c>
      <c r="AQ37" s="94" t="e">
        <f ca="1">IF(市町村抽出表!BC37="－","－",IF(市町村抽出表!BC37=0,"0世帯",IF(市町村抽出表!BC37&lt;1,"1世帯未満",TEXT(ROUND(市町村抽出表!BC37,0),"###,###")&amp;"世帯")))</f>
        <v>#REF!</v>
      </c>
      <c r="AR37" s="94" t="e">
        <f ca="1">IF(市町村抽出表!BD37="－","－",IF(市町村抽出表!BD37=0,"0人",IF(市町村抽出表!BD37&lt;1,"1人未満",TEXT(ROUND(市町村抽出表!BD37,0),"###,###")&amp;"人")))</f>
        <v>#REF!</v>
      </c>
      <c r="AS37" s="94" t="s">
        <v>722</v>
      </c>
      <c r="AT37" s="94" t="s">
        <v>722</v>
      </c>
      <c r="AU37" s="94" t="e">
        <f ca="1">IF(市町村抽出表!BG37="－","－",IF(市町村抽出表!BG37=0,"0箇所",IF(市町村抽出表!BG37&lt;1,"1箇所未満",TEXT(ROUND(市町村抽出表!BG37,0),"###,###")&amp;"箇所")))</f>
        <v>#REF!</v>
      </c>
      <c r="AV37" s="94" t="e">
        <f ca="1">IF(市町村抽出表!BH37="－","－",IF(市町村抽出表!BH37=0,"0箇所",IF(市町村抽出表!BH37&lt;1,"1箇所未満",TEXT(ROUND(市町村抽出表!BH37,0),"###,###")&amp;"箇所")))</f>
        <v>#REF!</v>
      </c>
      <c r="AW37" s="94" t="e">
        <f ca="1">IF(市町村抽出表!BI37="－","－",IF(市町村抽出表!BI37=0,"0箇所",IF(市町村抽出表!BI37&lt;1,"1箇所未満",TEXT(ROUND(市町村抽出表!BI37,0),"###,###")&amp;"箇所")))</f>
        <v>#REF!</v>
      </c>
      <c r="AX37" s="94" t="e">
        <f ca="1">IF(市町村抽出表!BJ37="－","－",IF(市町村抽出表!BJ37=0,"0箇所",IF(市町村抽出表!BJ37&lt;1,"1箇所未満",TEXT(ROUND(市町村抽出表!BJ37,0),"###,###")&amp;"箇所")))</f>
        <v>#REF!</v>
      </c>
      <c r="AY37" s="94" t="e">
        <f ca="1">IF(市町村抽出表!BK37="－","－",IF(市町村抽出表!BK37=0,"0箇所",IF(市町村抽出表!BK37&lt;1,"1箇所未満",TEXT(ROUND(市町村抽出表!BK37,0),"###,###")&amp;"箇所")))</f>
        <v>#REF!</v>
      </c>
      <c r="AZ37" s="94" t="e">
        <f ca="1">IF(市町村抽出表!BL37="－","－",IF(市町村抽出表!BL37=0,"0箇所",IF(市町村抽出表!BL37&lt;1,"1箇所未満",TEXT(ROUND(市町村抽出表!BL37,0),"###,###")&amp;"箇所")))</f>
        <v>#REF!</v>
      </c>
      <c r="BH37" s="153"/>
      <c r="BI37" s="153"/>
      <c r="BJ37" s="153"/>
      <c r="BL37" s="154"/>
      <c r="BM37" s="153"/>
      <c r="BN37" s="153"/>
      <c r="BO37" s="153"/>
      <c r="BP37" s="153"/>
      <c r="BX37" s="154"/>
      <c r="BY37" s="153"/>
      <c r="BZ37" s="153"/>
      <c r="CA37" s="153"/>
      <c r="CB37" s="153"/>
      <c r="CN37" s="154"/>
      <c r="CO37" s="153"/>
      <c r="CP37" s="153"/>
      <c r="CQ37" s="153"/>
      <c r="CR37" s="153"/>
    </row>
    <row r="38" spans="1:96" x14ac:dyDescent="0.2">
      <c r="A38" s="82">
        <v>35</v>
      </c>
      <c r="B38" s="74" t="s">
        <v>589</v>
      </c>
      <c r="C38" s="93" t="e">
        <f ca="1">IF(市町村抽出表!D38="－","－",ROUND(市町村抽出表!D38,1))</f>
        <v>#REF!</v>
      </c>
      <c r="D38" s="158" t="e">
        <f ca="1">IF(市町村抽出表!F38="","※2",IF(市町村抽出表!F38="－","－",市町村抽出表!F38&amp;"箇所"))</f>
        <v>#REF!</v>
      </c>
      <c r="E38" s="159" t="e">
        <f ca="1">IF(市町村抽出表!G38="","※2",IF(市町村抽出表!G38="－","－",市町村抽出表!G38&amp;"箇所"))</f>
        <v>#REF!</v>
      </c>
      <c r="F38" s="160" t="e">
        <f ca="1">IF(市町村抽出表!H38="","※2",IF(市町村抽出表!H38="－","－",市町村抽出表!H38&amp;"箇所"))</f>
        <v>#REF!</v>
      </c>
      <c r="G38" s="94" t="e">
        <f ca="1">IF(市町村抽出表!I38="－","－",IF(市町村抽出表!I38=0,"0棟",IF(市町村抽出表!I38&lt;1,"1棟未満",TEXT(ROUND(市町村抽出表!I38,0),"###,###")&amp;"棟")))</f>
        <v>#REF!</v>
      </c>
      <c r="H38" s="94" t="e">
        <f ca="1">IF(市町村抽出表!J38="－","－",IF(市町村抽出表!J38=0,"0棟",IF(市町村抽出表!J38&lt;1,"1棟未満",TEXT(ROUND(市町村抽出表!J38,0),"###,###")&amp;"棟")))</f>
        <v>#REF!</v>
      </c>
      <c r="I38" s="94" t="e">
        <f ca="1">IF(市町村抽出表!O38="－","－",IF(市町村抽出表!O38=0,"0棟",IF(市町村抽出表!O38&lt;1,"1棟未満",TEXT(ROUND(市町村抽出表!O38,0),"###,###")&amp;"棟")))</f>
        <v>#REF!</v>
      </c>
      <c r="J38" s="94" t="e">
        <f ca="1">IF(市町村抽出表!P38="－","－",IF(市町村抽出表!P38=0,"0棟",IF(市町村抽出表!P38&lt;1,"1棟未満",TEXT(ROUND(市町村抽出表!P38,0),"###,###")&amp;"棟")))</f>
        <v>#REF!</v>
      </c>
      <c r="K38" s="147" t="e">
        <f ca="1">IF(市町村抽出表!U38="","※2",IF(市町村抽出表!U38="－","－",IF(市町村抽出表!U38=0,"0棟",IF(市町村抽出表!U38&lt;1,"1棟未満",TEXT(ROUND(市町村抽出表!U38,0),"###,###")&amp;"棟"))))</f>
        <v>#REF!</v>
      </c>
      <c r="L38" s="148" t="e">
        <f ca="1">IF(市町村抽出表!V38="","※2",IF(市町村抽出表!V38="－","－",IF(市町村抽出表!V38=0,"0棟",IF(市町村抽出表!V38&lt;1,"1棟未満",TEXT(ROUND(市町村抽出表!V38,0),"###,###")&amp;"棟"))))</f>
        <v>#REF!</v>
      </c>
      <c r="M38" s="94" t="e">
        <f ca="1">IF(市町村抽出表!W38="－","－",IF(市町村抽出表!W38=0,"0棟",IF(市町村抽出表!W38&lt;1,"1棟未満",TEXT(ROUND(市町村抽出表!W38,0),"###,###")&amp;"棟")))</f>
        <v>#REF!</v>
      </c>
      <c r="N38" s="94" t="e">
        <f ca="1">IF(市町村抽出表!X38="－","－",IF(市町村抽出表!X38=0,"0棟",IF(市町村抽出表!X38&lt;1,"1棟未満",TEXT(ROUND(市町村抽出表!X38,0),"###,###")&amp;"棟")))</f>
        <v>#REF!</v>
      </c>
      <c r="O38" s="94" t="e">
        <f ca="1">IF(市町村抽出表!Z38="－","－",IF(市町村抽出表!Z38=0,"0件",IF(市町村抽出表!Z38&lt;1,"1件未満",TEXT(ROUND(市町村抽出表!Z38,0),"###,###")&amp;"件")))</f>
        <v>#REF!</v>
      </c>
      <c r="P38" s="94" t="e">
        <f ca="1">IF(市町村抽出表!AA38="－","－",IF(市町村抽出表!AA38=0,"0件",IF(市町村抽出表!AA38&lt;1,"1件未満",TEXT(ROUND(市町村抽出表!AA38,0),"###,###")&amp;"件")))</f>
        <v>#REF!</v>
      </c>
      <c r="Q38" s="94" t="e">
        <f ca="1">IF(市町村抽出表!AB38="－","－",IF(市町村抽出表!AB38=0,"0棟",IF(市町村抽出表!AB38&lt;1,"1棟未満",TEXT(ROUND(市町村抽出表!AB38,0),"###,###")&amp;"棟")))</f>
        <v>#REF!</v>
      </c>
      <c r="R38" s="94" t="e">
        <f ca="1">IF(市町村抽出表!AC38="－","－",IF(市町村抽出表!AC38=0,"0人",IF(市町村抽出表!AC38&lt;1,"1人未満",TEXT(ROUND(市町村抽出表!AC38,0),"###,###")&amp;"人")))</f>
        <v>#REF!</v>
      </c>
      <c r="S38" s="94" t="e">
        <f ca="1">IF(市町村抽出表!AD38="－","－",IF(市町村抽出表!AD38=0,"0人",IF(市町村抽出表!AD38&lt;1,"1人未満",TEXT(ROUND(市町村抽出表!AD38,0),"###,###")&amp;"人")))</f>
        <v>#REF!</v>
      </c>
      <c r="T38" s="94" t="e">
        <f ca="1">IF(市町村抽出表!AE38="－","－",IF(市町村抽出表!AE38=0,"0人",IF(市町村抽出表!AE38&lt;1,"1人未満",TEXT(ROUND(市町村抽出表!AE38,0),"###,###")&amp;"人")))</f>
        <v>#REF!</v>
      </c>
      <c r="U38" s="149" t="e">
        <f ca="1">IF(市町村抽出表!AG38="","※2",IF(市町村抽出表!AG38="－","－",IF(市町村抽出表!AG38=0,"0人",IF(市町村抽出表!AG38&lt;1,"1人未満",TEXT(ROUND(市町村抽出表!AG38,0),"###,###")&amp;"人"))))</f>
        <v>#REF!</v>
      </c>
      <c r="V38" s="150" t="e">
        <f ca="1">IF(市町村抽出表!AH38="","※2",IF(市町村抽出表!AH38="－","－",IF(市町村抽出表!AH38=0,"0人",IF(市町村抽出表!AH38&lt;1,"1人未満",TEXT(ROUND(市町村抽出表!AH38,0),"###,###")&amp;"人"))))</f>
        <v>#REF!</v>
      </c>
      <c r="W38" s="151" t="e">
        <f ca="1">IF(市町村抽出表!AI38="","※2",IF(市町村抽出表!AI38="－","－",IF(市町村抽出表!AI38=0,"0人",IF(市町村抽出表!AI38&lt;1,"1人未満",TEXT(ROUND(市町村抽出表!AI38,0),"###,###")&amp;"人"))))</f>
        <v>#REF!</v>
      </c>
      <c r="X38" s="94" t="e">
        <f ca="1">IF(市町村抽出表!AJ38="－","－",IF(市町村抽出表!AJ38=0,"0人",IF(市町村抽出表!AJ38&lt;1,"1人未満",TEXT(ROUND(市町村抽出表!AJ38,0),"###,###")&amp;"人")))</f>
        <v>#REF!</v>
      </c>
      <c r="Y38" s="94" t="e">
        <f ca="1">IF(市町村抽出表!AK38="－","－",IF(市町村抽出表!AK38=0,"0人",IF(市町村抽出表!AK38&lt;1,"1人未満",TEXT(ROUND(市町村抽出表!AK38,0),"###,###")&amp;"人")))</f>
        <v>#REF!</v>
      </c>
      <c r="Z38" s="94" t="e">
        <f ca="1">IF(市町村抽出表!AL38="－","－",IF(市町村抽出表!AL38=0,"0人",IF(市町村抽出表!AL38&lt;1,"1人未満",TEXT(ROUND(市町村抽出表!AL38,0),"###,###")&amp;"人")))</f>
        <v>#REF!</v>
      </c>
      <c r="AA38" s="94" t="e">
        <f ca="1">IF(市町村抽出表!AM38="－","－",IF(市町村抽出表!AM38=0,"0人",IF(市町村抽出表!AM38&lt;1,"1人未満",TEXT(ROUND(市町村抽出表!AM38,0),"###,###")&amp;"人")))</f>
        <v>#REF!</v>
      </c>
      <c r="AB38" s="94" t="e">
        <f ca="1">IF(市町村抽出表!AN38="－","－",IF(市町村抽出表!AN38=0,"0人",IF(市町村抽出表!AN38&lt;1,"1人未満",TEXT(ROUND(市町村抽出表!AN38,0),"###,###")&amp;"人")))</f>
        <v>#REF!</v>
      </c>
      <c r="AC38" s="94" t="e">
        <f ca="1">IF(市町村抽出表!AO38="－","－",IF(市町村抽出表!AO38=0,"0人",IF(市町村抽出表!AO38&lt;1,"1人未満",TEXT(ROUND(市町村抽出表!AO38,0),"###,###")&amp;"人")))</f>
        <v>#REF!</v>
      </c>
      <c r="AD38" s="94" t="e">
        <f ca="1">IF(市町村抽出表!AP38="－","－",IF(市町村抽出表!AP38=0,"0人",IF(市町村抽出表!AP38&lt;1,"1人未満",TEXT(ROUND(市町村抽出表!AP38,0),"###,###")&amp;"人")))</f>
        <v>#REF!</v>
      </c>
      <c r="AE38" s="94" t="e">
        <f ca="1">IF(市町村抽出表!AQ38="－","－",IF(市町村抽出表!AQ38=0,"0人",IF(市町村抽出表!AQ38&lt;1,"1人未満",TEXT(ROUND(市町村抽出表!AQ38,0),"###,###")&amp;"人")))</f>
        <v>#REF!</v>
      </c>
      <c r="AF38" s="94" t="e">
        <f ca="1">IF(市町村抽出表!AR38="－","－",IF(市町村抽出表!AR38=0,"0人",IF(市町村抽出表!AR38&lt;1,"1人未満",TEXT(ROUND(市町村抽出表!AR38,0),"###,###")&amp;"人")))</f>
        <v>#REF!</v>
      </c>
      <c r="AG38" s="94" t="e">
        <f ca="1">IF(市町村抽出表!AS38="－","－",IF(市町村抽出表!AS38=0,"0箇所",IF(市町村抽出表!AS38&lt;1,"1箇所未満",TEXT(ROUND(市町村抽出表!AS38,0),"###,###")&amp;"箇所")))</f>
        <v>#REF!</v>
      </c>
      <c r="AH38" s="94" t="e">
        <f ca="1">IF(市町村抽出表!AT38="－","－",IF(市町村抽出表!AT38=0,"0世帯",IF(市町村抽出表!AT38&lt;1,"1世帯未満",TEXT(ROUND(市町村抽出表!AT38,0),"###,###")&amp;"世帯")))</f>
        <v>#REF!</v>
      </c>
      <c r="AI38" s="94" t="e">
        <f ca="1">IF(市町村抽出表!AU38="－","－",IF(市町村抽出表!AU38=0,"0人",IF(市町村抽出表!AU38&lt;1,"1人未満",TEXT(ROUND(市町村抽出表!AU38,0),"###,###")&amp;"人")))</f>
        <v>#REF!</v>
      </c>
      <c r="AJ38" s="94" t="e">
        <f ca="1">IF(市町村抽出表!AV38="－","－",IF(市町村抽出表!AV38=0,"0世帯",IF(市町村抽出表!AV38&lt;1,"1世帯未満",TEXT(ROUND(市町村抽出表!AV38,0),"###,###")&amp;"世帯")))</f>
        <v>#REF!</v>
      </c>
      <c r="AK38" s="94" t="e">
        <f ca="1">IF(市町村抽出表!AW38="－","－",IF(市町村抽出表!AW38=0,"0人",IF(市町村抽出表!AW38&lt;1,"1人未満",TEXT(ROUND(市町村抽出表!AW38,0),"###,###")&amp;"人")))</f>
        <v>#REF!</v>
      </c>
      <c r="AL38" s="94" t="e">
        <f ca="1">IF(市町村抽出表!AX38="－","－",IF(市町村抽出表!AX38=0,"0世帯",IF(市町村抽出表!AX38&lt;1,"1世帯未満",TEXT(ROUND(市町村抽出表!AX38,0),"###,###")&amp;"世帯")))</f>
        <v>#REF!</v>
      </c>
      <c r="AM38" s="94" t="e">
        <f ca="1">IF(市町村抽出表!AY38="－","－",IF(市町村抽出表!AY38=0,"0人",IF(市町村抽出表!AY38&lt;1,"1人未満",TEXT(ROUND(市町村抽出表!AY38,0),"###,###")&amp;"人")))</f>
        <v>#REF!</v>
      </c>
      <c r="AN38" s="94" t="s">
        <v>722</v>
      </c>
      <c r="AO38" s="94" t="s">
        <v>722</v>
      </c>
      <c r="AP38" s="94" t="e">
        <f ca="1">IF(市町村抽出表!BB38="－","－",IF(市町村抽出表!BB38=0,"0km",IF(市町村抽出表!BB38&lt;0.1,"0.1km未満",TEXT(ROUND(市町村抽出表!BB38,1),"###,##0.0")&amp;"km")))</f>
        <v>#REF!</v>
      </c>
      <c r="AQ38" s="94" t="e">
        <f ca="1">IF(市町村抽出表!BC38="－","－",IF(市町村抽出表!BC38=0,"0世帯",IF(市町村抽出表!BC38&lt;1,"1世帯未満",TEXT(ROUND(市町村抽出表!BC38,0),"###,###")&amp;"世帯")))</f>
        <v>#REF!</v>
      </c>
      <c r="AR38" s="94" t="e">
        <f ca="1">IF(市町村抽出表!BD38="－","－",IF(市町村抽出表!BD38=0,"0人",IF(市町村抽出表!BD38&lt;1,"1人未満",TEXT(ROUND(市町村抽出表!BD38,0),"###,###")&amp;"人")))</f>
        <v>#REF!</v>
      </c>
      <c r="AS38" s="94" t="s">
        <v>722</v>
      </c>
      <c r="AT38" s="94" t="s">
        <v>722</v>
      </c>
      <c r="AU38" s="94" t="e">
        <f ca="1">IF(市町村抽出表!BG38="－","－",IF(市町村抽出表!BG38=0,"0箇所",IF(市町村抽出表!BG38&lt;1,"1箇所未満",TEXT(ROUND(市町村抽出表!BG38,0),"###,###")&amp;"箇所")))</f>
        <v>#REF!</v>
      </c>
      <c r="AV38" s="94" t="e">
        <f ca="1">IF(市町村抽出表!BH38="－","－",IF(市町村抽出表!BH38=0,"0箇所",IF(市町村抽出表!BH38&lt;1,"1箇所未満",TEXT(ROUND(市町村抽出表!BH38,0),"###,###")&amp;"箇所")))</f>
        <v>#REF!</v>
      </c>
      <c r="AW38" s="94" t="e">
        <f ca="1">IF(市町村抽出表!BI38="－","－",IF(市町村抽出表!BI38=0,"0箇所",IF(市町村抽出表!BI38&lt;1,"1箇所未満",TEXT(ROUND(市町村抽出表!BI38,0),"###,###")&amp;"箇所")))</f>
        <v>#REF!</v>
      </c>
      <c r="AX38" s="94" t="e">
        <f ca="1">IF(市町村抽出表!BJ38="－","－",IF(市町村抽出表!BJ38=0,"0箇所",IF(市町村抽出表!BJ38&lt;1,"1箇所未満",TEXT(ROUND(市町村抽出表!BJ38,0),"###,###")&amp;"箇所")))</f>
        <v>#REF!</v>
      </c>
      <c r="AY38" s="94" t="e">
        <f ca="1">IF(市町村抽出表!BK38="－","－",IF(市町村抽出表!BK38=0,"0箇所",IF(市町村抽出表!BK38&lt;1,"1箇所未満",TEXT(ROUND(市町村抽出表!BK38,0),"###,###")&amp;"箇所")))</f>
        <v>#REF!</v>
      </c>
      <c r="AZ38" s="94" t="e">
        <f ca="1">IF(市町村抽出表!BL38="－","－",IF(市町村抽出表!BL38=0,"0箇所",IF(市町村抽出表!BL38&lt;1,"1箇所未満",TEXT(ROUND(市町村抽出表!BL38,0),"###,###")&amp;"箇所")))</f>
        <v>#REF!</v>
      </c>
      <c r="BH38" s="153"/>
      <c r="BI38" s="153"/>
      <c r="BJ38" s="153"/>
      <c r="BL38" s="154"/>
      <c r="BM38" s="153"/>
      <c r="BN38" s="153"/>
      <c r="BO38" s="153"/>
      <c r="BP38" s="153"/>
      <c r="BX38" s="154"/>
      <c r="BY38" s="153"/>
      <c r="BZ38" s="153"/>
      <c r="CA38" s="153"/>
      <c r="CB38" s="153"/>
      <c r="CN38" s="154"/>
      <c r="CO38" s="153"/>
      <c r="CP38" s="153"/>
      <c r="CQ38" s="153"/>
      <c r="CR38" s="153"/>
    </row>
    <row r="39" spans="1:96" x14ac:dyDescent="0.2">
      <c r="A39" s="82">
        <v>36</v>
      </c>
      <c r="B39" s="74" t="s">
        <v>590</v>
      </c>
      <c r="C39" s="93" t="e">
        <f ca="1">IF(市町村抽出表!D39="－","－",ROUND(市町村抽出表!D39,1))</f>
        <v>#REF!</v>
      </c>
      <c r="D39" s="158" t="e">
        <f ca="1">IF(市町村抽出表!F39="","※2",IF(市町村抽出表!F39="－","－",市町村抽出表!F39&amp;"箇所"))</f>
        <v>#REF!</v>
      </c>
      <c r="E39" s="159" t="e">
        <f ca="1">IF(市町村抽出表!G39="","※2",IF(市町村抽出表!G39="－","－",市町村抽出表!G39&amp;"箇所"))</f>
        <v>#REF!</v>
      </c>
      <c r="F39" s="160" t="e">
        <f ca="1">IF(市町村抽出表!H39="","※2",IF(市町村抽出表!H39="－","－",市町村抽出表!H39&amp;"箇所"))</f>
        <v>#REF!</v>
      </c>
      <c r="G39" s="94" t="e">
        <f ca="1">IF(市町村抽出表!I39="－","－",IF(市町村抽出表!I39=0,"0棟",IF(市町村抽出表!I39&lt;1,"1棟未満",TEXT(ROUND(市町村抽出表!I39,0),"###,###")&amp;"棟")))</f>
        <v>#REF!</v>
      </c>
      <c r="H39" s="94" t="e">
        <f ca="1">IF(市町村抽出表!J39="－","－",IF(市町村抽出表!J39=0,"0棟",IF(市町村抽出表!J39&lt;1,"1棟未満",TEXT(ROUND(市町村抽出表!J39,0),"###,###")&amp;"棟")))</f>
        <v>#REF!</v>
      </c>
      <c r="I39" s="94" t="e">
        <f ca="1">IF(市町村抽出表!O39="－","－",IF(市町村抽出表!O39=0,"0棟",IF(市町村抽出表!O39&lt;1,"1棟未満",TEXT(ROUND(市町村抽出表!O39,0),"###,###")&amp;"棟")))</f>
        <v>#REF!</v>
      </c>
      <c r="J39" s="94" t="e">
        <f ca="1">IF(市町村抽出表!P39="－","－",IF(市町村抽出表!P39=0,"0棟",IF(市町村抽出表!P39&lt;1,"1棟未満",TEXT(ROUND(市町村抽出表!P39,0),"###,###")&amp;"棟")))</f>
        <v>#REF!</v>
      </c>
      <c r="K39" s="147" t="e">
        <f ca="1">IF(市町村抽出表!U39="","※2",IF(市町村抽出表!U39="－","－",IF(市町村抽出表!U39=0,"0棟",IF(市町村抽出表!U39&lt;1,"1棟未満",TEXT(ROUND(市町村抽出表!U39,0),"###,###")&amp;"棟"))))</f>
        <v>#REF!</v>
      </c>
      <c r="L39" s="148" t="e">
        <f ca="1">IF(市町村抽出表!V39="","※2",IF(市町村抽出表!V39="－","－",IF(市町村抽出表!V39=0,"0棟",IF(市町村抽出表!V39&lt;1,"1棟未満",TEXT(ROUND(市町村抽出表!V39,0),"###,###")&amp;"棟"))))</f>
        <v>#REF!</v>
      </c>
      <c r="M39" s="94" t="e">
        <f ca="1">IF(市町村抽出表!W39="－","－",IF(市町村抽出表!W39=0,"0棟",IF(市町村抽出表!W39&lt;1,"1棟未満",TEXT(ROUND(市町村抽出表!W39,0),"###,###")&amp;"棟")))</f>
        <v>#REF!</v>
      </c>
      <c r="N39" s="94" t="e">
        <f ca="1">IF(市町村抽出表!X39="－","－",IF(市町村抽出表!X39=0,"0棟",IF(市町村抽出表!X39&lt;1,"1棟未満",TEXT(ROUND(市町村抽出表!X39,0),"###,###")&amp;"棟")))</f>
        <v>#REF!</v>
      </c>
      <c r="O39" s="94" t="e">
        <f ca="1">IF(市町村抽出表!Z39="－","－",IF(市町村抽出表!Z39=0,"0件",IF(市町村抽出表!Z39&lt;1,"1件未満",TEXT(ROUND(市町村抽出表!Z39,0),"###,###")&amp;"件")))</f>
        <v>#REF!</v>
      </c>
      <c r="P39" s="94" t="e">
        <f ca="1">IF(市町村抽出表!AA39="－","－",IF(市町村抽出表!AA39=0,"0件",IF(市町村抽出表!AA39&lt;1,"1件未満",TEXT(ROUND(市町村抽出表!AA39,0),"###,###")&amp;"件")))</f>
        <v>#REF!</v>
      </c>
      <c r="Q39" s="94" t="e">
        <f ca="1">IF(市町村抽出表!AB39="－","－",IF(市町村抽出表!AB39=0,"0棟",IF(市町村抽出表!AB39&lt;1,"1棟未満",TEXT(ROUND(市町村抽出表!AB39,0),"###,###")&amp;"棟")))</f>
        <v>#REF!</v>
      </c>
      <c r="R39" s="94" t="e">
        <f ca="1">IF(市町村抽出表!AC39="－","－",IF(市町村抽出表!AC39=0,"0人",IF(市町村抽出表!AC39&lt;1,"1人未満",TEXT(ROUND(市町村抽出表!AC39,0),"###,###")&amp;"人")))</f>
        <v>#REF!</v>
      </c>
      <c r="S39" s="94" t="e">
        <f ca="1">IF(市町村抽出表!AD39="－","－",IF(市町村抽出表!AD39=0,"0人",IF(市町村抽出表!AD39&lt;1,"1人未満",TEXT(ROUND(市町村抽出表!AD39,0),"###,###")&amp;"人")))</f>
        <v>#REF!</v>
      </c>
      <c r="T39" s="94" t="e">
        <f ca="1">IF(市町村抽出表!AE39="－","－",IF(市町村抽出表!AE39=0,"0人",IF(市町村抽出表!AE39&lt;1,"1人未満",TEXT(ROUND(市町村抽出表!AE39,0),"###,###")&amp;"人")))</f>
        <v>#REF!</v>
      </c>
      <c r="U39" s="149" t="e">
        <f ca="1">IF(市町村抽出表!AG39="","※2",IF(市町村抽出表!AG39="－","－",IF(市町村抽出表!AG39=0,"0人",IF(市町村抽出表!AG39&lt;1,"1人未満",TEXT(ROUND(市町村抽出表!AG39,0),"###,###")&amp;"人"))))</f>
        <v>#REF!</v>
      </c>
      <c r="V39" s="150" t="e">
        <f ca="1">IF(市町村抽出表!AH39="","※2",IF(市町村抽出表!AH39="－","－",IF(市町村抽出表!AH39=0,"0人",IF(市町村抽出表!AH39&lt;1,"1人未満",TEXT(ROUND(市町村抽出表!AH39,0),"###,###")&amp;"人"))))</f>
        <v>#REF!</v>
      </c>
      <c r="W39" s="151" t="e">
        <f ca="1">IF(市町村抽出表!AI39="","※2",IF(市町村抽出表!AI39="－","－",IF(市町村抽出表!AI39=0,"0人",IF(市町村抽出表!AI39&lt;1,"1人未満",TEXT(ROUND(市町村抽出表!AI39,0),"###,###")&amp;"人"))))</f>
        <v>#REF!</v>
      </c>
      <c r="X39" s="94" t="e">
        <f ca="1">IF(市町村抽出表!AJ39="－","－",IF(市町村抽出表!AJ39=0,"0人",IF(市町村抽出表!AJ39&lt;1,"1人未満",TEXT(ROUND(市町村抽出表!AJ39,0),"###,###")&amp;"人")))</f>
        <v>#REF!</v>
      </c>
      <c r="Y39" s="94" t="e">
        <f ca="1">IF(市町村抽出表!AK39="－","－",IF(市町村抽出表!AK39=0,"0人",IF(市町村抽出表!AK39&lt;1,"1人未満",TEXT(ROUND(市町村抽出表!AK39,0),"###,###")&amp;"人")))</f>
        <v>#REF!</v>
      </c>
      <c r="Z39" s="94" t="e">
        <f ca="1">IF(市町村抽出表!AL39="－","－",IF(市町村抽出表!AL39=0,"0人",IF(市町村抽出表!AL39&lt;1,"1人未満",TEXT(ROUND(市町村抽出表!AL39,0),"###,###")&amp;"人")))</f>
        <v>#REF!</v>
      </c>
      <c r="AA39" s="94" t="e">
        <f ca="1">IF(市町村抽出表!AM39="－","－",IF(市町村抽出表!AM39=0,"0人",IF(市町村抽出表!AM39&lt;1,"1人未満",TEXT(ROUND(市町村抽出表!AM39,0),"###,###")&amp;"人")))</f>
        <v>#REF!</v>
      </c>
      <c r="AB39" s="94" t="e">
        <f ca="1">IF(市町村抽出表!AN39="－","－",IF(市町村抽出表!AN39=0,"0人",IF(市町村抽出表!AN39&lt;1,"1人未満",TEXT(ROUND(市町村抽出表!AN39,0),"###,###")&amp;"人")))</f>
        <v>#REF!</v>
      </c>
      <c r="AC39" s="94" t="e">
        <f ca="1">IF(市町村抽出表!AO39="－","－",IF(市町村抽出表!AO39=0,"0人",IF(市町村抽出表!AO39&lt;1,"1人未満",TEXT(ROUND(市町村抽出表!AO39,0),"###,###")&amp;"人")))</f>
        <v>#REF!</v>
      </c>
      <c r="AD39" s="94" t="e">
        <f ca="1">IF(市町村抽出表!AP39="－","－",IF(市町村抽出表!AP39=0,"0人",IF(市町村抽出表!AP39&lt;1,"1人未満",TEXT(ROUND(市町村抽出表!AP39,0),"###,###")&amp;"人")))</f>
        <v>#REF!</v>
      </c>
      <c r="AE39" s="94" t="e">
        <f ca="1">IF(市町村抽出表!AQ39="－","－",IF(市町村抽出表!AQ39=0,"0人",IF(市町村抽出表!AQ39&lt;1,"1人未満",TEXT(ROUND(市町村抽出表!AQ39,0),"###,###")&amp;"人")))</f>
        <v>#REF!</v>
      </c>
      <c r="AF39" s="94" t="e">
        <f ca="1">IF(市町村抽出表!AR39="－","－",IF(市町村抽出表!AR39=0,"0人",IF(市町村抽出表!AR39&lt;1,"1人未満",TEXT(ROUND(市町村抽出表!AR39,0),"###,###")&amp;"人")))</f>
        <v>#REF!</v>
      </c>
      <c r="AG39" s="94" t="e">
        <f ca="1">IF(市町村抽出表!AS39="－","－",IF(市町村抽出表!AS39=0,"0箇所",IF(市町村抽出表!AS39&lt;1,"1箇所未満",TEXT(ROUND(市町村抽出表!AS39,0),"###,###")&amp;"箇所")))</f>
        <v>#REF!</v>
      </c>
      <c r="AH39" s="94" t="e">
        <f ca="1">IF(市町村抽出表!AT39="－","－",IF(市町村抽出表!AT39=0,"0世帯",IF(市町村抽出表!AT39&lt;1,"1世帯未満",TEXT(ROUND(市町村抽出表!AT39,0),"###,###")&amp;"世帯")))</f>
        <v>#REF!</v>
      </c>
      <c r="AI39" s="94" t="e">
        <f ca="1">IF(市町村抽出表!AU39="－","－",IF(市町村抽出表!AU39=0,"0人",IF(市町村抽出表!AU39&lt;1,"1人未満",TEXT(ROUND(市町村抽出表!AU39,0),"###,###")&amp;"人")))</f>
        <v>#REF!</v>
      </c>
      <c r="AJ39" s="94" t="e">
        <f ca="1">IF(市町村抽出表!AV39="－","－",IF(市町村抽出表!AV39=0,"0世帯",IF(市町村抽出表!AV39&lt;1,"1世帯未満",TEXT(ROUND(市町村抽出表!AV39,0),"###,###")&amp;"世帯")))</f>
        <v>#REF!</v>
      </c>
      <c r="AK39" s="94" t="e">
        <f ca="1">IF(市町村抽出表!AW39="－","－",IF(市町村抽出表!AW39=0,"0人",IF(市町村抽出表!AW39&lt;1,"1人未満",TEXT(ROUND(市町村抽出表!AW39,0),"###,###")&amp;"人")))</f>
        <v>#REF!</v>
      </c>
      <c r="AL39" s="94" t="e">
        <f ca="1">IF(市町村抽出表!AX39="－","－",IF(市町村抽出表!AX39=0,"0世帯",IF(市町村抽出表!AX39&lt;1,"1世帯未満",TEXT(ROUND(市町村抽出表!AX39,0),"###,###")&amp;"世帯")))</f>
        <v>#REF!</v>
      </c>
      <c r="AM39" s="94" t="e">
        <f ca="1">IF(市町村抽出表!AY39="－","－",IF(市町村抽出表!AY39=0,"0人",IF(市町村抽出表!AY39&lt;1,"1人未満",TEXT(ROUND(市町村抽出表!AY39,0),"###,###")&amp;"人")))</f>
        <v>#REF!</v>
      </c>
      <c r="AN39" s="94" t="s">
        <v>722</v>
      </c>
      <c r="AO39" s="94" t="s">
        <v>722</v>
      </c>
      <c r="AP39" s="94" t="e">
        <f ca="1">IF(市町村抽出表!BB39="－","－",IF(市町村抽出表!BB39=0,"0km",IF(市町村抽出表!BB39&lt;0.1,"0.1km未満",TEXT(ROUND(市町村抽出表!BB39,1),"###,##0.0")&amp;"km")))</f>
        <v>#REF!</v>
      </c>
      <c r="AQ39" s="94" t="e">
        <f ca="1">IF(市町村抽出表!BC39="－","－",IF(市町村抽出表!BC39=0,"0世帯",IF(市町村抽出表!BC39&lt;1,"1世帯未満",TEXT(ROUND(市町村抽出表!BC39,0),"###,###")&amp;"世帯")))</f>
        <v>#REF!</v>
      </c>
      <c r="AR39" s="94" t="e">
        <f ca="1">IF(市町村抽出表!BD39="－","－",IF(市町村抽出表!BD39=0,"0人",IF(市町村抽出表!BD39&lt;1,"1人未満",TEXT(ROUND(市町村抽出表!BD39,0),"###,###")&amp;"人")))</f>
        <v>#REF!</v>
      </c>
      <c r="AS39" s="94" t="s">
        <v>722</v>
      </c>
      <c r="AT39" s="94" t="s">
        <v>722</v>
      </c>
      <c r="AU39" s="94" t="e">
        <f ca="1">IF(市町村抽出表!BG39="－","－",IF(市町村抽出表!BG39=0,"0箇所",IF(市町村抽出表!BG39&lt;1,"1箇所未満",TEXT(ROUND(市町村抽出表!BG39,0),"###,###")&amp;"箇所")))</f>
        <v>#REF!</v>
      </c>
      <c r="AV39" s="94" t="e">
        <f ca="1">IF(市町村抽出表!BH39="－","－",IF(市町村抽出表!BH39=0,"0箇所",IF(市町村抽出表!BH39&lt;1,"1箇所未満",TEXT(ROUND(市町村抽出表!BH39,0),"###,###")&amp;"箇所")))</f>
        <v>#REF!</v>
      </c>
      <c r="AW39" s="94" t="e">
        <f ca="1">IF(市町村抽出表!BI39="－","－",IF(市町村抽出表!BI39=0,"0箇所",IF(市町村抽出表!BI39&lt;1,"1箇所未満",TEXT(ROUND(市町村抽出表!BI39,0),"###,###")&amp;"箇所")))</f>
        <v>#REF!</v>
      </c>
      <c r="AX39" s="94" t="e">
        <f ca="1">IF(市町村抽出表!BJ39="－","－",IF(市町村抽出表!BJ39=0,"0箇所",IF(市町村抽出表!BJ39&lt;1,"1箇所未満",TEXT(ROUND(市町村抽出表!BJ39,0),"###,###")&amp;"箇所")))</f>
        <v>#REF!</v>
      </c>
      <c r="AY39" s="94" t="e">
        <f ca="1">IF(市町村抽出表!BK39="－","－",IF(市町村抽出表!BK39=0,"0箇所",IF(市町村抽出表!BK39&lt;1,"1箇所未満",TEXT(ROUND(市町村抽出表!BK39,0),"###,###")&amp;"箇所")))</f>
        <v>#REF!</v>
      </c>
      <c r="AZ39" s="94" t="e">
        <f ca="1">IF(市町村抽出表!BL39="－","－",IF(市町村抽出表!BL39=0,"0箇所",IF(市町村抽出表!BL39&lt;1,"1箇所未満",TEXT(ROUND(市町村抽出表!BL39,0),"###,###")&amp;"箇所")))</f>
        <v>#REF!</v>
      </c>
      <c r="BH39" s="153"/>
      <c r="BI39" s="153"/>
      <c r="BJ39" s="153"/>
      <c r="BL39" s="154"/>
      <c r="BM39" s="153"/>
      <c r="BN39" s="153"/>
      <c r="BO39" s="153"/>
      <c r="BP39" s="153"/>
      <c r="BX39" s="154"/>
      <c r="BY39" s="153"/>
      <c r="BZ39" s="153"/>
      <c r="CA39" s="153"/>
      <c r="CB39" s="153"/>
      <c r="CN39" s="154"/>
      <c r="CO39" s="153"/>
      <c r="CP39" s="153"/>
      <c r="CQ39" s="153"/>
      <c r="CR39" s="153"/>
    </row>
    <row r="40" spans="1:96" x14ac:dyDescent="0.2">
      <c r="A40" s="82">
        <v>37</v>
      </c>
      <c r="B40" s="74" t="s">
        <v>591</v>
      </c>
      <c r="C40" s="93" t="e">
        <f ca="1">IF(市町村抽出表!D40="－","－",ROUND(市町村抽出表!D40,1))</f>
        <v>#REF!</v>
      </c>
      <c r="D40" s="158" t="e">
        <f ca="1">IF(市町村抽出表!F40="","※2",IF(市町村抽出表!F40="－","－",市町村抽出表!F40&amp;"箇所"))</f>
        <v>#REF!</v>
      </c>
      <c r="E40" s="159" t="e">
        <f ca="1">IF(市町村抽出表!G40="","※2",IF(市町村抽出表!G40="－","－",市町村抽出表!G40&amp;"箇所"))</f>
        <v>#REF!</v>
      </c>
      <c r="F40" s="160" t="e">
        <f ca="1">IF(市町村抽出表!H40="","※2",IF(市町村抽出表!H40="－","－",市町村抽出表!H40&amp;"箇所"))</f>
        <v>#REF!</v>
      </c>
      <c r="G40" s="94" t="e">
        <f ca="1">IF(市町村抽出表!I40="－","－",IF(市町村抽出表!I40=0,"0棟",IF(市町村抽出表!I40&lt;1,"1棟未満",TEXT(ROUND(市町村抽出表!I40,0),"###,###")&amp;"棟")))</f>
        <v>#REF!</v>
      </c>
      <c r="H40" s="94" t="e">
        <f ca="1">IF(市町村抽出表!J40="－","－",IF(市町村抽出表!J40=0,"0棟",IF(市町村抽出表!J40&lt;1,"1棟未満",TEXT(ROUND(市町村抽出表!J40,0),"###,###")&amp;"棟")))</f>
        <v>#REF!</v>
      </c>
      <c r="I40" s="94" t="e">
        <f ca="1">IF(市町村抽出表!O40="－","－",IF(市町村抽出表!O40=0,"0棟",IF(市町村抽出表!O40&lt;1,"1棟未満",TEXT(ROUND(市町村抽出表!O40,0),"###,###")&amp;"棟")))</f>
        <v>#REF!</v>
      </c>
      <c r="J40" s="94" t="e">
        <f ca="1">IF(市町村抽出表!P40="－","－",IF(市町村抽出表!P40=0,"0棟",IF(市町村抽出表!P40&lt;1,"1棟未満",TEXT(ROUND(市町村抽出表!P40,0),"###,###")&amp;"棟")))</f>
        <v>#REF!</v>
      </c>
      <c r="K40" s="147" t="e">
        <f ca="1">IF(市町村抽出表!U40="","※2",IF(市町村抽出表!U40="－","－",IF(市町村抽出表!U40=0,"0棟",IF(市町村抽出表!U40&lt;1,"1棟未満",TEXT(ROUND(市町村抽出表!U40,0),"###,###")&amp;"棟"))))</f>
        <v>#REF!</v>
      </c>
      <c r="L40" s="148" t="e">
        <f ca="1">IF(市町村抽出表!V40="","※2",IF(市町村抽出表!V40="－","－",IF(市町村抽出表!V40=0,"0棟",IF(市町村抽出表!V40&lt;1,"1棟未満",TEXT(ROUND(市町村抽出表!V40,0),"###,###")&amp;"棟"))))</f>
        <v>#REF!</v>
      </c>
      <c r="M40" s="94" t="e">
        <f ca="1">IF(市町村抽出表!W40="－","－",IF(市町村抽出表!W40=0,"0棟",IF(市町村抽出表!W40&lt;1,"1棟未満",TEXT(ROUND(市町村抽出表!W40,0),"###,###")&amp;"棟")))</f>
        <v>#REF!</v>
      </c>
      <c r="N40" s="94" t="e">
        <f ca="1">IF(市町村抽出表!X40="－","－",IF(市町村抽出表!X40=0,"0棟",IF(市町村抽出表!X40&lt;1,"1棟未満",TEXT(ROUND(市町村抽出表!X40,0),"###,###")&amp;"棟")))</f>
        <v>#REF!</v>
      </c>
      <c r="O40" s="94" t="e">
        <f ca="1">IF(市町村抽出表!Z40="－","－",IF(市町村抽出表!Z40=0,"0件",IF(市町村抽出表!Z40&lt;1,"1件未満",TEXT(ROUND(市町村抽出表!Z40,0),"###,###")&amp;"件")))</f>
        <v>#REF!</v>
      </c>
      <c r="P40" s="94" t="e">
        <f ca="1">IF(市町村抽出表!AA40="－","－",IF(市町村抽出表!AA40=0,"0件",IF(市町村抽出表!AA40&lt;1,"1件未満",TEXT(ROUND(市町村抽出表!AA40,0),"###,###")&amp;"件")))</f>
        <v>#REF!</v>
      </c>
      <c r="Q40" s="94" t="e">
        <f ca="1">IF(市町村抽出表!AB40="－","－",IF(市町村抽出表!AB40=0,"0棟",IF(市町村抽出表!AB40&lt;1,"1棟未満",TEXT(ROUND(市町村抽出表!AB40,0),"###,###")&amp;"棟")))</f>
        <v>#REF!</v>
      </c>
      <c r="R40" s="94" t="e">
        <f ca="1">IF(市町村抽出表!AC40="－","－",IF(市町村抽出表!AC40=0,"0人",IF(市町村抽出表!AC40&lt;1,"1人未満",TEXT(ROUND(市町村抽出表!AC40,0),"###,###")&amp;"人")))</f>
        <v>#REF!</v>
      </c>
      <c r="S40" s="94" t="e">
        <f ca="1">IF(市町村抽出表!AD40="－","－",IF(市町村抽出表!AD40=0,"0人",IF(市町村抽出表!AD40&lt;1,"1人未満",TEXT(ROUND(市町村抽出表!AD40,0),"###,###")&amp;"人")))</f>
        <v>#REF!</v>
      </c>
      <c r="T40" s="94" t="e">
        <f ca="1">IF(市町村抽出表!AE40="－","－",IF(市町村抽出表!AE40=0,"0人",IF(市町村抽出表!AE40&lt;1,"1人未満",TEXT(ROUND(市町村抽出表!AE40,0),"###,###")&amp;"人")))</f>
        <v>#REF!</v>
      </c>
      <c r="U40" s="149" t="e">
        <f ca="1">IF(市町村抽出表!AG40="","※2",IF(市町村抽出表!AG40="－","－",IF(市町村抽出表!AG40=0,"0人",IF(市町村抽出表!AG40&lt;1,"1人未満",TEXT(ROUND(市町村抽出表!AG40,0),"###,###")&amp;"人"))))</f>
        <v>#REF!</v>
      </c>
      <c r="V40" s="150" t="e">
        <f ca="1">IF(市町村抽出表!AH40="","※2",IF(市町村抽出表!AH40="－","－",IF(市町村抽出表!AH40=0,"0人",IF(市町村抽出表!AH40&lt;1,"1人未満",TEXT(ROUND(市町村抽出表!AH40,0),"###,###")&amp;"人"))))</f>
        <v>#REF!</v>
      </c>
      <c r="W40" s="151" t="e">
        <f ca="1">IF(市町村抽出表!AI40="","※2",IF(市町村抽出表!AI40="－","－",IF(市町村抽出表!AI40=0,"0人",IF(市町村抽出表!AI40&lt;1,"1人未満",TEXT(ROUND(市町村抽出表!AI40,0),"###,###")&amp;"人"))))</f>
        <v>#REF!</v>
      </c>
      <c r="X40" s="94" t="e">
        <f ca="1">IF(市町村抽出表!AJ40="－","－",IF(市町村抽出表!AJ40=0,"0人",IF(市町村抽出表!AJ40&lt;1,"1人未満",TEXT(ROUND(市町村抽出表!AJ40,0),"###,###")&amp;"人")))</f>
        <v>#REF!</v>
      </c>
      <c r="Y40" s="94" t="e">
        <f ca="1">IF(市町村抽出表!AK40="－","－",IF(市町村抽出表!AK40=0,"0人",IF(市町村抽出表!AK40&lt;1,"1人未満",TEXT(ROUND(市町村抽出表!AK40,0),"###,###")&amp;"人")))</f>
        <v>#REF!</v>
      </c>
      <c r="Z40" s="94" t="e">
        <f ca="1">IF(市町村抽出表!AL40="－","－",IF(市町村抽出表!AL40=0,"0人",IF(市町村抽出表!AL40&lt;1,"1人未満",TEXT(ROUND(市町村抽出表!AL40,0),"###,###")&amp;"人")))</f>
        <v>#REF!</v>
      </c>
      <c r="AA40" s="94" t="e">
        <f ca="1">IF(市町村抽出表!AM40="－","－",IF(市町村抽出表!AM40=0,"0人",IF(市町村抽出表!AM40&lt;1,"1人未満",TEXT(ROUND(市町村抽出表!AM40,0),"###,###")&amp;"人")))</f>
        <v>#REF!</v>
      </c>
      <c r="AB40" s="94" t="e">
        <f ca="1">IF(市町村抽出表!AN40="－","－",IF(市町村抽出表!AN40=0,"0人",IF(市町村抽出表!AN40&lt;1,"1人未満",TEXT(ROUND(市町村抽出表!AN40,0),"###,###")&amp;"人")))</f>
        <v>#REF!</v>
      </c>
      <c r="AC40" s="94" t="e">
        <f ca="1">IF(市町村抽出表!AO40="－","－",IF(市町村抽出表!AO40=0,"0人",IF(市町村抽出表!AO40&lt;1,"1人未満",TEXT(ROUND(市町村抽出表!AO40,0),"###,###")&amp;"人")))</f>
        <v>#REF!</v>
      </c>
      <c r="AD40" s="94" t="e">
        <f ca="1">IF(市町村抽出表!AP40="－","－",IF(市町村抽出表!AP40=0,"0人",IF(市町村抽出表!AP40&lt;1,"1人未満",TEXT(ROUND(市町村抽出表!AP40,0),"###,###")&amp;"人")))</f>
        <v>#REF!</v>
      </c>
      <c r="AE40" s="94" t="e">
        <f ca="1">IF(市町村抽出表!AQ40="－","－",IF(市町村抽出表!AQ40=0,"0人",IF(市町村抽出表!AQ40&lt;1,"1人未満",TEXT(ROUND(市町村抽出表!AQ40,0),"###,###")&amp;"人")))</f>
        <v>#REF!</v>
      </c>
      <c r="AF40" s="94" t="e">
        <f ca="1">IF(市町村抽出表!AR40="－","－",IF(市町村抽出表!AR40=0,"0人",IF(市町村抽出表!AR40&lt;1,"1人未満",TEXT(ROUND(市町村抽出表!AR40,0),"###,###")&amp;"人")))</f>
        <v>#REF!</v>
      </c>
      <c r="AG40" s="94" t="e">
        <f ca="1">IF(市町村抽出表!AS40="－","－",IF(市町村抽出表!AS40=0,"0箇所",IF(市町村抽出表!AS40&lt;1,"1箇所未満",TEXT(ROUND(市町村抽出表!AS40,0),"###,###")&amp;"箇所")))</f>
        <v>#REF!</v>
      </c>
      <c r="AH40" s="94" t="e">
        <f ca="1">IF(市町村抽出表!AT40="－","－",IF(市町村抽出表!AT40=0,"0世帯",IF(市町村抽出表!AT40&lt;1,"1世帯未満",TEXT(ROUND(市町村抽出表!AT40,0),"###,###")&amp;"世帯")))</f>
        <v>#REF!</v>
      </c>
      <c r="AI40" s="94" t="e">
        <f ca="1">IF(市町村抽出表!AU40="－","－",IF(市町村抽出表!AU40=0,"0人",IF(市町村抽出表!AU40&lt;1,"1人未満",TEXT(ROUND(市町村抽出表!AU40,0),"###,###")&amp;"人")))</f>
        <v>#REF!</v>
      </c>
      <c r="AJ40" s="94" t="e">
        <f ca="1">IF(市町村抽出表!AV40="－","－",IF(市町村抽出表!AV40=0,"0世帯",IF(市町村抽出表!AV40&lt;1,"1世帯未満",TEXT(ROUND(市町村抽出表!AV40,0),"###,###")&amp;"世帯")))</f>
        <v>#REF!</v>
      </c>
      <c r="AK40" s="94" t="e">
        <f ca="1">IF(市町村抽出表!AW40="－","－",IF(市町村抽出表!AW40=0,"0人",IF(市町村抽出表!AW40&lt;1,"1人未満",TEXT(ROUND(市町村抽出表!AW40,0),"###,###")&amp;"人")))</f>
        <v>#REF!</v>
      </c>
      <c r="AL40" s="94" t="e">
        <f ca="1">IF(市町村抽出表!AX40="－","－",IF(市町村抽出表!AX40=0,"0世帯",IF(市町村抽出表!AX40&lt;1,"1世帯未満",TEXT(ROUND(市町村抽出表!AX40,0),"###,###")&amp;"世帯")))</f>
        <v>#REF!</v>
      </c>
      <c r="AM40" s="94" t="e">
        <f ca="1">IF(市町村抽出表!AY40="－","－",IF(市町村抽出表!AY40=0,"0人",IF(市町村抽出表!AY40&lt;1,"1人未満",TEXT(ROUND(市町村抽出表!AY40,0),"###,###")&amp;"人")))</f>
        <v>#REF!</v>
      </c>
      <c r="AN40" s="94" t="s">
        <v>722</v>
      </c>
      <c r="AO40" s="94" t="s">
        <v>722</v>
      </c>
      <c r="AP40" s="94" t="e">
        <f ca="1">IF(市町村抽出表!BB40="－","－",IF(市町村抽出表!BB40=0,"0km",IF(市町村抽出表!BB40&lt;0.1,"0.1km未満",TEXT(ROUND(市町村抽出表!BB40,1),"###,##0.0")&amp;"km")))</f>
        <v>#REF!</v>
      </c>
      <c r="AQ40" s="94" t="e">
        <f ca="1">IF(市町村抽出表!BC40="－","－",IF(市町村抽出表!BC40=0,"0世帯",IF(市町村抽出表!BC40&lt;1,"1世帯未満",TEXT(ROUND(市町村抽出表!BC40,0),"###,###")&amp;"世帯")))</f>
        <v>#REF!</v>
      </c>
      <c r="AR40" s="94" t="e">
        <f ca="1">IF(市町村抽出表!BD40="－","－",IF(市町村抽出表!BD40=0,"0人",IF(市町村抽出表!BD40&lt;1,"1人未満",TEXT(ROUND(市町村抽出表!BD40,0),"###,###")&amp;"人")))</f>
        <v>#REF!</v>
      </c>
      <c r="AS40" s="94" t="s">
        <v>722</v>
      </c>
      <c r="AT40" s="94" t="s">
        <v>722</v>
      </c>
      <c r="AU40" s="94" t="e">
        <f ca="1">IF(市町村抽出表!BG40="－","－",IF(市町村抽出表!BG40=0,"0箇所",IF(市町村抽出表!BG40&lt;1,"1箇所未満",TEXT(ROUND(市町村抽出表!BG40,0),"###,###")&amp;"箇所")))</f>
        <v>#REF!</v>
      </c>
      <c r="AV40" s="94" t="e">
        <f ca="1">IF(市町村抽出表!BH40="－","－",IF(市町村抽出表!BH40=0,"0箇所",IF(市町村抽出表!BH40&lt;1,"1箇所未満",TEXT(ROUND(市町村抽出表!BH40,0),"###,###")&amp;"箇所")))</f>
        <v>#REF!</v>
      </c>
      <c r="AW40" s="94" t="e">
        <f ca="1">IF(市町村抽出表!BI40="－","－",IF(市町村抽出表!BI40=0,"0箇所",IF(市町村抽出表!BI40&lt;1,"1箇所未満",TEXT(ROUND(市町村抽出表!BI40,0),"###,###")&amp;"箇所")))</f>
        <v>#REF!</v>
      </c>
      <c r="AX40" s="94" t="e">
        <f ca="1">IF(市町村抽出表!BJ40="－","－",IF(市町村抽出表!BJ40=0,"0箇所",IF(市町村抽出表!BJ40&lt;1,"1箇所未満",TEXT(ROUND(市町村抽出表!BJ40,0),"###,###")&amp;"箇所")))</f>
        <v>#REF!</v>
      </c>
      <c r="AY40" s="94" t="e">
        <f ca="1">IF(市町村抽出表!BK40="－","－",IF(市町村抽出表!BK40=0,"0箇所",IF(市町村抽出表!BK40&lt;1,"1箇所未満",TEXT(ROUND(市町村抽出表!BK40,0),"###,###")&amp;"箇所")))</f>
        <v>#REF!</v>
      </c>
      <c r="AZ40" s="94" t="e">
        <f ca="1">IF(市町村抽出表!BL40="－","－",IF(市町村抽出表!BL40=0,"0箇所",IF(市町村抽出表!BL40&lt;1,"1箇所未満",TEXT(ROUND(市町村抽出表!BL40,0),"###,###")&amp;"箇所")))</f>
        <v>#REF!</v>
      </c>
      <c r="BH40" s="153"/>
      <c r="BI40" s="153"/>
      <c r="BJ40" s="153"/>
      <c r="BL40" s="154"/>
      <c r="BM40" s="153"/>
      <c r="BN40" s="153"/>
      <c r="BO40" s="153"/>
      <c r="BP40" s="153"/>
      <c r="BX40" s="154"/>
      <c r="BY40" s="153"/>
      <c r="BZ40" s="153"/>
      <c r="CA40" s="153"/>
      <c r="CB40" s="153"/>
      <c r="CN40" s="154"/>
      <c r="CO40" s="153"/>
      <c r="CP40" s="153"/>
      <c r="CQ40" s="153"/>
      <c r="CR40" s="153"/>
    </row>
    <row r="41" spans="1:96" x14ac:dyDescent="0.2">
      <c r="A41" s="82">
        <v>38</v>
      </c>
      <c r="B41" s="74" t="s">
        <v>592</v>
      </c>
      <c r="C41" s="93" t="e">
        <f ca="1">IF(市町村抽出表!D41="－","－",ROUND(市町村抽出表!D41,1))</f>
        <v>#REF!</v>
      </c>
      <c r="D41" s="158" t="e">
        <f ca="1">IF(市町村抽出表!F41="","※2",IF(市町村抽出表!F41="－","－",市町村抽出表!F41&amp;"箇所"))</f>
        <v>#REF!</v>
      </c>
      <c r="E41" s="159" t="e">
        <f ca="1">IF(市町村抽出表!G41="","※2",IF(市町村抽出表!G41="－","－",市町村抽出表!G41&amp;"箇所"))</f>
        <v>#REF!</v>
      </c>
      <c r="F41" s="160" t="e">
        <f ca="1">IF(市町村抽出表!H41="","※2",IF(市町村抽出表!H41="－","－",市町村抽出表!H41&amp;"箇所"))</f>
        <v>#REF!</v>
      </c>
      <c r="G41" s="94" t="e">
        <f ca="1">IF(市町村抽出表!I41="－","－",IF(市町村抽出表!I41=0,"0棟",IF(市町村抽出表!I41&lt;1,"1棟未満",TEXT(ROUND(市町村抽出表!I41,0),"###,###")&amp;"棟")))</f>
        <v>#REF!</v>
      </c>
      <c r="H41" s="94" t="e">
        <f ca="1">IF(市町村抽出表!J41="－","－",IF(市町村抽出表!J41=0,"0棟",IF(市町村抽出表!J41&lt;1,"1棟未満",TEXT(ROUND(市町村抽出表!J41,0),"###,###")&amp;"棟")))</f>
        <v>#REF!</v>
      </c>
      <c r="I41" s="94" t="e">
        <f ca="1">IF(市町村抽出表!O41="－","－",IF(市町村抽出表!O41=0,"0棟",IF(市町村抽出表!O41&lt;1,"1棟未満",TEXT(ROUND(市町村抽出表!O41,0),"###,###")&amp;"棟")))</f>
        <v>#REF!</v>
      </c>
      <c r="J41" s="94" t="e">
        <f ca="1">IF(市町村抽出表!P41="－","－",IF(市町村抽出表!P41=0,"0棟",IF(市町村抽出表!P41&lt;1,"1棟未満",TEXT(ROUND(市町村抽出表!P41,0),"###,###")&amp;"棟")))</f>
        <v>#REF!</v>
      </c>
      <c r="K41" s="147" t="e">
        <f ca="1">IF(市町村抽出表!U41="","※2",IF(市町村抽出表!U41="－","－",IF(市町村抽出表!U41=0,"0棟",IF(市町村抽出表!U41&lt;1,"1棟未満",TEXT(ROUND(市町村抽出表!U41,0),"###,###")&amp;"棟"))))</f>
        <v>#REF!</v>
      </c>
      <c r="L41" s="148" t="e">
        <f ca="1">IF(市町村抽出表!V41="","※2",IF(市町村抽出表!V41="－","－",IF(市町村抽出表!V41=0,"0棟",IF(市町村抽出表!V41&lt;1,"1棟未満",TEXT(ROUND(市町村抽出表!V41,0),"###,###")&amp;"棟"))))</f>
        <v>#REF!</v>
      </c>
      <c r="M41" s="94" t="e">
        <f ca="1">IF(市町村抽出表!W41="－","－",IF(市町村抽出表!W41=0,"0棟",IF(市町村抽出表!W41&lt;1,"1棟未満",TEXT(ROUND(市町村抽出表!W41,0),"###,###")&amp;"棟")))</f>
        <v>#REF!</v>
      </c>
      <c r="N41" s="94" t="e">
        <f ca="1">IF(市町村抽出表!X41="－","－",IF(市町村抽出表!X41=0,"0棟",IF(市町村抽出表!X41&lt;1,"1棟未満",TEXT(ROUND(市町村抽出表!X41,0),"###,###")&amp;"棟")))</f>
        <v>#REF!</v>
      </c>
      <c r="O41" s="94" t="e">
        <f ca="1">IF(市町村抽出表!Z41="－","－",IF(市町村抽出表!Z41=0,"0件",IF(市町村抽出表!Z41&lt;1,"1件未満",TEXT(ROUND(市町村抽出表!Z41,0),"###,###")&amp;"件")))</f>
        <v>#REF!</v>
      </c>
      <c r="P41" s="94" t="e">
        <f ca="1">IF(市町村抽出表!AA41="－","－",IF(市町村抽出表!AA41=0,"0件",IF(市町村抽出表!AA41&lt;1,"1件未満",TEXT(ROUND(市町村抽出表!AA41,0),"###,###")&amp;"件")))</f>
        <v>#REF!</v>
      </c>
      <c r="Q41" s="94" t="e">
        <f ca="1">IF(市町村抽出表!AB41="－","－",IF(市町村抽出表!AB41=0,"0棟",IF(市町村抽出表!AB41&lt;1,"1棟未満",TEXT(ROUND(市町村抽出表!AB41,0),"###,###")&amp;"棟")))</f>
        <v>#REF!</v>
      </c>
      <c r="R41" s="94" t="e">
        <f ca="1">IF(市町村抽出表!AC41="－","－",IF(市町村抽出表!AC41=0,"0人",IF(市町村抽出表!AC41&lt;1,"1人未満",TEXT(ROUND(市町村抽出表!AC41,0),"###,###")&amp;"人")))</f>
        <v>#REF!</v>
      </c>
      <c r="S41" s="94" t="e">
        <f ca="1">IF(市町村抽出表!AD41="－","－",IF(市町村抽出表!AD41=0,"0人",IF(市町村抽出表!AD41&lt;1,"1人未満",TEXT(ROUND(市町村抽出表!AD41,0),"###,###")&amp;"人")))</f>
        <v>#REF!</v>
      </c>
      <c r="T41" s="94" t="e">
        <f ca="1">IF(市町村抽出表!AE41="－","－",IF(市町村抽出表!AE41=0,"0人",IF(市町村抽出表!AE41&lt;1,"1人未満",TEXT(ROUND(市町村抽出表!AE41,0),"###,###")&amp;"人")))</f>
        <v>#REF!</v>
      </c>
      <c r="U41" s="149" t="e">
        <f ca="1">IF(市町村抽出表!AG41="","※2",IF(市町村抽出表!AG41="－","－",IF(市町村抽出表!AG41=0,"0人",IF(市町村抽出表!AG41&lt;1,"1人未満",TEXT(ROUND(市町村抽出表!AG41,0),"###,###")&amp;"人"))))</f>
        <v>#REF!</v>
      </c>
      <c r="V41" s="150" t="e">
        <f ca="1">IF(市町村抽出表!AH41="","※2",IF(市町村抽出表!AH41="－","－",IF(市町村抽出表!AH41=0,"0人",IF(市町村抽出表!AH41&lt;1,"1人未満",TEXT(ROUND(市町村抽出表!AH41,0),"###,###")&amp;"人"))))</f>
        <v>#REF!</v>
      </c>
      <c r="W41" s="151" t="e">
        <f ca="1">IF(市町村抽出表!AI41="","※2",IF(市町村抽出表!AI41="－","－",IF(市町村抽出表!AI41=0,"0人",IF(市町村抽出表!AI41&lt;1,"1人未満",TEXT(ROUND(市町村抽出表!AI41,0),"###,###")&amp;"人"))))</f>
        <v>#REF!</v>
      </c>
      <c r="X41" s="94" t="e">
        <f ca="1">IF(市町村抽出表!AJ41="－","－",IF(市町村抽出表!AJ41=0,"0人",IF(市町村抽出表!AJ41&lt;1,"1人未満",TEXT(ROUND(市町村抽出表!AJ41,0),"###,###")&amp;"人")))</f>
        <v>#REF!</v>
      </c>
      <c r="Y41" s="94" t="e">
        <f ca="1">IF(市町村抽出表!AK41="－","－",IF(市町村抽出表!AK41=0,"0人",IF(市町村抽出表!AK41&lt;1,"1人未満",TEXT(ROUND(市町村抽出表!AK41,0),"###,###")&amp;"人")))</f>
        <v>#REF!</v>
      </c>
      <c r="Z41" s="94" t="e">
        <f ca="1">IF(市町村抽出表!AL41="－","－",IF(市町村抽出表!AL41=0,"0人",IF(市町村抽出表!AL41&lt;1,"1人未満",TEXT(ROUND(市町村抽出表!AL41,0),"###,###")&amp;"人")))</f>
        <v>#REF!</v>
      </c>
      <c r="AA41" s="94" t="e">
        <f ca="1">IF(市町村抽出表!AM41="－","－",IF(市町村抽出表!AM41=0,"0人",IF(市町村抽出表!AM41&lt;1,"1人未満",TEXT(ROUND(市町村抽出表!AM41,0),"###,###")&amp;"人")))</f>
        <v>#REF!</v>
      </c>
      <c r="AB41" s="94" t="e">
        <f ca="1">IF(市町村抽出表!AN41="－","－",IF(市町村抽出表!AN41=0,"0人",IF(市町村抽出表!AN41&lt;1,"1人未満",TEXT(ROUND(市町村抽出表!AN41,0),"###,###")&amp;"人")))</f>
        <v>#REF!</v>
      </c>
      <c r="AC41" s="94" t="e">
        <f ca="1">IF(市町村抽出表!AO41="－","－",IF(市町村抽出表!AO41=0,"0人",IF(市町村抽出表!AO41&lt;1,"1人未満",TEXT(ROUND(市町村抽出表!AO41,0),"###,###")&amp;"人")))</f>
        <v>#REF!</v>
      </c>
      <c r="AD41" s="94" t="e">
        <f ca="1">IF(市町村抽出表!AP41="－","－",IF(市町村抽出表!AP41=0,"0人",IF(市町村抽出表!AP41&lt;1,"1人未満",TEXT(ROUND(市町村抽出表!AP41,0),"###,###")&amp;"人")))</f>
        <v>#REF!</v>
      </c>
      <c r="AE41" s="94" t="e">
        <f ca="1">IF(市町村抽出表!AQ41="－","－",IF(市町村抽出表!AQ41=0,"0人",IF(市町村抽出表!AQ41&lt;1,"1人未満",TEXT(ROUND(市町村抽出表!AQ41,0),"###,###")&amp;"人")))</f>
        <v>#REF!</v>
      </c>
      <c r="AF41" s="94" t="e">
        <f ca="1">IF(市町村抽出表!AR41="－","－",IF(市町村抽出表!AR41=0,"0人",IF(市町村抽出表!AR41&lt;1,"1人未満",TEXT(ROUND(市町村抽出表!AR41,0),"###,###")&amp;"人")))</f>
        <v>#REF!</v>
      </c>
      <c r="AG41" s="94" t="e">
        <f ca="1">IF(市町村抽出表!AS41="－","－",IF(市町村抽出表!AS41=0,"0箇所",IF(市町村抽出表!AS41&lt;1,"1箇所未満",TEXT(ROUND(市町村抽出表!AS41,0),"###,###")&amp;"箇所")))</f>
        <v>#REF!</v>
      </c>
      <c r="AH41" s="94" t="e">
        <f ca="1">IF(市町村抽出表!AT41="－","－",IF(市町村抽出表!AT41=0,"0世帯",IF(市町村抽出表!AT41&lt;1,"1世帯未満",TEXT(ROUND(市町村抽出表!AT41,0),"###,###")&amp;"世帯")))</f>
        <v>#REF!</v>
      </c>
      <c r="AI41" s="94" t="e">
        <f ca="1">IF(市町村抽出表!AU41="－","－",IF(市町村抽出表!AU41=0,"0人",IF(市町村抽出表!AU41&lt;1,"1人未満",TEXT(ROUND(市町村抽出表!AU41,0),"###,###")&amp;"人")))</f>
        <v>#REF!</v>
      </c>
      <c r="AJ41" s="94" t="e">
        <f ca="1">IF(市町村抽出表!AV41="－","－",IF(市町村抽出表!AV41=0,"0世帯",IF(市町村抽出表!AV41&lt;1,"1世帯未満",TEXT(ROUND(市町村抽出表!AV41,0),"###,###")&amp;"世帯")))</f>
        <v>#REF!</v>
      </c>
      <c r="AK41" s="94" t="e">
        <f ca="1">IF(市町村抽出表!AW41="－","－",IF(市町村抽出表!AW41=0,"0人",IF(市町村抽出表!AW41&lt;1,"1人未満",TEXT(ROUND(市町村抽出表!AW41,0),"###,###")&amp;"人")))</f>
        <v>#REF!</v>
      </c>
      <c r="AL41" s="94" t="e">
        <f ca="1">IF(市町村抽出表!AX41="－","－",IF(市町村抽出表!AX41=0,"0世帯",IF(市町村抽出表!AX41&lt;1,"1世帯未満",TEXT(ROUND(市町村抽出表!AX41,0),"###,###")&amp;"世帯")))</f>
        <v>#REF!</v>
      </c>
      <c r="AM41" s="94" t="e">
        <f ca="1">IF(市町村抽出表!AY41="－","－",IF(市町村抽出表!AY41=0,"0人",IF(市町村抽出表!AY41&lt;1,"1人未満",TEXT(ROUND(市町村抽出表!AY41,0),"###,###")&amp;"人")))</f>
        <v>#REF!</v>
      </c>
      <c r="AN41" s="94" t="s">
        <v>722</v>
      </c>
      <c r="AO41" s="94" t="s">
        <v>722</v>
      </c>
      <c r="AP41" s="94" t="e">
        <f ca="1">IF(市町村抽出表!BB41="－","－",IF(市町村抽出表!BB41=0,"0km",IF(市町村抽出表!BB41&lt;0.1,"0.1km未満",TEXT(ROUND(市町村抽出表!BB41,1),"###,##0.0")&amp;"km")))</f>
        <v>#REF!</v>
      </c>
      <c r="AQ41" s="94" t="e">
        <f ca="1">IF(市町村抽出表!BC41="－","－",IF(市町村抽出表!BC41=0,"0世帯",IF(市町村抽出表!BC41&lt;1,"1世帯未満",TEXT(ROUND(市町村抽出表!BC41,0),"###,###")&amp;"世帯")))</f>
        <v>#REF!</v>
      </c>
      <c r="AR41" s="94" t="e">
        <f ca="1">IF(市町村抽出表!BD41="－","－",IF(市町村抽出表!BD41=0,"0人",IF(市町村抽出表!BD41&lt;1,"1人未満",TEXT(ROUND(市町村抽出表!BD41,0),"###,###")&amp;"人")))</f>
        <v>#REF!</v>
      </c>
      <c r="AS41" s="94" t="s">
        <v>722</v>
      </c>
      <c r="AT41" s="94" t="s">
        <v>722</v>
      </c>
      <c r="AU41" s="94" t="e">
        <f ca="1">IF(市町村抽出表!BG41="－","－",IF(市町村抽出表!BG41=0,"0箇所",IF(市町村抽出表!BG41&lt;1,"1箇所未満",TEXT(ROUND(市町村抽出表!BG41,0),"###,###")&amp;"箇所")))</f>
        <v>#REF!</v>
      </c>
      <c r="AV41" s="94" t="e">
        <f ca="1">IF(市町村抽出表!BH41="－","－",IF(市町村抽出表!BH41=0,"0箇所",IF(市町村抽出表!BH41&lt;1,"1箇所未満",TEXT(ROUND(市町村抽出表!BH41,0),"###,###")&amp;"箇所")))</f>
        <v>#REF!</v>
      </c>
      <c r="AW41" s="94" t="e">
        <f ca="1">IF(市町村抽出表!BI41="－","－",IF(市町村抽出表!BI41=0,"0箇所",IF(市町村抽出表!BI41&lt;1,"1箇所未満",TEXT(ROUND(市町村抽出表!BI41,0),"###,###")&amp;"箇所")))</f>
        <v>#REF!</v>
      </c>
      <c r="AX41" s="94" t="e">
        <f ca="1">IF(市町村抽出表!BJ41="－","－",IF(市町村抽出表!BJ41=0,"0箇所",IF(市町村抽出表!BJ41&lt;1,"1箇所未満",TEXT(ROUND(市町村抽出表!BJ41,0),"###,###")&amp;"箇所")))</f>
        <v>#REF!</v>
      </c>
      <c r="AY41" s="94" t="e">
        <f ca="1">IF(市町村抽出表!BK41="－","－",IF(市町村抽出表!BK41=0,"0箇所",IF(市町村抽出表!BK41&lt;1,"1箇所未満",TEXT(ROUND(市町村抽出表!BK41,0),"###,###")&amp;"箇所")))</f>
        <v>#REF!</v>
      </c>
      <c r="AZ41" s="94" t="e">
        <f ca="1">IF(市町村抽出表!BL41="－","－",IF(市町村抽出表!BL41=0,"0箇所",IF(市町村抽出表!BL41&lt;1,"1箇所未満",TEXT(ROUND(市町村抽出表!BL41,0),"###,###")&amp;"箇所")))</f>
        <v>#REF!</v>
      </c>
      <c r="BH41" s="153"/>
      <c r="BI41" s="153"/>
      <c r="BJ41" s="153"/>
      <c r="BL41" s="154"/>
      <c r="BM41" s="153"/>
      <c r="BN41" s="153"/>
      <c r="BO41" s="153"/>
      <c r="BP41" s="153"/>
      <c r="BX41" s="154"/>
      <c r="BY41" s="153"/>
      <c r="BZ41" s="153"/>
      <c r="CA41" s="153"/>
      <c r="CB41" s="153"/>
      <c r="CN41" s="154"/>
      <c r="CO41" s="153"/>
      <c r="CP41" s="153"/>
      <c r="CQ41" s="153"/>
      <c r="CR41" s="153"/>
    </row>
    <row r="42" spans="1:96" x14ac:dyDescent="0.2">
      <c r="A42" s="82">
        <v>39</v>
      </c>
      <c r="B42" s="74" t="s">
        <v>593</v>
      </c>
      <c r="C42" s="93" t="e">
        <f ca="1">IF(市町村抽出表!D42="－","－",ROUND(市町村抽出表!D42,1))</f>
        <v>#REF!</v>
      </c>
      <c r="D42" s="158" t="e">
        <f ca="1">IF(市町村抽出表!F42="","※2",IF(市町村抽出表!F42="－","－",市町村抽出表!F42&amp;"箇所"))</f>
        <v>#REF!</v>
      </c>
      <c r="E42" s="159" t="e">
        <f ca="1">IF(市町村抽出表!G42="","※2",IF(市町村抽出表!G42="－","－",市町村抽出表!G42&amp;"箇所"))</f>
        <v>#REF!</v>
      </c>
      <c r="F42" s="160" t="e">
        <f ca="1">IF(市町村抽出表!H42="","※2",IF(市町村抽出表!H42="－","－",市町村抽出表!H42&amp;"箇所"))</f>
        <v>#REF!</v>
      </c>
      <c r="G42" s="94" t="e">
        <f ca="1">IF(市町村抽出表!I42="－","－",IF(市町村抽出表!I42=0,"0棟",IF(市町村抽出表!I42&lt;1,"1棟未満",TEXT(ROUND(市町村抽出表!I42,0),"###,###")&amp;"棟")))</f>
        <v>#REF!</v>
      </c>
      <c r="H42" s="94" t="e">
        <f ca="1">IF(市町村抽出表!J42="－","－",IF(市町村抽出表!J42=0,"0棟",IF(市町村抽出表!J42&lt;1,"1棟未満",TEXT(ROUND(市町村抽出表!J42,0),"###,###")&amp;"棟")))</f>
        <v>#REF!</v>
      </c>
      <c r="I42" s="94" t="e">
        <f ca="1">IF(市町村抽出表!O42="－","－",IF(市町村抽出表!O42=0,"0棟",IF(市町村抽出表!O42&lt;1,"1棟未満",TEXT(ROUND(市町村抽出表!O42,0),"###,###")&amp;"棟")))</f>
        <v>#REF!</v>
      </c>
      <c r="J42" s="94" t="e">
        <f ca="1">IF(市町村抽出表!P42="－","－",IF(市町村抽出表!P42=0,"0棟",IF(市町村抽出表!P42&lt;1,"1棟未満",TEXT(ROUND(市町村抽出表!P42,0),"###,###")&amp;"棟")))</f>
        <v>#REF!</v>
      </c>
      <c r="K42" s="147" t="e">
        <f ca="1">IF(市町村抽出表!U42="","※2",IF(市町村抽出表!U42="－","－",IF(市町村抽出表!U42=0,"0棟",IF(市町村抽出表!U42&lt;1,"1棟未満",TEXT(ROUND(市町村抽出表!U42,0),"###,###")&amp;"棟"))))</f>
        <v>#REF!</v>
      </c>
      <c r="L42" s="148" t="e">
        <f ca="1">IF(市町村抽出表!V42="","※2",IF(市町村抽出表!V42="－","－",IF(市町村抽出表!V42=0,"0棟",IF(市町村抽出表!V42&lt;1,"1棟未満",TEXT(ROUND(市町村抽出表!V42,0),"###,###")&amp;"棟"))))</f>
        <v>#REF!</v>
      </c>
      <c r="M42" s="94" t="e">
        <f ca="1">IF(市町村抽出表!W42="－","－",IF(市町村抽出表!W42=0,"0棟",IF(市町村抽出表!W42&lt;1,"1棟未満",TEXT(ROUND(市町村抽出表!W42,0),"###,###")&amp;"棟")))</f>
        <v>#REF!</v>
      </c>
      <c r="N42" s="94" t="e">
        <f ca="1">IF(市町村抽出表!X42="－","－",IF(市町村抽出表!X42=0,"0棟",IF(市町村抽出表!X42&lt;1,"1棟未満",TEXT(ROUND(市町村抽出表!X42,0),"###,###")&amp;"棟")))</f>
        <v>#REF!</v>
      </c>
      <c r="O42" s="94" t="e">
        <f ca="1">IF(市町村抽出表!Z42="－","－",IF(市町村抽出表!Z42=0,"0件",IF(市町村抽出表!Z42&lt;1,"1件未満",TEXT(ROUND(市町村抽出表!Z42,0),"###,###")&amp;"件")))</f>
        <v>#REF!</v>
      </c>
      <c r="P42" s="94" t="e">
        <f ca="1">IF(市町村抽出表!AA42="－","－",IF(市町村抽出表!AA42=0,"0件",IF(市町村抽出表!AA42&lt;1,"1件未満",TEXT(ROUND(市町村抽出表!AA42,0),"###,###")&amp;"件")))</f>
        <v>#REF!</v>
      </c>
      <c r="Q42" s="94" t="e">
        <f ca="1">IF(市町村抽出表!AB42="－","－",IF(市町村抽出表!AB42=0,"0棟",IF(市町村抽出表!AB42&lt;1,"1棟未満",TEXT(ROUND(市町村抽出表!AB42,0),"###,###")&amp;"棟")))</f>
        <v>#REF!</v>
      </c>
      <c r="R42" s="94" t="e">
        <f ca="1">IF(市町村抽出表!AC42="－","－",IF(市町村抽出表!AC42=0,"0人",IF(市町村抽出表!AC42&lt;1,"1人未満",TEXT(ROUND(市町村抽出表!AC42,0),"###,###")&amp;"人")))</f>
        <v>#REF!</v>
      </c>
      <c r="S42" s="94" t="e">
        <f ca="1">IF(市町村抽出表!AD42="－","－",IF(市町村抽出表!AD42=0,"0人",IF(市町村抽出表!AD42&lt;1,"1人未満",TEXT(ROUND(市町村抽出表!AD42,0),"###,###")&amp;"人")))</f>
        <v>#REF!</v>
      </c>
      <c r="T42" s="94" t="e">
        <f ca="1">IF(市町村抽出表!AE42="－","－",IF(市町村抽出表!AE42=0,"0人",IF(市町村抽出表!AE42&lt;1,"1人未満",TEXT(ROUND(市町村抽出表!AE42,0),"###,###")&amp;"人")))</f>
        <v>#REF!</v>
      </c>
      <c r="U42" s="149" t="e">
        <f ca="1">IF(市町村抽出表!AG42="","※2",IF(市町村抽出表!AG42="－","－",IF(市町村抽出表!AG42=0,"0人",IF(市町村抽出表!AG42&lt;1,"1人未満",TEXT(ROUND(市町村抽出表!AG42,0),"###,###")&amp;"人"))))</f>
        <v>#REF!</v>
      </c>
      <c r="V42" s="150" t="e">
        <f ca="1">IF(市町村抽出表!AH42="","※2",IF(市町村抽出表!AH42="－","－",IF(市町村抽出表!AH42=0,"0人",IF(市町村抽出表!AH42&lt;1,"1人未満",TEXT(ROUND(市町村抽出表!AH42,0),"###,###")&amp;"人"))))</f>
        <v>#REF!</v>
      </c>
      <c r="W42" s="151" t="e">
        <f ca="1">IF(市町村抽出表!AI42="","※2",IF(市町村抽出表!AI42="－","－",IF(市町村抽出表!AI42=0,"0人",IF(市町村抽出表!AI42&lt;1,"1人未満",TEXT(ROUND(市町村抽出表!AI42,0),"###,###")&amp;"人"))))</f>
        <v>#REF!</v>
      </c>
      <c r="X42" s="94" t="e">
        <f ca="1">IF(市町村抽出表!AJ42="－","－",IF(市町村抽出表!AJ42=0,"0人",IF(市町村抽出表!AJ42&lt;1,"1人未満",TEXT(ROUND(市町村抽出表!AJ42,0),"###,###")&amp;"人")))</f>
        <v>#REF!</v>
      </c>
      <c r="Y42" s="94" t="e">
        <f ca="1">IF(市町村抽出表!AK42="－","－",IF(市町村抽出表!AK42=0,"0人",IF(市町村抽出表!AK42&lt;1,"1人未満",TEXT(ROUND(市町村抽出表!AK42,0),"###,###")&amp;"人")))</f>
        <v>#REF!</v>
      </c>
      <c r="Z42" s="94" t="e">
        <f ca="1">IF(市町村抽出表!AL42="－","－",IF(市町村抽出表!AL42=0,"0人",IF(市町村抽出表!AL42&lt;1,"1人未満",TEXT(ROUND(市町村抽出表!AL42,0),"###,###")&amp;"人")))</f>
        <v>#REF!</v>
      </c>
      <c r="AA42" s="94" t="e">
        <f ca="1">IF(市町村抽出表!AM42="－","－",IF(市町村抽出表!AM42=0,"0人",IF(市町村抽出表!AM42&lt;1,"1人未満",TEXT(ROUND(市町村抽出表!AM42,0),"###,###")&amp;"人")))</f>
        <v>#REF!</v>
      </c>
      <c r="AB42" s="94" t="e">
        <f ca="1">IF(市町村抽出表!AN42="－","－",IF(市町村抽出表!AN42=0,"0人",IF(市町村抽出表!AN42&lt;1,"1人未満",TEXT(ROUND(市町村抽出表!AN42,0),"###,###")&amp;"人")))</f>
        <v>#REF!</v>
      </c>
      <c r="AC42" s="94" t="e">
        <f ca="1">IF(市町村抽出表!AO42="－","－",IF(市町村抽出表!AO42=0,"0人",IF(市町村抽出表!AO42&lt;1,"1人未満",TEXT(ROUND(市町村抽出表!AO42,0),"###,###")&amp;"人")))</f>
        <v>#REF!</v>
      </c>
      <c r="AD42" s="94" t="e">
        <f ca="1">IF(市町村抽出表!AP42="－","－",IF(市町村抽出表!AP42=0,"0人",IF(市町村抽出表!AP42&lt;1,"1人未満",TEXT(ROUND(市町村抽出表!AP42,0),"###,###")&amp;"人")))</f>
        <v>#REF!</v>
      </c>
      <c r="AE42" s="94" t="e">
        <f ca="1">IF(市町村抽出表!AQ42="－","－",IF(市町村抽出表!AQ42=0,"0人",IF(市町村抽出表!AQ42&lt;1,"1人未満",TEXT(ROUND(市町村抽出表!AQ42,0),"###,###")&amp;"人")))</f>
        <v>#REF!</v>
      </c>
      <c r="AF42" s="94" t="e">
        <f ca="1">IF(市町村抽出表!AR42="－","－",IF(市町村抽出表!AR42=0,"0人",IF(市町村抽出表!AR42&lt;1,"1人未満",TEXT(ROUND(市町村抽出表!AR42,0),"###,###")&amp;"人")))</f>
        <v>#REF!</v>
      </c>
      <c r="AG42" s="94" t="e">
        <f ca="1">IF(市町村抽出表!AS42="－","－",IF(市町村抽出表!AS42=0,"0箇所",IF(市町村抽出表!AS42&lt;1,"1箇所未満",TEXT(ROUND(市町村抽出表!AS42,0),"###,###")&amp;"箇所")))</f>
        <v>#REF!</v>
      </c>
      <c r="AH42" s="94" t="e">
        <f ca="1">IF(市町村抽出表!AT42="－","－",IF(市町村抽出表!AT42=0,"0世帯",IF(市町村抽出表!AT42&lt;1,"1世帯未満",TEXT(ROUND(市町村抽出表!AT42,0),"###,###")&amp;"世帯")))</f>
        <v>#REF!</v>
      </c>
      <c r="AI42" s="94" t="e">
        <f ca="1">IF(市町村抽出表!AU42="－","－",IF(市町村抽出表!AU42=0,"0人",IF(市町村抽出表!AU42&lt;1,"1人未満",TEXT(ROUND(市町村抽出表!AU42,0),"###,###")&amp;"人")))</f>
        <v>#REF!</v>
      </c>
      <c r="AJ42" s="94" t="e">
        <f ca="1">IF(市町村抽出表!AV42="－","－",IF(市町村抽出表!AV42=0,"0世帯",IF(市町村抽出表!AV42&lt;1,"1世帯未満",TEXT(ROUND(市町村抽出表!AV42,0),"###,###")&amp;"世帯")))</f>
        <v>#REF!</v>
      </c>
      <c r="AK42" s="94" t="e">
        <f ca="1">IF(市町村抽出表!AW42="－","－",IF(市町村抽出表!AW42=0,"0人",IF(市町村抽出表!AW42&lt;1,"1人未満",TEXT(ROUND(市町村抽出表!AW42,0),"###,###")&amp;"人")))</f>
        <v>#REF!</v>
      </c>
      <c r="AL42" s="94" t="e">
        <f ca="1">IF(市町村抽出表!AX42="－","－",IF(市町村抽出表!AX42=0,"0世帯",IF(市町村抽出表!AX42&lt;1,"1世帯未満",TEXT(ROUND(市町村抽出表!AX42,0),"###,###")&amp;"世帯")))</f>
        <v>#REF!</v>
      </c>
      <c r="AM42" s="94" t="e">
        <f ca="1">IF(市町村抽出表!AY42="－","－",IF(市町村抽出表!AY42=0,"0人",IF(市町村抽出表!AY42&lt;1,"1人未満",TEXT(ROUND(市町村抽出表!AY42,0),"###,###")&amp;"人")))</f>
        <v>#REF!</v>
      </c>
      <c r="AN42" s="94" t="s">
        <v>722</v>
      </c>
      <c r="AO42" s="94" t="s">
        <v>722</v>
      </c>
      <c r="AP42" s="94" t="e">
        <f ca="1">IF(市町村抽出表!BB42="－","－",IF(市町村抽出表!BB42=0,"0km",IF(市町村抽出表!BB42&lt;0.1,"0.1km未満",TEXT(ROUND(市町村抽出表!BB42,1),"###,##0.0")&amp;"km")))</f>
        <v>#REF!</v>
      </c>
      <c r="AQ42" s="94" t="e">
        <f ca="1">IF(市町村抽出表!BC42="－","－",IF(市町村抽出表!BC42=0,"0世帯",IF(市町村抽出表!BC42&lt;1,"1世帯未満",TEXT(ROUND(市町村抽出表!BC42,0),"###,###")&amp;"世帯")))</f>
        <v>#REF!</v>
      </c>
      <c r="AR42" s="94" t="e">
        <f ca="1">IF(市町村抽出表!BD42="－","－",IF(市町村抽出表!BD42=0,"0人",IF(市町村抽出表!BD42&lt;1,"1人未満",TEXT(ROUND(市町村抽出表!BD42,0),"###,###")&amp;"人")))</f>
        <v>#REF!</v>
      </c>
      <c r="AS42" s="94" t="s">
        <v>722</v>
      </c>
      <c r="AT42" s="94" t="s">
        <v>722</v>
      </c>
      <c r="AU42" s="94" t="e">
        <f ca="1">IF(市町村抽出表!BG42="－","－",IF(市町村抽出表!BG42=0,"0箇所",IF(市町村抽出表!BG42&lt;1,"1箇所未満",TEXT(ROUND(市町村抽出表!BG42,0),"###,###")&amp;"箇所")))</f>
        <v>#REF!</v>
      </c>
      <c r="AV42" s="94" t="e">
        <f ca="1">IF(市町村抽出表!BH42="－","－",IF(市町村抽出表!BH42=0,"0箇所",IF(市町村抽出表!BH42&lt;1,"1箇所未満",TEXT(ROUND(市町村抽出表!BH42,0),"###,###")&amp;"箇所")))</f>
        <v>#REF!</v>
      </c>
      <c r="AW42" s="94" t="e">
        <f ca="1">IF(市町村抽出表!BI42="－","－",IF(市町村抽出表!BI42=0,"0箇所",IF(市町村抽出表!BI42&lt;1,"1箇所未満",TEXT(ROUND(市町村抽出表!BI42,0),"###,###")&amp;"箇所")))</f>
        <v>#REF!</v>
      </c>
      <c r="AX42" s="94" t="e">
        <f ca="1">IF(市町村抽出表!BJ42="－","－",IF(市町村抽出表!BJ42=0,"0箇所",IF(市町村抽出表!BJ42&lt;1,"1箇所未満",TEXT(ROUND(市町村抽出表!BJ42,0),"###,###")&amp;"箇所")))</f>
        <v>#REF!</v>
      </c>
      <c r="AY42" s="94" t="e">
        <f ca="1">IF(市町村抽出表!BK42="－","－",IF(市町村抽出表!BK42=0,"0箇所",IF(市町村抽出表!BK42&lt;1,"1箇所未満",TEXT(ROUND(市町村抽出表!BK42,0),"###,###")&amp;"箇所")))</f>
        <v>#REF!</v>
      </c>
      <c r="AZ42" s="94" t="e">
        <f ca="1">IF(市町村抽出表!BL42="－","－",IF(市町村抽出表!BL42=0,"0箇所",IF(市町村抽出表!BL42&lt;1,"1箇所未満",TEXT(ROUND(市町村抽出表!BL42,0),"###,###")&amp;"箇所")))</f>
        <v>#REF!</v>
      </c>
      <c r="BH42" s="153"/>
      <c r="BI42" s="153"/>
      <c r="BJ42" s="153"/>
      <c r="BL42" s="154"/>
      <c r="BM42" s="153"/>
      <c r="BN42" s="153"/>
      <c r="BO42" s="153"/>
      <c r="BP42" s="153"/>
      <c r="BX42" s="154"/>
      <c r="BY42" s="153"/>
      <c r="BZ42" s="153"/>
      <c r="CA42" s="153"/>
      <c r="CB42" s="153"/>
      <c r="CN42" s="154"/>
      <c r="CO42" s="153"/>
      <c r="CP42" s="153"/>
      <c r="CQ42" s="153"/>
      <c r="CR42" s="153"/>
    </row>
    <row r="43" spans="1:96" x14ac:dyDescent="0.2">
      <c r="A43" s="82">
        <v>40</v>
      </c>
      <c r="B43" s="74" t="s">
        <v>594</v>
      </c>
      <c r="C43" s="93" t="e">
        <f ca="1">IF(市町村抽出表!D43="－","－",ROUND(市町村抽出表!D43,1))</f>
        <v>#REF!</v>
      </c>
      <c r="D43" s="158" t="e">
        <f ca="1">IF(市町村抽出表!F43="","※2",IF(市町村抽出表!F43="－","－",市町村抽出表!F43&amp;"箇所"))</f>
        <v>#REF!</v>
      </c>
      <c r="E43" s="159" t="e">
        <f ca="1">IF(市町村抽出表!G43="","※2",IF(市町村抽出表!G43="－","－",市町村抽出表!G43&amp;"箇所"))</f>
        <v>#REF!</v>
      </c>
      <c r="F43" s="160" t="e">
        <f ca="1">IF(市町村抽出表!H43="","※2",IF(市町村抽出表!H43="－","－",市町村抽出表!H43&amp;"箇所"))</f>
        <v>#REF!</v>
      </c>
      <c r="G43" s="94" t="e">
        <f ca="1">IF(市町村抽出表!I43="－","－",IF(市町村抽出表!I43=0,"0棟",IF(市町村抽出表!I43&lt;1,"1棟未満",TEXT(ROUND(市町村抽出表!I43,0),"###,###")&amp;"棟")))</f>
        <v>#REF!</v>
      </c>
      <c r="H43" s="94" t="e">
        <f ca="1">IF(市町村抽出表!J43="－","－",IF(市町村抽出表!J43=0,"0棟",IF(市町村抽出表!J43&lt;1,"1棟未満",TEXT(ROUND(市町村抽出表!J43,0),"###,###")&amp;"棟")))</f>
        <v>#REF!</v>
      </c>
      <c r="I43" s="94" t="e">
        <f ca="1">IF(市町村抽出表!O43="－","－",IF(市町村抽出表!O43=0,"0棟",IF(市町村抽出表!O43&lt;1,"1棟未満",TEXT(ROUND(市町村抽出表!O43,0),"###,###")&amp;"棟")))</f>
        <v>#REF!</v>
      </c>
      <c r="J43" s="94" t="e">
        <f ca="1">IF(市町村抽出表!P43="－","－",IF(市町村抽出表!P43=0,"0棟",IF(市町村抽出表!P43&lt;1,"1棟未満",TEXT(ROUND(市町村抽出表!P43,0),"###,###")&amp;"棟")))</f>
        <v>#REF!</v>
      </c>
      <c r="K43" s="147" t="e">
        <f ca="1">IF(市町村抽出表!U43="","※2",IF(市町村抽出表!U43="－","－",IF(市町村抽出表!U43=0,"0棟",IF(市町村抽出表!U43&lt;1,"1棟未満",TEXT(ROUND(市町村抽出表!U43,0),"###,###")&amp;"棟"))))</f>
        <v>#REF!</v>
      </c>
      <c r="L43" s="148" t="e">
        <f ca="1">IF(市町村抽出表!V43="","※2",IF(市町村抽出表!V43="－","－",IF(市町村抽出表!V43=0,"0棟",IF(市町村抽出表!V43&lt;1,"1棟未満",TEXT(ROUND(市町村抽出表!V43,0),"###,###")&amp;"棟"))))</f>
        <v>#REF!</v>
      </c>
      <c r="M43" s="94" t="e">
        <f ca="1">IF(市町村抽出表!W43="－","－",IF(市町村抽出表!W43=0,"0棟",IF(市町村抽出表!W43&lt;1,"1棟未満",TEXT(ROUND(市町村抽出表!W43,0),"###,###")&amp;"棟")))</f>
        <v>#REF!</v>
      </c>
      <c r="N43" s="94" t="e">
        <f ca="1">IF(市町村抽出表!X43="－","－",IF(市町村抽出表!X43=0,"0棟",IF(市町村抽出表!X43&lt;1,"1棟未満",TEXT(ROUND(市町村抽出表!X43,0),"###,###")&amp;"棟")))</f>
        <v>#REF!</v>
      </c>
      <c r="O43" s="94" t="e">
        <f ca="1">IF(市町村抽出表!Z43="－","－",IF(市町村抽出表!Z43=0,"0件",IF(市町村抽出表!Z43&lt;1,"1件未満",TEXT(ROUND(市町村抽出表!Z43,0),"###,###")&amp;"件")))</f>
        <v>#REF!</v>
      </c>
      <c r="P43" s="94" t="e">
        <f ca="1">IF(市町村抽出表!AA43="－","－",IF(市町村抽出表!AA43=0,"0件",IF(市町村抽出表!AA43&lt;1,"1件未満",TEXT(ROUND(市町村抽出表!AA43,0),"###,###")&amp;"件")))</f>
        <v>#REF!</v>
      </c>
      <c r="Q43" s="94" t="e">
        <f ca="1">IF(市町村抽出表!AB43="－","－",IF(市町村抽出表!AB43=0,"0棟",IF(市町村抽出表!AB43&lt;1,"1棟未満",TEXT(ROUND(市町村抽出表!AB43,0),"###,###")&amp;"棟")))</f>
        <v>#REF!</v>
      </c>
      <c r="R43" s="94" t="e">
        <f ca="1">IF(市町村抽出表!AC43="－","－",IF(市町村抽出表!AC43=0,"0人",IF(市町村抽出表!AC43&lt;1,"1人未満",TEXT(ROUND(市町村抽出表!AC43,0),"###,###")&amp;"人")))</f>
        <v>#REF!</v>
      </c>
      <c r="S43" s="94" t="e">
        <f ca="1">IF(市町村抽出表!AD43="－","－",IF(市町村抽出表!AD43=0,"0人",IF(市町村抽出表!AD43&lt;1,"1人未満",TEXT(ROUND(市町村抽出表!AD43,0),"###,###")&amp;"人")))</f>
        <v>#REF!</v>
      </c>
      <c r="T43" s="94" t="e">
        <f ca="1">IF(市町村抽出表!AE43="－","－",IF(市町村抽出表!AE43=0,"0人",IF(市町村抽出表!AE43&lt;1,"1人未満",TEXT(ROUND(市町村抽出表!AE43,0),"###,###")&amp;"人")))</f>
        <v>#REF!</v>
      </c>
      <c r="U43" s="149" t="e">
        <f ca="1">IF(市町村抽出表!AG43="","※2",IF(市町村抽出表!AG43="－","－",IF(市町村抽出表!AG43=0,"0人",IF(市町村抽出表!AG43&lt;1,"1人未満",TEXT(ROUND(市町村抽出表!AG43,0),"###,###")&amp;"人"))))</f>
        <v>#REF!</v>
      </c>
      <c r="V43" s="150" t="e">
        <f ca="1">IF(市町村抽出表!AH43="","※2",IF(市町村抽出表!AH43="－","－",IF(市町村抽出表!AH43=0,"0人",IF(市町村抽出表!AH43&lt;1,"1人未満",TEXT(ROUND(市町村抽出表!AH43,0),"###,###")&amp;"人"))))</f>
        <v>#REF!</v>
      </c>
      <c r="W43" s="151" t="e">
        <f ca="1">IF(市町村抽出表!AI43="","※2",IF(市町村抽出表!AI43="－","－",IF(市町村抽出表!AI43=0,"0人",IF(市町村抽出表!AI43&lt;1,"1人未満",TEXT(ROUND(市町村抽出表!AI43,0),"###,###")&amp;"人"))))</f>
        <v>#REF!</v>
      </c>
      <c r="X43" s="94" t="e">
        <f ca="1">IF(市町村抽出表!AJ43="－","－",IF(市町村抽出表!AJ43=0,"0人",IF(市町村抽出表!AJ43&lt;1,"1人未満",TEXT(ROUND(市町村抽出表!AJ43,0),"###,###")&amp;"人")))</f>
        <v>#REF!</v>
      </c>
      <c r="Y43" s="94" t="e">
        <f ca="1">IF(市町村抽出表!AK43="－","－",IF(市町村抽出表!AK43=0,"0人",IF(市町村抽出表!AK43&lt;1,"1人未満",TEXT(ROUND(市町村抽出表!AK43,0),"###,###")&amp;"人")))</f>
        <v>#REF!</v>
      </c>
      <c r="Z43" s="94" t="e">
        <f ca="1">IF(市町村抽出表!AL43="－","－",IF(市町村抽出表!AL43=0,"0人",IF(市町村抽出表!AL43&lt;1,"1人未満",TEXT(ROUND(市町村抽出表!AL43,0),"###,###")&amp;"人")))</f>
        <v>#REF!</v>
      </c>
      <c r="AA43" s="94" t="e">
        <f ca="1">IF(市町村抽出表!AM43="－","－",IF(市町村抽出表!AM43=0,"0人",IF(市町村抽出表!AM43&lt;1,"1人未満",TEXT(ROUND(市町村抽出表!AM43,0),"###,###")&amp;"人")))</f>
        <v>#REF!</v>
      </c>
      <c r="AB43" s="94" t="e">
        <f ca="1">IF(市町村抽出表!AN43="－","－",IF(市町村抽出表!AN43=0,"0人",IF(市町村抽出表!AN43&lt;1,"1人未満",TEXT(ROUND(市町村抽出表!AN43,0),"###,###")&amp;"人")))</f>
        <v>#REF!</v>
      </c>
      <c r="AC43" s="94" t="e">
        <f ca="1">IF(市町村抽出表!AO43="－","－",IF(市町村抽出表!AO43=0,"0人",IF(市町村抽出表!AO43&lt;1,"1人未満",TEXT(ROUND(市町村抽出表!AO43,0),"###,###")&amp;"人")))</f>
        <v>#REF!</v>
      </c>
      <c r="AD43" s="94" t="e">
        <f ca="1">IF(市町村抽出表!AP43="－","－",IF(市町村抽出表!AP43=0,"0人",IF(市町村抽出表!AP43&lt;1,"1人未満",TEXT(ROUND(市町村抽出表!AP43,0),"###,###")&amp;"人")))</f>
        <v>#REF!</v>
      </c>
      <c r="AE43" s="94" t="e">
        <f ca="1">IF(市町村抽出表!AQ43="－","－",IF(市町村抽出表!AQ43=0,"0人",IF(市町村抽出表!AQ43&lt;1,"1人未満",TEXT(ROUND(市町村抽出表!AQ43,0),"###,###")&amp;"人")))</f>
        <v>#REF!</v>
      </c>
      <c r="AF43" s="94" t="e">
        <f ca="1">IF(市町村抽出表!AR43="－","－",IF(市町村抽出表!AR43=0,"0人",IF(市町村抽出表!AR43&lt;1,"1人未満",TEXT(ROUND(市町村抽出表!AR43,0),"###,###")&amp;"人")))</f>
        <v>#REF!</v>
      </c>
      <c r="AG43" s="94" t="e">
        <f ca="1">IF(市町村抽出表!AS43="－","－",IF(市町村抽出表!AS43=0,"0箇所",IF(市町村抽出表!AS43&lt;1,"1箇所未満",TEXT(ROUND(市町村抽出表!AS43,0),"###,###")&amp;"箇所")))</f>
        <v>#REF!</v>
      </c>
      <c r="AH43" s="94" t="e">
        <f ca="1">IF(市町村抽出表!AT43="－","－",IF(市町村抽出表!AT43=0,"0世帯",IF(市町村抽出表!AT43&lt;1,"1世帯未満",TEXT(ROUND(市町村抽出表!AT43,0),"###,###")&amp;"世帯")))</f>
        <v>#REF!</v>
      </c>
      <c r="AI43" s="94" t="e">
        <f ca="1">IF(市町村抽出表!AU43="－","－",IF(市町村抽出表!AU43=0,"0人",IF(市町村抽出表!AU43&lt;1,"1人未満",TEXT(ROUND(市町村抽出表!AU43,0),"###,###")&amp;"人")))</f>
        <v>#REF!</v>
      </c>
      <c r="AJ43" s="94" t="e">
        <f ca="1">IF(市町村抽出表!AV43="－","－",IF(市町村抽出表!AV43=0,"0世帯",IF(市町村抽出表!AV43&lt;1,"1世帯未満",TEXT(ROUND(市町村抽出表!AV43,0),"###,###")&amp;"世帯")))</f>
        <v>#REF!</v>
      </c>
      <c r="AK43" s="94" t="e">
        <f ca="1">IF(市町村抽出表!AW43="－","－",IF(市町村抽出表!AW43=0,"0人",IF(市町村抽出表!AW43&lt;1,"1人未満",TEXT(ROUND(市町村抽出表!AW43,0),"###,###")&amp;"人")))</f>
        <v>#REF!</v>
      </c>
      <c r="AL43" s="94" t="e">
        <f ca="1">IF(市町村抽出表!AX43="－","－",IF(市町村抽出表!AX43=0,"0世帯",IF(市町村抽出表!AX43&lt;1,"1世帯未満",TEXT(ROUND(市町村抽出表!AX43,0),"###,###")&amp;"世帯")))</f>
        <v>#REF!</v>
      </c>
      <c r="AM43" s="94" t="e">
        <f ca="1">IF(市町村抽出表!AY43="－","－",IF(市町村抽出表!AY43=0,"0人",IF(市町村抽出表!AY43&lt;1,"1人未満",TEXT(ROUND(市町村抽出表!AY43,0),"###,###")&amp;"人")))</f>
        <v>#REF!</v>
      </c>
      <c r="AN43" s="94" t="s">
        <v>722</v>
      </c>
      <c r="AO43" s="94" t="s">
        <v>722</v>
      </c>
      <c r="AP43" s="94" t="e">
        <f ca="1">IF(市町村抽出表!BB43="－","－",IF(市町村抽出表!BB43=0,"0km",IF(市町村抽出表!BB43&lt;0.1,"0.1km未満",TEXT(ROUND(市町村抽出表!BB43,1),"###,##0.0")&amp;"km")))</f>
        <v>#REF!</v>
      </c>
      <c r="AQ43" s="94" t="e">
        <f ca="1">IF(市町村抽出表!BC43="－","－",IF(市町村抽出表!BC43=0,"0世帯",IF(市町村抽出表!BC43&lt;1,"1世帯未満",TEXT(ROUND(市町村抽出表!BC43,0),"###,###")&amp;"世帯")))</f>
        <v>#REF!</v>
      </c>
      <c r="AR43" s="94" t="e">
        <f ca="1">IF(市町村抽出表!BD43="－","－",IF(市町村抽出表!BD43=0,"0人",IF(市町村抽出表!BD43&lt;1,"1人未満",TEXT(ROUND(市町村抽出表!BD43,0),"###,###")&amp;"人")))</f>
        <v>#REF!</v>
      </c>
      <c r="AS43" s="94" t="s">
        <v>722</v>
      </c>
      <c r="AT43" s="94" t="s">
        <v>722</v>
      </c>
      <c r="AU43" s="94" t="e">
        <f ca="1">IF(市町村抽出表!BG43="－","－",IF(市町村抽出表!BG43=0,"0箇所",IF(市町村抽出表!BG43&lt;1,"1箇所未満",TEXT(ROUND(市町村抽出表!BG43,0),"###,###")&amp;"箇所")))</f>
        <v>#REF!</v>
      </c>
      <c r="AV43" s="94" t="e">
        <f ca="1">IF(市町村抽出表!BH43="－","－",IF(市町村抽出表!BH43=0,"0箇所",IF(市町村抽出表!BH43&lt;1,"1箇所未満",TEXT(ROUND(市町村抽出表!BH43,0),"###,###")&amp;"箇所")))</f>
        <v>#REF!</v>
      </c>
      <c r="AW43" s="94" t="e">
        <f ca="1">IF(市町村抽出表!BI43="－","－",IF(市町村抽出表!BI43=0,"0箇所",IF(市町村抽出表!BI43&lt;1,"1箇所未満",TEXT(ROUND(市町村抽出表!BI43,0),"###,###")&amp;"箇所")))</f>
        <v>#REF!</v>
      </c>
      <c r="AX43" s="94" t="e">
        <f ca="1">IF(市町村抽出表!BJ43="－","－",IF(市町村抽出表!BJ43=0,"0箇所",IF(市町村抽出表!BJ43&lt;1,"1箇所未満",TEXT(ROUND(市町村抽出表!BJ43,0),"###,###")&amp;"箇所")))</f>
        <v>#REF!</v>
      </c>
      <c r="AY43" s="94" t="e">
        <f ca="1">IF(市町村抽出表!BK43="－","－",IF(市町村抽出表!BK43=0,"0箇所",IF(市町村抽出表!BK43&lt;1,"1箇所未満",TEXT(ROUND(市町村抽出表!BK43,0),"###,###")&amp;"箇所")))</f>
        <v>#REF!</v>
      </c>
      <c r="AZ43" s="94" t="e">
        <f ca="1">IF(市町村抽出表!BL43="－","－",IF(市町村抽出表!BL43=0,"0箇所",IF(市町村抽出表!BL43&lt;1,"1箇所未満",TEXT(ROUND(市町村抽出表!BL43,0),"###,###")&amp;"箇所")))</f>
        <v>#REF!</v>
      </c>
      <c r="BH43" s="153"/>
      <c r="BI43" s="153"/>
      <c r="BJ43" s="153"/>
      <c r="BL43" s="154"/>
      <c r="BM43" s="153"/>
      <c r="BN43" s="153"/>
      <c r="BO43" s="153"/>
      <c r="BP43" s="153"/>
      <c r="BX43" s="154"/>
      <c r="BY43" s="153"/>
      <c r="BZ43" s="153"/>
      <c r="CA43" s="153"/>
      <c r="CB43" s="153"/>
      <c r="CN43" s="154"/>
      <c r="CO43" s="153"/>
      <c r="CP43" s="153"/>
      <c r="CQ43" s="153"/>
      <c r="CR43" s="153"/>
    </row>
    <row r="44" spans="1:96" x14ac:dyDescent="0.2">
      <c r="A44" s="82">
        <v>41</v>
      </c>
      <c r="B44" s="74" t="s">
        <v>595</v>
      </c>
      <c r="C44" s="93" t="e">
        <f ca="1">IF(市町村抽出表!D44="－","－",ROUND(市町村抽出表!D44,1))</f>
        <v>#REF!</v>
      </c>
      <c r="D44" s="158" t="e">
        <f ca="1">IF(市町村抽出表!F44="","※2",IF(市町村抽出表!F44="－","－",市町村抽出表!F44&amp;"箇所"))</f>
        <v>#REF!</v>
      </c>
      <c r="E44" s="159" t="e">
        <f ca="1">IF(市町村抽出表!G44="","※2",IF(市町村抽出表!G44="－","－",市町村抽出表!G44&amp;"箇所"))</f>
        <v>#REF!</v>
      </c>
      <c r="F44" s="160" t="e">
        <f ca="1">IF(市町村抽出表!H44="","※2",IF(市町村抽出表!H44="－","－",市町村抽出表!H44&amp;"箇所"))</f>
        <v>#REF!</v>
      </c>
      <c r="G44" s="94" t="e">
        <f ca="1">IF(市町村抽出表!I44="－","－",IF(市町村抽出表!I44=0,"0棟",IF(市町村抽出表!I44&lt;1,"1棟未満",TEXT(ROUND(市町村抽出表!I44,0),"###,###")&amp;"棟")))</f>
        <v>#REF!</v>
      </c>
      <c r="H44" s="94" t="e">
        <f ca="1">IF(市町村抽出表!J44="－","－",IF(市町村抽出表!J44=0,"0棟",IF(市町村抽出表!J44&lt;1,"1棟未満",TEXT(ROUND(市町村抽出表!J44,0),"###,###")&amp;"棟")))</f>
        <v>#REF!</v>
      </c>
      <c r="I44" s="94" t="e">
        <f ca="1">IF(市町村抽出表!O44="－","－",IF(市町村抽出表!O44=0,"0棟",IF(市町村抽出表!O44&lt;1,"1棟未満",TEXT(ROUND(市町村抽出表!O44,0),"###,###")&amp;"棟")))</f>
        <v>#REF!</v>
      </c>
      <c r="J44" s="94" t="e">
        <f ca="1">IF(市町村抽出表!P44="－","－",IF(市町村抽出表!P44=0,"0棟",IF(市町村抽出表!P44&lt;1,"1棟未満",TEXT(ROUND(市町村抽出表!P44,0),"###,###")&amp;"棟")))</f>
        <v>#REF!</v>
      </c>
      <c r="K44" s="147" t="e">
        <f ca="1">IF(市町村抽出表!U44="","※2",IF(市町村抽出表!U44="－","－",IF(市町村抽出表!U44=0,"0棟",IF(市町村抽出表!U44&lt;1,"1棟未満",TEXT(ROUND(市町村抽出表!U44,0),"###,###")&amp;"棟"))))</f>
        <v>#REF!</v>
      </c>
      <c r="L44" s="148" t="e">
        <f ca="1">IF(市町村抽出表!V44="","※2",IF(市町村抽出表!V44="－","－",IF(市町村抽出表!V44=0,"0棟",IF(市町村抽出表!V44&lt;1,"1棟未満",TEXT(ROUND(市町村抽出表!V44,0),"###,###")&amp;"棟"))))</f>
        <v>#REF!</v>
      </c>
      <c r="M44" s="94" t="e">
        <f ca="1">IF(市町村抽出表!W44="－","－",IF(市町村抽出表!W44=0,"0棟",IF(市町村抽出表!W44&lt;1,"1棟未満",TEXT(ROUND(市町村抽出表!W44,0),"###,###")&amp;"棟")))</f>
        <v>#REF!</v>
      </c>
      <c r="N44" s="94" t="e">
        <f ca="1">IF(市町村抽出表!X44="－","－",IF(市町村抽出表!X44=0,"0棟",IF(市町村抽出表!X44&lt;1,"1棟未満",TEXT(ROUND(市町村抽出表!X44,0),"###,###")&amp;"棟")))</f>
        <v>#REF!</v>
      </c>
      <c r="O44" s="94" t="e">
        <f ca="1">IF(市町村抽出表!Z44="－","－",IF(市町村抽出表!Z44=0,"0件",IF(市町村抽出表!Z44&lt;1,"1件未満",TEXT(ROUND(市町村抽出表!Z44,0),"###,###")&amp;"件")))</f>
        <v>#REF!</v>
      </c>
      <c r="P44" s="94" t="e">
        <f ca="1">IF(市町村抽出表!AA44="－","－",IF(市町村抽出表!AA44=0,"0件",IF(市町村抽出表!AA44&lt;1,"1件未満",TEXT(ROUND(市町村抽出表!AA44,0),"###,###")&amp;"件")))</f>
        <v>#REF!</v>
      </c>
      <c r="Q44" s="94" t="e">
        <f ca="1">IF(市町村抽出表!AB44="－","－",IF(市町村抽出表!AB44=0,"0棟",IF(市町村抽出表!AB44&lt;1,"1棟未満",TEXT(ROUND(市町村抽出表!AB44,0),"###,###")&amp;"棟")))</f>
        <v>#REF!</v>
      </c>
      <c r="R44" s="94" t="e">
        <f ca="1">IF(市町村抽出表!AC44="－","－",IF(市町村抽出表!AC44=0,"0人",IF(市町村抽出表!AC44&lt;1,"1人未満",TEXT(ROUND(市町村抽出表!AC44,0),"###,###")&amp;"人")))</f>
        <v>#REF!</v>
      </c>
      <c r="S44" s="94" t="e">
        <f ca="1">IF(市町村抽出表!AD44="－","－",IF(市町村抽出表!AD44=0,"0人",IF(市町村抽出表!AD44&lt;1,"1人未満",TEXT(ROUND(市町村抽出表!AD44,0),"###,###")&amp;"人")))</f>
        <v>#REF!</v>
      </c>
      <c r="T44" s="94" t="e">
        <f ca="1">IF(市町村抽出表!AE44="－","－",IF(市町村抽出表!AE44=0,"0人",IF(市町村抽出表!AE44&lt;1,"1人未満",TEXT(ROUND(市町村抽出表!AE44,0),"###,###")&amp;"人")))</f>
        <v>#REF!</v>
      </c>
      <c r="U44" s="149" t="e">
        <f ca="1">IF(市町村抽出表!AG44="","※2",IF(市町村抽出表!AG44="－","－",IF(市町村抽出表!AG44=0,"0人",IF(市町村抽出表!AG44&lt;1,"1人未満",TEXT(ROUND(市町村抽出表!AG44,0),"###,###")&amp;"人"))))</f>
        <v>#REF!</v>
      </c>
      <c r="V44" s="150" t="e">
        <f ca="1">IF(市町村抽出表!AH44="","※2",IF(市町村抽出表!AH44="－","－",IF(市町村抽出表!AH44=0,"0人",IF(市町村抽出表!AH44&lt;1,"1人未満",TEXT(ROUND(市町村抽出表!AH44,0),"###,###")&amp;"人"))))</f>
        <v>#REF!</v>
      </c>
      <c r="W44" s="151" t="e">
        <f ca="1">IF(市町村抽出表!AI44="","※2",IF(市町村抽出表!AI44="－","－",IF(市町村抽出表!AI44=0,"0人",IF(市町村抽出表!AI44&lt;1,"1人未満",TEXT(ROUND(市町村抽出表!AI44,0),"###,###")&amp;"人"))))</f>
        <v>#REF!</v>
      </c>
      <c r="X44" s="94" t="e">
        <f ca="1">IF(市町村抽出表!AJ44="－","－",IF(市町村抽出表!AJ44=0,"0人",IF(市町村抽出表!AJ44&lt;1,"1人未満",TEXT(ROUND(市町村抽出表!AJ44,0),"###,###")&amp;"人")))</f>
        <v>#REF!</v>
      </c>
      <c r="Y44" s="94" t="e">
        <f ca="1">IF(市町村抽出表!AK44="－","－",IF(市町村抽出表!AK44=0,"0人",IF(市町村抽出表!AK44&lt;1,"1人未満",TEXT(ROUND(市町村抽出表!AK44,0),"###,###")&amp;"人")))</f>
        <v>#REF!</v>
      </c>
      <c r="Z44" s="94" t="e">
        <f ca="1">IF(市町村抽出表!AL44="－","－",IF(市町村抽出表!AL44=0,"0人",IF(市町村抽出表!AL44&lt;1,"1人未満",TEXT(ROUND(市町村抽出表!AL44,0),"###,###")&amp;"人")))</f>
        <v>#REF!</v>
      </c>
      <c r="AA44" s="94" t="e">
        <f ca="1">IF(市町村抽出表!AM44="－","－",IF(市町村抽出表!AM44=0,"0人",IF(市町村抽出表!AM44&lt;1,"1人未満",TEXT(ROUND(市町村抽出表!AM44,0),"###,###")&amp;"人")))</f>
        <v>#REF!</v>
      </c>
      <c r="AB44" s="94" t="e">
        <f ca="1">IF(市町村抽出表!AN44="－","－",IF(市町村抽出表!AN44=0,"0人",IF(市町村抽出表!AN44&lt;1,"1人未満",TEXT(ROUND(市町村抽出表!AN44,0),"###,###")&amp;"人")))</f>
        <v>#REF!</v>
      </c>
      <c r="AC44" s="94" t="e">
        <f ca="1">IF(市町村抽出表!AO44="－","－",IF(市町村抽出表!AO44=0,"0人",IF(市町村抽出表!AO44&lt;1,"1人未満",TEXT(ROUND(市町村抽出表!AO44,0),"###,###")&amp;"人")))</f>
        <v>#REF!</v>
      </c>
      <c r="AD44" s="94" t="e">
        <f ca="1">IF(市町村抽出表!AP44="－","－",IF(市町村抽出表!AP44=0,"0人",IF(市町村抽出表!AP44&lt;1,"1人未満",TEXT(ROUND(市町村抽出表!AP44,0),"###,###")&amp;"人")))</f>
        <v>#REF!</v>
      </c>
      <c r="AE44" s="94" t="e">
        <f ca="1">IF(市町村抽出表!AQ44="－","－",IF(市町村抽出表!AQ44=0,"0人",IF(市町村抽出表!AQ44&lt;1,"1人未満",TEXT(ROUND(市町村抽出表!AQ44,0),"###,###")&amp;"人")))</f>
        <v>#REF!</v>
      </c>
      <c r="AF44" s="94" t="e">
        <f ca="1">IF(市町村抽出表!AR44="－","－",IF(市町村抽出表!AR44=0,"0人",IF(市町村抽出表!AR44&lt;1,"1人未満",TEXT(ROUND(市町村抽出表!AR44,0),"###,###")&amp;"人")))</f>
        <v>#REF!</v>
      </c>
      <c r="AG44" s="94" t="e">
        <f ca="1">IF(市町村抽出表!AS44="－","－",IF(市町村抽出表!AS44=0,"0箇所",IF(市町村抽出表!AS44&lt;1,"1箇所未満",TEXT(ROUND(市町村抽出表!AS44,0),"###,###")&amp;"箇所")))</f>
        <v>#REF!</v>
      </c>
      <c r="AH44" s="94" t="e">
        <f ca="1">IF(市町村抽出表!AT44="－","－",IF(市町村抽出表!AT44=0,"0世帯",IF(市町村抽出表!AT44&lt;1,"1世帯未満",TEXT(ROUND(市町村抽出表!AT44,0),"###,###")&amp;"世帯")))</f>
        <v>#REF!</v>
      </c>
      <c r="AI44" s="94" t="e">
        <f ca="1">IF(市町村抽出表!AU44="－","－",IF(市町村抽出表!AU44=0,"0人",IF(市町村抽出表!AU44&lt;1,"1人未満",TEXT(ROUND(市町村抽出表!AU44,0),"###,###")&amp;"人")))</f>
        <v>#REF!</v>
      </c>
      <c r="AJ44" s="94" t="e">
        <f ca="1">IF(市町村抽出表!AV44="－","－",IF(市町村抽出表!AV44=0,"0世帯",IF(市町村抽出表!AV44&lt;1,"1世帯未満",TEXT(ROUND(市町村抽出表!AV44,0),"###,###")&amp;"世帯")))</f>
        <v>#REF!</v>
      </c>
      <c r="AK44" s="94" t="e">
        <f ca="1">IF(市町村抽出表!AW44="－","－",IF(市町村抽出表!AW44=0,"0人",IF(市町村抽出表!AW44&lt;1,"1人未満",TEXT(ROUND(市町村抽出表!AW44,0),"###,###")&amp;"人")))</f>
        <v>#REF!</v>
      </c>
      <c r="AL44" s="94" t="e">
        <f ca="1">IF(市町村抽出表!AX44="－","－",IF(市町村抽出表!AX44=0,"0世帯",IF(市町村抽出表!AX44&lt;1,"1世帯未満",TEXT(ROUND(市町村抽出表!AX44,0),"###,###")&amp;"世帯")))</f>
        <v>#REF!</v>
      </c>
      <c r="AM44" s="94" t="e">
        <f ca="1">IF(市町村抽出表!AY44="－","－",IF(市町村抽出表!AY44=0,"0人",IF(市町村抽出表!AY44&lt;1,"1人未満",TEXT(ROUND(市町村抽出表!AY44,0),"###,###")&amp;"人")))</f>
        <v>#REF!</v>
      </c>
      <c r="AN44" s="94" t="s">
        <v>722</v>
      </c>
      <c r="AO44" s="94" t="s">
        <v>722</v>
      </c>
      <c r="AP44" s="94" t="e">
        <f ca="1">IF(市町村抽出表!BB44="－","－",IF(市町村抽出表!BB44=0,"0km",IF(市町村抽出表!BB44&lt;0.1,"0.1km未満",TEXT(ROUND(市町村抽出表!BB44,1),"###,##0.0")&amp;"km")))</f>
        <v>#REF!</v>
      </c>
      <c r="AQ44" s="94" t="e">
        <f ca="1">IF(市町村抽出表!BC44="－","－",IF(市町村抽出表!BC44=0,"0世帯",IF(市町村抽出表!BC44&lt;1,"1世帯未満",TEXT(ROUND(市町村抽出表!BC44,0),"###,###")&amp;"世帯")))</f>
        <v>#REF!</v>
      </c>
      <c r="AR44" s="94" t="e">
        <f ca="1">IF(市町村抽出表!BD44="－","－",IF(市町村抽出表!BD44=0,"0人",IF(市町村抽出表!BD44&lt;1,"1人未満",TEXT(ROUND(市町村抽出表!BD44,0),"###,###")&amp;"人")))</f>
        <v>#REF!</v>
      </c>
      <c r="AS44" s="94" t="s">
        <v>722</v>
      </c>
      <c r="AT44" s="94" t="s">
        <v>722</v>
      </c>
      <c r="AU44" s="94" t="e">
        <f ca="1">IF(市町村抽出表!BG44="－","－",IF(市町村抽出表!BG44=0,"0箇所",IF(市町村抽出表!BG44&lt;1,"1箇所未満",TEXT(ROUND(市町村抽出表!BG44,0),"###,###")&amp;"箇所")))</f>
        <v>#REF!</v>
      </c>
      <c r="AV44" s="94" t="e">
        <f ca="1">IF(市町村抽出表!BH44="－","－",IF(市町村抽出表!BH44=0,"0箇所",IF(市町村抽出表!BH44&lt;1,"1箇所未満",TEXT(ROUND(市町村抽出表!BH44,0),"###,###")&amp;"箇所")))</f>
        <v>#REF!</v>
      </c>
      <c r="AW44" s="94" t="e">
        <f ca="1">IF(市町村抽出表!BI44="－","－",IF(市町村抽出表!BI44=0,"0箇所",IF(市町村抽出表!BI44&lt;1,"1箇所未満",TEXT(ROUND(市町村抽出表!BI44,0),"###,###")&amp;"箇所")))</f>
        <v>#REF!</v>
      </c>
      <c r="AX44" s="94" t="e">
        <f ca="1">IF(市町村抽出表!BJ44="－","－",IF(市町村抽出表!BJ44=0,"0箇所",IF(市町村抽出表!BJ44&lt;1,"1箇所未満",TEXT(ROUND(市町村抽出表!BJ44,0),"###,###")&amp;"箇所")))</f>
        <v>#REF!</v>
      </c>
      <c r="AY44" s="94" t="e">
        <f ca="1">IF(市町村抽出表!BK44="－","－",IF(市町村抽出表!BK44=0,"0箇所",IF(市町村抽出表!BK44&lt;1,"1箇所未満",TEXT(ROUND(市町村抽出表!BK44,0),"###,###")&amp;"箇所")))</f>
        <v>#REF!</v>
      </c>
      <c r="AZ44" s="94" t="e">
        <f ca="1">IF(市町村抽出表!BL44="－","－",IF(市町村抽出表!BL44=0,"0箇所",IF(市町村抽出表!BL44&lt;1,"1箇所未満",TEXT(ROUND(市町村抽出表!BL44,0),"###,###")&amp;"箇所")))</f>
        <v>#REF!</v>
      </c>
      <c r="BH44" s="153"/>
      <c r="BI44" s="153"/>
      <c r="BJ44" s="153"/>
      <c r="BL44" s="154"/>
      <c r="BM44" s="153"/>
      <c r="BN44" s="153"/>
      <c r="BO44" s="153"/>
      <c r="BP44" s="153"/>
      <c r="BX44" s="154"/>
      <c r="BY44" s="153"/>
      <c r="BZ44" s="153"/>
      <c r="CA44" s="153"/>
      <c r="CB44" s="153"/>
      <c r="CN44" s="154"/>
      <c r="CO44" s="153"/>
      <c r="CP44" s="153"/>
      <c r="CQ44" s="153"/>
      <c r="CR44" s="153"/>
    </row>
    <row r="45" spans="1:96" x14ac:dyDescent="0.2">
      <c r="A45" s="82">
        <v>42</v>
      </c>
      <c r="B45" s="74" t="s">
        <v>596</v>
      </c>
      <c r="C45" s="93" t="e">
        <f ca="1">IF(市町村抽出表!D45="－","－",ROUND(市町村抽出表!D45,1))</f>
        <v>#REF!</v>
      </c>
      <c r="D45" s="158" t="e">
        <f ca="1">IF(市町村抽出表!F45="","※2",IF(市町村抽出表!F45="－","－",市町村抽出表!F45&amp;"箇所"))</f>
        <v>#REF!</v>
      </c>
      <c r="E45" s="159" t="e">
        <f ca="1">IF(市町村抽出表!G45="","※2",IF(市町村抽出表!G45="－","－",市町村抽出表!G45&amp;"箇所"))</f>
        <v>#REF!</v>
      </c>
      <c r="F45" s="160" t="e">
        <f ca="1">IF(市町村抽出表!H45="","※2",IF(市町村抽出表!H45="－","－",市町村抽出表!H45&amp;"箇所"))</f>
        <v>#REF!</v>
      </c>
      <c r="G45" s="94" t="e">
        <f ca="1">IF(市町村抽出表!I45="－","－",IF(市町村抽出表!I45=0,"0棟",IF(市町村抽出表!I45&lt;1,"1棟未満",TEXT(ROUND(市町村抽出表!I45,0),"###,###")&amp;"棟")))</f>
        <v>#REF!</v>
      </c>
      <c r="H45" s="94" t="e">
        <f ca="1">IF(市町村抽出表!J45="－","－",IF(市町村抽出表!J45=0,"0棟",IF(市町村抽出表!J45&lt;1,"1棟未満",TEXT(ROUND(市町村抽出表!J45,0),"###,###")&amp;"棟")))</f>
        <v>#REF!</v>
      </c>
      <c r="I45" s="94" t="e">
        <f ca="1">IF(市町村抽出表!O45="－","－",IF(市町村抽出表!O45=0,"0棟",IF(市町村抽出表!O45&lt;1,"1棟未満",TEXT(ROUND(市町村抽出表!O45,0),"###,###")&amp;"棟")))</f>
        <v>#REF!</v>
      </c>
      <c r="J45" s="94" t="e">
        <f ca="1">IF(市町村抽出表!P45="－","－",IF(市町村抽出表!P45=0,"0棟",IF(市町村抽出表!P45&lt;1,"1棟未満",TEXT(ROUND(市町村抽出表!P45,0),"###,###")&amp;"棟")))</f>
        <v>#REF!</v>
      </c>
      <c r="K45" s="147" t="e">
        <f ca="1">IF(市町村抽出表!U45="","※2",IF(市町村抽出表!U45="－","－",IF(市町村抽出表!U45=0,"0棟",IF(市町村抽出表!U45&lt;1,"1棟未満",TEXT(ROUND(市町村抽出表!U45,0),"###,###")&amp;"棟"))))</f>
        <v>#REF!</v>
      </c>
      <c r="L45" s="148" t="e">
        <f ca="1">IF(市町村抽出表!V45="","※2",IF(市町村抽出表!V45="－","－",IF(市町村抽出表!V45=0,"0棟",IF(市町村抽出表!V45&lt;1,"1棟未満",TEXT(ROUND(市町村抽出表!V45,0),"###,###")&amp;"棟"))))</f>
        <v>#REF!</v>
      </c>
      <c r="M45" s="94" t="e">
        <f ca="1">IF(市町村抽出表!W45="－","－",IF(市町村抽出表!W45=0,"0棟",IF(市町村抽出表!W45&lt;1,"1棟未満",TEXT(ROUND(市町村抽出表!W45,0),"###,###")&amp;"棟")))</f>
        <v>#REF!</v>
      </c>
      <c r="N45" s="94" t="e">
        <f ca="1">IF(市町村抽出表!X45="－","－",IF(市町村抽出表!X45=0,"0棟",IF(市町村抽出表!X45&lt;1,"1棟未満",TEXT(ROUND(市町村抽出表!X45,0),"###,###")&amp;"棟")))</f>
        <v>#REF!</v>
      </c>
      <c r="O45" s="94" t="e">
        <f ca="1">IF(市町村抽出表!Z45="－","－",IF(市町村抽出表!Z45=0,"0件",IF(市町村抽出表!Z45&lt;1,"1件未満",TEXT(ROUND(市町村抽出表!Z45,0),"###,###")&amp;"件")))</f>
        <v>#REF!</v>
      </c>
      <c r="P45" s="94" t="e">
        <f ca="1">IF(市町村抽出表!AA45="－","－",IF(市町村抽出表!AA45=0,"0件",IF(市町村抽出表!AA45&lt;1,"1件未満",TEXT(ROUND(市町村抽出表!AA45,0),"###,###")&amp;"件")))</f>
        <v>#REF!</v>
      </c>
      <c r="Q45" s="94" t="e">
        <f ca="1">IF(市町村抽出表!AB45="－","－",IF(市町村抽出表!AB45=0,"0棟",IF(市町村抽出表!AB45&lt;1,"1棟未満",TEXT(ROUND(市町村抽出表!AB45,0),"###,###")&amp;"棟")))</f>
        <v>#REF!</v>
      </c>
      <c r="R45" s="94" t="e">
        <f ca="1">IF(市町村抽出表!AC45="－","－",IF(市町村抽出表!AC45=0,"0人",IF(市町村抽出表!AC45&lt;1,"1人未満",TEXT(ROUND(市町村抽出表!AC45,0),"###,###")&amp;"人")))</f>
        <v>#REF!</v>
      </c>
      <c r="S45" s="94" t="e">
        <f ca="1">IF(市町村抽出表!AD45="－","－",IF(市町村抽出表!AD45=0,"0人",IF(市町村抽出表!AD45&lt;1,"1人未満",TEXT(ROUND(市町村抽出表!AD45,0),"###,###")&amp;"人")))</f>
        <v>#REF!</v>
      </c>
      <c r="T45" s="94" t="e">
        <f ca="1">IF(市町村抽出表!AE45="－","－",IF(市町村抽出表!AE45=0,"0人",IF(市町村抽出表!AE45&lt;1,"1人未満",TEXT(ROUND(市町村抽出表!AE45,0),"###,###")&amp;"人")))</f>
        <v>#REF!</v>
      </c>
      <c r="U45" s="149" t="e">
        <f ca="1">IF(市町村抽出表!AG45="","※2",IF(市町村抽出表!AG45="－","－",IF(市町村抽出表!AG45=0,"0人",IF(市町村抽出表!AG45&lt;1,"1人未満",TEXT(ROUND(市町村抽出表!AG45,0),"###,###")&amp;"人"))))</f>
        <v>#REF!</v>
      </c>
      <c r="V45" s="150" t="e">
        <f ca="1">IF(市町村抽出表!AH45="","※2",IF(市町村抽出表!AH45="－","－",IF(市町村抽出表!AH45=0,"0人",IF(市町村抽出表!AH45&lt;1,"1人未満",TEXT(ROUND(市町村抽出表!AH45,0),"###,###")&amp;"人"))))</f>
        <v>#REF!</v>
      </c>
      <c r="W45" s="151" t="e">
        <f ca="1">IF(市町村抽出表!AI45="","※2",IF(市町村抽出表!AI45="－","－",IF(市町村抽出表!AI45=0,"0人",IF(市町村抽出表!AI45&lt;1,"1人未満",TEXT(ROUND(市町村抽出表!AI45,0),"###,###")&amp;"人"))))</f>
        <v>#REF!</v>
      </c>
      <c r="X45" s="94" t="e">
        <f ca="1">IF(市町村抽出表!AJ45="－","－",IF(市町村抽出表!AJ45=0,"0人",IF(市町村抽出表!AJ45&lt;1,"1人未満",TEXT(ROUND(市町村抽出表!AJ45,0),"###,###")&amp;"人")))</f>
        <v>#REF!</v>
      </c>
      <c r="Y45" s="94" t="e">
        <f ca="1">IF(市町村抽出表!AK45="－","－",IF(市町村抽出表!AK45=0,"0人",IF(市町村抽出表!AK45&lt;1,"1人未満",TEXT(ROUND(市町村抽出表!AK45,0),"###,###")&amp;"人")))</f>
        <v>#REF!</v>
      </c>
      <c r="Z45" s="94" t="e">
        <f ca="1">IF(市町村抽出表!AL45="－","－",IF(市町村抽出表!AL45=0,"0人",IF(市町村抽出表!AL45&lt;1,"1人未満",TEXT(ROUND(市町村抽出表!AL45,0),"###,###")&amp;"人")))</f>
        <v>#REF!</v>
      </c>
      <c r="AA45" s="94" t="e">
        <f ca="1">IF(市町村抽出表!AM45="－","－",IF(市町村抽出表!AM45=0,"0人",IF(市町村抽出表!AM45&lt;1,"1人未満",TEXT(ROUND(市町村抽出表!AM45,0),"###,###")&amp;"人")))</f>
        <v>#REF!</v>
      </c>
      <c r="AB45" s="94" t="e">
        <f ca="1">IF(市町村抽出表!AN45="－","－",IF(市町村抽出表!AN45=0,"0人",IF(市町村抽出表!AN45&lt;1,"1人未満",TEXT(ROUND(市町村抽出表!AN45,0),"###,###")&amp;"人")))</f>
        <v>#REF!</v>
      </c>
      <c r="AC45" s="94" t="e">
        <f ca="1">IF(市町村抽出表!AO45="－","－",IF(市町村抽出表!AO45=0,"0人",IF(市町村抽出表!AO45&lt;1,"1人未満",TEXT(ROUND(市町村抽出表!AO45,0),"###,###")&amp;"人")))</f>
        <v>#REF!</v>
      </c>
      <c r="AD45" s="94" t="e">
        <f ca="1">IF(市町村抽出表!AP45="－","－",IF(市町村抽出表!AP45=0,"0人",IF(市町村抽出表!AP45&lt;1,"1人未満",TEXT(ROUND(市町村抽出表!AP45,0),"###,###")&amp;"人")))</f>
        <v>#REF!</v>
      </c>
      <c r="AE45" s="94" t="e">
        <f ca="1">IF(市町村抽出表!AQ45="－","－",IF(市町村抽出表!AQ45=0,"0人",IF(市町村抽出表!AQ45&lt;1,"1人未満",TEXT(ROUND(市町村抽出表!AQ45,0),"###,###")&amp;"人")))</f>
        <v>#REF!</v>
      </c>
      <c r="AF45" s="94" t="e">
        <f ca="1">IF(市町村抽出表!AR45="－","－",IF(市町村抽出表!AR45=0,"0人",IF(市町村抽出表!AR45&lt;1,"1人未満",TEXT(ROUND(市町村抽出表!AR45,0),"###,###")&amp;"人")))</f>
        <v>#REF!</v>
      </c>
      <c r="AG45" s="94" t="e">
        <f ca="1">IF(市町村抽出表!AS45="－","－",IF(市町村抽出表!AS45=0,"0箇所",IF(市町村抽出表!AS45&lt;1,"1箇所未満",TEXT(ROUND(市町村抽出表!AS45,0),"###,###")&amp;"箇所")))</f>
        <v>#REF!</v>
      </c>
      <c r="AH45" s="94" t="e">
        <f ca="1">IF(市町村抽出表!AT45="－","－",IF(市町村抽出表!AT45=0,"0世帯",IF(市町村抽出表!AT45&lt;1,"1世帯未満",TEXT(ROUND(市町村抽出表!AT45,0),"###,###")&amp;"世帯")))</f>
        <v>#REF!</v>
      </c>
      <c r="AI45" s="94" t="e">
        <f ca="1">IF(市町村抽出表!AU45="－","－",IF(市町村抽出表!AU45=0,"0人",IF(市町村抽出表!AU45&lt;1,"1人未満",TEXT(ROUND(市町村抽出表!AU45,0),"###,###")&amp;"人")))</f>
        <v>#REF!</v>
      </c>
      <c r="AJ45" s="94" t="e">
        <f ca="1">IF(市町村抽出表!AV45="－","－",IF(市町村抽出表!AV45=0,"0世帯",IF(市町村抽出表!AV45&lt;1,"1世帯未満",TEXT(ROUND(市町村抽出表!AV45,0),"###,###")&amp;"世帯")))</f>
        <v>#REF!</v>
      </c>
      <c r="AK45" s="94" t="e">
        <f ca="1">IF(市町村抽出表!AW45="－","－",IF(市町村抽出表!AW45=0,"0人",IF(市町村抽出表!AW45&lt;1,"1人未満",TEXT(ROUND(市町村抽出表!AW45,0),"###,###")&amp;"人")))</f>
        <v>#REF!</v>
      </c>
      <c r="AL45" s="94" t="e">
        <f ca="1">IF(市町村抽出表!AX45="－","－",IF(市町村抽出表!AX45=0,"0世帯",IF(市町村抽出表!AX45&lt;1,"1世帯未満",TEXT(ROUND(市町村抽出表!AX45,0),"###,###")&amp;"世帯")))</f>
        <v>#REF!</v>
      </c>
      <c r="AM45" s="94" t="e">
        <f ca="1">IF(市町村抽出表!AY45="－","－",IF(市町村抽出表!AY45=0,"0人",IF(市町村抽出表!AY45&lt;1,"1人未満",TEXT(ROUND(市町村抽出表!AY45,0),"###,###")&amp;"人")))</f>
        <v>#REF!</v>
      </c>
      <c r="AN45" s="94" t="s">
        <v>722</v>
      </c>
      <c r="AO45" s="94" t="s">
        <v>722</v>
      </c>
      <c r="AP45" s="94" t="e">
        <f ca="1">IF(市町村抽出表!BB45="－","－",IF(市町村抽出表!BB45=0,"0km",IF(市町村抽出表!BB45&lt;0.1,"0.1km未満",TEXT(ROUND(市町村抽出表!BB45,1),"###,##0.0")&amp;"km")))</f>
        <v>#REF!</v>
      </c>
      <c r="AQ45" s="94" t="e">
        <f ca="1">IF(市町村抽出表!BC45="－","－",IF(市町村抽出表!BC45=0,"0世帯",IF(市町村抽出表!BC45&lt;1,"1世帯未満",TEXT(ROUND(市町村抽出表!BC45,0),"###,###")&amp;"世帯")))</f>
        <v>#REF!</v>
      </c>
      <c r="AR45" s="94" t="e">
        <f ca="1">IF(市町村抽出表!BD45="－","－",IF(市町村抽出表!BD45=0,"0人",IF(市町村抽出表!BD45&lt;1,"1人未満",TEXT(ROUND(市町村抽出表!BD45,0),"###,###")&amp;"人")))</f>
        <v>#REF!</v>
      </c>
      <c r="AS45" s="94" t="s">
        <v>722</v>
      </c>
      <c r="AT45" s="94" t="s">
        <v>722</v>
      </c>
      <c r="AU45" s="94" t="e">
        <f ca="1">IF(市町村抽出表!BG45="－","－",IF(市町村抽出表!BG45=0,"0箇所",IF(市町村抽出表!BG45&lt;1,"1箇所未満",TEXT(ROUND(市町村抽出表!BG45,0),"###,###")&amp;"箇所")))</f>
        <v>#REF!</v>
      </c>
      <c r="AV45" s="94" t="e">
        <f ca="1">IF(市町村抽出表!BH45="－","－",IF(市町村抽出表!BH45=0,"0箇所",IF(市町村抽出表!BH45&lt;1,"1箇所未満",TEXT(ROUND(市町村抽出表!BH45,0),"###,###")&amp;"箇所")))</f>
        <v>#REF!</v>
      </c>
      <c r="AW45" s="94" t="e">
        <f ca="1">IF(市町村抽出表!BI45="－","－",IF(市町村抽出表!BI45=0,"0箇所",IF(市町村抽出表!BI45&lt;1,"1箇所未満",TEXT(ROUND(市町村抽出表!BI45,0),"###,###")&amp;"箇所")))</f>
        <v>#REF!</v>
      </c>
      <c r="AX45" s="94" t="e">
        <f ca="1">IF(市町村抽出表!BJ45="－","－",IF(市町村抽出表!BJ45=0,"0箇所",IF(市町村抽出表!BJ45&lt;1,"1箇所未満",TEXT(ROUND(市町村抽出表!BJ45,0),"###,###")&amp;"箇所")))</f>
        <v>#REF!</v>
      </c>
      <c r="AY45" s="94" t="e">
        <f ca="1">IF(市町村抽出表!BK45="－","－",IF(市町村抽出表!BK45=0,"0箇所",IF(市町村抽出表!BK45&lt;1,"1箇所未満",TEXT(ROUND(市町村抽出表!BK45,0),"###,###")&amp;"箇所")))</f>
        <v>#REF!</v>
      </c>
      <c r="AZ45" s="94" t="e">
        <f ca="1">IF(市町村抽出表!BL45="－","－",IF(市町村抽出表!BL45=0,"0箇所",IF(市町村抽出表!BL45&lt;1,"1箇所未満",TEXT(ROUND(市町村抽出表!BL45,0),"###,###")&amp;"箇所")))</f>
        <v>#REF!</v>
      </c>
      <c r="BH45" s="153"/>
      <c r="BI45" s="153"/>
      <c r="BJ45" s="153"/>
      <c r="BL45" s="154"/>
      <c r="BM45" s="153"/>
      <c r="BN45" s="153"/>
      <c r="BO45" s="153"/>
      <c r="BP45" s="153"/>
      <c r="BX45" s="154"/>
      <c r="BY45" s="153"/>
      <c r="BZ45" s="153"/>
      <c r="CA45" s="153"/>
      <c r="CB45" s="153"/>
      <c r="CN45" s="154"/>
      <c r="CO45" s="153"/>
      <c r="CP45" s="153"/>
      <c r="CQ45" s="153"/>
      <c r="CR45" s="153"/>
    </row>
    <row r="46" spans="1:96" x14ac:dyDescent="0.2">
      <c r="A46" s="82">
        <v>43</v>
      </c>
      <c r="B46" s="74" t="s">
        <v>597</v>
      </c>
      <c r="C46" s="93" t="e">
        <f ca="1">IF(市町村抽出表!D46="－","－",ROUND(市町村抽出表!D46,1))</f>
        <v>#REF!</v>
      </c>
      <c r="D46" s="158" t="e">
        <f ca="1">IF(市町村抽出表!F46="","※2",IF(市町村抽出表!F46="－","－",市町村抽出表!F46&amp;"箇所"))</f>
        <v>#REF!</v>
      </c>
      <c r="E46" s="159" t="e">
        <f ca="1">IF(市町村抽出表!G46="","※2",IF(市町村抽出表!G46="－","－",市町村抽出表!G46&amp;"箇所"))</f>
        <v>#REF!</v>
      </c>
      <c r="F46" s="160" t="e">
        <f ca="1">IF(市町村抽出表!H46="","※2",IF(市町村抽出表!H46="－","－",市町村抽出表!H46&amp;"箇所"))</f>
        <v>#REF!</v>
      </c>
      <c r="G46" s="94" t="e">
        <f ca="1">IF(市町村抽出表!I46="－","－",IF(市町村抽出表!I46=0,"0棟",IF(市町村抽出表!I46&lt;1,"1棟未満",TEXT(ROUND(市町村抽出表!I46,0),"###,###")&amp;"棟")))</f>
        <v>#REF!</v>
      </c>
      <c r="H46" s="94" t="e">
        <f ca="1">IF(市町村抽出表!J46="－","－",IF(市町村抽出表!J46=0,"0棟",IF(市町村抽出表!J46&lt;1,"1棟未満",TEXT(ROUND(市町村抽出表!J46,0),"###,###")&amp;"棟")))</f>
        <v>#REF!</v>
      </c>
      <c r="I46" s="94" t="e">
        <f ca="1">IF(市町村抽出表!O46="－","－",IF(市町村抽出表!O46=0,"0棟",IF(市町村抽出表!O46&lt;1,"1棟未満",TEXT(ROUND(市町村抽出表!O46,0),"###,###")&amp;"棟")))</f>
        <v>#REF!</v>
      </c>
      <c r="J46" s="94" t="e">
        <f ca="1">IF(市町村抽出表!P46="－","－",IF(市町村抽出表!P46=0,"0棟",IF(市町村抽出表!P46&lt;1,"1棟未満",TEXT(ROUND(市町村抽出表!P46,0),"###,###")&amp;"棟")))</f>
        <v>#REF!</v>
      </c>
      <c r="K46" s="147" t="e">
        <f ca="1">IF(市町村抽出表!U46="","※2",IF(市町村抽出表!U46="－","－",IF(市町村抽出表!U46=0,"0棟",IF(市町村抽出表!U46&lt;1,"1棟未満",TEXT(ROUND(市町村抽出表!U46,0),"###,###")&amp;"棟"))))</f>
        <v>#REF!</v>
      </c>
      <c r="L46" s="148" t="e">
        <f ca="1">IF(市町村抽出表!V46="","※2",IF(市町村抽出表!V46="－","－",IF(市町村抽出表!V46=0,"0棟",IF(市町村抽出表!V46&lt;1,"1棟未満",TEXT(ROUND(市町村抽出表!V46,0),"###,###")&amp;"棟"))))</f>
        <v>#REF!</v>
      </c>
      <c r="M46" s="94" t="e">
        <f ca="1">IF(市町村抽出表!W46="－","－",IF(市町村抽出表!W46=0,"0棟",IF(市町村抽出表!W46&lt;1,"1棟未満",TEXT(ROUND(市町村抽出表!W46,0),"###,###")&amp;"棟")))</f>
        <v>#REF!</v>
      </c>
      <c r="N46" s="94" t="e">
        <f ca="1">IF(市町村抽出表!X46="－","－",IF(市町村抽出表!X46=0,"0棟",IF(市町村抽出表!X46&lt;1,"1棟未満",TEXT(ROUND(市町村抽出表!X46,0),"###,###")&amp;"棟")))</f>
        <v>#REF!</v>
      </c>
      <c r="O46" s="94" t="e">
        <f ca="1">IF(市町村抽出表!Z46="－","－",IF(市町村抽出表!Z46=0,"0件",IF(市町村抽出表!Z46&lt;1,"1件未満",TEXT(ROUND(市町村抽出表!Z46,0),"###,###")&amp;"件")))</f>
        <v>#REF!</v>
      </c>
      <c r="P46" s="94" t="e">
        <f ca="1">IF(市町村抽出表!AA46="－","－",IF(市町村抽出表!AA46=0,"0件",IF(市町村抽出表!AA46&lt;1,"1件未満",TEXT(ROUND(市町村抽出表!AA46,0),"###,###")&amp;"件")))</f>
        <v>#REF!</v>
      </c>
      <c r="Q46" s="94" t="e">
        <f ca="1">IF(市町村抽出表!AB46="－","－",IF(市町村抽出表!AB46=0,"0棟",IF(市町村抽出表!AB46&lt;1,"1棟未満",TEXT(ROUND(市町村抽出表!AB46,0),"###,###")&amp;"棟")))</f>
        <v>#REF!</v>
      </c>
      <c r="R46" s="94" t="e">
        <f ca="1">IF(市町村抽出表!AC46="－","－",IF(市町村抽出表!AC46=0,"0人",IF(市町村抽出表!AC46&lt;1,"1人未満",TEXT(ROUND(市町村抽出表!AC46,0),"###,###")&amp;"人")))</f>
        <v>#REF!</v>
      </c>
      <c r="S46" s="94" t="e">
        <f ca="1">IF(市町村抽出表!AD46="－","－",IF(市町村抽出表!AD46=0,"0人",IF(市町村抽出表!AD46&lt;1,"1人未満",TEXT(ROUND(市町村抽出表!AD46,0),"###,###")&amp;"人")))</f>
        <v>#REF!</v>
      </c>
      <c r="T46" s="94" t="e">
        <f ca="1">IF(市町村抽出表!AE46="－","－",IF(市町村抽出表!AE46=0,"0人",IF(市町村抽出表!AE46&lt;1,"1人未満",TEXT(ROUND(市町村抽出表!AE46,0),"###,###")&amp;"人")))</f>
        <v>#REF!</v>
      </c>
      <c r="U46" s="149" t="e">
        <f ca="1">IF(市町村抽出表!AG46="","※2",IF(市町村抽出表!AG46="－","－",IF(市町村抽出表!AG46=0,"0人",IF(市町村抽出表!AG46&lt;1,"1人未満",TEXT(ROUND(市町村抽出表!AG46,0),"###,###")&amp;"人"))))</f>
        <v>#REF!</v>
      </c>
      <c r="V46" s="150" t="e">
        <f ca="1">IF(市町村抽出表!AH46="","※2",IF(市町村抽出表!AH46="－","－",IF(市町村抽出表!AH46=0,"0人",IF(市町村抽出表!AH46&lt;1,"1人未満",TEXT(ROUND(市町村抽出表!AH46,0),"###,###")&amp;"人"))))</f>
        <v>#REF!</v>
      </c>
      <c r="W46" s="151" t="e">
        <f ca="1">IF(市町村抽出表!AI46="","※2",IF(市町村抽出表!AI46="－","－",IF(市町村抽出表!AI46=0,"0人",IF(市町村抽出表!AI46&lt;1,"1人未満",TEXT(ROUND(市町村抽出表!AI46,0),"###,###")&amp;"人"))))</f>
        <v>#REF!</v>
      </c>
      <c r="X46" s="94" t="e">
        <f ca="1">IF(市町村抽出表!AJ46="－","－",IF(市町村抽出表!AJ46=0,"0人",IF(市町村抽出表!AJ46&lt;1,"1人未満",TEXT(ROUND(市町村抽出表!AJ46,0),"###,###")&amp;"人")))</f>
        <v>#REF!</v>
      </c>
      <c r="Y46" s="94" t="e">
        <f ca="1">IF(市町村抽出表!AK46="－","－",IF(市町村抽出表!AK46=0,"0人",IF(市町村抽出表!AK46&lt;1,"1人未満",TEXT(ROUND(市町村抽出表!AK46,0),"###,###")&amp;"人")))</f>
        <v>#REF!</v>
      </c>
      <c r="Z46" s="94" t="e">
        <f ca="1">IF(市町村抽出表!AL46="－","－",IF(市町村抽出表!AL46=0,"0人",IF(市町村抽出表!AL46&lt;1,"1人未満",TEXT(ROUND(市町村抽出表!AL46,0),"###,###")&amp;"人")))</f>
        <v>#REF!</v>
      </c>
      <c r="AA46" s="94" t="e">
        <f ca="1">IF(市町村抽出表!AM46="－","－",IF(市町村抽出表!AM46=0,"0人",IF(市町村抽出表!AM46&lt;1,"1人未満",TEXT(ROUND(市町村抽出表!AM46,0),"###,###")&amp;"人")))</f>
        <v>#REF!</v>
      </c>
      <c r="AB46" s="94" t="e">
        <f ca="1">IF(市町村抽出表!AN46="－","－",IF(市町村抽出表!AN46=0,"0人",IF(市町村抽出表!AN46&lt;1,"1人未満",TEXT(ROUND(市町村抽出表!AN46,0),"###,###")&amp;"人")))</f>
        <v>#REF!</v>
      </c>
      <c r="AC46" s="94" t="e">
        <f ca="1">IF(市町村抽出表!AO46="－","－",IF(市町村抽出表!AO46=0,"0人",IF(市町村抽出表!AO46&lt;1,"1人未満",TEXT(ROUND(市町村抽出表!AO46,0),"###,###")&amp;"人")))</f>
        <v>#REF!</v>
      </c>
      <c r="AD46" s="94" t="e">
        <f ca="1">IF(市町村抽出表!AP46="－","－",IF(市町村抽出表!AP46=0,"0人",IF(市町村抽出表!AP46&lt;1,"1人未満",TEXT(ROUND(市町村抽出表!AP46,0),"###,###")&amp;"人")))</f>
        <v>#REF!</v>
      </c>
      <c r="AE46" s="94" t="e">
        <f ca="1">IF(市町村抽出表!AQ46="－","－",IF(市町村抽出表!AQ46=0,"0人",IF(市町村抽出表!AQ46&lt;1,"1人未満",TEXT(ROUND(市町村抽出表!AQ46,0),"###,###")&amp;"人")))</f>
        <v>#REF!</v>
      </c>
      <c r="AF46" s="94" t="e">
        <f ca="1">IF(市町村抽出表!AR46="－","－",IF(市町村抽出表!AR46=0,"0人",IF(市町村抽出表!AR46&lt;1,"1人未満",TEXT(ROUND(市町村抽出表!AR46,0),"###,###")&amp;"人")))</f>
        <v>#REF!</v>
      </c>
      <c r="AG46" s="94" t="e">
        <f ca="1">IF(市町村抽出表!AS46="－","－",IF(市町村抽出表!AS46=0,"0箇所",IF(市町村抽出表!AS46&lt;1,"1箇所未満",TEXT(ROUND(市町村抽出表!AS46,0),"###,###")&amp;"箇所")))</f>
        <v>#REF!</v>
      </c>
      <c r="AH46" s="94" t="e">
        <f ca="1">IF(市町村抽出表!AT46="－","－",IF(市町村抽出表!AT46=0,"0世帯",IF(市町村抽出表!AT46&lt;1,"1世帯未満",TEXT(ROUND(市町村抽出表!AT46,0),"###,###")&amp;"世帯")))</f>
        <v>#REF!</v>
      </c>
      <c r="AI46" s="94" t="e">
        <f ca="1">IF(市町村抽出表!AU46="－","－",IF(市町村抽出表!AU46=0,"0人",IF(市町村抽出表!AU46&lt;1,"1人未満",TEXT(ROUND(市町村抽出表!AU46,0),"###,###")&amp;"人")))</f>
        <v>#REF!</v>
      </c>
      <c r="AJ46" s="94" t="e">
        <f ca="1">IF(市町村抽出表!AV46="－","－",IF(市町村抽出表!AV46=0,"0世帯",IF(市町村抽出表!AV46&lt;1,"1世帯未満",TEXT(ROUND(市町村抽出表!AV46,0),"###,###")&amp;"世帯")))</f>
        <v>#REF!</v>
      </c>
      <c r="AK46" s="94" t="e">
        <f ca="1">IF(市町村抽出表!AW46="－","－",IF(市町村抽出表!AW46=0,"0人",IF(市町村抽出表!AW46&lt;1,"1人未満",TEXT(ROUND(市町村抽出表!AW46,0),"###,###")&amp;"人")))</f>
        <v>#REF!</v>
      </c>
      <c r="AL46" s="94" t="e">
        <f ca="1">IF(市町村抽出表!AX46="－","－",IF(市町村抽出表!AX46=0,"0世帯",IF(市町村抽出表!AX46&lt;1,"1世帯未満",TEXT(ROUND(市町村抽出表!AX46,0),"###,###")&amp;"世帯")))</f>
        <v>#REF!</v>
      </c>
      <c r="AM46" s="94" t="e">
        <f ca="1">IF(市町村抽出表!AY46="－","－",IF(市町村抽出表!AY46=0,"0人",IF(市町村抽出表!AY46&lt;1,"1人未満",TEXT(ROUND(市町村抽出表!AY46,0),"###,###")&amp;"人")))</f>
        <v>#REF!</v>
      </c>
      <c r="AN46" s="94" t="s">
        <v>722</v>
      </c>
      <c r="AO46" s="94" t="s">
        <v>722</v>
      </c>
      <c r="AP46" s="94" t="e">
        <f ca="1">IF(市町村抽出表!BB46="－","－",IF(市町村抽出表!BB46=0,"0km",IF(市町村抽出表!BB46&lt;0.1,"0.1km未満",TEXT(ROUND(市町村抽出表!BB46,1),"###,##0.0")&amp;"km")))</f>
        <v>#REF!</v>
      </c>
      <c r="AQ46" s="94" t="e">
        <f ca="1">IF(市町村抽出表!BC46="－","－",IF(市町村抽出表!BC46=0,"0世帯",IF(市町村抽出表!BC46&lt;1,"1世帯未満",TEXT(ROUND(市町村抽出表!BC46,0),"###,###")&amp;"世帯")))</f>
        <v>#REF!</v>
      </c>
      <c r="AR46" s="94" t="e">
        <f ca="1">IF(市町村抽出表!BD46="－","－",IF(市町村抽出表!BD46=0,"0人",IF(市町村抽出表!BD46&lt;1,"1人未満",TEXT(ROUND(市町村抽出表!BD46,0),"###,###")&amp;"人")))</f>
        <v>#REF!</v>
      </c>
      <c r="AS46" s="94" t="s">
        <v>722</v>
      </c>
      <c r="AT46" s="94" t="s">
        <v>722</v>
      </c>
      <c r="AU46" s="94" t="e">
        <f ca="1">IF(市町村抽出表!BG46="－","－",IF(市町村抽出表!BG46=0,"0箇所",IF(市町村抽出表!BG46&lt;1,"1箇所未満",TEXT(ROUND(市町村抽出表!BG46,0),"###,###")&amp;"箇所")))</f>
        <v>#REF!</v>
      </c>
      <c r="AV46" s="94" t="e">
        <f ca="1">IF(市町村抽出表!BH46="－","－",IF(市町村抽出表!BH46=0,"0箇所",IF(市町村抽出表!BH46&lt;1,"1箇所未満",TEXT(ROUND(市町村抽出表!BH46,0),"###,###")&amp;"箇所")))</f>
        <v>#REF!</v>
      </c>
      <c r="AW46" s="94" t="e">
        <f ca="1">IF(市町村抽出表!BI46="－","－",IF(市町村抽出表!BI46=0,"0箇所",IF(市町村抽出表!BI46&lt;1,"1箇所未満",TEXT(ROUND(市町村抽出表!BI46,0),"###,###")&amp;"箇所")))</f>
        <v>#REF!</v>
      </c>
      <c r="AX46" s="94" t="e">
        <f ca="1">IF(市町村抽出表!BJ46="－","－",IF(市町村抽出表!BJ46=0,"0箇所",IF(市町村抽出表!BJ46&lt;1,"1箇所未満",TEXT(ROUND(市町村抽出表!BJ46,0),"###,###")&amp;"箇所")))</f>
        <v>#REF!</v>
      </c>
      <c r="AY46" s="94" t="e">
        <f ca="1">IF(市町村抽出表!BK46="－","－",IF(市町村抽出表!BK46=0,"0箇所",IF(市町村抽出表!BK46&lt;1,"1箇所未満",TEXT(ROUND(市町村抽出表!BK46,0),"###,###")&amp;"箇所")))</f>
        <v>#REF!</v>
      </c>
      <c r="AZ46" s="94" t="e">
        <f ca="1">IF(市町村抽出表!BL46="－","－",IF(市町村抽出表!BL46=0,"0箇所",IF(市町村抽出表!BL46&lt;1,"1箇所未満",TEXT(ROUND(市町村抽出表!BL46,0),"###,###")&amp;"箇所")))</f>
        <v>#REF!</v>
      </c>
      <c r="BH46" s="153"/>
      <c r="BI46" s="153"/>
      <c r="BJ46" s="153"/>
      <c r="BL46" s="154"/>
      <c r="BM46" s="153"/>
      <c r="BN46" s="153"/>
      <c r="BO46" s="153"/>
      <c r="BP46" s="153"/>
      <c r="BX46" s="154"/>
      <c r="BY46" s="153"/>
      <c r="BZ46" s="153"/>
      <c r="CA46" s="153"/>
      <c r="CB46" s="153"/>
      <c r="CN46" s="154"/>
      <c r="CO46" s="153"/>
      <c r="CP46" s="153"/>
      <c r="CQ46" s="153"/>
      <c r="CR46" s="153"/>
    </row>
    <row r="47" spans="1:96" x14ac:dyDescent="0.2">
      <c r="A47" s="82">
        <v>44</v>
      </c>
      <c r="B47" s="74" t="s">
        <v>598</v>
      </c>
      <c r="C47" s="93" t="e">
        <f ca="1">IF(市町村抽出表!D47="－","－",ROUND(市町村抽出表!D47,1))</f>
        <v>#REF!</v>
      </c>
      <c r="D47" s="158" t="e">
        <f ca="1">IF(市町村抽出表!F47="","※2",IF(市町村抽出表!F47="－","－",市町村抽出表!F47&amp;"箇所"))</f>
        <v>#REF!</v>
      </c>
      <c r="E47" s="159" t="e">
        <f ca="1">IF(市町村抽出表!G47="","※2",IF(市町村抽出表!G47="－","－",市町村抽出表!G47&amp;"箇所"))</f>
        <v>#REF!</v>
      </c>
      <c r="F47" s="160" t="e">
        <f ca="1">IF(市町村抽出表!H47="","※2",IF(市町村抽出表!H47="－","－",市町村抽出表!H47&amp;"箇所"))</f>
        <v>#REF!</v>
      </c>
      <c r="G47" s="94" t="e">
        <f ca="1">IF(市町村抽出表!I47="－","－",IF(市町村抽出表!I47=0,"0棟",IF(市町村抽出表!I47&lt;1,"1棟未満",TEXT(ROUND(市町村抽出表!I47,0),"###,###")&amp;"棟")))</f>
        <v>#REF!</v>
      </c>
      <c r="H47" s="94" t="e">
        <f ca="1">IF(市町村抽出表!J47="－","－",IF(市町村抽出表!J47=0,"0棟",IF(市町村抽出表!J47&lt;1,"1棟未満",TEXT(ROUND(市町村抽出表!J47,0),"###,###")&amp;"棟")))</f>
        <v>#REF!</v>
      </c>
      <c r="I47" s="94" t="e">
        <f ca="1">IF(市町村抽出表!O47="－","－",IF(市町村抽出表!O47=0,"0棟",IF(市町村抽出表!O47&lt;1,"1棟未満",TEXT(ROUND(市町村抽出表!O47,0),"###,###")&amp;"棟")))</f>
        <v>#REF!</v>
      </c>
      <c r="J47" s="94" t="e">
        <f ca="1">IF(市町村抽出表!P47="－","－",IF(市町村抽出表!P47=0,"0棟",IF(市町村抽出表!P47&lt;1,"1棟未満",TEXT(ROUND(市町村抽出表!P47,0),"###,###")&amp;"棟")))</f>
        <v>#REF!</v>
      </c>
      <c r="K47" s="147" t="e">
        <f ca="1">IF(市町村抽出表!U47="","※2",IF(市町村抽出表!U47="－","－",IF(市町村抽出表!U47=0,"0棟",IF(市町村抽出表!U47&lt;1,"1棟未満",TEXT(ROUND(市町村抽出表!U47,0),"###,###")&amp;"棟"))))</f>
        <v>#REF!</v>
      </c>
      <c r="L47" s="148" t="e">
        <f ca="1">IF(市町村抽出表!V47="","※2",IF(市町村抽出表!V47="－","－",IF(市町村抽出表!V47=0,"0棟",IF(市町村抽出表!V47&lt;1,"1棟未満",TEXT(ROUND(市町村抽出表!V47,0),"###,###")&amp;"棟"))))</f>
        <v>#REF!</v>
      </c>
      <c r="M47" s="94" t="e">
        <f ca="1">IF(市町村抽出表!W47="－","－",IF(市町村抽出表!W47=0,"0棟",IF(市町村抽出表!W47&lt;1,"1棟未満",TEXT(ROUND(市町村抽出表!W47,0),"###,###")&amp;"棟")))</f>
        <v>#REF!</v>
      </c>
      <c r="N47" s="94" t="e">
        <f ca="1">IF(市町村抽出表!X47="－","－",IF(市町村抽出表!X47=0,"0棟",IF(市町村抽出表!X47&lt;1,"1棟未満",TEXT(ROUND(市町村抽出表!X47,0),"###,###")&amp;"棟")))</f>
        <v>#REF!</v>
      </c>
      <c r="O47" s="94" t="e">
        <f ca="1">IF(市町村抽出表!Z47="－","－",IF(市町村抽出表!Z47=0,"0件",IF(市町村抽出表!Z47&lt;1,"1件未満",TEXT(ROUND(市町村抽出表!Z47,0),"###,###")&amp;"件")))</f>
        <v>#REF!</v>
      </c>
      <c r="P47" s="94" t="e">
        <f ca="1">IF(市町村抽出表!AA47="－","－",IF(市町村抽出表!AA47=0,"0件",IF(市町村抽出表!AA47&lt;1,"1件未満",TEXT(ROUND(市町村抽出表!AA47,0),"###,###")&amp;"件")))</f>
        <v>#REF!</v>
      </c>
      <c r="Q47" s="94" t="e">
        <f ca="1">IF(市町村抽出表!AB47="－","－",IF(市町村抽出表!AB47=0,"0棟",IF(市町村抽出表!AB47&lt;1,"1棟未満",TEXT(ROUND(市町村抽出表!AB47,0),"###,###")&amp;"棟")))</f>
        <v>#REF!</v>
      </c>
      <c r="R47" s="94" t="e">
        <f ca="1">IF(市町村抽出表!AC47="－","－",IF(市町村抽出表!AC47=0,"0人",IF(市町村抽出表!AC47&lt;1,"1人未満",TEXT(ROUND(市町村抽出表!AC47,0),"###,###")&amp;"人")))</f>
        <v>#REF!</v>
      </c>
      <c r="S47" s="94" t="e">
        <f ca="1">IF(市町村抽出表!AD47="－","－",IF(市町村抽出表!AD47=0,"0人",IF(市町村抽出表!AD47&lt;1,"1人未満",TEXT(ROUND(市町村抽出表!AD47,0),"###,###")&amp;"人")))</f>
        <v>#REF!</v>
      </c>
      <c r="T47" s="94" t="e">
        <f ca="1">IF(市町村抽出表!AE47="－","－",IF(市町村抽出表!AE47=0,"0人",IF(市町村抽出表!AE47&lt;1,"1人未満",TEXT(ROUND(市町村抽出表!AE47,0),"###,###")&amp;"人")))</f>
        <v>#REF!</v>
      </c>
      <c r="U47" s="149" t="e">
        <f ca="1">IF(市町村抽出表!AG47="","※2",IF(市町村抽出表!AG47="－","－",IF(市町村抽出表!AG47=0,"0人",IF(市町村抽出表!AG47&lt;1,"1人未満",TEXT(ROUND(市町村抽出表!AG47,0),"###,###")&amp;"人"))))</f>
        <v>#REF!</v>
      </c>
      <c r="V47" s="150" t="e">
        <f ca="1">IF(市町村抽出表!AH47="","※2",IF(市町村抽出表!AH47="－","－",IF(市町村抽出表!AH47=0,"0人",IF(市町村抽出表!AH47&lt;1,"1人未満",TEXT(ROUND(市町村抽出表!AH47,0),"###,###")&amp;"人"))))</f>
        <v>#REF!</v>
      </c>
      <c r="W47" s="151" t="e">
        <f ca="1">IF(市町村抽出表!AI47="","※2",IF(市町村抽出表!AI47="－","－",IF(市町村抽出表!AI47=0,"0人",IF(市町村抽出表!AI47&lt;1,"1人未満",TEXT(ROUND(市町村抽出表!AI47,0),"###,###")&amp;"人"))))</f>
        <v>#REF!</v>
      </c>
      <c r="X47" s="94" t="e">
        <f ca="1">IF(市町村抽出表!AJ47="－","－",IF(市町村抽出表!AJ47=0,"0人",IF(市町村抽出表!AJ47&lt;1,"1人未満",TEXT(ROUND(市町村抽出表!AJ47,0),"###,###")&amp;"人")))</f>
        <v>#REF!</v>
      </c>
      <c r="Y47" s="94" t="e">
        <f ca="1">IF(市町村抽出表!AK47="－","－",IF(市町村抽出表!AK47=0,"0人",IF(市町村抽出表!AK47&lt;1,"1人未満",TEXT(ROUND(市町村抽出表!AK47,0),"###,###")&amp;"人")))</f>
        <v>#REF!</v>
      </c>
      <c r="Z47" s="94" t="e">
        <f ca="1">IF(市町村抽出表!AL47="－","－",IF(市町村抽出表!AL47=0,"0人",IF(市町村抽出表!AL47&lt;1,"1人未満",TEXT(ROUND(市町村抽出表!AL47,0),"###,###")&amp;"人")))</f>
        <v>#REF!</v>
      </c>
      <c r="AA47" s="94" t="e">
        <f ca="1">IF(市町村抽出表!AM47="－","－",IF(市町村抽出表!AM47=0,"0人",IF(市町村抽出表!AM47&lt;1,"1人未満",TEXT(ROUND(市町村抽出表!AM47,0),"###,###")&amp;"人")))</f>
        <v>#REF!</v>
      </c>
      <c r="AB47" s="94" t="e">
        <f ca="1">IF(市町村抽出表!AN47="－","－",IF(市町村抽出表!AN47=0,"0人",IF(市町村抽出表!AN47&lt;1,"1人未満",TEXT(ROUND(市町村抽出表!AN47,0),"###,###")&amp;"人")))</f>
        <v>#REF!</v>
      </c>
      <c r="AC47" s="94" t="e">
        <f ca="1">IF(市町村抽出表!AO47="－","－",IF(市町村抽出表!AO47=0,"0人",IF(市町村抽出表!AO47&lt;1,"1人未満",TEXT(ROUND(市町村抽出表!AO47,0),"###,###")&amp;"人")))</f>
        <v>#REF!</v>
      </c>
      <c r="AD47" s="94" t="e">
        <f ca="1">IF(市町村抽出表!AP47="－","－",IF(市町村抽出表!AP47=0,"0人",IF(市町村抽出表!AP47&lt;1,"1人未満",TEXT(ROUND(市町村抽出表!AP47,0),"###,###")&amp;"人")))</f>
        <v>#REF!</v>
      </c>
      <c r="AE47" s="94" t="e">
        <f ca="1">IF(市町村抽出表!AQ47="－","－",IF(市町村抽出表!AQ47=0,"0人",IF(市町村抽出表!AQ47&lt;1,"1人未満",TEXT(ROUND(市町村抽出表!AQ47,0),"###,###")&amp;"人")))</f>
        <v>#REF!</v>
      </c>
      <c r="AF47" s="94" t="e">
        <f ca="1">IF(市町村抽出表!AR47="－","－",IF(市町村抽出表!AR47=0,"0人",IF(市町村抽出表!AR47&lt;1,"1人未満",TEXT(ROUND(市町村抽出表!AR47,0),"###,###")&amp;"人")))</f>
        <v>#REF!</v>
      </c>
      <c r="AG47" s="94" t="e">
        <f ca="1">IF(市町村抽出表!AS47="－","－",IF(市町村抽出表!AS47=0,"0箇所",IF(市町村抽出表!AS47&lt;1,"1箇所未満",TEXT(ROUND(市町村抽出表!AS47,0),"###,###")&amp;"箇所")))</f>
        <v>#REF!</v>
      </c>
      <c r="AH47" s="94" t="e">
        <f ca="1">IF(市町村抽出表!AT47="－","－",IF(市町村抽出表!AT47=0,"0世帯",IF(市町村抽出表!AT47&lt;1,"1世帯未満",TEXT(ROUND(市町村抽出表!AT47,0),"###,###")&amp;"世帯")))</f>
        <v>#REF!</v>
      </c>
      <c r="AI47" s="94" t="e">
        <f ca="1">IF(市町村抽出表!AU47="－","－",IF(市町村抽出表!AU47=0,"0人",IF(市町村抽出表!AU47&lt;1,"1人未満",TEXT(ROUND(市町村抽出表!AU47,0),"###,###")&amp;"人")))</f>
        <v>#REF!</v>
      </c>
      <c r="AJ47" s="94" t="e">
        <f ca="1">IF(市町村抽出表!AV47="－","－",IF(市町村抽出表!AV47=0,"0世帯",IF(市町村抽出表!AV47&lt;1,"1世帯未満",TEXT(ROUND(市町村抽出表!AV47,0),"###,###")&amp;"世帯")))</f>
        <v>#REF!</v>
      </c>
      <c r="AK47" s="94" t="e">
        <f ca="1">IF(市町村抽出表!AW47="－","－",IF(市町村抽出表!AW47=0,"0人",IF(市町村抽出表!AW47&lt;1,"1人未満",TEXT(ROUND(市町村抽出表!AW47,0),"###,###")&amp;"人")))</f>
        <v>#REF!</v>
      </c>
      <c r="AL47" s="94" t="e">
        <f ca="1">IF(市町村抽出表!AX47="－","－",IF(市町村抽出表!AX47=0,"0世帯",IF(市町村抽出表!AX47&lt;1,"1世帯未満",TEXT(ROUND(市町村抽出表!AX47,0),"###,###")&amp;"世帯")))</f>
        <v>#REF!</v>
      </c>
      <c r="AM47" s="94" t="e">
        <f ca="1">IF(市町村抽出表!AY47="－","－",IF(市町村抽出表!AY47=0,"0人",IF(市町村抽出表!AY47&lt;1,"1人未満",TEXT(ROUND(市町村抽出表!AY47,0),"###,###")&amp;"人")))</f>
        <v>#REF!</v>
      </c>
      <c r="AN47" s="94" t="s">
        <v>722</v>
      </c>
      <c r="AO47" s="94" t="s">
        <v>722</v>
      </c>
      <c r="AP47" s="94" t="e">
        <f ca="1">IF(市町村抽出表!BB47="－","－",IF(市町村抽出表!BB47=0,"0km",IF(市町村抽出表!BB47&lt;0.1,"0.1km未満",TEXT(ROUND(市町村抽出表!BB47,1),"###,##0.0")&amp;"km")))</f>
        <v>#REF!</v>
      </c>
      <c r="AQ47" s="94" t="e">
        <f ca="1">IF(市町村抽出表!BC47="－","－",IF(市町村抽出表!BC47=0,"0世帯",IF(市町村抽出表!BC47&lt;1,"1世帯未満",TEXT(ROUND(市町村抽出表!BC47,0),"###,###")&amp;"世帯")))</f>
        <v>#REF!</v>
      </c>
      <c r="AR47" s="94" t="e">
        <f ca="1">IF(市町村抽出表!BD47="－","－",IF(市町村抽出表!BD47=0,"0人",IF(市町村抽出表!BD47&lt;1,"1人未満",TEXT(ROUND(市町村抽出表!BD47,0),"###,###")&amp;"人")))</f>
        <v>#REF!</v>
      </c>
      <c r="AS47" s="94" t="s">
        <v>722</v>
      </c>
      <c r="AT47" s="94" t="s">
        <v>722</v>
      </c>
      <c r="AU47" s="94" t="e">
        <f ca="1">IF(市町村抽出表!BG47="－","－",IF(市町村抽出表!BG47=0,"0箇所",IF(市町村抽出表!BG47&lt;1,"1箇所未満",TEXT(ROUND(市町村抽出表!BG47,0),"###,###")&amp;"箇所")))</f>
        <v>#REF!</v>
      </c>
      <c r="AV47" s="94" t="e">
        <f ca="1">IF(市町村抽出表!BH47="－","－",IF(市町村抽出表!BH47=0,"0箇所",IF(市町村抽出表!BH47&lt;1,"1箇所未満",TEXT(ROUND(市町村抽出表!BH47,0),"###,###")&amp;"箇所")))</f>
        <v>#REF!</v>
      </c>
      <c r="AW47" s="94" t="e">
        <f ca="1">IF(市町村抽出表!BI47="－","－",IF(市町村抽出表!BI47=0,"0箇所",IF(市町村抽出表!BI47&lt;1,"1箇所未満",TEXT(ROUND(市町村抽出表!BI47,0),"###,###")&amp;"箇所")))</f>
        <v>#REF!</v>
      </c>
      <c r="AX47" s="94" t="e">
        <f ca="1">IF(市町村抽出表!BJ47="－","－",IF(市町村抽出表!BJ47=0,"0箇所",IF(市町村抽出表!BJ47&lt;1,"1箇所未満",TEXT(ROUND(市町村抽出表!BJ47,0),"###,###")&amp;"箇所")))</f>
        <v>#REF!</v>
      </c>
      <c r="AY47" s="94" t="e">
        <f ca="1">IF(市町村抽出表!BK47="－","－",IF(市町村抽出表!BK47=0,"0箇所",IF(市町村抽出表!BK47&lt;1,"1箇所未満",TEXT(ROUND(市町村抽出表!BK47,0),"###,###")&amp;"箇所")))</f>
        <v>#REF!</v>
      </c>
      <c r="AZ47" s="94" t="e">
        <f ca="1">IF(市町村抽出表!BL47="－","－",IF(市町村抽出表!BL47=0,"0箇所",IF(市町村抽出表!BL47&lt;1,"1箇所未満",TEXT(ROUND(市町村抽出表!BL47,0),"###,###")&amp;"箇所")))</f>
        <v>#REF!</v>
      </c>
      <c r="BH47" s="153"/>
      <c r="BI47" s="153"/>
      <c r="BJ47" s="153"/>
      <c r="BL47" s="154"/>
      <c r="BM47" s="153"/>
      <c r="BN47" s="153"/>
      <c r="BO47" s="153"/>
      <c r="BP47" s="153"/>
      <c r="BX47" s="154"/>
      <c r="BY47" s="153"/>
      <c r="BZ47" s="153"/>
      <c r="CA47" s="153"/>
      <c r="CB47" s="153"/>
      <c r="CN47" s="154"/>
      <c r="CO47" s="153"/>
      <c r="CP47" s="153"/>
      <c r="CQ47" s="153"/>
      <c r="CR47" s="153"/>
    </row>
    <row r="48" spans="1:96" x14ac:dyDescent="0.2">
      <c r="A48" s="82">
        <v>45</v>
      </c>
      <c r="B48" s="74" t="s">
        <v>599</v>
      </c>
      <c r="C48" s="93" t="e">
        <f ca="1">IF(市町村抽出表!D48="－","－",ROUND(市町村抽出表!D48,1))</f>
        <v>#REF!</v>
      </c>
      <c r="D48" s="158" t="e">
        <f ca="1">IF(市町村抽出表!F48="","※2",IF(市町村抽出表!F48="－","－",市町村抽出表!F48&amp;"箇所"))</f>
        <v>#REF!</v>
      </c>
      <c r="E48" s="159" t="e">
        <f ca="1">IF(市町村抽出表!G48="","※2",IF(市町村抽出表!G48="－","－",市町村抽出表!G48&amp;"箇所"))</f>
        <v>#REF!</v>
      </c>
      <c r="F48" s="160" t="e">
        <f ca="1">IF(市町村抽出表!H48="","※2",IF(市町村抽出表!H48="－","－",市町村抽出表!H48&amp;"箇所"))</f>
        <v>#REF!</v>
      </c>
      <c r="G48" s="94" t="e">
        <f ca="1">IF(市町村抽出表!I48="－","－",IF(市町村抽出表!I48=0,"0棟",IF(市町村抽出表!I48&lt;1,"1棟未満",TEXT(ROUND(市町村抽出表!I48,0),"###,###")&amp;"棟")))</f>
        <v>#REF!</v>
      </c>
      <c r="H48" s="94" t="e">
        <f ca="1">IF(市町村抽出表!J48="－","－",IF(市町村抽出表!J48=0,"0棟",IF(市町村抽出表!J48&lt;1,"1棟未満",TEXT(ROUND(市町村抽出表!J48,0),"###,###")&amp;"棟")))</f>
        <v>#REF!</v>
      </c>
      <c r="I48" s="94" t="e">
        <f ca="1">IF(市町村抽出表!O48="－","－",IF(市町村抽出表!O48=0,"0棟",IF(市町村抽出表!O48&lt;1,"1棟未満",TEXT(ROUND(市町村抽出表!O48,0),"###,###")&amp;"棟")))</f>
        <v>#REF!</v>
      </c>
      <c r="J48" s="94" t="e">
        <f ca="1">IF(市町村抽出表!P48="－","－",IF(市町村抽出表!P48=0,"0棟",IF(市町村抽出表!P48&lt;1,"1棟未満",TEXT(ROUND(市町村抽出表!P48,0),"###,###")&amp;"棟")))</f>
        <v>#REF!</v>
      </c>
      <c r="K48" s="147" t="e">
        <f ca="1">IF(市町村抽出表!U48="","※2",IF(市町村抽出表!U48="－","－",IF(市町村抽出表!U48=0,"0棟",IF(市町村抽出表!U48&lt;1,"1棟未満",TEXT(ROUND(市町村抽出表!U48,0),"###,###")&amp;"棟"))))</f>
        <v>#REF!</v>
      </c>
      <c r="L48" s="148" t="e">
        <f ca="1">IF(市町村抽出表!V48="","※2",IF(市町村抽出表!V48="－","－",IF(市町村抽出表!V48=0,"0棟",IF(市町村抽出表!V48&lt;1,"1棟未満",TEXT(ROUND(市町村抽出表!V48,0),"###,###")&amp;"棟"))))</f>
        <v>#REF!</v>
      </c>
      <c r="M48" s="94" t="e">
        <f ca="1">IF(市町村抽出表!W48="－","－",IF(市町村抽出表!W48=0,"0棟",IF(市町村抽出表!W48&lt;1,"1棟未満",TEXT(ROUND(市町村抽出表!W48,0),"###,###")&amp;"棟")))</f>
        <v>#REF!</v>
      </c>
      <c r="N48" s="94" t="e">
        <f ca="1">IF(市町村抽出表!X48="－","－",IF(市町村抽出表!X48=0,"0棟",IF(市町村抽出表!X48&lt;1,"1棟未満",TEXT(ROUND(市町村抽出表!X48,0),"###,###")&amp;"棟")))</f>
        <v>#REF!</v>
      </c>
      <c r="O48" s="94" t="e">
        <f ca="1">IF(市町村抽出表!Z48="－","－",IF(市町村抽出表!Z48=0,"0件",IF(市町村抽出表!Z48&lt;1,"1件未満",TEXT(ROUND(市町村抽出表!Z48,0),"###,###")&amp;"件")))</f>
        <v>#REF!</v>
      </c>
      <c r="P48" s="94" t="e">
        <f ca="1">IF(市町村抽出表!AA48="－","－",IF(市町村抽出表!AA48=0,"0件",IF(市町村抽出表!AA48&lt;1,"1件未満",TEXT(ROUND(市町村抽出表!AA48,0),"###,###")&amp;"件")))</f>
        <v>#REF!</v>
      </c>
      <c r="Q48" s="94" t="e">
        <f ca="1">IF(市町村抽出表!AB48="－","－",IF(市町村抽出表!AB48=0,"0棟",IF(市町村抽出表!AB48&lt;1,"1棟未満",TEXT(ROUND(市町村抽出表!AB48,0),"###,###")&amp;"棟")))</f>
        <v>#REF!</v>
      </c>
      <c r="R48" s="94" t="e">
        <f ca="1">IF(市町村抽出表!AC48="－","－",IF(市町村抽出表!AC48=0,"0人",IF(市町村抽出表!AC48&lt;1,"1人未満",TEXT(ROUND(市町村抽出表!AC48,0),"###,###")&amp;"人")))</f>
        <v>#REF!</v>
      </c>
      <c r="S48" s="94" t="e">
        <f ca="1">IF(市町村抽出表!AD48="－","－",IF(市町村抽出表!AD48=0,"0人",IF(市町村抽出表!AD48&lt;1,"1人未満",TEXT(ROUND(市町村抽出表!AD48,0),"###,###")&amp;"人")))</f>
        <v>#REF!</v>
      </c>
      <c r="T48" s="94" t="e">
        <f ca="1">IF(市町村抽出表!AE48="－","－",IF(市町村抽出表!AE48=0,"0人",IF(市町村抽出表!AE48&lt;1,"1人未満",TEXT(ROUND(市町村抽出表!AE48,0),"###,###")&amp;"人")))</f>
        <v>#REF!</v>
      </c>
      <c r="U48" s="149" t="e">
        <f ca="1">IF(市町村抽出表!AG48="","※2",IF(市町村抽出表!AG48="－","－",IF(市町村抽出表!AG48=0,"0人",IF(市町村抽出表!AG48&lt;1,"1人未満",TEXT(ROUND(市町村抽出表!AG48,0),"###,###")&amp;"人"))))</f>
        <v>#REF!</v>
      </c>
      <c r="V48" s="150" t="e">
        <f ca="1">IF(市町村抽出表!AH48="","※2",IF(市町村抽出表!AH48="－","－",IF(市町村抽出表!AH48=0,"0人",IF(市町村抽出表!AH48&lt;1,"1人未満",TEXT(ROUND(市町村抽出表!AH48,0),"###,###")&amp;"人"))))</f>
        <v>#REF!</v>
      </c>
      <c r="W48" s="151" t="e">
        <f ca="1">IF(市町村抽出表!AI48="","※2",IF(市町村抽出表!AI48="－","－",IF(市町村抽出表!AI48=0,"0人",IF(市町村抽出表!AI48&lt;1,"1人未満",TEXT(ROUND(市町村抽出表!AI48,0),"###,###")&amp;"人"))))</f>
        <v>#REF!</v>
      </c>
      <c r="X48" s="94" t="e">
        <f ca="1">IF(市町村抽出表!AJ48="－","－",IF(市町村抽出表!AJ48=0,"0人",IF(市町村抽出表!AJ48&lt;1,"1人未満",TEXT(ROUND(市町村抽出表!AJ48,0),"###,###")&amp;"人")))</f>
        <v>#REF!</v>
      </c>
      <c r="Y48" s="94" t="e">
        <f ca="1">IF(市町村抽出表!AK48="－","－",IF(市町村抽出表!AK48=0,"0人",IF(市町村抽出表!AK48&lt;1,"1人未満",TEXT(ROUND(市町村抽出表!AK48,0),"###,###")&amp;"人")))</f>
        <v>#REF!</v>
      </c>
      <c r="Z48" s="94" t="e">
        <f ca="1">IF(市町村抽出表!AL48="－","－",IF(市町村抽出表!AL48=0,"0人",IF(市町村抽出表!AL48&lt;1,"1人未満",TEXT(ROUND(市町村抽出表!AL48,0),"###,###")&amp;"人")))</f>
        <v>#REF!</v>
      </c>
      <c r="AA48" s="94" t="e">
        <f ca="1">IF(市町村抽出表!AM48="－","－",IF(市町村抽出表!AM48=0,"0人",IF(市町村抽出表!AM48&lt;1,"1人未満",TEXT(ROUND(市町村抽出表!AM48,0),"###,###")&amp;"人")))</f>
        <v>#REF!</v>
      </c>
      <c r="AB48" s="94" t="e">
        <f ca="1">IF(市町村抽出表!AN48="－","－",IF(市町村抽出表!AN48=0,"0人",IF(市町村抽出表!AN48&lt;1,"1人未満",TEXT(ROUND(市町村抽出表!AN48,0),"###,###")&amp;"人")))</f>
        <v>#REF!</v>
      </c>
      <c r="AC48" s="94" t="e">
        <f ca="1">IF(市町村抽出表!AO48="－","－",IF(市町村抽出表!AO48=0,"0人",IF(市町村抽出表!AO48&lt;1,"1人未満",TEXT(ROUND(市町村抽出表!AO48,0),"###,###")&amp;"人")))</f>
        <v>#REF!</v>
      </c>
      <c r="AD48" s="94" t="e">
        <f ca="1">IF(市町村抽出表!AP48="－","－",IF(市町村抽出表!AP48=0,"0人",IF(市町村抽出表!AP48&lt;1,"1人未満",TEXT(ROUND(市町村抽出表!AP48,0),"###,###")&amp;"人")))</f>
        <v>#REF!</v>
      </c>
      <c r="AE48" s="94" t="e">
        <f ca="1">IF(市町村抽出表!AQ48="－","－",IF(市町村抽出表!AQ48=0,"0人",IF(市町村抽出表!AQ48&lt;1,"1人未満",TEXT(ROUND(市町村抽出表!AQ48,0),"###,###")&amp;"人")))</f>
        <v>#REF!</v>
      </c>
      <c r="AF48" s="94" t="e">
        <f ca="1">IF(市町村抽出表!AR48="－","－",IF(市町村抽出表!AR48=0,"0人",IF(市町村抽出表!AR48&lt;1,"1人未満",TEXT(ROUND(市町村抽出表!AR48,0),"###,###")&amp;"人")))</f>
        <v>#REF!</v>
      </c>
      <c r="AG48" s="94" t="e">
        <f ca="1">IF(市町村抽出表!AS48="－","－",IF(市町村抽出表!AS48=0,"0箇所",IF(市町村抽出表!AS48&lt;1,"1箇所未満",TEXT(ROUND(市町村抽出表!AS48,0),"###,###")&amp;"箇所")))</f>
        <v>#REF!</v>
      </c>
      <c r="AH48" s="94" t="e">
        <f ca="1">IF(市町村抽出表!AT48="－","－",IF(市町村抽出表!AT48=0,"0世帯",IF(市町村抽出表!AT48&lt;1,"1世帯未満",TEXT(ROUND(市町村抽出表!AT48,0),"###,###")&amp;"世帯")))</f>
        <v>#REF!</v>
      </c>
      <c r="AI48" s="94" t="e">
        <f ca="1">IF(市町村抽出表!AU48="－","－",IF(市町村抽出表!AU48=0,"0人",IF(市町村抽出表!AU48&lt;1,"1人未満",TEXT(ROUND(市町村抽出表!AU48,0),"###,###")&amp;"人")))</f>
        <v>#REF!</v>
      </c>
      <c r="AJ48" s="94" t="e">
        <f ca="1">IF(市町村抽出表!AV48="－","－",IF(市町村抽出表!AV48=0,"0世帯",IF(市町村抽出表!AV48&lt;1,"1世帯未満",TEXT(ROUND(市町村抽出表!AV48,0),"###,###")&amp;"世帯")))</f>
        <v>#REF!</v>
      </c>
      <c r="AK48" s="94" t="e">
        <f ca="1">IF(市町村抽出表!AW48="－","－",IF(市町村抽出表!AW48=0,"0人",IF(市町村抽出表!AW48&lt;1,"1人未満",TEXT(ROUND(市町村抽出表!AW48,0),"###,###")&amp;"人")))</f>
        <v>#REF!</v>
      </c>
      <c r="AL48" s="94" t="e">
        <f ca="1">IF(市町村抽出表!AX48="－","－",IF(市町村抽出表!AX48=0,"0世帯",IF(市町村抽出表!AX48&lt;1,"1世帯未満",TEXT(ROUND(市町村抽出表!AX48,0),"###,###")&amp;"世帯")))</f>
        <v>#REF!</v>
      </c>
      <c r="AM48" s="94" t="e">
        <f ca="1">IF(市町村抽出表!AY48="－","－",IF(市町村抽出表!AY48=0,"0人",IF(市町村抽出表!AY48&lt;1,"1人未満",TEXT(ROUND(市町村抽出表!AY48,0),"###,###")&amp;"人")))</f>
        <v>#REF!</v>
      </c>
      <c r="AN48" s="94" t="s">
        <v>722</v>
      </c>
      <c r="AO48" s="94" t="s">
        <v>722</v>
      </c>
      <c r="AP48" s="94" t="e">
        <f ca="1">IF(市町村抽出表!BB48="－","－",IF(市町村抽出表!BB48=0,"0km",IF(市町村抽出表!BB48&lt;0.1,"0.1km未満",TEXT(ROUND(市町村抽出表!BB48,1),"###,##0.0")&amp;"km")))</f>
        <v>#REF!</v>
      </c>
      <c r="AQ48" s="94" t="e">
        <f ca="1">IF(市町村抽出表!BC48="－","－",IF(市町村抽出表!BC48=0,"0世帯",IF(市町村抽出表!BC48&lt;1,"1世帯未満",TEXT(ROUND(市町村抽出表!BC48,0),"###,###")&amp;"世帯")))</f>
        <v>#REF!</v>
      </c>
      <c r="AR48" s="94" t="e">
        <f ca="1">IF(市町村抽出表!BD48="－","－",IF(市町村抽出表!BD48=0,"0人",IF(市町村抽出表!BD48&lt;1,"1人未満",TEXT(ROUND(市町村抽出表!BD48,0),"###,###")&amp;"人")))</f>
        <v>#REF!</v>
      </c>
      <c r="AS48" s="94" t="s">
        <v>722</v>
      </c>
      <c r="AT48" s="94" t="s">
        <v>722</v>
      </c>
      <c r="AU48" s="94" t="e">
        <f ca="1">IF(市町村抽出表!BG48="－","－",IF(市町村抽出表!BG48=0,"0箇所",IF(市町村抽出表!BG48&lt;1,"1箇所未満",TEXT(ROUND(市町村抽出表!BG48,0),"###,###")&amp;"箇所")))</f>
        <v>#REF!</v>
      </c>
      <c r="AV48" s="94" t="e">
        <f ca="1">IF(市町村抽出表!BH48="－","－",IF(市町村抽出表!BH48=0,"0箇所",IF(市町村抽出表!BH48&lt;1,"1箇所未満",TEXT(ROUND(市町村抽出表!BH48,0),"###,###")&amp;"箇所")))</f>
        <v>#REF!</v>
      </c>
      <c r="AW48" s="94" t="e">
        <f ca="1">IF(市町村抽出表!BI48="－","－",IF(市町村抽出表!BI48=0,"0箇所",IF(市町村抽出表!BI48&lt;1,"1箇所未満",TEXT(ROUND(市町村抽出表!BI48,0),"###,###")&amp;"箇所")))</f>
        <v>#REF!</v>
      </c>
      <c r="AX48" s="94" t="e">
        <f ca="1">IF(市町村抽出表!BJ48="－","－",IF(市町村抽出表!BJ48=0,"0箇所",IF(市町村抽出表!BJ48&lt;1,"1箇所未満",TEXT(ROUND(市町村抽出表!BJ48,0),"###,###")&amp;"箇所")))</f>
        <v>#REF!</v>
      </c>
      <c r="AY48" s="94" t="e">
        <f ca="1">IF(市町村抽出表!BK48="－","－",IF(市町村抽出表!BK48=0,"0箇所",IF(市町村抽出表!BK48&lt;1,"1箇所未満",TEXT(ROUND(市町村抽出表!BK48,0),"###,###")&amp;"箇所")))</f>
        <v>#REF!</v>
      </c>
      <c r="AZ48" s="94" t="e">
        <f ca="1">IF(市町村抽出表!BL48="－","－",IF(市町村抽出表!BL48=0,"0箇所",IF(市町村抽出表!BL48&lt;1,"1箇所未満",TEXT(ROUND(市町村抽出表!BL48,0),"###,###")&amp;"箇所")))</f>
        <v>#REF!</v>
      </c>
      <c r="BH48" s="153"/>
      <c r="BI48" s="153"/>
      <c r="BJ48" s="153"/>
      <c r="BL48" s="154"/>
      <c r="BM48" s="153"/>
      <c r="BN48" s="153"/>
      <c r="BO48" s="153"/>
      <c r="BP48" s="153"/>
      <c r="BX48" s="154"/>
      <c r="BY48" s="153"/>
      <c r="BZ48" s="153"/>
      <c r="CA48" s="153"/>
      <c r="CB48" s="153"/>
      <c r="CN48" s="154"/>
      <c r="CO48" s="153"/>
      <c r="CP48" s="153"/>
      <c r="CQ48" s="153"/>
      <c r="CR48" s="153"/>
    </row>
    <row r="49" spans="1:96" x14ac:dyDescent="0.2">
      <c r="A49" s="82">
        <v>46</v>
      </c>
      <c r="B49" s="74" t="s">
        <v>600</v>
      </c>
      <c r="C49" s="93" t="e">
        <f ca="1">IF(市町村抽出表!D49="－","－",ROUND(市町村抽出表!D49,1))</f>
        <v>#REF!</v>
      </c>
      <c r="D49" s="158" t="e">
        <f ca="1">IF(市町村抽出表!F49="","※2",IF(市町村抽出表!F49="－","－",市町村抽出表!F49&amp;"箇所"))</f>
        <v>#REF!</v>
      </c>
      <c r="E49" s="159" t="e">
        <f ca="1">IF(市町村抽出表!G49="","※2",IF(市町村抽出表!G49="－","－",市町村抽出表!G49&amp;"箇所"))</f>
        <v>#REF!</v>
      </c>
      <c r="F49" s="160" t="e">
        <f ca="1">IF(市町村抽出表!H49="","※2",IF(市町村抽出表!H49="－","－",市町村抽出表!H49&amp;"箇所"))</f>
        <v>#REF!</v>
      </c>
      <c r="G49" s="94" t="e">
        <f ca="1">IF(市町村抽出表!I49="－","－",IF(市町村抽出表!I49=0,"0棟",IF(市町村抽出表!I49&lt;1,"1棟未満",TEXT(ROUND(市町村抽出表!I49,0),"###,###")&amp;"棟")))</f>
        <v>#REF!</v>
      </c>
      <c r="H49" s="94" t="e">
        <f ca="1">IF(市町村抽出表!J49="－","－",IF(市町村抽出表!J49=0,"0棟",IF(市町村抽出表!J49&lt;1,"1棟未満",TEXT(ROUND(市町村抽出表!J49,0),"###,###")&amp;"棟")))</f>
        <v>#REF!</v>
      </c>
      <c r="I49" s="94" t="e">
        <f ca="1">IF(市町村抽出表!O49="－","－",IF(市町村抽出表!O49=0,"0棟",IF(市町村抽出表!O49&lt;1,"1棟未満",TEXT(ROUND(市町村抽出表!O49,0),"###,###")&amp;"棟")))</f>
        <v>#REF!</v>
      </c>
      <c r="J49" s="94" t="e">
        <f ca="1">IF(市町村抽出表!P49="－","－",IF(市町村抽出表!P49=0,"0棟",IF(市町村抽出表!P49&lt;1,"1棟未満",TEXT(ROUND(市町村抽出表!P49,0),"###,###")&amp;"棟")))</f>
        <v>#REF!</v>
      </c>
      <c r="K49" s="147" t="e">
        <f ca="1">IF(市町村抽出表!U49="","※2",IF(市町村抽出表!U49="－","－",IF(市町村抽出表!U49=0,"0棟",IF(市町村抽出表!U49&lt;1,"1棟未満",TEXT(ROUND(市町村抽出表!U49,0),"###,###")&amp;"棟"))))</f>
        <v>#REF!</v>
      </c>
      <c r="L49" s="148" t="e">
        <f ca="1">IF(市町村抽出表!V49="","※2",IF(市町村抽出表!V49="－","－",IF(市町村抽出表!V49=0,"0棟",IF(市町村抽出表!V49&lt;1,"1棟未満",TEXT(ROUND(市町村抽出表!V49,0),"###,###")&amp;"棟"))))</f>
        <v>#REF!</v>
      </c>
      <c r="M49" s="94" t="e">
        <f ca="1">IF(市町村抽出表!W49="－","－",IF(市町村抽出表!W49=0,"0棟",IF(市町村抽出表!W49&lt;1,"1棟未満",TEXT(ROUND(市町村抽出表!W49,0),"###,###")&amp;"棟")))</f>
        <v>#REF!</v>
      </c>
      <c r="N49" s="94" t="e">
        <f ca="1">IF(市町村抽出表!X49="－","－",IF(市町村抽出表!X49=0,"0棟",IF(市町村抽出表!X49&lt;1,"1棟未満",TEXT(ROUND(市町村抽出表!X49,0),"###,###")&amp;"棟")))</f>
        <v>#REF!</v>
      </c>
      <c r="O49" s="94" t="e">
        <f ca="1">IF(市町村抽出表!Z49="－","－",IF(市町村抽出表!Z49=0,"0件",IF(市町村抽出表!Z49&lt;1,"1件未満",TEXT(ROUND(市町村抽出表!Z49,0),"###,###")&amp;"件")))</f>
        <v>#REF!</v>
      </c>
      <c r="P49" s="94" t="e">
        <f ca="1">IF(市町村抽出表!AA49="－","－",IF(市町村抽出表!AA49=0,"0件",IF(市町村抽出表!AA49&lt;1,"1件未満",TEXT(ROUND(市町村抽出表!AA49,0),"###,###")&amp;"件")))</f>
        <v>#REF!</v>
      </c>
      <c r="Q49" s="94" t="e">
        <f ca="1">IF(市町村抽出表!AB49="－","－",IF(市町村抽出表!AB49=0,"0棟",IF(市町村抽出表!AB49&lt;1,"1棟未満",TEXT(ROUND(市町村抽出表!AB49,0),"###,###")&amp;"棟")))</f>
        <v>#REF!</v>
      </c>
      <c r="R49" s="94" t="e">
        <f ca="1">IF(市町村抽出表!AC49="－","－",IF(市町村抽出表!AC49=0,"0人",IF(市町村抽出表!AC49&lt;1,"1人未満",TEXT(ROUND(市町村抽出表!AC49,0),"###,###")&amp;"人")))</f>
        <v>#REF!</v>
      </c>
      <c r="S49" s="94" t="e">
        <f ca="1">IF(市町村抽出表!AD49="－","－",IF(市町村抽出表!AD49=0,"0人",IF(市町村抽出表!AD49&lt;1,"1人未満",TEXT(ROUND(市町村抽出表!AD49,0),"###,###")&amp;"人")))</f>
        <v>#REF!</v>
      </c>
      <c r="T49" s="94" t="e">
        <f ca="1">IF(市町村抽出表!AE49="－","－",IF(市町村抽出表!AE49=0,"0人",IF(市町村抽出表!AE49&lt;1,"1人未満",TEXT(ROUND(市町村抽出表!AE49,0),"###,###")&amp;"人")))</f>
        <v>#REF!</v>
      </c>
      <c r="U49" s="149" t="e">
        <f ca="1">IF(市町村抽出表!AG49="","※2",IF(市町村抽出表!AG49="－","－",IF(市町村抽出表!AG49=0,"0人",IF(市町村抽出表!AG49&lt;1,"1人未満",TEXT(ROUND(市町村抽出表!AG49,0),"###,###")&amp;"人"))))</f>
        <v>#REF!</v>
      </c>
      <c r="V49" s="150" t="e">
        <f ca="1">IF(市町村抽出表!AH49="","※2",IF(市町村抽出表!AH49="－","－",IF(市町村抽出表!AH49=0,"0人",IF(市町村抽出表!AH49&lt;1,"1人未満",TEXT(ROUND(市町村抽出表!AH49,0),"###,###")&amp;"人"))))</f>
        <v>#REF!</v>
      </c>
      <c r="W49" s="151" t="e">
        <f ca="1">IF(市町村抽出表!AI49="","※2",IF(市町村抽出表!AI49="－","－",IF(市町村抽出表!AI49=0,"0人",IF(市町村抽出表!AI49&lt;1,"1人未満",TEXT(ROUND(市町村抽出表!AI49,0),"###,###")&amp;"人"))))</f>
        <v>#REF!</v>
      </c>
      <c r="X49" s="94" t="e">
        <f ca="1">IF(市町村抽出表!AJ49="－","－",IF(市町村抽出表!AJ49=0,"0人",IF(市町村抽出表!AJ49&lt;1,"1人未満",TEXT(ROUND(市町村抽出表!AJ49,0),"###,###")&amp;"人")))</f>
        <v>#REF!</v>
      </c>
      <c r="Y49" s="94" t="e">
        <f ca="1">IF(市町村抽出表!AK49="－","－",IF(市町村抽出表!AK49=0,"0人",IF(市町村抽出表!AK49&lt;1,"1人未満",TEXT(ROUND(市町村抽出表!AK49,0),"###,###")&amp;"人")))</f>
        <v>#REF!</v>
      </c>
      <c r="Z49" s="94" t="e">
        <f ca="1">IF(市町村抽出表!AL49="－","－",IF(市町村抽出表!AL49=0,"0人",IF(市町村抽出表!AL49&lt;1,"1人未満",TEXT(ROUND(市町村抽出表!AL49,0),"###,###")&amp;"人")))</f>
        <v>#REF!</v>
      </c>
      <c r="AA49" s="94" t="e">
        <f ca="1">IF(市町村抽出表!AM49="－","－",IF(市町村抽出表!AM49=0,"0人",IF(市町村抽出表!AM49&lt;1,"1人未満",TEXT(ROUND(市町村抽出表!AM49,0),"###,###")&amp;"人")))</f>
        <v>#REF!</v>
      </c>
      <c r="AB49" s="94" t="e">
        <f ca="1">IF(市町村抽出表!AN49="－","－",IF(市町村抽出表!AN49=0,"0人",IF(市町村抽出表!AN49&lt;1,"1人未満",TEXT(ROUND(市町村抽出表!AN49,0),"###,###")&amp;"人")))</f>
        <v>#REF!</v>
      </c>
      <c r="AC49" s="94" t="e">
        <f ca="1">IF(市町村抽出表!AO49="－","－",IF(市町村抽出表!AO49=0,"0人",IF(市町村抽出表!AO49&lt;1,"1人未満",TEXT(ROUND(市町村抽出表!AO49,0),"###,###")&amp;"人")))</f>
        <v>#REF!</v>
      </c>
      <c r="AD49" s="94" t="e">
        <f ca="1">IF(市町村抽出表!AP49="－","－",IF(市町村抽出表!AP49=0,"0人",IF(市町村抽出表!AP49&lt;1,"1人未満",TEXT(ROUND(市町村抽出表!AP49,0),"###,###")&amp;"人")))</f>
        <v>#REF!</v>
      </c>
      <c r="AE49" s="94" t="e">
        <f ca="1">IF(市町村抽出表!AQ49="－","－",IF(市町村抽出表!AQ49=0,"0人",IF(市町村抽出表!AQ49&lt;1,"1人未満",TEXT(ROUND(市町村抽出表!AQ49,0),"###,###")&amp;"人")))</f>
        <v>#REF!</v>
      </c>
      <c r="AF49" s="94" t="e">
        <f ca="1">IF(市町村抽出表!AR49="－","－",IF(市町村抽出表!AR49=0,"0人",IF(市町村抽出表!AR49&lt;1,"1人未満",TEXT(ROUND(市町村抽出表!AR49,0),"###,###")&amp;"人")))</f>
        <v>#REF!</v>
      </c>
      <c r="AG49" s="94" t="e">
        <f ca="1">IF(市町村抽出表!AS49="－","－",IF(市町村抽出表!AS49=0,"0箇所",IF(市町村抽出表!AS49&lt;1,"1箇所未満",TEXT(ROUND(市町村抽出表!AS49,0),"###,###")&amp;"箇所")))</f>
        <v>#REF!</v>
      </c>
      <c r="AH49" s="94" t="e">
        <f ca="1">IF(市町村抽出表!AT49="－","－",IF(市町村抽出表!AT49=0,"0世帯",IF(市町村抽出表!AT49&lt;1,"1世帯未満",TEXT(ROUND(市町村抽出表!AT49,0),"###,###")&amp;"世帯")))</f>
        <v>#REF!</v>
      </c>
      <c r="AI49" s="94" t="e">
        <f ca="1">IF(市町村抽出表!AU49="－","－",IF(市町村抽出表!AU49=0,"0人",IF(市町村抽出表!AU49&lt;1,"1人未満",TEXT(ROUND(市町村抽出表!AU49,0),"###,###")&amp;"人")))</f>
        <v>#REF!</v>
      </c>
      <c r="AJ49" s="94" t="e">
        <f ca="1">IF(市町村抽出表!AV49="－","－",IF(市町村抽出表!AV49=0,"0世帯",IF(市町村抽出表!AV49&lt;1,"1世帯未満",TEXT(ROUND(市町村抽出表!AV49,0),"###,###")&amp;"世帯")))</f>
        <v>#REF!</v>
      </c>
      <c r="AK49" s="94" t="e">
        <f ca="1">IF(市町村抽出表!AW49="－","－",IF(市町村抽出表!AW49=0,"0人",IF(市町村抽出表!AW49&lt;1,"1人未満",TEXT(ROUND(市町村抽出表!AW49,0),"###,###")&amp;"人")))</f>
        <v>#REF!</v>
      </c>
      <c r="AL49" s="94" t="e">
        <f ca="1">IF(市町村抽出表!AX49="－","－",IF(市町村抽出表!AX49=0,"0世帯",IF(市町村抽出表!AX49&lt;1,"1世帯未満",TEXT(ROUND(市町村抽出表!AX49,0),"###,###")&amp;"世帯")))</f>
        <v>#REF!</v>
      </c>
      <c r="AM49" s="94" t="e">
        <f ca="1">IF(市町村抽出表!AY49="－","－",IF(市町村抽出表!AY49=0,"0人",IF(市町村抽出表!AY49&lt;1,"1人未満",TEXT(ROUND(市町村抽出表!AY49,0),"###,###")&amp;"人")))</f>
        <v>#REF!</v>
      </c>
      <c r="AN49" s="94" t="s">
        <v>722</v>
      </c>
      <c r="AO49" s="94" t="s">
        <v>722</v>
      </c>
      <c r="AP49" s="94" t="e">
        <f ca="1">IF(市町村抽出表!BB49="－","－",IF(市町村抽出表!BB49=0,"0km",IF(市町村抽出表!BB49&lt;0.1,"0.1km未満",TEXT(ROUND(市町村抽出表!BB49,1),"###,##0.0")&amp;"km")))</f>
        <v>#REF!</v>
      </c>
      <c r="AQ49" s="94" t="e">
        <f ca="1">IF(市町村抽出表!BC49="－","－",IF(市町村抽出表!BC49=0,"0世帯",IF(市町村抽出表!BC49&lt;1,"1世帯未満",TEXT(ROUND(市町村抽出表!BC49,0),"###,###")&amp;"世帯")))</f>
        <v>#REF!</v>
      </c>
      <c r="AR49" s="94" t="e">
        <f ca="1">IF(市町村抽出表!BD49="－","－",IF(市町村抽出表!BD49=0,"0人",IF(市町村抽出表!BD49&lt;1,"1人未満",TEXT(ROUND(市町村抽出表!BD49,0),"###,###")&amp;"人")))</f>
        <v>#REF!</v>
      </c>
      <c r="AS49" s="94" t="s">
        <v>722</v>
      </c>
      <c r="AT49" s="94" t="s">
        <v>722</v>
      </c>
      <c r="AU49" s="94" t="e">
        <f ca="1">IF(市町村抽出表!BG49="－","－",IF(市町村抽出表!BG49=0,"0箇所",IF(市町村抽出表!BG49&lt;1,"1箇所未満",TEXT(ROUND(市町村抽出表!BG49,0),"###,###")&amp;"箇所")))</f>
        <v>#REF!</v>
      </c>
      <c r="AV49" s="94" t="e">
        <f ca="1">IF(市町村抽出表!BH49="－","－",IF(市町村抽出表!BH49=0,"0箇所",IF(市町村抽出表!BH49&lt;1,"1箇所未満",TEXT(ROUND(市町村抽出表!BH49,0),"###,###")&amp;"箇所")))</f>
        <v>#REF!</v>
      </c>
      <c r="AW49" s="94" t="e">
        <f ca="1">IF(市町村抽出表!BI49="－","－",IF(市町村抽出表!BI49=0,"0箇所",IF(市町村抽出表!BI49&lt;1,"1箇所未満",TEXT(ROUND(市町村抽出表!BI49,0),"###,###")&amp;"箇所")))</f>
        <v>#REF!</v>
      </c>
      <c r="AX49" s="94" t="e">
        <f ca="1">IF(市町村抽出表!BJ49="－","－",IF(市町村抽出表!BJ49=0,"0箇所",IF(市町村抽出表!BJ49&lt;1,"1箇所未満",TEXT(ROUND(市町村抽出表!BJ49,0),"###,###")&amp;"箇所")))</f>
        <v>#REF!</v>
      </c>
      <c r="AY49" s="94" t="e">
        <f ca="1">IF(市町村抽出表!BK49="－","－",IF(市町村抽出表!BK49=0,"0箇所",IF(市町村抽出表!BK49&lt;1,"1箇所未満",TEXT(ROUND(市町村抽出表!BK49,0),"###,###")&amp;"箇所")))</f>
        <v>#REF!</v>
      </c>
      <c r="AZ49" s="94" t="e">
        <f ca="1">IF(市町村抽出表!BL49="－","－",IF(市町村抽出表!BL49=0,"0箇所",IF(市町村抽出表!BL49&lt;1,"1箇所未満",TEXT(ROUND(市町村抽出表!BL49,0),"###,###")&amp;"箇所")))</f>
        <v>#REF!</v>
      </c>
      <c r="BH49" s="153"/>
      <c r="BI49" s="153"/>
      <c r="BJ49" s="153"/>
      <c r="BL49" s="154"/>
      <c r="BM49" s="153"/>
      <c r="BN49" s="153"/>
      <c r="BO49" s="153"/>
      <c r="BP49" s="153"/>
      <c r="BX49" s="154"/>
      <c r="BY49" s="153"/>
      <c r="BZ49" s="153"/>
      <c r="CA49" s="153"/>
      <c r="CB49" s="153"/>
      <c r="CN49" s="154"/>
      <c r="CO49" s="153"/>
      <c r="CP49" s="153"/>
      <c r="CQ49" s="153"/>
      <c r="CR49" s="153"/>
    </row>
    <row r="50" spans="1:96" x14ac:dyDescent="0.2">
      <c r="A50" s="82">
        <v>47</v>
      </c>
      <c r="B50" s="74" t="s">
        <v>601</v>
      </c>
      <c r="C50" s="93" t="e">
        <f ca="1">IF(市町村抽出表!D50="－","－",ROUND(市町村抽出表!D50,1))</f>
        <v>#REF!</v>
      </c>
      <c r="D50" s="158" t="e">
        <f ca="1">IF(市町村抽出表!F50="","※2",IF(市町村抽出表!F50="－","－",市町村抽出表!F50&amp;"箇所"))</f>
        <v>#REF!</v>
      </c>
      <c r="E50" s="159" t="e">
        <f ca="1">IF(市町村抽出表!G50="","※2",IF(市町村抽出表!G50="－","－",市町村抽出表!G50&amp;"箇所"))</f>
        <v>#REF!</v>
      </c>
      <c r="F50" s="160" t="e">
        <f ca="1">IF(市町村抽出表!H50="","※2",IF(市町村抽出表!H50="－","－",市町村抽出表!H50&amp;"箇所"))</f>
        <v>#REF!</v>
      </c>
      <c r="G50" s="94" t="e">
        <f ca="1">IF(市町村抽出表!I50="－","－",IF(市町村抽出表!I50=0,"0棟",IF(市町村抽出表!I50&lt;1,"1棟未満",TEXT(ROUND(市町村抽出表!I50,0),"###,###")&amp;"棟")))</f>
        <v>#REF!</v>
      </c>
      <c r="H50" s="94" t="e">
        <f ca="1">IF(市町村抽出表!J50="－","－",IF(市町村抽出表!J50=0,"0棟",IF(市町村抽出表!J50&lt;1,"1棟未満",TEXT(ROUND(市町村抽出表!J50,0),"###,###")&amp;"棟")))</f>
        <v>#REF!</v>
      </c>
      <c r="I50" s="94" t="e">
        <f ca="1">IF(市町村抽出表!O50="－","－",IF(市町村抽出表!O50=0,"0棟",IF(市町村抽出表!O50&lt;1,"1棟未満",TEXT(ROUND(市町村抽出表!O50,0),"###,###")&amp;"棟")))</f>
        <v>#REF!</v>
      </c>
      <c r="J50" s="94" t="e">
        <f ca="1">IF(市町村抽出表!P50="－","－",IF(市町村抽出表!P50=0,"0棟",IF(市町村抽出表!P50&lt;1,"1棟未満",TEXT(ROUND(市町村抽出表!P50,0),"###,###")&amp;"棟")))</f>
        <v>#REF!</v>
      </c>
      <c r="K50" s="147" t="e">
        <f ca="1">IF(市町村抽出表!U50="","※2",IF(市町村抽出表!U50="－","－",IF(市町村抽出表!U50=0,"0棟",IF(市町村抽出表!U50&lt;1,"1棟未満",TEXT(ROUND(市町村抽出表!U50,0),"###,###")&amp;"棟"))))</f>
        <v>#REF!</v>
      </c>
      <c r="L50" s="148" t="e">
        <f ca="1">IF(市町村抽出表!V50="","※2",IF(市町村抽出表!V50="－","－",IF(市町村抽出表!V50=0,"0棟",IF(市町村抽出表!V50&lt;1,"1棟未満",TEXT(ROUND(市町村抽出表!V50,0),"###,###")&amp;"棟"))))</f>
        <v>#REF!</v>
      </c>
      <c r="M50" s="94" t="e">
        <f ca="1">IF(市町村抽出表!W50="－","－",IF(市町村抽出表!W50=0,"0棟",IF(市町村抽出表!W50&lt;1,"1棟未満",TEXT(ROUND(市町村抽出表!W50,0),"###,###")&amp;"棟")))</f>
        <v>#REF!</v>
      </c>
      <c r="N50" s="94" t="e">
        <f ca="1">IF(市町村抽出表!X50="－","－",IF(市町村抽出表!X50=0,"0棟",IF(市町村抽出表!X50&lt;1,"1棟未満",TEXT(ROUND(市町村抽出表!X50,0),"###,###")&amp;"棟")))</f>
        <v>#REF!</v>
      </c>
      <c r="O50" s="94" t="e">
        <f ca="1">IF(市町村抽出表!Z50="－","－",IF(市町村抽出表!Z50=0,"0件",IF(市町村抽出表!Z50&lt;1,"1件未満",TEXT(ROUND(市町村抽出表!Z50,0),"###,###")&amp;"件")))</f>
        <v>#REF!</v>
      </c>
      <c r="P50" s="94" t="e">
        <f ca="1">IF(市町村抽出表!AA50="－","－",IF(市町村抽出表!AA50=0,"0件",IF(市町村抽出表!AA50&lt;1,"1件未満",TEXT(ROUND(市町村抽出表!AA50,0),"###,###")&amp;"件")))</f>
        <v>#REF!</v>
      </c>
      <c r="Q50" s="94" t="e">
        <f ca="1">IF(市町村抽出表!AB50="－","－",IF(市町村抽出表!AB50=0,"0棟",IF(市町村抽出表!AB50&lt;1,"1棟未満",TEXT(ROUND(市町村抽出表!AB50,0),"###,###")&amp;"棟")))</f>
        <v>#REF!</v>
      </c>
      <c r="R50" s="94" t="e">
        <f ca="1">IF(市町村抽出表!AC50="－","－",IF(市町村抽出表!AC50=0,"0人",IF(市町村抽出表!AC50&lt;1,"1人未満",TEXT(ROUND(市町村抽出表!AC50,0),"###,###")&amp;"人")))</f>
        <v>#REF!</v>
      </c>
      <c r="S50" s="94" t="e">
        <f ca="1">IF(市町村抽出表!AD50="－","－",IF(市町村抽出表!AD50=0,"0人",IF(市町村抽出表!AD50&lt;1,"1人未満",TEXT(ROUND(市町村抽出表!AD50,0),"###,###")&amp;"人")))</f>
        <v>#REF!</v>
      </c>
      <c r="T50" s="94" t="e">
        <f ca="1">IF(市町村抽出表!AE50="－","－",IF(市町村抽出表!AE50=0,"0人",IF(市町村抽出表!AE50&lt;1,"1人未満",TEXT(ROUND(市町村抽出表!AE50,0),"###,###")&amp;"人")))</f>
        <v>#REF!</v>
      </c>
      <c r="U50" s="149" t="e">
        <f ca="1">IF(市町村抽出表!AG50="","※2",IF(市町村抽出表!AG50="－","－",IF(市町村抽出表!AG50=0,"0人",IF(市町村抽出表!AG50&lt;1,"1人未満",TEXT(ROUND(市町村抽出表!AG50,0),"###,###")&amp;"人"))))</f>
        <v>#REF!</v>
      </c>
      <c r="V50" s="150" t="e">
        <f ca="1">IF(市町村抽出表!AH50="","※2",IF(市町村抽出表!AH50="－","－",IF(市町村抽出表!AH50=0,"0人",IF(市町村抽出表!AH50&lt;1,"1人未満",TEXT(ROUND(市町村抽出表!AH50,0),"###,###")&amp;"人"))))</f>
        <v>#REF!</v>
      </c>
      <c r="W50" s="151" t="e">
        <f ca="1">IF(市町村抽出表!AI50="","※2",IF(市町村抽出表!AI50="－","－",IF(市町村抽出表!AI50=0,"0人",IF(市町村抽出表!AI50&lt;1,"1人未満",TEXT(ROUND(市町村抽出表!AI50,0),"###,###")&amp;"人"))))</f>
        <v>#REF!</v>
      </c>
      <c r="X50" s="94" t="e">
        <f ca="1">IF(市町村抽出表!AJ50="－","－",IF(市町村抽出表!AJ50=0,"0人",IF(市町村抽出表!AJ50&lt;1,"1人未満",TEXT(ROUND(市町村抽出表!AJ50,0),"###,###")&amp;"人")))</f>
        <v>#REF!</v>
      </c>
      <c r="Y50" s="94" t="e">
        <f ca="1">IF(市町村抽出表!AK50="－","－",IF(市町村抽出表!AK50=0,"0人",IF(市町村抽出表!AK50&lt;1,"1人未満",TEXT(ROUND(市町村抽出表!AK50,0),"###,###")&amp;"人")))</f>
        <v>#REF!</v>
      </c>
      <c r="Z50" s="94" t="e">
        <f ca="1">IF(市町村抽出表!AL50="－","－",IF(市町村抽出表!AL50=0,"0人",IF(市町村抽出表!AL50&lt;1,"1人未満",TEXT(ROUND(市町村抽出表!AL50,0),"###,###")&amp;"人")))</f>
        <v>#REF!</v>
      </c>
      <c r="AA50" s="94" t="e">
        <f ca="1">IF(市町村抽出表!AM50="－","－",IF(市町村抽出表!AM50=0,"0人",IF(市町村抽出表!AM50&lt;1,"1人未満",TEXT(ROUND(市町村抽出表!AM50,0),"###,###")&amp;"人")))</f>
        <v>#REF!</v>
      </c>
      <c r="AB50" s="94" t="e">
        <f ca="1">IF(市町村抽出表!AN50="－","－",IF(市町村抽出表!AN50=0,"0人",IF(市町村抽出表!AN50&lt;1,"1人未満",TEXT(ROUND(市町村抽出表!AN50,0),"###,###")&amp;"人")))</f>
        <v>#REF!</v>
      </c>
      <c r="AC50" s="94" t="e">
        <f ca="1">IF(市町村抽出表!AO50="－","－",IF(市町村抽出表!AO50=0,"0人",IF(市町村抽出表!AO50&lt;1,"1人未満",TEXT(ROUND(市町村抽出表!AO50,0),"###,###")&amp;"人")))</f>
        <v>#REF!</v>
      </c>
      <c r="AD50" s="94" t="e">
        <f ca="1">IF(市町村抽出表!AP50="－","－",IF(市町村抽出表!AP50=0,"0人",IF(市町村抽出表!AP50&lt;1,"1人未満",TEXT(ROUND(市町村抽出表!AP50,0),"###,###")&amp;"人")))</f>
        <v>#REF!</v>
      </c>
      <c r="AE50" s="94" t="e">
        <f ca="1">IF(市町村抽出表!AQ50="－","－",IF(市町村抽出表!AQ50=0,"0人",IF(市町村抽出表!AQ50&lt;1,"1人未満",TEXT(ROUND(市町村抽出表!AQ50,0),"###,###")&amp;"人")))</f>
        <v>#REF!</v>
      </c>
      <c r="AF50" s="94" t="e">
        <f ca="1">IF(市町村抽出表!AR50="－","－",IF(市町村抽出表!AR50=0,"0人",IF(市町村抽出表!AR50&lt;1,"1人未満",TEXT(ROUND(市町村抽出表!AR50,0),"###,###")&amp;"人")))</f>
        <v>#REF!</v>
      </c>
      <c r="AG50" s="94" t="e">
        <f ca="1">IF(市町村抽出表!AS50="－","－",IF(市町村抽出表!AS50=0,"0箇所",IF(市町村抽出表!AS50&lt;1,"1箇所未満",TEXT(ROUND(市町村抽出表!AS50,0),"###,###")&amp;"箇所")))</f>
        <v>#REF!</v>
      </c>
      <c r="AH50" s="94" t="e">
        <f ca="1">IF(市町村抽出表!AT50="－","－",IF(市町村抽出表!AT50=0,"0世帯",IF(市町村抽出表!AT50&lt;1,"1世帯未満",TEXT(ROUND(市町村抽出表!AT50,0),"###,###")&amp;"世帯")))</f>
        <v>#REF!</v>
      </c>
      <c r="AI50" s="94" t="e">
        <f ca="1">IF(市町村抽出表!AU50="－","－",IF(市町村抽出表!AU50=0,"0人",IF(市町村抽出表!AU50&lt;1,"1人未満",TEXT(ROUND(市町村抽出表!AU50,0),"###,###")&amp;"人")))</f>
        <v>#REF!</v>
      </c>
      <c r="AJ50" s="94" t="e">
        <f ca="1">IF(市町村抽出表!AV50="－","－",IF(市町村抽出表!AV50=0,"0世帯",IF(市町村抽出表!AV50&lt;1,"1世帯未満",TEXT(ROUND(市町村抽出表!AV50,0),"###,###")&amp;"世帯")))</f>
        <v>#REF!</v>
      </c>
      <c r="AK50" s="94" t="e">
        <f ca="1">IF(市町村抽出表!AW50="－","－",IF(市町村抽出表!AW50=0,"0人",IF(市町村抽出表!AW50&lt;1,"1人未満",TEXT(ROUND(市町村抽出表!AW50,0),"###,###")&amp;"人")))</f>
        <v>#REF!</v>
      </c>
      <c r="AL50" s="94" t="e">
        <f ca="1">IF(市町村抽出表!AX50="－","－",IF(市町村抽出表!AX50=0,"0世帯",IF(市町村抽出表!AX50&lt;1,"1世帯未満",TEXT(ROUND(市町村抽出表!AX50,0),"###,###")&amp;"世帯")))</f>
        <v>#REF!</v>
      </c>
      <c r="AM50" s="94" t="e">
        <f ca="1">IF(市町村抽出表!AY50="－","－",IF(市町村抽出表!AY50=0,"0人",IF(市町村抽出表!AY50&lt;1,"1人未満",TEXT(ROUND(市町村抽出表!AY50,0),"###,###")&amp;"人")))</f>
        <v>#REF!</v>
      </c>
      <c r="AN50" s="94" t="s">
        <v>722</v>
      </c>
      <c r="AO50" s="94" t="s">
        <v>722</v>
      </c>
      <c r="AP50" s="94" t="e">
        <f ca="1">IF(市町村抽出表!BB50="－","－",IF(市町村抽出表!BB50=0,"0km",IF(市町村抽出表!BB50&lt;0.1,"0.1km未満",TEXT(ROUND(市町村抽出表!BB50,1),"###,##0.0")&amp;"km")))</f>
        <v>#REF!</v>
      </c>
      <c r="AQ50" s="94" t="e">
        <f ca="1">IF(市町村抽出表!BC50="－","－",IF(市町村抽出表!BC50=0,"0世帯",IF(市町村抽出表!BC50&lt;1,"1世帯未満",TEXT(ROUND(市町村抽出表!BC50,0),"###,###")&amp;"世帯")))</f>
        <v>#REF!</v>
      </c>
      <c r="AR50" s="94" t="e">
        <f ca="1">IF(市町村抽出表!BD50="－","－",IF(市町村抽出表!BD50=0,"0人",IF(市町村抽出表!BD50&lt;1,"1人未満",TEXT(ROUND(市町村抽出表!BD50,0),"###,###")&amp;"人")))</f>
        <v>#REF!</v>
      </c>
      <c r="AS50" s="94" t="s">
        <v>722</v>
      </c>
      <c r="AT50" s="94" t="s">
        <v>722</v>
      </c>
      <c r="AU50" s="94" t="e">
        <f ca="1">IF(市町村抽出表!BG50="－","－",IF(市町村抽出表!BG50=0,"0箇所",IF(市町村抽出表!BG50&lt;1,"1箇所未満",TEXT(ROUND(市町村抽出表!BG50,0),"###,###")&amp;"箇所")))</f>
        <v>#REF!</v>
      </c>
      <c r="AV50" s="94" t="e">
        <f ca="1">IF(市町村抽出表!BH50="－","－",IF(市町村抽出表!BH50=0,"0箇所",IF(市町村抽出表!BH50&lt;1,"1箇所未満",TEXT(ROUND(市町村抽出表!BH50,0),"###,###")&amp;"箇所")))</f>
        <v>#REF!</v>
      </c>
      <c r="AW50" s="94" t="e">
        <f ca="1">IF(市町村抽出表!BI50="－","－",IF(市町村抽出表!BI50=0,"0箇所",IF(市町村抽出表!BI50&lt;1,"1箇所未満",TEXT(ROUND(市町村抽出表!BI50,0),"###,###")&amp;"箇所")))</f>
        <v>#REF!</v>
      </c>
      <c r="AX50" s="94" t="e">
        <f ca="1">IF(市町村抽出表!BJ50="－","－",IF(市町村抽出表!BJ50=0,"0箇所",IF(市町村抽出表!BJ50&lt;1,"1箇所未満",TEXT(ROUND(市町村抽出表!BJ50,0),"###,###")&amp;"箇所")))</f>
        <v>#REF!</v>
      </c>
      <c r="AY50" s="94" t="e">
        <f ca="1">IF(市町村抽出表!BK50="－","－",IF(市町村抽出表!BK50=0,"0箇所",IF(市町村抽出表!BK50&lt;1,"1箇所未満",TEXT(ROUND(市町村抽出表!BK50,0),"###,###")&amp;"箇所")))</f>
        <v>#REF!</v>
      </c>
      <c r="AZ50" s="94" t="e">
        <f ca="1">IF(市町村抽出表!BL50="－","－",IF(市町村抽出表!BL50=0,"0箇所",IF(市町村抽出表!BL50&lt;1,"1箇所未満",TEXT(ROUND(市町村抽出表!BL50,0),"###,###")&amp;"箇所")))</f>
        <v>#REF!</v>
      </c>
      <c r="BH50" s="153"/>
      <c r="BI50" s="153"/>
      <c r="BJ50" s="153"/>
      <c r="BL50" s="154"/>
      <c r="BM50" s="153"/>
      <c r="BN50" s="153"/>
      <c r="BO50" s="153"/>
      <c r="BP50" s="153"/>
      <c r="BX50" s="154"/>
      <c r="BY50" s="153"/>
      <c r="BZ50" s="153"/>
      <c r="CA50" s="153"/>
      <c r="CB50" s="153"/>
      <c r="CN50" s="154"/>
      <c r="CO50" s="153"/>
      <c r="CP50" s="153"/>
      <c r="CQ50" s="153"/>
      <c r="CR50" s="153"/>
    </row>
    <row r="51" spans="1:96" x14ac:dyDescent="0.2">
      <c r="A51" s="82">
        <v>48</v>
      </c>
      <c r="B51" s="74" t="s">
        <v>602</v>
      </c>
      <c r="C51" s="93" t="e">
        <f ca="1">IF(市町村抽出表!D51="－","－",ROUND(市町村抽出表!D51,1))</f>
        <v>#REF!</v>
      </c>
      <c r="D51" s="158" t="e">
        <f ca="1">IF(市町村抽出表!F51="","※2",IF(市町村抽出表!F51="－","－",市町村抽出表!F51&amp;"箇所"))</f>
        <v>#REF!</v>
      </c>
      <c r="E51" s="159" t="e">
        <f ca="1">IF(市町村抽出表!G51="","※2",IF(市町村抽出表!G51="－","－",市町村抽出表!G51&amp;"箇所"))</f>
        <v>#REF!</v>
      </c>
      <c r="F51" s="160" t="e">
        <f ca="1">IF(市町村抽出表!H51="","※2",IF(市町村抽出表!H51="－","－",市町村抽出表!H51&amp;"箇所"))</f>
        <v>#REF!</v>
      </c>
      <c r="G51" s="94" t="e">
        <f ca="1">IF(市町村抽出表!I51="－","－",IF(市町村抽出表!I51=0,"0棟",IF(市町村抽出表!I51&lt;1,"1棟未満",TEXT(ROUND(市町村抽出表!I51,0),"###,###")&amp;"棟")))</f>
        <v>#REF!</v>
      </c>
      <c r="H51" s="94" t="e">
        <f ca="1">IF(市町村抽出表!J51="－","－",IF(市町村抽出表!J51=0,"0棟",IF(市町村抽出表!J51&lt;1,"1棟未満",TEXT(ROUND(市町村抽出表!J51,0),"###,###")&amp;"棟")))</f>
        <v>#REF!</v>
      </c>
      <c r="I51" s="94" t="e">
        <f ca="1">IF(市町村抽出表!O51="－","－",IF(市町村抽出表!O51=0,"0棟",IF(市町村抽出表!O51&lt;1,"1棟未満",TEXT(ROUND(市町村抽出表!O51,0),"###,###")&amp;"棟")))</f>
        <v>#REF!</v>
      </c>
      <c r="J51" s="94" t="e">
        <f ca="1">IF(市町村抽出表!P51="－","－",IF(市町村抽出表!P51=0,"0棟",IF(市町村抽出表!P51&lt;1,"1棟未満",TEXT(ROUND(市町村抽出表!P51,0),"###,###")&amp;"棟")))</f>
        <v>#REF!</v>
      </c>
      <c r="K51" s="147" t="e">
        <f ca="1">IF(市町村抽出表!U51="","※2",IF(市町村抽出表!U51="－","－",IF(市町村抽出表!U51=0,"0棟",IF(市町村抽出表!U51&lt;1,"1棟未満",TEXT(ROUND(市町村抽出表!U51,0),"###,###")&amp;"棟"))))</f>
        <v>#REF!</v>
      </c>
      <c r="L51" s="148" t="e">
        <f ca="1">IF(市町村抽出表!V51="","※2",IF(市町村抽出表!V51="－","－",IF(市町村抽出表!V51=0,"0棟",IF(市町村抽出表!V51&lt;1,"1棟未満",TEXT(ROUND(市町村抽出表!V51,0),"###,###")&amp;"棟"))))</f>
        <v>#REF!</v>
      </c>
      <c r="M51" s="94" t="e">
        <f ca="1">IF(市町村抽出表!W51="－","－",IF(市町村抽出表!W51=0,"0棟",IF(市町村抽出表!W51&lt;1,"1棟未満",TEXT(ROUND(市町村抽出表!W51,0),"###,###")&amp;"棟")))</f>
        <v>#REF!</v>
      </c>
      <c r="N51" s="94" t="e">
        <f ca="1">IF(市町村抽出表!X51="－","－",IF(市町村抽出表!X51=0,"0棟",IF(市町村抽出表!X51&lt;1,"1棟未満",TEXT(ROUND(市町村抽出表!X51,0),"###,###")&amp;"棟")))</f>
        <v>#REF!</v>
      </c>
      <c r="O51" s="94" t="e">
        <f ca="1">IF(市町村抽出表!Z51="－","－",IF(市町村抽出表!Z51=0,"0件",IF(市町村抽出表!Z51&lt;1,"1件未満",TEXT(ROUND(市町村抽出表!Z51,0),"###,###")&amp;"件")))</f>
        <v>#REF!</v>
      </c>
      <c r="P51" s="94" t="e">
        <f ca="1">IF(市町村抽出表!AA51="－","－",IF(市町村抽出表!AA51=0,"0件",IF(市町村抽出表!AA51&lt;1,"1件未満",TEXT(ROUND(市町村抽出表!AA51,0),"###,###")&amp;"件")))</f>
        <v>#REF!</v>
      </c>
      <c r="Q51" s="94" t="e">
        <f ca="1">IF(市町村抽出表!AB51="－","－",IF(市町村抽出表!AB51=0,"0棟",IF(市町村抽出表!AB51&lt;1,"1棟未満",TEXT(ROUND(市町村抽出表!AB51,0),"###,###")&amp;"棟")))</f>
        <v>#REF!</v>
      </c>
      <c r="R51" s="94" t="e">
        <f ca="1">IF(市町村抽出表!AC51="－","－",IF(市町村抽出表!AC51=0,"0人",IF(市町村抽出表!AC51&lt;1,"1人未満",TEXT(ROUND(市町村抽出表!AC51,0),"###,###")&amp;"人")))</f>
        <v>#REF!</v>
      </c>
      <c r="S51" s="94" t="e">
        <f ca="1">IF(市町村抽出表!AD51="－","－",IF(市町村抽出表!AD51=0,"0人",IF(市町村抽出表!AD51&lt;1,"1人未満",TEXT(ROUND(市町村抽出表!AD51,0),"###,###")&amp;"人")))</f>
        <v>#REF!</v>
      </c>
      <c r="T51" s="94" t="e">
        <f ca="1">IF(市町村抽出表!AE51="－","－",IF(市町村抽出表!AE51=0,"0人",IF(市町村抽出表!AE51&lt;1,"1人未満",TEXT(ROUND(市町村抽出表!AE51,0),"###,###")&amp;"人")))</f>
        <v>#REF!</v>
      </c>
      <c r="U51" s="149" t="e">
        <f ca="1">IF(市町村抽出表!AG51="","※2",IF(市町村抽出表!AG51="－","－",IF(市町村抽出表!AG51=0,"0人",IF(市町村抽出表!AG51&lt;1,"1人未満",TEXT(ROUND(市町村抽出表!AG51,0),"###,###")&amp;"人"))))</f>
        <v>#REF!</v>
      </c>
      <c r="V51" s="150" t="e">
        <f ca="1">IF(市町村抽出表!AH51="","※2",IF(市町村抽出表!AH51="－","－",IF(市町村抽出表!AH51=0,"0人",IF(市町村抽出表!AH51&lt;1,"1人未満",TEXT(ROUND(市町村抽出表!AH51,0),"###,###")&amp;"人"))))</f>
        <v>#REF!</v>
      </c>
      <c r="W51" s="151" t="e">
        <f ca="1">IF(市町村抽出表!AI51="","※2",IF(市町村抽出表!AI51="－","－",IF(市町村抽出表!AI51=0,"0人",IF(市町村抽出表!AI51&lt;1,"1人未満",TEXT(ROUND(市町村抽出表!AI51,0),"###,###")&amp;"人"))))</f>
        <v>#REF!</v>
      </c>
      <c r="X51" s="94" t="e">
        <f ca="1">IF(市町村抽出表!AJ51="－","－",IF(市町村抽出表!AJ51=0,"0人",IF(市町村抽出表!AJ51&lt;1,"1人未満",TEXT(ROUND(市町村抽出表!AJ51,0),"###,###")&amp;"人")))</f>
        <v>#REF!</v>
      </c>
      <c r="Y51" s="94" t="e">
        <f ca="1">IF(市町村抽出表!AK51="－","－",IF(市町村抽出表!AK51=0,"0人",IF(市町村抽出表!AK51&lt;1,"1人未満",TEXT(ROUND(市町村抽出表!AK51,0),"###,###")&amp;"人")))</f>
        <v>#REF!</v>
      </c>
      <c r="Z51" s="94" t="e">
        <f ca="1">IF(市町村抽出表!AL51="－","－",IF(市町村抽出表!AL51=0,"0人",IF(市町村抽出表!AL51&lt;1,"1人未満",TEXT(ROUND(市町村抽出表!AL51,0),"###,###")&amp;"人")))</f>
        <v>#REF!</v>
      </c>
      <c r="AA51" s="94" t="e">
        <f ca="1">IF(市町村抽出表!AM51="－","－",IF(市町村抽出表!AM51=0,"0人",IF(市町村抽出表!AM51&lt;1,"1人未満",TEXT(ROUND(市町村抽出表!AM51,0),"###,###")&amp;"人")))</f>
        <v>#REF!</v>
      </c>
      <c r="AB51" s="94" t="e">
        <f ca="1">IF(市町村抽出表!AN51="－","－",IF(市町村抽出表!AN51=0,"0人",IF(市町村抽出表!AN51&lt;1,"1人未満",TEXT(ROUND(市町村抽出表!AN51,0),"###,###")&amp;"人")))</f>
        <v>#REF!</v>
      </c>
      <c r="AC51" s="94" t="e">
        <f ca="1">IF(市町村抽出表!AO51="－","－",IF(市町村抽出表!AO51=0,"0人",IF(市町村抽出表!AO51&lt;1,"1人未満",TEXT(ROUND(市町村抽出表!AO51,0),"###,###")&amp;"人")))</f>
        <v>#REF!</v>
      </c>
      <c r="AD51" s="94" t="e">
        <f ca="1">IF(市町村抽出表!AP51="－","－",IF(市町村抽出表!AP51=0,"0人",IF(市町村抽出表!AP51&lt;1,"1人未満",TEXT(ROUND(市町村抽出表!AP51,0),"###,###")&amp;"人")))</f>
        <v>#REF!</v>
      </c>
      <c r="AE51" s="94" t="e">
        <f ca="1">IF(市町村抽出表!AQ51="－","－",IF(市町村抽出表!AQ51=0,"0人",IF(市町村抽出表!AQ51&lt;1,"1人未満",TEXT(ROUND(市町村抽出表!AQ51,0),"###,###")&amp;"人")))</f>
        <v>#REF!</v>
      </c>
      <c r="AF51" s="94" t="e">
        <f ca="1">IF(市町村抽出表!AR51="－","－",IF(市町村抽出表!AR51=0,"0人",IF(市町村抽出表!AR51&lt;1,"1人未満",TEXT(ROUND(市町村抽出表!AR51,0),"###,###")&amp;"人")))</f>
        <v>#REF!</v>
      </c>
      <c r="AG51" s="94" t="e">
        <f ca="1">IF(市町村抽出表!AS51="－","－",IF(市町村抽出表!AS51=0,"0箇所",IF(市町村抽出表!AS51&lt;1,"1箇所未満",TEXT(ROUND(市町村抽出表!AS51,0),"###,###")&amp;"箇所")))</f>
        <v>#REF!</v>
      </c>
      <c r="AH51" s="94" t="e">
        <f ca="1">IF(市町村抽出表!AT51="－","－",IF(市町村抽出表!AT51=0,"0世帯",IF(市町村抽出表!AT51&lt;1,"1世帯未満",TEXT(ROUND(市町村抽出表!AT51,0),"###,###")&amp;"世帯")))</f>
        <v>#REF!</v>
      </c>
      <c r="AI51" s="94" t="e">
        <f ca="1">IF(市町村抽出表!AU51="－","－",IF(市町村抽出表!AU51=0,"0人",IF(市町村抽出表!AU51&lt;1,"1人未満",TEXT(ROUND(市町村抽出表!AU51,0),"###,###")&amp;"人")))</f>
        <v>#REF!</v>
      </c>
      <c r="AJ51" s="94" t="e">
        <f ca="1">IF(市町村抽出表!AV51="－","－",IF(市町村抽出表!AV51=0,"0世帯",IF(市町村抽出表!AV51&lt;1,"1世帯未満",TEXT(ROUND(市町村抽出表!AV51,0),"###,###")&amp;"世帯")))</f>
        <v>#REF!</v>
      </c>
      <c r="AK51" s="94" t="e">
        <f ca="1">IF(市町村抽出表!AW51="－","－",IF(市町村抽出表!AW51=0,"0人",IF(市町村抽出表!AW51&lt;1,"1人未満",TEXT(ROUND(市町村抽出表!AW51,0),"###,###")&amp;"人")))</f>
        <v>#REF!</v>
      </c>
      <c r="AL51" s="94" t="e">
        <f ca="1">IF(市町村抽出表!AX51="－","－",IF(市町村抽出表!AX51=0,"0世帯",IF(市町村抽出表!AX51&lt;1,"1世帯未満",TEXT(ROUND(市町村抽出表!AX51,0),"###,###")&amp;"世帯")))</f>
        <v>#REF!</v>
      </c>
      <c r="AM51" s="94" t="e">
        <f ca="1">IF(市町村抽出表!AY51="－","－",IF(市町村抽出表!AY51=0,"0人",IF(市町村抽出表!AY51&lt;1,"1人未満",TEXT(ROUND(市町村抽出表!AY51,0),"###,###")&amp;"人")))</f>
        <v>#REF!</v>
      </c>
      <c r="AN51" s="94" t="s">
        <v>722</v>
      </c>
      <c r="AO51" s="94" t="s">
        <v>722</v>
      </c>
      <c r="AP51" s="94" t="e">
        <f ca="1">IF(市町村抽出表!BB51="－","－",IF(市町村抽出表!BB51=0,"0km",IF(市町村抽出表!BB51&lt;0.1,"0.1km未満",TEXT(ROUND(市町村抽出表!BB51,1),"###,##0.0")&amp;"km")))</f>
        <v>#REF!</v>
      </c>
      <c r="AQ51" s="94" t="e">
        <f ca="1">IF(市町村抽出表!BC51="－","－",IF(市町村抽出表!BC51=0,"0世帯",IF(市町村抽出表!BC51&lt;1,"1世帯未満",TEXT(ROUND(市町村抽出表!BC51,0),"###,###")&amp;"世帯")))</f>
        <v>#REF!</v>
      </c>
      <c r="AR51" s="94" t="e">
        <f ca="1">IF(市町村抽出表!BD51="－","－",IF(市町村抽出表!BD51=0,"0人",IF(市町村抽出表!BD51&lt;1,"1人未満",TEXT(ROUND(市町村抽出表!BD51,0),"###,###")&amp;"人")))</f>
        <v>#REF!</v>
      </c>
      <c r="AS51" s="94" t="s">
        <v>722</v>
      </c>
      <c r="AT51" s="94" t="s">
        <v>722</v>
      </c>
      <c r="AU51" s="94" t="e">
        <f ca="1">IF(市町村抽出表!BG51="－","－",IF(市町村抽出表!BG51=0,"0箇所",IF(市町村抽出表!BG51&lt;1,"1箇所未満",TEXT(ROUND(市町村抽出表!BG51,0),"###,###")&amp;"箇所")))</f>
        <v>#REF!</v>
      </c>
      <c r="AV51" s="94" t="e">
        <f ca="1">IF(市町村抽出表!BH51="－","－",IF(市町村抽出表!BH51=0,"0箇所",IF(市町村抽出表!BH51&lt;1,"1箇所未満",TEXT(ROUND(市町村抽出表!BH51,0),"###,###")&amp;"箇所")))</f>
        <v>#REF!</v>
      </c>
      <c r="AW51" s="94" t="e">
        <f ca="1">IF(市町村抽出表!BI51="－","－",IF(市町村抽出表!BI51=0,"0箇所",IF(市町村抽出表!BI51&lt;1,"1箇所未満",TEXT(ROUND(市町村抽出表!BI51,0),"###,###")&amp;"箇所")))</f>
        <v>#REF!</v>
      </c>
      <c r="AX51" s="94" t="e">
        <f ca="1">IF(市町村抽出表!BJ51="－","－",IF(市町村抽出表!BJ51=0,"0箇所",IF(市町村抽出表!BJ51&lt;1,"1箇所未満",TEXT(ROUND(市町村抽出表!BJ51,0),"###,###")&amp;"箇所")))</f>
        <v>#REF!</v>
      </c>
      <c r="AY51" s="94" t="e">
        <f ca="1">IF(市町村抽出表!BK51="－","－",IF(市町村抽出表!BK51=0,"0箇所",IF(市町村抽出表!BK51&lt;1,"1箇所未満",TEXT(ROUND(市町村抽出表!BK51,0),"###,###")&amp;"箇所")))</f>
        <v>#REF!</v>
      </c>
      <c r="AZ51" s="94" t="e">
        <f ca="1">IF(市町村抽出表!BL51="－","－",IF(市町村抽出表!BL51=0,"0箇所",IF(市町村抽出表!BL51&lt;1,"1箇所未満",TEXT(ROUND(市町村抽出表!BL51,0),"###,###")&amp;"箇所")))</f>
        <v>#REF!</v>
      </c>
      <c r="BH51" s="153"/>
      <c r="BI51" s="153"/>
      <c r="BJ51" s="153"/>
      <c r="BL51" s="154"/>
      <c r="BM51" s="153"/>
      <c r="BN51" s="153"/>
      <c r="BO51" s="153"/>
      <c r="BP51" s="153"/>
      <c r="BX51" s="154"/>
      <c r="BY51" s="153"/>
      <c r="BZ51" s="153"/>
      <c r="CA51" s="153"/>
      <c r="CB51" s="153"/>
      <c r="CN51" s="154"/>
      <c r="CO51" s="153"/>
      <c r="CP51" s="153"/>
      <c r="CQ51" s="153"/>
      <c r="CR51" s="153"/>
    </row>
    <row r="52" spans="1:96" x14ac:dyDescent="0.2">
      <c r="A52" s="82">
        <v>49</v>
      </c>
      <c r="B52" s="74" t="s">
        <v>603</v>
      </c>
      <c r="C52" s="93" t="e">
        <f ca="1">IF(市町村抽出表!D52="－","－",ROUND(市町村抽出表!D52,1))</f>
        <v>#REF!</v>
      </c>
      <c r="D52" s="158" t="e">
        <f ca="1">IF(市町村抽出表!F52="","※2",IF(市町村抽出表!F52="－","－",市町村抽出表!F52&amp;"箇所"))</f>
        <v>#REF!</v>
      </c>
      <c r="E52" s="159" t="e">
        <f ca="1">IF(市町村抽出表!G52="","※2",IF(市町村抽出表!G52="－","－",市町村抽出表!G52&amp;"箇所"))</f>
        <v>#REF!</v>
      </c>
      <c r="F52" s="160" t="e">
        <f ca="1">IF(市町村抽出表!H52="","※2",IF(市町村抽出表!H52="－","－",市町村抽出表!H52&amp;"箇所"))</f>
        <v>#REF!</v>
      </c>
      <c r="G52" s="94" t="e">
        <f ca="1">IF(市町村抽出表!I52="－","－",IF(市町村抽出表!I52=0,"0棟",IF(市町村抽出表!I52&lt;1,"1棟未満",TEXT(ROUND(市町村抽出表!I52,0),"###,###")&amp;"棟")))</f>
        <v>#REF!</v>
      </c>
      <c r="H52" s="94" t="e">
        <f ca="1">IF(市町村抽出表!J52="－","－",IF(市町村抽出表!J52=0,"0棟",IF(市町村抽出表!J52&lt;1,"1棟未満",TEXT(ROUND(市町村抽出表!J52,0),"###,###")&amp;"棟")))</f>
        <v>#REF!</v>
      </c>
      <c r="I52" s="94" t="e">
        <f ca="1">IF(市町村抽出表!O52="－","－",IF(市町村抽出表!O52=0,"0棟",IF(市町村抽出表!O52&lt;1,"1棟未満",TEXT(ROUND(市町村抽出表!O52,0),"###,###")&amp;"棟")))</f>
        <v>#REF!</v>
      </c>
      <c r="J52" s="94" t="e">
        <f ca="1">IF(市町村抽出表!P52="－","－",IF(市町村抽出表!P52=0,"0棟",IF(市町村抽出表!P52&lt;1,"1棟未満",TEXT(ROUND(市町村抽出表!P52,0),"###,###")&amp;"棟")))</f>
        <v>#REF!</v>
      </c>
      <c r="K52" s="147" t="e">
        <f ca="1">IF(市町村抽出表!U52="","※2",IF(市町村抽出表!U52="－","－",IF(市町村抽出表!U52=0,"0棟",IF(市町村抽出表!U52&lt;1,"1棟未満",TEXT(ROUND(市町村抽出表!U52,0),"###,###")&amp;"棟"))))</f>
        <v>#REF!</v>
      </c>
      <c r="L52" s="148" t="e">
        <f ca="1">IF(市町村抽出表!V52="","※2",IF(市町村抽出表!V52="－","－",IF(市町村抽出表!V52=0,"0棟",IF(市町村抽出表!V52&lt;1,"1棟未満",TEXT(ROUND(市町村抽出表!V52,0),"###,###")&amp;"棟"))))</f>
        <v>#REF!</v>
      </c>
      <c r="M52" s="94" t="e">
        <f ca="1">IF(市町村抽出表!W52="－","－",IF(市町村抽出表!W52=0,"0棟",IF(市町村抽出表!W52&lt;1,"1棟未満",TEXT(ROUND(市町村抽出表!W52,0),"###,###")&amp;"棟")))</f>
        <v>#REF!</v>
      </c>
      <c r="N52" s="94" t="e">
        <f ca="1">IF(市町村抽出表!X52="－","－",IF(市町村抽出表!X52=0,"0棟",IF(市町村抽出表!X52&lt;1,"1棟未満",TEXT(ROUND(市町村抽出表!X52,0),"###,###")&amp;"棟")))</f>
        <v>#REF!</v>
      </c>
      <c r="O52" s="94" t="e">
        <f ca="1">IF(市町村抽出表!Z52="－","－",IF(市町村抽出表!Z52=0,"0件",IF(市町村抽出表!Z52&lt;1,"1件未満",TEXT(ROUND(市町村抽出表!Z52,0),"###,###")&amp;"件")))</f>
        <v>#REF!</v>
      </c>
      <c r="P52" s="94" t="e">
        <f ca="1">IF(市町村抽出表!AA52="－","－",IF(市町村抽出表!AA52=0,"0件",IF(市町村抽出表!AA52&lt;1,"1件未満",TEXT(ROUND(市町村抽出表!AA52,0),"###,###")&amp;"件")))</f>
        <v>#REF!</v>
      </c>
      <c r="Q52" s="94" t="e">
        <f ca="1">IF(市町村抽出表!AB52="－","－",IF(市町村抽出表!AB52=0,"0棟",IF(市町村抽出表!AB52&lt;1,"1棟未満",TEXT(ROUND(市町村抽出表!AB52,0),"###,###")&amp;"棟")))</f>
        <v>#REF!</v>
      </c>
      <c r="R52" s="94" t="e">
        <f ca="1">IF(市町村抽出表!AC52="－","－",IF(市町村抽出表!AC52=0,"0人",IF(市町村抽出表!AC52&lt;1,"1人未満",TEXT(ROUND(市町村抽出表!AC52,0),"###,###")&amp;"人")))</f>
        <v>#REF!</v>
      </c>
      <c r="S52" s="94" t="e">
        <f ca="1">IF(市町村抽出表!AD52="－","－",IF(市町村抽出表!AD52=0,"0人",IF(市町村抽出表!AD52&lt;1,"1人未満",TEXT(ROUND(市町村抽出表!AD52,0),"###,###")&amp;"人")))</f>
        <v>#REF!</v>
      </c>
      <c r="T52" s="94" t="e">
        <f ca="1">IF(市町村抽出表!AE52="－","－",IF(市町村抽出表!AE52=0,"0人",IF(市町村抽出表!AE52&lt;1,"1人未満",TEXT(ROUND(市町村抽出表!AE52,0),"###,###")&amp;"人")))</f>
        <v>#REF!</v>
      </c>
      <c r="U52" s="149" t="e">
        <f ca="1">IF(市町村抽出表!AG52="","※2",IF(市町村抽出表!AG52="－","－",IF(市町村抽出表!AG52=0,"0人",IF(市町村抽出表!AG52&lt;1,"1人未満",TEXT(ROUND(市町村抽出表!AG52,0),"###,###")&amp;"人"))))</f>
        <v>#REF!</v>
      </c>
      <c r="V52" s="150" t="e">
        <f ca="1">IF(市町村抽出表!AH52="","※2",IF(市町村抽出表!AH52="－","－",IF(市町村抽出表!AH52=0,"0人",IF(市町村抽出表!AH52&lt;1,"1人未満",TEXT(ROUND(市町村抽出表!AH52,0),"###,###")&amp;"人"))))</f>
        <v>#REF!</v>
      </c>
      <c r="W52" s="151" t="e">
        <f ca="1">IF(市町村抽出表!AI52="","※2",IF(市町村抽出表!AI52="－","－",IF(市町村抽出表!AI52=0,"0人",IF(市町村抽出表!AI52&lt;1,"1人未満",TEXT(ROUND(市町村抽出表!AI52,0),"###,###")&amp;"人"))))</f>
        <v>#REF!</v>
      </c>
      <c r="X52" s="94" t="e">
        <f ca="1">IF(市町村抽出表!AJ52="－","－",IF(市町村抽出表!AJ52=0,"0人",IF(市町村抽出表!AJ52&lt;1,"1人未満",TEXT(ROUND(市町村抽出表!AJ52,0),"###,###")&amp;"人")))</f>
        <v>#REF!</v>
      </c>
      <c r="Y52" s="94" t="e">
        <f ca="1">IF(市町村抽出表!AK52="－","－",IF(市町村抽出表!AK52=0,"0人",IF(市町村抽出表!AK52&lt;1,"1人未満",TEXT(ROUND(市町村抽出表!AK52,0),"###,###")&amp;"人")))</f>
        <v>#REF!</v>
      </c>
      <c r="Z52" s="94" t="e">
        <f ca="1">IF(市町村抽出表!AL52="－","－",IF(市町村抽出表!AL52=0,"0人",IF(市町村抽出表!AL52&lt;1,"1人未満",TEXT(ROUND(市町村抽出表!AL52,0),"###,###")&amp;"人")))</f>
        <v>#REF!</v>
      </c>
      <c r="AA52" s="94" t="e">
        <f ca="1">IF(市町村抽出表!AM52="－","－",IF(市町村抽出表!AM52=0,"0人",IF(市町村抽出表!AM52&lt;1,"1人未満",TEXT(ROUND(市町村抽出表!AM52,0),"###,###")&amp;"人")))</f>
        <v>#REF!</v>
      </c>
      <c r="AB52" s="94" t="e">
        <f ca="1">IF(市町村抽出表!AN52="－","－",IF(市町村抽出表!AN52=0,"0人",IF(市町村抽出表!AN52&lt;1,"1人未満",TEXT(ROUND(市町村抽出表!AN52,0),"###,###")&amp;"人")))</f>
        <v>#REF!</v>
      </c>
      <c r="AC52" s="94" t="e">
        <f ca="1">IF(市町村抽出表!AO52="－","－",IF(市町村抽出表!AO52=0,"0人",IF(市町村抽出表!AO52&lt;1,"1人未満",TEXT(ROUND(市町村抽出表!AO52,0),"###,###")&amp;"人")))</f>
        <v>#REF!</v>
      </c>
      <c r="AD52" s="94" t="e">
        <f ca="1">IF(市町村抽出表!AP52="－","－",IF(市町村抽出表!AP52=0,"0人",IF(市町村抽出表!AP52&lt;1,"1人未満",TEXT(ROUND(市町村抽出表!AP52,0),"###,###")&amp;"人")))</f>
        <v>#REF!</v>
      </c>
      <c r="AE52" s="94" t="e">
        <f ca="1">IF(市町村抽出表!AQ52="－","－",IF(市町村抽出表!AQ52=0,"0人",IF(市町村抽出表!AQ52&lt;1,"1人未満",TEXT(ROUND(市町村抽出表!AQ52,0),"###,###")&amp;"人")))</f>
        <v>#REF!</v>
      </c>
      <c r="AF52" s="94" t="e">
        <f ca="1">IF(市町村抽出表!AR52="－","－",IF(市町村抽出表!AR52=0,"0人",IF(市町村抽出表!AR52&lt;1,"1人未満",TEXT(ROUND(市町村抽出表!AR52,0),"###,###")&amp;"人")))</f>
        <v>#REF!</v>
      </c>
      <c r="AG52" s="94" t="e">
        <f ca="1">IF(市町村抽出表!AS52="－","－",IF(市町村抽出表!AS52=0,"0箇所",IF(市町村抽出表!AS52&lt;1,"1箇所未満",TEXT(ROUND(市町村抽出表!AS52,0),"###,###")&amp;"箇所")))</f>
        <v>#REF!</v>
      </c>
      <c r="AH52" s="94" t="e">
        <f ca="1">IF(市町村抽出表!AT52="－","－",IF(市町村抽出表!AT52=0,"0世帯",IF(市町村抽出表!AT52&lt;1,"1世帯未満",TEXT(ROUND(市町村抽出表!AT52,0),"###,###")&amp;"世帯")))</f>
        <v>#REF!</v>
      </c>
      <c r="AI52" s="94" t="e">
        <f ca="1">IF(市町村抽出表!AU52="－","－",IF(市町村抽出表!AU52=0,"0人",IF(市町村抽出表!AU52&lt;1,"1人未満",TEXT(ROUND(市町村抽出表!AU52,0),"###,###")&amp;"人")))</f>
        <v>#REF!</v>
      </c>
      <c r="AJ52" s="94" t="e">
        <f ca="1">IF(市町村抽出表!AV52="－","－",IF(市町村抽出表!AV52=0,"0世帯",IF(市町村抽出表!AV52&lt;1,"1世帯未満",TEXT(ROUND(市町村抽出表!AV52,0),"###,###")&amp;"世帯")))</f>
        <v>#REF!</v>
      </c>
      <c r="AK52" s="94" t="e">
        <f ca="1">IF(市町村抽出表!AW52="－","－",IF(市町村抽出表!AW52=0,"0人",IF(市町村抽出表!AW52&lt;1,"1人未満",TEXT(ROUND(市町村抽出表!AW52,0),"###,###")&amp;"人")))</f>
        <v>#REF!</v>
      </c>
      <c r="AL52" s="94" t="e">
        <f ca="1">IF(市町村抽出表!AX52="－","－",IF(市町村抽出表!AX52=0,"0世帯",IF(市町村抽出表!AX52&lt;1,"1世帯未満",TEXT(ROUND(市町村抽出表!AX52,0),"###,###")&amp;"世帯")))</f>
        <v>#REF!</v>
      </c>
      <c r="AM52" s="94" t="e">
        <f ca="1">IF(市町村抽出表!AY52="－","－",IF(市町村抽出表!AY52=0,"0人",IF(市町村抽出表!AY52&lt;1,"1人未満",TEXT(ROUND(市町村抽出表!AY52,0),"###,###")&amp;"人")))</f>
        <v>#REF!</v>
      </c>
      <c r="AN52" s="94" t="s">
        <v>722</v>
      </c>
      <c r="AO52" s="94" t="s">
        <v>722</v>
      </c>
      <c r="AP52" s="94" t="e">
        <f ca="1">IF(市町村抽出表!BB52="－","－",IF(市町村抽出表!BB52=0,"0km",IF(市町村抽出表!BB52&lt;0.1,"0.1km未満",TEXT(ROUND(市町村抽出表!BB52,1),"###,##0.0")&amp;"km")))</f>
        <v>#REF!</v>
      </c>
      <c r="AQ52" s="94" t="e">
        <f ca="1">IF(市町村抽出表!BC52="－","－",IF(市町村抽出表!BC52=0,"0世帯",IF(市町村抽出表!BC52&lt;1,"1世帯未満",TEXT(ROUND(市町村抽出表!BC52,0),"###,###")&amp;"世帯")))</f>
        <v>#REF!</v>
      </c>
      <c r="AR52" s="94" t="e">
        <f ca="1">IF(市町村抽出表!BD52="－","－",IF(市町村抽出表!BD52=0,"0人",IF(市町村抽出表!BD52&lt;1,"1人未満",TEXT(ROUND(市町村抽出表!BD52,0),"###,###")&amp;"人")))</f>
        <v>#REF!</v>
      </c>
      <c r="AS52" s="94" t="s">
        <v>722</v>
      </c>
      <c r="AT52" s="94" t="s">
        <v>722</v>
      </c>
      <c r="AU52" s="94" t="e">
        <f ca="1">IF(市町村抽出表!BG52="－","－",IF(市町村抽出表!BG52=0,"0箇所",IF(市町村抽出表!BG52&lt;1,"1箇所未満",TEXT(ROUND(市町村抽出表!BG52,0),"###,###")&amp;"箇所")))</f>
        <v>#REF!</v>
      </c>
      <c r="AV52" s="94" t="e">
        <f ca="1">IF(市町村抽出表!BH52="－","－",IF(市町村抽出表!BH52=0,"0箇所",IF(市町村抽出表!BH52&lt;1,"1箇所未満",TEXT(ROUND(市町村抽出表!BH52,0),"###,###")&amp;"箇所")))</f>
        <v>#REF!</v>
      </c>
      <c r="AW52" s="94" t="e">
        <f ca="1">IF(市町村抽出表!BI52="－","－",IF(市町村抽出表!BI52=0,"0箇所",IF(市町村抽出表!BI52&lt;1,"1箇所未満",TEXT(ROUND(市町村抽出表!BI52,0),"###,###")&amp;"箇所")))</f>
        <v>#REF!</v>
      </c>
      <c r="AX52" s="94" t="e">
        <f ca="1">IF(市町村抽出表!BJ52="－","－",IF(市町村抽出表!BJ52=0,"0箇所",IF(市町村抽出表!BJ52&lt;1,"1箇所未満",TEXT(ROUND(市町村抽出表!BJ52,0),"###,###")&amp;"箇所")))</f>
        <v>#REF!</v>
      </c>
      <c r="AY52" s="94" t="e">
        <f ca="1">IF(市町村抽出表!BK52="－","－",IF(市町村抽出表!BK52=0,"0箇所",IF(市町村抽出表!BK52&lt;1,"1箇所未満",TEXT(ROUND(市町村抽出表!BK52,0),"###,###")&amp;"箇所")))</f>
        <v>#REF!</v>
      </c>
      <c r="AZ52" s="94" t="e">
        <f ca="1">IF(市町村抽出表!BL52="－","－",IF(市町村抽出表!BL52=0,"0箇所",IF(市町村抽出表!BL52&lt;1,"1箇所未満",TEXT(ROUND(市町村抽出表!BL52,0),"###,###")&amp;"箇所")))</f>
        <v>#REF!</v>
      </c>
      <c r="BH52" s="153"/>
      <c r="BI52" s="153"/>
      <c r="BJ52" s="153"/>
      <c r="BL52" s="154"/>
      <c r="BM52" s="153"/>
      <c r="BN52" s="153"/>
      <c r="BO52" s="153"/>
      <c r="BP52" s="153"/>
      <c r="BX52" s="154"/>
      <c r="BY52" s="153"/>
      <c r="BZ52" s="153"/>
      <c r="CA52" s="153"/>
      <c r="CB52" s="153"/>
      <c r="CN52" s="154"/>
      <c r="CO52" s="153"/>
      <c r="CP52" s="153"/>
      <c r="CQ52" s="153"/>
      <c r="CR52" s="153"/>
    </row>
    <row r="53" spans="1:96" x14ac:dyDescent="0.2">
      <c r="A53" s="82">
        <v>50</v>
      </c>
      <c r="B53" s="74" t="s">
        <v>604</v>
      </c>
      <c r="C53" s="93" t="e">
        <f ca="1">IF(市町村抽出表!D53="－","－",ROUND(市町村抽出表!D53,1))</f>
        <v>#REF!</v>
      </c>
      <c r="D53" s="158" t="e">
        <f ca="1">IF(市町村抽出表!F53="","※2",IF(市町村抽出表!F53="－","－",市町村抽出表!F53&amp;"箇所"))</f>
        <v>#REF!</v>
      </c>
      <c r="E53" s="159" t="e">
        <f ca="1">IF(市町村抽出表!G53="","※2",IF(市町村抽出表!G53="－","－",市町村抽出表!G53&amp;"箇所"))</f>
        <v>#REF!</v>
      </c>
      <c r="F53" s="160" t="e">
        <f ca="1">IF(市町村抽出表!H53="","※2",IF(市町村抽出表!H53="－","－",市町村抽出表!H53&amp;"箇所"))</f>
        <v>#REF!</v>
      </c>
      <c r="G53" s="94" t="e">
        <f ca="1">IF(市町村抽出表!I53="－","－",IF(市町村抽出表!I53=0,"0棟",IF(市町村抽出表!I53&lt;1,"1棟未満",TEXT(ROUND(市町村抽出表!I53,0),"###,###")&amp;"棟")))</f>
        <v>#REF!</v>
      </c>
      <c r="H53" s="94" t="e">
        <f ca="1">IF(市町村抽出表!J53="－","－",IF(市町村抽出表!J53=0,"0棟",IF(市町村抽出表!J53&lt;1,"1棟未満",TEXT(ROUND(市町村抽出表!J53,0),"###,###")&amp;"棟")))</f>
        <v>#REF!</v>
      </c>
      <c r="I53" s="94" t="e">
        <f ca="1">IF(市町村抽出表!O53="－","－",IF(市町村抽出表!O53=0,"0棟",IF(市町村抽出表!O53&lt;1,"1棟未満",TEXT(ROUND(市町村抽出表!O53,0),"###,###")&amp;"棟")))</f>
        <v>#REF!</v>
      </c>
      <c r="J53" s="94" t="e">
        <f ca="1">IF(市町村抽出表!P53="－","－",IF(市町村抽出表!P53=0,"0棟",IF(市町村抽出表!P53&lt;1,"1棟未満",TEXT(ROUND(市町村抽出表!P53,0),"###,###")&amp;"棟")))</f>
        <v>#REF!</v>
      </c>
      <c r="K53" s="147" t="e">
        <f ca="1">IF(市町村抽出表!U53="","※2",IF(市町村抽出表!U53="－","－",IF(市町村抽出表!U53=0,"0棟",IF(市町村抽出表!U53&lt;1,"1棟未満",TEXT(ROUND(市町村抽出表!U53,0),"###,###")&amp;"棟"))))</f>
        <v>#REF!</v>
      </c>
      <c r="L53" s="148" t="e">
        <f ca="1">IF(市町村抽出表!V53="","※2",IF(市町村抽出表!V53="－","－",IF(市町村抽出表!V53=0,"0棟",IF(市町村抽出表!V53&lt;1,"1棟未満",TEXT(ROUND(市町村抽出表!V53,0),"###,###")&amp;"棟"))))</f>
        <v>#REF!</v>
      </c>
      <c r="M53" s="94" t="e">
        <f ca="1">IF(市町村抽出表!W53="－","－",IF(市町村抽出表!W53=0,"0棟",IF(市町村抽出表!W53&lt;1,"1棟未満",TEXT(ROUND(市町村抽出表!W53,0),"###,###")&amp;"棟")))</f>
        <v>#REF!</v>
      </c>
      <c r="N53" s="94" t="e">
        <f ca="1">IF(市町村抽出表!X53="－","－",IF(市町村抽出表!X53=0,"0棟",IF(市町村抽出表!X53&lt;1,"1棟未満",TEXT(ROUND(市町村抽出表!X53,0),"###,###")&amp;"棟")))</f>
        <v>#REF!</v>
      </c>
      <c r="O53" s="94" t="e">
        <f ca="1">IF(市町村抽出表!Z53="－","－",IF(市町村抽出表!Z53=0,"0件",IF(市町村抽出表!Z53&lt;1,"1件未満",TEXT(ROUND(市町村抽出表!Z53,0),"###,###")&amp;"件")))</f>
        <v>#REF!</v>
      </c>
      <c r="P53" s="94" t="e">
        <f ca="1">IF(市町村抽出表!AA53="－","－",IF(市町村抽出表!AA53=0,"0件",IF(市町村抽出表!AA53&lt;1,"1件未満",TEXT(ROUND(市町村抽出表!AA53,0),"###,###")&amp;"件")))</f>
        <v>#REF!</v>
      </c>
      <c r="Q53" s="94" t="e">
        <f ca="1">IF(市町村抽出表!AB53="－","－",IF(市町村抽出表!AB53=0,"0棟",IF(市町村抽出表!AB53&lt;1,"1棟未満",TEXT(ROUND(市町村抽出表!AB53,0),"###,###")&amp;"棟")))</f>
        <v>#REF!</v>
      </c>
      <c r="R53" s="94" t="e">
        <f ca="1">IF(市町村抽出表!AC53="－","－",IF(市町村抽出表!AC53=0,"0人",IF(市町村抽出表!AC53&lt;1,"1人未満",TEXT(ROUND(市町村抽出表!AC53,0),"###,###")&amp;"人")))</f>
        <v>#REF!</v>
      </c>
      <c r="S53" s="94" t="e">
        <f ca="1">IF(市町村抽出表!AD53="－","－",IF(市町村抽出表!AD53=0,"0人",IF(市町村抽出表!AD53&lt;1,"1人未満",TEXT(ROUND(市町村抽出表!AD53,0),"###,###")&amp;"人")))</f>
        <v>#REF!</v>
      </c>
      <c r="T53" s="94" t="e">
        <f ca="1">IF(市町村抽出表!AE53="－","－",IF(市町村抽出表!AE53=0,"0人",IF(市町村抽出表!AE53&lt;1,"1人未満",TEXT(ROUND(市町村抽出表!AE53,0),"###,###")&amp;"人")))</f>
        <v>#REF!</v>
      </c>
      <c r="U53" s="149" t="e">
        <f ca="1">IF(市町村抽出表!AG53="","※2",IF(市町村抽出表!AG53="－","－",IF(市町村抽出表!AG53=0,"0人",IF(市町村抽出表!AG53&lt;1,"1人未満",TEXT(ROUND(市町村抽出表!AG53,0),"###,###")&amp;"人"))))</f>
        <v>#REF!</v>
      </c>
      <c r="V53" s="150" t="e">
        <f ca="1">IF(市町村抽出表!AH53="","※2",IF(市町村抽出表!AH53="－","－",IF(市町村抽出表!AH53=0,"0人",IF(市町村抽出表!AH53&lt;1,"1人未満",TEXT(ROUND(市町村抽出表!AH53,0),"###,###")&amp;"人"))))</f>
        <v>#REF!</v>
      </c>
      <c r="W53" s="151" t="e">
        <f ca="1">IF(市町村抽出表!AI53="","※2",IF(市町村抽出表!AI53="－","－",IF(市町村抽出表!AI53=0,"0人",IF(市町村抽出表!AI53&lt;1,"1人未満",TEXT(ROUND(市町村抽出表!AI53,0),"###,###")&amp;"人"))))</f>
        <v>#REF!</v>
      </c>
      <c r="X53" s="94" t="e">
        <f ca="1">IF(市町村抽出表!AJ53="－","－",IF(市町村抽出表!AJ53=0,"0人",IF(市町村抽出表!AJ53&lt;1,"1人未満",TEXT(ROUND(市町村抽出表!AJ53,0),"###,###")&amp;"人")))</f>
        <v>#REF!</v>
      </c>
      <c r="Y53" s="94" t="e">
        <f ca="1">IF(市町村抽出表!AK53="－","－",IF(市町村抽出表!AK53=0,"0人",IF(市町村抽出表!AK53&lt;1,"1人未満",TEXT(ROUND(市町村抽出表!AK53,0),"###,###")&amp;"人")))</f>
        <v>#REF!</v>
      </c>
      <c r="Z53" s="94" t="e">
        <f ca="1">IF(市町村抽出表!AL53="－","－",IF(市町村抽出表!AL53=0,"0人",IF(市町村抽出表!AL53&lt;1,"1人未満",TEXT(ROUND(市町村抽出表!AL53,0),"###,###")&amp;"人")))</f>
        <v>#REF!</v>
      </c>
      <c r="AA53" s="94" t="e">
        <f ca="1">IF(市町村抽出表!AM53="－","－",IF(市町村抽出表!AM53=0,"0人",IF(市町村抽出表!AM53&lt;1,"1人未満",TEXT(ROUND(市町村抽出表!AM53,0),"###,###")&amp;"人")))</f>
        <v>#REF!</v>
      </c>
      <c r="AB53" s="94" t="e">
        <f ca="1">IF(市町村抽出表!AN53="－","－",IF(市町村抽出表!AN53=0,"0人",IF(市町村抽出表!AN53&lt;1,"1人未満",TEXT(ROUND(市町村抽出表!AN53,0),"###,###")&amp;"人")))</f>
        <v>#REF!</v>
      </c>
      <c r="AC53" s="94" t="e">
        <f ca="1">IF(市町村抽出表!AO53="－","－",IF(市町村抽出表!AO53=0,"0人",IF(市町村抽出表!AO53&lt;1,"1人未満",TEXT(ROUND(市町村抽出表!AO53,0),"###,###")&amp;"人")))</f>
        <v>#REF!</v>
      </c>
      <c r="AD53" s="94" t="e">
        <f ca="1">IF(市町村抽出表!AP53="－","－",IF(市町村抽出表!AP53=0,"0人",IF(市町村抽出表!AP53&lt;1,"1人未満",TEXT(ROUND(市町村抽出表!AP53,0),"###,###")&amp;"人")))</f>
        <v>#REF!</v>
      </c>
      <c r="AE53" s="94" t="e">
        <f ca="1">IF(市町村抽出表!AQ53="－","－",IF(市町村抽出表!AQ53=0,"0人",IF(市町村抽出表!AQ53&lt;1,"1人未満",TEXT(ROUND(市町村抽出表!AQ53,0),"###,###")&amp;"人")))</f>
        <v>#REF!</v>
      </c>
      <c r="AF53" s="94" t="e">
        <f ca="1">IF(市町村抽出表!AR53="－","－",IF(市町村抽出表!AR53=0,"0人",IF(市町村抽出表!AR53&lt;1,"1人未満",TEXT(ROUND(市町村抽出表!AR53,0),"###,###")&amp;"人")))</f>
        <v>#REF!</v>
      </c>
      <c r="AG53" s="94" t="e">
        <f ca="1">IF(市町村抽出表!AS53="－","－",IF(市町村抽出表!AS53=0,"0箇所",IF(市町村抽出表!AS53&lt;1,"1箇所未満",TEXT(ROUND(市町村抽出表!AS53,0),"###,###")&amp;"箇所")))</f>
        <v>#REF!</v>
      </c>
      <c r="AH53" s="94" t="e">
        <f ca="1">IF(市町村抽出表!AT53="－","－",IF(市町村抽出表!AT53=0,"0世帯",IF(市町村抽出表!AT53&lt;1,"1世帯未満",TEXT(ROUND(市町村抽出表!AT53,0),"###,###")&amp;"世帯")))</f>
        <v>#REF!</v>
      </c>
      <c r="AI53" s="94" t="e">
        <f ca="1">IF(市町村抽出表!AU53="－","－",IF(市町村抽出表!AU53=0,"0人",IF(市町村抽出表!AU53&lt;1,"1人未満",TEXT(ROUND(市町村抽出表!AU53,0),"###,###")&amp;"人")))</f>
        <v>#REF!</v>
      </c>
      <c r="AJ53" s="94" t="e">
        <f ca="1">IF(市町村抽出表!AV53="－","－",IF(市町村抽出表!AV53=0,"0世帯",IF(市町村抽出表!AV53&lt;1,"1世帯未満",TEXT(ROUND(市町村抽出表!AV53,0),"###,###")&amp;"世帯")))</f>
        <v>#REF!</v>
      </c>
      <c r="AK53" s="94" t="e">
        <f ca="1">IF(市町村抽出表!AW53="－","－",IF(市町村抽出表!AW53=0,"0人",IF(市町村抽出表!AW53&lt;1,"1人未満",TEXT(ROUND(市町村抽出表!AW53,0),"###,###")&amp;"人")))</f>
        <v>#REF!</v>
      </c>
      <c r="AL53" s="94" t="e">
        <f ca="1">IF(市町村抽出表!AX53="－","－",IF(市町村抽出表!AX53=0,"0世帯",IF(市町村抽出表!AX53&lt;1,"1世帯未満",TEXT(ROUND(市町村抽出表!AX53,0),"###,###")&amp;"世帯")))</f>
        <v>#REF!</v>
      </c>
      <c r="AM53" s="94" t="e">
        <f ca="1">IF(市町村抽出表!AY53="－","－",IF(市町村抽出表!AY53=0,"0人",IF(市町村抽出表!AY53&lt;1,"1人未満",TEXT(ROUND(市町村抽出表!AY53,0),"###,###")&amp;"人")))</f>
        <v>#REF!</v>
      </c>
      <c r="AN53" s="94" t="s">
        <v>722</v>
      </c>
      <c r="AO53" s="94" t="s">
        <v>722</v>
      </c>
      <c r="AP53" s="94" t="e">
        <f ca="1">IF(市町村抽出表!BB53="－","－",IF(市町村抽出表!BB53=0,"0km",IF(市町村抽出表!BB53&lt;0.1,"0.1km未満",TEXT(ROUND(市町村抽出表!BB53,1),"###,##0.0")&amp;"km")))</f>
        <v>#REF!</v>
      </c>
      <c r="AQ53" s="94" t="e">
        <f ca="1">IF(市町村抽出表!BC53="－","－",IF(市町村抽出表!BC53=0,"0世帯",IF(市町村抽出表!BC53&lt;1,"1世帯未満",TEXT(ROUND(市町村抽出表!BC53,0),"###,###")&amp;"世帯")))</f>
        <v>#REF!</v>
      </c>
      <c r="AR53" s="94" t="e">
        <f ca="1">IF(市町村抽出表!BD53="－","－",IF(市町村抽出表!BD53=0,"0人",IF(市町村抽出表!BD53&lt;1,"1人未満",TEXT(ROUND(市町村抽出表!BD53,0),"###,###")&amp;"人")))</f>
        <v>#REF!</v>
      </c>
      <c r="AS53" s="94" t="s">
        <v>722</v>
      </c>
      <c r="AT53" s="94" t="s">
        <v>722</v>
      </c>
      <c r="AU53" s="94" t="e">
        <f ca="1">IF(市町村抽出表!BG53="－","－",IF(市町村抽出表!BG53=0,"0箇所",IF(市町村抽出表!BG53&lt;1,"1箇所未満",TEXT(ROUND(市町村抽出表!BG53,0),"###,###")&amp;"箇所")))</f>
        <v>#REF!</v>
      </c>
      <c r="AV53" s="94" t="e">
        <f ca="1">IF(市町村抽出表!BH53="－","－",IF(市町村抽出表!BH53=0,"0箇所",IF(市町村抽出表!BH53&lt;1,"1箇所未満",TEXT(ROUND(市町村抽出表!BH53,0),"###,###")&amp;"箇所")))</f>
        <v>#REF!</v>
      </c>
      <c r="AW53" s="94" t="e">
        <f ca="1">IF(市町村抽出表!BI53="－","－",IF(市町村抽出表!BI53=0,"0箇所",IF(市町村抽出表!BI53&lt;1,"1箇所未満",TEXT(ROUND(市町村抽出表!BI53,0),"###,###")&amp;"箇所")))</f>
        <v>#REF!</v>
      </c>
      <c r="AX53" s="94" t="e">
        <f ca="1">IF(市町村抽出表!BJ53="－","－",IF(市町村抽出表!BJ53=0,"0箇所",IF(市町村抽出表!BJ53&lt;1,"1箇所未満",TEXT(ROUND(市町村抽出表!BJ53,0),"###,###")&amp;"箇所")))</f>
        <v>#REF!</v>
      </c>
      <c r="AY53" s="94" t="e">
        <f ca="1">IF(市町村抽出表!BK53="－","－",IF(市町村抽出表!BK53=0,"0箇所",IF(市町村抽出表!BK53&lt;1,"1箇所未満",TEXT(ROUND(市町村抽出表!BK53,0),"###,###")&amp;"箇所")))</f>
        <v>#REF!</v>
      </c>
      <c r="AZ53" s="94" t="e">
        <f ca="1">IF(市町村抽出表!BL53="－","－",IF(市町村抽出表!BL53=0,"0箇所",IF(市町村抽出表!BL53&lt;1,"1箇所未満",TEXT(ROUND(市町村抽出表!BL53,0),"###,###")&amp;"箇所")))</f>
        <v>#REF!</v>
      </c>
      <c r="BH53" s="153"/>
      <c r="BI53" s="153"/>
      <c r="BJ53" s="153"/>
      <c r="BL53" s="154"/>
      <c r="BM53" s="153"/>
      <c r="BN53" s="153"/>
      <c r="BO53" s="153"/>
      <c r="BP53" s="153"/>
      <c r="BX53" s="154"/>
      <c r="BY53" s="153"/>
      <c r="BZ53" s="153"/>
      <c r="CA53" s="153"/>
      <c r="CB53" s="153"/>
      <c r="CN53" s="154"/>
      <c r="CO53" s="153"/>
      <c r="CP53" s="153"/>
      <c r="CQ53" s="153"/>
      <c r="CR53" s="153"/>
    </row>
    <row r="54" spans="1:96" x14ac:dyDescent="0.2">
      <c r="A54" s="82">
        <v>51</v>
      </c>
      <c r="B54" s="74" t="s">
        <v>605</v>
      </c>
      <c r="C54" s="93" t="e">
        <f ca="1">IF(市町村抽出表!D54="－","－",ROUND(市町村抽出表!D54,1))</f>
        <v>#REF!</v>
      </c>
      <c r="D54" s="158" t="e">
        <f ca="1">IF(市町村抽出表!F54="","※2",IF(市町村抽出表!F54="－","－",市町村抽出表!F54&amp;"箇所"))</f>
        <v>#REF!</v>
      </c>
      <c r="E54" s="159" t="e">
        <f ca="1">IF(市町村抽出表!G54="","※2",IF(市町村抽出表!G54="－","－",市町村抽出表!G54&amp;"箇所"))</f>
        <v>#REF!</v>
      </c>
      <c r="F54" s="160" t="e">
        <f ca="1">IF(市町村抽出表!H54="","※2",IF(市町村抽出表!H54="－","－",市町村抽出表!H54&amp;"箇所"))</f>
        <v>#REF!</v>
      </c>
      <c r="G54" s="94" t="e">
        <f ca="1">IF(市町村抽出表!I54="－","－",IF(市町村抽出表!I54=0,"0棟",IF(市町村抽出表!I54&lt;1,"1棟未満",TEXT(ROUND(市町村抽出表!I54,0),"###,###")&amp;"棟")))</f>
        <v>#REF!</v>
      </c>
      <c r="H54" s="94" t="e">
        <f ca="1">IF(市町村抽出表!J54="－","－",IF(市町村抽出表!J54=0,"0棟",IF(市町村抽出表!J54&lt;1,"1棟未満",TEXT(ROUND(市町村抽出表!J54,0),"###,###")&amp;"棟")))</f>
        <v>#REF!</v>
      </c>
      <c r="I54" s="94" t="e">
        <f ca="1">IF(市町村抽出表!O54="－","－",IF(市町村抽出表!O54=0,"0棟",IF(市町村抽出表!O54&lt;1,"1棟未満",TEXT(ROUND(市町村抽出表!O54,0),"###,###")&amp;"棟")))</f>
        <v>#REF!</v>
      </c>
      <c r="J54" s="94" t="e">
        <f ca="1">IF(市町村抽出表!P54="－","－",IF(市町村抽出表!P54=0,"0棟",IF(市町村抽出表!P54&lt;1,"1棟未満",TEXT(ROUND(市町村抽出表!P54,0),"###,###")&amp;"棟")))</f>
        <v>#REF!</v>
      </c>
      <c r="K54" s="147" t="e">
        <f ca="1">IF(市町村抽出表!U54="","※2",IF(市町村抽出表!U54="－","－",IF(市町村抽出表!U54=0,"0棟",IF(市町村抽出表!U54&lt;1,"1棟未満",TEXT(ROUND(市町村抽出表!U54,0),"###,###")&amp;"棟"))))</f>
        <v>#REF!</v>
      </c>
      <c r="L54" s="148" t="e">
        <f ca="1">IF(市町村抽出表!V54="","※2",IF(市町村抽出表!V54="－","－",IF(市町村抽出表!V54=0,"0棟",IF(市町村抽出表!V54&lt;1,"1棟未満",TEXT(ROUND(市町村抽出表!V54,0),"###,###")&amp;"棟"))))</f>
        <v>#REF!</v>
      </c>
      <c r="M54" s="94" t="e">
        <f ca="1">IF(市町村抽出表!W54="－","－",IF(市町村抽出表!W54=0,"0棟",IF(市町村抽出表!W54&lt;1,"1棟未満",TEXT(ROUND(市町村抽出表!W54,0),"###,###")&amp;"棟")))</f>
        <v>#REF!</v>
      </c>
      <c r="N54" s="94" t="e">
        <f ca="1">IF(市町村抽出表!X54="－","－",IF(市町村抽出表!X54=0,"0棟",IF(市町村抽出表!X54&lt;1,"1棟未満",TEXT(ROUND(市町村抽出表!X54,0),"###,###")&amp;"棟")))</f>
        <v>#REF!</v>
      </c>
      <c r="O54" s="94" t="e">
        <f ca="1">IF(市町村抽出表!Z54="－","－",IF(市町村抽出表!Z54=0,"0件",IF(市町村抽出表!Z54&lt;1,"1件未満",TEXT(ROUND(市町村抽出表!Z54,0),"###,###")&amp;"件")))</f>
        <v>#REF!</v>
      </c>
      <c r="P54" s="94" t="e">
        <f ca="1">IF(市町村抽出表!AA54="－","－",IF(市町村抽出表!AA54=0,"0件",IF(市町村抽出表!AA54&lt;1,"1件未満",TEXT(ROUND(市町村抽出表!AA54,0),"###,###")&amp;"件")))</f>
        <v>#REF!</v>
      </c>
      <c r="Q54" s="94" t="e">
        <f ca="1">IF(市町村抽出表!AB54="－","－",IF(市町村抽出表!AB54=0,"0棟",IF(市町村抽出表!AB54&lt;1,"1棟未満",TEXT(ROUND(市町村抽出表!AB54,0),"###,###")&amp;"棟")))</f>
        <v>#REF!</v>
      </c>
      <c r="R54" s="94" t="e">
        <f ca="1">IF(市町村抽出表!AC54="－","－",IF(市町村抽出表!AC54=0,"0人",IF(市町村抽出表!AC54&lt;1,"1人未満",TEXT(ROUND(市町村抽出表!AC54,0),"###,###")&amp;"人")))</f>
        <v>#REF!</v>
      </c>
      <c r="S54" s="94" t="e">
        <f ca="1">IF(市町村抽出表!AD54="－","－",IF(市町村抽出表!AD54=0,"0人",IF(市町村抽出表!AD54&lt;1,"1人未満",TEXT(ROUND(市町村抽出表!AD54,0),"###,###")&amp;"人")))</f>
        <v>#REF!</v>
      </c>
      <c r="T54" s="94" t="e">
        <f ca="1">IF(市町村抽出表!AE54="－","－",IF(市町村抽出表!AE54=0,"0人",IF(市町村抽出表!AE54&lt;1,"1人未満",TEXT(ROUND(市町村抽出表!AE54,0),"###,###")&amp;"人")))</f>
        <v>#REF!</v>
      </c>
      <c r="U54" s="149" t="e">
        <f ca="1">IF(市町村抽出表!AG54="","※2",IF(市町村抽出表!AG54="－","－",IF(市町村抽出表!AG54=0,"0人",IF(市町村抽出表!AG54&lt;1,"1人未満",TEXT(ROUND(市町村抽出表!AG54,0),"###,###")&amp;"人"))))</f>
        <v>#REF!</v>
      </c>
      <c r="V54" s="150" t="e">
        <f ca="1">IF(市町村抽出表!AH54="","※2",IF(市町村抽出表!AH54="－","－",IF(市町村抽出表!AH54=0,"0人",IF(市町村抽出表!AH54&lt;1,"1人未満",TEXT(ROUND(市町村抽出表!AH54,0),"###,###")&amp;"人"))))</f>
        <v>#REF!</v>
      </c>
      <c r="W54" s="151" t="e">
        <f ca="1">IF(市町村抽出表!AI54="","※2",IF(市町村抽出表!AI54="－","－",IF(市町村抽出表!AI54=0,"0人",IF(市町村抽出表!AI54&lt;1,"1人未満",TEXT(ROUND(市町村抽出表!AI54,0),"###,###")&amp;"人"))))</f>
        <v>#REF!</v>
      </c>
      <c r="X54" s="94" t="e">
        <f ca="1">IF(市町村抽出表!AJ54="－","－",IF(市町村抽出表!AJ54=0,"0人",IF(市町村抽出表!AJ54&lt;1,"1人未満",TEXT(ROUND(市町村抽出表!AJ54,0),"###,###")&amp;"人")))</f>
        <v>#REF!</v>
      </c>
      <c r="Y54" s="94" t="e">
        <f ca="1">IF(市町村抽出表!AK54="－","－",IF(市町村抽出表!AK54=0,"0人",IF(市町村抽出表!AK54&lt;1,"1人未満",TEXT(ROUND(市町村抽出表!AK54,0),"###,###")&amp;"人")))</f>
        <v>#REF!</v>
      </c>
      <c r="Z54" s="94" t="e">
        <f ca="1">IF(市町村抽出表!AL54="－","－",IF(市町村抽出表!AL54=0,"0人",IF(市町村抽出表!AL54&lt;1,"1人未満",TEXT(ROUND(市町村抽出表!AL54,0),"###,###")&amp;"人")))</f>
        <v>#REF!</v>
      </c>
      <c r="AA54" s="94" t="e">
        <f ca="1">IF(市町村抽出表!AM54="－","－",IF(市町村抽出表!AM54=0,"0人",IF(市町村抽出表!AM54&lt;1,"1人未満",TEXT(ROUND(市町村抽出表!AM54,0),"###,###")&amp;"人")))</f>
        <v>#REF!</v>
      </c>
      <c r="AB54" s="94" t="e">
        <f ca="1">IF(市町村抽出表!AN54="－","－",IF(市町村抽出表!AN54=0,"0人",IF(市町村抽出表!AN54&lt;1,"1人未満",TEXT(ROUND(市町村抽出表!AN54,0),"###,###")&amp;"人")))</f>
        <v>#REF!</v>
      </c>
      <c r="AC54" s="94" t="e">
        <f ca="1">IF(市町村抽出表!AO54="－","－",IF(市町村抽出表!AO54=0,"0人",IF(市町村抽出表!AO54&lt;1,"1人未満",TEXT(ROUND(市町村抽出表!AO54,0),"###,###")&amp;"人")))</f>
        <v>#REF!</v>
      </c>
      <c r="AD54" s="94" t="e">
        <f ca="1">IF(市町村抽出表!AP54="－","－",IF(市町村抽出表!AP54=0,"0人",IF(市町村抽出表!AP54&lt;1,"1人未満",TEXT(ROUND(市町村抽出表!AP54,0),"###,###")&amp;"人")))</f>
        <v>#REF!</v>
      </c>
      <c r="AE54" s="94" t="e">
        <f ca="1">IF(市町村抽出表!AQ54="－","－",IF(市町村抽出表!AQ54=0,"0人",IF(市町村抽出表!AQ54&lt;1,"1人未満",TEXT(ROUND(市町村抽出表!AQ54,0),"###,###")&amp;"人")))</f>
        <v>#REF!</v>
      </c>
      <c r="AF54" s="94" t="e">
        <f ca="1">IF(市町村抽出表!AR54="－","－",IF(市町村抽出表!AR54=0,"0人",IF(市町村抽出表!AR54&lt;1,"1人未満",TEXT(ROUND(市町村抽出表!AR54,0),"###,###")&amp;"人")))</f>
        <v>#REF!</v>
      </c>
      <c r="AG54" s="94" t="e">
        <f ca="1">IF(市町村抽出表!AS54="－","－",IF(市町村抽出表!AS54=0,"0箇所",IF(市町村抽出表!AS54&lt;1,"1箇所未満",TEXT(ROUND(市町村抽出表!AS54,0),"###,###")&amp;"箇所")))</f>
        <v>#REF!</v>
      </c>
      <c r="AH54" s="94" t="e">
        <f ca="1">IF(市町村抽出表!AT54="－","－",IF(市町村抽出表!AT54=0,"0世帯",IF(市町村抽出表!AT54&lt;1,"1世帯未満",TEXT(ROUND(市町村抽出表!AT54,0),"###,###")&amp;"世帯")))</f>
        <v>#REF!</v>
      </c>
      <c r="AI54" s="94" t="e">
        <f ca="1">IF(市町村抽出表!AU54="－","－",IF(市町村抽出表!AU54=0,"0人",IF(市町村抽出表!AU54&lt;1,"1人未満",TEXT(ROUND(市町村抽出表!AU54,0),"###,###")&amp;"人")))</f>
        <v>#REF!</v>
      </c>
      <c r="AJ54" s="94" t="e">
        <f ca="1">IF(市町村抽出表!AV54="－","－",IF(市町村抽出表!AV54=0,"0世帯",IF(市町村抽出表!AV54&lt;1,"1世帯未満",TEXT(ROUND(市町村抽出表!AV54,0),"###,###")&amp;"世帯")))</f>
        <v>#REF!</v>
      </c>
      <c r="AK54" s="94" t="e">
        <f ca="1">IF(市町村抽出表!AW54="－","－",IF(市町村抽出表!AW54=0,"0人",IF(市町村抽出表!AW54&lt;1,"1人未満",TEXT(ROUND(市町村抽出表!AW54,0),"###,###")&amp;"人")))</f>
        <v>#REF!</v>
      </c>
      <c r="AL54" s="94" t="e">
        <f ca="1">IF(市町村抽出表!AX54="－","－",IF(市町村抽出表!AX54=0,"0世帯",IF(市町村抽出表!AX54&lt;1,"1世帯未満",TEXT(ROUND(市町村抽出表!AX54,0),"###,###")&amp;"世帯")))</f>
        <v>#REF!</v>
      </c>
      <c r="AM54" s="94" t="e">
        <f ca="1">IF(市町村抽出表!AY54="－","－",IF(市町村抽出表!AY54=0,"0人",IF(市町村抽出表!AY54&lt;1,"1人未満",TEXT(ROUND(市町村抽出表!AY54,0),"###,###")&amp;"人")))</f>
        <v>#REF!</v>
      </c>
      <c r="AN54" s="94" t="s">
        <v>722</v>
      </c>
      <c r="AO54" s="94" t="s">
        <v>722</v>
      </c>
      <c r="AP54" s="94" t="e">
        <f ca="1">IF(市町村抽出表!BB54="－","－",IF(市町村抽出表!BB54=0,"0km",IF(市町村抽出表!BB54&lt;0.1,"0.1km未満",TEXT(ROUND(市町村抽出表!BB54,1),"###,##0.0")&amp;"km")))</f>
        <v>#REF!</v>
      </c>
      <c r="AQ54" s="94" t="e">
        <f ca="1">IF(市町村抽出表!BC54="－","－",IF(市町村抽出表!BC54=0,"0世帯",IF(市町村抽出表!BC54&lt;1,"1世帯未満",TEXT(ROUND(市町村抽出表!BC54,0),"###,###")&amp;"世帯")))</f>
        <v>#REF!</v>
      </c>
      <c r="AR54" s="94" t="e">
        <f ca="1">IF(市町村抽出表!BD54="－","－",IF(市町村抽出表!BD54=0,"0人",IF(市町村抽出表!BD54&lt;1,"1人未満",TEXT(ROUND(市町村抽出表!BD54,0),"###,###")&amp;"人")))</f>
        <v>#REF!</v>
      </c>
      <c r="AS54" s="94" t="s">
        <v>722</v>
      </c>
      <c r="AT54" s="94" t="s">
        <v>722</v>
      </c>
      <c r="AU54" s="94" t="e">
        <f ca="1">IF(市町村抽出表!BG54="－","－",IF(市町村抽出表!BG54=0,"0箇所",IF(市町村抽出表!BG54&lt;1,"1箇所未満",TEXT(ROUND(市町村抽出表!BG54,0),"###,###")&amp;"箇所")))</f>
        <v>#REF!</v>
      </c>
      <c r="AV54" s="94" t="e">
        <f ca="1">IF(市町村抽出表!BH54="－","－",IF(市町村抽出表!BH54=0,"0箇所",IF(市町村抽出表!BH54&lt;1,"1箇所未満",TEXT(ROUND(市町村抽出表!BH54,0),"###,###")&amp;"箇所")))</f>
        <v>#REF!</v>
      </c>
      <c r="AW54" s="94" t="e">
        <f ca="1">IF(市町村抽出表!BI54="－","－",IF(市町村抽出表!BI54=0,"0箇所",IF(市町村抽出表!BI54&lt;1,"1箇所未満",TEXT(ROUND(市町村抽出表!BI54,0),"###,###")&amp;"箇所")))</f>
        <v>#REF!</v>
      </c>
      <c r="AX54" s="94" t="e">
        <f ca="1">IF(市町村抽出表!BJ54="－","－",IF(市町村抽出表!BJ54=0,"0箇所",IF(市町村抽出表!BJ54&lt;1,"1箇所未満",TEXT(ROUND(市町村抽出表!BJ54,0),"###,###")&amp;"箇所")))</f>
        <v>#REF!</v>
      </c>
      <c r="AY54" s="94" t="e">
        <f ca="1">IF(市町村抽出表!BK54="－","－",IF(市町村抽出表!BK54=0,"0箇所",IF(市町村抽出表!BK54&lt;1,"1箇所未満",TEXT(ROUND(市町村抽出表!BK54,0),"###,###")&amp;"箇所")))</f>
        <v>#REF!</v>
      </c>
      <c r="AZ54" s="94" t="e">
        <f ca="1">IF(市町村抽出表!BL54="－","－",IF(市町村抽出表!BL54=0,"0箇所",IF(市町村抽出表!BL54&lt;1,"1箇所未満",TEXT(ROUND(市町村抽出表!BL54,0),"###,###")&amp;"箇所")))</f>
        <v>#REF!</v>
      </c>
      <c r="BH54" s="153"/>
      <c r="BI54" s="153"/>
      <c r="BJ54" s="153"/>
      <c r="BL54" s="154"/>
      <c r="BM54" s="153"/>
      <c r="BN54" s="153"/>
      <c r="BO54" s="153"/>
      <c r="BP54" s="153"/>
      <c r="BX54" s="154"/>
      <c r="BY54" s="153"/>
      <c r="BZ54" s="153"/>
      <c r="CA54" s="153"/>
      <c r="CB54" s="153"/>
      <c r="CN54" s="154"/>
      <c r="CO54" s="153"/>
      <c r="CP54" s="153"/>
      <c r="CQ54" s="153"/>
      <c r="CR54" s="153"/>
    </row>
    <row r="55" spans="1:96" x14ac:dyDescent="0.2">
      <c r="A55" s="82">
        <v>52</v>
      </c>
      <c r="B55" s="74" t="s">
        <v>606</v>
      </c>
      <c r="C55" s="93" t="e">
        <f ca="1">IF(市町村抽出表!D55="－","－",ROUND(市町村抽出表!D55,1))</f>
        <v>#REF!</v>
      </c>
      <c r="D55" s="158" t="e">
        <f ca="1">IF(市町村抽出表!F55="","※2",IF(市町村抽出表!F55="－","－",市町村抽出表!F55&amp;"箇所"))</f>
        <v>#REF!</v>
      </c>
      <c r="E55" s="159" t="e">
        <f ca="1">IF(市町村抽出表!G55="","※2",IF(市町村抽出表!G55="－","－",市町村抽出表!G55&amp;"箇所"))</f>
        <v>#REF!</v>
      </c>
      <c r="F55" s="160" t="e">
        <f ca="1">IF(市町村抽出表!H55="","※2",IF(市町村抽出表!H55="－","－",市町村抽出表!H55&amp;"箇所"))</f>
        <v>#REF!</v>
      </c>
      <c r="G55" s="94" t="e">
        <f ca="1">IF(市町村抽出表!I55="－","－",IF(市町村抽出表!I55=0,"0棟",IF(市町村抽出表!I55&lt;1,"1棟未満",TEXT(ROUND(市町村抽出表!I55,0),"###,###")&amp;"棟")))</f>
        <v>#REF!</v>
      </c>
      <c r="H55" s="94" t="e">
        <f ca="1">IF(市町村抽出表!J55="－","－",IF(市町村抽出表!J55=0,"0棟",IF(市町村抽出表!J55&lt;1,"1棟未満",TEXT(ROUND(市町村抽出表!J55,0),"###,###")&amp;"棟")))</f>
        <v>#REF!</v>
      </c>
      <c r="I55" s="94" t="e">
        <f ca="1">IF(市町村抽出表!O55="－","－",IF(市町村抽出表!O55=0,"0棟",IF(市町村抽出表!O55&lt;1,"1棟未満",TEXT(ROUND(市町村抽出表!O55,0),"###,###")&amp;"棟")))</f>
        <v>#REF!</v>
      </c>
      <c r="J55" s="94" t="e">
        <f ca="1">IF(市町村抽出表!P55="－","－",IF(市町村抽出表!P55=0,"0棟",IF(市町村抽出表!P55&lt;1,"1棟未満",TEXT(ROUND(市町村抽出表!P55,0),"###,###")&amp;"棟")))</f>
        <v>#REF!</v>
      </c>
      <c r="K55" s="147" t="e">
        <f ca="1">IF(市町村抽出表!U55="","※2",IF(市町村抽出表!U55="－","－",IF(市町村抽出表!U55=0,"0棟",IF(市町村抽出表!U55&lt;1,"1棟未満",TEXT(ROUND(市町村抽出表!U55,0),"###,###")&amp;"棟"))))</f>
        <v>#REF!</v>
      </c>
      <c r="L55" s="148" t="e">
        <f ca="1">IF(市町村抽出表!V55="","※2",IF(市町村抽出表!V55="－","－",IF(市町村抽出表!V55=0,"0棟",IF(市町村抽出表!V55&lt;1,"1棟未満",TEXT(ROUND(市町村抽出表!V55,0),"###,###")&amp;"棟"))))</f>
        <v>#REF!</v>
      </c>
      <c r="M55" s="94" t="e">
        <f ca="1">IF(市町村抽出表!W55="－","－",IF(市町村抽出表!W55=0,"0棟",IF(市町村抽出表!W55&lt;1,"1棟未満",TEXT(ROUND(市町村抽出表!W55,0),"###,###")&amp;"棟")))</f>
        <v>#REF!</v>
      </c>
      <c r="N55" s="94" t="e">
        <f ca="1">IF(市町村抽出表!X55="－","－",IF(市町村抽出表!X55=0,"0棟",IF(市町村抽出表!X55&lt;1,"1棟未満",TEXT(ROUND(市町村抽出表!X55,0),"###,###")&amp;"棟")))</f>
        <v>#REF!</v>
      </c>
      <c r="O55" s="94" t="e">
        <f ca="1">IF(市町村抽出表!Z55="－","－",IF(市町村抽出表!Z55=0,"0件",IF(市町村抽出表!Z55&lt;1,"1件未満",TEXT(ROUND(市町村抽出表!Z55,0),"###,###")&amp;"件")))</f>
        <v>#REF!</v>
      </c>
      <c r="P55" s="94" t="e">
        <f ca="1">IF(市町村抽出表!AA55="－","－",IF(市町村抽出表!AA55=0,"0件",IF(市町村抽出表!AA55&lt;1,"1件未満",TEXT(ROUND(市町村抽出表!AA55,0),"###,###")&amp;"件")))</f>
        <v>#REF!</v>
      </c>
      <c r="Q55" s="94" t="e">
        <f ca="1">IF(市町村抽出表!AB55="－","－",IF(市町村抽出表!AB55=0,"0棟",IF(市町村抽出表!AB55&lt;1,"1棟未満",TEXT(ROUND(市町村抽出表!AB55,0),"###,###")&amp;"棟")))</f>
        <v>#REF!</v>
      </c>
      <c r="R55" s="94" t="e">
        <f ca="1">IF(市町村抽出表!AC55="－","－",IF(市町村抽出表!AC55=0,"0人",IF(市町村抽出表!AC55&lt;1,"1人未満",TEXT(ROUND(市町村抽出表!AC55,0),"###,###")&amp;"人")))</f>
        <v>#REF!</v>
      </c>
      <c r="S55" s="94" t="e">
        <f ca="1">IF(市町村抽出表!AD55="－","－",IF(市町村抽出表!AD55=0,"0人",IF(市町村抽出表!AD55&lt;1,"1人未満",TEXT(ROUND(市町村抽出表!AD55,0),"###,###")&amp;"人")))</f>
        <v>#REF!</v>
      </c>
      <c r="T55" s="94" t="e">
        <f ca="1">IF(市町村抽出表!AE55="－","－",IF(市町村抽出表!AE55=0,"0人",IF(市町村抽出表!AE55&lt;1,"1人未満",TEXT(ROUND(市町村抽出表!AE55,0),"###,###")&amp;"人")))</f>
        <v>#REF!</v>
      </c>
      <c r="U55" s="149" t="e">
        <f ca="1">IF(市町村抽出表!AG55="","※2",IF(市町村抽出表!AG55="－","－",IF(市町村抽出表!AG55=0,"0人",IF(市町村抽出表!AG55&lt;1,"1人未満",TEXT(ROUND(市町村抽出表!AG55,0),"###,###")&amp;"人"))))</f>
        <v>#REF!</v>
      </c>
      <c r="V55" s="150" t="e">
        <f ca="1">IF(市町村抽出表!AH55="","※2",IF(市町村抽出表!AH55="－","－",IF(市町村抽出表!AH55=0,"0人",IF(市町村抽出表!AH55&lt;1,"1人未満",TEXT(ROUND(市町村抽出表!AH55,0),"###,###")&amp;"人"))))</f>
        <v>#REF!</v>
      </c>
      <c r="W55" s="151" t="e">
        <f ca="1">IF(市町村抽出表!AI55="","※2",IF(市町村抽出表!AI55="－","－",IF(市町村抽出表!AI55=0,"0人",IF(市町村抽出表!AI55&lt;1,"1人未満",TEXT(ROUND(市町村抽出表!AI55,0),"###,###")&amp;"人"))))</f>
        <v>#REF!</v>
      </c>
      <c r="X55" s="94" t="e">
        <f ca="1">IF(市町村抽出表!AJ55="－","－",IF(市町村抽出表!AJ55=0,"0人",IF(市町村抽出表!AJ55&lt;1,"1人未満",TEXT(ROUND(市町村抽出表!AJ55,0),"###,###")&amp;"人")))</f>
        <v>#REF!</v>
      </c>
      <c r="Y55" s="94" t="e">
        <f ca="1">IF(市町村抽出表!AK55="－","－",IF(市町村抽出表!AK55=0,"0人",IF(市町村抽出表!AK55&lt;1,"1人未満",TEXT(ROUND(市町村抽出表!AK55,0),"###,###")&amp;"人")))</f>
        <v>#REF!</v>
      </c>
      <c r="Z55" s="94" t="e">
        <f ca="1">IF(市町村抽出表!AL55="－","－",IF(市町村抽出表!AL55=0,"0人",IF(市町村抽出表!AL55&lt;1,"1人未満",TEXT(ROUND(市町村抽出表!AL55,0),"###,###")&amp;"人")))</f>
        <v>#REF!</v>
      </c>
      <c r="AA55" s="94" t="e">
        <f ca="1">IF(市町村抽出表!AM55="－","－",IF(市町村抽出表!AM55=0,"0人",IF(市町村抽出表!AM55&lt;1,"1人未満",TEXT(ROUND(市町村抽出表!AM55,0),"###,###")&amp;"人")))</f>
        <v>#REF!</v>
      </c>
      <c r="AB55" s="94" t="e">
        <f ca="1">IF(市町村抽出表!AN55="－","－",IF(市町村抽出表!AN55=0,"0人",IF(市町村抽出表!AN55&lt;1,"1人未満",TEXT(ROUND(市町村抽出表!AN55,0),"###,###")&amp;"人")))</f>
        <v>#REF!</v>
      </c>
      <c r="AC55" s="94" t="e">
        <f ca="1">IF(市町村抽出表!AO55="－","－",IF(市町村抽出表!AO55=0,"0人",IF(市町村抽出表!AO55&lt;1,"1人未満",TEXT(ROUND(市町村抽出表!AO55,0),"###,###")&amp;"人")))</f>
        <v>#REF!</v>
      </c>
      <c r="AD55" s="94" t="e">
        <f ca="1">IF(市町村抽出表!AP55="－","－",IF(市町村抽出表!AP55=0,"0人",IF(市町村抽出表!AP55&lt;1,"1人未満",TEXT(ROUND(市町村抽出表!AP55,0),"###,###")&amp;"人")))</f>
        <v>#REF!</v>
      </c>
      <c r="AE55" s="94" t="e">
        <f ca="1">IF(市町村抽出表!AQ55="－","－",IF(市町村抽出表!AQ55=0,"0人",IF(市町村抽出表!AQ55&lt;1,"1人未満",TEXT(ROUND(市町村抽出表!AQ55,0),"###,###")&amp;"人")))</f>
        <v>#REF!</v>
      </c>
      <c r="AF55" s="94" t="e">
        <f ca="1">IF(市町村抽出表!AR55="－","－",IF(市町村抽出表!AR55=0,"0人",IF(市町村抽出表!AR55&lt;1,"1人未満",TEXT(ROUND(市町村抽出表!AR55,0),"###,###")&amp;"人")))</f>
        <v>#REF!</v>
      </c>
      <c r="AG55" s="94" t="e">
        <f ca="1">IF(市町村抽出表!AS55="－","－",IF(市町村抽出表!AS55=0,"0箇所",IF(市町村抽出表!AS55&lt;1,"1箇所未満",TEXT(ROUND(市町村抽出表!AS55,0),"###,###")&amp;"箇所")))</f>
        <v>#REF!</v>
      </c>
      <c r="AH55" s="94" t="e">
        <f ca="1">IF(市町村抽出表!AT55="－","－",IF(市町村抽出表!AT55=0,"0世帯",IF(市町村抽出表!AT55&lt;1,"1世帯未満",TEXT(ROUND(市町村抽出表!AT55,0),"###,###")&amp;"世帯")))</f>
        <v>#REF!</v>
      </c>
      <c r="AI55" s="94" t="e">
        <f ca="1">IF(市町村抽出表!AU55="－","－",IF(市町村抽出表!AU55=0,"0人",IF(市町村抽出表!AU55&lt;1,"1人未満",TEXT(ROUND(市町村抽出表!AU55,0),"###,###")&amp;"人")))</f>
        <v>#REF!</v>
      </c>
      <c r="AJ55" s="94" t="e">
        <f ca="1">IF(市町村抽出表!AV55="－","－",IF(市町村抽出表!AV55=0,"0世帯",IF(市町村抽出表!AV55&lt;1,"1世帯未満",TEXT(ROUND(市町村抽出表!AV55,0),"###,###")&amp;"世帯")))</f>
        <v>#REF!</v>
      </c>
      <c r="AK55" s="94" t="e">
        <f ca="1">IF(市町村抽出表!AW55="－","－",IF(市町村抽出表!AW55=0,"0人",IF(市町村抽出表!AW55&lt;1,"1人未満",TEXT(ROUND(市町村抽出表!AW55,0),"###,###")&amp;"人")))</f>
        <v>#REF!</v>
      </c>
      <c r="AL55" s="94" t="e">
        <f ca="1">IF(市町村抽出表!AX55="－","－",IF(市町村抽出表!AX55=0,"0世帯",IF(市町村抽出表!AX55&lt;1,"1世帯未満",TEXT(ROUND(市町村抽出表!AX55,0),"###,###")&amp;"世帯")))</f>
        <v>#REF!</v>
      </c>
      <c r="AM55" s="94" t="e">
        <f ca="1">IF(市町村抽出表!AY55="－","－",IF(市町村抽出表!AY55=0,"0人",IF(市町村抽出表!AY55&lt;1,"1人未満",TEXT(ROUND(市町村抽出表!AY55,0),"###,###")&amp;"人")))</f>
        <v>#REF!</v>
      </c>
      <c r="AN55" s="94" t="s">
        <v>722</v>
      </c>
      <c r="AO55" s="94" t="s">
        <v>722</v>
      </c>
      <c r="AP55" s="94" t="e">
        <f ca="1">IF(市町村抽出表!BB55="－","－",IF(市町村抽出表!BB55=0,"0km",IF(市町村抽出表!BB55&lt;0.1,"0.1km未満",TEXT(ROUND(市町村抽出表!BB55,1),"###,##0.0")&amp;"km")))</f>
        <v>#REF!</v>
      </c>
      <c r="AQ55" s="94" t="e">
        <f ca="1">IF(市町村抽出表!BC55="－","－",IF(市町村抽出表!BC55=0,"0世帯",IF(市町村抽出表!BC55&lt;1,"1世帯未満",TEXT(ROUND(市町村抽出表!BC55,0),"###,###")&amp;"世帯")))</f>
        <v>#REF!</v>
      </c>
      <c r="AR55" s="94" t="e">
        <f ca="1">IF(市町村抽出表!BD55="－","－",IF(市町村抽出表!BD55=0,"0人",IF(市町村抽出表!BD55&lt;1,"1人未満",TEXT(ROUND(市町村抽出表!BD55,0),"###,###")&amp;"人")))</f>
        <v>#REF!</v>
      </c>
      <c r="AS55" s="94" t="s">
        <v>722</v>
      </c>
      <c r="AT55" s="94" t="s">
        <v>722</v>
      </c>
      <c r="AU55" s="94" t="e">
        <f ca="1">IF(市町村抽出表!BG55="－","－",IF(市町村抽出表!BG55=0,"0箇所",IF(市町村抽出表!BG55&lt;1,"1箇所未満",TEXT(ROUND(市町村抽出表!BG55,0),"###,###")&amp;"箇所")))</f>
        <v>#REF!</v>
      </c>
      <c r="AV55" s="94" t="e">
        <f ca="1">IF(市町村抽出表!BH55="－","－",IF(市町村抽出表!BH55=0,"0箇所",IF(市町村抽出表!BH55&lt;1,"1箇所未満",TEXT(ROUND(市町村抽出表!BH55,0),"###,###")&amp;"箇所")))</f>
        <v>#REF!</v>
      </c>
      <c r="AW55" s="94" t="e">
        <f ca="1">IF(市町村抽出表!BI55="－","－",IF(市町村抽出表!BI55=0,"0箇所",IF(市町村抽出表!BI55&lt;1,"1箇所未満",TEXT(ROUND(市町村抽出表!BI55,0),"###,###")&amp;"箇所")))</f>
        <v>#REF!</v>
      </c>
      <c r="AX55" s="94" t="e">
        <f ca="1">IF(市町村抽出表!BJ55="－","－",IF(市町村抽出表!BJ55=0,"0箇所",IF(市町村抽出表!BJ55&lt;1,"1箇所未満",TEXT(ROUND(市町村抽出表!BJ55,0),"###,###")&amp;"箇所")))</f>
        <v>#REF!</v>
      </c>
      <c r="AY55" s="94" t="e">
        <f ca="1">IF(市町村抽出表!BK55="－","－",IF(市町村抽出表!BK55=0,"0箇所",IF(市町村抽出表!BK55&lt;1,"1箇所未満",TEXT(ROUND(市町村抽出表!BK55,0),"###,###")&amp;"箇所")))</f>
        <v>#REF!</v>
      </c>
      <c r="AZ55" s="94" t="e">
        <f ca="1">IF(市町村抽出表!BL55="－","－",IF(市町村抽出表!BL55=0,"0箇所",IF(市町村抽出表!BL55&lt;1,"1箇所未満",TEXT(ROUND(市町村抽出表!BL55,0),"###,###")&amp;"箇所")))</f>
        <v>#REF!</v>
      </c>
      <c r="BH55" s="153"/>
      <c r="BI55" s="153"/>
      <c r="BJ55" s="153"/>
      <c r="BL55" s="154"/>
      <c r="BM55" s="153"/>
      <c r="BN55" s="153"/>
      <c r="BO55" s="153"/>
      <c r="BP55" s="153"/>
      <c r="BX55" s="154"/>
      <c r="BY55" s="153"/>
      <c r="BZ55" s="153"/>
      <c r="CA55" s="153"/>
      <c r="CB55" s="153"/>
      <c r="CN55" s="154"/>
      <c r="CO55" s="153"/>
      <c r="CP55" s="153"/>
      <c r="CQ55" s="153"/>
      <c r="CR55" s="153"/>
    </row>
    <row r="56" spans="1:96" x14ac:dyDescent="0.2">
      <c r="A56" s="82">
        <v>53</v>
      </c>
      <c r="B56" s="74" t="s">
        <v>607</v>
      </c>
      <c r="C56" s="93" t="e">
        <f ca="1">IF(市町村抽出表!D56="－","－",ROUND(市町村抽出表!D56,1))</f>
        <v>#REF!</v>
      </c>
      <c r="D56" s="158" t="e">
        <f ca="1">IF(市町村抽出表!F56="","※2",IF(市町村抽出表!F56="－","－",市町村抽出表!F56&amp;"箇所"))</f>
        <v>#REF!</v>
      </c>
      <c r="E56" s="159" t="e">
        <f ca="1">IF(市町村抽出表!G56="","※2",IF(市町村抽出表!G56="－","－",市町村抽出表!G56&amp;"箇所"))</f>
        <v>#REF!</v>
      </c>
      <c r="F56" s="160" t="e">
        <f ca="1">IF(市町村抽出表!H56="","※2",IF(市町村抽出表!H56="－","－",市町村抽出表!H56&amp;"箇所"))</f>
        <v>#REF!</v>
      </c>
      <c r="G56" s="94" t="e">
        <f ca="1">IF(市町村抽出表!I56="－","－",IF(市町村抽出表!I56=0,"0棟",IF(市町村抽出表!I56&lt;1,"1棟未満",TEXT(ROUND(市町村抽出表!I56,0),"###,###")&amp;"棟")))</f>
        <v>#REF!</v>
      </c>
      <c r="H56" s="94" t="e">
        <f ca="1">IF(市町村抽出表!J56="－","－",IF(市町村抽出表!J56=0,"0棟",IF(市町村抽出表!J56&lt;1,"1棟未満",TEXT(ROUND(市町村抽出表!J56,0),"###,###")&amp;"棟")))</f>
        <v>#REF!</v>
      </c>
      <c r="I56" s="94" t="e">
        <f ca="1">IF(市町村抽出表!O56="－","－",IF(市町村抽出表!O56=0,"0棟",IF(市町村抽出表!O56&lt;1,"1棟未満",TEXT(ROUND(市町村抽出表!O56,0),"###,###")&amp;"棟")))</f>
        <v>#REF!</v>
      </c>
      <c r="J56" s="94" t="e">
        <f ca="1">IF(市町村抽出表!P56="－","－",IF(市町村抽出表!P56=0,"0棟",IF(市町村抽出表!P56&lt;1,"1棟未満",TEXT(ROUND(市町村抽出表!P56,0),"###,###")&amp;"棟")))</f>
        <v>#REF!</v>
      </c>
      <c r="K56" s="147" t="e">
        <f ca="1">IF(市町村抽出表!U56="","※2",IF(市町村抽出表!U56="－","－",IF(市町村抽出表!U56=0,"0棟",IF(市町村抽出表!U56&lt;1,"1棟未満",TEXT(ROUND(市町村抽出表!U56,0),"###,###")&amp;"棟"))))</f>
        <v>#REF!</v>
      </c>
      <c r="L56" s="148" t="e">
        <f ca="1">IF(市町村抽出表!V56="","※2",IF(市町村抽出表!V56="－","－",IF(市町村抽出表!V56=0,"0棟",IF(市町村抽出表!V56&lt;1,"1棟未満",TEXT(ROUND(市町村抽出表!V56,0),"###,###")&amp;"棟"))))</f>
        <v>#REF!</v>
      </c>
      <c r="M56" s="94" t="e">
        <f ca="1">IF(市町村抽出表!W56="－","－",IF(市町村抽出表!W56=0,"0棟",IF(市町村抽出表!W56&lt;1,"1棟未満",TEXT(ROUND(市町村抽出表!W56,0),"###,###")&amp;"棟")))</f>
        <v>#REF!</v>
      </c>
      <c r="N56" s="94" t="e">
        <f ca="1">IF(市町村抽出表!X56="－","－",IF(市町村抽出表!X56=0,"0棟",IF(市町村抽出表!X56&lt;1,"1棟未満",TEXT(ROUND(市町村抽出表!X56,0),"###,###")&amp;"棟")))</f>
        <v>#REF!</v>
      </c>
      <c r="O56" s="94" t="e">
        <f ca="1">IF(市町村抽出表!Z56="－","－",IF(市町村抽出表!Z56=0,"0件",IF(市町村抽出表!Z56&lt;1,"1件未満",TEXT(ROUND(市町村抽出表!Z56,0),"###,###")&amp;"件")))</f>
        <v>#REF!</v>
      </c>
      <c r="P56" s="94" t="e">
        <f ca="1">IF(市町村抽出表!AA56="－","－",IF(市町村抽出表!AA56=0,"0件",IF(市町村抽出表!AA56&lt;1,"1件未満",TEXT(ROUND(市町村抽出表!AA56,0),"###,###")&amp;"件")))</f>
        <v>#REF!</v>
      </c>
      <c r="Q56" s="94" t="e">
        <f ca="1">IF(市町村抽出表!AB56="－","－",IF(市町村抽出表!AB56=0,"0棟",IF(市町村抽出表!AB56&lt;1,"1棟未満",TEXT(ROUND(市町村抽出表!AB56,0),"###,###")&amp;"棟")))</f>
        <v>#REF!</v>
      </c>
      <c r="R56" s="94" t="e">
        <f ca="1">IF(市町村抽出表!AC56="－","－",IF(市町村抽出表!AC56=0,"0人",IF(市町村抽出表!AC56&lt;1,"1人未満",TEXT(ROUND(市町村抽出表!AC56,0),"###,###")&amp;"人")))</f>
        <v>#REF!</v>
      </c>
      <c r="S56" s="94" t="e">
        <f ca="1">IF(市町村抽出表!AD56="－","－",IF(市町村抽出表!AD56=0,"0人",IF(市町村抽出表!AD56&lt;1,"1人未満",TEXT(ROUND(市町村抽出表!AD56,0),"###,###")&amp;"人")))</f>
        <v>#REF!</v>
      </c>
      <c r="T56" s="94" t="e">
        <f ca="1">IF(市町村抽出表!AE56="－","－",IF(市町村抽出表!AE56=0,"0人",IF(市町村抽出表!AE56&lt;1,"1人未満",TEXT(ROUND(市町村抽出表!AE56,0),"###,###")&amp;"人")))</f>
        <v>#REF!</v>
      </c>
      <c r="U56" s="149" t="e">
        <f ca="1">IF(市町村抽出表!AG56="","※2",IF(市町村抽出表!AG56="－","－",IF(市町村抽出表!AG56=0,"0人",IF(市町村抽出表!AG56&lt;1,"1人未満",TEXT(ROUND(市町村抽出表!AG56,0),"###,###")&amp;"人"))))</f>
        <v>#REF!</v>
      </c>
      <c r="V56" s="150" t="e">
        <f ca="1">IF(市町村抽出表!AH56="","※2",IF(市町村抽出表!AH56="－","－",IF(市町村抽出表!AH56=0,"0人",IF(市町村抽出表!AH56&lt;1,"1人未満",TEXT(ROUND(市町村抽出表!AH56,0),"###,###")&amp;"人"))))</f>
        <v>#REF!</v>
      </c>
      <c r="W56" s="151" t="e">
        <f ca="1">IF(市町村抽出表!AI56="","※2",IF(市町村抽出表!AI56="－","－",IF(市町村抽出表!AI56=0,"0人",IF(市町村抽出表!AI56&lt;1,"1人未満",TEXT(ROUND(市町村抽出表!AI56,0),"###,###")&amp;"人"))))</f>
        <v>#REF!</v>
      </c>
      <c r="X56" s="94" t="e">
        <f ca="1">IF(市町村抽出表!AJ56="－","－",IF(市町村抽出表!AJ56=0,"0人",IF(市町村抽出表!AJ56&lt;1,"1人未満",TEXT(ROUND(市町村抽出表!AJ56,0),"###,###")&amp;"人")))</f>
        <v>#REF!</v>
      </c>
      <c r="Y56" s="94" t="e">
        <f ca="1">IF(市町村抽出表!AK56="－","－",IF(市町村抽出表!AK56=0,"0人",IF(市町村抽出表!AK56&lt;1,"1人未満",TEXT(ROUND(市町村抽出表!AK56,0),"###,###")&amp;"人")))</f>
        <v>#REF!</v>
      </c>
      <c r="Z56" s="94" t="e">
        <f ca="1">IF(市町村抽出表!AL56="－","－",IF(市町村抽出表!AL56=0,"0人",IF(市町村抽出表!AL56&lt;1,"1人未満",TEXT(ROUND(市町村抽出表!AL56,0),"###,###")&amp;"人")))</f>
        <v>#REF!</v>
      </c>
      <c r="AA56" s="94" t="e">
        <f ca="1">IF(市町村抽出表!AM56="－","－",IF(市町村抽出表!AM56=0,"0人",IF(市町村抽出表!AM56&lt;1,"1人未満",TEXT(ROUND(市町村抽出表!AM56,0),"###,###")&amp;"人")))</f>
        <v>#REF!</v>
      </c>
      <c r="AB56" s="94" t="e">
        <f ca="1">IF(市町村抽出表!AN56="－","－",IF(市町村抽出表!AN56=0,"0人",IF(市町村抽出表!AN56&lt;1,"1人未満",TEXT(ROUND(市町村抽出表!AN56,0),"###,###")&amp;"人")))</f>
        <v>#REF!</v>
      </c>
      <c r="AC56" s="94" t="e">
        <f ca="1">IF(市町村抽出表!AO56="－","－",IF(市町村抽出表!AO56=0,"0人",IF(市町村抽出表!AO56&lt;1,"1人未満",TEXT(ROUND(市町村抽出表!AO56,0),"###,###")&amp;"人")))</f>
        <v>#REF!</v>
      </c>
      <c r="AD56" s="94" t="e">
        <f ca="1">IF(市町村抽出表!AP56="－","－",IF(市町村抽出表!AP56=0,"0人",IF(市町村抽出表!AP56&lt;1,"1人未満",TEXT(ROUND(市町村抽出表!AP56,0),"###,###")&amp;"人")))</f>
        <v>#REF!</v>
      </c>
      <c r="AE56" s="94" t="e">
        <f ca="1">IF(市町村抽出表!AQ56="－","－",IF(市町村抽出表!AQ56=0,"0人",IF(市町村抽出表!AQ56&lt;1,"1人未満",TEXT(ROUND(市町村抽出表!AQ56,0),"###,###")&amp;"人")))</f>
        <v>#REF!</v>
      </c>
      <c r="AF56" s="94" t="e">
        <f ca="1">IF(市町村抽出表!AR56="－","－",IF(市町村抽出表!AR56=0,"0人",IF(市町村抽出表!AR56&lt;1,"1人未満",TEXT(ROUND(市町村抽出表!AR56,0),"###,###")&amp;"人")))</f>
        <v>#REF!</v>
      </c>
      <c r="AG56" s="94" t="e">
        <f ca="1">IF(市町村抽出表!AS56="－","－",IF(市町村抽出表!AS56=0,"0箇所",IF(市町村抽出表!AS56&lt;1,"1箇所未満",TEXT(ROUND(市町村抽出表!AS56,0),"###,###")&amp;"箇所")))</f>
        <v>#REF!</v>
      </c>
      <c r="AH56" s="94" t="e">
        <f ca="1">IF(市町村抽出表!AT56="－","－",IF(市町村抽出表!AT56=0,"0世帯",IF(市町村抽出表!AT56&lt;1,"1世帯未満",TEXT(ROUND(市町村抽出表!AT56,0),"###,###")&amp;"世帯")))</f>
        <v>#REF!</v>
      </c>
      <c r="AI56" s="94" t="e">
        <f ca="1">IF(市町村抽出表!AU56="－","－",IF(市町村抽出表!AU56=0,"0人",IF(市町村抽出表!AU56&lt;1,"1人未満",TEXT(ROUND(市町村抽出表!AU56,0),"###,###")&amp;"人")))</f>
        <v>#REF!</v>
      </c>
      <c r="AJ56" s="94" t="e">
        <f ca="1">IF(市町村抽出表!AV56="－","－",IF(市町村抽出表!AV56=0,"0世帯",IF(市町村抽出表!AV56&lt;1,"1世帯未満",TEXT(ROUND(市町村抽出表!AV56,0),"###,###")&amp;"世帯")))</f>
        <v>#REF!</v>
      </c>
      <c r="AK56" s="94" t="e">
        <f ca="1">IF(市町村抽出表!AW56="－","－",IF(市町村抽出表!AW56=0,"0人",IF(市町村抽出表!AW56&lt;1,"1人未満",TEXT(ROUND(市町村抽出表!AW56,0),"###,###")&amp;"人")))</f>
        <v>#REF!</v>
      </c>
      <c r="AL56" s="94" t="e">
        <f ca="1">IF(市町村抽出表!AX56="－","－",IF(市町村抽出表!AX56=0,"0世帯",IF(市町村抽出表!AX56&lt;1,"1世帯未満",TEXT(ROUND(市町村抽出表!AX56,0),"###,###")&amp;"世帯")))</f>
        <v>#REF!</v>
      </c>
      <c r="AM56" s="94" t="e">
        <f ca="1">IF(市町村抽出表!AY56="－","－",IF(市町村抽出表!AY56=0,"0人",IF(市町村抽出表!AY56&lt;1,"1人未満",TEXT(ROUND(市町村抽出表!AY56,0),"###,###")&amp;"人")))</f>
        <v>#REF!</v>
      </c>
      <c r="AN56" s="94" t="s">
        <v>722</v>
      </c>
      <c r="AO56" s="94" t="s">
        <v>722</v>
      </c>
      <c r="AP56" s="94" t="e">
        <f ca="1">IF(市町村抽出表!BB56="－","－",IF(市町村抽出表!BB56=0,"0km",IF(市町村抽出表!BB56&lt;0.1,"0.1km未満",TEXT(ROUND(市町村抽出表!BB56,1),"###,##0.0")&amp;"km")))</f>
        <v>#REF!</v>
      </c>
      <c r="AQ56" s="94" t="e">
        <f ca="1">IF(市町村抽出表!BC56="－","－",IF(市町村抽出表!BC56=0,"0世帯",IF(市町村抽出表!BC56&lt;1,"1世帯未満",TEXT(ROUND(市町村抽出表!BC56,0),"###,###")&amp;"世帯")))</f>
        <v>#REF!</v>
      </c>
      <c r="AR56" s="94" t="e">
        <f ca="1">IF(市町村抽出表!BD56="－","－",IF(市町村抽出表!BD56=0,"0人",IF(市町村抽出表!BD56&lt;1,"1人未満",TEXT(ROUND(市町村抽出表!BD56,0),"###,###")&amp;"人")))</f>
        <v>#REF!</v>
      </c>
      <c r="AS56" s="94" t="s">
        <v>722</v>
      </c>
      <c r="AT56" s="94" t="s">
        <v>722</v>
      </c>
      <c r="AU56" s="94" t="e">
        <f ca="1">IF(市町村抽出表!BG56="－","－",IF(市町村抽出表!BG56=0,"0箇所",IF(市町村抽出表!BG56&lt;1,"1箇所未満",TEXT(ROUND(市町村抽出表!BG56,0),"###,###")&amp;"箇所")))</f>
        <v>#REF!</v>
      </c>
      <c r="AV56" s="94" t="e">
        <f ca="1">IF(市町村抽出表!BH56="－","－",IF(市町村抽出表!BH56=0,"0箇所",IF(市町村抽出表!BH56&lt;1,"1箇所未満",TEXT(ROUND(市町村抽出表!BH56,0),"###,###")&amp;"箇所")))</f>
        <v>#REF!</v>
      </c>
      <c r="AW56" s="94" t="e">
        <f ca="1">IF(市町村抽出表!BI56="－","－",IF(市町村抽出表!BI56=0,"0箇所",IF(市町村抽出表!BI56&lt;1,"1箇所未満",TEXT(ROUND(市町村抽出表!BI56,0),"###,###")&amp;"箇所")))</f>
        <v>#REF!</v>
      </c>
      <c r="AX56" s="94" t="e">
        <f ca="1">IF(市町村抽出表!BJ56="－","－",IF(市町村抽出表!BJ56=0,"0箇所",IF(市町村抽出表!BJ56&lt;1,"1箇所未満",TEXT(ROUND(市町村抽出表!BJ56,0),"###,###")&amp;"箇所")))</f>
        <v>#REF!</v>
      </c>
      <c r="AY56" s="94" t="e">
        <f ca="1">IF(市町村抽出表!BK56="－","－",IF(市町村抽出表!BK56=0,"0箇所",IF(市町村抽出表!BK56&lt;1,"1箇所未満",TEXT(ROUND(市町村抽出表!BK56,0),"###,###")&amp;"箇所")))</f>
        <v>#REF!</v>
      </c>
      <c r="AZ56" s="94" t="e">
        <f ca="1">IF(市町村抽出表!BL56="－","－",IF(市町村抽出表!BL56=0,"0箇所",IF(市町村抽出表!BL56&lt;1,"1箇所未満",TEXT(ROUND(市町村抽出表!BL56,0),"###,###")&amp;"箇所")))</f>
        <v>#REF!</v>
      </c>
      <c r="BH56" s="153"/>
      <c r="BI56" s="153"/>
      <c r="BJ56" s="153"/>
      <c r="BL56" s="154"/>
      <c r="BM56" s="153"/>
      <c r="BN56" s="153"/>
      <c r="BO56" s="153"/>
      <c r="BP56" s="153"/>
      <c r="BX56" s="154"/>
      <c r="BY56" s="153"/>
      <c r="BZ56" s="153"/>
      <c r="CA56" s="153"/>
      <c r="CB56" s="153"/>
      <c r="CN56" s="154"/>
      <c r="CO56" s="153"/>
      <c r="CP56" s="153"/>
      <c r="CQ56" s="153"/>
      <c r="CR56" s="153"/>
    </row>
    <row r="57" spans="1:96" x14ac:dyDescent="0.2">
      <c r="A57" s="82">
        <v>54</v>
      </c>
      <c r="B57" s="74" t="s">
        <v>608</v>
      </c>
      <c r="C57" s="93" t="e">
        <f ca="1">IF(市町村抽出表!D57="－","－",ROUND(市町村抽出表!D57,1))</f>
        <v>#REF!</v>
      </c>
      <c r="D57" s="158" t="e">
        <f ca="1">IF(市町村抽出表!F57="","※2",IF(市町村抽出表!F57="－","－",市町村抽出表!F57&amp;"箇所"))</f>
        <v>#REF!</v>
      </c>
      <c r="E57" s="159" t="e">
        <f ca="1">IF(市町村抽出表!G57="","※2",IF(市町村抽出表!G57="－","－",市町村抽出表!G57&amp;"箇所"))</f>
        <v>#REF!</v>
      </c>
      <c r="F57" s="160" t="e">
        <f ca="1">IF(市町村抽出表!H57="","※2",IF(市町村抽出表!H57="－","－",市町村抽出表!H57&amp;"箇所"))</f>
        <v>#REF!</v>
      </c>
      <c r="G57" s="94" t="e">
        <f ca="1">IF(市町村抽出表!I57="－","－",IF(市町村抽出表!I57=0,"0棟",IF(市町村抽出表!I57&lt;1,"1棟未満",TEXT(ROUND(市町村抽出表!I57,0),"###,###")&amp;"棟")))</f>
        <v>#REF!</v>
      </c>
      <c r="H57" s="94" t="e">
        <f ca="1">IF(市町村抽出表!J57="－","－",IF(市町村抽出表!J57=0,"0棟",IF(市町村抽出表!J57&lt;1,"1棟未満",TEXT(ROUND(市町村抽出表!J57,0),"###,###")&amp;"棟")))</f>
        <v>#REF!</v>
      </c>
      <c r="I57" s="94" t="e">
        <f ca="1">IF(市町村抽出表!O57="－","－",IF(市町村抽出表!O57=0,"0棟",IF(市町村抽出表!O57&lt;1,"1棟未満",TEXT(ROUND(市町村抽出表!O57,0),"###,###")&amp;"棟")))</f>
        <v>#REF!</v>
      </c>
      <c r="J57" s="94" t="e">
        <f ca="1">IF(市町村抽出表!P57="－","－",IF(市町村抽出表!P57=0,"0棟",IF(市町村抽出表!P57&lt;1,"1棟未満",TEXT(ROUND(市町村抽出表!P57,0),"###,###")&amp;"棟")))</f>
        <v>#REF!</v>
      </c>
      <c r="K57" s="147" t="e">
        <f ca="1">IF(市町村抽出表!U57="","※2",IF(市町村抽出表!U57="－","－",IF(市町村抽出表!U57=0,"0棟",IF(市町村抽出表!U57&lt;1,"1棟未満",TEXT(ROUND(市町村抽出表!U57,0),"###,###")&amp;"棟"))))</f>
        <v>#REF!</v>
      </c>
      <c r="L57" s="148" t="e">
        <f ca="1">IF(市町村抽出表!V57="","※2",IF(市町村抽出表!V57="－","－",IF(市町村抽出表!V57=0,"0棟",IF(市町村抽出表!V57&lt;1,"1棟未満",TEXT(ROUND(市町村抽出表!V57,0),"###,###")&amp;"棟"))))</f>
        <v>#REF!</v>
      </c>
      <c r="M57" s="94" t="e">
        <f ca="1">IF(市町村抽出表!W57="－","－",IF(市町村抽出表!W57=0,"0棟",IF(市町村抽出表!W57&lt;1,"1棟未満",TEXT(ROUND(市町村抽出表!W57,0),"###,###")&amp;"棟")))</f>
        <v>#REF!</v>
      </c>
      <c r="N57" s="94" t="e">
        <f ca="1">IF(市町村抽出表!X57="－","－",IF(市町村抽出表!X57=0,"0棟",IF(市町村抽出表!X57&lt;1,"1棟未満",TEXT(ROUND(市町村抽出表!X57,0),"###,###")&amp;"棟")))</f>
        <v>#REF!</v>
      </c>
      <c r="O57" s="94" t="e">
        <f ca="1">IF(市町村抽出表!Z57="－","－",IF(市町村抽出表!Z57=0,"0件",IF(市町村抽出表!Z57&lt;1,"1件未満",TEXT(ROUND(市町村抽出表!Z57,0),"###,###")&amp;"件")))</f>
        <v>#REF!</v>
      </c>
      <c r="P57" s="94" t="e">
        <f ca="1">IF(市町村抽出表!AA57="－","－",IF(市町村抽出表!AA57=0,"0件",IF(市町村抽出表!AA57&lt;1,"1件未満",TEXT(ROUND(市町村抽出表!AA57,0),"###,###")&amp;"件")))</f>
        <v>#REF!</v>
      </c>
      <c r="Q57" s="94" t="e">
        <f ca="1">IF(市町村抽出表!AB57="－","－",IF(市町村抽出表!AB57=0,"0棟",IF(市町村抽出表!AB57&lt;1,"1棟未満",TEXT(ROUND(市町村抽出表!AB57,0),"###,###")&amp;"棟")))</f>
        <v>#REF!</v>
      </c>
      <c r="R57" s="94" t="e">
        <f ca="1">IF(市町村抽出表!AC57="－","－",IF(市町村抽出表!AC57=0,"0人",IF(市町村抽出表!AC57&lt;1,"1人未満",TEXT(ROUND(市町村抽出表!AC57,0),"###,###")&amp;"人")))</f>
        <v>#REF!</v>
      </c>
      <c r="S57" s="94" t="e">
        <f ca="1">IF(市町村抽出表!AD57="－","－",IF(市町村抽出表!AD57=0,"0人",IF(市町村抽出表!AD57&lt;1,"1人未満",TEXT(ROUND(市町村抽出表!AD57,0),"###,###")&amp;"人")))</f>
        <v>#REF!</v>
      </c>
      <c r="T57" s="94" t="e">
        <f ca="1">IF(市町村抽出表!AE57="－","－",IF(市町村抽出表!AE57=0,"0人",IF(市町村抽出表!AE57&lt;1,"1人未満",TEXT(ROUND(市町村抽出表!AE57,0),"###,###")&amp;"人")))</f>
        <v>#REF!</v>
      </c>
      <c r="U57" s="149" t="e">
        <f ca="1">IF(市町村抽出表!AG57="","※2",IF(市町村抽出表!AG57="－","－",IF(市町村抽出表!AG57=0,"0人",IF(市町村抽出表!AG57&lt;1,"1人未満",TEXT(ROUND(市町村抽出表!AG57,0),"###,###")&amp;"人"))))</f>
        <v>#REF!</v>
      </c>
      <c r="V57" s="150" t="e">
        <f ca="1">IF(市町村抽出表!AH57="","※2",IF(市町村抽出表!AH57="－","－",IF(市町村抽出表!AH57=0,"0人",IF(市町村抽出表!AH57&lt;1,"1人未満",TEXT(ROUND(市町村抽出表!AH57,0),"###,###")&amp;"人"))))</f>
        <v>#REF!</v>
      </c>
      <c r="W57" s="151" t="e">
        <f ca="1">IF(市町村抽出表!AI57="","※2",IF(市町村抽出表!AI57="－","－",IF(市町村抽出表!AI57=0,"0人",IF(市町村抽出表!AI57&lt;1,"1人未満",TEXT(ROUND(市町村抽出表!AI57,0),"###,###")&amp;"人"))))</f>
        <v>#REF!</v>
      </c>
      <c r="X57" s="94" t="e">
        <f ca="1">IF(市町村抽出表!AJ57="－","－",IF(市町村抽出表!AJ57=0,"0人",IF(市町村抽出表!AJ57&lt;1,"1人未満",TEXT(ROUND(市町村抽出表!AJ57,0),"###,###")&amp;"人")))</f>
        <v>#REF!</v>
      </c>
      <c r="Y57" s="94" t="e">
        <f ca="1">IF(市町村抽出表!AK57="－","－",IF(市町村抽出表!AK57=0,"0人",IF(市町村抽出表!AK57&lt;1,"1人未満",TEXT(ROUND(市町村抽出表!AK57,0),"###,###")&amp;"人")))</f>
        <v>#REF!</v>
      </c>
      <c r="Z57" s="94" t="e">
        <f ca="1">IF(市町村抽出表!AL57="－","－",IF(市町村抽出表!AL57=0,"0人",IF(市町村抽出表!AL57&lt;1,"1人未満",TEXT(ROUND(市町村抽出表!AL57,0),"###,###")&amp;"人")))</f>
        <v>#REF!</v>
      </c>
      <c r="AA57" s="94" t="e">
        <f ca="1">IF(市町村抽出表!AM57="－","－",IF(市町村抽出表!AM57=0,"0人",IF(市町村抽出表!AM57&lt;1,"1人未満",TEXT(ROUND(市町村抽出表!AM57,0),"###,###")&amp;"人")))</f>
        <v>#REF!</v>
      </c>
      <c r="AB57" s="94" t="e">
        <f ca="1">IF(市町村抽出表!AN57="－","－",IF(市町村抽出表!AN57=0,"0人",IF(市町村抽出表!AN57&lt;1,"1人未満",TEXT(ROUND(市町村抽出表!AN57,0),"###,###")&amp;"人")))</f>
        <v>#REF!</v>
      </c>
      <c r="AC57" s="94" t="e">
        <f ca="1">IF(市町村抽出表!AO57="－","－",IF(市町村抽出表!AO57=0,"0人",IF(市町村抽出表!AO57&lt;1,"1人未満",TEXT(ROUND(市町村抽出表!AO57,0),"###,###")&amp;"人")))</f>
        <v>#REF!</v>
      </c>
      <c r="AD57" s="94" t="e">
        <f ca="1">IF(市町村抽出表!AP57="－","－",IF(市町村抽出表!AP57=0,"0人",IF(市町村抽出表!AP57&lt;1,"1人未満",TEXT(ROUND(市町村抽出表!AP57,0),"###,###")&amp;"人")))</f>
        <v>#REF!</v>
      </c>
      <c r="AE57" s="94" t="e">
        <f ca="1">IF(市町村抽出表!AQ57="－","－",IF(市町村抽出表!AQ57=0,"0人",IF(市町村抽出表!AQ57&lt;1,"1人未満",TEXT(ROUND(市町村抽出表!AQ57,0),"###,###")&amp;"人")))</f>
        <v>#REF!</v>
      </c>
      <c r="AF57" s="94" t="e">
        <f ca="1">IF(市町村抽出表!AR57="－","－",IF(市町村抽出表!AR57=0,"0人",IF(市町村抽出表!AR57&lt;1,"1人未満",TEXT(ROUND(市町村抽出表!AR57,0),"###,###")&amp;"人")))</f>
        <v>#REF!</v>
      </c>
      <c r="AG57" s="94" t="e">
        <f ca="1">IF(市町村抽出表!AS57="－","－",IF(市町村抽出表!AS57=0,"0箇所",IF(市町村抽出表!AS57&lt;1,"1箇所未満",TEXT(ROUND(市町村抽出表!AS57,0),"###,###")&amp;"箇所")))</f>
        <v>#REF!</v>
      </c>
      <c r="AH57" s="94" t="e">
        <f ca="1">IF(市町村抽出表!AT57="－","－",IF(市町村抽出表!AT57=0,"0世帯",IF(市町村抽出表!AT57&lt;1,"1世帯未満",TEXT(ROUND(市町村抽出表!AT57,0),"###,###")&amp;"世帯")))</f>
        <v>#REF!</v>
      </c>
      <c r="AI57" s="94" t="e">
        <f ca="1">IF(市町村抽出表!AU57="－","－",IF(市町村抽出表!AU57=0,"0人",IF(市町村抽出表!AU57&lt;1,"1人未満",TEXT(ROUND(市町村抽出表!AU57,0),"###,###")&amp;"人")))</f>
        <v>#REF!</v>
      </c>
      <c r="AJ57" s="94" t="e">
        <f ca="1">IF(市町村抽出表!AV57="－","－",IF(市町村抽出表!AV57=0,"0世帯",IF(市町村抽出表!AV57&lt;1,"1世帯未満",TEXT(ROUND(市町村抽出表!AV57,0),"###,###")&amp;"世帯")))</f>
        <v>#REF!</v>
      </c>
      <c r="AK57" s="94" t="e">
        <f ca="1">IF(市町村抽出表!AW57="－","－",IF(市町村抽出表!AW57=0,"0人",IF(市町村抽出表!AW57&lt;1,"1人未満",TEXT(ROUND(市町村抽出表!AW57,0),"###,###")&amp;"人")))</f>
        <v>#REF!</v>
      </c>
      <c r="AL57" s="94" t="e">
        <f ca="1">IF(市町村抽出表!AX57="－","－",IF(市町村抽出表!AX57=0,"0世帯",IF(市町村抽出表!AX57&lt;1,"1世帯未満",TEXT(ROUND(市町村抽出表!AX57,0),"###,###")&amp;"世帯")))</f>
        <v>#REF!</v>
      </c>
      <c r="AM57" s="94" t="e">
        <f ca="1">IF(市町村抽出表!AY57="－","－",IF(市町村抽出表!AY57=0,"0人",IF(市町村抽出表!AY57&lt;1,"1人未満",TEXT(ROUND(市町村抽出表!AY57,0),"###,###")&amp;"人")))</f>
        <v>#REF!</v>
      </c>
      <c r="AN57" s="94" t="s">
        <v>722</v>
      </c>
      <c r="AO57" s="94" t="s">
        <v>722</v>
      </c>
      <c r="AP57" s="94" t="e">
        <f ca="1">IF(市町村抽出表!BB57="－","－",IF(市町村抽出表!BB57=0,"0km",IF(市町村抽出表!BB57&lt;0.1,"0.1km未満",TEXT(ROUND(市町村抽出表!BB57,1),"###,##0.0")&amp;"km")))</f>
        <v>#REF!</v>
      </c>
      <c r="AQ57" s="94" t="e">
        <f ca="1">IF(市町村抽出表!BC57="－","－",IF(市町村抽出表!BC57=0,"0世帯",IF(市町村抽出表!BC57&lt;1,"1世帯未満",TEXT(ROUND(市町村抽出表!BC57,0),"###,###")&amp;"世帯")))</f>
        <v>#REF!</v>
      </c>
      <c r="AR57" s="94" t="e">
        <f ca="1">IF(市町村抽出表!BD57="－","－",IF(市町村抽出表!BD57=0,"0人",IF(市町村抽出表!BD57&lt;1,"1人未満",TEXT(ROUND(市町村抽出表!BD57,0),"###,###")&amp;"人")))</f>
        <v>#REF!</v>
      </c>
      <c r="AS57" s="94" t="s">
        <v>722</v>
      </c>
      <c r="AT57" s="94" t="s">
        <v>722</v>
      </c>
      <c r="AU57" s="94" t="e">
        <f ca="1">IF(市町村抽出表!BG57="－","－",IF(市町村抽出表!BG57=0,"0箇所",IF(市町村抽出表!BG57&lt;1,"1箇所未満",TEXT(ROUND(市町村抽出表!BG57,0),"###,###")&amp;"箇所")))</f>
        <v>#REF!</v>
      </c>
      <c r="AV57" s="94" t="e">
        <f ca="1">IF(市町村抽出表!BH57="－","－",IF(市町村抽出表!BH57=0,"0箇所",IF(市町村抽出表!BH57&lt;1,"1箇所未満",TEXT(ROUND(市町村抽出表!BH57,0),"###,###")&amp;"箇所")))</f>
        <v>#REF!</v>
      </c>
      <c r="AW57" s="94" t="e">
        <f ca="1">IF(市町村抽出表!BI57="－","－",IF(市町村抽出表!BI57=0,"0箇所",IF(市町村抽出表!BI57&lt;1,"1箇所未満",TEXT(ROUND(市町村抽出表!BI57,0),"###,###")&amp;"箇所")))</f>
        <v>#REF!</v>
      </c>
      <c r="AX57" s="94" t="e">
        <f ca="1">IF(市町村抽出表!BJ57="－","－",IF(市町村抽出表!BJ57=0,"0箇所",IF(市町村抽出表!BJ57&lt;1,"1箇所未満",TEXT(ROUND(市町村抽出表!BJ57,0),"###,###")&amp;"箇所")))</f>
        <v>#REF!</v>
      </c>
      <c r="AY57" s="94" t="e">
        <f ca="1">IF(市町村抽出表!BK57="－","－",IF(市町村抽出表!BK57=0,"0箇所",IF(市町村抽出表!BK57&lt;1,"1箇所未満",TEXT(ROUND(市町村抽出表!BK57,0),"###,###")&amp;"箇所")))</f>
        <v>#REF!</v>
      </c>
      <c r="AZ57" s="94" t="e">
        <f ca="1">IF(市町村抽出表!BL57="－","－",IF(市町村抽出表!BL57=0,"0箇所",IF(市町村抽出表!BL57&lt;1,"1箇所未満",TEXT(ROUND(市町村抽出表!BL57,0),"###,###")&amp;"箇所")))</f>
        <v>#REF!</v>
      </c>
      <c r="BH57" s="153"/>
      <c r="BI57" s="153"/>
      <c r="BJ57" s="153"/>
      <c r="BL57" s="154"/>
      <c r="BM57" s="153"/>
      <c r="BN57" s="153"/>
      <c r="BO57" s="153"/>
      <c r="BP57" s="153"/>
      <c r="BX57" s="154"/>
      <c r="BY57" s="153"/>
      <c r="BZ57" s="153"/>
      <c r="CA57" s="153"/>
      <c r="CB57" s="153"/>
      <c r="CN57" s="154"/>
      <c r="CO57" s="153"/>
      <c r="CP57" s="153"/>
      <c r="CQ57" s="153"/>
      <c r="CR57" s="153"/>
    </row>
    <row r="58" spans="1:96" x14ac:dyDescent="0.2">
      <c r="A58" s="82">
        <v>55</v>
      </c>
      <c r="B58" s="74" t="s">
        <v>609</v>
      </c>
      <c r="C58" s="93" t="e">
        <f ca="1">IF(市町村抽出表!D58="－","－",ROUND(市町村抽出表!D58,1))</f>
        <v>#REF!</v>
      </c>
      <c r="D58" s="158" t="e">
        <f ca="1">IF(市町村抽出表!F58="","※2",IF(市町村抽出表!F58="－","－",市町村抽出表!F58&amp;"箇所"))</f>
        <v>#REF!</v>
      </c>
      <c r="E58" s="159" t="e">
        <f ca="1">IF(市町村抽出表!G58="","※2",IF(市町村抽出表!G58="－","－",市町村抽出表!G58&amp;"箇所"))</f>
        <v>#REF!</v>
      </c>
      <c r="F58" s="160" t="e">
        <f ca="1">IF(市町村抽出表!H58="","※2",IF(市町村抽出表!H58="－","－",市町村抽出表!H58&amp;"箇所"))</f>
        <v>#REF!</v>
      </c>
      <c r="G58" s="94" t="e">
        <f ca="1">IF(市町村抽出表!I58="－","－",IF(市町村抽出表!I58=0,"0棟",IF(市町村抽出表!I58&lt;1,"1棟未満",TEXT(ROUND(市町村抽出表!I58,0),"###,###")&amp;"棟")))</f>
        <v>#REF!</v>
      </c>
      <c r="H58" s="94" t="e">
        <f ca="1">IF(市町村抽出表!J58="－","－",IF(市町村抽出表!J58=0,"0棟",IF(市町村抽出表!J58&lt;1,"1棟未満",TEXT(ROUND(市町村抽出表!J58,0),"###,###")&amp;"棟")))</f>
        <v>#REF!</v>
      </c>
      <c r="I58" s="94" t="e">
        <f ca="1">IF(市町村抽出表!O58="－","－",IF(市町村抽出表!O58=0,"0棟",IF(市町村抽出表!O58&lt;1,"1棟未満",TEXT(ROUND(市町村抽出表!O58,0),"###,###")&amp;"棟")))</f>
        <v>#REF!</v>
      </c>
      <c r="J58" s="94" t="e">
        <f ca="1">IF(市町村抽出表!P58="－","－",IF(市町村抽出表!P58=0,"0棟",IF(市町村抽出表!P58&lt;1,"1棟未満",TEXT(ROUND(市町村抽出表!P58,0),"###,###")&amp;"棟")))</f>
        <v>#REF!</v>
      </c>
      <c r="K58" s="147" t="e">
        <f ca="1">IF(市町村抽出表!U58="","※2",IF(市町村抽出表!U58="－","－",IF(市町村抽出表!U58=0,"0棟",IF(市町村抽出表!U58&lt;1,"1棟未満",TEXT(ROUND(市町村抽出表!U58,0),"###,###")&amp;"棟"))))</f>
        <v>#REF!</v>
      </c>
      <c r="L58" s="148" t="e">
        <f ca="1">IF(市町村抽出表!V58="","※2",IF(市町村抽出表!V58="－","－",IF(市町村抽出表!V58=0,"0棟",IF(市町村抽出表!V58&lt;1,"1棟未満",TEXT(ROUND(市町村抽出表!V58,0),"###,###")&amp;"棟"))))</f>
        <v>#REF!</v>
      </c>
      <c r="M58" s="94" t="e">
        <f ca="1">IF(市町村抽出表!W58="－","－",IF(市町村抽出表!W58=0,"0棟",IF(市町村抽出表!W58&lt;1,"1棟未満",TEXT(ROUND(市町村抽出表!W58,0),"###,###")&amp;"棟")))</f>
        <v>#REF!</v>
      </c>
      <c r="N58" s="94" t="e">
        <f ca="1">IF(市町村抽出表!X58="－","－",IF(市町村抽出表!X58=0,"0棟",IF(市町村抽出表!X58&lt;1,"1棟未満",TEXT(ROUND(市町村抽出表!X58,0),"###,###")&amp;"棟")))</f>
        <v>#REF!</v>
      </c>
      <c r="O58" s="94" t="e">
        <f ca="1">IF(市町村抽出表!Z58="－","－",IF(市町村抽出表!Z58=0,"0件",IF(市町村抽出表!Z58&lt;1,"1件未満",TEXT(ROUND(市町村抽出表!Z58,0),"###,###")&amp;"件")))</f>
        <v>#REF!</v>
      </c>
      <c r="P58" s="94" t="e">
        <f ca="1">IF(市町村抽出表!AA58="－","－",IF(市町村抽出表!AA58=0,"0件",IF(市町村抽出表!AA58&lt;1,"1件未満",TEXT(ROUND(市町村抽出表!AA58,0),"###,###")&amp;"件")))</f>
        <v>#REF!</v>
      </c>
      <c r="Q58" s="94" t="e">
        <f ca="1">IF(市町村抽出表!AB58="－","－",IF(市町村抽出表!AB58=0,"0棟",IF(市町村抽出表!AB58&lt;1,"1棟未満",TEXT(ROUND(市町村抽出表!AB58,0),"###,###")&amp;"棟")))</f>
        <v>#REF!</v>
      </c>
      <c r="R58" s="94" t="e">
        <f ca="1">IF(市町村抽出表!AC58="－","－",IF(市町村抽出表!AC58=0,"0人",IF(市町村抽出表!AC58&lt;1,"1人未満",TEXT(ROUND(市町村抽出表!AC58,0),"###,###")&amp;"人")))</f>
        <v>#REF!</v>
      </c>
      <c r="S58" s="94" t="e">
        <f ca="1">IF(市町村抽出表!AD58="－","－",IF(市町村抽出表!AD58=0,"0人",IF(市町村抽出表!AD58&lt;1,"1人未満",TEXT(ROUND(市町村抽出表!AD58,0),"###,###")&amp;"人")))</f>
        <v>#REF!</v>
      </c>
      <c r="T58" s="94" t="e">
        <f ca="1">IF(市町村抽出表!AE58="－","－",IF(市町村抽出表!AE58=0,"0人",IF(市町村抽出表!AE58&lt;1,"1人未満",TEXT(ROUND(市町村抽出表!AE58,0),"###,###")&amp;"人")))</f>
        <v>#REF!</v>
      </c>
      <c r="U58" s="149" t="e">
        <f ca="1">IF(市町村抽出表!AG58="","※2",IF(市町村抽出表!AG58="－","－",IF(市町村抽出表!AG58=0,"0人",IF(市町村抽出表!AG58&lt;1,"1人未満",TEXT(ROUND(市町村抽出表!AG58,0),"###,###")&amp;"人"))))</f>
        <v>#REF!</v>
      </c>
      <c r="V58" s="150" t="e">
        <f ca="1">IF(市町村抽出表!AH58="","※2",IF(市町村抽出表!AH58="－","－",IF(市町村抽出表!AH58=0,"0人",IF(市町村抽出表!AH58&lt;1,"1人未満",TEXT(ROUND(市町村抽出表!AH58,0),"###,###")&amp;"人"))))</f>
        <v>#REF!</v>
      </c>
      <c r="W58" s="151" t="e">
        <f ca="1">IF(市町村抽出表!AI58="","※2",IF(市町村抽出表!AI58="－","－",IF(市町村抽出表!AI58=0,"0人",IF(市町村抽出表!AI58&lt;1,"1人未満",TEXT(ROUND(市町村抽出表!AI58,0),"###,###")&amp;"人"))))</f>
        <v>#REF!</v>
      </c>
      <c r="X58" s="94" t="e">
        <f ca="1">IF(市町村抽出表!AJ58="－","－",IF(市町村抽出表!AJ58=0,"0人",IF(市町村抽出表!AJ58&lt;1,"1人未満",TEXT(ROUND(市町村抽出表!AJ58,0),"###,###")&amp;"人")))</f>
        <v>#REF!</v>
      </c>
      <c r="Y58" s="94" t="e">
        <f ca="1">IF(市町村抽出表!AK58="－","－",IF(市町村抽出表!AK58=0,"0人",IF(市町村抽出表!AK58&lt;1,"1人未満",TEXT(ROUND(市町村抽出表!AK58,0),"###,###")&amp;"人")))</f>
        <v>#REF!</v>
      </c>
      <c r="Z58" s="94" t="e">
        <f ca="1">IF(市町村抽出表!AL58="－","－",IF(市町村抽出表!AL58=0,"0人",IF(市町村抽出表!AL58&lt;1,"1人未満",TEXT(ROUND(市町村抽出表!AL58,0),"###,###")&amp;"人")))</f>
        <v>#REF!</v>
      </c>
      <c r="AA58" s="94" t="e">
        <f ca="1">IF(市町村抽出表!AM58="－","－",IF(市町村抽出表!AM58=0,"0人",IF(市町村抽出表!AM58&lt;1,"1人未満",TEXT(ROUND(市町村抽出表!AM58,0),"###,###")&amp;"人")))</f>
        <v>#REF!</v>
      </c>
      <c r="AB58" s="94" t="e">
        <f ca="1">IF(市町村抽出表!AN58="－","－",IF(市町村抽出表!AN58=0,"0人",IF(市町村抽出表!AN58&lt;1,"1人未満",TEXT(ROUND(市町村抽出表!AN58,0),"###,###")&amp;"人")))</f>
        <v>#REF!</v>
      </c>
      <c r="AC58" s="94" t="e">
        <f ca="1">IF(市町村抽出表!AO58="－","－",IF(市町村抽出表!AO58=0,"0人",IF(市町村抽出表!AO58&lt;1,"1人未満",TEXT(ROUND(市町村抽出表!AO58,0),"###,###")&amp;"人")))</f>
        <v>#REF!</v>
      </c>
      <c r="AD58" s="94" t="e">
        <f ca="1">IF(市町村抽出表!AP58="－","－",IF(市町村抽出表!AP58=0,"0人",IF(市町村抽出表!AP58&lt;1,"1人未満",TEXT(ROUND(市町村抽出表!AP58,0),"###,###")&amp;"人")))</f>
        <v>#REF!</v>
      </c>
      <c r="AE58" s="94" t="e">
        <f ca="1">IF(市町村抽出表!AQ58="－","－",IF(市町村抽出表!AQ58=0,"0人",IF(市町村抽出表!AQ58&lt;1,"1人未満",TEXT(ROUND(市町村抽出表!AQ58,0),"###,###")&amp;"人")))</f>
        <v>#REF!</v>
      </c>
      <c r="AF58" s="94" t="e">
        <f ca="1">IF(市町村抽出表!AR58="－","－",IF(市町村抽出表!AR58=0,"0人",IF(市町村抽出表!AR58&lt;1,"1人未満",TEXT(ROUND(市町村抽出表!AR58,0),"###,###")&amp;"人")))</f>
        <v>#REF!</v>
      </c>
      <c r="AG58" s="94" t="e">
        <f ca="1">IF(市町村抽出表!AS58="－","－",IF(市町村抽出表!AS58=0,"0箇所",IF(市町村抽出表!AS58&lt;1,"1箇所未満",TEXT(ROUND(市町村抽出表!AS58,0),"###,###")&amp;"箇所")))</f>
        <v>#REF!</v>
      </c>
      <c r="AH58" s="94" t="e">
        <f ca="1">IF(市町村抽出表!AT58="－","－",IF(市町村抽出表!AT58=0,"0世帯",IF(市町村抽出表!AT58&lt;1,"1世帯未満",TEXT(ROUND(市町村抽出表!AT58,0),"###,###")&amp;"世帯")))</f>
        <v>#REF!</v>
      </c>
      <c r="AI58" s="94" t="e">
        <f ca="1">IF(市町村抽出表!AU58="－","－",IF(市町村抽出表!AU58=0,"0人",IF(市町村抽出表!AU58&lt;1,"1人未満",TEXT(ROUND(市町村抽出表!AU58,0),"###,###")&amp;"人")))</f>
        <v>#REF!</v>
      </c>
      <c r="AJ58" s="94" t="e">
        <f ca="1">IF(市町村抽出表!AV58="－","－",IF(市町村抽出表!AV58=0,"0世帯",IF(市町村抽出表!AV58&lt;1,"1世帯未満",TEXT(ROUND(市町村抽出表!AV58,0),"###,###")&amp;"世帯")))</f>
        <v>#REF!</v>
      </c>
      <c r="AK58" s="94" t="e">
        <f ca="1">IF(市町村抽出表!AW58="－","－",IF(市町村抽出表!AW58=0,"0人",IF(市町村抽出表!AW58&lt;1,"1人未満",TEXT(ROUND(市町村抽出表!AW58,0),"###,###")&amp;"人")))</f>
        <v>#REF!</v>
      </c>
      <c r="AL58" s="94" t="e">
        <f ca="1">IF(市町村抽出表!AX58="－","－",IF(市町村抽出表!AX58=0,"0世帯",IF(市町村抽出表!AX58&lt;1,"1世帯未満",TEXT(ROUND(市町村抽出表!AX58,0),"###,###")&amp;"世帯")))</f>
        <v>#REF!</v>
      </c>
      <c r="AM58" s="94" t="e">
        <f ca="1">IF(市町村抽出表!AY58="－","－",IF(市町村抽出表!AY58=0,"0人",IF(市町村抽出表!AY58&lt;1,"1人未満",TEXT(ROUND(市町村抽出表!AY58,0),"###,###")&amp;"人")))</f>
        <v>#REF!</v>
      </c>
      <c r="AN58" s="94" t="s">
        <v>722</v>
      </c>
      <c r="AO58" s="94" t="s">
        <v>722</v>
      </c>
      <c r="AP58" s="94" t="e">
        <f ca="1">IF(市町村抽出表!BB58="－","－",IF(市町村抽出表!BB58=0,"0km",IF(市町村抽出表!BB58&lt;0.1,"0.1km未満",TEXT(ROUND(市町村抽出表!BB58,1),"###,##0.0")&amp;"km")))</f>
        <v>#REF!</v>
      </c>
      <c r="AQ58" s="94" t="e">
        <f ca="1">IF(市町村抽出表!BC58="－","－",IF(市町村抽出表!BC58=0,"0世帯",IF(市町村抽出表!BC58&lt;1,"1世帯未満",TEXT(ROUND(市町村抽出表!BC58,0),"###,###")&amp;"世帯")))</f>
        <v>#REF!</v>
      </c>
      <c r="AR58" s="94" t="e">
        <f ca="1">IF(市町村抽出表!BD58="－","－",IF(市町村抽出表!BD58=0,"0人",IF(市町村抽出表!BD58&lt;1,"1人未満",TEXT(ROUND(市町村抽出表!BD58,0),"###,###")&amp;"人")))</f>
        <v>#REF!</v>
      </c>
      <c r="AS58" s="94" t="s">
        <v>722</v>
      </c>
      <c r="AT58" s="94" t="s">
        <v>722</v>
      </c>
      <c r="AU58" s="94" t="e">
        <f ca="1">IF(市町村抽出表!BG58="－","－",IF(市町村抽出表!BG58=0,"0箇所",IF(市町村抽出表!BG58&lt;1,"1箇所未満",TEXT(ROUND(市町村抽出表!BG58,0),"###,###")&amp;"箇所")))</f>
        <v>#REF!</v>
      </c>
      <c r="AV58" s="94" t="e">
        <f ca="1">IF(市町村抽出表!BH58="－","－",IF(市町村抽出表!BH58=0,"0箇所",IF(市町村抽出表!BH58&lt;1,"1箇所未満",TEXT(ROUND(市町村抽出表!BH58,0),"###,###")&amp;"箇所")))</f>
        <v>#REF!</v>
      </c>
      <c r="AW58" s="94" t="e">
        <f ca="1">IF(市町村抽出表!BI58="－","－",IF(市町村抽出表!BI58=0,"0箇所",IF(市町村抽出表!BI58&lt;1,"1箇所未満",TEXT(ROUND(市町村抽出表!BI58,0),"###,###")&amp;"箇所")))</f>
        <v>#REF!</v>
      </c>
      <c r="AX58" s="94" t="e">
        <f ca="1">IF(市町村抽出表!BJ58="－","－",IF(市町村抽出表!BJ58=0,"0箇所",IF(市町村抽出表!BJ58&lt;1,"1箇所未満",TEXT(ROUND(市町村抽出表!BJ58,0),"###,###")&amp;"箇所")))</f>
        <v>#REF!</v>
      </c>
      <c r="AY58" s="94" t="e">
        <f ca="1">IF(市町村抽出表!BK58="－","－",IF(市町村抽出表!BK58=0,"0箇所",IF(市町村抽出表!BK58&lt;1,"1箇所未満",TEXT(ROUND(市町村抽出表!BK58,0),"###,###")&amp;"箇所")))</f>
        <v>#REF!</v>
      </c>
      <c r="AZ58" s="94" t="e">
        <f ca="1">IF(市町村抽出表!BL58="－","－",IF(市町村抽出表!BL58=0,"0箇所",IF(市町村抽出表!BL58&lt;1,"1箇所未満",TEXT(ROUND(市町村抽出表!BL58,0),"###,###")&amp;"箇所")))</f>
        <v>#REF!</v>
      </c>
      <c r="BH58" s="153"/>
      <c r="BI58" s="153"/>
      <c r="BJ58" s="153"/>
      <c r="BL58" s="154"/>
      <c r="BM58" s="153"/>
      <c r="BN58" s="153"/>
      <c r="BO58" s="153"/>
      <c r="BP58" s="153"/>
      <c r="BX58" s="154"/>
      <c r="BY58" s="153"/>
      <c r="BZ58" s="153"/>
      <c r="CA58" s="153"/>
      <c r="CB58" s="153"/>
      <c r="CN58" s="154"/>
      <c r="CO58" s="153"/>
      <c r="CP58" s="153"/>
      <c r="CQ58" s="153"/>
      <c r="CR58" s="153"/>
    </row>
    <row r="59" spans="1:96" x14ac:dyDescent="0.2">
      <c r="A59" s="82">
        <v>56</v>
      </c>
      <c r="B59" s="74" t="s">
        <v>610</v>
      </c>
      <c r="C59" s="93" t="e">
        <f ca="1">IF(市町村抽出表!D59="－","－",ROUND(市町村抽出表!D59,1))</f>
        <v>#REF!</v>
      </c>
      <c r="D59" s="158" t="e">
        <f ca="1">IF(市町村抽出表!F59="","※2",IF(市町村抽出表!F59="－","－",市町村抽出表!F59&amp;"箇所"))</f>
        <v>#REF!</v>
      </c>
      <c r="E59" s="159" t="e">
        <f ca="1">IF(市町村抽出表!G59="","※2",IF(市町村抽出表!G59="－","－",市町村抽出表!G59&amp;"箇所"))</f>
        <v>#REF!</v>
      </c>
      <c r="F59" s="160" t="e">
        <f ca="1">IF(市町村抽出表!H59="","※2",IF(市町村抽出表!H59="－","－",市町村抽出表!H59&amp;"箇所"))</f>
        <v>#REF!</v>
      </c>
      <c r="G59" s="94" t="e">
        <f ca="1">IF(市町村抽出表!I59="－","－",IF(市町村抽出表!I59=0,"0棟",IF(市町村抽出表!I59&lt;1,"1棟未満",TEXT(ROUND(市町村抽出表!I59,0),"###,###")&amp;"棟")))</f>
        <v>#REF!</v>
      </c>
      <c r="H59" s="94" t="e">
        <f ca="1">IF(市町村抽出表!J59="－","－",IF(市町村抽出表!J59=0,"0棟",IF(市町村抽出表!J59&lt;1,"1棟未満",TEXT(ROUND(市町村抽出表!J59,0),"###,###")&amp;"棟")))</f>
        <v>#REF!</v>
      </c>
      <c r="I59" s="94" t="e">
        <f ca="1">IF(市町村抽出表!O59="－","－",IF(市町村抽出表!O59=0,"0棟",IF(市町村抽出表!O59&lt;1,"1棟未満",TEXT(ROUND(市町村抽出表!O59,0),"###,###")&amp;"棟")))</f>
        <v>#REF!</v>
      </c>
      <c r="J59" s="94" t="e">
        <f ca="1">IF(市町村抽出表!P59="－","－",IF(市町村抽出表!P59=0,"0棟",IF(市町村抽出表!P59&lt;1,"1棟未満",TEXT(ROUND(市町村抽出表!P59,0),"###,###")&amp;"棟")))</f>
        <v>#REF!</v>
      </c>
      <c r="K59" s="147" t="e">
        <f ca="1">IF(市町村抽出表!U59="","※2",IF(市町村抽出表!U59="－","－",IF(市町村抽出表!U59=0,"0棟",IF(市町村抽出表!U59&lt;1,"1棟未満",TEXT(ROUND(市町村抽出表!U59,0),"###,###")&amp;"棟"))))</f>
        <v>#REF!</v>
      </c>
      <c r="L59" s="148" t="e">
        <f ca="1">IF(市町村抽出表!V59="","※2",IF(市町村抽出表!V59="－","－",IF(市町村抽出表!V59=0,"0棟",IF(市町村抽出表!V59&lt;1,"1棟未満",TEXT(ROUND(市町村抽出表!V59,0),"###,###")&amp;"棟"))))</f>
        <v>#REF!</v>
      </c>
      <c r="M59" s="94" t="e">
        <f ca="1">IF(市町村抽出表!W59="－","－",IF(市町村抽出表!W59=0,"0棟",IF(市町村抽出表!W59&lt;1,"1棟未満",TEXT(ROUND(市町村抽出表!W59,0),"###,###")&amp;"棟")))</f>
        <v>#REF!</v>
      </c>
      <c r="N59" s="94" t="e">
        <f ca="1">IF(市町村抽出表!X59="－","－",IF(市町村抽出表!X59=0,"0棟",IF(市町村抽出表!X59&lt;1,"1棟未満",TEXT(ROUND(市町村抽出表!X59,0),"###,###")&amp;"棟")))</f>
        <v>#REF!</v>
      </c>
      <c r="O59" s="94" t="e">
        <f ca="1">IF(市町村抽出表!Z59="－","－",IF(市町村抽出表!Z59=0,"0件",IF(市町村抽出表!Z59&lt;1,"1件未満",TEXT(ROUND(市町村抽出表!Z59,0),"###,###")&amp;"件")))</f>
        <v>#REF!</v>
      </c>
      <c r="P59" s="94" t="e">
        <f ca="1">IF(市町村抽出表!AA59="－","－",IF(市町村抽出表!AA59=0,"0件",IF(市町村抽出表!AA59&lt;1,"1件未満",TEXT(ROUND(市町村抽出表!AA59,0),"###,###")&amp;"件")))</f>
        <v>#REF!</v>
      </c>
      <c r="Q59" s="94" t="e">
        <f ca="1">IF(市町村抽出表!AB59="－","－",IF(市町村抽出表!AB59=0,"0棟",IF(市町村抽出表!AB59&lt;1,"1棟未満",TEXT(ROUND(市町村抽出表!AB59,0),"###,###")&amp;"棟")))</f>
        <v>#REF!</v>
      </c>
      <c r="R59" s="94" t="e">
        <f ca="1">IF(市町村抽出表!AC59="－","－",IF(市町村抽出表!AC59=0,"0人",IF(市町村抽出表!AC59&lt;1,"1人未満",TEXT(ROUND(市町村抽出表!AC59,0),"###,###")&amp;"人")))</f>
        <v>#REF!</v>
      </c>
      <c r="S59" s="94" t="e">
        <f ca="1">IF(市町村抽出表!AD59="－","－",IF(市町村抽出表!AD59=0,"0人",IF(市町村抽出表!AD59&lt;1,"1人未満",TEXT(ROUND(市町村抽出表!AD59,0),"###,###")&amp;"人")))</f>
        <v>#REF!</v>
      </c>
      <c r="T59" s="94" t="e">
        <f ca="1">IF(市町村抽出表!AE59="－","－",IF(市町村抽出表!AE59=0,"0人",IF(市町村抽出表!AE59&lt;1,"1人未満",TEXT(ROUND(市町村抽出表!AE59,0),"###,###")&amp;"人")))</f>
        <v>#REF!</v>
      </c>
      <c r="U59" s="149" t="e">
        <f ca="1">IF(市町村抽出表!AG59="","※2",IF(市町村抽出表!AG59="－","－",IF(市町村抽出表!AG59=0,"0人",IF(市町村抽出表!AG59&lt;1,"1人未満",TEXT(ROUND(市町村抽出表!AG59,0),"###,###")&amp;"人"))))</f>
        <v>#REF!</v>
      </c>
      <c r="V59" s="150" t="e">
        <f ca="1">IF(市町村抽出表!AH59="","※2",IF(市町村抽出表!AH59="－","－",IF(市町村抽出表!AH59=0,"0人",IF(市町村抽出表!AH59&lt;1,"1人未満",TEXT(ROUND(市町村抽出表!AH59,0),"###,###")&amp;"人"))))</f>
        <v>#REF!</v>
      </c>
      <c r="W59" s="151" t="e">
        <f ca="1">IF(市町村抽出表!AI59="","※2",IF(市町村抽出表!AI59="－","－",IF(市町村抽出表!AI59=0,"0人",IF(市町村抽出表!AI59&lt;1,"1人未満",TEXT(ROUND(市町村抽出表!AI59,0),"###,###")&amp;"人"))))</f>
        <v>#REF!</v>
      </c>
      <c r="X59" s="94" t="e">
        <f ca="1">IF(市町村抽出表!AJ59="－","－",IF(市町村抽出表!AJ59=0,"0人",IF(市町村抽出表!AJ59&lt;1,"1人未満",TEXT(ROUND(市町村抽出表!AJ59,0),"###,###")&amp;"人")))</f>
        <v>#REF!</v>
      </c>
      <c r="Y59" s="94" t="e">
        <f ca="1">IF(市町村抽出表!AK59="－","－",IF(市町村抽出表!AK59=0,"0人",IF(市町村抽出表!AK59&lt;1,"1人未満",TEXT(ROUND(市町村抽出表!AK59,0),"###,###")&amp;"人")))</f>
        <v>#REF!</v>
      </c>
      <c r="Z59" s="94" t="e">
        <f ca="1">IF(市町村抽出表!AL59="－","－",IF(市町村抽出表!AL59=0,"0人",IF(市町村抽出表!AL59&lt;1,"1人未満",TEXT(ROUND(市町村抽出表!AL59,0),"###,###")&amp;"人")))</f>
        <v>#REF!</v>
      </c>
      <c r="AA59" s="94" t="e">
        <f ca="1">IF(市町村抽出表!AM59="－","－",IF(市町村抽出表!AM59=0,"0人",IF(市町村抽出表!AM59&lt;1,"1人未満",TEXT(ROUND(市町村抽出表!AM59,0),"###,###")&amp;"人")))</f>
        <v>#REF!</v>
      </c>
      <c r="AB59" s="94" t="e">
        <f ca="1">IF(市町村抽出表!AN59="－","－",IF(市町村抽出表!AN59=0,"0人",IF(市町村抽出表!AN59&lt;1,"1人未満",TEXT(ROUND(市町村抽出表!AN59,0),"###,###")&amp;"人")))</f>
        <v>#REF!</v>
      </c>
      <c r="AC59" s="94" t="e">
        <f ca="1">IF(市町村抽出表!AO59="－","－",IF(市町村抽出表!AO59=0,"0人",IF(市町村抽出表!AO59&lt;1,"1人未満",TEXT(ROUND(市町村抽出表!AO59,0),"###,###")&amp;"人")))</f>
        <v>#REF!</v>
      </c>
      <c r="AD59" s="94" t="e">
        <f ca="1">IF(市町村抽出表!AP59="－","－",IF(市町村抽出表!AP59=0,"0人",IF(市町村抽出表!AP59&lt;1,"1人未満",TEXT(ROUND(市町村抽出表!AP59,0),"###,###")&amp;"人")))</f>
        <v>#REF!</v>
      </c>
      <c r="AE59" s="94" t="e">
        <f ca="1">IF(市町村抽出表!AQ59="－","－",IF(市町村抽出表!AQ59=0,"0人",IF(市町村抽出表!AQ59&lt;1,"1人未満",TEXT(ROUND(市町村抽出表!AQ59,0),"###,###")&amp;"人")))</f>
        <v>#REF!</v>
      </c>
      <c r="AF59" s="94" t="e">
        <f ca="1">IF(市町村抽出表!AR59="－","－",IF(市町村抽出表!AR59=0,"0人",IF(市町村抽出表!AR59&lt;1,"1人未満",TEXT(ROUND(市町村抽出表!AR59,0),"###,###")&amp;"人")))</f>
        <v>#REF!</v>
      </c>
      <c r="AG59" s="94" t="e">
        <f ca="1">IF(市町村抽出表!AS59="－","－",IF(市町村抽出表!AS59=0,"0箇所",IF(市町村抽出表!AS59&lt;1,"1箇所未満",TEXT(ROUND(市町村抽出表!AS59,0),"###,###")&amp;"箇所")))</f>
        <v>#REF!</v>
      </c>
      <c r="AH59" s="94" t="e">
        <f ca="1">IF(市町村抽出表!AT59="－","－",IF(市町村抽出表!AT59=0,"0世帯",IF(市町村抽出表!AT59&lt;1,"1世帯未満",TEXT(ROUND(市町村抽出表!AT59,0),"###,###")&amp;"世帯")))</f>
        <v>#REF!</v>
      </c>
      <c r="AI59" s="94" t="e">
        <f ca="1">IF(市町村抽出表!AU59="－","－",IF(市町村抽出表!AU59=0,"0人",IF(市町村抽出表!AU59&lt;1,"1人未満",TEXT(ROUND(市町村抽出表!AU59,0),"###,###")&amp;"人")))</f>
        <v>#REF!</v>
      </c>
      <c r="AJ59" s="94" t="e">
        <f ca="1">IF(市町村抽出表!AV59="－","－",IF(市町村抽出表!AV59=0,"0世帯",IF(市町村抽出表!AV59&lt;1,"1世帯未満",TEXT(ROUND(市町村抽出表!AV59,0),"###,###")&amp;"世帯")))</f>
        <v>#REF!</v>
      </c>
      <c r="AK59" s="94" t="e">
        <f ca="1">IF(市町村抽出表!AW59="－","－",IF(市町村抽出表!AW59=0,"0人",IF(市町村抽出表!AW59&lt;1,"1人未満",TEXT(ROUND(市町村抽出表!AW59,0),"###,###")&amp;"人")))</f>
        <v>#REF!</v>
      </c>
      <c r="AL59" s="94" t="e">
        <f ca="1">IF(市町村抽出表!AX59="－","－",IF(市町村抽出表!AX59=0,"0世帯",IF(市町村抽出表!AX59&lt;1,"1世帯未満",TEXT(ROUND(市町村抽出表!AX59,0),"###,###")&amp;"世帯")))</f>
        <v>#REF!</v>
      </c>
      <c r="AM59" s="94" t="e">
        <f ca="1">IF(市町村抽出表!AY59="－","－",IF(市町村抽出表!AY59=0,"0人",IF(市町村抽出表!AY59&lt;1,"1人未満",TEXT(ROUND(市町村抽出表!AY59,0),"###,###")&amp;"人")))</f>
        <v>#REF!</v>
      </c>
      <c r="AN59" s="94" t="s">
        <v>722</v>
      </c>
      <c r="AO59" s="94" t="s">
        <v>722</v>
      </c>
      <c r="AP59" s="94" t="e">
        <f ca="1">IF(市町村抽出表!BB59="－","－",IF(市町村抽出表!BB59=0,"0km",IF(市町村抽出表!BB59&lt;0.1,"0.1km未満",TEXT(ROUND(市町村抽出表!BB59,1),"###,##0.0")&amp;"km")))</f>
        <v>#REF!</v>
      </c>
      <c r="AQ59" s="94" t="e">
        <f ca="1">IF(市町村抽出表!BC59="－","－",IF(市町村抽出表!BC59=0,"0世帯",IF(市町村抽出表!BC59&lt;1,"1世帯未満",TEXT(ROUND(市町村抽出表!BC59,0),"###,###")&amp;"世帯")))</f>
        <v>#REF!</v>
      </c>
      <c r="AR59" s="94" t="e">
        <f ca="1">IF(市町村抽出表!BD59="－","－",IF(市町村抽出表!BD59=0,"0人",IF(市町村抽出表!BD59&lt;1,"1人未満",TEXT(ROUND(市町村抽出表!BD59,0),"###,###")&amp;"人")))</f>
        <v>#REF!</v>
      </c>
      <c r="AS59" s="94" t="s">
        <v>722</v>
      </c>
      <c r="AT59" s="94" t="s">
        <v>722</v>
      </c>
      <c r="AU59" s="94" t="e">
        <f ca="1">IF(市町村抽出表!BG59="－","－",IF(市町村抽出表!BG59=0,"0箇所",IF(市町村抽出表!BG59&lt;1,"1箇所未満",TEXT(ROUND(市町村抽出表!BG59,0),"###,###")&amp;"箇所")))</f>
        <v>#REF!</v>
      </c>
      <c r="AV59" s="94" t="e">
        <f ca="1">IF(市町村抽出表!BH59="－","－",IF(市町村抽出表!BH59=0,"0箇所",IF(市町村抽出表!BH59&lt;1,"1箇所未満",TEXT(ROUND(市町村抽出表!BH59,0),"###,###")&amp;"箇所")))</f>
        <v>#REF!</v>
      </c>
      <c r="AW59" s="94" t="e">
        <f ca="1">IF(市町村抽出表!BI59="－","－",IF(市町村抽出表!BI59=0,"0箇所",IF(市町村抽出表!BI59&lt;1,"1箇所未満",TEXT(ROUND(市町村抽出表!BI59,0),"###,###")&amp;"箇所")))</f>
        <v>#REF!</v>
      </c>
      <c r="AX59" s="94" t="e">
        <f ca="1">IF(市町村抽出表!BJ59="－","－",IF(市町村抽出表!BJ59=0,"0箇所",IF(市町村抽出表!BJ59&lt;1,"1箇所未満",TEXT(ROUND(市町村抽出表!BJ59,0),"###,###")&amp;"箇所")))</f>
        <v>#REF!</v>
      </c>
      <c r="AY59" s="94" t="e">
        <f ca="1">IF(市町村抽出表!BK59="－","－",IF(市町村抽出表!BK59=0,"0箇所",IF(市町村抽出表!BK59&lt;1,"1箇所未満",TEXT(ROUND(市町村抽出表!BK59,0),"###,###")&amp;"箇所")))</f>
        <v>#REF!</v>
      </c>
      <c r="AZ59" s="94" t="e">
        <f ca="1">IF(市町村抽出表!BL59="－","－",IF(市町村抽出表!BL59=0,"0箇所",IF(市町村抽出表!BL59&lt;1,"1箇所未満",TEXT(ROUND(市町村抽出表!BL59,0),"###,###")&amp;"箇所")))</f>
        <v>#REF!</v>
      </c>
      <c r="BH59" s="153"/>
      <c r="BI59" s="153"/>
      <c r="BJ59" s="153"/>
      <c r="BL59" s="154"/>
      <c r="BM59" s="153"/>
      <c r="BN59" s="153"/>
      <c r="BO59" s="153"/>
      <c r="BP59" s="153"/>
      <c r="BX59" s="154"/>
      <c r="BY59" s="153"/>
      <c r="BZ59" s="153"/>
      <c r="CA59" s="153"/>
      <c r="CB59" s="153"/>
      <c r="CN59" s="154"/>
      <c r="CO59" s="153"/>
      <c r="CP59" s="153"/>
      <c r="CQ59" s="153"/>
      <c r="CR59" s="153"/>
    </row>
    <row r="60" spans="1:96" x14ac:dyDescent="0.2">
      <c r="A60" s="82">
        <v>57</v>
      </c>
      <c r="B60" s="74" t="s">
        <v>611</v>
      </c>
      <c r="C60" s="93" t="e">
        <f ca="1">IF(市町村抽出表!D60="－","－",ROUND(市町村抽出表!D60,1))</f>
        <v>#REF!</v>
      </c>
      <c r="D60" s="158" t="e">
        <f ca="1">IF(市町村抽出表!F60="","※2",IF(市町村抽出表!F60="－","－",市町村抽出表!F60&amp;"箇所"))</f>
        <v>#REF!</v>
      </c>
      <c r="E60" s="159" t="e">
        <f ca="1">IF(市町村抽出表!G60="","※2",IF(市町村抽出表!G60="－","－",市町村抽出表!G60&amp;"箇所"))</f>
        <v>#REF!</v>
      </c>
      <c r="F60" s="160" t="e">
        <f ca="1">IF(市町村抽出表!H60="","※2",IF(市町村抽出表!H60="－","－",市町村抽出表!H60&amp;"箇所"))</f>
        <v>#REF!</v>
      </c>
      <c r="G60" s="94" t="e">
        <f ca="1">IF(市町村抽出表!I60="－","－",IF(市町村抽出表!I60=0,"0棟",IF(市町村抽出表!I60&lt;1,"1棟未満",TEXT(ROUND(市町村抽出表!I60,0),"###,###")&amp;"棟")))</f>
        <v>#REF!</v>
      </c>
      <c r="H60" s="94" t="e">
        <f ca="1">IF(市町村抽出表!J60="－","－",IF(市町村抽出表!J60=0,"0棟",IF(市町村抽出表!J60&lt;1,"1棟未満",TEXT(ROUND(市町村抽出表!J60,0),"###,###")&amp;"棟")))</f>
        <v>#REF!</v>
      </c>
      <c r="I60" s="94" t="e">
        <f ca="1">IF(市町村抽出表!O60="－","－",IF(市町村抽出表!O60=0,"0棟",IF(市町村抽出表!O60&lt;1,"1棟未満",TEXT(ROUND(市町村抽出表!O60,0),"###,###")&amp;"棟")))</f>
        <v>#REF!</v>
      </c>
      <c r="J60" s="94" t="e">
        <f ca="1">IF(市町村抽出表!P60="－","－",IF(市町村抽出表!P60=0,"0棟",IF(市町村抽出表!P60&lt;1,"1棟未満",TEXT(ROUND(市町村抽出表!P60,0),"###,###")&amp;"棟")))</f>
        <v>#REF!</v>
      </c>
      <c r="K60" s="147" t="e">
        <f ca="1">IF(市町村抽出表!U60="","※2",IF(市町村抽出表!U60="－","－",IF(市町村抽出表!U60=0,"0棟",IF(市町村抽出表!U60&lt;1,"1棟未満",TEXT(ROUND(市町村抽出表!U60,0),"###,###")&amp;"棟"))))</f>
        <v>#REF!</v>
      </c>
      <c r="L60" s="148" t="e">
        <f ca="1">IF(市町村抽出表!V60="","※2",IF(市町村抽出表!V60="－","－",IF(市町村抽出表!V60=0,"0棟",IF(市町村抽出表!V60&lt;1,"1棟未満",TEXT(ROUND(市町村抽出表!V60,0),"###,###")&amp;"棟"))))</f>
        <v>#REF!</v>
      </c>
      <c r="M60" s="94" t="e">
        <f ca="1">IF(市町村抽出表!W60="－","－",IF(市町村抽出表!W60=0,"0棟",IF(市町村抽出表!W60&lt;1,"1棟未満",TEXT(ROUND(市町村抽出表!W60,0),"###,###")&amp;"棟")))</f>
        <v>#REF!</v>
      </c>
      <c r="N60" s="94" t="e">
        <f ca="1">IF(市町村抽出表!X60="－","－",IF(市町村抽出表!X60=0,"0棟",IF(市町村抽出表!X60&lt;1,"1棟未満",TEXT(ROUND(市町村抽出表!X60,0),"###,###")&amp;"棟")))</f>
        <v>#REF!</v>
      </c>
      <c r="O60" s="94" t="e">
        <f ca="1">IF(市町村抽出表!Z60="－","－",IF(市町村抽出表!Z60=0,"0件",IF(市町村抽出表!Z60&lt;1,"1件未満",TEXT(ROUND(市町村抽出表!Z60,0),"###,###")&amp;"件")))</f>
        <v>#REF!</v>
      </c>
      <c r="P60" s="94" t="e">
        <f ca="1">IF(市町村抽出表!AA60="－","－",IF(市町村抽出表!AA60=0,"0件",IF(市町村抽出表!AA60&lt;1,"1件未満",TEXT(ROUND(市町村抽出表!AA60,0),"###,###")&amp;"件")))</f>
        <v>#REF!</v>
      </c>
      <c r="Q60" s="94" t="e">
        <f ca="1">IF(市町村抽出表!AB60="－","－",IF(市町村抽出表!AB60=0,"0棟",IF(市町村抽出表!AB60&lt;1,"1棟未満",TEXT(ROUND(市町村抽出表!AB60,0),"###,###")&amp;"棟")))</f>
        <v>#REF!</v>
      </c>
      <c r="R60" s="94" t="e">
        <f ca="1">IF(市町村抽出表!AC60="－","－",IF(市町村抽出表!AC60=0,"0人",IF(市町村抽出表!AC60&lt;1,"1人未満",TEXT(ROUND(市町村抽出表!AC60,0),"###,###")&amp;"人")))</f>
        <v>#REF!</v>
      </c>
      <c r="S60" s="94" t="e">
        <f ca="1">IF(市町村抽出表!AD60="－","－",IF(市町村抽出表!AD60=0,"0人",IF(市町村抽出表!AD60&lt;1,"1人未満",TEXT(ROUND(市町村抽出表!AD60,0),"###,###")&amp;"人")))</f>
        <v>#REF!</v>
      </c>
      <c r="T60" s="94" t="e">
        <f ca="1">IF(市町村抽出表!AE60="－","－",IF(市町村抽出表!AE60=0,"0人",IF(市町村抽出表!AE60&lt;1,"1人未満",TEXT(ROUND(市町村抽出表!AE60,0),"###,###")&amp;"人")))</f>
        <v>#REF!</v>
      </c>
      <c r="U60" s="149" t="e">
        <f ca="1">IF(市町村抽出表!AG60="","※2",IF(市町村抽出表!AG60="－","－",IF(市町村抽出表!AG60=0,"0人",IF(市町村抽出表!AG60&lt;1,"1人未満",TEXT(ROUND(市町村抽出表!AG60,0),"###,###")&amp;"人"))))</f>
        <v>#REF!</v>
      </c>
      <c r="V60" s="150" t="e">
        <f ca="1">IF(市町村抽出表!AH60="","※2",IF(市町村抽出表!AH60="－","－",IF(市町村抽出表!AH60=0,"0人",IF(市町村抽出表!AH60&lt;1,"1人未満",TEXT(ROUND(市町村抽出表!AH60,0),"###,###")&amp;"人"))))</f>
        <v>#REF!</v>
      </c>
      <c r="W60" s="151" t="e">
        <f ca="1">IF(市町村抽出表!AI60="","※2",IF(市町村抽出表!AI60="－","－",IF(市町村抽出表!AI60=0,"0人",IF(市町村抽出表!AI60&lt;1,"1人未満",TEXT(ROUND(市町村抽出表!AI60,0),"###,###")&amp;"人"))))</f>
        <v>#REF!</v>
      </c>
      <c r="X60" s="94" t="e">
        <f ca="1">IF(市町村抽出表!AJ60="－","－",IF(市町村抽出表!AJ60=0,"0人",IF(市町村抽出表!AJ60&lt;1,"1人未満",TEXT(ROUND(市町村抽出表!AJ60,0),"###,###")&amp;"人")))</f>
        <v>#REF!</v>
      </c>
      <c r="Y60" s="94" t="e">
        <f ca="1">IF(市町村抽出表!AK60="－","－",IF(市町村抽出表!AK60=0,"0人",IF(市町村抽出表!AK60&lt;1,"1人未満",TEXT(ROUND(市町村抽出表!AK60,0),"###,###")&amp;"人")))</f>
        <v>#REF!</v>
      </c>
      <c r="Z60" s="94" t="e">
        <f ca="1">IF(市町村抽出表!AL60="－","－",IF(市町村抽出表!AL60=0,"0人",IF(市町村抽出表!AL60&lt;1,"1人未満",TEXT(ROUND(市町村抽出表!AL60,0),"###,###")&amp;"人")))</f>
        <v>#REF!</v>
      </c>
      <c r="AA60" s="94" t="e">
        <f ca="1">IF(市町村抽出表!AM60="－","－",IF(市町村抽出表!AM60=0,"0人",IF(市町村抽出表!AM60&lt;1,"1人未満",TEXT(ROUND(市町村抽出表!AM60,0),"###,###")&amp;"人")))</f>
        <v>#REF!</v>
      </c>
      <c r="AB60" s="94" t="e">
        <f ca="1">IF(市町村抽出表!AN60="－","－",IF(市町村抽出表!AN60=0,"0人",IF(市町村抽出表!AN60&lt;1,"1人未満",TEXT(ROUND(市町村抽出表!AN60,0),"###,###")&amp;"人")))</f>
        <v>#REF!</v>
      </c>
      <c r="AC60" s="94" t="e">
        <f ca="1">IF(市町村抽出表!AO60="－","－",IF(市町村抽出表!AO60=0,"0人",IF(市町村抽出表!AO60&lt;1,"1人未満",TEXT(ROUND(市町村抽出表!AO60,0),"###,###")&amp;"人")))</f>
        <v>#REF!</v>
      </c>
      <c r="AD60" s="94" t="e">
        <f ca="1">IF(市町村抽出表!AP60="－","－",IF(市町村抽出表!AP60=0,"0人",IF(市町村抽出表!AP60&lt;1,"1人未満",TEXT(ROUND(市町村抽出表!AP60,0),"###,###")&amp;"人")))</f>
        <v>#REF!</v>
      </c>
      <c r="AE60" s="94" t="e">
        <f ca="1">IF(市町村抽出表!AQ60="－","－",IF(市町村抽出表!AQ60=0,"0人",IF(市町村抽出表!AQ60&lt;1,"1人未満",TEXT(ROUND(市町村抽出表!AQ60,0),"###,###")&amp;"人")))</f>
        <v>#REF!</v>
      </c>
      <c r="AF60" s="94" t="e">
        <f ca="1">IF(市町村抽出表!AR60="－","－",IF(市町村抽出表!AR60=0,"0人",IF(市町村抽出表!AR60&lt;1,"1人未満",TEXT(ROUND(市町村抽出表!AR60,0),"###,###")&amp;"人")))</f>
        <v>#REF!</v>
      </c>
      <c r="AG60" s="94" t="e">
        <f ca="1">IF(市町村抽出表!AS60="－","－",IF(市町村抽出表!AS60=0,"0箇所",IF(市町村抽出表!AS60&lt;1,"1箇所未満",TEXT(ROUND(市町村抽出表!AS60,0),"###,###")&amp;"箇所")))</f>
        <v>#REF!</v>
      </c>
      <c r="AH60" s="94" t="e">
        <f ca="1">IF(市町村抽出表!AT60="－","－",IF(市町村抽出表!AT60=0,"0世帯",IF(市町村抽出表!AT60&lt;1,"1世帯未満",TEXT(ROUND(市町村抽出表!AT60,0),"###,###")&amp;"世帯")))</f>
        <v>#REF!</v>
      </c>
      <c r="AI60" s="94" t="e">
        <f ca="1">IF(市町村抽出表!AU60="－","－",IF(市町村抽出表!AU60=0,"0人",IF(市町村抽出表!AU60&lt;1,"1人未満",TEXT(ROUND(市町村抽出表!AU60,0),"###,###")&amp;"人")))</f>
        <v>#REF!</v>
      </c>
      <c r="AJ60" s="94" t="e">
        <f ca="1">IF(市町村抽出表!AV60="－","－",IF(市町村抽出表!AV60=0,"0世帯",IF(市町村抽出表!AV60&lt;1,"1世帯未満",TEXT(ROUND(市町村抽出表!AV60,0),"###,###")&amp;"世帯")))</f>
        <v>#REF!</v>
      </c>
      <c r="AK60" s="94" t="e">
        <f ca="1">IF(市町村抽出表!AW60="－","－",IF(市町村抽出表!AW60=0,"0人",IF(市町村抽出表!AW60&lt;1,"1人未満",TEXT(ROUND(市町村抽出表!AW60,0),"###,###")&amp;"人")))</f>
        <v>#REF!</v>
      </c>
      <c r="AL60" s="94" t="e">
        <f ca="1">IF(市町村抽出表!AX60="－","－",IF(市町村抽出表!AX60=0,"0世帯",IF(市町村抽出表!AX60&lt;1,"1世帯未満",TEXT(ROUND(市町村抽出表!AX60,0),"###,###")&amp;"世帯")))</f>
        <v>#REF!</v>
      </c>
      <c r="AM60" s="94" t="e">
        <f ca="1">IF(市町村抽出表!AY60="－","－",IF(市町村抽出表!AY60=0,"0人",IF(市町村抽出表!AY60&lt;1,"1人未満",TEXT(ROUND(市町村抽出表!AY60,0),"###,###")&amp;"人")))</f>
        <v>#REF!</v>
      </c>
      <c r="AN60" s="94" t="s">
        <v>722</v>
      </c>
      <c r="AO60" s="94" t="s">
        <v>722</v>
      </c>
      <c r="AP60" s="94" t="e">
        <f ca="1">IF(市町村抽出表!BB60="－","－",IF(市町村抽出表!BB60=0,"0km",IF(市町村抽出表!BB60&lt;0.1,"0.1km未満",TEXT(ROUND(市町村抽出表!BB60,1),"###,##0.0")&amp;"km")))</f>
        <v>#REF!</v>
      </c>
      <c r="AQ60" s="94" t="e">
        <f ca="1">IF(市町村抽出表!BC60="－","－",IF(市町村抽出表!BC60=0,"0世帯",IF(市町村抽出表!BC60&lt;1,"1世帯未満",TEXT(ROUND(市町村抽出表!BC60,0),"###,###")&amp;"世帯")))</f>
        <v>#REF!</v>
      </c>
      <c r="AR60" s="94" t="e">
        <f ca="1">IF(市町村抽出表!BD60="－","－",IF(市町村抽出表!BD60=0,"0人",IF(市町村抽出表!BD60&lt;1,"1人未満",TEXT(ROUND(市町村抽出表!BD60,0),"###,###")&amp;"人")))</f>
        <v>#REF!</v>
      </c>
      <c r="AS60" s="94" t="s">
        <v>722</v>
      </c>
      <c r="AT60" s="94" t="s">
        <v>722</v>
      </c>
      <c r="AU60" s="94" t="e">
        <f ca="1">IF(市町村抽出表!BG60="－","－",IF(市町村抽出表!BG60=0,"0箇所",IF(市町村抽出表!BG60&lt;1,"1箇所未満",TEXT(ROUND(市町村抽出表!BG60,0),"###,###")&amp;"箇所")))</f>
        <v>#REF!</v>
      </c>
      <c r="AV60" s="94" t="e">
        <f ca="1">IF(市町村抽出表!BH60="－","－",IF(市町村抽出表!BH60=0,"0箇所",IF(市町村抽出表!BH60&lt;1,"1箇所未満",TEXT(ROUND(市町村抽出表!BH60,0),"###,###")&amp;"箇所")))</f>
        <v>#REF!</v>
      </c>
      <c r="AW60" s="94" t="e">
        <f ca="1">IF(市町村抽出表!BI60="－","－",IF(市町村抽出表!BI60=0,"0箇所",IF(市町村抽出表!BI60&lt;1,"1箇所未満",TEXT(ROUND(市町村抽出表!BI60,0),"###,###")&amp;"箇所")))</f>
        <v>#REF!</v>
      </c>
      <c r="AX60" s="94" t="e">
        <f ca="1">IF(市町村抽出表!BJ60="－","－",IF(市町村抽出表!BJ60=0,"0箇所",IF(市町村抽出表!BJ60&lt;1,"1箇所未満",TEXT(ROUND(市町村抽出表!BJ60,0),"###,###")&amp;"箇所")))</f>
        <v>#REF!</v>
      </c>
      <c r="AY60" s="94" t="e">
        <f ca="1">IF(市町村抽出表!BK60="－","－",IF(市町村抽出表!BK60=0,"0箇所",IF(市町村抽出表!BK60&lt;1,"1箇所未満",TEXT(ROUND(市町村抽出表!BK60,0),"###,###")&amp;"箇所")))</f>
        <v>#REF!</v>
      </c>
      <c r="AZ60" s="94" t="e">
        <f ca="1">IF(市町村抽出表!BL60="－","－",IF(市町村抽出表!BL60=0,"0箇所",IF(市町村抽出表!BL60&lt;1,"1箇所未満",TEXT(ROUND(市町村抽出表!BL60,0),"###,###")&amp;"箇所")))</f>
        <v>#REF!</v>
      </c>
      <c r="BH60" s="153"/>
      <c r="BI60" s="153"/>
      <c r="BJ60" s="153"/>
      <c r="BL60" s="154"/>
      <c r="BM60" s="153"/>
      <c r="BN60" s="153"/>
      <c r="BO60" s="153"/>
      <c r="BP60" s="153"/>
      <c r="BX60" s="154"/>
      <c r="BY60" s="153"/>
      <c r="BZ60" s="153"/>
      <c r="CA60" s="153"/>
      <c r="CB60" s="153"/>
      <c r="CN60" s="154"/>
      <c r="CO60" s="153"/>
      <c r="CP60" s="153"/>
      <c r="CQ60" s="153"/>
      <c r="CR60" s="153"/>
    </row>
    <row r="61" spans="1:96" x14ac:dyDescent="0.2">
      <c r="A61" s="82">
        <v>58</v>
      </c>
      <c r="B61" s="74" t="s">
        <v>612</v>
      </c>
      <c r="C61" s="93" t="e">
        <f ca="1">IF(市町村抽出表!D61="－","－",ROUND(市町村抽出表!D61,1))</f>
        <v>#REF!</v>
      </c>
      <c r="D61" s="158" t="e">
        <f ca="1">IF(市町村抽出表!F61="","※2",IF(市町村抽出表!F61="－","－",市町村抽出表!F61&amp;"箇所"))</f>
        <v>#REF!</v>
      </c>
      <c r="E61" s="159" t="e">
        <f ca="1">IF(市町村抽出表!G61="","※2",IF(市町村抽出表!G61="－","－",市町村抽出表!G61&amp;"箇所"))</f>
        <v>#REF!</v>
      </c>
      <c r="F61" s="160" t="e">
        <f ca="1">IF(市町村抽出表!H61="","※2",IF(市町村抽出表!H61="－","－",市町村抽出表!H61&amp;"箇所"))</f>
        <v>#REF!</v>
      </c>
      <c r="G61" s="94" t="e">
        <f ca="1">IF(市町村抽出表!I61="－","－",IF(市町村抽出表!I61=0,"0棟",IF(市町村抽出表!I61&lt;1,"1棟未満",TEXT(ROUND(市町村抽出表!I61,0),"###,###")&amp;"棟")))</f>
        <v>#REF!</v>
      </c>
      <c r="H61" s="94" t="e">
        <f ca="1">IF(市町村抽出表!J61="－","－",IF(市町村抽出表!J61=0,"0棟",IF(市町村抽出表!J61&lt;1,"1棟未満",TEXT(ROUND(市町村抽出表!J61,0),"###,###")&amp;"棟")))</f>
        <v>#REF!</v>
      </c>
      <c r="I61" s="94" t="e">
        <f ca="1">IF(市町村抽出表!O61="－","－",IF(市町村抽出表!O61=0,"0棟",IF(市町村抽出表!O61&lt;1,"1棟未満",TEXT(ROUND(市町村抽出表!O61,0),"###,###")&amp;"棟")))</f>
        <v>#REF!</v>
      </c>
      <c r="J61" s="94" t="e">
        <f ca="1">IF(市町村抽出表!P61="－","－",IF(市町村抽出表!P61=0,"0棟",IF(市町村抽出表!P61&lt;1,"1棟未満",TEXT(ROUND(市町村抽出表!P61,0),"###,###")&amp;"棟")))</f>
        <v>#REF!</v>
      </c>
      <c r="K61" s="147" t="e">
        <f ca="1">IF(市町村抽出表!U61="","※2",IF(市町村抽出表!U61="－","－",IF(市町村抽出表!U61=0,"0棟",IF(市町村抽出表!U61&lt;1,"1棟未満",TEXT(ROUND(市町村抽出表!U61,0),"###,###")&amp;"棟"))))</f>
        <v>#REF!</v>
      </c>
      <c r="L61" s="148" t="e">
        <f ca="1">IF(市町村抽出表!V61="","※2",IF(市町村抽出表!V61="－","－",IF(市町村抽出表!V61=0,"0棟",IF(市町村抽出表!V61&lt;1,"1棟未満",TEXT(ROUND(市町村抽出表!V61,0),"###,###")&amp;"棟"))))</f>
        <v>#REF!</v>
      </c>
      <c r="M61" s="94" t="e">
        <f ca="1">IF(市町村抽出表!W61="－","－",IF(市町村抽出表!W61=0,"0棟",IF(市町村抽出表!W61&lt;1,"1棟未満",TEXT(ROUND(市町村抽出表!W61,0),"###,###")&amp;"棟")))</f>
        <v>#REF!</v>
      </c>
      <c r="N61" s="94" t="e">
        <f ca="1">IF(市町村抽出表!X61="－","－",IF(市町村抽出表!X61=0,"0棟",IF(市町村抽出表!X61&lt;1,"1棟未満",TEXT(ROUND(市町村抽出表!X61,0),"###,###")&amp;"棟")))</f>
        <v>#REF!</v>
      </c>
      <c r="O61" s="94" t="e">
        <f ca="1">IF(市町村抽出表!Z61="－","－",IF(市町村抽出表!Z61=0,"0件",IF(市町村抽出表!Z61&lt;1,"1件未満",TEXT(ROUND(市町村抽出表!Z61,0),"###,###")&amp;"件")))</f>
        <v>#REF!</v>
      </c>
      <c r="P61" s="94" t="e">
        <f ca="1">IF(市町村抽出表!AA61="－","－",IF(市町村抽出表!AA61=0,"0件",IF(市町村抽出表!AA61&lt;1,"1件未満",TEXT(ROUND(市町村抽出表!AA61,0),"###,###")&amp;"件")))</f>
        <v>#REF!</v>
      </c>
      <c r="Q61" s="94" t="e">
        <f ca="1">IF(市町村抽出表!AB61="－","－",IF(市町村抽出表!AB61=0,"0棟",IF(市町村抽出表!AB61&lt;1,"1棟未満",TEXT(ROUND(市町村抽出表!AB61,0),"###,###")&amp;"棟")))</f>
        <v>#REF!</v>
      </c>
      <c r="R61" s="94" t="e">
        <f ca="1">IF(市町村抽出表!AC61="－","－",IF(市町村抽出表!AC61=0,"0人",IF(市町村抽出表!AC61&lt;1,"1人未満",TEXT(ROUND(市町村抽出表!AC61,0),"###,###")&amp;"人")))</f>
        <v>#REF!</v>
      </c>
      <c r="S61" s="94" t="e">
        <f ca="1">IF(市町村抽出表!AD61="－","－",IF(市町村抽出表!AD61=0,"0人",IF(市町村抽出表!AD61&lt;1,"1人未満",TEXT(ROUND(市町村抽出表!AD61,0),"###,###")&amp;"人")))</f>
        <v>#REF!</v>
      </c>
      <c r="T61" s="94" t="e">
        <f ca="1">IF(市町村抽出表!AE61="－","－",IF(市町村抽出表!AE61=0,"0人",IF(市町村抽出表!AE61&lt;1,"1人未満",TEXT(ROUND(市町村抽出表!AE61,0),"###,###")&amp;"人")))</f>
        <v>#REF!</v>
      </c>
      <c r="U61" s="149" t="e">
        <f ca="1">IF(市町村抽出表!AG61="","※2",IF(市町村抽出表!AG61="－","－",IF(市町村抽出表!AG61=0,"0人",IF(市町村抽出表!AG61&lt;1,"1人未満",TEXT(ROUND(市町村抽出表!AG61,0),"###,###")&amp;"人"))))</f>
        <v>#REF!</v>
      </c>
      <c r="V61" s="150" t="e">
        <f ca="1">IF(市町村抽出表!AH61="","※2",IF(市町村抽出表!AH61="－","－",IF(市町村抽出表!AH61=0,"0人",IF(市町村抽出表!AH61&lt;1,"1人未満",TEXT(ROUND(市町村抽出表!AH61,0),"###,###")&amp;"人"))))</f>
        <v>#REF!</v>
      </c>
      <c r="W61" s="151" t="e">
        <f ca="1">IF(市町村抽出表!AI61="","※2",IF(市町村抽出表!AI61="－","－",IF(市町村抽出表!AI61=0,"0人",IF(市町村抽出表!AI61&lt;1,"1人未満",TEXT(ROUND(市町村抽出表!AI61,0),"###,###")&amp;"人"))))</f>
        <v>#REF!</v>
      </c>
      <c r="X61" s="94" t="e">
        <f ca="1">IF(市町村抽出表!AJ61="－","－",IF(市町村抽出表!AJ61=0,"0人",IF(市町村抽出表!AJ61&lt;1,"1人未満",TEXT(ROUND(市町村抽出表!AJ61,0),"###,###")&amp;"人")))</f>
        <v>#REF!</v>
      </c>
      <c r="Y61" s="94" t="e">
        <f ca="1">IF(市町村抽出表!AK61="－","－",IF(市町村抽出表!AK61=0,"0人",IF(市町村抽出表!AK61&lt;1,"1人未満",TEXT(ROUND(市町村抽出表!AK61,0),"###,###")&amp;"人")))</f>
        <v>#REF!</v>
      </c>
      <c r="Z61" s="94" t="e">
        <f ca="1">IF(市町村抽出表!AL61="－","－",IF(市町村抽出表!AL61=0,"0人",IF(市町村抽出表!AL61&lt;1,"1人未満",TEXT(ROUND(市町村抽出表!AL61,0),"###,###")&amp;"人")))</f>
        <v>#REF!</v>
      </c>
      <c r="AA61" s="94" t="e">
        <f ca="1">IF(市町村抽出表!AM61="－","－",IF(市町村抽出表!AM61=0,"0人",IF(市町村抽出表!AM61&lt;1,"1人未満",TEXT(ROUND(市町村抽出表!AM61,0),"###,###")&amp;"人")))</f>
        <v>#REF!</v>
      </c>
      <c r="AB61" s="94" t="e">
        <f ca="1">IF(市町村抽出表!AN61="－","－",IF(市町村抽出表!AN61=0,"0人",IF(市町村抽出表!AN61&lt;1,"1人未満",TEXT(ROUND(市町村抽出表!AN61,0),"###,###")&amp;"人")))</f>
        <v>#REF!</v>
      </c>
      <c r="AC61" s="94" t="e">
        <f ca="1">IF(市町村抽出表!AO61="－","－",IF(市町村抽出表!AO61=0,"0人",IF(市町村抽出表!AO61&lt;1,"1人未満",TEXT(ROUND(市町村抽出表!AO61,0),"###,###")&amp;"人")))</f>
        <v>#REF!</v>
      </c>
      <c r="AD61" s="94" t="e">
        <f ca="1">IF(市町村抽出表!AP61="－","－",IF(市町村抽出表!AP61=0,"0人",IF(市町村抽出表!AP61&lt;1,"1人未満",TEXT(ROUND(市町村抽出表!AP61,0),"###,###")&amp;"人")))</f>
        <v>#REF!</v>
      </c>
      <c r="AE61" s="94" t="e">
        <f ca="1">IF(市町村抽出表!AQ61="－","－",IF(市町村抽出表!AQ61=0,"0人",IF(市町村抽出表!AQ61&lt;1,"1人未満",TEXT(ROUND(市町村抽出表!AQ61,0),"###,###")&amp;"人")))</f>
        <v>#REF!</v>
      </c>
      <c r="AF61" s="94" t="e">
        <f ca="1">IF(市町村抽出表!AR61="－","－",IF(市町村抽出表!AR61=0,"0人",IF(市町村抽出表!AR61&lt;1,"1人未満",TEXT(ROUND(市町村抽出表!AR61,0),"###,###")&amp;"人")))</f>
        <v>#REF!</v>
      </c>
      <c r="AG61" s="94" t="e">
        <f ca="1">IF(市町村抽出表!AS61="－","－",IF(市町村抽出表!AS61=0,"0箇所",IF(市町村抽出表!AS61&lt;1,"1箇所未満",TEXT(ROUND(市町村抽出表!AS61,0),"###,###")&amp;"箇所")))</f>
        <v>#REF!</v>
      </c>
      <c r="AH61" s="94" t="e">
        <f ca="1">IF(市町村抽出表!AT61="－","－",IF(市町村抽出表!AT61=0,"0世帯",IF(市町村抽出表!AT61&lt;1,"1世帯未満",TEXT(ROUND(市町村抽出表!AT61,0),"###,###")&amp;"世帯")))</f>
        <v>#REF!</v>
      </c>
      <c r="AI61" s="94" t="e">
        <f ca="1">IF(市町村抽出表!AU61="－","－",IF(市町村抽出表!AU61=0,"0人",IF(市町村抽出表!AU61&lt;1,"1人未満",TEXT(ROUND(市町村抽出表!AU61,0),"###,###")&amp;"人")))</f>
        <v>#REF!</v>
      </c>
      <c r="AJ61" s="94" t="e">
        <f ca="1">IF(市町村抽出表!AV61="－","－",IF(市町村抽出表!AV61=0,"0世帯",IF(市町村抽出表!AV61&lt;1,"1世帯未満",TEXT(ROUND(市町村抽出表!AV61,0),"###,###")&amp;"世帯")))</f>
        <v>#REF!</v>
      </c>
      <c r="AK61" s="94" t="e">
        <f ca="1">IF(市町村抽出表!AW61="－","－",IF(市町村抽出表!AW61=0,"0人",IF(市町村抽出表!AW61&lt;1,"1人未満",TEXT(ROUND(市町村抽出表!AW61,0),"###,###")&amp;"人")))</f>
        <v>#REF!</v>
      </c>
      <c r="AL61" s="94" t="e">
        <f ca="1">IF(市町村抽出表!AX61="－","－",IF(市町村抽出表!AX61=0,"0世帯",IF(市町村抽出表!AX61&lt;1,"1世帯未満",TEXT(ROUND(市町村抽出表!AX61,0),"###,###")&amp;"世帯")))</f>
        <v>#REF!</v>
      </c>
      <c r="AM61" s="94" t="e">
        <f ca="1">IF(市町村抽出表!AY61="－","－",IF(市町村抽出表!AY61=0,"0人",IF(市町村抽出表!AY61&lt;1,"1人未満",TEXT(ROUND(市町村抽出表!AY61,0),"###,###")&amp;"人")))</f>
        <v>#REF!</v>
      </c>
      <c r="AN61" s="94" t="s">
        <v>722</v>
      </c>
      <c r="AO61" s="94" t="s">
        <v>722</v>
      </c>
      <c r="AP61" s="94" t="e">
        <f ca="1">IF(市町村抽出表!BB61="－","－",IF(市町村抽出表!BB61=0,"0km",IF(市町村抽出表!BB61&lt;0.1,"0.1km未満",TEXT(ROUND(市町村抽出表!BB61,1),"###,##0.0")&amp;"km")))</f>
        <v>#REF!</v>
      </c>
      <c r="AQ61" s="94" t="e">
        <f ca="1">IF(市町村抽出表!BC61="－","－",IF(市町村抽出表!BC61=0,"0世帯",IF(市町村抽出表!BC61&lt;1,"1世帯未満",TEXT(ROUND(市町村抽出表!BC61,0),"###,###")&amp;"世帯")))</f>
        <v>#REF!</v>
      </c>
      <c r="AR61" s="94" t="e">
        <f ca="1">IF(市町村抽出表!BD61="－","－",IF(市町村抽出表!BD61=0,"0人",IF(市町村抽出表!BD61&lt;1,"1人未満",TEXT(ROUND(市町村抽出表!BD61,0),"###,###")&amp;"人")))</f>
        <v>#REF!</v>
      </c>
      <c r="AS61" s="94" t="s">
        <v>722</v>
      </c>
      <c r="AT61" s="94" t="s">
        <v>722</v>
      </c>
      <c r="AU61" s="94" t="e">
        <f ca="1">IF(市町村抽出表!BG61="－","－",IF(市町村抽出表!BG61=0,"0箇所",IF(市町村抽出表!BG61&lt;1,"1箇所未満",TEXT(ROUND(市町村抽出表!BG61,0),"###,###")&amp;"箇所")))</f>
        <v>#REF!</v>
      </c>
      <c r="AV61" s="94" t="e">
        <f ca="1">IF(市町村抽出表!BH61="－","－",IF(市町村抽出表!BH61=0,"0箇所",IF(市町村抽出表!BH61&lt;1,"1箇所未満",TEXT(ROUND(市町村抽出表!BH61,0),"###,###")&amp;"箇所")))</f>
        <v>#REF!</v>
      </c>
      <c r="AW61" s="94" t="e">
        <f ca="1">IF(市町村抽出表!BI61="－","－",IF(市町村抽出表!BI61=0,"0箇所",IF(市町村抽出表!BI61&lt;1,"1箇所未満",TEXT(ROUND(市町村抽出表!BI61,0),"###,###")&amp;"箇所")))</f>
        <v>#REF!</v>
      </c>
      <c r="AX61" s="94" t="e">
        <f ca="1">IF(市町村抽出表!BJ61="－","－",IF(市町村抽出表!BJ61=0,"0箇所",IF(市町村抽出表!BJ61&lt;1,"1箇所未満",TEXT(ROUND(市町村抽出表!BJ61,0),"###,###")&amp;"箇所")))</f>
        <v>#REF!</v>
      </c>
      <c r="AY61" s="94" t="e">
        <f ca="1">IF(市町村抽出表!BK61="－","－",IF(市町村抽出表!BK61=0,"0箇所",IF(市町村抽出表!BK61&lt;1,"1箇所未満",TEXT(ROUND(市町村抽出表!BK61,0),"###,###")&amp;"箇所")))</f>
        <v>#REF!</v>
      </c>
      <c r="AZ61" s="94" t="e">
        <f ca="1">IF(市町村抽出表!BL61="－","－",IF(市町村抽出表!BL61=0,"0箇所",IF(市町村抽出表!BL61&lt;1,"1箇所未満",TEXT(ROUND(市町村抽出表!BL61,0),"###,###")&amp;"箇所")))</f>
        <v>#REF!</v>
      </c>
      <c r="BH61" s="153"/>
      <c r="BI61" s="153"/>
      <c r="BJ61" s="153"/>
      <c r="BL61" s="154"/>
      <c r="BM61" s="153"/>
      <c r="BN61" s="153"/>
      <c r="BO61" s="153"/>
      <c r="BP61" s="153"/>
      <c r="BX61" s="154"/>
      <c r="BY61" s="153"/>
      <c r="BZ61" s="153"/>
      <c r="CA61" s="153"/>
      <c r="CB61" s="153"/>
      <c r="CN61" s="154"/>
      <c r="CO61" s="153"/>
      <c r="CP61" s="153"/>
      <c r="CQ61" s="153"/>
      <c r="CR61" s="153"/>
    </row>
    <row r="62" spans="1:96" x14ac:dyDescent="0.2">
      <c r="A62" s="82">
        <v>59</v>
      </c>
      <c r="B62" s="74" t="s">
        <v>613</v>
      </c>
      <c r="C62" s="93" t="e">
        <f ca="1">IF(市町村抽出表!D62="－","－",ROUND(市町村抽出表!D62,1))</f>
        <v>#REF!</v>
      </c>
      <c r="D62" s="158" t="e">
        <f ca="1">IF(市町村抽出表!F62="","※2",IF(市町村抽出表!F62="－","－",市町村抽出表!F62&amp;"箇所"))</f>
        <v>#REF!</v>
      </c>
      <c r="E62" s="159" t="e">
        <f ca="1">IF(市町村抽出表!G62="","※2",IF(市町村抽出表!G62="－","－",市町村抽出表!G62&amp;"箇所"))</f>
        <v>#REF!</v>
      </c>
      <c r="F62" s="160" t="e">
        <f ca="1">IF(市町村抽出表!H62="","※2",IF(市町村抽出表!H62="－","－",市町村抽出表!H62&amp;"箇所"))</f>
        <v>#REF!</v>
      </c>
      <c r="G62" s="94" t="e">
        <f ca="1">IF(市町村抽出表!I62="－","－",IF(市町村抽出表!I62=0,"0棟",IF(市町村抽出表!I62&lt;1,"1棟未満",TEXT(ROUND(市町村抽出表!I62,0),"###,###")&amp;"棟")))</f>
        <v>#REF!</v>
      </c>
      <c r="H62" s="94" t="e">
        <f ca="1">IF(市町村抽出表!J62="－","－",IF(市町村抽出表!J62=0,"0棟",IF(市町村抽出表!J62&lt;1,"1棟未満",TEXT(ROUND(市町村抽出表!J62,0),"###,###")&amp;"棟")))</f>
        <v>#REF!</v>
      </c>
      <c r="I62" s="94" t="e">
        <f ca="1">IF(市町村抽出表!O62="－","－",IF(市町村抽出表!O62=0,"0棟",IF(市町村抽出表!O62&lt;1,"1棟未満",TEXT(ROUND(市町村抽出表!O62,0),"###,###")&amp;"棟")))</f>
        <v>#REF!</v>
      </c>
      <c r="J62" s="94" t="e">
        <f ca="1">IF(市町村抽出表!P62="－","－",IF(市町村抽出表!P62=0,"0棟",IF(市町村抽出表!P62&lt;1,"1棟未満",TEXT(ROUND(市町村抽出表!P62,0),"###,###")&amp;"棟")))</f>
        <v>#REF!</v>
      </c>
      <c r="K62" s="147" t="e">
        <f ca="1">IF(市町村抽出表!U62="","※2",IF(市町村抽出表!U62="－","－",IF(市町村抽出表!U62=0,"0棟",IF(市町村抽出表!U62&lt;1,"1棟未満",TEXT(ROUND(市町村抽出表!U62,0),"###,###")&amp;"棟"))))</f>
        <v>#REF!</v>
      </c>
      <c r="L62" s="148" t="e">
        <f ca="1">IF(市町村抽出表!V62="","※2",IF(市町村抽出表!V62="－","－",IF(市町村抽出表!V62=0,"0棟",IF(市町村抽出表!V62&lt;1,"1棟未満",TEXT(ROUND(市町村抽出表!V62,0),"###,###")&amp;"棟"))))</f>
        <v>#REF!</v>
      </c>
      <c r="M62" s="94" t="e">
        <f ca="1">IF(市町村抽出表!W62="－","－",IF(市町村抽出表!W62=0,"0棟",IF(市町村抽出表!W62&lt;1,"1棟未満",TEXT(ROUND(市町村抽出表!W62,0),"###,###")&amp;"棟")))</f>
        <v>#REF!</v>
      </c>
      <c r="N62" s="94" t="e">
        <f ca="1">IF(市町村抽出表!X62="－","－",IF(市町村抽出表!X62=0,"0棟",IF(市町村抽出表!X62&lt;1,"1棟未満",TEXT(ROUND(市町村抽出表!X62,0),"###,###")&amp;"棟")))</f>
        <v>#REF!</v>
      </c>
      <c r="O62" s="94" t="e">
        <f ca="1">IF(市町村抽出表!Z62="－","－",IF(市町村抽出表!Z62=0,"0件",IF(市町村抽出表!Z62&lt;1,"1件未満",TEXT(ROUND(市町村抽出表!Z62,0),"###,###")&amp;"件")))</f>
        <v>#REF!</v>
      </c>
      <c r="P62" s="94" t="e">
        <f ca="1">IF(市町村抽出表!AA62="－","－",IF(市町村抽出表!AA62=0,"0件",IF(市町村抽出表!AA62&lt;1,"1件未満",TEXT(ROUND(市町村抽出表!AA62,0),"###,###")&amp;"件")))</f>
        <v>#REF!</v>
      </c>
      <c r="Q62" s="94" t="e">
        <f ca="1">IF(市町村抽出表!AB62="－","－",IF(市町村抽出表!AB62=0,"0棟",IF(市町村抽出表!AB62&lt;1,"1棟未満",TEXT(ROUND(市町村抽出表!AB62,0),"###,###")&amp;"棟")))</f>
        <v>#REF!</v>
      </c>
      <c r="R62" s="94" t="e">
        <f ca="1">IF(市町村抽出表!AC62="－","－",IF(市町村抽出表!AC62=0,"0人",IF(市町村抽出表!AC62&lt;1,"1人未満",TEXT(ROUND(市町村抽出表!AC62,0),"###,###")&amp;"人")))</f>
        <v>#REF!</v>
      </c>
      <c r="S62" s="94" t="e">
        <f ca="1">IF(市町村抽出表!AD62="－","－",IF(市町村抽出表!AD62=0,"0人",IF(市町村抽出表!AD62&lt;1,"1人未満",TEXT(ROUND(市町村抽出表!AD62,0),"###,###")&amp;"人")))</f>
        <v>#REF!</v>
      </c>
      <c r="T62" s="94" t="e">
        <f ca="1">IF(市町村抽出表!AE62="－","－",IF(市町村抽出表!AE62=0,"0人",IF(市町村抽出表!AE62&lt;1,"1人未満",TEXT(ROUND(市町村抽出表!AE62,0),"###,###")&amp;"人")))</f>
        <v>#REF!</v>
      </c>
      <c r="U62" s="149" t="e">
        <f ca="1">IF(市町村抽出表!AG62="","※2",IF(市町村抽出表!AG62="－","－",IF(市町村抽出表!AG62=0,"0人",IF(市町村抽出表!AG62&lt;1,"1人未満",TEXT(ROUND(市町村抽出表!AG62,0),"###,###")&amp;"人"))))</f>
        <v>#REF!</v>
      </c>
      <c r="V62" s="150" t="e">
        <f ca="1">IF(市町村抽出表!AH62="","※2",IF(市町村抽出表!AH62="－","－",IF(市町村抽出表!AH62=0,"0人",IF(市町村抽出表!AH62&lt;1,"1人未満",TEXT(ROUND(市町村抽出表!AH62,0),"###,###")&amp;"人"))))</f>
        <v>#REF!</v>
      </c>
      <c r="W62" s="151" t="e">
        <f ca="1">IF(市町村抽出表!AI62="","※2",IF(市町村抽出表!AI62="－","－",IF(市町村抽出表!AI62=0,"0人",IF(市町村抽出表!AI62&lt;1,"1人未満",TEXT(ROUND(市町村抽出表!AI62,0),"###,###")&amp;"人"))))</f>
        <v>#REF!</v>
      </c>
      <c r="X62" s="94" t="e">
        <f ca="1">IF(市町村抽出表!AJ62="－","－",IF(市町村抽出表!AJ62=0,"0人",IF(市町村抽出表!AJ62&lt;1,"1人未満",TEXT(ROUND(市町村抽出表!AJ62,0),"###,###")&amp;"人")))</f>
        <v>#REF!</v>
      </c>
      <c r="Y62" s="94" t="e">
        <f ca="1">IF(市町村抽出表!AK62="－","－",IF(市町村抽出表!AK62=0,"0人",IF(市町村抽出表!AK62&lt;1,"1人未満",TEXT(ROUND(市町村抽出表!AK62,0),"###,###")&amp;"人")))</f>
        <v>#REF!</v>
      </c>
      <c r="Z62" s="94" t="e">
        <f ca="1">IF(市町村抽出表!AL62="－","－",IF(市町村抽出表!AL62=0,"0人",IF(市町村抽出表!AL62&lt;1,"1人未満",TEXT(ROUND(市町村抽出表!AL62,0),"###,###")&amp;"人")))</f>
        <v>#REF!</v>
      </c>
      <c r="AA62" s="94" t="e">
        <f ca="1">IF(市町村抽出表!AM62="－","－",IF(市町村抽出表!AM62=0,"0人",IF(市町村抽出表!AM62&lt;1,"1人未満",TEXT(ROUND(市町村抽出表!AM62,0),"###,###")&amp;"人")))</f>
        <v>#REF!</v>
      </c>
      <c r="AB62" s="94" t="e">
        <f ca="1">IF(市町村抽出表!AN62="－","－",IF(市町村抽出表!AN62=0,"0人",IF(市町村抽出表!AN62&lt;1,"1人未満",TEXT(ROUND(市町村抽出表!AN62,0),"###,###")&amp;"人")))</f>
        <v>#REF!</v>
      </c>
      <c r="AC62" s="94" t="e">
        <f ca="1">IF(市町村抽出表!AO62="－","－",IF(市町村抽出表!AO62=0,"0人",IF(市町村抽出表!AO62&lt;1,"1人未満",TEXT(ROUND(市町村抽出表!AO62,0),"###,###")&amp;"人")))</f>
        <v>#REF!</v>
      </c>
      <c r="AD62" s="94" t="e">
        <f ca="1">IF(市町村抽出表!AP62="－","－",IF(市町村抽出表!AP62=0,"0人",IF(市町村抽出表!AP62&lt;1,"1人未満",TEXT(ROUND(市町村抽出表!AP62,0),"###,###")&amp;"人")))</f>
        <v>#REF!</v>
      </c>
      <c r="AE62" s="94" t="e">
        <f ca="1">IF(市町村抽出表!AQ62="－","－",IF(市町村抽出表!AQ62=0,"0人",IF(市町村抽出表!AQ62&lt;1,"1人未満",TEXT(ROUND(市町村抽出表!AQ62,0),"###,###")&amp;"人")))</f>
        <v>#REF!</v>
      </c>
      <c r="AF62" s="94" t="e">
        <f ca="1">IF(市町村抽出表!AR62="－","－",IF(市町村抽出表!AR62=0,"0人",IF(市町村抽出表!AR62&lt;1,"1人未満",TEXT(ROUND(市町村抽出表!AR62,0),"###,###")&amp;"人")))</f>
        <v>#REF!</v>
      </c>
      <c r="AG62" s="94" t="e">
        <f ca="1">IF(市町村抽出表!AS62="－","－",IF(市町村抽出表!AS62=0,"0箇所",IF(市町村抽出表!AS62&lt;1,"1箇所未満",TEXT(ROUND(市町村抽出表!AS62,0),"###,###")&amp;"箇所")))</f>
        <v>#REF!</v>
      </c>
      <c r="AH62" s="94" t="e">
        <f ca="1">IF(市町村抽出表!AT62="－","－",IF(市町村抽出表!AT62=0,"0世帯",IF(市町村抽出表!AT62&lt;1,"1世帯未満",TEXT(ROUND(市町村抽出表!AT62,0),"###,###")&amp;"世帯")))</f>
        <v>#REF!</v>
      </c>
      <c r="AI62" s="94" t="e">
        <f ca="1">IF(市町村抽出表!AU62="－","－",IF(市町村抽出表!AU62=0,"0人",IF(市町村抽出表!AU62&lt;1,"1人未満",TEXT(ROUND(市町村抽出表!AU62,0),"###,###")&amp;"人")))</f>
        <v>#REF!</v>
      </c>
      <c r="AJ62" s="94" t="e">
        <f ca="1">IF(市町村抽出表!AV62="－","－",IF(市町村抽出表!AV62=0,"0世帯",IF(市町村抽出表!AV62&lt;1,"1世帯未満",TEXT(ROUND(市町村抽出表!AV62,0),"###,###")&amp;"世帯")))</f>
        <v>#REF!</v>
      </c>
      <c r="AK62" s="94" t="e">
        <f ca="1">IF(市町村抽出表!AW62="－","－",IF(市町村抽出表!AW62=0,"0人",IF(市町村抽出表!AW62&lt;1,"1人未満",TEXT(ROUND(市町村抽出表!AW62,0),"###,###")&amp;"人")))</f>
        <v>#REF!</v>
      </c>
      <c r="AL62" s="94" t="e">
        <f ca="1">IF(市町村抽出表!AX62="－","－",IF(市町村抽出表!AX62=0,"0世帯",IF(市町村抽出表!AX62&lt;1,"1世帯未満",TEXT(ROUND(市町村抽出表!AX62,0),"###,###")&amp;"世帯")))</f>
        <v>#REF!</v>
      </c>
      <c r="AM62" s="94" t="e">
        <f ca="1">IF(市町村抽出表!AY62="－","－",IF(市町村抽出表!AY62=0,"0人",IF(市町村抽出表!AY62&lt;1,"1人未満",TEXT(ROUND(市町村抽出表!AY62,0),"###,###")&amp;"人")))</f>
        <v>#REF!</v>
      </c>
      <c r="AN62" s="94" t="s">
        <v>722</v>
      </c>
      <c r="AO62" s="94" t="s">
        <v>722</v>
      </c>
      <c r="AP62" s="94" t="e">
        <f ca="1">IF(市町村抽出表!BB62="－","－",IF(市町村抽出表!BB62=0,"0km",IF(市町村抽出表!BB62&lt;0.1,"0.1km未満",TEXT(ROUND(市町村抽出表!BB62,1),"###,##0.0")&amp;"km")))</f>
        <v>#REF!</v>
      </c>
      <c r="AQ62" s="94" t="e">
        <f ca="1">IF(市町村抽出表!BC62="－","－",IF(市町村抽出表!BC62=0,"0世帯",IF(市町村抽出表!BC62&lt;1,"1世帯未満",TEXT(ROUND(市町村抽出表!BC62,0),"###,###")&amp;"世帯")))</f>
        <v>#REF!</v>
      </c>
      <c r="AR62" s="94" t="e">
        <f ca="1">IF(市町村抽出表!BD62="－","－",IF(市町村抽出表!BD62=0,"0人",IF(市町村抽出表!BD62&lt;1,"1人未満",TEXT(ROUND(市町村抽出表!BD62,0),"###,###")&amp;"人")))</f>
        <v>#REF!</v>
      </c>
      <c r="AS62" s="94" t="s">
        <v>722</v>
      </c>
      <c r="AT62" s="94" t="s">
        <v>722</v>
      </c>
      <c r="AU62" s="94" t="e">
        <f ca="1">IF(市町村抽出表!BG62="－","－",IF(市町村抽出表!BG62=0,"0箇所",IF(市町村抽出表!BG62&lt;1,"1箇所未満",TEXT(ROUND(市町村抽出表!BG62,0),"###,###")&amp;"箇所")))</f>
        <v>#REF!</v>
      </c>
      <c r="AV62" s="94" t="e">
        <f ca="1">IF(市町村抽出表!BH62="－","－",IF(市町村抽出表!BH62=0,"0箇所",IF(市町村抽出表!BH62&lt;1,"1箇所未満",TEXT(ROUND(市町村抽出表!BH62,0),"###,###")&amp;"箇所")))</f>
        <v>#REF!</v>
      </c>
      <c r="AW62" s="94" t="e">
        <f ca="1">IF(市町村抽出表!BI62="－","－",IF(市町村抽出表!BI62=0,"0箇所",IF(市町村抽出表!BI62&lt;1,"1箇所未満",TEXT(ROUND(市町村抽出表!BI62,0),"###,###")&amp;"箇所")))</f>
        <v>#REF!</v>
      </c>
      <c r="AX62" s="94" t="e">
        <f ca="1">IF(市町村抽出表!BJ62="－","－",IF(市町村抽出表!BJ62=0,"0箇所",IF(市町村抽出表!BJ62&lt;1,"1箇所未満",TEXT(ROUND(市町村抽出表!BJ62,0),"###,###")&amp;"箇所")))</f>
        <v>#REF!</v>
      </c>
      <c r="AY62" s="94" t="e">
        <f ca="1">IF(市町村抽出表!BK62="－","－",IF(市町村抽出表!BK62=0,"0箇所",IF(市町村抽出表!BK62&lt;1,"1箇所未満",TEXT(ROUND(市町村抽出表!BK62,0),"###,###")&amp;"箇所")))</f>
        <v>#REF!</v>
      </c>
      <c r="AZ62" s="94" t="e">
        <f ca="1">IF(市町村抽出表!BL62="－","－",IF(市町村抽出表!BL62=0,"0箇所",IF(市町村抽出表!BL62&lt;1,"1箇所未満",TEXT(ROUND(市町村抽出表!BL62,0),"###,###")&amp;"箇所")))</f>
        <v>#REF!</v>
      </c>
      <c r="BH62" s="153"/>
      <c r="BI62" s="153"/>
      <c r="BJ62" s="153"/>
      <c r="BL62" s="154"/>
      <c r="BM62" s="153"/>
      <c r="BN62" s="153"/>
      <c r="BO62" s="153"/>
      <c r="BP62" s="153"/>
      <c r="BX62" s="154"/>
      <c r="BY62" s="153"/>
      <c r="BZ62" s="153"/>
      <c r="CA62" s="153"/>
      <c r="CB62" s="153"/>
      <c r="CN62" s="154"/>
      <c r="CO62" s="153"/>
      <c r="CP62" s="153"/>
      <c r="CQ62" s="153"/>
      <c r="CR62" s="153"/>
    </row>
    <row r="63" spans="1:96" x14ac:dyDescent="0.2">
      <c r="A63" s="82">
        <v>60</v>
      </c>
      <c r="B63" s="74" t="s">
        <v>614</v>
      </c>
      <c r="C63" s="93" t="e">
        <f ca="1">IF(市町村抽出表!D63="－","－",ROUND(市町村抽出表!D63,1))</f>
        <v>#REF!</v>
      </c>
      <c r="D63" s="158" t="e">
        <f ca="1">IF(市町村抽出表!F63="","※2",IF(市町村抽出表!F63="－","－",市町村抽出表!F63&amp;"箇所"))</f>
        <v>#REF!</v>
      </c>
      <c r="E63" s="159" t="e">
        <f ca="1">IF(市町村抽出表!G63="","※2",IF(市町村抽出表!G63="－","－",市町村抽出表!G63&amp;"箇所"))</f>
        <v>#REF!</v>
      </c>
      <c r="F63" s="160" t="e">
        <f ca="1">IF(市町村抽出表!H63="","※2",IF(市町村抽出表!H63="－","－",市町村抽出表!H63&amp;"箇所"))</f>
        <v>#REF!</v>
      </c>
      <c r="G63" s="94" t="e">
        <f ca="1">IF(市町村抽出表!I63="－","－",IF(市町村抽出表!I63=0,"0棟",IF(市町村抽出表!I63&lt;1,"1棟未満",TEXT(ROUND(市町村抽出表!I63,0),"###,###")&amp;"棟")))</f>
        <v>#REF!</v>
      </c>
      <c r="H63" s="94" t="e">
        <f ca="1">IF(市町村抽出表!J63="－","－",IF(市町村抽出表!J63=0,"0棟",IF(市町村抽出表!J63&lt;1,"1棟未満",TEXT(ROUND(市町村抽出表!J63,0),"###,###")&amp;"棟")))</f>
        <v>#REF!</v>
      </c>
      <c r="I63" s="94" t="e">
        <f ca="1">IF(市町村抽出表!O63="－","－",IF(市町村抽出表!O63=0,"0棟",IF(市町村抽出表!O63&lt;1,"1棟未満",TEXT(ROUND(市町村抽出表!O63,0),"###,###")&amp;"棟")))</f>
        <v>#REF!</v>
      </c>
      <c r="J63" s="94" t="e">
        <f ca="1">IF(市町村抽出表!P63="－","－",IF(市町村抽出表!P63=0,"0棟",IF(市町村抽出表!P63&lt;1,"1棟未満",TEXT(ROUND(市町村抽出表!P63,0),"###,###")&amp;"棟")))</f>
        <v>#REF!</v>
      </c>
      <c r="K63" s="147" t="e">
        <f ca="1">IF(市町村抽出表!U63="","※2",IF(市町村抽出表!U63="－","－",IF(市町村抽出表!U63=0,"0棟",IF(市町村抽出表!U63&lt;1,"1棟未満",TEXT(ROUND(市町村抽出表!U63,0),"###,###")&amp;"棟"))))</f>
        <v>#REF!</v>
      </c>
      <c r="L63" s="148" t="e">
        <f ca="1">IF(市町村抽出表!V63="","※2",IF(市町村抽出表!V63="－","－",IF(市町村抽出表!V63=0,"0棟",IF(市町村抽出表!V63&lt;1,"1棟未満",TEXT(ROUND(市町村抽出表!V63,0),"###,###")&amp;"棟"))))</f>
        <v>#REF!</v>
      </c>
      <c r="M63" s="94" t="e">
        <f ca="1">IF(市町村抽出表!W63="－","－",IF(市町村抽出表!W63=0,"0棟",IF(市町村抽出表!W63&lt;1,"1棟未満",TEXT(ROUND(市町村抽出表!W63,0),"###,###")&amp;"棟")))</f>
        <v>#REF!</v>
      </c>
      <c r="N63" s="94" t="e">
        <f ca="1">IF(市町村抽出表!X63="－","－",IF(市町村抽出表!X63=0,"0棟",IF(市町村抽出表!X63&lt;1,"1棟未満",TEXT(ROUND(市町村抽出表!X63,0),"###,###")&amp;"棟")))</f>
        <v>#REF!</v>
      </c>
      <c r="O63" s="94" t="e">
        <f ca="1">IF(市町村抽出表!Z63="－","－",IF(市町村抽出表!Z63=0,"0件",IF(市町村抽出表!Z63&lt;1,"1件未満",TEXT(ROUND(市町村抽出表!Z63,0),"###,###")&amp;"件")))</f>
        <v>#REF!</v>
      </c>
      <c r="P63" s="94" t="e">
        <f ca="1">IF(市町村抽出表!AA63="－","－",IF(市町村抽出表!AA63=0,"0件",IF(市町村抽出表!AA63&lt;1,"1件未満",TEXT(ROUND(市町村抽出表!AA63,0),"###,###")&amp;"件")))</f>
        <v>#REF!</v>
      </c>
      <c r="Q63" s="94" t="e">
        <f ca="1">IF(市町村抽出表!AB63="－","－",IF(市町村抽出表!AB63=0,"0棟",IF(市町村抽出表!AB63&lt;1,"1棟未満",TEXT(ROUND(市町村抽出表!AB63,0),"###,###")&amp;"棟")))</f>
        <v>#REF!</v>
      </c>
      <c r="R63" s="94" t="e">
        <f ca="1">IF(市町村抽出表!AC63="－","－",IF(市町村抽出表!AC63=0,"0人",IF(市町村抽出表!AC63&lt;1,"1人未満",TEXT(ROUND(市町村抽出表!AC63,0),"###,###")&amp;"人")))</f>
        <v>#REF!</v>
      </c>
      <c r="S63" s="94" t="e">
        <f ca="1">IF(市町村抽出表!AD63="－","－",IF(市町村抽出表!AD63=0,"0人",IF(市町村抽出表!AD63&lt;1,"1人未満",TEXT(ROUND(市町村抽出表!AD63,0),"###,###")&amp;"人")))</f>
        <v>#REF!</v>
      </c>
      <c r="T63" s="94" t="e">
        <f ca="1">IF(市町村抽出表!AE63="－","－",IF(市町村抽出表!AE63=0,"0人",IF(市町村抽出表!AE63&lt;1,"1人未満",TEXT(ROUND(市町村抽出表!AE63,0),"###,###")&amp;"人")))</f>
        <v>#REF!</v>
      </c>
      <c r="U63" s="149" t="e">
        <f ca="1">IF(市町村抽出表!AG63="","※2",IF(市町村抽出表!AG63="－","－",IF(市町村抽出表!AG63=0,"0人",IF(市町村抽出表!AG63&lt;1,"1人未満",TEXT(ROUND(市町村抽出表!AG63,0),"###,###")&amp;"人"))))</f>
        <v>#REF!</v>
      </c>
      <c r="V63" s="150" t="e">
        <f ca="1">IF(市町村抽出表!AH63="","※2",IF(市町村抽出表!AH63="－","－",IF(市町村抽出表!AH63=0,"0人",IF(市町村抽出表!AH63&lt;1,"1人未満",TEXT(ROUND(市町村抽出表!AH63,0),"###,###")&amp;"人"))))</f>
        <v>#REF!</v>
      </c>
      <c r="W63" s="151" t="e">
        <f ca="1">IF(市町村抽出表!AI63="","※2",IF(市町村抽出表!AI63="－","－",IF(市町村抽出表!AI63=0,"0人",IF(市町村抽出表!AI63&lt;1,"1人未満",TEXT(ROUND(市町村抽出表!AI63,0),"###,###")&amp;"人"))))</f>
        <v>#REF!</v>
      </c>
      <c r="X63" s="94" t="e">
        <f ca="1">IF(市町村抽出表!AJ63="－","－",IF(市町村抽出表!AJ63=0,"0人",IF(市町村抽出表!AJ63&lt;1,"1人未満",TEXT(ROUND(市町村抽出表!AJ63,0),"###,###")&amp;"人")))</f>
        <v>#REF!</v>
      </c>
      <c r="Y63" s="94" t="e">
        <f ca="1">IF(市町村抽出表!AK63="－","－",IF(市町村抽出表!AK63=0,"0人",IF(市町村抽出表!AK63&lt;1,"1人未満",TEXT(ROUND(市町村抽出表!AK63,0),"###,###")&amp;"人")))</f>
        <v>#REF!</v>
      </c>
      <c r="Z63" s="94" t="e">
        <f ca="1">IF(市町村抽出表!AL63="－","－",IF(市町村抽出表!AL63=0,"0人",IF(市町村抽出表!AL63&lt;1,"1人未満",TEXT(ROUND(市町村抽出表!AL63,0),"###,###")&amp;"人")))</f>
        <v>#REF!</v>
      </c>
      <c r="AA63" s="94" t="e">
        <f ca="1">IF(市町村抽出表!AM63="－","－",IF(市町村抽出表!AM63=0,"0人",IF(市町村抽出表!AM63&lt;1,"1人未満",TEXT(ROUND(市町村抽出表!AM63,0),"###,###")&amp;"人")))</f>
        <v>#REF!</v>
      </c>
      <c r="AB63" s="94" t="e">
        <f ca="1">IF(市町村抽出表!AN63="－","－",IF(市町村抽出表!AN63=0,"0人",IF(市町村抽出表!AN63&lt;1,"1人未満",TEXT(ROUND(市町村抽出表!AN63,0),"###,###")&amp;"人")))</f>
        <v>#REF!</v>
      </c>
      <c r="AC63" s="94" t="e">
        <f ca="1">IF(市町村抽出表!AO63="－","－",IF(市町村抽出表!AO63=0,"0人",IF(市町村抽出表!AO63&lt;1,"1人未満",TEXT(ROUND(市町村抽出表!AO63,0),"###,###")&amp;"人")))</f>
        <v>#REF!</v>
      </c>
      <c r="AD63" s="94" t="e">
        <f ca="1">IF(市町村抽出表!AP63="－","－",IF(市町村抽出表!AP63=0,"0人",IF(市町村抽出表!AP63&lt;1,"1人未満",TEXT(ROUND(市町村抽出表!AP63,0),"###,###")&amp;"人")))</f>
        <v>#REF!</v>
      </c>
      <c r="AE63" s="94" t="e">
        <f ca="1">IF(市町村抽出表!AQ63="－","－",IF(市町村抽出表!AQ63=0,"0人",IF(市町村抽出表!AQ63&lt;1,"1人未満",TEXT(ROUND(市町村抽出表!AQ63,0),"###,###")&amp;"人")))</f>
        <v>#REF!</v>
      </c>
      <c r="AF63" s="94" t="e">
        <f ca="1">IF(市町村抽出表!AR63="－","－",IF(市町村抽出表!AR63=0,"0人",IF(市町村抽出表!AR63&lt;1,"1人未満",TEXT(ROUND(市町村抽出表!AR63,0),"###,###")&amp;"人")))</f>
        <v>#REF!</v>
      </c>
      <c r="AG63" s="94" t="e">
        <f ca="1">IF(市町村抽出表!AS63="－","－",IF(市町村抽出表!AS63=0,"0箇所",IF(市町村抽出表!AS63&lt;1,"1箇所未満",TEXT(ROUND(市町村抽出表!AS63,0),"###,###")&amp;"箇所")))</f>
        <v>#REF!</v>
      </c>
      <c r="AH63" s="94" t="e">
        <f ca="1">IF(市町村抽出表!AT63="－","－",IF(市町村抽出表!AT63=0,"0世帯",IF(市町村抽出表!AT63&lt;1,"1世帯未満",TEXT(ROUND(市町村抽出表!AT63,0),"###,###")&amp;"世帯")))</f>
        <v>#REF!</v>
      </c>
      <c r="AI63" s="94" t="e">
        <f ca="1">IF(市町村抽出表!AU63="－","－",IF(市町村抽出表!AU63=0,"0人",IF(市町村抽出表!AU63&lt;1,"1人未満",TEXT(ROUND(市町村抽出表!AU63,0),"###,###")&amp;"人")))</f>
        <v>#REF!</v>
      </c>
      <c r="AJ63" s="94" t="e">
        <f ca="1">IF(市町村抽出表!AV63="－","－",IF(市町村抽出表!AV63=0,"0世帯",IF(市町村抽出表!AV63&lt;1,"1世帯未満",TEXT(ROUND(市町村抽出表!AV63,0),"###,###")&amp;"世帯")))</f>
        <v>#REF!</v>
      </c>
      <c r="AK63" s="94" t="e">
        <f ca="1">IF(市町村抽出表!AW63="－","－",IF(市町村抽出表!AW63=0,"0人",IF(市町村抽出表!AW63&lt;1,"1人未満",TEXT(ROUND(市町村抽出表!AW63,0),"###,###")&amp;"人")))</f>
        <v>#REF!</v>
      </c>
      <c r="AL63" s="94" t="e">
        <f ca="1">IF(市町村抽出表!AX63="－","－",IF(市町村抽出表!AX63=0,"0世帯",IF(市町村抽出表!AX63&lt;1,"1世帯未満",TEXT(ROUND(市町村抽出表!AX63,0),"###,###")&amp;"世帯")))</f>
        <v>#REF!</v>
      </c>
      <c r="AM63" s="94" t="e">
        <f ca="1">IF(市町村抽出表!AY63="－","－",IF(市町村抽出表!AY63=0,"0人",IF(市町村抽出表!AY63&lt;1,"1人未満",TEXT(ROUND(市町村抽出表!AY63,0),"###,###")&amp;"人")))</f>
        <v>#REF!</v>
      </c>
      <c r="AN63" s="94" t="s">
        <v>722</v>
      </c>
      <c r="AO63" s="94" t="s">
        <v>722</v>
      </c>
      <c r="AP63" s="94" t="e">
        <f ca="1">IF(市町村抽出表!BB63="－","－",IF(市町村抽出表!BB63=0,"0km",IF(市町村抽出表!BB63&lt;0.1,"0.1km未満",TEXT(ROUND(市町村抽出表!BB63,1),"###,##0.0")&amp;"km")))</f>
        <v>#REF!</v>
      </c>
      <c r="AQ63" s="94" t="e">
        <f ca="1">IF(市町村抽出表!BC63="－","－",IF(市町村抽出表!BC63=0,"0世帯",IF(市町村抽出表!BC63&lt;1,"1世帯未満",TEXT(ROUND(市町村抽出表!BC63,0),"###,###")&amp;"世帯")))</f>
        <v>#REF!</v>
      </c>
      <c r="AR63" s="94" t="e">
        <f ca="1">IF(市町村抽出表!BD63="－","－",IF(市町村抽出表!BD63=0,"0人",IF(市町村抽出表!BD63&lt;1,"1人未満",TEXT(ROUND(市町村抽出表!BD63,0),"###,###")&amp;"人")))</f>
        <v>#REF!</v>
      </c>
      <c r="AS63" s="94" t="s">
        <v>722</v>
      </c>
      <c r="AT63" s="94" t="s">
        <v>722</v>
      </c>
      <c r="AU63" s="94" t="e">
        <f ca="1">IF(市町村抽出表!BG63="－","－",IF(市町村抽出表!BG63=0,"0箇所",IF(市町村抽出表!BG63&lt;1,"1箇所未満",TEXT(ROUND(市町村抽出表!BG63,0),"###,###")&amp;"箇所")))</f>
        <v>#REF!</v>
      </c>
      <c r="AV63" s="94" t="e">
        <f ca="1">IF(市町村抽出表!BH63="－","－",IF(市町村抽出表!BH63=0,"0箇所",IF(市町村抽出表!BH63&lt;1,"1箇所未満",TEXT(ROUND(市町村抽出表!BH63,0),"###,###")&amp;"箇所")))</f>
        <v>#REF!</v>
      </c>
      <c r="AW63" s="94" t="e">
        <f ca="1">IF(市町村抽出表!BI63="－","－",IF(市町村抽出表!BI63=0,"0箇所",IF(市町村抽出表!BI63&lt;1,"1箇所未満",TEXT(ROUND(市町村抽出表!BI63,0),"###,###")&amp;"箇所")))</f>
        <v>#REF!</v>
      </c>
      <c r="AX63" s="94" t="e">
        <f ca="1">IF(市町村抽出表!BJ63="－","－",IF(市町村抽出表!BJ63=0,"0箇所",IF(市町村抽出表!BJ63&lt;1,"1箇所未満",TEXT(ROUND(市町村抽出表!BJ63,0),"###,###")&amp;"箇所")))</f>
        <v>#REF!</v>
      </c>
      <c r="AY63" s="94" t="e">
        <f ca="1">IF(市町村抽出表!BK63="－","－",IF(市町村抽出表!BK63=0,"0箇所",IF(市町村抽出表!BK63&lt;1,"1箇所未満",TEXT(ROUND(市町村抽出表!BK63,0),"###,###")&amp;"箇所")))</f>
        <v>#REF!</v>
      </c>
      <c r="AZ63" s="94" t="e">
        <f ca="1">IF(市町村抽出表!BL63="－","－",IF(市町村抽出表!BL63=0,"0箇所",IF(市町村抽出表!BL63&lt;1,"1箇所未満",TEXT(ROUND(市町村抽出表!BL63,0),"###,###")&amp;"箇所")))</f>
        <v>#REF!</v>
      </c>
      <c r="BH63" s="153"/>
      <c r="BI63" s="153"/>
      <c r="BJ63" s="153"/>
      <c r="BL63" s="154"/>
      <c r="BM63" s="153"/>
      <c r="BN63" s="153"/>
      <c r="BO63" s="153"/>
      <c r="BP63" s="153"/>
      <c r="BX63" s="154"/>
      <c r="BY63" s="153"/>
      <c r="BZ63" s="153"/>
      <c r="CA63" s="153"/>
      <c r="CB63" s="153"/>
      <c r="CN63" s="154"/>
      <c r="CO63" s="153"/>
      <c r="CP63" s="153"/>
      <c r="CQ63" s="153"/>
      <c r="CR63" s="153"/>
    </row>
    <row r="64" spans="1:96" x14ac:dyDescent="0.2">
      <c r="A64" s="82">
        <v>61</v>
      </c>
      <c r="B64" s="74" t="s">
        <v>615</v>
      </c>
      <c r="C64" s="93" t="e">
        <f ca="1">IF(市町村抽出表!D64="－","－",ROUND(市町村抽出表!D64,1))</f>
        <v>#REF!</v>
      </c>
      <c r="D64" s="158" t="e">
        <f ca="1">IF(市町村抽出表!F64="","※2",IF(市町村抽出表!F64="－","－",市町村抽出表!F64&amp;"箇所"))</f>
        <v>#REF!</v>
      </c>
      <c r="E64" s="159" t="e">
        <f ca="1">IF(市町村抽出表!G64="","※2",IF(市町村抽出表!G64="－","－",市町村抽出表!G64&amp;"箇所"))</f>
        <v>#REF!</v>
      </c>
      <c r="F64" s="160" t="e">
        <f ca="1">IF(市町村抽出表!H64="","※2",IF(市町村抽出表!H64="－","－",市町村抽出表!H64&amp;"箇所"))</f>
        <v>#REF!</v>
      </c>
      <c r="G64" s="94" t="e">
        <f ca="1">IF(市町村抽出表!I64="－","－",IF(市町村抽出表!I64=0,"0棟",IF(市町村抽出表!I64&lt;1,"1棟未満",TEXT(ROUND(市町村抽出表!I64,0),"###,###")&amp;"棟")))</f>
        <v>#REF!</v>
      </c>
      <c r="H64" s="94" t="e">
        <f ca="1">IF(市町村抽出表!J64="－","－",IF(市町村抽出表!J64=0,"0棟",IF(市町村抽出表!J64&lt;1,"1棟未満",TEXT(ROUND(市町村抽出表!J64,0),"###,###")&amp;"棟")))</f>
        <v>#REF!</v>
      </c>
      <c r="I64" s="94" t="e">
        <f ca="1">IF(市町村抽出表!O64="－","－",IF(市町村抽出表!O64=0,"0棟",IF(市町村抽出表!O64&lt;1,"1棟未満",TEXT(ROUND(市町村抽出表!O64,0),"###,###")&amp;"棟")))</f>
        <v>#REF!</v>
      </c>
      <c r="J64" s="94" t="e">
        <f ca="1">IF(市町村抽出表!P64="－","－",IF(市町村抽出表!P64=0,"0棟",IF(市町村抽出表!P64&lt;1,"1棟未満",TEXT(ROUND(市町村抽出表!P64,0),"###,###")&amp;"棟")))</f>
        <v>#REF!</v>
      </c>
      <c r="K64" s="147" t="e">
        <f ca="1">IF(市町村抽出表!U64="","※2",IF(市町村抽出表!U64="－","－",IF(市町村抽出表!U64=0,"0棟",IF(市町村抽出表!U64&lt;1,"1棟未満",TEXT(ROUND(市町村抽出表!U64,0),"###,###")&amp;"棟"))))</f>
        <v>#REF!</v>
      </c>
      <c r="L64" s="148" t="e">
        <f ca="1">IF(市町村抽出表!V64="","※2",IF(市町村抽出表!V64="－","－",IF(市町村抽出表!V64=0,"0棟",IF(市町村抽出表!V64&lt;1,"1棟未満",TEXT(ROUND(市町村抽出表!V64,0),"###,###")&amp;"棟"))))</f>
        <v>#REF!</v>
      </c>
      <c r="M64" s="94" t="e">
        <f ca="1">IF(市町村抽出表!W64="－","－",IF(市町村抽出表!W64=0,"0棟",IF(市町村抽出表!W64&lt;1,"1棟未満",TEXT(ROUND(市町村抽出表!W64,0),"###,###")&amp;"棟")))</f>
        <v>#REF!</v>
      </c>
      <c r="N64" s="94" t="e">
        <f ca="1">IF(市町村抽出表!X64="－","－",IF(市町村抽出表!X64=0,"0棟",IF(市町村抽出表!X64&lt;1,"1棟未満",TEXT(ROUND(市町村抽出表!X64,0),"###,###")&amp;"棟")))</f>
        <v>#REF!</v>
      </c>
      <c r="O64" s="94" t="e">
        <f ca="1">IF(市町村抽出表!Z64="－","－",IF(市町村抽出表!Z64=0,"0件",IF(市町村抽出表!Z64&lt;1,"1件未満",TEXT(ROUND(市町村抽出表!Z64,0),"###,###")&amp;"件")))</f>
        <v>#REF!</v>
      </c>
      <c r="P64" s="94" t="e">
        <f ca="1">IF(市町村抽出表!AA64="－","－",IF(市町村抽出表!AA64=0,"0件",IF(市町村抽出表!AA64&lt;1,"1件未満",TEXT(ROUND(市町村抽出表!AA64,0),"###,###")&amp;"件")))</f>
        <v>#REF!</v>
      </c>
      <c r="Q64" s="94" t="e">
        <f ca="1">IF(市町村抽出表!AB64="－","－",IF(市町村抽出表!AB64=0,"0棟",IF(市町村抽出表!AB64&lt;1,"1棟未満",TEXT(ROUND(市町村抽出表!AB64,0),"###,###")&amp;"棟")))</f>
        <v>#REF!</v>
      </c>
      <c r="R64" s="94" t="e">
        <f ca="1">IF(市町村抽出表!AC64="－","－",IF(市町村抽出表!AC64=0,"0人",IF(市町村抽出表!AC64&lt;1,"1人未満",TEXT(ROUND(市町村抽出表!AC64,0),"###,###")&amp;"人")))</f>
        <v>#REF!</v>
      </c>
      <c r="S64" s="94" t="e">
        <f ca="1">IF(市町村抽出表!AD64="－","－",IF(市町村抽出表!AD64=0,"0人",IF(市町村抽出表!AD64&lt;1,"1人未満",TEXT(ROUND(市町村抽出表!AD64,0),"###,###")&amp;"人")))</f>
        <v>#REF!</v>
      </c>
      <c r="T64" s="94" t="e">
        <f ca="1">IF(市町村抽出表!AE64="－","－",IF(市町村抽出表!AE64=0,"0人",IF(市町村抽出表!AE64&lt;1,"1人未満",TEXT(ROUND(市町村抽出表!AE64,0),"###,###")&amp;"人")))</f>
        <v>#REF!</v>
      </c>
      <c r="U64" s="149" t="e">
        <f ca="1">IF(市町村抽出表!AG64="","※2",IF(市町村抽出表!AG64="－","－",IF(市町村抽出表!AG64=0,"0人",IF(市町村抽出表!AG64&lt;1,"1人未満",TEXT(ROUND(市町村抽出表!AG64,0),"###,###")&amp;"人"))))</f>
        <v>#REF!</v>
      </c>
      <c r="V64" s="150" t="e">
        <f ca="1">IF(市町村抽出表!AH64="","※2",IF(市町村抽出表!AH64="－","－",IF(市町村抽出表!AH64=0,"0人",IF(市町村抽出表!AH64&lt;1,"1人未満",TEXT(ROUND(市町村抽出表!AH64,0),"###,###")&amp;"人"))))</f>
        <v>#REF!</v>
      </c>
      <c r="W64" s="151" t="e">
        <f ca="1">IF(市町村抽出表!AI64="","※2",IF(市町村抽出表!AI64="－","－",IF(市町村抽出表!AI64=0,"0人",IF(市町村抽出表!AI64&lt;1,"1人未満",TEXT(ROUND(市町村抽出表!AI64,0),"###,###")&amp;"人"))))</f>
        <v>#REF!</v>
      </c>
      <c r="X64" s="94" t="e">
        <f ca="1">IF(市町村抽出表!AJ64="－","－",IF(市町村抽出表!AJ64=0,"0人",IF(市町村抽出表!AJ64&lt;1,"1人未満",TEXT(ROUND(市町村抽出表!AJ64,0),"###,###")&amp;"人")))</f>
        <v>#REF!</v>
      </c>
      <c r="Y64" s="94" t="e">
        <f ca="1">IF(市町村抽出表!AK64="－","－",IF(市町村抽出表!AK64=0,"0人",IF(市町村抽出表!AK64&lt;1,"1人未満",TEXT(ROUND(市町村抽出表!AK64,0),"###,###")&amp;"人")))</f>
        <v>#REF!</v>
      </c>
      <c r="Z64" s="94" t="e">
        <f ca="1">IF(市町村抽出表!AL64="－","－",IF(市町村抽出表!AL64=0,"0人",IF(市町村抽出表!AL64&lt;1,"1人未満",TEXT(ROUND(市町村抽出表!AL64,0),"###,###")&amp;"人")))</f>
        <v>#REF!</v>
      </c>
      <c r="AA64" s="94" t="e">
        <f ca="1">IF(市町村抽出表!AM64="－","－",IF(市町村抽出表!AM64=0,"0人",IF(市町村抽出表!AM64&lt;1,"1人未満",TEXT(ROUND(市町村抽出表!AM64,0),"###,###")&amp;"人")))</f>
        <v>#REF!</v>
      </c>
      <c r="AB64" s="94" t="e">
        <f ca="1">IF(市町村抽出表!AN64="－","－",IF(市町村抽出表!AN64=0,"0人",IF(市町村抽出表!AN64&lt;1,"1人未満",TEXT(ROUND(市町村抽出表!AN64,0),"###,###")&amp;"人")))</f>
        <v>#REF!</v>
      </c>
      <c r="AC64" s="94" t="e">
        <f ca="1">IF(市町村抽出表!AO64="－","－",IF(市町村抽出表!AO64=0,"0人",IF(市町村抽出表!AO64&lt;1,"1人未満",TEXT(ROUND(市町村抽出表!AO64,0),"###,###")&amp;"人")))</f>
        <v>#REF!</v>
      </c>
      <c r="AD64" s="94" t="e">
        <f ca="1">IF(市町村抽出表!AP64="－","－",IF(市町村抽出表!AP64=0,"0人",IF(市町村抽出表!AP64&lt;1,"1人未満",TEXT(ROUND(市町村抽出表!AP64,0),"###,###")&amp;"人")))</f>
        <v>#REF!</v>
      </c>
      <c r="AE64" s="94" t="e">
        <f ca="1">IF(市町村抽出表!AQ64="－","－",IF(市町村抽出表!AQ64=0,"0人",IF(市町村抽出表!AQ64&lt;1,"1人未満",TEXT(ROUND(市町村抽出表!AQ64,0),"###,###")&amp;"人")))</f>
        <v>#REF!</v>
      </c>
      <c r="AF64" s="94" t="e">
        <f ca="1">IF(市町村抽出表!AR64="－","－",IF(市町村抽出表!AR64=0,"0人",IF(市町村抽出表!AR64&lt;1,"1人未満",TEXT(ROUND(市町村抽出表!AR64,0),"###,###")&amp;"人")))</f>
        <v>#REF!</v>
      </c>
      <c r="AG64" s="94" t="e">
        <f ca="1">IF(市町村抽出表!AS64="－","－",IF(市町村抽出表!AS64=0,"0箇所",IF(市町村抽出表!AS64&lt;1,"1箇所未満",TEXT(ROUND(市町村抽出表!AS64,0),"###,###")&amp;"箇所")))</f>
        <v>#REF!</v>
      </c>
      <c r="AH64" s="94" t="e">
        <f ca="1">IF(市町村抽出表!AT64="－","－",IF(市町村抽出表!AT64=0,"0世帯",IF(市町村抽出表!AT64&lt;1,"1世帯未満",TEXT(ROUND(市町村抽出表!AT64,0),"###,###")&amp;"世帯")))</f>
        <v>#REF!</v>
      </c>
      <c r="AI64" s="94" t="e">
        <f ca="1">IF(市町村抽出表!AU64="－","－",IF(市町村抽出表!AU64=0,"0人",IF(市町村抽出表!AU64&lt;1,"1人未満",TEXT(ROUND(市町村抽出表!AU64,0),"###,###")&amp;"人")))</f>
        <v>#REF!</v>
      </c>
      <c r="AJ64" s="94" t="e">
        <f ca="1">IF(市町村抽出表!AV64="－","－",IF(市町村抽出表!AV64=0,"0世帯",IF(市町村抽出表!AV64&lt;1,"1世帯未満",TEXT(ROUND(市町村抽出表!AV64,0),"###,###")&amp;"世帯")))</f>
        <v>#REF!</v>
      </c>
      <c r="AK64" s="94" t="e">
        <f ca="1">IF(市町村抽出表!AW64="－","－",IF(市町村抽出表!AW64=0,"0人",IF(市町村抽出表!AW64&lt;1,"1人未満",TEXT(ROUND(市町村抽出表!AW64,0),"###,###")&amp;"人")))</f>
        <v>#REF!</v>
      </c>
      <c r="AL64" s="94" t="e">
        <f ca="1">IF(市町村抽出表!AX64="－","－",IF(市町村抽出表!AX64=0,"0世帯",IF(市町村抽出表!AX64&lt;1,"1世帯未満",TEXT(ROUND(市町村抽出表!AX64,0),"###,###")&amp;"世帯")))</f>
        <v>#REF!</v>
      </c>
      <c r="AM64" s="94" t="e">
        <f ca="1">IF(市町村抽出表!AY64="－","－",IF(市町村抽出表!AY64=0,"0人",IF(市町村抽出表!AY64&lt;1,"1人未満",TEXT(ROUND(市町村抽出表!AY64,0),"###,###")&amp;"人")))</f>
        <v>#REF!</v>
      </c>
      <c r="AN64" s="94" t="s">
        <v>722</v>
      </c>
      <c r="AO64" s="94" t="s">
        <v>722</v>
      </c>
      <c r="AP64" s="94" t="e">
        <f ca="1">IF(市町村抽出表!BB64="－","－",IF(市町村抽出表!BB64=0,"0km",IF(市町村抽出表!BB64&lt;0.1,"0.1km未満",TEXT(ROUND(市町村抽出表!BB64,1),"###,##0.0")&amp;"km")))</f>
        <v>#REF!</v>
      </c>
      <c r="AQ64" s="94" t="e">
        <f ca="1">IF(市町村抽出表!BC64="－","－",IF(市町村抽出表!BC64=0,"0世帯",IF(市町村抽出表!BC64&lt;1,"1世帯未満",TEXT(ROUND(市町村抽出表!BC64,0),"###,###")&amp;"世帯")))</f>
        <v>#REF!</v>
      </c>
      <c r="AR64" s="94" t="e">
        <f ca="1">IF(市町村抽出表!BD64="－","－",IF(市町村抽出表!BD64=0,"0人",IF(市町村抽出表!BD64&lt;1,"1人未満",TEXT(ROUND(市町村抽出表!BD64,0),"###,###")&amp;"人")))</f>
        <v>#REF!</v>
      </c>
      <c r="AS64" s="94" t="s">
        <v>722</v>
      </c>
      <c r="AT64" s="94" t="s">
        <v>722</v>
      </c>
      <c r="AU64" s="94" t="e">
        <f ca="1">IF(市町村抽出表!BG64="－","－",IF(市町村抽出表!BG64=0,"0箇所",IF(市町村抽出表!BG64&lt;1,"1箇所未満",TEXT(ROUND(市町村抽出表!BG64,0),"###,###")&amp;"箇所")))</f>
        <v>#REF!</v>
      </c>
      <c r="AV64" s="94" t="e">
        <f ca="1">IF(市町村抽出表!BH64="－","－",IF(市町村抽出表!BH64=0,"0箇所",IF(市町村抽出表!BH64&lt;1,"1箇所未満",TEXT(ROUND(市町村抽出表!BH64,0),"###,###")&amp;"箇所")))</f>
        <v>#REF!</v>
      </c>
      <c r="AW64" s="94" t="e">
        <f ca="1">IF(市町村抽出表!BI64="－","－",IF(市町村抽出表!BI64=0,"0箇所",IF(市町村抽出表!BI64&lt;1,"1箇所未満",TEXT(ROUND(市町村抽出表!BI64,0),"###,###")&amp;"箇所")))</f>
        <v>#REF!</v>
      </c>
      <c r="AX64" s="94" t="e">
        <f ca="1">IF(市町村抽出表!BJ64="－","－",IF(市町村抽出表!BJ64=0,"0箇所",IF(市町村抽出表!BJ64&lt;1,"1箇所未満",TEXT(ROUND(市町村抽出表!BJ64,0),"###,###")&amp;"箇所")))</f>
        <v>#REF!</v>
      </c>
      <c r="AY64" s="94" t="e">
        <f ca="1">IF(市町村抽出表!BK64="－","－",IF(市町村抽出表!BK64=0,"0箇所",IF(市町村抽出表!BK64&lt;1,"1箇所未満",TEXT(ROUND(市町村抽出表!BK64,0),"###,###")&amp;"箇所")))</f>
        <v>#REF!</v>
      </c>
      <c r="AZ64" s="94" t="e">
        <f ca="1">IF(市町村抽出表!BL64="－","－",IF(市町村抽出表!BL64=0,"0箇所",IF(市町村抽出表!BL64&lt;1,"1箇所未満",TEXT(ROUND(市町村抽出表!BL64,0),"###,###")&amp;"箇所")))</f>
        <v>#REF!</v>
      </c>
      <c r="BH64" s="153"/>
      <c r="BI64" s="153"/>
      <c r="BJ64" s="153"/>
      <c r="BL64" s="154"/>
      <c r="BM64" s="153"/>
      <c r="BN64" s="153"/>
      <c r="BO64" s="153"/>
      <c r="BP64" s="153"/>
      <c r="BX64" s="154"/>
      <c r="BY64" s="153"/>
      <c r="BZ64" s="153"/>
      <c r="CA64" s="153"/>
      <c r="CB64" s="153"/>
      <c r="CN64" s="154"/>
      <c r="CO64" s="153"/>
      <c r="CP64" s="153"/>
      <c r="CQ64" s="153"/>
      <c r="CR64" s="153"/>
    </row>
    <row r="65" spans="1:96" x14ac:dyDescent="0.2">
      <c r="A65" s="82">
        <v>62</v>
      </c>
      <c r="B65" s="74" t="s">
        <v>616</v>
      </c>
      <c r="C65" s="93" t="e">
        <f ca="1">IF(市町村抽出表!D65="－","－",ROUND(市町村抽出表!D65,1))</f>
        <v>#REF!</v>
      </c>
      <c r="D65" s="158" t="e">
        <f ca="1">IF(市町村抽出表!F65="","※2",IF(市町村抽出表!F65="－","－",市町村抽出表!F65&amp;"箇所"))</f>
        <v>#REF!</v>
      </c>
      <c r="E65" s="159" t="e">
        <f ca="1">IF(市町村抽出表!G65="","※2",IF(市町村抽出表!G65="－","－",市町村抽出表!G65&amp;"箇所"))</f>
        <v>#REF!</v>
      </c>
      <c r="F65" s="160" t="e">
        <f ca="1">IF(市町村抽出表!H65="","※2",IF(市町村抽出表!H65="－","－",市町村抽出表!H65&amp;"箇所"))</f>
        <v>#REF!</v>
      </c>
      <c r="G65" s="94" t="e">
        <f ca="1">IF(市町村抽出表!I65="－","－",IF(市町村抽出表!I65=0,"0棟",IF(市町村抽出表!I65&lt;1,"1棟未満",TEXT(ROUND(市町村抽出表!I65,0),"###,###")&amp;"棟")))</f>
        <v>#REF!</v>
      </c>
      <c r="H65" s="94" t="e">
        <f ca="1">IF(市町村抽出表!J65="－","－",IF(市町村抽出表!J65=0,"0棟",IF(市町村抽出表!J65&lt;1,"1棟未満",TEXT(ROUND(市町村抽出表!J65,0),"###,###")&amp;"棟")))</f>
        <v>#REF!</v>
      </c>
      <c r="I65" s="94" t="e">
        <f ca="1">IF(市町村抽出表!O65="－","－",IF(市町村抽出表!O65=0,"0棟",IF(市町村抽出表!O65&lt;1,"1棟未満",TEXT(ROUND(市町村抽出表!O65,0),"###,###")&amp;"棟")))</f>
        <v>#REF!</v>
      </c>
      <c r="J65" s="94" t="e">
        <f ca="1">IF(市町村抽出表!P65="－","－",IF(市町村抽出表!P65=0,"0棟",IF(市町村抽出表!P65&lt;1,"1棟未満",TEXT(ROUND(市町村抽出表!P65,0),"###,###")&amp;"棟")))</f>
        <v>#REF!</v>
      </c>
      <c r="K65" s="147" t="e">
        <f ca="1">IF(市町村抽出表!U65="","※2",IF(市町村抽出表!U65="－","－",IF(市町村抽出表!U65=0,"0棟",IF(市町村抽出表!U65&lt;1,"1棟未満",TEXT(ROUND(市町村抽出表!U65,0),"###,###")&amp;"棟"))))</f>
        <v>#REF!</v>
      </c>
      <c r="L65" s="148" t="e">
        <f ca="1">IF(市町村抽出表!V65="","※2",IF(市町村抽出表!V65="－","－",IF(市町村抽出表!V65=0,"0棟",IF(市町村抽出表!V65&lt;1,"1棟未満",TEXT(ROUND(市町村抽出表!V65,0),"###,###")&amp;"棟"))))</f>
        <v>#REF!</v>
      </c>
      <c r="M65" s="94" t="e">
        <f ca="1">IF(市町村抽出表!W65="－","－",IF(市町村抽出表!W65=0,"0棟",IF(市町村抽出表!W65&lt;1,"1棟未満",TEXT(ROUND(市町村抽出表!W65,0),"###,###")&amp;"棟")))</f>
        <v>#REF!</v>
      </c>
      <c r="N65" s="94" t="e">
        <f ca="1">IF(市町村抽出表!X65="－","－",IF(市町村抽出表!X65=0,"0棟",IF(市町村抽出表!X65&lt;1,"1棟未満",TEXT(ROUND(市町村抽出表!X65,0),"###,###")&amp;"棟")))</f>
        <v>#REF!</v>
      </c>
      <c r="O65" s="94" t="e">
        <f ca="1">IF(市町村抽出表!Z65="－","－",IF(市町村抽出表!Z65=0,"0件",IF(市町村抽出表!Z65&lt;1,"1件未満",TEXT(ROUND(市町村抽出表!Z65,0),"###,###")&amp;"件")))</f>
        <v>#REF!</v>
      </c>
      <c r="P65" s="94" t="e">
        <f ca="1">IF(市町村抽出表!AA65="－","－",IF(市町村抽出表!AA65=0,"0件",IF(市町村抽出表!AA65&lt;1,"1件未満",TEXT(ROUND(市町村抽出表!AA65,0),"###,###")&amp;"件")))</f>
        <v>#REF!</v>
      </c>
      <c r="Q65" s="94" t="e">
        <f ca="1">IF(市町村抽出表!AB65="－","－",IF(市町村抽出表!AB65=0,"0棟",IF(市町村抽出表!AB65&lt;1,"1棟未満",TEXT(ROUND(市町村抽出表!AB65,0),"###,###")&amp;"棟")))</f>
        <v>#REF!</v>
      </c>
      <c r="R65" s="94" t="e">
        <f ca="1">IF(市町村抽出表!AC65="－","－",IF(市町村抽出表!AC65=0,"0人",IF(市町村抽出表!AC65&lt;1,"1人未満",TEXT(ROUND(市町村抽出表!AC65,0),"###,###")&amp;"人")))</f>
        <v>#REF!</v>
      </c>
      <c r="S65" s="94" t="e">
        <f ca="1">IF(市町村抽出表!AD65="－","－",IF(市町村抽出表!AD65=0,"0人",IF(市町村抽出表!AD65&lt;1,"1人未満",TEXT(ROUND(市町村抽出表!AD65,0),"###,###")&amp;"人")))</f>
        <v>#REF!</v>
      </c>
      <c r="T65" s="94" t="e">
        <f ca="1">IF(市町村抽出表!AE65="－","－",IF(市町村抽出表!AE65=0,"0人",IF(市町村抽出表!AE65&lt;1,"1人未満",TEXT(ROUND(市町村抽出表!AE65,0),"###,###")&amp;"人")))</f>
        <v>#REF!</v>
      </c>
      <c r="U65" s="149" t="e">
        <f ca="1">IF(市町村抽出表!AG65="","※2",IF(市町村抽出表!AG65="－","－",IF(市町村抽出表!AG65=0,"0人",IF(市町村抽出表!AG65&lt;1,"1人未満",TEXT(ROUND(市町村抽出表!AG65,0),"###,###")&amp;"人"))))</f>
        <v>#REF!</v>
      </c>
      <c r="V65" s="150" t="e">
        <f ca="1">IF(市町村抽出表!AH65="","※2",IF(市町村抽出表!AH65="－","－",IF(市町村抽出表!AH65=0,"0人",IF(市町村抽出表!AH65&lt;1,"1人未満",TEXT(ROUND(市町村抽出表!AH65,0),"###,###")&amp;"人"))))</f>
        <v>#REF!</v>
      </c>
      <c r="W65" s="151" t="e">
        <f ca="1">IF(市町村抽出表!AI65="","※2",IF(市町村抽出表!AI65="－","－",IF(市町村抽出表!AI65=0,"0人",IF(市町村抽出表!AI65&lt;1,"1人未満",TEXT(ROUND(市町村抽出表!AI65,0),"###,###")&amp;"人"))))</f>
        <v>#REF!</v>
      </c>
      <c r="X65" s="94" t="e">
        <f ca="1">IF(市町村抽出表!AJ65="－","－",IF(市町村抽出表!AJ65=0,"0人",IF(市町村抽出表!AJ65&lt;1,"1人未満",TEXT(ROUND(市町村抽出表!AJ65,0),"###,###")&amp;"人")))</f>
        <v>#REF!</v>
      </c>
      <c r="Y65" s="94" t="e">
        <f ca="1">IF(市町村抽出表!AK65="－","－",IF(市町村抽出表!AK65=0,"0人",IF(市町村抽出表!AK65&lt;1,"1人未満",TEXT(ROUND(市町村抽出表!AK65,0),"###,###")&amp;"人")))</f>
        <v>#REF!</v>
      </c>
      <c r="Z65" s="94" t="e">
        <f ca="1">IF(市町村抽出表!AL65="－","－",IF(市町村抽出表!AL65=0,"0人",IF(市町村抽出表!AL65&lt;1,"1人未満",TEXT(ROUND(市町村抽出表!AL65,0),"###,###")&amp;"人")))</f>
        <v>#REF!</v>
      </c>
      <c r="AA65" s="94" t="e">
        <f ca="1">IF(市町村抽出表!AM65="－","－",IF(市町村抽出表!AM65=0,"0人",IF(市町村抽出表!AM65&lt;1,"1人未満",TEXT(ROUND(市町村抽出表!AM65,0),"###,###")&amp;"人")))</f>
        <v>#REF!</v>
      </c>
      <c r="AB65" s="94" t="e">
        <f ca="1">IF(市町村抽出表!AN65="－","－",IF(市町村抽出表!AN65=0,"0人",IF(市町村抽出表!AN65&lt;1,"1人未満",TEXT(ROUND(市町村抽出表!AN65,0),"###,###")&amp;"人")))</f>
        <v>#REF!</v>
      </c>
      <c r="AC65" s="94" t="e">
        <f ca="1">IF(市町村抽出表!AO65="－","－",IF(市町村抽出表!AO65=0,"0人",IF(市町村抽出表!AO65&lt;1,"1人未満",TEXT(ROUND(市町村抽出表!AO65,0),"###,###")&amp;"人")))</f>
        <v>#REF!</v>
      </c>
      <c r="AD65" s="94" t="e">
        <f ca="1">IF(市町村抽出表!AP65="－","－",IF(市町村抽出表!AP65=0,"0人",IF(市町村抽出表!AP65&lt;1,"1人未満",TEXT(ROUND(市町村抽出表!AP65,0),"###,###")&amp;"人")))</f>
        <v>#REF!</v>
      </c>
      <c r="AE65" s="94" t="e">
        <f ca="1">IF(市町村抽出表!AQ65="－","－",IF(市町村抽出表!AQ65=0,"0人",IF(市町村抽出表!AQ65&lt;1,"1人未満",TEXT(ROUND(市町村抽出表!AQ65,0),"###,###")&amp;"人")))</f>
        <v>#REF!</v>
      </c>
      <c r="AF65" s="94" t="e">
        <f ca="1">IF(市町村抽出表!AR65="－","－",IF(市町村抽出表!AR65=0,"0人",IF(市町村抽出表!AR65&lt;1,"1人未満",TEXT(ROUND(市町村抽出表!AR65,0),"###,###")&amp;"人")))</f>
        <v>#REF!</v>
      </c>
      <c r="AG65" s="94" t="e">
        <f ca="1">IF(市町村抽出表!AS65="－","－",IF(市町村抽出表!AS65=0,"0箇所",IF(市町村抽出表!AS65&lt;1,"1箇所未満",TEXT(ROUND(市町村抽出表!AS65,0),"###,###")&amp;"箇所")))</f>
        <v>#REF!</v>
      </c>
      <c r="AH65" s="94" t="e">
        <f ca="1">IF(市町村抽出表!AT65="－","－",IF(市町村抽出表!AT65=0,"0世帯",IF(市町村抽出表!AT65&lt;1,"1世帯未満",TEXT(ROUND(市町村抽出表!AT65,0),"###,###")&amp;"世帯")))</f>
        <v>#REF!</v>
      </c>
      <c r="AI65" s="94" t="e">
        <f ca="1">IF(市町村抽出表!AU65="－","－",IF(市町村抽出表!AU65=0,"0人",IF(市町村抽出表!AU65&lt;1,"1人未満",TEXT(ROUND(市町村抽出表!AU65,0),"###,###")&amp;"人")))</f>
        <v>#REF!</v>
      </c>
      <c r="AJ65" s="94" t="e">
        <f ca="1">IF(市町村抽出表!AV65="－","－",IF(市町村抽出表!AV65=0,"0世帯",IF(市町村抽出表!AV65&lt;1,"1世帯未満",TEXT(ROUND(市町村抽出表!AV65,0),"###,###")&amp;"世帯")))</f>
        <v>#REF!</v>
      </c>
      <c r="AK65" s="94" t="e">
        <f ca="1">IF(市町村抽出表!AW65="－","－",IF(市町村抽出表!AW65=0,"0人",IF(市町村抽出表!AW65&lt;1,"1人未満",TEXT(ROUND(市町村抽出表!AW65,0),"###,###")&amp;"人")))</f>
        <v>#REF!</v>
      </c>
      <c r="AL65" s="94" t="e">
        <f ca="1">IF(市町村抽出表!AX65="－","－",IF(市町村抽出表!AX65=0,"0世帯",IF(市町村抽出表!AX65&lt;1,"1世帯未満",TEXT(ROUND(市町村抽出表!AX65,0),"###,###")&amp;"世帯")))</f>
        <v>#REF!</v>
      </c>
      <c r="AM65" s="94" t="e">
        <f ca="1">IF(市町村抽出表!AY65="－","－",IF(市町村抽出表!AY65=0,"0人",IF(市町村抽出表!AY65&lt;1,"1人未満",TEXT(ROUND(市町村抽出表!AY65,0),"###,###")&amp;"人")))</f>
        <v>#REF!</v>
      </c>
      <c r="AN65" s="94" t="s">
        <v>722</v>
      </c>
      <c r="AO65" s="94" t="s">
        <v>722</v>
      </c>
      <c r="AP65" s="94" t="e">
        <f ca="1">IF(市町村抽出表!BB65="－","－",IF(市町村抽出表!BB65=0,"0km",IF(市町村抽出表!BB65&lt;0.1,"0.1km未満",TEXT(ROUND(市町村抽出表!BB65,1),"###,##0.0")&amp;"km")))</f>
        <v>#REF!</v>
      </c>
      <c r="AQ65" s="94" t="e">
        <f ca="1">IF(市町村抽出表!BC65="－","－",IF(市町村抽出表!BC65=0,"0世帯",IF(市町村抽出表!BC65&lt;1,"1世帯未満",TEXT(ROUND(市町村抽出表!BC65,0),"###,###")&amp;"世帯")))</f>
        <v>#REF!</v>
      </c>
      <c r="AR65" s="94" t="e">
        <f ca="1">IF(市町村抽出表!BD65="－","－",IF(市町村抽出表!BD65=0,"0人",IF(市町村抽出表!BD65&lt;1,"1人未満",TEXT(ROUND(市町村抽出表!BD65,0),"###,###")&amp;"人")))</f>
        <v>#REF!</v>
      </c>
      <c r="AS65" s="94" t="s">
        <v>722</v>
      </c>
      <c r="AT65" s="94" t="s">
        <v>722</v>
      </c>
      <c r="AU65" s="94" t="e">
        <f ca="1">IF(市町村抽出表!BG65="－","－",IF(市町村抽出表!BG65=0,"0箇所",IF(市町村抽出表!BG65&lt;1,"1箇所未満",TEXT(ROUND(市町村抽出表!BG65,0),"###,###")&amp;"箇所")))</f>
        <v>#REF!</v>
      </c>
      <c r="AV65" s="94" t="e">
        <f ca="1">IF(市町村抽出表!BH65="－","－",IF(市町村抽出表!BH65=0,"0箇所",IF(市町村抽出表!BH65&lt;1,"1箇所未満",TEXT(ROUND(市町村抽出表!BH65,0),"###,###")&amp;"箇所")))</f>
        <v>#REF!</v>
      </c>
      <c r="AW65" s="94" t="e">
        <f ca="1">IF(市町村抽出表!BI65="－","－",IF(市町村抽出表!BI65=0,"0箇所",IF(市町村抽出表!BI65&lt;1,"1箇所未満",TEXT(ROUND(市町村抽出表!BI65,0),"###,###")&amp;"箇所")))</f>
        <v>#REF!</v>
      </c>
      <c r="AX65" s="94" t="e">
        <f ca="1">IF(市町村抽出表!BJ65="－","－",IF(市町村抽出表!BJ65=0,"0箇所",IF(市町村抽出表!BJ65&lt;1,"1箇所未満",TEXT(ROUND(市町村抽出表!BJ65,0),"###,###")&amp;"箇所")))</f>
        <v>#REF!</v>
      </c>
      <c r="AY65" s="94" t="e">
        <f ca="1">IF(市町村抽出表!BK65="－","－",IF(市町村抽出表!BK65=0,"0箇所",IF(市町村抽出表!BK65&lt;1,"1箇所未満",TEXT(ROUND(市町村抽出表!BK65,0),"###,###")&amp;"箇所")))</f>
        <v>#REF!</v>
      </c>
      <c r="AZ65" s="94" t="e">
        <f ca="1">IF(市町村抽出表!BL65="－","－",IF(市町村抽出表!BL65=0,"0箇所",IF(市町村抽出表!BL65&lt;1,"1箇所未満",TEXT(ROUND(市町村抽出表!BL65,0),"###,###")&amp;"箇所")))</f>
        <v>#REF!</v>
      </c>
      <c r="BH65" s="153"/>
      <c r="BI65" s="153"/>
      <c r="BJ65" s="153"/>
      <c r="BL65" s="154"/>
      <c r="BM65" s="153"/>
      <c r="BN65" s="153"/>
      <c r="BO65" s="153"/>
      <c r="BP65" s="153"/>
      <c r="BX65" s="154"/>
      <c r="BY65" s="153"/>
      <c r="BZ65" s="153"/>
      <c r="CA65" s="153"/>
      <c r="CB65" s="153"/>
      <c r="CN65" s="154"/>
      <c r="CO65" s="153"/>
      <c r="CP65" s="153"/>
      <c r="CQ65" s="153"/>
      <c r="CR65" s="153"/>
    </row>
    <row r="66" spans="1:96" x14ac:dyDescent="0.2">
      <c r="A66" s="82">
        <v>63</v>
      </c>
      <c r="B66" s="74" t="s">
        <v>617</v>
      </c>
      <c r="C66" s="93" t="e">
        <f ca="1">IF(市町村抽出表!D66="－","－",ROUND(市町村抽出表!D66,1))</f>
        <v>#REF!</v>
      </c>
      <c r="D66" s="158" t="e">
        <f ca="1">IF(市町村抽出表!F66="","※2",IF(市町村抽出表!F66="－","－",市町村抽出表!F66&amp;"箇所"))</f>
        <v>#REF!</v>
      </c>
      <c r="E66" s="159" t="e">
        <f ca="1">IF(市町村抽出表!G66="","※2",IF(市町村抽出表!G66="－","－",市町村抽出表!G66&amp;"箇所"))</f>
        <v>#REF!</v>
      </c>
      <c r="F66" s="160" t="e">
        <f ca="1">IF(市町村抽出表!H66="","※2",IF(市町村抽出表!H66="－","－",市町村抽出表!H66&amp;"箇所"))</f>
        <v>#REF!</v>
      </c>
      <c r="G66" s="94" t="e">
        <f ca="1">IF(市町村抽出表!I66="－","－",IF(市町村抽出表!I66=0,"0棟",IF(市町村抽出表!I66&lt;1,"1棟未満",TEXT(ROUND(市町村抽出表!I66,0),"###,###")&amp;"棟")))</f>
        <v>#REF!</v>
      </c>
      <c r="H66" s="94" t="e">
        <f ca="1">IF(市町村抽出表!J66="－","－",IF(市町村抽出表!J66=0,"0棟",IF(市町村抽出表!J66&lt;1,"1棟未満",TEXT(ROUND(市町村抽出表!J66,0),"###,###")&amp;"棟")))</f>
        <v>#REF!</v>
      </c>
      <c r="I66" s="94" t="e">
        <f ca="1">IF(市町村抽出表!O66="－","－",IF(市町村抽出表!O66=0,"0棟",IF(市町村抽出表!O66&lt;1,"1棟未満",TEXT(ROUND(市町村抽出表!O66,0),"###,###")&amp;"棟")))</f>
        <v>#REF!</v>
      </c>
      <c r="J66" s="94" t="e">
        <f ca="1">IF(市町村抽出表!P66="－","－",IF(市町村抽出表!P66=0,"0棟",IF(市町村抽出表!P66&lt;1,"1棟未満",TEXT(ROUND(市町村抽出表!P66,0),"###,###")&amp;"棟")))</f>
        <v>#REF!</v>
      </c>
      <c r="K66" s="147" t="e">
        <f ca="1">IF(市町村抽出表!U66="","※2",IF(市町村抽出表!U66="－","－",IF(市町村抽出表!U66=0,"0棟",IF(市町村抽出表!U66&lt;1,"1棟未満",TEXT(ROUND(市町村抽出表!U66,0),"###,###")&amp;"棟"))))</f>
        <v>#REF!</v>
      </c>
      <c r="L66" s="148" t="e">
        <f ca="1">IF(市町村抽出表!V66="","※2",IF(市町村抽出表!V66="－","－",IF(市町村抽出表!V66=0,"0棟",IF(市町村抽出表!V66&lt;1,"1棟未満",TEXT(ROUND(市町村抽出表!V66,0),"###,###")&amp;"棟"))))</f>
        <v>#REF!</v>
      </c>
      <c r="M66" s="94" t="e">
        <f ca="1">IF(市町村抽出表!W66="－","－",IF(市町村抽出表!W66=0,"0棟",IF(市町村抽出表!W66&lt;1,"1棟未満",TEXT(ROUND(市町村抽出表!W66,0),"###,###")&amp;"棟")))</f>
        <v>#REF!</v>
      </c>
      <c r="N66" s="94" t="e">
        <f ca="1">IF(市町村抽出表!X66="－","－",IF(市町村抽出表!X66=0,"0棟",IF(市町村抽出表!X66&lt;1,"1棟未満",TEXT(ROUND(市町村抽出表!X66,0),"###,###")&amp;"棟")))</f>
        <v>#REF!</v>
      </c>
      <c r="O66" s="94" t="e">
        <f ca="1">IF(市町村抽出表!Z66="－","－",IF(市町村抽出表!Z66=0,"0件",IF(市町村抽出表!Z66&lt;1,"1件未満",TEXT(ROUND(市町村抽出表!Z66,0),"###,###")&amp;"件")))</f>
        <v>#REF!</v>
      </c>
      <c r="P66" s="94" t="e">
        <f ca="1">IF(市町村抽出表!AA66="－","－",IF(市町村抽出表!AA66=0,"0件",IF(市町村抽出表!AA66&lt;1,"1件未満",TEXT(ROUND(市町村抽出表!AA66,0),"###,###")&amp;"件")))</f>
        <v>#REF!</v>
      </c>
      <c r="Q66" s="94" t="e">
        <f ca="1">IF(市町村抽出表!AB66="－","－",IF(市町村抽出表!AB66=0,"0棟",IF(市町村抽出表!AB66&lt;1,"1棟未満",TEXT(ROUND(市町村抽出表!AB66,0),"###,###")&amp;"棟")))</f>
        <v>#REF!</v>
      </c>
      <c r="R66" s="94" t="e">
        <f ca="1">IF(市町村抽出表!AC66="－","－",IF(市町村抽出表!AC66=0,"0人",IF(市町村抽出表!AC66&lt;1,"1人未満",TEXT(ROUND(市町村抽出表!AC66,0),"###,###")&amp;"人")))</f>
        <v>#REF!</v>
      </c>
      <c r="S66" s="94" t="e">
        <f ca="1">IF(市町村抽出表!AD66="－","－",IF(市町村抽出表!AD66=0,"0人",IF(市町村抽出表!AD66&lt;1,"1人未満",TEXT(ROUND(市町村抽出表!AD66,0),"###,###")&amp;"人")))</f>
        <v>#REF!</v>
      </c>
      <c r="T66" s="94" t="e">
        <f ca="1">IF(市町村抽出表!AE66="－","－",IF(市町村抽出表!AE66=0,"0人",IF(市町村抽出表!AE66&lt;1,"1人未満",TEXT(ROUND(市町村抽出表!AE66,0),"###,###")&amp;"人")))</f>
        <v>#REF!</v>
      </c>
      <c r="U66" s="149" t="e">
        <f ca="1">IF(市町村抽出表!AG66="","※2",IF(市町村抽出表!AG66="－","－",IF(市町村抽出表!AG66=0,"0人",IF(市町村抽出表!AG66&lt;1,"1人未満",TEXT(ROUND(市町村抽出表!AG66,0),"###,###")&amp;"人"))))</f>
        <v>#REF!</v>
      </c>
      <c r="V66" s="150" t="e">
        <f ca="1">IF(市町村抽出表!AH66="","※2",IF(市町村抽出表!AH66="－","－",IF(市町村抽出表!AH66=0,"0人",IF(市町村抽出表!AH66&lt;1,"1人未満",TEXT(ROUND(市町村抽出表!AH66,0),"###,###")&amp;"人"))))</f>
        <v>#REF!</v>
      </c>
      <c r="W66" s="151" t="e">
        <f ca="1">IF(市町村抽出表!AI66="","※2",IF(市町村抽出表!AI66="－","－",IF(市町村抽出表!AI66=0,"0人",IF(市町村抽出表!AI66&lt;1,"1人未満",TEXT(ROUND(市町村抽出表!AI66,0),"###,###")&amp;"人"))))</f>
        <v>#REF!</v>
      </c>
      <c r="X66" s="94" t="e">
        <f ca="1">IF(市町村抽出表!AJ66="－","－",IF(市町村抽出表!AJ66=0,"0人",IF(市町村抽出表!AJ66&lt;1,"1人未満",TEXT(ROUND(市町村抽出表!AJ66,0),"###,###")&amp;"人")))</f>
        <v>#REF!</v>
      </c>
      <c r="Y66" s="94" t="e">
        <f ca="1">IF(市町村抽出表!AK66="－","－",IF(市町村抽出表!AK66=0,"0人",IF(市町村抽出表!AK66&lt;1,"1人未満",TEXT(ROUND(市町村抽出表!AK66,0),"###,###")&amp;"人")))</f>
        <v>#REF!</v>
      </c>
      <c r="Z66" s="94" t="e">
        <f ca="1">IF(市町村抽出表!AL66="－","－",IF(市町村抽出表!AL66=0,"0人",IF(市町村抽出表!AL66&lt;1,"1人未満",TEXT(ROUND(市町村抽出表!AL66,0),"###,###")&amp;"人")))</f>
        <v>#REF!</v>
      </c>
      <c r="AA66" s="94" t="e">
        <f ca="1">IF(市町村抽出表!AM66="－","－",IF(市町村抽出表!AM66=0,"0人",IF(市町村抽出表!AM66&lt;1,"1人未満",TEXT(ROUND(市町村抽出表!AM66,0),"###,###")&amp;"人")))</f>
        <v>#REF!</v>
      </c>
      <c r="AB66" s="94" t="e">
        <f ca="1">IF(市町村抽出表!AN66="－","－",IF(市町村抽出表!AN66=0,"0人",IF(市町村抽出表!AN66&lt;1,"1人未満",TEXT(ROUND(市町村抽出表!AN66,0),"###,###")&amp;"人")))</f>
        <v>#REF!</v>
      </c>
      <c r="AC66" s="94" t="e">
        <f ca="1">IF(市町村抽出表!AO66="－","－",IF(市町村抽出表!AO66=0,"0人",IF(市町村抽出表!AO66&lt;1,"1人未満",TEXT(ROUND(市町村抽出表!AO66,0),"###,###")&amp;"人")))</f>
        <v>#REF!</v>
      </c>
      <c r="AD66" s="94" t="e">
        <f ca="1">IF(市町村抽出表!AP66="－","－",IF(市町村抽出表!AP66=0,"0人",IF(市町村抽出表!AP66&lt;1,"1人未満",TEXT(ROUND(市町村抽出表!AP66,0),"###,###")&amp;"人")))</f>
        <v>#REF!</v>
      </c>
      <c r="AE66" s="94" t="e">
        <f ca="1">IF(市町村抽出表!AQ66="－","－",IF(市町村抽出表!AQ66=0,"0人",IF(市町村抽出表!AQ66&lt;1,"1人未満",TEXT(ROUND(市町村抽出表!AQ66,0),"###,###")&amp;"人")))</f>
        <v>#REF!</v>
      </c>
      <c r="AF66" s="94" t="e">
        <f ca="1">IF(市町村抽出表!AR66="－","－",IF(市町村抽出表!AR66=0,"0人",IF(市町村抽出表!AR66&lt;1,"1人未満",TEXT(ROUND(市町村抽出表!AR66,0),"###,###")&amp;"人")))</f>
        <v>#REF!</v>
      </c>
      <c r="AG66" s="94" t="e">
        <f ca="1">IF(市町村抽出表!AS66="－","－",IF(市町村抽出表!AS66=0,"0箇所",IF(市町村抽出表!AS66&lt;1,"1箇所未満",TEXT(ROUND(市町村抽出表!AS66,0),"###,###")&amp;"箇所")))</f>
        <v>#REF!</v>
      </c>
      <c r="AH66" s="94" t="e">
        <f ca="1">IF(市町村抽出表!AT66="－","－",IF(市町村抽出表!AT66=0,"0世帯",IF(市町村抽出表!AT66&lt;1,"1世帯未満",TEXT(ROUND(市町村抽出表!AT66,0),"###,###")&amp;"世帯")))</f>
        <v>#REF!</v>
      </c>
      <c r="AI66" s="94" t="e">
        <f ca="1">IF(市町村抽出表!AU66="－","－",IF(市町村抽出表!AU66=0,"0人",IF(市町村抽出表!AU66&lt;1,"1人未満",TEXT(ROUND(市町村抽出表!AU66,0),"###,###")&amp;"人")))</f>
        <v>#REF!</v>
      </c>
      <c r="AJ66" s="94" t="e">
        <f ca="1">IF(市町村抽出表!AV66="－","－",IF(市町村抽出表!AV66=0,"0世帯",IF(市町村抽出表!AV66&lt;1,"1世帯未満",TEXT(ROUND(市町村抽出表!AV66,0),"###,###")&amp;"世帯")))</f>
        <v>#REF!</v>
      </c>
      <c r="AK66" s="94" t="e">
        <f ca="1">IF(市町村抽出表!AW66="－","－",IF(市町村抽出表!AW66=0,"0人",IF(市町村抽出表!AW66&lt;1,"1人未満",TEXT(ROUND(市町村抽出表!AW66,0),"###,###")&amp;"人")))</f>
        <v>#REF!</v>
      </c>
      <c r="AL66" s="94" t="e">
        <f ca="1">IF(市町村抽出表!AX66="－","－",IF(市町村抽出表!AX66=0,"0世帯",IF(市町村抽出表!AX66&lt;1,"1世帯未満",TEXT(ROUND(市町村抽出表!AX66,0),"###,###")&amp;"世帯")))</f>
        <v>#REF!</v>
      </c>
      <c r="AM66" s="94" t="e">
        <f ca="1">IF(市町村抽出表!AY66="－","－",IF(市町村抽出表!AY66=0,"0人",IF(市町村抽出表!AY66&lt;1,"1人未満",TEXT(ROUND(市町村抽出表!AY66,0),"###,###")&amp;"人")))</f>
        <v>#REF!</v>
      </c>
      <c r="AN66" s="94" t="s">
        <v>722</v>
      </c>
      <c r="AO66" s="94" t="s">
        <v>722</v>
      </c>
      <c r="AP66" s="94" t="e">
        <f ca="1">IF(市町村抽出表!BB66="－","－",IF(市町村抽出表!BB66=0,"0km",IF(市町村抽出表!BB66&lt;0.1,"0.1km未満",TEXT(ROUND(市町村抽出表!BB66,1),"###,##0.0")&amp;"km")))</f>
        <v>#REF!</v>
      </c>
      <c r="AQ66" s="94" t="e">
        <f ca="1">IF(市町村抽出表!BC66="－","－",IF(市町村抽出表!BC66=0,"0世帯",IF(市町村抽出表!BC66&lt;1,"1世帯未満",TEXT(ROUND(市町村抽出表!BC66,0),"###,###")&amp;"世帯")))</f>
        <v>#REF!</v>
      </c>
      <c r="AR66" s="94" t="e">
        <f ca="1">IF(市町村抽出表!BD66="－","－",IF(市町村抽出表!BD66=0,"0人",IF(市町村抽出表!BD66&lt;1,"1人未満",TEXT(ROUND(市町村抽出表!BD66,0),"###,###")&amp;"人")))</f>
        <v>#REF!</v>
      </c>
      <c r="AS66" s="94" t="s">
        <v>722</v>
      </c>
      <c r="AT66" s="94" t="s">
        <v>722</v>
      </c>
      <c r="AU66" s="94" t="e">
        <f ca="1">IF(市町村抽出表!BG66="－","－",IF(市町村抽出表!BG66=0,"0箇所",IF(市町村抽出表!BG66&lt;1,"1箇所未満",TEXT(ROUND(市町村抽出表!BG66,0),"###,###")&amp;"箇所")))</f>
        <v>#REF!</v>
      </c>
      <c r="AV66" s="94" t="e">
        <f ca="1">IF(市町村抽出表!BH66="－","－",IF(市町村抽出表!BH66=0,"0箇所",IF(市町村抽出表!BH66&lt;1,"1箇所未満",TEXT(ROUND(市町村抽出表!BH66,0),"###,###")&amp;"箇所")))</f>
        <v>#REF!</v>
      </c>
      <c r="AW66" s="94" t="e">
        <f ca="1">IF(市町村抽出表!BI66="－","－",IF(市町村抽出表!BI66=0,"0箇所",IF(市町村抽出表!BI66&lt;1,"1箇所未満",TEXT(ROUND(市町村抽出表!BI66,0),"###,###")&amp;"箇所")))</f>
        <v>#REF!</v>
      </c>
      <c r="AX66" s="94" t="e">
        <f ca="1">IF(市町村抽出表!BJ66="－","－",IF(市町村抽出表!BJ66=0,"0箇所",IF(市町村抽出表!BJ66&lt;1,"1箇所未満",TEXT(ROUND(市町村抽出表!BJ66,0),"###,###")&amp;"箇所")))</f>
        <v>#REF!</v>
      </c>
      <c r="AY66" s="94" t="e">
        <f ca="1">IF(市町村抽出表!BK66="－","－",IF(市町村抽出表!BK66=0,"0箇所",IF(市町村抽出表!BK66&lt;1,"1箇所未満",TEXT(ROUND(市町村抽出表!BK66,0),"###,###")&amp;"箇所")))</f>
        <v>#REF!</v>
      </c>
      <c r="AZ66" s="94" t="e">
        <f ca="1">IF(市町村抽出表!BL66="－","－",IF(市町村抽出表!BL66=0,"0箇所",IF(市町村抽出表!BL66&lt;1,"1箇所未満",TEXT(ROUND(市町村抽出表!BL66,0),"###,###")&amp;"箇所")))</f>
        <v>#REF!</v>
      </c>
      <c r="BH66" s="153"/>
      <c r="BI66" s="153"/>
      <c r="BJ66" s="153"/>
      <c r="BL66" s="154"/>
      <c r="BM66" s="153"/>
      <c r="BN66" s="153"/>
      <c r="BO66" s="153"/>
      <c r="BP66" s="153"/>
      <c r="BX66" s="154"/>
      <c r="BY66" s="153"/>
      <c r="BZ66" s="153"/>
      <c r="CA66" s="153"/>
      <c r="CB66" s="153"/>
      <c r="CN66" s="154"/>
      <c r="CO66" s="153"/>
      <c r="CP66" s="153"/>
      <c r="CQ66" s="153"/>
      <c r="CR66" s="153"/>
    </row>
    <row r="67" spans="1:96" x14ac:dyDescent="0.2">
      <c r="A67" s="82">
        <v>64</v>
      </c>
      <c r="B67" s="74" t="s">
        <v>618</v>
      </c>
      <c r="C67" s="93" t="e">
        <f ca="1">IF(市町村抽出表!D67="－","－",ROUND(市町村抽出表!D67,1))</f>
        <v>#REF!</v>
      </c>
      <c r="D67" s="158" t="e">
        <f ca="1">IF(市町村抽出表!F67="","※2",IF(市町村抽出表!F67="－","－",市町村抽出表!F67&amp;"箇所"))</f>
        <v>#REF!</v>
      </c>
      <c r="E67" s="159" t="e">
        <f ca="1">IF(市町村抽出表!G67="","※2",IF(市町村抽出表!G67="－","－",市町村抽出表!G67&amp;"箇所"))</f>
        <v>#REF!</v>
      </c>
      <c r="F67" s="160" t="e">
        <f ca="1">IF(市町村抽出表!H67="","※2",IF(市町村抽出表!H67="－","－",市町村抽出表!H67&amp;"箇所"))</f>
        <v>#REF!</v>
      </c>
      <c r="G67" s="94" t="e">
        <f ca="1">IF(市町村抽出表!I67="－","－",IF(市町村抽出表!I67=0,"0棟",IF(市町村抽出表!I67&lt;1,"1棟未満",TEXT(ROUND(市町村抽出表!I67,0),"###,###")&amp;"棟")))</f>
        <v>#REF!</v>
      </c>
      <c r="H67" s="94" t="e">
        <f ca="1">IF(市町村抽出表!J67="－","－",IF(市町村抽出表!J67=0,"0棟",IF(市町村抽出表!J67&lt;1,"1棟未満",TEXT(ROUND(市町村抽出表!J67,0),"###,###")&amp;"棟")))</f>
        <v>#REF!</v>
      </c>
      <c r="I67" s="94" t="e">
        <f ca="1">IF(市町村抽出表!O67="－","－",IF(市町村抽出表!O67=0,"0棟",IF(市町村抽出表!O67&lt;1,"1棟未満",TEXT(ROUND(市町村抽出表!O67,0),"###,###")&amp;"棟")))</f>
        <v>#REF!</v>
      </c>
      <c r="J67" s="94" t="e">
        <f ca="1">IF(市町村抽出表!P67="－","－",IF(市町村抽出表!P67=0,"0棟",IF(市町村抽出表!P67&lt;1,"1棟未満",TEXT(ROUND(市町村抽出表!P67,0),"###,###")&amp;"棟")))</f>
        <v>#REF!</v>
      </c>
      <c r="K67" s="147" t="e">
        <f ca="1">IF(市町村抽出表!U67="","※2",IF(市町村抽出表!U67="－","－",IF(市町村抽出表!U67=0,"0棟",IF(市町村抽出表!U67&lt;1,"1棟未満",TEXT(ROUND(市町村抽出表!U67,0),"###,###")&amp;"棟"))))</f>
        <v>#REF!</v>
      </c>
      <c r="L67" s="148" t="e">
        <f ca="1">IF(市町村抽出表!V67="","※2",IF(市町村抽出表!V67="－","－",IF(市町村抽出表!V67=0,"0棟",IF(市町村抽出表!V67&lt;1,"1棟未満",TEXT(ROUND(市町村抽出表!V67,0),"###,###")&amp;"棟"))))</f>
        <v>#REF!</v>
      </c>
      <c r="M67" s="94" t="e">
        <f ca="1">IF(市町村抽出表!W67="－","－",IF(市町村抽出表!W67=0,"0棟",IF(市町村抽出表!W67&lt;1,"1棟未満",TEXT(ROUND(市町村抽出表!W67,0),"###,###")&amp;"棟")))</f>
        <v>#REF!</v>
      </c>
      <c r="N67" s="94" t="e">
        <f ca="1">IF(市町村抽出表!X67="－","－",IF(市町村抽出表!X67=0,"0棟",IF(市町村抽出表!X67&lt;1,"1棟未満",TEXT(ROUND(市町村抽出表!X67,0),"###,###")&amp;"棟")))</f>
        <v>#REF!</v>
      </c>
      <c r="O67" s="94" t="e">
        <f ca="1">IF(市町村抽出表!Z67="－","－",IF(市町村抽出表!Z67=0,"0件",IF(市町村抽出表!Z67&lt;1,"1件未満",TEXT(ROUND(市町村抽出表!Z67,0),"###,###")&amp;"件")))</f>
        <v>#REF!</v>
      </c>
      <c r="P67" s="94" t="e">
        <f ca="1">IF(市町村抽出表!AA67="－","－",IF(市町村抽出表!AA67=0,"0件",IF(市町村抽出表!AA67&lt;1,"1件未満",TEXT(ROUND(市町村抽出表!AA67,0),"###,###")&amp;"件")))</f>
        <v>#REF!</v>
      </c>
      <c r="Q67" s="94" t="e">
        <f ca="1">IF(市町村抽出表!AB67="－","－",IF(市町村抽出表!AB67=0,"0棟",IF(市町村抽出表!AB67&lt;1,"1棟未満",TEXT(ROUND(市町村抽出表!AB67,0),"###,###")&amp;"棟")))</f>
        <v>#REF!</v>
      </c>
      <c r="R67" s="94" t="e">
        <f ca="1">IF(市町村抽出表!AC67="－","－",IF(市町村抽出表!AC67=0,"0人",IF(市町村抽出表!AC67&lt;1,"1人未満",TEXT(ROUND(市町村抽出表!AC67,0),"###,###")&amp;"人")))</f>
        <v>#REF!</v>
      </c>
      <c r="S67" s="94" t="e">
        <f ca="1">IF(市町村抽出表!AD67="－","－",IF(市町村抽出表!AD67=0,"0人",IF(市町村抽出表!AD67&lt;1,"1人未満",TEXT(ROUND(市町村抽出表!AD67,0),"###,###")&amp;"人")))</f>
        <v>#REF!</v>
      </c>
      <c r="T67" s="94" t="e">
        <f ca="1">IF(市町村抽出表!AE67="－","－",IF(市町村抽出表!AE67=0,"0人",IF(市町村抽出表!AE67&lt;1,"1人未満",TEXT(ROUND(市町村抽出表!AE67,0),"###,###")&amp;"人")))</f>
        <v>#REF!</v>
      </c>
      <c r="U67" s="149" t="e">
        <f ca="1">IF(市町村抽出表!AG67="","※2",IF(市町村抽出表!AG67="－","－",IF(市町村抽出表!AG67=0,"0人",IF(市町村抽出表!AG67&lt;1,"1人未満",TEXT(ROUND(市町村抽出表!AG67,0),"###,###")&amp;"人"))))</f>
        <v>#REF!</v>
      </c>
      <c r="V67" s="150" t="e">
        <f ca="1">IF(市町村抽出表!AH67="","※2",IF(市町村抽出表!AH67="－","－",IF(市町村抽出表!AH67=0,"0人",IF(市町村抽出表!AH67&lt;1,"1人未満",TEXT(ROUND(市町村抽出表!AH67,0),"###,###")&amp;"人"))))</f>
        <v>#REF!</v>
      </c>
      <c r="W67" s="151" t="e">
        <f ca="1">IF(市町村抽出表!AI67="","※2",IF(市町村抽出表!AI67="－","－",IF(市町村抽出表!AI67=0,"0人",IF(市町村抽出表!AI67&lt;1,"1人未満",TEXT(ROUND(市町村抽出表!AI67,0),"###,###")&amp;"人"))))</f>
        <v>#REF!</v>
      </c>
      <c r="X67" s="94" t="e">
        <f ca="1">IF(市町村抽出表!AJ67="－","－",IF(市町村抽出表!AJ67=0,"0人",IF(市町村抽出表!AJ67&lt;1,"1人未満",TEXT(ROUND(市町村抽出表!AJ67,0),"###,###")&amp;"人")))</f>
        <v>#REF!</v>
      </c>
      <c r="Y67" s="94" t="e">
        <f ca="1">IF(市町村抽出表!AK67="－","－",IF(市町村抽出表!AK67=0,"0人",IF(市町村抽出表!AK67&lt;1,"1人未満",TEXT(ROUND(市町村抽出表!AK67,0),"###,###")&amp;"人")))</f>
        <v>#REF!</v>
      </c>
      <c r="Z67" s="94" t="e">
        <f ca="1">IF(市町村抽出表!AL67="－","－",IF(市町村抽出表!AL67=0,"0人",IF(市町村抽出表!AL67&lt;1,"1人未満",TEXT(ROUND(市町村抽出表!AL67,0),"###,###")&amp;"人")))</f>
        <v>#REF!</v>
      </c>
      <c r="AA67" s="94" t="e">
        <f ca="1">IF(市町村抽出表!AM67="－","－",IF(市町村抽出表!AM67=0,"0人",IF(市町村抽出表!AM67&lt;1,"1人未満",TEXT(ROUND(市町村抽出表!AM67,0),"###,###")&amp;"人")))</f>
        <v>#REF!</v>
      </c>
      <c r="AB67" s="94" t="e">
        <f ca="1">IF(市町村抽出表!AN67="－","－",IF(市町村抽出表!AN67=0,"0人",IF(市町村抽出表!AN67&lt;1,"1人未満",TEXT(ROUND(市町村抽出表!AN67,0),"###,###")&amp;"人")))</f>
        <v>#REF!</v>
      </c>
      <c r="AC67" s="94" t="e">
        <f ca="1">IF(市町村抽出表!AO67="－","－",IF(市町村抽出表!AO67=0,"0人",IF(市町村抽出表!AO67&lt;1,"1人未満",TEXT(ROUND(市町村抽出表!AO67,0),"###,###")&amp;"人")))</f>
        <v>#REF!</v>
      </c>
      <c r="AD67" s="94" t="e">
        <f ca="1">IF(市町村抽出表!AP67="－","－",IF(市町村抽出表!AP67=0,"0人",IF(市町村抽出表!AP67&lt;1,"1人未満",TEXT(ROUND(市町村抽出表!AP67,0),"###,###")&amp;"人")))</f>
        <v>#REF!</v>
      </c>
      <c r="AE67" s="94" t="e">
        <f ca="1">IF(市町村抽出表!AQ67="－","－",IF(市町村抽出表!AQ67=0,"0人",IF(市町村抽出表!AQ67&lt;1,"1人未満",TEXT(ROUND(市町村抽出表!AQ67,0),"###,###")&amp;"人")))</f>
        <v>#REF!</v>
      </c>
      <c r="AF67" s="94" t="e">
        <f ca="1">IF(市町村抽出表!AR67="－","－",IF(市町村抽出表!AR67=0,"0人",IF(市町村抽出表!AR67&lt;1,"1人未満",TEXT(ROUND(市町村抽出表!AR67,0),"###,###")&amp;"人")))</f>
        <v>#REF!</v>
      </c>
      <c r="AG67" s="94" t="e">
        <f ca="1">IF(市町村抽出表!AS67="－","－",IF(市町村抽出表!AS67=0,"0箇所",IF(市町村抽出表!AS67&lt;1,"1箇所未満",TEXT(ROUND(市町村抽出表!AS67,0),"###,###")&amp;"箇所")))</f>
        <v>#REF!</v>
      </c>
      <c r="AH67" s="94" t="e">
        <f ca="1">IF(市町村抽出表!AT67="－","－",IF(市町村抽出表!AT67=0,"0世帯",IF(市町村抽出表!AT67&lt;1,"1世帯未満",TEXT(ROUND(市町村抽出表!AT67,0),"###,###")&amp;"世帯")))</f>
        <v>#REF!</v>
      </c>
      <c r="AI67" s="94" t="e">
        <f ca="1">IF(市町村抽出表!AU67="－","－",IF(市町村抽出表!AU67=0,"0人",IF(市町村抽出表!AU67&lt;1,"1人未満",TEXT(ROUND(市町村抽出表!AU67,0),"###,###")&amp;"人")))</f>
        <v>#REF!</v>
      </c>
      <c r="AJ67" s="94" t="e">
        <f ca="1">IF(市町村抽出表!AV67="－","－",IF(市町村抽出表!AV67=0,"0世帯",IF(市町村抽出表!AV67&lt;1,"1世帯未満",TEXT(ROUND(市町村抽出表!AV67,0),"###,###")&amp;"世帯")))</f>
        <v>#REF!</v>
      </c>
      <c r="AK67" s="94" t="e">
        <f ca="1">IF(市町村抽出表!AW67="－","－",IF(市町村抽出表!AW67=0,"0人",IF(市町村抽出表!AW67&lt;1,"1人未満",TEXT(ROUND(市町村抽出表!AW67,0),"###,###")&amp;"人")))</f>
        <v>#REF!</v>
      </c>
      <c r="AL67" s="94" t="e">
        <f ca="1">IF(市町村抽出表!AX67="－","－",IF(市町村抽出表!AX67=0,"0世帯",IF(市町村抽出表!AX67&lt;1,"1世帯未満",TEXT(ROUND(市町村抽出表!AX67,0),"###,###")&amp;"世帯")))</f>
        <v>#REF!</v>
      </c>
      <c r="AM67" s="94" t="e">
        <f ca="1">IF(市町村抽出表!AY67="－","－",IF(市町村抽出表!AY67=0,"0人",IF(市町村抽出表!AY67&lt;1,"1人未満",TEXT(ROUND(市町村抽出表!AY67,0),"###,###")&amp;"人")))</f>
        <v>#REF!</v>
      </c>
      <c r="AN67" s="94" t="s">
        <v>722</v>
      </c>
      <c r="AO67" s="94" t="s">
        <v>722</v>
      </c>
      <c r="AP67" s="94" t="e">
        <f ca="1">IF(市町村抽出表!BB67="－","－",IF(市町村抽出表!BB67=0,"0km",IF(市町村抽出表!BB67&lt;0.1,"0.1km未満",TEXT(ROUND(市町村抽出表!BB67,1),"###,##0.0")&amp;"km")))</f>
        <v>#REF!</v>
      </c>
      <c r="AQ67" s="94" t="e">
        <f ca="1">IF(市町村抽出表!BC67="－","－",IF(市町村抽出表!BC67=0,"0世帯",IF(市町村抽出表!BC67&lt;1,"1世帯未満",TEXT(ROUND(市町村抽出表!BC67,0),"###,###")&amp;"世帯")))</f>
        <v>#REF!</v>
      </c>
      <c r="AR67" s="94" t="e">
        <f ca="1">IF(市町村抽出表!BD67="－","－",IF(市町村抽出表!BD67=0,"0人",IF(市町村抽出表!BD67&lt;1,"1人未満",TEXT(ROUND(市町村抽出表!BD67,0),"###,###")&amp;"人")))</f>
        <v>#REF!</v>
      </c>
      <c r="AS67" s="94" t="s">
        <v>722</v>
      </c>
      <c r="AT67" s="94" t="s">
        <v>722</v>
      </c>
      <c r="AU67" s="94" t="e">
        <f ca="1">IF(市町村抽出表!BG67="－","－",IF(市町村抽出表!BG67=0,"0箇所",IF(市町村抽出表!BG67&lt;1,"1箇所未満",TEXT(ROUND(市町村抽出表!BG67,0),"###,###")&amp;"箇所")))</f>
        <v>#REF!</v>
      </c>
      <c r="AV67" s="94" t="e">
        <f ca="1">IF(市町村抽出表!BH67="－","－",IF(市町村抽出表!BH67=0,"0箇所",IF(市町村抽出表!BH67&lt;1,"1箇所未満",TEXT(ROUND(市町村抽出表!BH67,0),"###,###")&amp;"箇所")))</f>
        <v>#REF!</v>
      </c>
      <c r="AW67" s="94" t="e">
        <f ca="1">IF(市町村抽出表!BI67="－","－",IF(市町村抽出表!BI67=0,"0箇所",IF(市町村抽出表!BI67&lt;1,"1箇所未満",TEXT(ROUND(市町村抽出表!BI67,0),"###,###")&amp;"箇所")))</f>
        <v>#REF!</v>
      </c>
      <c r="AX67" s="94" t="e">
        <f ca="1">IF(市町村抽出表!BJ67="－","－",IF(市町村抽出表!BJ67=0,"0箇所",IF(市町村抽出表!BJ67&lt;1,"1箇所未満",TEXT(ROUND(市町村抽出表!BJ67,0),"###,###")&amp;"箇所")))</f>
        <v>#REF!</v>
      </c>
      <c r="AY67" s="94" t="e">
        <f ca="1">IF(市町村抽出表!BK67="－","－",IF(市町村抽出表!BK67=0,"0箇所",IF(市町村抽出表!BK67&lt;1,"1箇所未満",TEXT(ROUND(市町村抽出表!BK67,0),"###,###")&amp;"箇所")))</f>
        <v>#REF!</v>
      </c>
      <c r="AZ67" s="94" t="e">
        <f ca="1">IF(市町村抽出表!BL67="－","－",IF(市町村抽出表!BL67=0,"0箇所",IF(市町村抽出表!BL67&lt;1,"1箇所未満",TEXT(ROUND(市町村抽出表!BL67,0),"###,###")&amp;"箇所")))</f>
        <v>#REF!</v>
      </c>
      <c r="BH67" s="153"/>
      <c r="BI67" s="153"/>
      <c r="BJ67" s="153"/>
      <c r="BL67" s="154"/>
      <c r="BM67" s="153"/>
      <c r="BN67" s="153"/>
      <c r="BO67" s="153"/>
      <c r="BP67" s="153"/>
      <c r="BX67" s="154"/>
      <c r="BY67" s="153"/>
      <c r="BZ67" s="153"/>
      <c r="CA67" s="153"/>
      <c r="CB67" s="153"/>
      <c r="CN67" s="154"/>
      <c r="CO67" s="153"/>
      <c r="CP67" s="153"/>
      <c r="CQ67" s="153"/>
      <c r="CR67" s="153"/>
    </row>
    <row r="68" spans="1:96" x14ac:dyDescent="0.2">
      <c r="A68" s="82">
        <v>65</v>
      </c>
      <c r="B68" s="74" t="s">
        <v>619</v>
      </c>
      <c r="C68" s="93" t="e">
        <f ca="1">IF(市町村抽出表!D68="－","－",ROUND(市町村抽出表!D68,1))</f>
        <v>#REF!</v>
      </c>
      <c r="D68" s="158" t="e">
        <f ca="1">IF(市町村抽出表!F68="","※2",IF(市町村抽出表!F68="－","－",市町村抽出表!F68&amp;"箇所"))</f>
        <v>#REF!</v>
      </c>
      <c r="E68" s="159" t="e">
        <f ca="1">IF(市町村抽出表!G68="","※2",IF(市町村抽出表!G68="－","－",市町村抽出表!G68&amp;"箇所"))</f>
        <v>#REF!</v>
      </c>
      <c r="F68" s="160" t="e">
        <f ca="1">IF(市町村抽出表!H68="","※2",IF(市町村抽出表!H68="－","－",市町村抽出表!H68&amp;"箇所"))</f>
        <v>#REF!</v>
      </c>
      <c r="G68" s="94" t="e">
        <f ca="1">IF(市町村抽出表!I68="－","－",IF(市町村抽出表!I68=0,"0棟",IF(市町村抽出表!I68&lt;1,"1棟未満",TEXT(ROUND(市町村抽出表!I68,0),"###,###")&amp;"棟")))</f>
        <v>#REF!</v>
      </c>
      <c r="H68" s="94" t="e">
        <f ca="1">IF(市町村抽出表!J68="－","－",IF(市町村抽出表!J68=0,"0棟",IF(市町村抽出表!J68&lt;1,"1棟未満",TEXT(ROUND(市町村抽出表!J68,0),"###,###")&amp;"棟")))</f>
        <v>#REF!</v>
      </c>
      <c r="I68" s="94" t="e">
        <f ca="1">IF(市町村抽出表!O68="－","－",IF(市町村抽出表!O68=0,"0棟",IF(市町村抽出表!O68&lt;1,"1棟未満",TEXT(ROUND(市町村抽出表!O68,0),"###,###")&amp;"棟")))</f>
        <v>#REF!</v>
      </c>
      <c r="J68" s="94" t="e">
        <f ca="1">IF(市町村抽出表!P68="－","－",IF(市町村抽出表!P68=0,"0棟",IF(市町村抽出表!P68&lt;1,"1棟未満",TEXT(ROUND(市町村抽出表!P68,0),"###,###")&amp;"棟")))</f>
        <v>#REF!</v>
      </c>
      <c r="K68" s="147" t="e">
        <f ca="1">IF(市町村抽出表!U68="","※2",IF(市町村抽出表!U68="－","－",IF(市町村抽出表!U68=0,"0棟",IF(市町村抽出表!U68&lt;1,"1棟未満",TEXT(ROUND(市町村抽出表!U68,0),"###,###")&amp;"棟"))))</f>
        <v>#REF!</v>
      </c>
      <c r="L68" s="148" t="e">
        <f ca="1">IF(市町村抽出表!V68="","※2",IF(市町村抽出表!V68="－","－",IF(市町村抽出表!V68=0,"0棟",IF(市町村抽出表!V68&lt;1,"1棟未満",TEXT(ROUND(市町村抽出表!V68,0),"###,###")&amp;"棟"))))</f>
        <v>#REF!</v>
      </c>
      <c r="M68" s="94" t="e">
        <f ca="1">IF(市町村抽出表!W68="－","－",IF(市町村抽出表!W68=0,"0棟",IF(市町村抽出表!W68&lt;1,"1棟未満",TEXT(ROUND(市町村抽出表!W68,0),"###,###")&amp;"棟")))</f>
        <v>#REF!</v>
      </c>
      <c r="N68" s="94" t="e">
        <f ca="1">IF(市町村抽出表!X68="－","－",IF(市町村抽出表!X68=0,"0棟",IF(市町村抽出表!X68&lt;1,"1棟未満",TEXT(ROUND(市町村抽出表!X68,0),"###,###")&amp;"棟")))</f>
        <v>#REF!</v>
      </c>
      <c r="O68" s="94" t="e">
        <f ca="1">IF(市町村抽出表!Z68="－","－",IF(市町村抽出表!Z68=0,"0件",IF(市町村抽出表!Z68&lt;1,"1件未満",TEXT(ROUND(市町村抽出表!Z68,0),"###,###")&amp;"件")))</f>
        <v>#REF!</v>
      </c>
      <c r="P68" s="94" t="e">
        <f ca="1">IF(市町村抽出表!AA68="－","－",IF(市町村抽出表!AA68=0,"0件",IF(市町村抽出表!AA68&lt;1,"1件未満",TEXT(ROUND(市町村抽出表!AA68,0),"###,###")&amp;"件")))</f>
        <v>#REF!</v>
      </c>
      <c r="Q68" s="94" t="e">
        <f ca="1">IF(市町村抽出表!AB68="－","－",IF(市町村抽出表!AB68=0,"0棟",IF(市町村抽出表!AB68&lt;1,"1棟未満",TEXT(ROUND(市町村抽出表!AB68,0),"###,###")&amp;"棟")))</f>
        <v>#REF!</v>
      </c>
      <c r="R68" s="94" t="e">
        <f ca="1">IF(市町村抽出表!AC68="－","－",IF(市町村抽出表!AC68=0,"0人",IF(市町村抽出表!AC68&lt;1,"1人未満",TEXT(ROUND(市町村抽出表!AC68,0),"###,###")&amp;"人")))</f>
        <v>#REF!</v>
      </c>
      <c r="S68" s="94" t="e">
        <f ca="1">IF(市町村抽出表!AD68="－","－",IF(市町村抽出表!AD68=0,"0人",IF(市町村抽出表!AD68&lt;1,"1人未満",TEXT(ROUND(市町村抽出表!AD68,0),"###,###")&amp;"人")))</f>
        <v>#REF!</v>
      </c>
      <c r="T68" s="94" t="e">
        <f ca="1">IF(市町村抽出表!AE68="－","－",IF(市町村抽出表!AE68=0,"0人",IF(市町村抽出表!AE68&lt;1,"1人未満",TEXT(ROUND(市町村抽出表!AE68,0),"###,###")&amp;"人")))</f>
        <v>#REF!</v>
      </c>
      <c r="U68" s="149" t="e">
        <f ca="1">IF(市町村抽出表!AG68="","※2",IF(市町村抽出表!AG68="－","－",IF(市町村抽出表!AG68=0,"0人",IF(市町村抽出表!AG68&lt;1,"1人未満",TEXT(ROUND(市町村抽出表!AG68,0),"###,###")&amp;"人"))))</f>
        <v>#REF!</v>
      </c>
      <c r="V68" s="150" t="e">
        <f ca="1">IF(市町村抽出表!AH68="","※2",IF(市町村抽出表!AH68="－","－",IF(市町村抽出表!AH68=0,"0人",IF(市町村抽出表!AH68&lt;1,"1人未満",TEXT(ROUND(市町村抽出表!AH68,0),"###,###")&amp;"人"))))</f>
        <v>#REF!</v>
      </c>
      <c r="W68" s="151" t="e">
        <f ca="1">IF(市町村抽出表!AI68="","※2",IF(市町村抽出表!AI68="－","－",IF(市町村抽出表!AI68=0,"0人",IF(市町村抽出表!AI68&lt;1,"1人未満",TEXT(ROUND(市町村抽出表!AI68,0),"###,###")&amp;"人"))))</f>
        <v>#REF!</v>
      </c>
      <c r="X68" s="94" t="e">
        <f ca="1">IF(市町村抽出表!AJ68="－","－",IF(市町村抽出表!AJ68=0,"0人",IF(市町村抽出表!AJ68&lt;1,"1人未満",TEXT(ROUND(市町村抽出表!AJ68,0),"###,###")&amp;"人")))</f>
        <v>#REF!</v>
      </c>
      <c r="Y68" s="94" t="e">
        <f ca="1">IF(市町村抽出表!AK68="－","－",IF(市町村抽出表!AK68=0,"0人",IF(市町村抽出表!AK68&lt;1,"1人未満",TEXT(ROUND(市町村抽出表!AK68,0),"###,###")&amp;"人")))</f>
        <v>#REF!</v>
      </c>
      <c r="Z68" s="94" t="e">
        <f ca="1">IF(市町村抽出表!AL68="－","－",IF(市町村抽出表!AL68=0,"0人",IF(市町村抽出表!AL68&lt;1,"1人未満",TEXT(ROUND(市町村抽出表!AL68,0),"###,###")&amp;"人")))</f>
        <v>#REF!</v>
      </c>
      <c r="AA68" s="94" t="e">
        <f ca="1">IF(市町村抽出表!AM68="－","－",IF(市町村抽出表!AM68=0,"0人",IF(市町村抽出表!AM68&lt;1,"1人未満",TEXT(ROUND(市町村抽出表!AM68,0),"###,###")&amp;"人")))</f>
        <v>#REF!</v>
      </c>
      <c r="AB68" s="94" t="e">
        <f ca="1">IF(市町村抽出表!AN68="－","－",IF(市町村抽出表!AN68=0,"0人",IF(市町村抽出表!AN68&lt;1,"1人未満",TEXT(ROUND(市町村抽出表!AN68,0),"###,###")&amp;"人")))</f>
        <v>#REF!</v>
      </c>
      <c r="AC68" s="94" t="e">
        <f ca="1">IF(市町村抽出表!AO68="－","－",IF(市町村抽出表!AO68=0,"0人",IF(市町村抽出表!AO68&lt;1,"1人未満",TEXT(ROUND(市町村抽出表!AO68,0),"###,###")&amp;"人")))</f>
        <v>#REF!</v>
      </c>
      <c r="AD68" s="94" t="e">
        <f ca="1">IF(市町村抽出表!AP68="－","－",IF(市町村抽出表!AP68=0,"0人",IF(市町村抽出表!AP68&lt;1,"1人未満",TEXT(ROUND(市町村抽出表!AP68,0),"###,###")&amp;"人")))</f>
        <v>#REF!</v>
      </c>
      <c r="AE68" s="94" t="e">
        <f ca="1">IF(市町村抽出表!AQ68="－","－",IF(市町村抽出表!AQ68=0,"0人",IF(市町村抽出表!AQ68&lt;1,"1人未満",TEXT(ROUND(市町村抽出表!AQ68,0),"###,###")&amp;"人")))</f>
        <v>#REF!</v>
      </c>
      <c r="AF68" s="94" t="e">
        <f ca="1">IF(市町村抽出表!AR68="－","－",IF(市町村抽出表!AR68=0,"0人",IF(市町村抽出表!AR68&lt;1,"1人未満",TEXT(ROUND(市町村抽出表!AR68,0),"###,###")&amp;"人")))</f>
        <v>#REF!</v>
      </c>
      <c r="AG68" s="94" t="e">
        <f ca="1">IF(市町村抽出表!AS68="－","－",IF(市町村抽出表!AS68=0,"0箇所",IF(市町村抽出表!AS68&lt;1,"1箇所未満",TEXT(ROUND(市町村抽出表!AS68,0),"###,###")&amp;"箇所")))</f>
        <v>#REF!</v>
      </c>
      <c r="AH68" s="94" t="e">
        <f ca="1">IF(市町村抽出表!AT68="－","－",IF(市町村抽出表!AT68=0,"0世帯",IF(市町村抽出表!AT68&lt;1,"1世帯未満",TEXT(ROUND(市町村抽出表!AT68,0),"###,###")&amp;"世帯")))</f>
        <v>#REF!</v>
      </c>
      <c r="AI68" s="94" t="e">
        <f ca="1">IF(市町村抽出表!AU68="－","－",IF(市町村抽出表!AU68=0,"0人",IF(市町村抽出表!AU68&lt;1,"1人未満",TEXT(ROUND(市町村抽出表!AU68,0),"###,###")&amp;"人")))</f>
        <v>#REF!</v>
      </c>
      <c r="AJ68" s="94" t="e">
        <f ca="1">IF(市町村抽出表!AV68="－","－",IF(市町村抽出表!AV68=0,"0世帯",IF(市町村抽出表!AV68&lt;1,"1世帯未満",TEXT(ROUND(市町村抽出表!AV68,0),"###,###")&amp;"世帯")))</f>
        <v>#REF!</v>
      </c>
      <c r="AK68" s="94" t="e">
        <f ca="1">IF(市町村抽出表!AW68="－","－",IF(市町村抽出表!AW68=0,"0人",IF(市町村抽出表!AW68&lt;1,"1人未満",TEXT(ROUND(市町村抽出表!AW68,0),"###,###")&amp;"人")))</f>
        <v>#REF!</v>
      </c>
      <c r="AL68" s="94" t="e">
        <f ca="1">IF(市町村抽出表!AX68="－","－",IF(市町村抽出表!AX68=0,"0世帯",IF(市町村抽出表!AX68&lt;1,"1世帯未満",TEXT(ROUND(市町村抽出表!AX68,0),"###,###")&amp;"世帯")))</f>
        <v>#REF!</v>
      </c>
      <c r="AM68" s="94" t="e">
        <f ca="1">IF(市町村抽出表!AY68="－","－",IF(市町村抽出表!AY68=0,"0人",IF(市町村抽出表!AY68&lt;1,"1人未満",TEXT(ROUND(市町村抽出表!AY68,0),"###,###")&amp;"人")))</f>
        <v>#REF!</v>
      </c>
      <c r="AN68" s="94" t="s">
        <v>722</v>
      </c>
      <c r="AO68" s="94" t="s">
        <v>722</v>
      </c>
      <c r="AP68" s="94" t="e">
        <f ca="1">IF(市町村抽出表!BB68="－","－",IF(市町村抽出表!BB68=0,"0km",IF(市町村抽出表!BB68&lt;0.1,"0.1km未満",TEXT(ROUND(市町村抽出表!BB68,1),"###,##0.0")&amp;"km")))</f>
        <v>#REF!</v>
      </c>
      <c r="AQ68" s="94" t="e">
        <f ca="1">IF(市町村抽出表!BC68="－","－",IF(市町村抽出表!BC68=0,"0世帯",IF(市町村抽出表!BC68&lt;1,"1世帯未満",TEXT(ROUND(市町村抽出表!BC68,0),"###,###")&amp;"世帯")))</f>
        <v>#REF!</v>
      </c>
      <c r="AR68" s="94" t="e">
        <f ca="1">IF(市町村抽出表!BD68="－","－",IF(市町村抽出表!BD68=0,"0人",IF(市町村抽出表!BD68&lt;1,"1人未満",TEXT(ROUND(市町村抽出表!BD68,0),"###,###")&amp;"人")))</f>
        <v>#REF!</v>
      </c>
      <c r="AS68" s="94" t="s">
        <v>722</v>
      </c>
      <c r="AT68" s="94" t="s">
        <v>722</v>
      </c>
      <c r="AU68" s="94" t="e">
        <f ca="1">IF(市町村抽出表!BG68="－","－",IF(市町村抽出表!BG68=0,"0箇所",IF(市町村抽出表!BG68&lt;1,"1箇所未満",TEXT(ROUND(市町村抽出表!BG68,0),"###,###")&amp;"箇所")))</f>
        <v>#REF!</v>
      </c>
      <c r="AV68" s="94" t="e">
        <f ca="1">IF(市町村抽出表!BH68="－","－",IF(市町村抽出表!BH68=0,"0箇所",IF(市町村抽出表!BH68&lt;1,"1箇所未満",TEXT(ROUND(市町村抽出表!BH68,0),"###,###")&amp;"箇所")))</f>
        <v>#REF!</v>
      </c>
      <c r="AW68" s="94" t="e">
        <f ca="1">IF(市町村抽出表!BI68="－","－",IF(市町村抽出表!BI68=0,"0箇所",IF(市町村抽出表!BI68&lt;1,"1箇所未満",TEXT(ROUND(市町村抽出表!BI68,0),"###,###")&amp;"箇所")))</f>
        <v>#REF!</v>
      </c>
      <c r="AX68" s="94" t="e">
        <f ca="1">IF(市町村抽出表!BJ68="－","－",IF(市町村抽出表!BJ68=0,"0箇所",IF(市町村抽出表!BJ68&lt;1,"1箇所未満",TEXT(ROUND(市町村抽出表!BJ68,0),"###,###")&amp;"箇所")))</f>
        <v>#REF!</v>
      </c>
      <c r="AY68" s="94" t="e">
        <f ca="1">IF(市町村抽出表!BK68="－","－",IF(市町村抽出表!BK68=0,"0箇所",IF(市町村抽出表!BK68&lt;1,"1箇所未満",TEXT(ROUND(市町村抽出表!BK68,0),"###,###")&amp;"箇所")))</f>
        <v>#REF!</v>
      </c>
      <c r="AZ68" s="94" t="e">
        <f ca="1">IF(市町村抽出表!BL68="－","－",IF(市町村抽出表!BL68=0,"0箇所",IF(市町村抽出表!BL68&lt;1,"1箇所未満",TEXT(ROUND(市町村抽出表!BL68,0),"###,###")&amp;"箇所")))</f>
        <v>#REF!</v>
      </c>
      <c r="BH68" s="153"/>
      <c r="BI68" s="153"/>
      <c r="BJ68" s="153"/>
      <c r="BL68" s="154"/>
      <c r="BM68" s="153"/>
      <c r="BN68" s="153"/>
      <c r="BO68" s="153"/>
      <c r="BP68" s="153"/>
      <c r="BX68" s="154"/>
      <c r="BY68" s="153"/>
      <c r="BZ68" s="153"/>
      <c r="CA68" s="153"/>
      <c r="CB68" s="153"/>
      <c r="CN68" s="154"/>
      <c r="CO68" s="153"/>
      <c r="CP68" s="153"/>
      <c r="CQ68" s="153"/>
      <c r="CR68" s="153"/>
    </row>
    <row r="69" spans="1:96" x14ac:dyDescent="0.2">
      <c r="A69" s="82">
        <v>66</v>
      </c>
      <c r="B69" s="74" t="s">
        <v>620</v>
      </c>
      <c r="C69" s="93" t="e">
        <f ca="1">IF(市町村抽出表!D69="－","－",ROUND(市町村抽出表!D69,1))</f>
        <v>#REF!</v>
      </c>
      <c r="D69" s="158" t="e">
        <f ca="1">IF(市町村抽出表!F69="","※2",IF(市町村抽出表!F69="－","－",市町村抽出表!F69&amp;"箇所"))</f>
        <v>#REF!</v>
      </c>
      <c r="E69" s="159" t="e">
        <f ca="1">IF(市町村抽出表!G69="","※2",IF(市町村抽出表!G69="－","－",市町村抽出表!G69&amp;"箇所"))</f>
        <v>#REF!</v>
      </c>
      <c r="F69" s="160" t="e">
        <f ca="1">IF(市町村抽出表!H69="","※2",IF(市町村抽出表!H69="－","－",市町村抽出表!H69&amp;"箇所"))</f>
        <v>#REF!</v>
      </c>
      <c r="G69" s="94" t="e">
        <f ca="1">IF(市町村抽出表!I69="－","－",IF(市町村抽出表!I69=0,"0棟",IF(市町村抽出表!I69&lt;1,"1棟未満",TEXT(ROUND(市町村抽出表!I69,0),"###,###")&amp;"棟")))</f>
        <v>#REF!</v>
      </c>
      <c r="H69" s="94" t="e">
        <f ca="1">IF(市町村抽出表!J69="－","－",IF(市町村抽出表!J69=0,"0棟",IF(市町村抽出表!J69&lt;1,"1棟未満",TEXT(ROUND(市町村抽出表!J69,0),"###,###")&amp;"棟")))</f>
        <v>#REF!</v>
      </c>
      <c r="I69" s="94" t="e">
        <f ca="1">IF(市町村抽出表!O69="－","－",IF(市町村抽出表!O69=0,"0棟",IF(市町村抽出表!O69&lt;1,"1棟未満",TEXT(ROUND(市町村抽出表!O69,0),"###,###")&amp;"棟")))</f>
        <v>#REF!</v>
      </c>
      <c r="J69" s="94" t="e">
        <f ca="1">IF(市町村抽出表!P69="－","－",IF(市町村抽出表!P69=0,"0棟",IF(市町村抽出表!P69&lt;1,"1棟未満",TEXT(ROUND(市町村抽出表!P69,0),"###,###")&amp;"棟")))</f>
        <v>#REF!</v>
      </c>
      <c r="K69" s="147" t="e">
        <f ca="1">IF(市町村抽出表!U69="","※2",IF(市町村抽出表!U69="－","－",IF(市町村抽出表!U69=0,"0棟",IF(市町村抽出表!U69&lt;1,"1棟未満",TEXT(ROUND(市町村抽出表!U69,0),"###,###")&amp;"棟"))))</f>
        <v>#REF!</v>
      </c>
      <c r="L69" s="148" t="e">
        <f ca="1">IF(市町村抽出表!V69="","※2",IF(市町村抽出表!V69="－","－",IF(市町村抽出表!V69=0,"0棟",IF(市町村抽出表!V69&lt;1,"1棟未満",TEXT(ROUND(市町村抽出表!V69,0),"###,###")&amp;"棟"))))</f>
        <v>#REF!</v>
      </c>
      <c r="M69" s="94" t="e">
        <f ca="1">IF(市町村抽出表!W69="－","－",IF(市町村抽出表!W69=0,"0棟",IF(市町村抽出表!W69&lt;1,"1棟未満",TEXT(ROUND(市町村抽出表!W69,0),"###,###")&amp;"棟")))</f>
        <v>#REF!</v>
      </c>
      <c r="N69" s="94" t="e">
        <f ca="1">IF(市町村抽出表!X69="－","－",IF(市町村抽出表!X69=0,"0棟",IF(市町村抽出表!X69&lt;1,"1棟未満",TEXT(ROUND(市町村抽出表!X69,0),"###,###")&amp;"棟")))</f>
        <v>#REF!</v>
      </c>
      <c r="O69" s="94" t="e">
        <f ca="1">IF(市町村抽出表!Z69="－","－",IF(市町村抽出表!Z69=0,"0件",IF(市町村抽出表!Z69&lt;1,"1件未満",TEXT(ROUND(市町村抽出表!Z69,0),"###,###")&amp;"件")))</f>
        <v>#REF!</v>
      </c>
      <c r="P69" s="94" t="e">
        <f ca="1">IF(市町村抽出表!AA69="－","－",IF(市町村抽出表!AA69=0,"0件",IF(市町村抽出表!AA69&lt;1,"1件未満",TEXT(ROUND(市町村抽出表!AA69,0),"###,###")&amp;"件")))</f>
        <v>#REF!</v>
      </c>
      <c r="Q69" s="94" t="e">
        <f ca="1">IF(市町村抽出表!AB69="－","－",IF(市町村抽出表!AB69=0,"0棟",IF(市町村抽出表!AB69&lt;1,"1棟未満",TEXT(ROUND(市町村抽出表!AB69,0),"###,###")&amp;"棟")))</f>
        <v>#REF!</v>
      </c>
      <c r="R69" s="94" t="e">
        <f ca="1">IF(市町村抽出表!AC69="－","－",IF(市町村抽出表!AC69=0,"0人",IF(市町村抽出表!AC69&lt;1,"1人未満",TEXT(ROUND(市町村抽出表!AC69,0),"###,###")&amp;"人")))</f>
        <v>#REF!</v>
      </c>
      <c r="S69" s="94" t="e">
        <f ca="1">IF(市町村抽出表!AD69="－","－",IF(市町村抽出表!AD69=0,"0人",IF(市町村抽出表!AD69&lt;1,"1人未満",TEXT(ROUND(市町村抽出表!AD69,0),"###,###")&amp;"人")))</f>
        <v>#REF!</v>
      </c>
      <c r="T69" s="94" t="e">
        <f ca="1">IF(市町村抽出表!AE69="－","－",IF(市町村抽出表!AE69=0,"0人",IF(市町村抽出表!AE69&lt;1,"1人未満",TEXT(ROUND(市町村抽出表!AE69,0),"###,###")&amp;"人")))</f>
        <v>#REF!</v>
      </c>
      <c r="U69" s="149" t="e">
        <f ca="1">IF(市町村抽出表!AG69="","※2",IF(市町村抽出表!AG69="－","－",IF(市町村抽出表!AG69=0,"0人",IF(市町村抽出表!AG69&lt;1,"1人未満",TEXT(ROUND(市町村抽出表!AG69,0),"###,###")&amp;"人"))))</f>
        <v>#REF!</v>
      </c>
      <c r="V69" s="150" t="e">
        <f ca="1">IF(市町村抽出表!AH69="","※2",IF(市町村抽出表!AH69="－","－",IF(市町村抽出表!AH69=0,"0人",IF(市町村抽出表!AH69&lt;1,"1人未満",TEXT(ROUND(市町村抽出表!AH69,0),"###,###")&amp;"人"))))</f>
        <v>#REF!</v>
      </c>
      <c r="W69" s="151" t="e">
        <f ca="1">IF(市町村抽出表!AI69="","※2",IF(市町村抽出表!AI69="－","－",IF(市町村抽出表!AI69=0,"0人",IF(市町村抽出表!AI69&lt;1,"1人未満",TEXT(ROUND(市町村抽出表!AI69,0),"###,###")&amp;"人"))))</f>
        <v>#REF!</v>
      </c>
      <c r="X69" s="94" t="e">
        <f ca="1">IF(市町村抽出表!AJ69="－","－",IF(市町村抽出表!AJ69=0,"0人",IF(市町村抽出表!AJ69&lt;1,"1人未満",TEXT(ROUND(市町村抽出表!AJ69,0),"###,###")&amp;"人")))</f>
        <v>#REF!</v>
      </c>
      <c r="Y69" s="94" t="e">
        <f ca="1">IF(市町村抽出表!AK69="－","－",IF(市町村抽出表!AK69=0,"0人",IF(市町村抽出表!AK69&lt;1,"1人未満",TEXT(ROUND(市町村抽出表!AK69,0),"###,###")&amp;"人")))</f>
        <v>#REF!</v>
      </c>
      <c r="Z69" s="94" t="e">
        <f ca="1">IF(市町村抽出表!AL69="－","－",IF(市町村抽出表!AL69=0,"0人",IF(市町村抽出表!AL69&lt;1,"1人未満",TEXT(ROUND(市町村抽出表!AL69,0),"###,###")&amp;"人")))</f>
        <v>#REF!</v>
      </c>
      <c r="AA69" s="94" t="e">
        <f ca="1">IF(市町村抽出表!AM69="－","－",IF(市町村抽出表!AM69=0,"0人",IF(市町村抽出表!AM69&lt;1,"1人未満",TEXT(ROUND(市町村抽出表!AM69,0),"###,###")&amp;"人")))</f>
        <v>#REF!</v>
      </c>
      <c r="AB69" s="94" t="e">
        <f ca="1">IF(市町村抽出表!AN69="－","－",IF(市町村抽出表!AN69=0,"0人",IF(市町村抽出表!AN69&lt;1,"1人未満",TEXT(ROUND(市町村抽出表!AN69,0),"###,###")&amp;"人")))</f>
        <v>#REF!</v>
      </c>
      <c r="AC69" s="94" t="e">
        <f ca="1">IF(市町村抽出表!AO69="－","－",IF(市町村抽出表!AO69=0,"0人",IF(市町村抽出表!AO69&lt;1,"1人未満",TEXT(ROUND(市町村抽出表!AO69,0),"###,###")&amp;"人")))</f>
        <v>#REF!</v>
      </c>
      <c r="AD69" s="94" t="e">
        <f ca="1">IF(市町村抽出表!AP69="－","－",IF(市町村抽出表!AP69=0,"0人",IF(市町村抽出表!AP69&lt;1,"1人未満",TEXT(ROUND(市町村抽出表!AP69,0),"###,###")&amp;"人")))</f>
        <v>#REF!</v>
      </c>
      <c r="AE69" s="94" t="e">
        <f ca="1">IF(市町村抽出表!AQ69="－","－",IF(市町村抽出表!AQ69=0,"0人",IF(市町村抽出表!AQ69&lt;1,"1人未満",TEXT(ROUND(市町村抽出表!AQ69,0),"###,###")&amp;"人")))</f>
        <v>#REF!</v>
      </c>
      <c r="AF69" s="94" t="e">
        <f ca="1">IF(市町村抽出表!AR69="－","－",IF(市町村抽出表!AR69=0,"0人",IF(市町村抽出表!AR69&lt;1,"1人未満",TEXT(ROUND(市町村抽出表!AR69,0),"###,###")&amp;"人")))</f>
        <v>#REF!</v>
      </c>
      <c r="AG69" s="94" t="e">
        <f ca="1">IF(市町村抽出表!AS69="－","－",IF(市町村抽出表!AS69=0,"0箇所",IF(市町村抽出表!AS69&lt;1,"1箇所未満",TEXT(ROUND(市町村抽出表!AS69,0),"###,###")&amp;"箇所")))</f>
        <v>#REF!</v>
      </c>
      <c r="AH69" s="94" t="e">
        <f ca="1">IF(市町村抽出表!AT69="－","－",IF(市町村抽出表!AT69=0,"0世帯",IF(市町村抽出表!AT69&lt;1,"1世帯未満",TEXT(ROUND(市町村抽出表!AT69,0),"###,###")&amp;"世帯")))</f>
        <v>#REF!</v>
      </c>
      <c r="AI69" s="94" t="e">
        <f ca="1">IF(市町村抽出表!AU69="－","－",IF(市町村抽出表!AU69=0,"0人",IF(市町村抽出表!AU69&lt;1,"1人未満",TEXT(ROUND(市町村抽出表!AU69,0),"###,###")&amp;"人")))</f>
        <v>#REF!</v>
      </c>
      <c r="AJ69" s="94" t="e">
        <f ca="1">IF(市町村抽出表!AV69="－","－",IF(市町村抽出表!AV69=0,"0世帯",IF(市町村抽出表!AV69&lt;1,"1世帯未満",TEXT(ROUND(市町村抽出表!AV69,0),"###,###")&amp;"世帯")))</f>
        <v>#REF!</v>
      </c>
      <c r="AK69" s="94" t="e">
        <f ca="1">IF(市町村抽出表!AW69="－","－",IF(市町村抽出表!AW69=0,"0人",IF(市町村抽出表!AW69&lt;1,"1人未満",TEXT(ROUND(市町村抽出表!AW69,0),"###,###")&amp;"人")))</f>
        <v>#REF!</v>
      </c>
      <c r="AL69" s="94" t="e">
        <f ca="1">IF(市町村抽出表!AX69="－","－",IF(市町村抽出表!AX69=0,"0世帯",IF(市町村抽出表!AX69&lt;1,"1世帯未満",TEXT(ROUND(市町村抽出表!AX69,0),"###,###")&amp;"世帯")))</f>
        <v>#REF!</v>
      </c>
      <c r="AM69" s="94" t="e">
        <f ca="1">IF(市町村抽出表!AY69="－","－",IF(市町村抽出表!AY69=0,"0人",IF(市町村抽出表!AY69&lt;1,"1人未満",TEXT(ROUND(市町村抽出表!AY69,0),"###,###")&amp;"人")))</f>
        <v>#REF!</v>
      </c>
      <c r="AN69" s="94" t="s">
        <v>722</v>
      </c>
      <c r="AO69" s="94" t="s">
        <v>722</v>
      </c>
      <c r="AP69" s="94" t="e">
        <f ca="1">IF(市町村抽出表!BB69="－","－",IF(市町村抽出表!BB69=0,"0km",IF(市町村抽出表!BB69&lt;0.1,"0.1km未満",TEXT(ROUND(市町村抽出表!BB69,1),"###,##0.0")&amp;"km")))</f>
        <v>#REF!</v>
      </c>
      <c r="AQ69" s="94" t="e">
        <f ca="1">IF(市町村抽出表!BC69="－","－",IF(市町村抽出表!BC69=0,"0世帯",IF(市町村抽出表!BC69&lt;1,"1世帯未満",TEXT(ROUND(市町村抽出表!BC69,0),"###,###")&amp;"世帯")))</f>
        <v>#REF!</v>
      </c>
      <c r="AR69" s="94" t="e">
        <f ca="1">IF(市町村抽出表!BD69="－","－",IF(市町村抽出表!BD69=0,"0人",IF(市町村抽出表!BD69&lt;1,"1人未満",TEXT(ROUND(市町村抽出表!BD69,0),"###,###")&amp;"人")))</f>
        <v>#REF!</v>
      </c>
      <c r="AS69" s="94" t="s">
        <v>722</v>
      </c>
      <c r="AT69" s="94" t="s">
        <v>722</v>
      </c>
      <c r="AU69" s="94" t="e">
        <f ca="1">IF(市町村抽出表!BG69="－","－",IF(市町村抽出表!BG69=0,"0箇所",IF(市町村抽出表!BG69&lt;1,"1箇所未満",TEXT(ROUND(市町村抽出表!BG69,0),"###,###")&amp;"箇所")))</f>
        <v>#REF!</v>
      </c>
      <c r="AV69" s="94" t="e">
        <f ca="1">IF(市町村抽出表!BH69="－","－",IF(市町村抽出表!BH69=0,"0箇所",IF(市町村抽出表!BH69&lt;1,"1箇所未満",TEXT(ROUND(市町村抽出表!BH69,0),"###,###")&amp;"箇所")))</f>
        <v>#REF!</v>
      </c>
      <c r="AW69" s="94" t="e">
        <f ca="1">IF(市町村抽出表!BI69="－","－",IF(市町村抽出表!BI69=0,"0箇所",IF(市町村抽出表!BI69&lt;1,"1箇所未満",TEXT(ROUND(市町村抽出表!BI69,0),"###,###")&amp;"箇所")))</f>
        <v>#REF!</v>
      </c>
      <c r="AX69" s="94" t="e">
        <f ca="1">IF(市町村抽出表!BJ69="－","－",IF(市町村抽出表!BJ69=0,"0箇所",IF(市町村抽出表!BJ69&lt;1,"1箇所未満",TEXT(ROUND(市町村抽出表!BJ69,0),"###,###")&amp;"箇所")))</f>
        <v>#REF!</v>
      </c>
      <c r="AY69" s="94" t="e">
        <f ca="1">IF(市町村抽出表!BK69="－","－",IF(市町村抽出表!BK69=0,"0箇所",IF(市町村抽出表!BK69&lt;1,"1箇所未満",TEXT(ROUND(市町村抽出表!BK69,0),"###,###")&amp;"箇所")))</f>
        <v>#REF!</v>
      </c>
      <c r="AZ69" s="94" t="e">
        <f ca="1">IF(市町村抽出表!BL69="－","－",IF(市町村抽出表!BL69=0,"0箇所",IF(市町村抽出表!BL69&lt;1,"1箇所未満",TEXT(ROUND(市町村抽出表!BL69,0),"###,###")&amp;"箇所")))</f>
        <v>#REF!</v>
      </c>
      <c r="BH69" s="153"/>
      <c r="BI69" s="153"/>
      <c r="BJ69" s="153"/>
      <c r="BL69" s="154"/>
      <c r="BM69" s="153"/>
      <c r="BN69" s="153"/>
      <c r="BO69" s="153"/>
      <c r="BP69" s="153"/>
      <c r="BX69" s="154"/>
      <c r="BY69" s="153"/>
      <c r="BZ69" s="153"/>
      <c r="CA69" s="153"/>
      <c r="CB69" s="153"/>
      <c r="CN69" s="154"/>
      <c r="CO69" s="153"/>
      <c r="CP69" s="153"/>
      <c r="CQ69" s="153"/>
      <c r="CR69" s="153"/>
    </row>
    <row r="70" spans="1:96" x14ac:dyDescent="0.2">
      <c r="A70" s="82">
        <v>67</v>
      </c>
      <c r="B70" s="74" t="s">
        <v>621</v>
      </c>
      <c r="C70" s="93" t="e">
        <f ca="1">IF(市町村抽出表!D70="－","－",ROUND(市町村抽出表!D70,1))</f>
        <v>#REF!</v>
      </c>
      <c r="D70" s="158" t="e">
        <f ca="1">IF(市町村抽出表!F70="","※2",IF(市町村抽出表!F70="－","－",市町村抽出表!F70&amp;"箇所"))</f>
        <v>#REF!</v>
      </c>
      <c r="E70" s="159" t="e">
        <f ca="1">IF(市町村抽出表!G70="","※2",IF(市町村抽出表!G70="－","－",市町村抽出表!G70&amp;"箇所"))</f>
        <v>#REF!</v>
      </c>
      <c r="F70" s="160" t="e">
        <f ca="1">IF(市町村抽出表!H70="","※2",IF(市町村抽出表!H70="－","－",市町村抽出表!H70&amp;"箇所"))</f>
        <v>#REF!</v>
      </c>
      <c r="G70" s="94" t="e">
        <f ca="1">IF(市町村抽出表!I70="－","－",IF(市町村抽出表!I70=0,"0棟",IF(市町村抽出表!I70&lt;1,"1棟未満",TEXT(ROUND(市町村抽出表!I70,0),"###,###")&amp;"棟")))</f>
        <v>#REF!</v>
      </c>
      <c r="H70" s="94" t="e">
        <f ca="1">IF(市町村抽出表!J70="－","－",IF(市町村抽出表!J70=0,"0棟",IF(市町村抽出表!J70&lt;1,"1棟未満",TEXT(ROUND(市町村抽出表!J70,0),"###,###")&amp;"棟")))</f>
        <v>#REF!</v>
      </c>
      <c r="I70" s="94" t="e">
        <f ca="1">IF(市町村抽出表!O70="－","－",IF(市町村抽出表!O70=0,"0棟",IF(市町村抽出表!O70&lt;1,"1棟未満",TEXT(ROUND(市町村抽出表!O70,0),"###,###")&amp;"棟")))</f>
        <v>#REF!</v>
      </c>
      <c r="J70" s="94" t="e">
        <f ca="1">IF(市町村抽出表!P70="－","－",IF(市町村抽出表!P70=0,"0棟",IF(市町村抽出表!P70&lt;1,"1棟未満",TEXT(ROUND(市町村抽出表!P70,0),"###,###")&amp;"棟")))</f>
        <v>#REF!</v>
      </c>
      <c r="K70" s="147" t="e">
        <f ca="1">IF(市町村抽出表!U70="","※2",IF(市町村抽出表!U70="－","－",IF(市町村抽出表!U70=0,"0棟",IF(市町村抽出表!U70&lt;1,"1棟未満",TEXT(ROUND(市町村抽出表!U70,0),"###,###")&amp;"棟"))))</f>
        <v>#REF!</v>
      </c>
      <c r="L70" s="148" t="e">
        <f ca="1">IF(市町村抽出表!V70="","※2",IF(市町村抽出表!V70="－","－",IF(市町村抽出表!V70=0,"0棟",IF(市町村抽出表!V70&lt;1,"1棟未満",TEXT(ROUND(市町村抽出表!V70,0),"###,###")&amp;"棟"))))</f>
        <v>#REF!</v>
      </c>
      <c r="M70" s="94" t="e">
        <f ca="1">IF(市町村抽出表!W70="－","－",IF(市町村抽出表!W70=0,"0棟",IF(市町村抽出表!W70&lt;1,"1棟未満",TEXT(ROUND(市町村抽出表!W70,0),"###,###")&amp;"棟")))</f>
        <v>#REF!</v>
      </c>
      <c r="N70" s="94" t="e">
        <f ca="1">IF(市町村抽出表!X70="－","－",IF(市町村抽出表!X70=0,"0棟",IF(市町村抽出表!X70&lt;1,"1棟未満",TEXT(ROUND(市町村抽出表!X70,0),"###,###")&amp;"棟")))</f>
        <v>#REF!</v>
      </c>
      <c r="O70" s="94" t="e">
        <f ca="1">IF(市町村抽出表!Z70="－","－",IF(市町村抽出表!Z70=0,"0件",IF(市町村抽出表!Z70&lt;1,"1件未満",TEXT(ROUND(市町村抽出表!Z70,0),"###,###")&amp;"件")))</f>
        <v>#REF!</v>
      </c>
      <c r="P70" s="94" t="e">
        <f ca="1">IF(市町村抽出表!AA70="－","－",IF(市町村抽出表!AA70=0,"0件",IF(市町村抽出表!AA70&lt;1,"1件未満",TEXT(ROUND(市町村抽出表!AA70,0),"###,###")&amp;"件")))</f>
        <v>#REF!</v>
      </c>
      <c r="Q70" s="94" t="e">
        <f ca="1">IF(市町村抽出表!AB70="－","－",IF(市町村抽出表!AB70=0,"0棟",IF(市町村抽出表!AB70&lt;1,"1棟未満",TEXT(ROUND(市町村抽出表!AB70,0),"###,###")&amp;"棟")))</f>
        <v>#REF!</v>
      </c>
      <c r="R70" s="94" t="e">
        <f ca="1">IF(市町村抽出表!AC70="－","－",IF(市町村抽出表!AC70=0,"0人",IF(市町村抽出表!AC70&lt;1,"1人未満",TEXT(ROUND(市町村抽出表!AC70,0),"###,###")&amp;"人")))</f>
        <v>#REF!</v>
      </c>
      <c r="S70" s="94" t="e">
        <f ca="1">IF(市町村抽出表!AD70="－","－",IF(市町村抽出表!AD70=0,"0人",IF(市町村抽出表!AD70&lt;1,"1人未満",TEXT(ROUND(市町村抽出表!AD70,0),"###,###")&amp;"人")))</f>
        <v>#REF!</v>
      </c>
      <c r="T70" s="94" t="e">
        <f ca="1">IF(市町村抽出表!AE70="－","－",IF(市町村抽出表!AE70=0,"0人",IF(市町村抽出表!AE70&lt;1,"1人未満",TEXT(ROUND(市町村抽出表!AE70,0),"###,###")&amp;"人")))</f>
        <v>#REF!</v>
      </c>
      <c r="U70" s="149" t="e">
        <f ca="1">IF(市町村抽出表!AG70="","※2",IF(市町村抽出表!AG70="－","－",IF(市町村抽出表!AG70=0,"0人",IF(市町村抽出表!AG70&lt;1,"1人未満",TEXT(ROUND(市町村抽出表!AG70,0),"###,###")&amp;"人"))))</f>
        <v>#REF!</v>
      </c>
      <c r="V70" s="150" t="e">
        <f ca="1">IF(市町村抽出表!AH70="","※2",IF(市町村抽出表!AH70="－","－",IF(市町村抽出表!AH70=0,"0人",IF(市町村抽出表!AH70&lt;1,"1人未満",TEXT(ROUND(市町村抽出表!AH70,0),"###,###")&amp;"人"))))</f>
        <v>#REF!</v>
      </c>
      <c r="W70" s="151" t="e">
        <f ca="1">IF(市町村抽出表!AI70="","※2",IF(市町村抽出表!AI70="－","－",IF(市町村抽出表!AI70=0,"0人",IF(市町村抽出表!AI70&lt;1,"1人未満",TEXT(ROUND(市町村抽出表!AI70,0),"###,###")&amp;"人"))))</f>
        <v>#REF!</v>
      </c>
      <c r="X70" s="94" t="e">
        <f ca="1">IF(市町村抽出表!AJ70="－","－",IF(市町村抽出表!AJ70=0,"0人",IF(市町村抽出表!AJ70&lt;1,"1人未満",TEXT(ROUND(市町村抽出表!AJ70,0),"###,###")&amp;"人")))</f>
        <v>#REF!</v>
      </c>
      <c r="Y70" s="94" t="e">
        <f ca="1">IF(市町村抽出表!AK70="－","－",IF(市町村抽出表!AK70=0,"0人",IF(市町村抽出表!AK70&lt;1,"1人未満",TEXT(ROUND(市町村抽出表!AK70,0),"###,###")&amp;"人")))</f>
        <v>#REF!</v>
      </c>
      <c r="Z70" s="94" t="e">
        <f ca="1">IF(市町村抽出表!AL70="－","－",IF(市町村抽出表!AL70=0,"0人",IF(市町村抽出表!AL70&lt;1,"1人未満",TEXT(ROUND(市町村抽出表!AL70,0),"###,###")&amp;"人")))</f>
        <v>#REF!</v>
      </c>
      <c r="AA70" s="94" t="e">
        <f ca="1">IF(市町村抽出表!AM70="－","－",IF(市町村抽出表!AM70=0,"0人",IF(市町村抽出表!AM70&lt;1,"1人未満",TEXT(ROUND(市町村抽出表!AM70,0),"###,###")&amp;"人")))</f>
        <v>#REF!</v>
      </c>
      <c r="AB70" s="94" t="e">
        <f ca="1">IF(市町村抽出表!AN70="－","－",IF(市町村抽出表!AN70=0,"0人",IF(市町村抽出表!AN70&lt;1,"1人未満",TEXT(ROUND(市町村抽出表!AN70,0),"###,###")&amp;"人")))</f>
        <v>#REF!</v>
      </c>
      <c r="AC70" s="94" t="e">
        <f ca="1">IF(市町村抽出表!AO70="－","－",IF(市町村抽出表!AO70=0,"0人",IF(市町村抽出表!AO70&lt;1,"1人未満",TEXT(ROUND(市町村抽出表!AO70,0),"###,###")&amp;"人")))</f>
        <v>#REF!</v>
      </c>
      <c r="AD70" s="94" t="e">
        <f ca="1">IF(市町村抽出表!AP70="－","－",IF(市町村抽出表!AP70=0,"0人",IF(市町村抽出表!AP70&lt;1,"1人未満",TEXT(ROUND(市町村抽出表!AP70,0),"###,###")&amp;"人")))</f>
        <v>#REF!</v>
      </c>
      <c r="AE70" s="94" t="e">
        <f ca="1">IF(市町村抽出表!AQ70="－","－",IF(市町村抽出表!AQ70=0,"0人",IF(市町村抽出表!AQ70&lt;1,"1人未満",TEXT(ROUND(市町村抽出表!AQ70,0),"###,###")&amp;"人")))</f>
        <v>#REF!</v>
      </c>
      <c r="AF70" s="94" t="e">
        <f ca="1">IF(市町村抽出表!AR70="－","－",IF(市町村抽出表!AR70=0,"0人",IF(市町村抽出表!AR70&lt;1,"1人未満",TEXT(ROUND(市町村抽出表!AR70,0),"###,###")&amp;"人")))</f>
        <v>#REF!</v>
      </c>
      <c r="AG70" s="94" t="e">
        <f ca="1">IF(市町村抽出表!AS70="－","－",IF(市町村抽出表!AS70=0,"0箇所",IF(市町村抽出表!AS70&lt;1,"1箇所未満",TEXT(ROUND(市町村抽出表!AS70,0),"###,###")&amp;"箇所")))</f>
        <v>#REF!</v>
      </c>
      <c r="AH70" s="94" t="e">
        <f ca="1">IF(市町村抽出表!AT70="－","－",IF(市町村抽出表!AT70=0,"0世帯",IF(市町村抽出表!AT70&lt;1,"1世帯未満",TEXT(ROUND(市町村抽出表!AT70,0),"###,###")&amp;"世帯")))</f>
        <v>#REF!</v>
      </c>
      <c r="AI70" s="94" t="e">
        <f ca="1">IF(市町村抽出表!AU70="－","－",IF(市町村抽出表!AU70=0,"0人",IF(市町村抽出表!AU70&lt;1,"1人未満",TEXT(ROUND(市町村抽出表!AU70,0),"###,###")&amp;"人")))</f>
        <v>#REF!</v>
      </c>
      <c r="AJ70" s="94" t="e">
        <f ca="1">IF(市町村抽出表!AV70="－","－",IF(市町村抽出表!AV70=0,"0世帯",IF(市町村抽出表!AV70&lt;1,"1世帯未満",TEXT(ROUND(市町村抽出表!AV70,0),"###,###")&amp;"世帯")))</f>
        <v>#REF!</v>
      </c>
      <c r="AK70" s="94" t="e">
        <f ca="1">IF(市町村抽出表!AW70="－","－",IF(市町村抽出表!AW70=0,"0人",IF(市町村抽出表!AW70&lt;1,"1人未満",TEXT(ROUND(市町村抽出表!AW70,0),"###,###")&amp;"人")))</f>
        <v>#REF!</v>
      </c>
      <c r="AL70" s="94" t="e">
        <f ca="1">IF(市町村抽出表!AX70="－","－",IF(市町村抽出表!AX70=0,"0世帯",IF(市町村抽出表!AX70&lt;1,"1世帯未満",TEXT(ROUND(市町村抽出表!AX70,0),"###,###")&amp;"世帯")))</f>
        <v>#REF!</v>
      </c>
      <c r="AM70" s="94" t="e">
        <f ca="1">IF(市町村抽出表!AY70="－","－",IF(市町村抽出表!AY70=0,"0人",IF(市町村抽出表!AY70&lt;1,"1人未満",TEXT(ROUND(市町村抽出表!AY70,0),"###,###")&amp;"人")))</f>
        <v>#REF!</v>
      </c>
      <c r="AN70" s="94" t="s">
        <v>722</v>
      </c>
      <c r="AO70" s="94" t="s">
        <v>722</v>
      </c>
      <c r="AP70" s="94" t="e">
        <f ca="1">IF(市町村抽出表!BB70="－","－",IF(市町村抽出表!BB70=0,"0km",IF(市町村抽出表!BB70&lt;0.1,"0.1km未満",TEXT(ROUND(市町村抽出表!BB70,1),"###,##0.0")&amp;"km")))</f>
        <v>#REF!</v>
      </c>
      <c r="AQ70" s="94" t="e">
        <f ca="1">IF(市町村抽出表!BC70="－","－",IF(市町村抽出表!BC70=0,"0世帯",IF(市町村抽出表!BC70&lt;1,"1世帯未満",TEXT(ROUND(市町村抽出表!BC70,0),"###,###")&amp;"世帯")))</f>
        <v>#REF!</v>
      </c>
      <c r="AR70" s="94" t="e">
        <f ca="1">IF(市町村抽出表!BD70="－","－",IF(市町村抽出表!BD70=0,"0人",IF(市町村抽出表!BD70&lt;1,"1人未満",TEXT(ROUND(市町村抽出表!BD70,0),"###,###")&amp;"人")))</f>
        <v>#REF!</v>
      </c>
      <c r="AS70" s="94" t="s">
        <v>722</v>
      </c>
      <c r="AT70" s="94" t="s">
        <v>722</v>
      </c>
      <c r="AU70" s="94" t="e">
        <f ca="1">IF(市町村抽出表!BG70="－","－",IF(市町村抽出表!BG70=0,"0箇所",IF(市町村抽出表!BG70&lt;1,"1箇所未満",TEXT(ROUND(市町村抽出表!BG70,0),"###,###")&amp;"箇所")))</f>
        <v>#REF!</v>
      </c>
      <c r="AV70" s="94" t="e">
        <f ca="1">IF(市町村抽出表!BH70="－","－",IF(市町村抽出表!BH70=0,"0箇所",IF(市町村抽出表!BH70&lt;1,"1箇所未満",TEXT(ROUND(市町村抽出表!BH70,0),"###,###")&amp;"箇所")))</f>
        <v>#REF!</v>
      </c>
      <c r="AW70" s="94" t="e">
        <f ca="1">IF(市町村抽出表!BI70="－","－",IF(市町村抽出表!BI70=0,"0箇所",IF(市町村抽出表!BI70&lt;1,"1箇所未満",TEXT(ROUND(市町村抽出表!BI70,0),"###,###")&amp;"箇所")))</f>
        <v>#REF!</v>
      </c>
      <c r="AX70" s="94" t="e">
        <f ca="1">IF(市町村抽出表!BJ70="－","－",IF(市町村抽出表!BJ70=0,"0箇所",IF(市町村抽出表!BJ70&lt;1,"1箇所未満",TEXT(ROUND(市町村抽出表!BJ70,0),"###,###")&amp;"箇所")))</f>
        <v>#REF!</v>
      </c>
      <c r="AY70" s="94" t="e">
        <f ca="1">IF(市町村抽出表!BK70="－","－",IF(市町村抽出表!BK70=0,"0箇所",IF(市町村抽出表!BK70&lt;1,"1箇所未満",TEXT(ROUND(市町村抽出表!BK70,0),"###,###")&amp;"箇所")))</f>
        <v>#REF!</v>
      </c>
      <c r="AZ70" s="94" t="e">
        <f ca="1">IF(市町村抽出表!BL70="－","－",IF(市町村抽出表!BL70=0,"0箇所",IF(市町村抽出表!BL70&lt;1,"1箇所未満",TEXT(ROUND(市町村抽出表!BL70,0),"###,###")&amp;"箇所")))</f>
        <v>#REF!</v>
      </c>
      <c r="BH70" s="153"/>
      <c r="BI70" s="153"/>
      <c r="BJ70" s="153"/>
      <c r="BL70" s="154"/>
      <c r="BM70" s="153"/>
      <c r="BN70" s="153"/>
      <c r="BO70" s="153"/>
      <c r="BP70" s="153"/>
      <c r="BX70" s="154"/>
      <c r="BY70" s="153"/>
      <c r="BZ70" s="153"/>
      <c r="CA70" s="153"/>
      <c r="CB70" s="153"/>
      <c r="CN70" s="154"/>
      <c r="CO70" s="153"/>
      <c r="CP70" s="153"/>
      <c r="CQ70" s="153"/>
      <c r="CR70" s="153"/>
    </row>
    <row r="71" spans="1:96" x14ac:dyDescent="0.2">
      <c r="A71" s="82">
        <v>68</v>
      </c>
      <c r="B71" s="74" t="s">
        <v>622</v>
      </c>
      <c r="C71" s="93" t="e">
        <f ca="1">IF(市町村抽出表!D71="－","－",ROUND(市町村抽出表!D71,1))</f>
        <v>#REF!</v>
      </c>
      <c r="D71" s="158" t="e">
        <f ca="1">IF(市町村抽出表!F71="","※2",IF(市町村抽出表!F71="－","－",市町村抽出表!F71&amp;"箇所"))</f>
        <v>#REF!</v>
      </c>
      <c r="E71" s="159" t="e">
        <f ca="1">IF(市町村抽出表!G71="","※2",IF(市町村抽出表!G71="－","－",市町村抽出表!G71&amp;"箇所"))</f>
        <v>#REF!</v>
      </c>
      <c r="F71" s="160" t="e">
        <f ca="1">IF(市町村抽出表!H71="","※2",IF(市町村抽出表!H71="－","－",市町村抽出表!H71&amp;"箇所"))</f>
        <v>#REF!</v>
      </c>
      <c r="G71" s="94" t="e">
        <f ca="1">IF(市町村抽出表!I71="－","－",IF(市町村抽出表!I71=0,"0棟",IF(市町村抽出表!I71&lt;1,"1棟未満",TEXT(ROUND(市町村抽出表!I71,0),"###,###")&amp;"棟")))</f>
        <v>#REF!</v>
      </c>
      <c r="H71" s="94" t="e">
        <f ca="1">IF(市町村抽出表!J71="－","－",IF(市町村抽出表!J71=0,"0棟",IF(市町村抽出表!J71&lt;1,"1棟未満",TEXT(ROUND(市町村抽出表!J71,0),"###,###")&amp;"棟")))</f>
        <v>#REF!</v>
      </c>
      <c r="I71" s="94" t="e">
        <f ca="1">IF(市町村抽出表!O71="－","－",IF(市町村抽出表!O71=0,"0棟",IF(市町村抽出表!O71&lt;1,"1棟未満",TEXT(ROUND(市町村抽出表!O71,0),"###,###")&amp;"棟")))</f>
        <v>#REF!</v>
      </c>
      <c r="J71" s="94" t="e">
        <f ca="1">IF(市町村抽出表!P71="－","－",IF(市町村抽出表!P71=0,"0棟",IF(市町村抽出表!P71&lt;1,"1棟未満",TEXT(ROUND(市町村抽出表!P71,0),"###,###")&amp;"棟")))</f>
        <v>#REF!</v>
      </c>
      <c r="K71" s="147" t="e">
        <f ca="1">IF(市町村抽出表!U71="","※2",IF(市町村抽出表!U71="－","－",IF(市町村抽出表!U71=0,"0棟",IF(市町村抽出表!U71&lt;1,"1棟未満",TEXT(ROUND(市町村抽出表!U71,0),"###,###")&amp;"棟"))))</f>
        <v>#REF!</v>
      </c>
      <c r="L71" s="148" t="e">
        <f ca="1">IF(市町村抽出表!V71="","※2",IF(市町村抽出表!V71="－","－",IF(市町村抽出表!V71=0,"0棟",IF(市町村抽出表!V71&lt;1,"1棟未満",TEXT(ROUND(市町村抽出表!V71,0),"###,###")&amp;"棟"))))</f>
        <v>#REF!</v>
      </c>
      <c r="M71" s="94" t="e">
        <f ca="1">IF(市町村抽出表!W71="－","－",IF(市町村抽出表!W71=0,"0棟",IF(市町村抽出表!W71&lt;1,"1棟未満",TEXT(ROUND(市町村抽出表!W71,0),"###,###")&amp;"棟")))</f>
        <v>#REF!</v>
      </c>
      <c r="N71" s="94" t="e">
        <f ca="1">IF(市町村抽出表!X71="－","－",IF(市町村抽出表!X71=0,"0棟",IF(市町村抽出表!X71&lt;1,"1棟未満",TEXT(ROUND(市町村抽出表!X71,0),"###,###")&amp;"棟")))</f>
        <v>#REF!</v>
      </c>
      <c r="O71" s="94" t="e">
        <f ca="1">IF(市町村抽出表!Z71="－","－",IF(市町村抽出表!Z71=0,"0件",IF(市町村抽出表!Z71&lt;1,"1件未満",TEXT(ROUND(市町村抽出表!Z71,0),"###,###")&amp;"件")))</f>
        <v>#REF!</v>
      </c>
      <c r="P71" s="94" t="e">
        <f ca="1">IF(市町村抽出表!AA71="－","－",IF(市町村抽出表!AA71=0,"0件",IF(市町村抽出表!AA71&lt;1,"1件未満",TEXT(ROUND(市町村抽出表!AA71,0),"###,###")&amp;"件")))</f>
        <v>#REF!</v>
      </c>
      <c r="Q71" s="94" t="e">
        <f ca="1">IF(市町村抽出表!AB71="－","－",IF(市町村抽出表!AB71=0,"0棟",IF(市町村抽出表!AB71&lt;1,"1棟未満",TEXT(ROUND(市町村抽出表!AB71,0),"###,###")&amp;"棟")))</f>
        <v>#REF!</v>
      </c>
      <c r="R71" s="94" t="e">
        <f ca="1">IF(市町村抽出表!AC71="－","－",IF(市町村抽出表!AC71=0,"0人",IF(市町村抽出表!AC71&lt;1,"1人未満",TEXT(ROUND(市町村抽出表!AC71,0),"###,###")&amp;"人")))</f>
        <v>#REF!</v>
      </c>
      <c r="S71" s="94" t="e">
        <f ca="1">IF(市町村抽出表!AD71="－","－",IF(市町村抽出表!AD71=0,"0人",IF(市町村抽出表!AD71&lt;1,"1人未満",TEXT(ROUND(市町村抽出表!AD71,0),"###,###")&amp;"人")))</f>
        <v>#REF!</v>
      </c>
      <c r="T71" s="94" t="e">
        <f ca="1">IF(市町村抽出表!AE71="－","－",IF(市町村抽出表!AE71=0,"0人",IF(市町村抽出表!AE71&lt;1,"1人未満",TEXT(ROUND(市町村抽出表!AE71,0),"###,###")&amp;"人")))</f>
        <v>#REF!</v>
      </c>
      <c r="U71" s="149" t="e">
        <f ca="1">IF(市町村抽出表!AG71="","※2",IF(市町村抽出表!AG71="－","－",IF(市町村抽出表!AG71=0,"0人",IF(市町村抽出表!AG71&lt;1,"1人未満",TEXT(ROUND(市町村抽出表!AG71,0),"###,###")&amp;"人"))))</f>
        <v>#REF!</v>
      </c>
      <c r="V71" s="150" t="e">
        <f ca="1">IF(市町村抽出表!AH71="","※2",IF(市町村抽出表!AH71="－","－",IF(市町村抽出表!AH71=0,"0人",IF(市町村抽出表!AH71&lt;1,"1人未満",TEXT(ROUND(市町村抽出表!AH71,0),"###,###")&amp;"人"))))</f>
        <v>#REF!</v>
      </c>
      <c r="W71" s="151" t="e">
        <f ca="1">IF(市町村抽出表!AI71="","※2",IF(市町村抽出表!AI71="－","－",IF(市町村抽出表!AI71=0,"0人",IF(市町村抽出表!AI71&lt;1,"1人未満",TEXT(ROUND(市町村抽出表!AI71,0),"###,###")&amp;"人"))))</f>
        <v>#REF!</v>
      </c>
      <c r="X71" s="94" t="e">
        <f ca="1">IF(市町村抽出表!AJ71="－","－",IF(市町村抽出表!AJ71=0,"0人",IF(市町村抽出表!AJ71&lt;1,"1人未満",TEXT(ROUND(市町村抽出表!AJ71,0),"###,###")&amp;"人")))</f>
        <v>#REF!</v>
      </c>
      <c r="Y71" s="94" t="e">
        <f ca="1">IF(市町村抽出表!AK71="－","－",IF(市町村抽出表!AK71=0,"0人",IF(市町村抽出表!AK71&lt;1,"1人未満",TEXT(ROUND(市町村抽出表!AK71,0),"###,###")&amp;"人")))</f>
        <v>#REF!</v>
      </c>
      <c r="Z71" s="94" t="e">
        <f ca="1">IF(市町村抽出表!AL71="－","－",IF(市町村抽出表!AL71=0,"0人",IF(市町村抽出表!AL71&lt;1,"1人未満",TEXT(ROUND(市町村抽出表!AL71,0),"###,###")&amp;"人")))</f>
        <v>#REF!</v>
      </c>
      <c r="AA71" s="94" t="e">
        <f ca="1">IF(市町村抽出表!AM71="－","－",IF(市町村抽出表!AM71=0,"0人",IF(市町村抽出表!AM71&lt;1,"1人未満",TEXT(ROUND(市町村抽出表!AM71,0),"###,###")&amp;"人")))</f>
        <v>#REF!</v>
      </c>
      <c r="AB71" s="94" t="e">
        <f ca="1">IF(市町村抽出表!AN71="－","－",IF(市町村抽出表!AN71=0,"0人",IF(市町村抽出表!AN71&lt;1,"1人未満",TEXT(ROUND(市町村抽出表!AN71,0),"###,###")&amp;"人")))</f>
        <v>#REF!</v>
      </c>
      <c r="AC71" s="94" t="e">
        <f ca="1">IF(市町村抽出表!AO71="－","－",IF(市町村抽出表!AO71=0,"0人",IF(市町村抽出表!AO71&lt;1,"1人未満",TEXT(ROUND(市町村抽出表!AO71,0),"###,###")&amp;"人")))</f>
        <v>#REF!</v>
      </c>
      <c r="AD71" s="94" t="e">
        <f ca="1">IF(市町村抽出表!AP71="－","－",IF(市町村抽出表!AP71=0,"0人",IF(市町村抽出表!AP71&lt;1,"1人未満",TEXT(ROUND(市町村抽出表!AP71,0),"###,###")&amp;"人")))</f>
        <v>#REF!</v>
      </c>
      <c r="AE71" s="94" t="e">
        <f ca="1">IF(市町村抽出表!AQ71="－","－",IF(市町村抽出表!AQ71=0,"0人",IF(市町村抽出表!AQ71&lt;1,"1人未満",TEXT(ROUND(市町村抽出表!AQ71,0),"###,###")&amp;"人")))</f>
        <v>#REF!</v>
      </c>
      <c r="AF71" s="94" t="e">
        <f ca="1">IF(市町村抽出表!AR71="－","－",IF(市町村抽出表!AR71=0,"0人",IF(市町村抽出表!AR71&lt;1,"1人未満",TEXT(ROUND(市町村抽出表!AR71,0),"###,###")&amp;"人")))</f>
        <v>#REF!</v>
      </c>
      <c r="AG71" s="94" t="e">
        <f ca="1">IF(市町村抽出表!AS71="－","－",IF(市町村抽出表!AS71=0,"0箇所",IF(市町村抽出表!AS71&lt;1,"1箇所未満",TEXT(ROUND(市町村抽出表!AS71,0),"###,###")&amp;"箇所")))</f>
        <v>#REF!</v>
      </c>
      <c r="AH71" s="94" t="e">
        <f ca="1">IF(市町村抽出表!AT71="－","－",IF(市町村抽出表!AT71=0,"0世帯",IF(市町村抽出表!AT71&lt;1,"1世帯未満",TEXT(ROUND(市町村抽出表!AT71,0),"###,###")&amp;"世帯")))</f>
        <v>#REF!</v>
      </c>
      <c r="AI71" s="94" t="e">
        <f ca="1">IF(市町村抽出表!AU71="－","－",IF(市町村抽出表!AU71=0,"0人",IF(市町村抽出表!AU71&lt;1,"1人未満",TEXT(ROUND(市町村抽出表!AU71,0),"###,###")&amp;"人")))</f>
        <v>#REF!</v>
      </c>
      <c r="AJ71" s="94" t="e">
        <f ca="1">IF(市町村抽出表!AV71="－","－",IF(市町村抽出表!AV71=0,"0世帯",IF(市町村抽出表!AV71&lt;1,"1世帯未満",TEXT(ROUND(市町村抽出表!AV71,0),"###,###")&amp;"世帯")))</f>
        <v>#REF!</v>
      </c>
      <c r="AK71" s="94" t="e">
        <f ca="1">IF(市町村抽出表!AW71="－","－",IF(市町村抽出表!AW71=0,"0人",IF(市町村抽出表!AW71&lt;1,"1人未満",TEXT(ROUND(市町村抽出表!AW71,0),"###,###")&amp;"人")))</f>
        <v>#REF!</v>
      </c>
      <c r="AL71" s="94" t="e">
        <f ca="1">IF(市町村抽出表!AX71="－","－",IF(市町村抽出表!AX71=0,"0世帯",IF(市町村抽出表!AX71&lt;1,"1世帯未満",TEXT(ROUND(市町村抽出表!AX71,0),"###,###")&amp;"世帯")))</f>
        <v>#REF!</v>
      </c>
      <c r="AM71" s="94" t="e">
        <f ca="1">IF(市町村抽出表!AY71="－","－",IF(市町村抽出表!AY71=0,"0人",IF(市町村抽出表!AY71&lt;1,"1人未満",TEXT(ROUND(市町村抽出表!AY71,0),"###,###")&amp;"人")))</f>
        <v>#REF!</v>
      </c>
      <c r="AN71" s="94" t="s">
        <v>722</v>
      </c>
      <c r="AO71" s="94" t="s">
        <v>722</v>
      </c>
      <c r="AP71" s="94" t="e">
        <f ca="1">IF(市町村抽出表!BB71="－","－",IF(市町村抽出表!BB71=0,"0km",IF(市町村抽出表!BB71&lt;0.1,"0.1km未満",TEXT(ROUND(市町村抽出表!BB71,1),"###,##0.0")&amp;"km")))</f>
        <v>#REF!</v>
      </c>
      <c r="AQ71" s="94" t="e">
        <f ca="1">IF(市町村抽出表!BC71="－","－",IF(市町村抽出表!BC71=0,"0世帯",IF(市町村抽出表!BC71&lt;1,"1世帯未満",TEXT(ROUND(市町村抽出表!BC71,0),"###,###")&amp;"世帯")))</f>
        <v>#REF!</v>
      </c>
      <c r="AR71" s="94" t="e">
        <f ca="1">IF(市町村抽出表!BD71="－","－",IF(市町村抽出表!BD71=0,"0人",IF(市町村抽出表!BD71&lt;1,"1人未満",TEXT(ROUND(市町村抽出表!BD71,0),"###,###")&amp;"人")))</f>
        <v>#REF!</v>
      </c>
      <c r="AS71" s="94" t="s">
        <v>722</v>
      </c>
      <c r="AT71" s="94" t="s">
        <v>722</v>
      </c>
      <c r="AU71" s="94" t="e">
        <f ca="1">IF(市町村抽出表!BG71="－","－",IF(市町村抽出表!BG71=0,"0箇所",IF(市町村抽出表!BG71&lt;1,"1箇所未満",TEXT(ROUND(市町村抽出表!BG71,0),"###,###")&amp;"箇所")))</f>
        <v>#REF!</v>
      </c>
      <c r="AV71" s="94" t="e">
        <f ca="1">IF(市町村抽出表!BH71="－","－",IF(市町村抽出表!BH71=0,"0箇所",IF(市町村抽出表!BH71&lt;1,"1箇所未満",TEXT(ROUND(市町村抽出表!BH71,0),"###,###")&amp;"箇所")))</f>
        <v>#REF!</v>
      </c>
      <c r="AW71" s="94" t="e">
        <f ca="1">IF(市町村抽出表!BI71="－","－",IF(市町村抽出表!BI71=0,"0箇所",IF(市町村抽出表!BI71&lt;1,"1箇所未満",TEXT(ROUND(市町村抽出表!BI71,0),"###,###")&amp;"箇所")))</f>
        <v>#REF!</v>
      </c>
      <c r="AX71" s="94" t="e">
        <f ca="1">IF(市町村抽出表!BJ71="－","－",IF(市町村抽出表!BJ71=0,"0箇所",IF(市町村抽出表!BJ71&lt;1,"1箇所未満",TEXT(ROUND(市町村抽出表!BJ71,0),"###,###")&amp;"箇所")))</f>
        <v>#REF!</v>
      </c>
      <c r="AY71" s="94" t="e">
        <f ca="1">IF(市町村抽出表!BK71="－","－",IF(市町村抽出表!BK71=0,"0箇所",IF(市町村抽出表!BK71&lt;1,"1箇所未満",TEXT(ROUND(市町村抽出表!BK71,0),"###,###")&amp;"箇所")))</f>
        <v>#REF!</v>
      </c>
      <c r="AZ71" s="94" t="e">
        <f ca="1">IF(市町村抽出表!BL71="－","－",IF(市町村抽出表!BL71=0,"0箇所",IF(市町村抽出表!BL71&lt;1,"1箇所未満",TEXT(ROUND(市町村抽出表!BL71,0),"###,###")&amp;"箇所")))</f>
        <v>#REF!</v>
      </c>
      <c r="BH71" s="153"/>
      <c r="BI71" s="153"/>
      <c r="BJ71" s="153"/>
      <c r="BL71" s="154"/>
      <c r="BM71" s="153"/>
      <c r="BN71" s="153"/>
      <c r="BO71" s="153"/>
      <c r="BP71" s="153"/>
      <c r="BX71" s="154"/>
      <c r="BY71" s="153"/>
      <c r="BZ71" s="153"/>
      <c r="CA71" s="153"/>
      <c r="CB71" s="153"/>
      <c r="CN71" s="154"/>
      <c r="CO71" s="153"/>
      <c r="CP71" s="153"/>
      <c r="CQ71" s="153"/>
      <c r="CR71" s="153"/>
    </row>
    <row r="72" spans="1:96" x14ac:dyDescent="0.2">
      <c r="A72" s="82">
        <v>69</v>
      </c>
      <c r="B72" s="74" t="s">
        <v>623</v>
      </c>
      <c r="C72" s="93" t="e">
        <f ca="1">IF(市町村抽出表!D72="－","－",ROUND(市町村抽出表!D72,1))</f>
        <v>#REF!</v>
      </c>
      <c r="D72" s="158" t="e">
        <f ca="1">IF(市町村抽出表!F72="","※2",IF(市町村抽出表!F72="－","－",市町村抽出表!F72&amp;"箇所"))</f>
        <v>#REF!</v>
      </c>
      <c r="E72" s="159" t="e">
        <f ca="1">IF(市町村抽出表!G72="","※2",IF(市町村抽出表!G72="－","－",市町村抽出表!G72&amp;"箇所"))</f>
        <v>#REF!</v>
      </c>
      <c r="F72" s="160" t="e">
        <f ca="1">IF(市町村抽出表!H72="","※2",IF(市町村抽出表!H72="－","－",市町村抽出表!H72&amp;"箇所"))</f>
        <v>#REF!</v>
      </c>
      <c r="G72" s="94" t="e">
        <f ca="1">IF(市町村抽出表!I72="－","－",IF(市町村抽出表!I72=0,"0棟",IF(市町村抽出表!I72&lt;1,"1棟未満",TEXT(ROUND(市町村抽出表!I72,0),"###,###")&amp;"棟")))</f>
        <v>#REF!</v>
      </c>
      <c r="H72" s="94" t="e">
        <f ca="1">IF(市町村抽出表!J72="－","－",IF(市町村抽出表!J72=0,"0棟",IF(市町村抽出表!J72&lt;1,"1棟未満",TEXT(ROUND(市町村抽出表!J72,0),"###,###")&amp;"棟")))</f>
        <v>#REF!</v>
      </c>
      <c r="I72" s="94" t="e">
        <f ca="1">IF(市町村抽出表!O72="－","－",IF(市町村抽出表!O72=0,"0棟",IF(市町村抽出表!O72&lt;1,"1棟未満",TEXT(ROUND(市町村抽出表!O72,0),"###,###")&amp;"棟")))</f>
        <v>#REF!</v>
      </c>
      <c r="J72" s="94" t="e">
        <f ca="1">IF(市町村抽出表!P72="－","－",IF(市町村抽出表!P72=0,"0棟",IF(市町村抽出表!P72&lt;1,"1棟未満",TEXT(ROUND(市町村抽出表!P72,0),"###,###")&amp;"棟")))</f>
        <v>#REF!</v>
      </c>
      <c r="K72" s="147" t="e">
        <f ca="1">IF(市町村抽出表!U72="","※2",IF(市町村抽出表!U72="－","－",IF(市町村抽出表!U72=0,"0棟",IF(市町村抽出表!U72&lt;1,"1棟未満",TEXT(ROUND(市町村抽出表!U72,0),"###,###")&amp;"棟"))))</f>
        <v>#REF!</v>
      </c>
      <c r="L72" s="148" t="e">
        <f ca="1">IF(市町村抽出表!V72="","※2",IF(市町村抽出表!V72="－","－",IF(市町村抽出表!V72=0,"0棟",IF(市町村抽出表!V72&lt;1,"1棟未満",TEXT(ROUND(市町村抽出表!V72,0),"###,###")&amp;"棟"))))</f>
        <v>#REF!</v>
      </c>
      <c r="M72" s="94" t="e">
        <f ca="1">IF(市町村抽出表!W72="－","－",IF(市町村抽出表!W72=0,"0棟",IF(市町村抽出表!W72&lt;1,"1棟未満",TEXT(ROUND(市町村抽出表!W72,0),"###,###")&amp;"棟")))</f>
        <v>#REF!</v>
      </c>
      <c r="N72" s="94" t="e">
        <f ca="1">IF(市町村抽出表!X72="－","－",IF(市町村抽出表!X72=0,"0棟",IF(市町村抽出表!X72&lt;1,"1棟未満",TEXT(ROUND(市町村抽出表!X72,0),"###,###")&amp;"棟")))</f>
        <v>#REF!</v>
      </c>
      <c r="O72" s="94" t="e">
        <f ca="1">IF(市町村抽出表!Z72="－","－",IF(市町村抽出表!Z72=0,"0件",IF(市町村抽出表!Z72&lt;1,"1件未満",TEXT(ROUND(市町村抽出表!Z72,0),"###,###")&amp;"件")))</f>
        <v>#REF!</v>
      </c>
      <c r="P72" s="94" t="e">
        <f ca="1">IF(市町村抽出表!AA72="－","－",IF(市町村抽出表!AA72=0,"0件",IF(市町村抽出表!AA72&lt;1,"1件未満",TEXT(ROUND(市町村抽出表!AA72,0),"###,###")&amp;"件")))</f>
        <v>#REF!</v>
      </c>
      <c r="Q72" s="94" t="e">
        <f ca="1">IF(市町村抽出表!AB72="－","－",IF(市町村抽出表!AB72=0,"0棟",IF(市町村抽出表!AB72&lt;1,"1棟未満",TEXT(ROUND(市町村抽出表!AB72,0),"###,###")&amp;"棟")))</f>
        <v>#REF!</v>
      </c>
      <c r="R72" s="94" t="e">
        <f ca="1">IF(市町村抽出表!AC72="－","－",IF(市町村抽出表!AC72=0,"0人",IF(市町村抽出表!AC72&lt;1,"1人未満",TEXT(ROUND(市町村抽出表!AC72,0),"###,###")&amp;"人")))</f>
        <v>#REF!</v>
      </c>
      <c r="S72" s="94" t="e">
        <f ca="1">IF(市町村抽出表!AD72="－","－",IF(市町村抽出表!AD72=0,"0人",IF(市町村抽出表!AD72&lt;1,"1人未満",TEXT(ROUND(市町村抽出表!AD72,0),"###,###")&amp;"人")))</f>
        <v>#REF!</v>
      </c>
      <c r="T72" s="94" t="e">
        <f ca="1">IF(市町村抽出表!AE72="－","－",IF(市町村抽出表!AE72=0,"0人",IF(市町村抽出表!AE72&lt;1,"1人未満",TEXT(ROUND(市町村抽出表!AE72,0),"###,###")&amp;"人")))</f>
        <v>#REF!</v>
      </c>
      <c r="U72" s="149" t="e">
        <f ca="1">IF(市町村抽出表!AG72="","※2",IF(市町村抽出表!AG72="－","－",IF(市町村抽出表!AG72=0,"0人",IF(市町村抽出表!AG72&lt;1,"1人未満",TEXT(ROUND(市町村抽出表!AG72,0),"###,###")&amp;"人"))))</f>
        <v>#REF!</v>
      </c>
      <c r="V72" s="150" t="e">
        <f ca="1">IF(市町村抽出表!AH72="","※2",IF(市町村抽出表!AH72="－","－",IF(市町村抽出表!AH72=0,"0人",IF(市町村抽出表!AH72&lt;1,"1人未満",TEXT(ROUND(市町村抽出表!AH72,0),"###,###")&amp;"人"))))</f>
        <v>#REF!</v>
      </c>
      <c r="W72" s="151" t="e">
        <f ca="1">IF(市町村抽出表!AI72="","※2",IF(市町村抽出表!AI72="－","－",IF(市町村抽出表!AI72=0,"0人",IF(市町村抽出表!AI72&lt;1,"1人未満",TEXT(ROUND(市町村抽出表!AI72,0),"###,###")&amp;"人"))))</f>
        <v>#REF!</v>
      </c>
      <c r="X72" s="94" t="e">
        <f ca="1">IF(市町村抽出表!AJ72="－","－",IF(市町村抽出表!AJ72=0,"0人",IF(市町村抽出表!AJ72&lt;1,"1人未満",TEXT(ROUND(市町村抽出表!AJ72,0),"###,###")&amp;"人")))</f>
        <v>#REF!</v>
      </c>
      <c r="Y72" s="94" t="e">
        <f ca="1">IF(市町村抽出表!AK72="－","－",IF(市町村抽出表!AK72=0,"0人",IF(市町村抽出表!AK72&lt;1,"1人未満",TEXT(ROUND(市町村抽出表!AK72,0),"###,###")&amp;"人")))</f>
        <v>#REF!</v>
      </c>
      <c r="Z72" s="94" t="e">
        <f ca="1">IF(市町村抽出表!AL72="－","－",IF(市町村抽出表!AL72=0,"0人",IF(市町村抽出表!AL72&lt;1,"1人未満",TEXT(ROUND(市町村抽出表!AL72,0),"###,###")&amp;"人")))</f>
        <v>#REF!</v>
      </c>
      <c r="AA72" s="94" t="e">
        <f ca="1">IF(市町村抽出表!AM72="－","－",IF(市町村抽出表!AM72=0,"0人",IF(市町村抽出表!AM72&lt;1,"1人未満",TEXT(ROUND(市町村抽出表!AM72,0),"###,###")&amp;"人")))</f>
        <v>#REF!</v>
      </c>
      <c r="AB72" s="94" t="e">
        <f ca="1">IF(市町村抽出表!AN72="－","－",IF(市町村抽出表!AN72=0,"0人",IF(市町村抽出表!AN72&lt;1,"1人未満",TEXT(ROUND(市町村抽出表!AN72,0),"###,###")&amp;"人")))</f>
        <v>#REF!</v>
      </c>
      <c r="AC72" s="94" t="e">
        <f ca="1">IF(市町村抽出表!AO72="－","－",IF(市町村抽出表!AO72=0,"0人",IF(市町村抽出表!AO72&lt;1,"1人未満",TEXT(ROUND(市町村抽出表!AO72,0),"###,###")&amp;"人")))</f>
        <v>#REF!</v>
      </c>
      <c r="AD72" s="94" t="e">
        <f ca="1">IF(市町村抽出表!AP72="－","－",IF(市町村抽出表!AP72=0,"0人",IF(市町村抽出表!AP72&lt;1,"1人未満",TEXT(ROUND(市町村抽出表!AP72,0),"###,###")&amp;"人")))</f>
        <v>#REF!</v>
      </c>
      <c r="AE72" s="94" t="e">
        <f ca="1">IF(市町村抽出表!AQ72="－","－",IF(市町村抽出表!AQ72=0,"0人",IF(市町村抽出表!AQ72&lt;1,"1人未満",TEXT(ROUND(市町村抽出表!AQ72,0),"###,###")&amp;"人")))</f>
        <v>#REF!</v>
      </c>
      <c r="AF72" s="94" t="e">
        <f ca="1">IF(市町村抽出表!AR72="－","－",IF(市町村抽出表!AR72=0,"0人",IF(市町村抽出表!AR72&lt;1,"1人未満",TEXT(ROUND(市町村抽出表!AR72,0),"###,###")&amp;"人")))</f>
        <v>#REF!</v>
      </c>
      <c r="AG72" s="94" t="e">
        <f ca="1">IF(市町村抽出表!AS72="－","－",IF(市町村抽出表!AS72=0,"0箇所",IF(市町村抽出表!AS72&lt;1,"1箇所未満",TEXT(ROUND(市町村抽出表!AS72,0),"###,###")&amp;"箇所")))</f>
        <v>#REF!</v>
      </c>
      <c r="AH72" s="94" t="e">
        <f ca="1">IF(市町村抽出表!AT72="－","－",IF(市町村抽出表!AT72=0,"0世帯",IF(市町村抽出表!AT72&lt;1,"1世帯未満",TEXT(ROUND(市町村抽出表!AT72,0),"###,###")&amp;"世帯")))</f>
        <v>#REF!</v>
      </c>
      <c r="AI72" s="94" t="e">
        <f ca="1">IF(市町村抽出表!AU72="－","－",IF(市町村抽出表!AU72=0,"0人",IF(市町村抽出表!AU72&lt;1,"1人未満",TEXT(ROUND(市町村抽出表!AU72,0),"###,###")&amp;"人")))</f>
        <v>#REF!</v>
      </c>
      <c r="AJ72" s="94" t="e">
        <f ca="1">IF(市町村抽出表!AV72="－","－",IF(市町村抽出表!AV72=0,"0世帯",IF(市町村抽出表!AV72&lt;1,"1世帯未満",TEXT(ROUND(市町村抽出表!AV72,0),"###,###")&amp;"世帯")))</f>
        <v>#REF!</v>
      </c>
      <c r="AK72" s="94" t="e">
        <f ca="1">IF(市町村抽出表!AW72="－","－",IF(市町村抽出表!AW72=0,"0人",IF(市町村抽出表!AW72&lt;1,"1人未満",TEXT(ROUND(市町村抽出表!AW72,0),"###,###")&amp;"人")))</f>
        <v>#REF!</v>
      </c>
      <c r="AL72" s="94" t="e">
        <f ca="1">IF(市町村抽出表!AX72="－","－",IF(市町村抽出表!AX72=0,"0世帯",IF(市町村抽出表!AX72&lt;1,"1世帯未満",TEXT(ROUND(市町村抽出表!AX72,0),"###,###")&amp;"世帯")))</f>
        <v>#REF!</v>
      </c>
      <c r="AM72" s="94" t="e">
        <f ca="1">IF(市町村抽出表!AY72="－","－",IF(市町村抽出表!AY72=0,"0人",IF(市町村抽出表!AY72&lt;1,"1人未満",TEXT(ROUND(市町村抽出表!AY72,0),"###,###")&amp;"人")))</f>
        <v>#REF!</v>
      </c>
      <c r="AN72" s="94" t="s">
        <v>722</v>
      </c>
      <c r="AO72" s="94" t="s">
        <v>722</v>
      </c>
      <c r="AP72" s="94" t="e">
        <f ca="1">IF(市町村抽出表!BB72="－","－",IF(市町村抽出表!BB72=0,"0km",IF(市町村抽出表!BB72&lt;0.1,"0.1km未満",TEXT(ROUND(市町村抽出表!BB72,1),"###,##0.0")&amp;"km")))</f>
        <v>#REF!</v>
      </c>
      <c r="AQ72" s="94" t="e">
        <f ca="1">IF(市町村抽出表!BC72="－","－",IF(市町村抽出表!BC72=0,"0世帯",IF(市町村抽出表!BC72&lt;1,"1世帯未満",TEXT(ROUND(市町村抽出表!BC72,0),"###,###")&amp;"世帯")))</f>
        <v>#REF!</v>
      </c>
      <c r="AR72" s="94" t="e">
        <f ca="1">IF(市町村抽出表!BD72="－","－",IF(市町村抽出表!BD72=0,"0人",IF(市町村抽出表!BD72&lt;1,"1人未満",TEXT(ROUND(市町村抽出表!BD72,0),"###,###")&amp;"人")))</f>
        <v>#REF!</v>
      </c>
      <c r="AS72" s="94" t="s">
        <v>722</v>
      </c>
      <c r="AT72" s="94" t="s">
        <v>722</v>
      </c>
      <c r="AU72" s="94" t="e">
        <f ca="1">IF(市町村抽出表!BG72="－","－",IF(市町村抽出表!BG72=0,"0箇所",IF(市町村抽出表!BG72&lt;1,"1箇所未満",TEXT(ROUND(市町村抽出表!BG72,0),"###,###")&amp;"箇所")))</f>
        <v>#REF!</v>
      </c>
      <c r="AV72" s="94" t="e">
        <f ca="1">IF(市町村抽出表!BH72="－","－",IF(市町村抽出表!BH72=0,"0箇所",IF(市町村抽出表!BH72&lt;1,"1箇所未満",TEXT(ROUND(市町村抽出表!BH72,0),"###,###")&amp;"箇所")))</f>
        <v>#REF!</v>
      </c>
      <c r="AW72" s="94" t="e">
        <f ca="1">IF(市町村抽出表!BI72="－","－",IF(市町村抽出表!BI72=0,"0箇所",IF(市町村抽出表!BI72&lt;1,"1箇所未満",TEXT(ROUND(市町村抽出表!BI72,0),"###,###")&amp;"箇所")))</f>
        <v>#REF!</v>
      </c>
      <c r="AX72" s="94" t="e">
        <f ca="1">IF(市町村抽出表!BJ72="－","－",IF(市町村抽出表!BJ72=0,"0箇所",IF(市町村抽出表!BJ72&lt;1,"1箇所未満",TEXT(ROUND(市町村抽出表!BJ72,0),"###,###")&amp;"箇所")))</f>
        <v>#REF!</v>
      </c>
      <c r="AY72" s="94" t="e">
        <f ca="1">IF(市町村抽出表!BK72="－","－",IF(市町村抽出表!BK72=0,"0箇所",IF(市町村抽出表!BK72&lt;1,"1箇所未満",TEXT(ROUND(市町村抽出表!BK72,0),"###,###")&amp;"箇所")))</f>
        <v>#REF!</v>
      </c>
      <c r="AZ72" s="94" t="e">
        <f ca="1">IF(市町村抽出表!BL72="－","－",IF(市町村抽出表!BL72=0,"0箇所",IF(市町村抽出表!BL72&lt;1,"1箇所未満",TEXT(ROUND(市町村抽出表!BL72,0),"###,###")&amp;"箇所")))</f>
        <v>#REF!</v>
      </c>
      <c r="BH72" s="153"/>
      <c r="BI72" s="153"/>
      <c r="BJ72" s="153"/>
      <c r="BL72" s="154"/>
      <c r="BM72" s="153"/>
      <c r="BN72" s="153"/>
      <c r="BO72" s="153"/>
      <c r="BP72" s="153"/>
      <c r="BX72" s="154"/>
      <c r="BY72" s="153"/>
      <c r="BZ72" s="153"/>
      <c r="CA72" s="153"/>
      <c r="CB72" s="153"/>
      <c r="CN72" s="154"/>
      <c r="CO72" s="153"/>
      <c r="CP72" s="153"/>
      <c r="CQ72" s="153"/>
      <c r="CR72" s="153"/>
    </row>
    <row r="73" spans="1:96" x14ac:dyDescent="0.2">
      <c r="A73" s="82">
        <v>70</v>
      </c>
      <c r="B73" s="74" t="s">
        <v>624</v>
      </c>
      <c r="C73" s="93" t="e">
        <f ca="1">IF(市町村抽出表!D73="－","－",ROUND(市町村抽出表!D73,1))</f>
        <v>#REF!</v>
      </c>
      <c r="D73" s="158" t="e">
        <f ca="1">IF(市町村抽出表!F73="","※2",IF(市町村抽出表!F73="－","－",市町村抽出表!F73&amp;"箇所"))</f>
        <v>#REF!</v>
      </c>
      <c r="E73" s="159" t="e">
        <f ca="1">IF(市町村抽出表!G73="","※2",IF(市町村抽出表!G73="－","－",市町村抽出表!G73&amp;"箇所"))</f>
        <v>#REF!</v>
      </c>
      <c r="F73" s="160" t="e">
        <f ca="1">IF(市町村抽出表!H73="","※2",IF(市町村抽出表!H73="－","－",市町村抽出表!H73&amp;"箇所"))</f>
        <v>#REF!</v>
      </c>
      <c r="G73" s="94" t="e">
        <f ca="1">IF(市町村抽出表!I73="－","－",IF(市町村抽出表!I73=0,"0棟",IF(市町村抽出表!I73&lt;1,"1棟未満",TEXT(ROUND(市町村抽出表!I73,0),"###,###")&amp;"棟")))</f>
        <v>#REF!</v>
      </c>
      <c r="H73" s="94" t="e">
        <f ca="1">IF(市町村抽出表!J73="－","－",IF(市町村抽出表!J73=0,"0棟",IF(市町村抽出表!J73&lt;1,"1棟未満",TEXT(ROUND(市町村抽出表!J73,0),"###,###")&amp;"棟")))</f>
        <v>#REF!</v>
      </c>
      <c r="I73" s="94" t="e">
        <f ca="1">IF(市町村抽出表!O73="－","－",IF(市町村抽出表!O73=0,"0棟",IF(市町村抽出表!O73&lt;1,"1棟未満",TEXT(ROUND(市町村抽出表!O73,0),"###,###")&amp;"棟")))</f>
        <v>#REF!</v>
      </c>
      <c r="J73" s="94" t="e">
        <f ca="1">IF(市町村抽出表!P73="－","－",IF(市町村抽出表!P73=0,"0棟",IF(市町村抽出表!P73&lt;1,"1棟未満",TEXT(ROUND(市町村抽出表!P73,0),"###,###")&amp;"棟")))</f>
        <v>#REF!</v>
      </c>
      <c r="K73" s="147" t="e">
        <f ca="1">IF(市町村抽出表!U73="","※2",IF(市町村抽出表!U73="－","－",IF(市町村抽出表!U73=0,"0棟",IF(市町村抽出表!U73&lt;1,"1棟未満",TEXT(ROUND(市町村抽出表!U73,0),"###,###")&amp;"棟"))))</f>
        <v>#REF!</v>
      </c>
      <c r="L73" s="148" t="e">
        <f ca="1">IF(市町村抽出表!V73="","※2",IF(市町村抽出表!V73="－","－",IF(市町村抽出表!V73=0,"0棟",IF(市町村抽出表!V73&lt;1,"1棟未満",TEXT(ROUND(市町村抽出表!V73,0),"###,###")&amp;"棟"))))</f>
        <v>#REF!</v>
      </c>
      <c r="M73" s="94" t="e">
        <f ca="1">IF(市町村抽出表!W73="－","－",IF(市町村抽出表!W73=0,"0棟",IF(市町村抽出表!W73&lt;1,"1棟未満",TEXT(ROUND(市町村抽出表!W73,0),"###,###")&amp;"棟")))</f>
        <v>#REF!</v>
      </c>
      <c r="N73" s="94" t="e">
        <f ca="1">IF(市町村抽出表!X73="－","－",IF(市町村抽出表!X73=0,"0棟",IF(市町村抽出表!X73&lt;1,"1棟未満",TEXT(ROUND(市町村抽出表!X73,0),"###,###")&amp;"棟")))</f>
        <v>#REF!</v>
      </c>
      <c r="O73" s="94" t="e">
        <f ca="1">IF(市町村抽出表!Z73="－","－",IF(市町村抽出表!Z73=0,"0件",IF(市町村抽出表!Z73&lt;1,"1件未満",TEXT(ROUND(市町村抽出表!Z73,0),"###,###")&amp;"件")))</f>
        <v>#REF!</v>
      </c>
      <c r="P73" s="94" t="e">
        <f ca="1">IF(市町村抽出表!AA73="－","－",IF(市町村抽出表!AA73=0,"0件",IF(市町村抽出表!AA73&lt;1,"1件未満",TEXT(ROUND(市町村抽出表!AA73,0),"###,###")&amp;"件")))</f>
        <v>#REF!</v>
      </c>
      <c r="Q73" s="94" t="e">
        <f ca="1">IF(市町村抽出表!AB73="－","－",IF(市町村抽出表!AB73=0,"0棟",IF(市町村抽出表!AB73&lt;1,"1棟未満",TEXT(ROUND(市町村抽出表!AB73,0),"###,###")&amp;"棟")))</f>
        <v>#REF!</v>
      </c>
      <c r="R73" s="94" t="e">
        <f ca="1">IF(市町村抽出表!AC73="－","－",IF(市町村抽出表!AC73=0,"0人",IF(市町村抽出表!AC73&lt;1,"1人未満",TEXT(ROUND(市町村抽出表!AC73,0),"###,###")&amp;"人")))</f>
        <v>#REF!</v>
      </c>
      <c r="S73" s="94" t="e">
        <f ca="1">IF(市町村抽出表!AD73="－","－",IF(市町村抽出表!AD73=0,"0人",IF(市町村抽出表!AD73&lt;1,"1人未満",TEXT(ROUND(市町村抽出表!AD73,0),"###,###")&amp;"人")))</f>
        <v>#REF!</v>
      </c>
      <c r="T73" s="94" t="e">
        <f ca="1">IF(市町村抽出表!AE73="－","－",IF(市町村抽出表!AE73=0,"0人",IF(市町村抽出表!AE73&lt;1,"1人未満",TEXT(ROUND(市町村抽出表!AE73,0),"###,###")&amp;"人")))</f>
        <v>#REF!</v>
      </c>
      <c r="U73" s="149" t="e">
        <f ca="1">IF(市町村抽出表!AG73="","※2",IF(市町村抽出表!AG73="－","－",IF(市町村抽出表!AG73=0,"0人",IF(市町村抽出表!AG73&lt;1,"1人未満",TEXT(ROUND(市町村抽出表!AG73,0),"###,###")&amp;"人"))))</f>
        <v>#REF!</v>
      </c>
      <c r="V73" s="150" t="e">
        <f ca="1">IF(市町村抽出表!AH73="","※2",IF(市町村抽出表!AH73="－","－",IF(市町村抽出表!AH73=0,"0人",IF(市町村抽出表!AH73&lt;1,"1人未満",TEXT(ROUND(市町村抽出表!AH73,0),"###,###")&amp;"人"))))</f>
        <v>#REF!</v>
      </c>
      <c r="W73" s="151" t="e">
        <f ca="1">IF(市町村抽出表!AI73="","※2",IF(市町村抽出表!AI73="－","－",IF(市町村抽出表!AI73=0,"0人",IF(市町村抽出表!AI73&lt;1,"1人未満",TEXT(ROUND(市町村抽出表!AI73,0),"###,###")&amp;"人"))))</f>
        <v>#REF!</v>
      </c>
      <c r="X73" s="94" t="e">
        <f ca="1">IF(市町村抽出表!AJ73="－","－",IF(市町村抽出表!AJ73=0,"0人",IF(市町村抽出表!AJ73&lt;1,"1人未満",TEXT(ROUND(市町村抽出表!AJ73,0),"###,###")&amp;"人")))</f>
        <v>#REF!</v>
      </c>
      <c r="Y73" s="94" t="e">
        <f ca="1">IF(市町村抽出表!AK73="－","－",IF(市町村抽出表!AK73=0,"0人",IF(市町村抽出表!AK73&lt;1,"1人未満",TEXT(ROUND(市町村抽出表!AK73,0),"###,###")&amp;"人")))</f>
        <v>#REF!</v>
      </c>
      <c r="Z73" s="94" t="e">
        <f ca="1">IF(市町村抽出表!AL73="－","－",IF(市町村抽出表!AL73=0,"0人",IF(市町村抽出表!AL73&lt;1,"1人未満",TEXT(ROUND(市町村抽出表!AL73,0),"###,###")&amp;"人")))</f>
        <v>#REF!</v>
      </c>
      <c r="AA73" s="94" t="e">
        <f ca="1">IF(市町村抽出表!AM73="－","－",IF(市町村抽出表!AM73=0,"0人",IF(市町村抽出表!AM73&lt;1,"1人未満",TEXT(ROUND(市町村抽出表!AM73,0),"###,###")&amp;"人")))</f>
        <v>#REF!</v>
      </c>
      <c r="AB73" s="94" t="e">
        <f ca="1">IF(市町村抽出表!AN73="－","－",IF(市町村抽出表!AN73=0,"0人",IF(市町村抽出表!AN73&lt;1,"1人未満",TEXT(ROUND(市町村抽出表!AN73,0),"###,###")&amp;"人")))</f>
        <v>#REF!</v>
      </c>
      <c r="AC73" s="94" t="e">
        <f ca="1">IF(市町村抽出表!AO73="－","－",IF(市町村抽出表!AO73=0,"0人",IF(市町村抽出表!AO73&lt;1,"1人未満",TEXT(ROUND(市町村抽出表!AO73,0),"###,###")&amp;"人")))</f>
        <v>#REF!</v>
      </c>
      <c r="AD73" s="94" t="e">
        <f ca="1">IF(市町村抽出表!AP73="－","－",IF(市町村抽出表!AP73=0,"0人",IF(市町村抽出表!AP73&lt;1,"1人未満",TEXT(ROUND(市町村抽出表!AP73,0),"###,###")&amp;"人")))</f>
        <v>#REF!</v>
      </c>
      <c r="AE73" s="94" t="e">
        <f ca="1">IF(市町村抽出表!AQ73="－","－",IF(市町村抽出表!AQ73=0,"0人",IF(市町村抽出表!AQ73&lt;1,"1人未満",TEXT(ROUND(市町村抽出表!AQ73,0),"###,###")&amp;"人")))</f>
        <v>#REF!</v>
      </c>
      <c r="AF73" s="94" t="e">
        <f ca="1">IF(市町村抽出表!AR73="－","－",IF(市町村抽出表!AR73=0,"0人",IF(市町村抽出表!AR73&lt;1,"1人未満",TEXT(ROUND(市町村抽出表!AR73,0),"###,###")&amp;"人")))</f>
        <v>#REF!</v>
      </c>
      <c r="AG73" s="94" t="e">
        <f ca="1">IF(市町村抽出表!AS73="－","－",IF(市町村抽出表!AS73=0,"0箇所",IF(市町村抽出表!AS73&lt;1,"1箇所未満",TEXT(ROUND(市町村抽出表!AS73,0),"###,###")&amp;"箇所")))</f>
        <v>#REF!</v>
      </c>
      <c r="AH73" s="94" t="e">
        <f ca="1">IF(市町村抽出表!AT73="－","－",IF(市町村抽出表!AT73=0,"0世帯",IF(市町村抽出表!AT73&lt;1,"1世帯未満",TEXT(ROUND(市町村抽出表!AT73,0),"###,###")&amp;"世帯")))</f>
        <v>#REF!</v>
      </c>
      <c r="AI73" s="94" t="e">
        <f ca="1">IF(市町村抽出表!AU73="－","－",IF(市町村抽出表!AU73=0,"0人",IF(市町村抽出表!AU73&lt;1,"1人未満",TEXT(ROUND(市町村抽出表!AU73,0),"###,###")&amp;"人")))</f>
        <v>#REF!</v>
      </c>
      <c r="AJ73" s="94" t="e">
        <f ca="1">IF(市町村抽出表!AV73="－","－",IF(市町村抽出表!AV73=0,"0世帯",IF(市町村抽出表!AV73&lt;1,"1世帯未満",TEXT(ROUND(市町村抽出表!AV73,0),"###,###")&amp;"世帯")))</f>
        <v>#REF!</v>
      </c>
      <c r="AK73" s="94" t="e">
        <f ca="1">IF(市町村抽出表!AW73="－","－",IF(市町村抽出表!AW73=0,"0人",IF(市町村抽出表!AW73&lt;1,"1人未満",TEXT(ROUND(市町村抽出表!AW73,0),"###,###")&amp;"人")))</f>
        <v>#REF!</v>
      </c>
      <c r="AL73" s="94" t="e">
        <f ca="1">IF(市町村抽出表!AX73="－","－",IF(市町村抽出表!AX73=0,"0世帯",IF(市町村抽出表!AX73&lt;1,"1世帯未満",TEXT(ROUND(市町村抽出表!AX73,0),"###,###")&amp;"世帯")))</f>
        <v>#REF!</v>
      </c>
      <c r="AM73" s="94" t="e">
        <f ca="1">IF(市町村抽出表!AY73="－","－",IF(市町村抽出表!AY73=0,"0人",IF(市町村抽出表!AY73&lt;1,"1人未満",TEXT(ROUND(市町村抽出表!AY73,0),"###,###")&amp;"人")))</f>
        <v>#REF!</v>
      </c>
      <c r="AN73" s="94" t="s">
        <v>722</v>
      </c>
      <c r="AO73" s="94" t="s">
        <v>722</v>
      </c>
      <c r="AP73" s="94" t="e">
        <f ca="1">IF(市町村抽出表!BB73="－","－",IF(市町村抽出表!BB73=0,"0km",IF(市町村抽出表!BB73&lt;0.1,"0.1km未満",TEXT(ROUND(市町村抽出表!BB73,1),"###,##0.0")&amp;"km")))</f>
        <v>#REF!</v>
      </c>
      <c r="AQ73" s="94" t="e">
        <f ca="1">IF(市町村抽出表!BC73="－","－",IF(市町村抽出表!BC73=0,"0世帯",IF(市町村抽出表!BC73&lt;1,"1世帯未満",TEXT(ROUND(市町村抽出表!BC73,0),"###,###")&amp;"世帯")))</f>
        <v>#REF!</v>
      </c>
      <c r="AR73" s="94" t="e">
        <f ca="1">IF(市町村抽出表!BD73="－","－",IF(市町村抽出表!BD73=0,"0人",IF(市町村抽出表!BD73&lt;1,"1人未満",TEXT(ROUND(市町村抽出表!BD73,0),"###,###")&amp;"人")))</f>
        <v>#REF!</v>
      </c>
      <c r="AS73" s="94" t="s">
        <v>722</v>
      </c>
      <c r="AT73" s="94" t="s">
        <v>722</v>
      </c>
      <c r="AU73" s="94" t="e">
        <f ca="1">IF(市町村抽出表!BG73="－","－",IF(市町村抽出表!BG73=0,"0箇所",IF(市町村抽出表!BG73&lt;1,"1箇所未満",TEXT(ROUND(市町村抽出表!BG73,0),"###,###")&amp;"箇所")))</f>
        <v>#REF!</v>
      </c>
      <c r="AV73" s="94" t="e">
        <f ca="1">IF(市町村抽出表!BH73="－","－",IF(市町村抽出表!BH73=0,"0箇所",IF(市町村抽出表!BH73&lt;1,"1箇所未満",TEXT(ROUND(市町村抽出表!BH73,0),"###,###")&amp;"箇所")))</f>
        <v>#REF!</v>
      </c>
      <c r="AW73" s="94" t="e">
        <f ca="1">IF(市町村抽出表!BI73="－","－",IF(市町村抽出表!BI73=0,"0箇所",IF(市町村抽出表!BI73&lt;1,"1箇所未満",TEXT(ROUND(市町村抽出表!BI73,0),"###,###")&amp;"箇所")))</f>
        <v>#REF!</v>
      </c>
      <c r="AX73" s="94" t="e">
        <f ca="1">IF(市町村抽出表!BJ73="－","－",IF(市町村抽出表!BJ73=0,"0箇所",IF(市町村抽出表!BJ73&lt;1,"1箇所未満",TEXT(ROUND(市町村抽出表!BJ73,0),"###,###")&amp;"箇所")))</f>
        <v>#REF!</v>
      </c>
      <c r="AY73" s="94" t="e">
        <f ca="1">IF(市町村抽出表!BK73="－","－",IF(市町村抽出表!BK73=0,"0箇所",IF(市町村抽出表!BK73&lt;1,"1箇所未満",TEXT(ROUND(市町村抽出表!BK73,0),"###,###")&amp;"箇所")))</f>
        <v>#REF!</v>
      </c>
      <c r="AZ73" s="94" t="e">
        <f ca="1">IF(市町村抽出表!BL73="－","－",IF(市町村抽出表!BL73=0,"0箇所",IF(市町村抽出表!BL73&lt;1,"1箇所未満",TEXT(ROUND(市町村抽出表!BL73,0),"###,###")&amp;"箇所")))</f>
        <v>#REF!</v>
      </c>
      <c r="BH73" s="153"/>
      <c r="BI73" s="153"/>
      <c r="BJ73" s="153"/>
      <c r="BL73" s="154"/>
      <c r="BM73" s="153"/>
      <c r="BN73" s="153"/>
      <c r="BO73" s="153"/>
      <c r="BP73" s="153"/>
      <c r="BX73" s="154"/>
      <c r="BY73" s="153"/>
      <c r="BZ73" s="153"/>
      <c r="CA73" s="153"/>
      <c r="CB73" s="153"/>
      <c r="CN73" s="154"/>
      <c r="CO73" s="153"/>
      <c r="CP73" s="153"/>
      <c r="CQ73" s="153"/>
      <c r="CR73" s="153"/>
    </row>
    <row r="74" spans="1:96" x14ac:dyDescent="0.2">
      <c r="A74" s="82">
        <v>71</v>
      </c>
      <c r="B74" s="74" t="s">
        <v>625</v>
      </c>
      <c r="C74" s="93" t="e">
        <f ca="1">IF(市町村抽出表!D74="－","－",ROUND(市町村抽出表!D74,1))</f>
        <v>#REF!</v>
      </c>
      <c r="D74" s="158" t="e">
        <f ca="1">IF(市町村抽出表!F74="","※2",IF(市町村抽出表!F74="－","－",市町村抽出表!F74&amp;"箇所"))</f>
        <v>#REF!</v>
      </c>
      <c r="E74" s="159" t="e">
        <f ca="1">IF(市町村抽出表!G74="","※2",IF(市町村抽出表!G74="－","－",市町村抽出表!G74&amp;"箇所"))</f>
        <v>#REF!</v>
      </c>
      <c r="F74" s="160" t="e">
        <f ca="1">IF(市町村抽出表!H74="","※2",IF(市町村抽出表!H74="－","－",市町村抽出表!H74&amp;"箇所"))</f>
        <v>#REF!</v>
      </c>
      <c r="G74" s="94" t="e">
        <f ca="1">IF(市町村抽出表!I74="－","－",IF(市町村抽出表!I74=0,"0棟",IF(市町村抽出表!I74&lt;1,"1棟未満",TEXT(ROUND(市町村抽出表!I74,0),"###,###")&amp;"棟")))</f>
        <v>#REF!</v>
      </c>
      <c r="H74" s="94" t="e">
        <f ca="1">IF(市町村抽出表!J74="－","－",IF(市町村抽出表!J74=0,"0棟",IF(市町村抽出表!J74&lt;1,"1棟未満",TEXT(ROUND(市町村抽出表!J74,0),"###,###")&amp;"棟")))</f>
        <v>#REF!</v>
      </c>
      <c r="I74" s="94" t="e">
        <f ca="1">IF(市町村抽出表!O74="－","－",IF(市町村抽出表!O74=0,"0棟",IF(市町村抽出表!O74&lt;1,"1棟未満",TEXT(ROUND(市町村抽出表!O74,0),"###,###")&amp;"棟")))</f>
        <v>#REF!</v>
      </c>
      <c r="J74" s="94" t="e">
        <f ca="1">IF(市町村抽出表!P74="－","－",IF(市町村抽出表!P74=0,"0棟",IF(市町村抽出表!P74&lt;1,"1棟未満",TEXT(ROUND(市町村抽出表!P74,0),"###,###")&amp;"棟")))</f>
        <v>#REF!</v>
      </c>
      <c r="K74" s="147" t="e">
        <f ca="1">IF(市町村抽出表!U74="","※2",IF(市町村抽出表!U74="－","－",IF(市町村抽出表!U74=0,"0棟",IF(市町村抽出表!U74&lt;1,"1棟未満",TEXT(ROUND(市町村抽出表!U74,0),"###,###")&amp;"棟"))))</f>
        <v>#REF!</v>
      </c>
      <c r="L74" s="148" t="e">
        <f ca="1">IF(市町村抽出表!V74="","※2",IF(市町村抽出表!V74="－","－",IF(市町村抽出表!V74=0,"0棟",IF(市町村抽出表!V74&lt;1,"1棟未満",TEXT(ROUND(市町村抽出表!V74,0),"###,###")&amp;"棟"))))</f>
        <v>#REF!</v>
      </c>
      <c r="M74" s="94" t="e">
        <f ca="1">IF(市町村抽出表!W74="－","－",IF(市町村抽出表!W74=0,"0棟",IF(市町村抽出表!W74&lt;1,"1棟未満",TEXT(ROUND(市町村抽出表!W74,0),"###,###")&amp;"棟")))</f>
        <v>#REF!</v>
      </c>
      <c r="N74" s="94" t="e">
        <f ca="1">IF(市町村抽出表!X74="－","－",IF(市町村抽出表!X74=0,"0棟",IF(市町村抽出表!X74&lt;1,"1棟未満",TEXT(ROUND(市町村抽出表!X74,0),"###,###")&amp;"棟")))</f>
        <v>#REF!</v>
      </c>
      <c r="O74" s="94" t="e">
        <f ca="1">IF(市町村抽出表!Z74="－","－",IF(市町村抽出表!Z74=0,"0件",IF(市町村抽出表!Z74&lt;1,"1件未満",TEXT(ROUND(市町村抽出表!Z74,0),"###,###")&amp;"件")))</f>
        <v>#REF!</v>
      </c>
      <c r="P74" s="94" t="e">
        <f ca="1">IF(市町村抽出表!AA74="－","－",IF(市町村抽出表!AA74=0,"0件",IF(市町村抽出表!AA74&lt;1,"1件未満",TEXT(ROUND(市町村抽出表!AA74,0),"###,###")&amp;"件")))</f>
        <v>#REF!</v>
      </c>
      <c r="Q74" s="94" t="e">
        <f ca="1">IF(市町村抽出表!AB74="－","－",IF(市町村抽出表!AB74=0,"0棟",IF(市町村抽出表!AB74&lt;1,"1棟未満",TEXT(ROUND(市町村抽出表!AB74,0),"###,###")&amp;"棟")))</f>
        <v>#REF!</v>
      </c>
      <c r="R74" s="94" t="e">
        <f ca="1">IF(市町村抽出表!AC74="－","－",IF(市町村抽出表!AC74=0,"0人",IF(市町村抽出表!AC74&lt;1,"1人未満",TEXT(ROUND(市町村抽出表!AC74,0),"###,###")&amp;"人")))</f>
        <v>#REF!</v>
      </c>
      <c r="S74" s="94" t="e">
        <f ca="1">IF(市町村抽出表!AD74="－","－",IF(市町村抽出表!AD74=0,"0人",IF(市町村抽出表!AD74&lt;1,"1人未満",TEXT(ROUND(市町村抽出表!AD74,0),"###,###")&amp;"人")))</f>
        <v>#REF!</v>
      </c>
      <c r="T74" s="94" t="e">
        <f ca="1">IF(市町村抽出表!AE74="－","－",IF(市町村抽出表!AE74=0,"0人",IF(市町村抽出表!AE74&lt;1,"1人未満",TEXT(ROUND(市町村抽出表!AE74,0),"###,###")&amp;"人")))</f>
        <v>#REF!</v>
      </c>
      <c r="U74" s="149" t="e">
        <f ca="1">IF(市町村抽出表!AG74="","※2",IF(市町村抽出表!AG74="－","－",IF(市町村抽出表!AG74=0,"0人",IF(市町村抽出表!AG74&lt;1,"1人未満",TEXT(ROUND(市町村抽出表!AG74,0),"###,###")&amp;"人"))))</f>
        <v>#REF!</v>
      </c>
      <c r="V74" s="150" t="e">
        <f ca="1">IF(市町村抽出表!AH74="","※2",IF(市町村抽出表!AH74="－","－",IF(市町村抽出表!AH74=0,"0人",IF(市町村抽出表!AH74&lt;1,"1人未満",TEXT(ROUND(市町村抽出表!AH74,0),"###,###")&amp;"人"))))</f>
        <v>#REF!</v>
      </c>
      <c r="W74" s="151" t="e">
        <f ca="1">IF(市町村抽出表!AI74="","※2",IF(市町村抽出表!AI74="－","－",IF(市町村抽出表!AI74=0,"0人",IF(市町村抽出表!AI74&lt;1,"1人未満",TEXT(ROUND(市町村抽出表!AI74,0),"###,###")&amp;"人"))))</f>
        <v>#REF!</v>
      </c>
      <c r="X74" s="94" t="e">
        <f ca="1">IF(市町村抽出表!AJ74="－","－",IF(市町村抽出表!AJ74=0,"0人",IF(市町村抽出表!AJ74&lt;1,"1人未満",TEXT(ROUND(市町村抽出表!AJ74,0),"###,###")&amp;"人")))</f>
        <v>#REF!</v>
      </c>
      <c r="Y74" s="94" t="e">
        <f ca="1">IF(市町村抽出表!AK74="－","－",IF(市町村抽出表!AK74=0,"0人",IF(市町村抽出表!AK74&lt;1,"1人未満",TEXT(ROUND(市町村抽出表!AK74,0),"###,###")&amp;"人")))</f>
        <v>#REF!</v>
      </c>
      <c r="Z74" s="94" t="e">
        <f ca="1">IF(市町村抽出表!AL74="－","－",IF(市町村抽出表!AL74=0,"0人",IF(市町村抽出表!AL74&lt;1,"1人未満",TEXT(ROUND(市町村抽出表!AL74,0),"###,###")&amp;"人")))</f>
        <v>#REF!</v>
      </c>
      <c r="AA74" s="94" t="e">
        <f ca="1">IF(市町村抽出表!AM74="－","－",IF(市町村抽出表!AM74=0,"0人",IF(市町村抽出表!AM74&lt;1,"1人未満",TEXT(ROUND(市町村抽出表!AM74,0),"###,###")&amp;"人")))</f>
        <v>#REF!</v>
      </c>
      <c r="AB74" s="94" t="e">
        <f ca="1">IF(市町村抽出表!AN74="－","－",IF(市町村抽出表!AN74=0,"0人",IF(市町村抽出表!AN74&lt;1,"1人未満",TEXT(ROUND(市町村抽出表!AN74,0),"###,###")&amp;"人")))</f>
        <v>#REF!</v>
      </c>
      <c r="AC74" s="94" t="e">
        <f ca="1">IF(市町村抽出表!AO74="－","－",IF(市町村抽出表!AO74=0,"0人",IF(市町村抽出表!AO74&lt;1,"1人未満",TEXT(ROUND(市町村抽出表!AO74,0),"###,###")&amp;"人")))</f>
        <v>#REF!</v>
      </c>
      <c r="AD74" s="94" t="e">
        <f ca="1">IF(市町村抽出表!AP74="－","－",IF(市町村抽出表!AP74=0,"0人",IF(市町村抽出表!AP74&lt;1,"1人未満",TEXT(ROUND(市町村抽出表!AP74,0),"###,###")&amp;"人")))</f>
        <v>#REF!</v>
      </c>
      <c r="AE74" s="94" t="e">
        <f ca="1">IF(市町村抽出表!AQ74="－","－",IF(市町村抽出表!AQ74=0,"0人",IF(市町村抽出表!AQ74&lt;1,"1人未満",TEXT(ROUND(市町村抽出表!AQ74,0),"###,###")&amp;"人")))</f>
        <v>#REF!</v>
      </c>
      <c r="AF74" s="94" t="e">
        <f ca="1">IF(市町村抽出表!AR74="－","－",IF(市町村抽出表!AR74=0,"0人",IF(市町村抽出表!AR74&lt;1,"1人未満",TEXT(ROUND(市町村抽出表!AR74,0),"###,###")&amp;"人")))</f>
        <v>#REF!</v>
      </c>
      <c r="AG74" s="94" t="e">
        <f ca="1">IF(市町村抽出表!AS74="－","－",IF(市町村抽出表!AS74=0,"0箇所",IF(市町村抽出表!AS74&lt;1,"1箇所未満",TEXT(ROUND(市町村抽出表!AS74,0),"###,###")&amp;"箇所")))</f>
        <v>#REF!</v>
      </c>
      <c r="AH74" s="94" t="e">
        <f ca="1">IF(市町村抽出表!AT74="－","－",IF(市町村抽出表!AT74=0,"0世帯",IF(市町村抽出表!AT74&lt;1,"1世帯未満",TEXT(ROUND(市町村抽出表!AT74,0),"###,###")&amp;"世帯")))</f>
        <v>#REF!</v>
      </c>
      <c r="AI74" s="94" t="e">
        <f ca="1">IF(市町村抽出表!AU74="－","－",IF(市町村抽出表!AU74=0,"0人",IF(市町村抽出表!AU74&lt;1,"1人未満",TEXT(ROUND(市町村抽出表!AU74,0),"###,###")&amp;"人")))</f>
        <v>#REF!</v>
      </c>
      <c r="AJ74" s="94" t="e">
        <f ca="1">IF(市町村抽出表!AV74="－","－",IF(市町村抽出表!AV74=0,"0世帯",IF(市町村抽出表!AV74&lt;1,"1世帯未満",TEXT(ROUND(市町村抽出表!AV74,0),"###,###")&amp;"世帯")))</f>
        <v>#REF!</v>
      </c>
      <c r="AK74" s="94" t="e">
        <f ca="1">IF(市町村抽出表!AW74="－","－",IF(市町村抽出表!AW74=0,"0人",IF(市町村抽出表!AW74&lt;1,"1人未満",TEXT(ROUND(市町村抽出表!AW74,0),"###,###")&amp;"人")))</f>
        <v>#REF!</v>
      </c>
      <c r="AL74" s="94" t="e">
        <f ca="1">IF(市町村抽出表!AX74="－","－",IF(市町村抽出表!AX74=0,"0世帯",IF(市町村抽出表!AX74&lt;1,"1世帯未満",TEXT(ROUND(市町村抽出表!AX74,0),"###,###")&amp;"世帯")))</f>
        <v>#REF!</v>
      </c>
      <c r="AM74" s="94" t="e">
        <f ca="1">IF(市町村抽出表!AY74="－","－",IF(市町村抽出表!AY74=0,"0人",IF(市町村抽出表!AY74&lt;1,"1人未満",TEXT(ROUND(市町村抽出表!AY74,0),"###,###")&amp;"人")))</f>
        <v>#REF!</v>
      </c>
      <c r="AN74" s="94" t="s">
        <v>722</v>
      </c>
      <c r="AO74" s="94" t="s">
        <v>722</v>
      </c>
      <c r="AP74" s="94" t="e">
        <f ca="1">IF(市町村抽出表!BB74="－","－",IF(市町村抽出表!BB74=0,"0km",IF(市町村抽出表!BB74&lt;0.1,"0.1km未満",TEXT(ROUND(市町村抽出表!BB74,1),"###,##0.0")&amp;"km")))</f>
        <v>#REF!</v>
      </c>
      <c r="AQ74" s="94" t="e">
        <f ca="1">IF(市町村抽出表!BC74="－","－",IF(市町村抽出表!BC74=0,"0世帯",IF(市町村抽出表!BC74&lt;1,"1世帯未満",TEXT(ROUND(市町村抽出表!BC74,0),"###,###")&amp;"世帯")))</f>
        <v>#REF!</v>
      </c>
      <c r="AR74" s="94" t="e">
        <f ca="1">IF(市町村抽出表!BD74="－","－",IF(市町村抽出表!BD74=0,"0人",IF(市町村抽出表!BD74&lt;1,"1人未満",TEXT(ROUND(市町村抽出表!BD74,0),"###,###")&amp;"人")))</f>
        <v>#REF!</v>
      </c>
      <c r="AS74" s="94" t="s">
        <v>722</v>
      </c>
      <c r="AT74" s="94" t="s">
        <v>722</v>
      </c>
      <c r="AU74" s="94" t="e">
        <f ca="1">IF(市町村抽出表!BG74="－","－",IF(市町村抽出表!BG74=0,"0箇所",IF(市町村抽出表!BG74&lt;1,"1箇所未満",TEXT(ROUND(市町村抽出表!BG74,0),"###,###")&amp;"箇所")))</f>
        <v>#REF!</v>
      </c>
      <c r="AV74" s="94" t="e">
        <f ca="1">IF(市町村抽出表!BH74="－","－",IF(市町村抽出表!BH74=0,"0箇所",IF(市町村抽出表!BH74&lt;1,"1箇所未満",TEXT(ROUND(市町村抽出表!BH74,0),"###,###")&amp;"箇所")))</f>
        <v>#REF!</v>
      </c>
      <c r="AW74" s="94" t="e">
        <f ca="1">IF(市町村抽出表!BI74="－","－",IF(市町村抽出表!BI74=0,"0箇所",IF(市町村抽出表!BI74&lt;1,"1箇所未満",TEXT(ROUND(市町村抽出表!BI74,0),"###,###")&amp;"箇所")))</f>
        <v>#REF!</v>
      </c>
      <c r="AX74" s="94" t="e">
        <f ca="1">IF(市町村抽出表!BJ74="－","－",IF(市町村抽出表!BJ74=0,"0箇所",IF(市町村抽出表!BJ74&lt;1,"1箇所未満",TEXT(ROUND(市町村抽出表!BJ74,0),"###,###")&amp;"箇所")))</f>
        <v>#REF!</v>
      </c>
      <c r="AY74" s="94" t="e">
        <f ca="1">IF(市町村抽出表!BK74="－","－",IF(市町村抽出表!BK74=0,"0箇所",IF(市町村抽出表!BK74&lt;1,"1箇所未満",TEXT(ROUND(市町村抽出表!BK74,0),"###,###")&amp;"箇所")))</f>
        <v>#REF!</v>
      </c>
      <c r="AZ74" s="94" t="e">
        <f ca="1">IF(市町村抽出表!BL74="－","－",IF(市町村抽出表!BL74=0,"0箇所",IF(市町村抽出表!BL74&lt;1,"1箇所未満",TEXT(ROUND(市町村抽出表!BL74,0),"###,###")&amp;"箇所")))</f>
        <v>#REF!</v>
      </c>
      <c r="BH74" s="153"/>
      <c r="BI74" s="153"/>
      <c r="BJ74" s="153"/>
      <c r="BL74" s="154"/>
      <c r="BM74" s="153"/>
      <c r="BN74" s="153"/>
      <c r="BO74" s="153"/>
      <c r="BP74" s="153"/>
      <c r="BX74" s="154"/>
      <c r="BY74" s="153"/>
      <c r="BZ74" s="153"/>
      <c r="CA74" s="153"/>
      <c r="CB74" s="153"/>
      <c r="CN74" s="154"/>
      <c r="CO74" s="153"/>
      <c r="CP74" s="153"/>
      <c r="CQ74" s="153"/>
      <c r="CR74" s="153"/>
    </row>
    <row r="75" spans="1:96" x14ac:dyDescent="0.2">
      <c r="A75" s="82">
        <v>72</v>
      </c>
      <c r="B75" s="74" t="s">
        <v>626</v>
      </c>
      <c r="C75" s="93" t="e">
        <f ca="1">IF(市町村抽出表!D75="－","－",ROUND(市町村抽出表!D75,1))</f>
        <v>#REF!</v>
      </c>
      <c r="D75" s="158" t="e">
        <f ca="1">IF(市町村抽出表!F75="","※2",IF(市町村抽出表!F75="－","－",市町村抽出表!F75&amp;"箇所"))</f>
        <v>#REF!</v>
      </c>
      <c r="E75" s="159" t="e">
        <f ca="1">IF(市町村抽出表!G75="","※2",IF(市町村抽出表!G75="－","－",市町村抽出表!G75&amp;"箇所"))</f>
        <v>#REF!</v>
      </c>
      <c r="F75" s="160" t="e">
        <f ca="1">IF(市町村抽出表!H75="","※2",IF(市町村抽出表!H75="－","－",市町村抽出表!H75&amp;"箇所"))</f>
        <v>#REF!</v>
      </c>
      <c r="G75" s="94" t="e">
        <f ca="1">IF(市町村抽出表!I75="－","－",IF(市町村抽出表!I75=0,"0棟",IF(市町村抽出表!I75&lt;1,"1棟未満",TEXT(ROUND(市町村抽出表!I75,0),"###,###")&amp;"棟")))</f>
        <v>#REF!</v>
      </c>
      <c r="H75" s="94" t="e">
        <f ca="1">IF(市町村抽出表!J75="－","－",IF(市町村抽出表!J75=0,"0棟",IF(市町村抽出表!J75&lt;1,"1棟未満",TEXT(ROUND(市町村抽出表!J75,0),"###,###")&amp;"棟")))</f>
        <v>#REF!</v>
      </c>
      <c r="I75" s="94" t="e">
        <f ca="1">IF(市町村抽出表!O75="－","－",IF(市町村抽出表!O75=0,"0棟",IF(市町村抽出表!O75&lt;1,"1棟未満",TEXT(ROUND(市町村抽出表!O75,0),"###,###")&amp;"棟")))</f>
        <v>#REF!</v>
      </c>
      <c r="J75" s="94" t="e">
        <f ca="1">IF(市町村抽出表!P75="－","－",IF(市町村抽出表!P75=0,"0棟",IF(市町村抽出表!P75&lt;1,"1棟未満",TEXT(ROUND(市町村抽出表!P75,0),"###,###")&amp;"棟")))</f>
        <v>#REF!</v>
      </c>
      <c r="K75" s="147" t="e">
        <f ca="1">IF(市町村抽出表!U75="","※2",IF(市町村抽出表!U75="－","－",IF(市町村抽出表!U75=0,"0棟",IF(市町村抽出表!U75&lt;1,"1棟未満",TEXT(ROUND(市町村抽出表!U75,0),"###,###")&amp;"棟"))))</f>
        <v>#REF!</v>
      </c>
      <c r="L75" s="148" t="e">
        <f ca="1">IF(市町村抽出表!V75="","※2",IF(市町村抽出表!V75="－","－",IF(市町村抽出表!V75=0,"0棟",IF(市町村抽出表!V75&lt;1,"1棟未満",TEXT(ROUND(市町村抽出表!V75,0),"###,###")&amp;"棟"))))</f>
        <v>#REF!</v>
      </c>
      <c r="M75" s="94" t="e">
        <f ca="1">IF(市町村抽出表!W75="－","－",IF(市町村抽出表!W75=0,"0棟",IF(市町村抽出表!W75&lt;1,"1棟未満",TEXT(ROUND(市町村抽出表!W75,0),"###,###")&amp;"棟")))</f>
        <v>#REF!</v>
      </c>
      <c r="N75" s="94" t="e">
        <f ca="1">IF(市町村抽出表!X75="－","－",IF(市町村抽出表!X75=0,"0棟",IF(市町村抽出表!X75&lt;1,"1棟未満",TEXT(ROUND(市町村抽出表!X75,0),"###,###")&amp;"棟")))</f>
        <v>#REF!</v>
      </c>
      <c r="O75" s="94" t="e">
        <f ca="1">IF(市町村抽出表!Z75="－","－",IF(市町村抽出表!Z75=0,"0件",IF(市町村抽出表!Z75&lt;1,"1件未満",TEXT(ROUND(市町村抽出表!Z75,0),"###,###")&amp;"件")))</f>
        <v>#REF!</v>
      </c>
      <c r="P75" s="94" t="e">
        <f ca="1">IF(市町村抽出表!AA75="－","－",IF(市町村抽出表!AA75=0,"0件",IF(市町村抽出表!AA75&lt;1,"1件未満",TEXT(ROUND(市町村抽出表!AA75,0),"###,###")&amp;"件")))</f>
        <v>#REF!</v>
      </c>
      <c r="Q75" s="94" t="e">
        <f ca="1">IF(市町村抽出表!AB75="－","－",IF(市町村抽出表!AB75=0,"0棟",IF(市町村抽出表!AB75&lt;1,"1棟未満",TEXT(ROUND(市町村抽出表!AB75,0),"###,###")&amp;"棟")))</f>
        <v>#REF!</v>
      </c>
      <c r="R75" s="94" t="e">
        <f ca="1">IF(市町村抽出表!AC75="－","－",IF(市町村抽出表!AC75=0,"0人",IF(市町村抽出表!AC75&lt;1,"1人未満",TEXT(ROUND(市町村抽出表!AC75,0),"###,###")&amp;"人")))</f>
        <v>#REF!</v>
      </c>
      <c r="S75" s="94" t="e">
        <f ca="1">IF(市町村抽出表!AD75="－","－",IF(市町村抽出表!AD75=0,"0人",IF(市町村抽出表!AD75&lt;1,"1人未満",TEXT(ROUND(市町村抽出表!AD75,0),"###,###")&amp;"人")))</f>
        <v>#REF!</v>
      </c>
      <c r="T75" s="94" t="e">
        <f ca="1">IF(市町村抽出表!AE75="－","－",IF(市町村抽出表!AE75=0,"0人",IF(市町村抽出表!AE75&lt;1,"1人未満",TEXT(ROUND(市町村抽出表!AE75,0),"###,###")&amp;"人")))</f>
        <v>#REF!</v>
      </c>
      <c r="U75" s="149" t="e">
        <f ca="1">IF(市町村抽出表!AG75="","※2",IF(市町村抽出表!AG75="－","－",IF(市町村抽出表!AG75=0,"0人",IF(市町村抽出表!AG75&lt;1,"1人未満",TEXT(ROUND(市町村抽出表!AG75,0),"###,###")&amp;"人"))))</f>
        <v>#REF!</v>
      </c>
      <c r="V75" s="150" t="e">
        <f ca="1">IF(市町村抽出表!AH75="","※2",IF(市町村抽出表!AH75="－","－",IF(市町村抽出表!AH75=0,"0人",IF(市町村抽出表!AH75&lt;1,"1人未満",TEXT(ROUND(市町村抽出表!AH75,0),"###,###")&amp;"人"))))</f>
        <v>#REF!</v>
      </c>
      <c r="W75" s="151" t="e">
        <f ca="1">IF(市町村抽出表!AI75="","※2",IF(市町村抽出表!AI75="－","－",IF(市町村抽出表!AI75=0,"0人",IF(市町村抽出表!AI75&lt;1,"1人未満",TEXT(ROUND(市町村抽出表!AI75,0),"###,###")&amp;"人"))))</f>
        <v>#REF!</v>
      </c>
      <c r="X75" s="94" t="e">
        <f ca="1">IF(市町村抽出表!AJ75="－","－",IF(市町村抽出表!AJ75=0,"0人",IF(市町村抽出表!AJ75&lt;1,"1人未満",TEXT(ROUND(市町村抽出表!AJ75,0),"###,###")&amp;"人")))</f>
        <v>#REF!</v>
      </c>
      <c r="Y75" s="94" t="e">
        <f ca="1">IF(市町村抽出表!AK75="－","－",IF(市町村抽出表!AK75=0,"0人",IF(市町村抽出表!AK75&lt;1,"1人未満",TEXT(ROUND(市町村抽出表!AK75,0),"###,###")&amp;"人")))</f>
        <v>#REF!</v>
      </c>
      <c r="Z75" s="94" t="e">
        <f ca="1">IF(市町村抽出表!AL75="－","－",IF(市町村抽出表!AL75=0,"0人",IF(市町村抽出表!AL75&lt;1,"1人未満",TEXT(ROUND(市町村抽出表!AL75,0),"###,###")&amp;"人")))</f>
        <v>#REF!</v>
      </c>
      <c r="AA75" s="94" t="e">
        <f ca="1">IF(市町村抽出表!AM75="－","－",IF(市町村抽出表!AM75=0,"0人",IF(市町村抽出表!AM75&lt;1,"1人未満",TEXT(ROUND(市町村抽出表!AM75,0),"###,###")&amp;"人")))</f>
        <v>#REF!</v>
      </c>
      <c r="AB75" s="94" t="e">
        <f ca="1">IF(市町村抽出表!AN75="－","－",IF(市町村抽出表!AN75=0,"0人",IF(市町村抽出表!AN75&lt;1,"1人未満",TEXT(ROUND(市町村抽出表!AN75,0),"###,###")&amp;"人")))</f>
        <v>#REF!</v>
      </c>
      <c r="AC75" s="94" t="e">
        <f ca="1">IF(市町村抽出表!AO75="－","－",IF(市町村抽出表!AO75=0,"0人",IF(市町村抽出表!AO75&lt;1,"1人未満",TEXT(ROUND(市町村抽出表!AO75,0),"###,###")&amp;"人")))</f>
        <v>#REF!</v>
      </c>
      <c r="AD75" s="94" t="e">
        <f ca="1">IF(市町村抽出表!AP75="－","－",IF(市町村抽出表!AP75=0,"0人",IF(市町村抽出表!AP75&lt;1,"1人未満",TEXT(ROUND(市町村抽出表!AP75,0),"###,###")&amp;"人")))</f>
        <v>#REF!</v>
      </c>
      <c r="AE75" s="94" t="e">
        <f ca="1">IF(市町村抽出表!AQ75="－","－",IF(市町村抽出表!AQ75=0,"0人",IF(市町村抽出表!AQ75&lt;1,"1人未満",TEXT(ROUND(市町村抽出表!AQ75,0),"###,###")&amp;"人")))</f>
        <v>#REF!</v>
      </c>
      <c r="AF75" s="94" t="e">
        <f ca="1">IF(市町村抽出表!AR75="－","－",IF(市町村抽出表!AR75=0,"0人",IF(市町村抽出表!AR75&lt;1,"1人未満",TEXT(ROUND(市町村抽出表!AR75,0),"###,###")&amp;"人")))</f>
        <v>#REF!</v>
      </c>
      <c r="AG75" s="94" t="e">
        <f ca="1">IF(市町村抽出表!AS75="－","－",IF(市町村抽出表!AS75=0,"0箇所",IF(市町村抽出表!AS75&lt;1,"1箇所未満",TEXT(ROUND(市町村抽出表!AS75,0),"###,###")&amp;"箇所")))</f>
        <v>#REF!</v>
      </c>
      <c r="AH75" s="94" t="e">
        <f ca="1">IF(市町村抽出表!AT75="－","－",IF(市町村抽出表!AT75=0,"0世帯",IF(市町村抽出表!AT75&lt;1,"1世帯未満",TEXT(ROUND(市町村抽出表!AT75,0),"###,###")&amp;"世帯")))</f>
        <v>#REF!</v>
      </c>
      <c r="AI75" s="94" t="e">
        <f ca="1">IF(市町村抽出表!AU75="－","－",IF(市町村抽出表!AU75=0,"0人",IF(市町村抽出表!AU75&lt;1,"1人未満",TEXT(ROUND(市町村抽出表!AU75,0),"###,###")&amp;"人")))</f>
        <v>#REF!</v>
      </c>
      <c r="AJ75" s="94" t="e">
        <f ca="1">IF(市町村抽出表!AV75="－","－",IF(市町村抽出表!AV75=0,"0世帯",IF(市町村抽出表!AV75&lt;1,"1世帯未満",TEXT(ROUND(市町村抽出表!AV75,0),"###,###")&amp;"世帯")))</f>
        <v>#REF!</v>
      </c>
      <c r="AK75" s="94" t="e">
        <f ca="1">IF(市町村抽出表!AW75="－","－",IF(市町村抽出表!AW75=0,"0人",IF(市町村抽出表!AW75&lt;1,"1人未満",TEXT(ROUND(市町村抽出表!AW75,0),"###,###")&amp;"人")))</f>
        <v>#REF!</v>
      </c>
      <c r="AL75" s="94" t="e">
        <f ca="1">IF(市町村抽出表!AX75="－","－",IF(市町村抽出表!AX75=0,"0世帯",IF(市町村抽出表!AX75&lt;1,"1世帯未満",TEXT(ROUND(市町村抽出表!AX75,0),"###,###")&amp;"世帯")))</f>
        <v>#REF!</v>
      </c>
      <c r="AM75" s="94" t="e">
        <f ca="1">IF(市町村抽出表!AY75="－","－",IF(市町村抽出表!AY75=0,"0人",IF(市町村抽出表!AY75&lt;1,"1人未満",TEXT(ROUND(市町村抽出表!AY75,0),"###,###")&amp;"人")))</f>
        <v>#REF!</v>
      </c>
      <c r="AN75" s="94" t="s">
        <v>722</v>
      </c>
      <c r="AO75" s="94" t="s">
        <v>722</v>
      </c>
      <c r="AP75" s="94" t="e">
        <f ca="1">IF(市町村抽出表!BB75="－","－",IF(市町村抽出表!BB75=0,"0km",IF(市町村抽出表!BB75&lt;0.1,"0.1km未満",TEXT(ROUND(市町村抽出表!BB75,1),"###,##0.0")&amp;"km")))</f>
        <v>#REF!</v>
      </c>
      <c r="AQ75" s="94" t="e">
        <f ca="1">IF(市町村抽出表!BC75="－","－",IF(市町村抽出表!BC75=0,"0世帯",IF(市町村抽出表!BC75&lt;1,"1世帯未満",TEXT(ROUND(市町村抽出表!BC75,0),"###,###")&amp;"世帯")))</f>
        <v>#REF!</v>
      </c>
      <c r="AR75" s="94" t="e">
        <f ca="1">IF(市町村抽出表!BD75="－","－",IF(市町村抽出表!BD75=0,"0人",IF(市町村抽出表!BD75&lt;1,"1人未満",TEXT(ROUND(市町村抽出表!BD75,0),"###,###")&amp;"人")))</f>
        <v>#REF!</v>
      </c>
      <c r="AS75" s="94" t="s">
        <v>722</v>
      </c>
      <c r="AT75" s="94" t="s">
        <v>722</v>
      </c>
      <c r="AU75" s="94" t="e">
        <f ca="1">IF(市町村抽出表!BG75="－","－",IF(市町村抽出表!BG75=0,"0箇所",IF(市町村抽出表!BG75&lt;1,"1箇所未満",TEXT(ROUND(市町村抽出表!BG75,0),"###,###")&amp;"箇所")))</f>
        <v>#REF!</v>
      </c>
      <c r="AV75" s="94" t="e">
        <f ca="1">IF(市町村抽出表!BH75="－","－",IF(市町村抽出表!BH75=0,"0箇所",IF(市町村抽出表!BH75&lt;1,"1箇所未満",TEXT(ROUND(市町村抽出表!BH75,0),"###,###")&amp;"箇所")))</f>
        <v>#REF!</v>
      </c>
      <c r="AW75" s="94" t="e">
        <f ca="1">IF(市町村抽出表!BI75="－","－",IF(市町村抽出表!BI75=0,"0箇所",IF(市町村抽出表!BI75&lt;1,"1箇所未満",TEXT(ROUND(市町村抽出表!BI75,0),"###,###")&amp;"箇所")))</f>
        <v>#REF!</v>
      </c>
      <c r="AX75" s="94" t="e">
        <f ca="1">IF(市町村抽出表!BJ75="－","－",IF(市町村抽出表!BJ75=0,"0箇所",IF(市町村抽出表!BJ75&lt;1,"1箇所未満",TEXT(ROUND(市町村抽出表!BJ75,0),"###,###")&amp;"箇所")))</f>
        <v>#REF!</v>
      </c>
      <c r="AY75" s="94" t="e">
        <f ca="1">IF(市町村抽出表!BK75="－","－",IF(市町村抽出表!BK75=0,"0箇所",IF(市町村抽出表!BK75&lt;1,"1箇所未満",TEXT(ROUND(市町村抽出表!BK75,0),"###,###")&amp;"箇所")))</f>
        <v>#REF!</v>
      </c>
      <c r="AZ75" s="94" t="e">
        <f ca="1">IF(市町村抽出表!BL75="－","－",IF(市町村抽出表!BL75=0,"0箇所",IF(市町村抽出表!BL75&lt;1,"1箇所未満",TEXT(ROUND(市町村抽出表!BL75,0),"###,###")&amp;"箇所")))</f>
        <v>#REF!</v>
      </c>
      <c r="BH75" s="153"/>
      <c r="BI75" s="153"/>
      <c r="BJ75" s="153"/>
      <c r="BL75" s="154"/>
      <c r="BM75" s="153"/>
      <c r="BN75" s="153"/>
      <c r="BO75" s="153"/>
      <c r="BP75" s="153"/>
      <c r="BX75" s="154"/>
      <c r="BY75" s="153"/>
      <c r="BZ75" s="153"/>
      <c r="CA75" s="153"/>
      <c r="CB75" s="153"/>
      <c r="CN75" s="154"/>
      <c r="CO75" s="153"/>
      <c r="CP75" s="153"/>
      <c r="CQ75" s="153"/>
      <c r="CR75" s="153"/>
    </row>
    <row r="76" spans="1:96" x14ac:dyDescent="0.2">
      <c r="A76" s="82">
        <v>73</v>
      </c>
      <c r="B76" s="74" t="s">
        <v>627</v>
      </c>
      <c r="C76" s="93" t="e">
        <f ca="1">IF(市町村抽出表!D76="－","－",ROUND(市町村抽出表!D76,1))</f>
        <v>#REF!</v>
      </c>
      <c r="D76" s="158" t="e">
        <f ca="1">IF(市町村抽出表!F76="","※2",IF(市町村抽出表!F76="－","－",市町村抽出表!F76&amp;"箇所"))</f>
        <v>#REF!</v>
      </c>
      <c r="E76" s="159" t="e">
        <f ca="1">IF(市町村抽出表!G76="","※2",IF(市町村抽出表!G76="－","－",市町村抽出表!G76&amp;"箇所"))</f>
        <v>#REF!</v>
      </c>
      <c r="F76" s="160" t="e">
        <f ca="1">IF(市町村抽出表!H76="","※2",IF(市町村抽出表!H76="－","－",市町村抽出表!H76&amp;"箇所"))</f>
        <v>#REF!</v>
      </c>
      <c r="G76" s="94" t="e">
        <f ca="1">IF(市町村抽出表!I76="－","－",IF(市町村抽出表!I76=0,"0棟",IF(市町村抽出表!I76&lt;1,"1棟未満",TEXT(ROUND(市町村抽出表!I76,0),"###,###")&amp;"棟")))</f>
        <v>#REF!</v>
      </c>
      <c r="H76" s="94" t="e">
        <f ca="1">IF(市町村抽出表!J76="－","－",IF(市町村抽出表!J76=0,"0棟",IF(市町村抽出表!J76&lt;1,"1棟未満",TEXT(ROUND(市町村抽出表!J76,0),"###,###")&amp;"棟")))</f>
        <v>#REF!</v>
      </c>
      <c r="I76" s="94" t="e">
        <f ca="1">IF(市町村抽出表!O76="－","－",IF(市町村抽出表!O76=0,"0棟",IF(市町村抽出表!O76&lt;1,"1棟未満",TEXT(ROUND(市町村抽出表!O76,0),"###,###")&amp;"棟")))</f>
        <v>#REF!</v>
      </c>
      <c r="J76" s="94" t="e">
        <f ca="1">IF(市町村抽出表!P76="－","－",IF(市町村抽出表!P76=0,"0棟",IF(市町村抽出表!P76&lt;1,"1棟未満",TEXT(ROUND(市町村抽出表!P76,0),"###,###")&amp;"棟")))</f>
        <v>#REF!</v>
      </c>
      <c r="K76" s="147" t="e">
        <f ca="1">IF(市町村抽出表!U76="","※2",IF(市町村抽出表!U76="－","－",IF(市町村抽出表!U76=0,"0棟",IF(市町村抽出表!U76&lt;1,"1棟未満",TEXT(ROUND(市町村抽出表!U76,0),"###,###")&amp;"棟"))))</f>
        <v>#REF!</v>
      </c>
      <c r="L76" s="148" t="e">
        <f ca="1">IF(市町村抽出表!V76="","※2",IF(市町村抽出表!V76="－","－",IF(市町村抽出表!V76=0,"0棟",IF(市町村抽出表!V76&lt;1,"1棟未満",TEXT(ROUND(市町村抽出表!V76,0),"###,###")&amp;"棟"))))</f>
        <v>#REF!</v>
      </c>
      <c r="M76" s="94" t="e">
        <f ca="1">IF(市町村抽出表!W76="－","－",IF(市町村抽出表!W76=0,"0棟",IF(市町村抽出表!W76&lt;1,"1棟未満",TEXT(ROUND(市町村抽出表!W76,0),"###,###")&amp;"棟")))</f>
        <v>#REF!</v>
      </c>
      <c r="N76" s="94" t="e">
        <f ca="1">IF(市町村抽出表!X76="－","－",IF(市町村抽出表!X76=0,"0棟",IF(市町村抽出表!X76&lt;1,"1棟未満",TEXT(ROUND(市町村抽出表!X76,0),"###,###")&amp;"棟")))</f>
        <v>#REF!</v>
      </c>
      <c r="O76" s="94" t="e">
        <f ca="1">IF(市町村抽出表!Z76="－","－",IF(市町村抽出表!Z76=0,"0件",IF(市町村抽出表!Z76&lt;1,"1件未満",TEXT(ROUND(市町村抽出表!Z76,0),"###,###")&amp;"件")))</f>
        <v>#REF!</v>
      </c>
      <c r="P76" s="94" t="e">
        <f ca="1">IF(市町村抽出表!AA76="－","－",IF(市町村抽出表!AA76=0,"0件",IF(市町村抽出表!AA76&lt;1,"1件未満",TEXT(ROUND(市町村抽出表!AA76,0),"###,###")&amp;"件")))</f>
        <v>#REF!</v>
      </c>
      <c r="Q76" s="94" t="e">
        <f ca="1">IF(市町村抽出表!AB76="－","－",IF(市町村抽出表!AB76=0,"0棟",IF(市町村抽出表!AB76&lt;1,"1棟未満",TEXT(ROUND(市町村抽出表!AB76,0),"###,###")&amp;"棟")))</f>
        <v>#REF!</v>
      </c>
      <c r="R76" s="94" t="e">
        <f ca="1">IF(市町村抽出表!AC76="－","－",IF(市町村抽出表!AC76=0,"0人",IF(市町村抽出表!AC76&lt;1,"1人未満",TEXT(ROUND(市町村抽出表!AC76,0),"###,###")&amp;"人")))</f>
        <v>#REF!</v>
      </c>
      <c r="S76" s="94" t="e">
        <f ca="1">IF(市町村抽出表!AD76="－","－",IF(市町村抽出表!AD76=0,"0人",IF(市町村抽出表!AD76&lt;1,"1人未満",TEXT(ROUND(市町村抽出表!AD76,0),"###,###")&amp;"人")))</f>
        <v>#REF!</v>
      </c>
      <c r="T76" s="94" t="e">
        <f ca="1">IF(市町村抽出表!AE76="－","－",IF(市町村抽出表!AE76=0,"0人",IF(市町村抽出表!AE76&lt;1,"1人未満",TEXT(ROUND(市町村抽出表!AE76,0),"###,###")&amp;"人")))</f>
        <v>#REF!</v>
      </c>
      <c r="U76" s="149" t="e">
        <f ca="1">IF(市町村抽出表!AG76="","※2",IF(市町村抽出表!AG76="－","－",IF(市町村抽出表!AG76=0,"0人",IF(市町村抽出表!AG76&lt;1,"1人未満",TEXT(ROUND(市町村抽出表!AG76,0),"###,###")&amp;"人"))))</f>
        <v>#REF!</v>
      </c>
      <c r="V76" s="150" t="e">
        <f ca="1">IF(市町村抽出表!AH76="","※2",IF(市町村抽出表!AH76="－","－",IF(市町村抽出表!AH76=0,"0人",IF(市町村抽出表!AH76&lt;1,"1人未満",TEXT(ROUND(市町村抽出表!AH76,0),"###,###")&amp;"人"))))</f>
        <v>#REF!</v>
      </c>
      <c r="W76" s="151" t="e">
        <f ca="1">IF(市町村抽出表!AI76="","※2",IF(市町村抽出表!AI76="－","－",IF(市町村抽出表!AI76=0,"0人",IF(市町村抽出表!AI76&lt;1,"1人未満",TEXT(ROUND(市町村抽出表!AI76,0),"###,###")&amp;"人"))))</f>
        <v>#REF!</v>
      </c>
      <c r="X76" s="94" t="e">
        <f ca="1">IF(市町村抽出表!AJ76="－","－",IF(市町村抽出表!AJ76=0,"0人",IF(市町村抽出表!AJ76&lt;1,"1人未満",TEXT(ROUND(市町村抽出表!AJ76,0),"###,###")&amp;"人")))</f>
        <v>#REF!</v>
      </c>
      <c r="Y76" s="94" t="e">
        <f ca="1">IF(市町村抽出表!AK76="－","－",IF(市町村抽出表!AK76=0,"0人",IF(市町村抽出表!AK76&lt;1,"1人未満",TEXT(ROUND(市町村抽出表!AK76,0),"###,###")&amp;"人")))</f>
        <v>#REF!</v>
      </c>
      <c r="Z76" s="94" t="e">
        <f ca="1">IF(市町村抽出表!AL76="－","－",IF(市町村抽出表!AL76=0,"0人",IF(市町村抽出表!AL76&lt;1,"1人未満",TEXT(ROUND(市町村抽出表!AL76,0),"###,###")&amp;"人")))</f>
        <v>#REF!</v>
      </c>
      <c r="AA76" s="94" t="e">
        <f ca="1">IF(市町村抽出表!AM76="－","－",IF(市町村抽出表!AM76=0,"0人",IF(市町村抽出表!AM76&lt;1,"1人未満",TEXT(ROUND(市町村抽出表!AM76,0),"###,###")&amp;"人")))</f>
        <v>#REF!</v>
      </c>
      <c r="AB76" s="94" t="e">
        <f ca="1">IF(市町村抽出表!AN76="－","－",IF(市町村抽出表!AN76=0,"0人",IF(市町村抽出表!AN76&lt;1,"1人未満",TEXT(ROUND(市町村抽出表!AN76,0),"###,###")&amp;"人")))</f>
        <v>#REF!</v>
      </c>
      <c r="AC76" s="94" t="e">
        <f ca="1">IF(市町村抽出表!AO76="－","－",IF(市町村抽出表!AO76=0,"0人",IF(市町村抽出表!AO76&lt;1,"1人未満",TEXT(ROUND(市町村抽出表!AO76,0),"###,###")&amp;"人")))</f>
        <v>#REF!</v>
      </c>
      <c r="AD76" s="94" t="e">
        <f ca="1">IF(市町村抽出表!AP76="－","－",IF(市町村抽出表!AP76=0,"0人",IF(市町村抽出表!AP76&lt;1,"1人未満",TEXT(ROUND(市町村抽出表!AP76,0),"###,###")&amp;"人")))</f>
        <v>#REF!</v>
      </c>
      <c r="AE76" s="94" t="e">
        <f ca="1">IF(市町村抽出表!AQ76="－","－",IF(市町村抽出表!AQ76=0,"0人",IF(市町村抽出表!AQ76&lt;1,"1人未満",TEXT(ROUND(市町村抽出表!AQ76,0),"###,###")&amp;"人")))</f>
        <v>#REF!</v>
      </c>
      <c r="AF76" s="94" t="e">
        <f ca="1">IF(市町村抽出表!AR76="－","－",IF(市町村抽出表!AR76=0,"0人",IF(市町村抽出表!AR76&lt;1,"1人未満",TEXT(ROUND(市町村抽出表!AR76,0),"###,###")&amp;"人")))</f>
        <v>#REF!</v>
      </c>
      <c r="AG76" s="94" t="e">
        <f ca="1">IF(市町村抽出表!AS76="－","－",IF(市町村抽出表!AS76=0,"0箇所",IF(市町村抽出表!AS76&lt;1,"1箇所未満",TEXT(ROUND(市町村抽出表!AS76,0),"###,###")&amp;"箇所")))</f>
        <v>#REF!</v>
      </c>
      <c r="AH76" s="94" t="e">
        <f ca="1">IF(市町村抽出表!AT76="－","－",IF(市町村抽出表!AT76=0,"0世帯",IF(市町村抽出表!AT76&lt;1,"1世帯未満",TEXT(ROUND(市町村抽出表!AT76,0),"###,###")&amp;"世帯")))</f>
        <v>#REF!</v>
      </c>
      <c r="AI76" s="94" t="e">
        <f ca="1">IF(市町村抽出表!AU76="－","－",IF(市町村抽出表!AU76=0,"0人",IF(市町村抽出表!AU76&lt;1,"1人未満",TEXT(ROUND(市町村抽出表!AU76,0),"###,###")&amp;"人")))</f>
        <v>#REF!</v>
      </c>
      <c r="AJ76" s="94" t="e">
        <f ca="1">IF(市町村抽出表!AV76="－","－",IF(市町村抽出表!AV76=0,"0世帯",IF(市町村抽出表!AV76&lt;1,"1世帯未満",TEXT(ROUND(市町村抽出表!AV76,0),"###,###")&amp;"世帯")))</f>
        <v>#REF!</v>
      </c>
      <c r="AK76" s="94" t="e">
        <f ca="1">IF(市町村抽出表!AW76="－","－",IF(市町村抽出表!AW76=0,"0人",IF(市町村抽出表!AW76&lt;1,"1人未満",TEXT(ROUND(市町村抽出表!AW76,0),"###,###")&amp;"人")))</f>
        <v>#REF!</v>
      </c>
      <c r="AL76" s="94" t="e">
        <f ca="1">IF(市町村抽出表!AX76="－","－",IF(市町村抽出表!AX76=0,"0世帯",IF(市町村抽出表!AX76&lt;1,"1世帯未満",TEXT(ROUND(市町村抽出表!AX76,0),"###,###")&amp;"世帯")))</f>
        <v>#REF!</v>
      </c>
      <c r="AM76" s="94" t="e">
        <f ca="1">IF(市町村抽出表!AY76="－","－",IF(市町村抽出表!AY76=0,"0人",IF(市町村抽出表!AY76&lt;1,"1人未満",TEXT(ROUND(市町村抽出表!AY76,0),"###,###")&amp;"人")))</f>
        <v>#REF!</v>
      </c>
      <c r="AN76" s="94" t="s">
        <v>722</v>
      </c>
      <c r="AO76" s="94" t="s">
        <v>722</v>
      </c>
      <c r="AP76" s="94" t="e">
        <f ca="1">IF(市町村抽出表!BB76="－","－",IF(市町村抽出表!BB76=0,"0km",IF(市町村抽出表!BB76&lt;0.1,"0.1km未満",TEXT(ROUND(市町村抽出表!BB76,1),"###,##0.0")&amp;"km")))</f>
        <v>#REF!</v>
      </c>
      <c r="AQ76" s="94" t="e">
        <f ca="1">IF(市町村抽出表!BC76="－","－",IF(市町村抽出表!BC76=0,"0世帯",IF(市町村抽出表!BC76&lt;1,"1世帯未満",TEXT(ROUND(市町村抽出表!BC76,0),"###,###")&amp;"世帯")))</f>
        <v>#REF!</v>
      </c>
      <c r="AR76" s="94" t="e">
        <f ca="1">IF(市町村抽出表!BD76="－","－",IF(市町村抽出表!BD76=0,"0人",IF(市町村抽出表!BD76&lt;1,"1人未満",TEXT(ROUND(市町村抽出表!BD76,0),"###,###")&amp;"人")))</f>
        <v>#REF!</v>
      </c>
      <c r="AS76" s="94" t="s">
        <v>722</v>
      </c>
      <c r="AT76" s="94" t="s">
        <v>722</v>
      </c>
      <c r="AU76" s="94" t="e">
        <f ca="1">IF(市町村抽出表!BG76="－","－",IF(市町村抽出表!BG76=0,"0箇所",IF(市町村抽出表!BG76&lt;1,"1箇所未満",TEXT(ROUND(市町村抽出表!BG76,0),"###,###")&amp;"箇所")))</f>
        <v>#REF!</v>
      </c>
      <c r="AV76" s="94" t="e">
        <f ca="1">IF(市町村抽出表!BH76="－","－",IF(市町村抽出表!BH76=0,"0箇所",IF(市町村抽出表!BH76&lt;1,"1箇所未満",TEXT(ROUND(市町村抽出表!BH76,0),"###,###")&amp;"箇所")))</f>
        <v>#REF!</v>
      </c>
      <c r="AW76" s="94" t="e">
        <f ca="1">IF(市町村抽出表!BI76="－","－",IF(市町村抽出表!BI76=0,"0箇所",IF(市町村抽出表!BI76&lt;1,"1箇所未満",TEXT(ROUND(市町村抽出表!BI76,0),"###,###")&amp;"箇所")))</f>
        <v>#REF!</v>
      </c>
      <c r="AX76" s="94" t="e">
        <f ca="1">IF(市町村抽出表!BJ76="－","－",IF(市町村抽出表!BJ76=0,"0箇所",IF(市町村抽出表!BJ76&lt;1,"1箇所未満",TEXT(ROUND(市町村抽出表!BJ76,0),"###,###")&amp;"箇所")))</f>
        <v>#REF!</v>
      </c>
      <c r="AY76" s="94" t="e">
        <f ca="1">IF(市町村抽出表!BK76="－","－",IF(市町村抽出表!BK76=0,"0箇所",IF(市町村抽出表!BK76&lt;1,"1箇所未満",TEXT(ROUND(市町村抽出表!BK76,0),"###,###")&amp;"箇所")))</f>
        <v>#REF!</v>
      </c>
      <c r="AZ76" s="94" t="e">
        <f ca="1">IF(市町村抽出表!BL76="－","－",IF(市町村抽出表!BL76=0,"0箇所",IF(市町村抽出表!BL76&lt;1,"1箇所未満",TEXT(ROUND(市町村抽出表!BL76,0),"###,###")&amp;"箇所")))</f>
        <v>#REF!</v>
      </c>
      <c r="BH76" s="153"/>
      <c r="BI76" s="153"/>
      <c r="BJ76" s="153"/>
      <c r="BL76" s="154"/>
      <c r="BM76" s="153"/>
      <c r="BN76" s="153"/>
      <c r="BO76" s="153"/>
      <c r="BP76" s="153"/>
      <c r="BX76" s="154"/>
      <c r="BY76" s="153"/>
      <c r="BZ76" s="153"/>
      <c r="CA76" s="153"/>
      <c r="CB76" s="153"/>
      <c r="CN76" s="154"/>
      <c r="CO76" s="153"/>
      <c r="CP76" s="153"/>
      <c r="CQ76" s="153"/>
      <c r="CR76" s="153"/>
    </row>
    <row r="77" spans="1:96" x14ac:dyDescent="0.2">
      <c r="A77" s="82">
        <v>74</v>
      </c>
      <c r="B77" s="74" t="s">
        <v>628</v>
      </c>
      <c r="C77" s="93" t="e">
        <f ca="1">IF(市町村抽出表!D77="－","－",ROUND(市町村抽出表!D77,1))</f>
        <v>#REF!</v>
      </c>
      <c r="D77" s="158" t="e">
        <f ca="1">IF(市町村抽出表!F77="","※2",IF(市町村抽出表!F77="－","－",市町村抽出表!F77&amp;"箇所"))</f>
        <v>#REF!</v>
      </c>
      <c r="E77" s="159" t="e">
        <f ca="1">IF(市町村抽出表!G77="","※2",IF(市町村抽出表!G77="－","－",市町村抽出表!G77&amp;"箇所"))</f>
        <v>#REF!</v>
      </c>
      <c r="F77" s="160" t="e">
        <f ca="1">IF(市町村抽出表!H77="","※2",IF(市町村抽出表!H77="－","－",市町村抽出表!H77&amp;"箇所"))</f>
        <v>#REF!</v>
      </c>
      <c r="G77" s="94" t="e">
        <f ca="1">IF(市町村抽出表!I77="－","－",IF(市町村抽出表!I77=0,"0棟",IF(市町村抽出表!I77&lt;1,"1棟未満",TEXT(ROUND(市町村抽出表!I77,0),"###,###")&amp;"棟")))</f>
        <v>#REF!</v>
      </c>
      <c r="H77" s="94" t="e">
        <f ca="1">IF(市町村抽出表!J77="－","－",IF(市町村抽出表!J77=0,"0棟",IF(市町村抽出表!J77&lt;1,"1棟未満",TEXT(ROUND(市町村抽出表!J77,0),"###,###")&amp;"棟")))</f>
        <v>#REF!</v>
      </c>
      <c r="I77" s="94" t="e">
        <f ca="1">IF(市町村抽出表!O77="－","－",IF(市町村抽出表!O77=0,"0棟",IF(市町村抽出表!O77&lt;1,"1棟未満",TEXT(ROUND(市町村抽出表!O77,0),"###,###")&amp;"棟")))</f>
        <v>#REF!</v>
      </c>
      <c r="J77" s="94" t="e">
        <f ca="1">IF(市町村抽出表!P77="－","－",IF(市町村抽出表!P77=0,"0棟",IF(市町村抽出表!P77&lt;1,"1棟未満",TEXT(ROUND(市町村抽出表!P77,0),"###,###")&amp;"棟")))</f>
        <v>#REF!</v>
      </c>
      <c r="K77" s="147" t="e">
        <f ca="1">IF(市町村抽出表!U77="","※2",IF(市町村抽出表!U77="－","－",IF(市町村抽出表!U77=0,"0棟",IF(市町村抽出表!U77&lt;1,"1棟未満",TEXT(ROUND(市町村抽出表!U77,0),"###,###")&amp;"棟"))))</f>
        <v>#REF!</v>
      </c>
      <c r="L77" s="148" t="e">
        <f ca="1">IF(市町村抽出表!V77="","※2",IF(市町村抽出表!V77="－","－",IF(市町村抽出表!V77=0,"0棟",IF(市町村抽出表!V77&lt;1,"1棟未満",TEXT(ROUND(市町村抽出表!V77,0),"###,###")&amp;"棟"))))</f>
        <v>#REF!</v>
      </c>
      <c r="M77" s="94" t="e">
        <f ca="1">IF(市町村抽出表!W77="－","－",IF(市町村抽出表!W77=0,"0棟",IF(市町村抽出表!W77&lt;1,"1棟未満",TEXT(ROUND(市町村抽出表!W77,0),"###,###")&amp;"棟")))</f>
        <v>#REF!</v>
      </c>
      <c r="N77" s="94" t="e">
        <f ca="1">IF(市町村抽出表!X77="－","－",IF(市町村抽出表!X77=0,"0棟",IF(市町村抽出表!X77&lt;1,"1棟未満",TEXT(ROUND(市町村抽出表!X77,0),"###,###")&amp;"棟")))</f>
        <v>#REF!</v>
      </c>
      <c r="O77" s="94" t="e">
        <f ca="1">IF(市町村抽出表!Z77="－","－",IF(市町村抽出表!Z77=0,"0件",IF(市町村抽出表!Z77&lt;1,"1件未満",TEXT(ROUND(市町村抽出表!Z77,0),"###,###")&amp;"件")))</f>
        <v>#REF!</v>
      </c>
      <c r="P77" s="94" t="e">
        <f ca="1">IF(市町村抽出表!AA77="－","－",IF(市町村抽出表!AA77=0,"0件",IF(市町村抽出表!AA77&lt;1,"1件未満",TEXT(ROUND(市町村抽出表!AA77,0),"###,###")&amp;"件")))</f>
        <v>#REF!</v>
      </c>
      <c r="Q77" s="94" t="e">
        <f ca="1">IF(市町村抽出表!AB77="－","－",IF(市町村抽出表!AB77=0,"0棟",IF(市町村抽出表!AB77&lt;1,"1棟未満",TEXT(ROUND(市町村抽出表!AB77,0),"###,###")&amp;"棟")))</f>
        <v>#REF!</v>
      </c>
      <c r="R77" s="94" t="e">
        <f ca="1">IF(市町村抽出表!AC77="－","－",IF(市町村抽出表!AC77=0,"0人",IF(市町村抽出表!AC77&lt;1,"1人未満",TEXT(ROUND(市町村抽出表!AC77,0),"###,###")&amp;"人")))</f>
        <v>#REF!</v>
      </c>
      <c r="S77" s="94" t="e">
        <f ca="1">IF(市町村抽出表!AD77="－","－",IF(市町村抽出表!AD77=0,"0人",IF(市町村抽出表!AD77&lt;1,"1人未満",TEXT(ROUND(市町村抽出表!AD77,0),"###,###")&amp;"人")))</f>
        <v>#REF!</v>
      </c>
      <c r="T77" s="94" t="e">
        <f ca="1">IF(市町村抽出表!AE77="－","－",IF(市町村抽出表!AE77=0,"0人",IF(市町村抽出表!AE77&lt;1,"1人未満",TEXT(ROUND(市町村抽出表!AE77,0),"###,###")&amp;"人")))</f>
        <v>#REF!</v>
      </c>
      <c r="U77" s="149" t="e">
        <f ca="1">IF(市町村抽出表!AG77="","※2",IF(市町村抽出表!AG77="－","－",IF(市町村抽出表!AG77=0,"0人",IF(市町村抽出表!AG77&lt;1,"1人未満",TEXT(ROUND(市町村抽出表!AG77,0),"###,###")&amp;"人"))))</f>
        <v>#REF!</v>
      </c>
      <c r="V77" s="150" t="e">
        <f ca="1">IF(市町村抽出表!AH77="","※2",IF(市町村抽出表!AH77="－","－",IF(市町村抽出表!AH77=0,"0人",IF(市町村抽出表!AH77&lt;1,"1人未満",TEXT(ROUND(市町村抽出表!AH77,0),"###,###")&amp;"人"))))</f>
        <v>#REF!</v>
      </c>
      <c r="W77" s="151" t="e">
        <f ca="1">IF(市町村抽出表!AI77="","※2",IF(市町村抽出表!AI77="－","－",IF(市町村抽出表!AI77=0,"0人",IF(市町村抽出表!AI77&lt;1,"1人未満",TEXT(ROUND(市町村抽出表!AI77,0),"###,###")&amp;"人"))))</f>
        <v>#REF!</v>
      </c>
      <c r="X77" s="94" t="e">
        <f ca="1">IF(市町村抽出表!AJ77="－","－",IF(市町村抽出表!AJ77=0,"0人",IF(市町村抽出表!AJ77&lt;1,"1人未満",TEXT(ROUND(市町村抽出表!AJ77,0),"###,###")&amp;"人")))</f>
        <v>#REF!</v>
      </c>
      <c r="Y77" s="94" t="e">
        <f ca="1">IF(市町村抽出表!AK77="－","－",IF(市町村抽出表!AK77=0,"0人",IF(市町村抽出表!AK77&lt;1,"1人未満",TEXT(ROUND(市町村抽出表!AK77,0),"###,###")&amp;"人")))</f>
        <v>#REF!</v>
      </c>
      <c r="Z77" s="94" t="e">
        <f ca="1">IF(市町村抽出表!AL77="－","－",IF(市町村抽出表!AL77=0,"0人",IF(市町村抽出表!AL77&lt;1,"1人未満",TEXT(ROUND(市町村抽出表!AL77,0),"###,###")&amp;"人")))</f>
        <v>#REF!</v>
      </c>
      <c r="AA77" s="94" t="e">
        <f ca="1">IF(市町村抽出表!AM77="－","－",IF(市町村抽出表!AM77=0,"0人",IF(市町村抽出表!AM77&lt;1,"1人未満",TEXT(ROUND(市町村抽出表!AM77,0),"###,###")&amp;"人")))</f>
        <v>#REF!</v>
      </c>
      <c r="AB77" s="94" t="e">
        <f ca="1">IF(市町村抽出表!AN77="－","－",IF(市町村抽出表!AN77=0,"0人",IF(市町村抽出表!AN77&lt;1,"1人未満",TEXT(ROUND(市町村抽出表!AN77,0),"###,###")&amp;"人")))</f>
        <v>#REF!</v>
      </c>
      <c r="AC77" s="94" t="e">
        <f ca="1">IF(市町村抽出表!AO77="－","－",IF(市町村抽出表!AO77=0,"0人",IF(市町村抽出表!AO77&lt;1,"1人未満",TEXT(ROUND(市町村抽出表!AO77,0),"###,###")&amp;"人")))</f>
        <v>#REF!</v>
      </c>
      <c r="AD77" s="94" t="e">
        <f ca="1">IF(市町村抽出表!AP77="－","－",IF(市町村抽出表!AP77=0,"0人",IF(市町村抽出表!AP77&lt;1,"1人未満",TEXT(ROUND(市町村抽出表!AP77,0),"###,###")&amp;"人")))</f>
        <v>#REF!</v>
      </c>
      <c r="AE77" s="94" t="e">
        <f ca="1">IF(市町村抽出表!AQ77="－","－",IF(市町村抽出表!AQ77=0,"0人",IF(市町村抽出表!AQ77&lt;1,"1人未満",TEXT(ROUND(市町村抽出表!AQ77,0),"###,###")&amp;"人")))</f>
        <v>#REF!</v>
      </c>
      <c r="AF77" s="94" t="e">
        <f ca="1">IF(市町村抽出表!AR77="－","－",IF(市町村抽出表!AR77=0,"0人",IF(市町村抽出表!AR77&lt;1,"1人未満",TEXT(ROUND(市町村抽出表!AR77,0),"###,###")&amp;"人")))</f>
        <v>#REF!</v>
      </c>
      <c r="AG77" s="94" t="e">
        <f ca="1">IF(市町村抽出表!AS77="－","－",IF(市町村抽出表!AS77=0,"0箇所",IF(市町村抽出表!AS77&lt;1,"1箇所未満",TEXT(ROUND(市町村抽出表!AS77,0),"###,###")&amp;"箇所")))</f>
        <v>#REF!</v>
      </c>
      <c r="AH77" s="94" t="e">
        <f ca="1">IF(市町村抽出表!AT77="－","－",IF(市町村抽出表!AT77=0,"0世帯",IF(市町村抽出表!AT77&lt;1,"1世帯未満",TEXT(ROUND(市町村抽出表!AT77,0),"###,###")&amp;"世帯")))</f>
        <v>#REF!</v>
      </c>
      <c r="AI77" s="94" t="e">
        <f ca="1">IF(市町村抽出表!AU77="－","－",IF(市町村抽出表!AU77=0,"0人",IF(市町村抽出表!AU77&lt;1,"1人未満",TEXT(ROUND(市町村抽出表!AU77,0),"###,###")&amp;"人")))</f>
        <v>#REF!</v>
      </c>
      <c r="AJ77" s="94" t="e">
        <f ca="1">IF(市町村抽出表!AV77="－","－",IF(市町村抽出表!AV77=0,"0世帯",IF(市町村抽出表!AV77&lt;1,"1世帯未満",TEXT(ROUND(市町村抽出表!AV77,0),"###,###")&amp;"世帯")))</f>
        <v>#REF!</v>
      </c>
      <c r="AK77" s="94" t="e">
        <f ca="1">IF(市町村抽出表!AW77="－","－",IF(市町村抽出表!AW77=0,"0人",IF(市町村抽出表!AW77&lt;1,"1人未満",TEXT(ROUND(市町村抽出表!AW77,0),"###,###")&amp;"人")))</f>
        <v>#REF!</v>
      </c>
      <c r="AL77" s="94" t="e">
        <f ca="1">IF(市町村抽出表!AX77="－","－",IF(市町村抽出表!AX77=0,"0世帯",IF(市町村抽出表!AX77&lt;1,"1世帯未満",TEXT(ROUND(市町村抽出表!AX77,0),"###,###")&amp;"世帯")))</f>
        <v>#REF!</v>
      </c>
      <c r="AM77" s="94" t="e">
        <f ca="1">IF(市町村抽出表!AY77="－","－",IF(市町村抽出表!AY77=0,"0人",IF(市町村抽出表!AY77&lt;1,"1人未満",TEXT(ROUND(市町村抽出表!AY77,0),"###,###")&amp;"人")))</f>
        <v>#REF!</v>
      </c>
      <c r="AN77" s="94" t="s">
        <v>722</v>
      </c>
      <c r="AO77" s="94" t="s">
        <v>722</v>
      </c>
      <c r="AP77" s="94" t="e">
        <f ca="1">IF(市町村抽出表!BB77="－","－",IF(市町村抽出表!BB77=0,"0km",IF(市町村抽出表!BB77&lt;0.1,"0.1km未満",TEXT(ROUND(市町村抽出表!BB77,1),"###,##0.0")&amp;"km")))</f>
        <v>#REF!</v>
      </c>
      <c r="AQ77" s="94" t="e">
        <f ca="1">IF(市町村抽出表!BC77="－","－",IF(市町村抽出表!BC77=0,"0世帯",IF(市町村抽出表!BC77&lt;1,"1世帯未満",TEXT(ROUND(市町村抽出表!BC77,0),"###,###")&amp;"世帯")))</f>
        <v>#REF!</v>
      </c>
      <c r="AR77" s="94" t="e">
        <f ca="1">IF(市町村抽出表!BD77="－","－",IF(市町村抽出表!BD77=0,"0人",IF(市町村抽出表!BD77&lt;1,"1人未満",TEXT(ROUND(市町村抽出表!BD77,0),"###,###")&amp;"人")))</f>
        <v>#REF!</v>
      </c>
      <c r="AS77" s="94" t="s">
        <v>722</v>
      </c>
      <c r="AT77" s="94" t="s">
        <v>722</v>
      </c>
      <c r="AU77" s="94" t="e">
        <f ca="1">IF(市町村抽出表!BG77="－","－",IF(市町村抽出表!BG77=0,"0箇所",IF(市町村抽出表!BG77&lt;1,"1箇所未満",TEXT(ROUND(市町村抽出表!BG77,0),"###,###")&amp;"箇所")))</f>
        <v>#REF!</v>
      </c>
      <c r="AV77" s="94" t="e">
        <f ca="1">IF(市町村抽出表!BH77="－","－",IF(市町村抽出表!BH77=0,"0箇所",IF(市町村抽出表!BH77&lt;1,"1箇所未満",TEXT(ROUND(市町村抽出表!BH77,0),"###,###")&amp;"箇所")))</f>
        <v>#REF!</v>
      </c>
      <c r="AW77" s="94" t="e">
        <f ca="1">IF(市町村抽出表!BI77="－","－",IF(市町村抽出表!BI77=0,"0箇所",IF(市町村抽出表!BI77&lt;1,"1箇所未満",TEXT(ROUND(市町村抽出表!BI77,0),"###,###")&amp;"箇所")))</f>
        <v>#REF!</v>
      </c>
      <c r="AX77" s="94" t="e">
        <f ca="1">IF(市町村抽出表!BJ77="－","－",IF(市町村抽出表!BJ77=0,"0箇所",IF(市町村抽出表!BJ77&lt;1,"1箇所未満",TEXT(ROUND(市町村抽出表!BJ77,0),"###,###")&amp;"箇所")))</f>
        <v>#REF!</v>
      </c>
      <c r="AY77" s="94" t="e">
        <f ca="1">IF(市町村抽出表!BK77="－","－",IF(市町村抽出表!BK77=0,"0箇所",IF(市町村抽出表!BK77&lt;1,"1箇所未満",TEXT(ROUND(市町村抽出表!BK77,0),"###,###")&amp;"箇所")))</f>
        <v>#REF!</v>
      </c>
      <c r="AZ77" s="94" t="e">
        <f ca="1">IF(市町村抽出表!BL77="－","－",IF(市町村抽出表!BL77=0,"0箇所",IF(市町村抽出表!BL77&lt;1,"1箇所未満",TEXT(ROUND(市町村抽出表!BL77,0),"###,###")&amp;"箇所")))</f>
        <v>#REF!</v>
      </c>
      <c r="BH77" s="153"/>
      <c r="BI77" s="153"/>
      <c r="BJ77" s="153"/>
      <c r="BL77" s="154"/>
      <c r="BM77" s="153"/>
      <c r="BN77" s="153"/>
      <c r="BO77" s="153"/>
      <c r="BP77" s="153"/>
      <c r="BX77" s="154"/>
      <c r="BY77" s="153"/>
      <c r="BZ77" s="153"/>
      <c r="CA77" s="153"/>
      <c r="CB77" s="153"/>
      <c r="CN77" s="154"/>
      <c r="CO77" s="153"/>
      <c r="CP77" s="153"/>
      <c r="CQ77" s="153"/>
      <c r="CR77" s="153"/>
    </row>
    <row r="78" spans="1:96" x14ac:dyDescent="0.2">
      <c r="A78" s="82">
        <v>75</v>
      </c>
      <c r="B78" s="74" t="s">
        <v>629</v>
      </c>
      <c r="C78" s="93" t="e">
        <f ca="1">IF(市町村抽出表!D78="－","－",ROUND(市町村抽出表!D78,1))</f>
        <v>#REF!</v>
      </c>
      <c r="D78" s="158" t="e">
        <f ca="1">IF(市町村抽出表!F78="","※2",IF(市町村抽出表!F78="－","－",市町村抽出表!F78&amp;"箇所"))</f>
        <v>#REF!</v>
      </c>
      <c r="E78" s="159" t="e">
        <f ca="1">IF(市町村抽出表!G78="","※2",IF(市町村抽出表!G78="－","－",市町村抽出表!G78&amp;"箇所"))</f>
        <v>#REF!</v>
      </c>
      <c r="F78" s="160" t="e">
        <f ca="1">IF(市町村抽出表!H78="","※2",IF(市町村抽出表!H78="－","－",市町村抽出表!H78&amp;"箇所"))</f>
        <v>#REF!</v>
      </c>
      <c r="G78" s="94" t="e">
        <f ca="1">IF(市町村抽出表!I78="－","－",IF(市町村抽出表!I78=0,"0棟",IF(市町村抽出表!I78&lt;1,"1棟未満",TEXT(ROUND(市町村抽出表!I78,0),"###,###")&amp;"棟")))</f>
        <v>#REF!</v>
      </c>
      <c r="H78" s="94" t="e">
        <f ca="1">IF(市町村抽出表!J78="－","－",IF(市町村抽出表!J78=0,"0棟",IF(市町村抽出表!J78&lt;1,"1棟未満",TEXT(ROUND(市町村抽出表!J78,0),"###,###")&amp;"棟")))</f>
        <v>#REF!</v>
      </c>
      <c r="I78" s="94" t="e">
        <f ca="1">IF(市町村抽出表!O78="－","－",IF(市町村抽出表!O78=0,"0棟",IF(市町村抽出表!O78&lt;1,"1棟未満",TEXT(ROUND(市町村抽出表!O78,0),"###,###")&amp;"棟")))</f>
        <v>#REF!</v>
      </c>
      <c r="J78" s="94" t="e">
        <f ca="1">IF(市町村抽出表!P78="－","－",IF(市町村抽出表!P78=0,"0棟",IF(市町村抽出表!P78&lt;1,"1棟未満",TEXT(ROUND(市町村抽出表!P78,0),"###,###")&amp;"棟")))</f>
        <v>#REF!</v>
      </c>
      <c r="K78" s="147" t="e">
        <f ca="1">IF(市町村抽出表!U78="","※2",IF(市町村抽出表!U78="－","－",IF(市町村抽出表!U78=0,"0棟",IF(市町村抽出表!U78&lt;1,"1棟未満",TEXT(ROUND(市町村抽出表!U78,0),"###,###")&amp;"棟"))))</f>
        <v>#REF!</v>
      </c>
      <c r="L78" s="148" t="e">
        <f ca="1">IF(市町村抽出表!V78="","※2",IF(市町村抽出表!V78="－","－",IF(市町村抽出表!V78=0,"0棟",IF(市町村抽出表!V78&lt;1,"1棟未満",TEXT(ROUND(市町村抽出表!V78,0),"###,###")&amp;"棟"))))</f>
        <v>#REF!</v>
      </c>
      <c r="M78" s="94" t="e">
        <f ca="1">IF(市町村抽出表!W78="－","－",IF(市町村抽出表!W78=0,"0棟",IF(市町村抽出表!W78&lt;1,"1棟未満",TEXT(ROUND(市町村抽出表!W78,0),"###,###")&amp;"棟")))</f>
        <v>#REF!</v>
      </c>
      <c r="N78" s="94" t="e">
        <f ca="1">IF(市町村抽出表!X78="－","－",IF(市町村抽出表!X78=0,"0棟",IF(市町村抽出表!X78&lt;1,"1棟未満",TEXT(ROUND(市町村抽出表!X78,0),"###,###")&amp;"棟")))</f>
        <v>#REF!</v>
      </c>
      <c r="O78" s="94" t="e">
        <f ca="1">IF(市町村抽出表!Z78="－","－",IF(市町村抽出表!Z78=0,"0件",IF(市町村抽出表!Z78&lt;1,"1件未満",TEXT(ROUND(市町村抽出表!Z78,0),"###,###")&amp;"件")))</f>
        <v>#REF!</v>
      </c>
      <c r="P78" s="94" t="e">
        <f ca="1">IF(市町村抽出表!AA78="－","－",IF(市町村抽出表!AA78=0,"0件",IF(市町村抽出表!AA78&lt;1,"1件未満",TEXT(ROUND(市町村抽出表!AA78,0),"###,###")&amp;"件")))</f>
        <v>#REF!</v>
      </c>
      <c r="Q78" s="94" t="e">
        <f ca="1">IF(市町村抽出表!AB78="－","－",IF(市町村抽出表!AB78=0,"0棟",IF(市町村抽出表!AB78&lt;1,"1棟未満",TEXT(ROUND(市町村抽出表!AB78,0),"###,###")&amp;"棟")))</f>
        <v>#REF!</v>
      </c>
      <c r="R78" s="94" t="e">
        <f ca="1">IF(市町村抽出表!AC78="－","－",IF(市町村抽出表!AC78=0,"0人",IF(市町村抽出表!AC78&lt;1,"1人未満",TEXT(ROUND(市町村抽出表!AC78,0),"###,###")&amp;"人")))</f>
        <v>#REF!</v>
      </c>
      <c r="S78" s="94" t="e">
        <f ca="1">IF(市町村抽出表!AD78="－","－",IF(市町村抽出表!AD78=0,"0人",IF(市町村抽出表!AD78&lt;1,"1人未満",TEXT(ROUND(市町村抽出表!AD78,0),"###,###")&amp;"人")))</f>
        <v>#REF!</v>
      </c>
      <c r="T78" s="94" t="e">
        <f ca="1">IF(市町村抽出表!AE78="－","－",IF(市町村抽出表!AE78=0,"0人",IF(市町村抽出表!AE78&lt;1,"1人未満",TEXT(ROUND(市町村抽出表!AE78,0),"###,###")&amp;"人")))</f>
        <v>#REF!</v>
      </c>
      <c r="U78" s="149" t="e">
        <f ca="1">IF(市町村抽出表!AG78="","※2",IF(市町村抽出表!AG78="－","－",IF(市町村抽出表!AG78=0,"0人",IF(市町村抽出表!AG78&lt;1,"1人未満",TEXT(ROUND(市町村抽出表!AG78,0),"###,###")&amp;"人"))))</f>
        <v>#REF!</v>
      </c>
      <c r="V78" s="150" t="e">
        <f ca="1">IF(市町村抽出表!AH78="","※2",IF(市町村抽出表!AH78="－","－",IF(市町村抽出表!AH78=0,"0人",IF(市町村抽出表!AH78&lt;1,"1人未満",TEXT(ROUND(市町村抽出表!AH78,0),"###,###")&amp;"人"))))</f>
        <v>#REF!</v>
      </c>
      <c r="W78" s="151" t="e">
        <f ca="1">IF(市町村抽出表!AI78="","※2",IF(市町村抽出表!AI78="－","－",IF(市町村抽出表!AI78=0,"0人",IF(市町村抽出表!AI78&lt;1,"1人未満",TEXT(ROUND(市町村抽出表!AI78,0),"###,###")&amp;"人"))))</f>
        <v>#REF!</v>
      </c>
      <c r="X78" s="94" t="e">
        <f ca="1">IF(市町村抽出表!AJ78="－","－",IF(市町村抽出表!AJ78=0,"0人",IF(市町村抽出表!AJ78&lt;1,"1人未満",TEXT(ROUND(市町村抽出表!AJ78,0),"###,###")&amp;"人")))</f>
        <v>#REF!</v>
      </c>
      <c r="Y78" s="94" t="e">
        <f ca="1">IF(市町村抽出表!AK78="－","－",IF(市町村抽出表!AK78=0,"0人",IF(市町村抽出表!AK78&lt;1,"1人未満",TEXT(ROUND(市町村抽出表!AK78,0),"###,###")&amp;"人")))</f>
        <v>#REF!</v>
      </c>
      <c r="Z78" s="94" t="e">
        <f ca="1">IF(市町村抽出表!AL78="－","－",IF(市町村抽出表!AL78=0,"0人",IF(市町村抽出表!AL78&lt;1,"1人未満",TEXT(ROUND(市町村抽出表!AL78,0),"###,###")&amp;"人")))</f>
        <v>#REF!</v>
      </c>
      <c r="AA78" s="94" t="e">
        <f ca="1">IF(市町村抽出表!AM78="－","－",IF(市町村抽出表!AM78=0,"0人",IF(市町村抽出表!AM78&lt;1,"1人未満",TEXT(ROUND(市町村抽出表!AM78,0),"###,###")&amp;"人")))</f>
        <v>#REF!</v>
      </c>
      <c r="AB78" s="94" t="e">
        <f ca="1">IF(市町村抽出表!AN78="－","－",IF(市町村抽出表!AN78=0,"0人",IF(市町村抽出表!AN78&lt;1,"1人未満",TEXT(ROUND(市町村抽出表!AN78,0),"###,###")&amp;"人")))</f>
        <v>#REF!</v>
      </c>
      <c r="AC78" s="94" t="e">
        <f ca="1">IF(市町村抽出表!AO78="－","－",IF(市町村抽出表!AO78=0,"0人",IF(市町村抽出表!AO78&lt;1,"1人未満",TEXT(ROUND(市町村抽出表!AO78,0),"###,###")&amp;"人")))</f>
        <v>#REF!</v>
      </c>
      <c r="AD78" s="94" t="e">
        <f ca="1">IF(市町村抽出表!AP78="－","－",IF(市町村抽出表!AP78=0,"0人",IF(市町村抽出表!AP78&lt;1,"1人未満",TEXT(ROUND(市町村抽出表!AP78,0),"###,###")&amp;"人")))</f>
        <v>#REF!</v>
      </c>
      <c r="AE78" s="94" t="e">
        <f ca="1">IF(市町村抽出表!AQ78="－","－",IF(市町村抽出表!AQ78=0,"0人",IF(市町村抽出表!AQ78&lt;1,"1人未満",TEXT(ROUND(市町村抽出表!AQ78,0),"###,###")&amp;"人")))</f>
        <v>#REF!</v>
      </c>
      <c r="AF78" s="94" t="e">
        <f ca="1">IF(市町村抽出表!AR78="－","－",IF(市町村抽出表!AR78=0,"0人",IF(市町村抽出表!AR78&lt;1,"1人未満",TEXT(ROUND(市町村抽出表!AR78,0),"###,###")&amp;"人")))</f>
        <v>#REF!</v>
      </c>
      <c r="AG78" s="94" t="e">
        <f ca="1">IF(市町村抽出表!AS78="－","－",IF(市町村抽出表!AS78=0,"0箇所",IF(市町村抽出表!AS78&lt;1,"1箇所未満",TEXT(ROUND(市町村抽出表!AS78,0),"###,###")&amp;"箇所")))</f>
        <v>#REF!</v>
      </c>
      <c r="AH78" s="94" t="e">
        <f ca="1">IF(市町村抽出表!AT78="－","－",IF(市町村抽出表!AT78=0,"0世帯",IF(市町村抽出表!AT78&lt;1,"1世帯未満",TEXT(ROUND(市町村抽出表!AT78,0),"###,###")&amp;"世帯")))</f>
        <v>#REF!</v>
      </c>
      <c r="AI78" s="94" t="e">
        <f ca="1">IF(市町村抽出表!AU78="－","－",IF(市町村抽出表!AU78=0,"0人",IF(市町村抽出表!AU78&lt;1,"1人未満",TEXT(ROUND(市町村抽出表!AU78,0),"###,###")&amp;"人")))</f>
        <v>#REF!</v>
      </c>
      <c r="AJ78" s="94" t="e">
        <f ca="1">IF(市町村抽出表!AV78="－","－",IF(市町村抽出表!AV78=0,"0世帯",IF(市町村抽出表!AV78&lt;1,"1世帯未満",TEXT(ROUND(市町村抽出表!AV78,0),"###,###")&amp;"世帯")))</f>
        <v>#REF!</v>
      </c>
      <c r="AK78" s="94" t="e">
        <f ca="1">IF(市町村抽出表!AW78="－","－",IF(市町村抽出表!AW78=0,"0人",IF(市町村抽出表!AW78&lt;1,"1人未満",TEXT(ROUND(市町村抽出表!AW78,0),"###,###")&amp;"人")))</f>
        <v>#REF!</v>
      </c>
      <c r="AL78" s="94" t="e">
        <f ca="1">IF(市町村抽出表!AX78="－","－",IF(市町村抽出表!AX78=0,"0世帯",IF(市町村抽出表!AX78&lt;1,"1世帯未満",TEXT(ROUND(市町村抽出表!AX78,0),"###,###")&amp;"世帯")))</f>
        <v>#REF!</v>
      </c>
      <c r="AM78" s="94" t="e">
        <f ca="1">IF(市町村抽出表!AY78="－","－",IF(市町村抽出表!AY78=0,"0人",IF(市町村抽出表!AY78&lt;1,"1人未満",TEXT(ROUND(市町村抽出表!AY78,0),"###,###")&amp;"人")))</f>
        <v>#REF!</v>
      </c>
      <c r="AN78" s="94" t="s">
        <v>722</v>
      </c>
      <c r="AO78" s="94" t="s">
        <v>722</v>
      </c>
      <c r="AP78" s="94" t="e">
        <f ca="1">IF(市町村抽出表!BB78="－","－",IF(市町村抽出表!BB78=0,"0km",IF(市町村抽出表!BB78&lt;0.1,"0.1km未満",TEXT(ROUND(市町村抽出表!BB78,1),"###,##0.0")&amp;"km")))</f>
        <v>#REF!</v>
      </c>
      <c r="AQ78" s="94" t="e">
        <f ca="1">IF(市町村抽出表!BC78="－","－",IF(市町村抽出表!BC78=0,"0世帯",IF(市町村抽出表!BC78&lt;1,"1世帯未満",TEXT(ROUND(市町村抽出表!BC78,0),"###,###")&amp;"世帯")))</f>
        <v>#REF!</v>
      </c>
      <c r="AR78" s="94" t="e">
        <f ca="1">IF(市町村抽出表!BD78="－","－",IF(市町村抽出表!BD78=0,"0人",IF(市町村抽出表!BD78&lt;1,"1人未満",TEXT(ROUND(市町村抽出表!BD78,0),"###,###")&amp;"人")))</f>
        <v>#REF!</v>
      </c>
      <c r="AS78" s="94" t="s">
        <v>722</v>
      </c>
      <c r="AT78" s="94" t="s">
        <v>722</v>
      </c>
      <c r="AU78" s="94" t="e">
        <f ca="1">IF(市町村抽出表!BG78="－","－",IF(市町村抽出表!BG78=0,"0箇所",IF(市町村抽出表!BG78&lt;1,"1箇所未満",TEXT(ROUND(市町村抽出表!BG78,0),"###,###")&amp;"箇所")))</f>
        <v>#REF!</v>
      </c>
      <c r="AV78" s="94" t="e">
        <f ca="1">IF(市町村抽出表!BH78="－","－",IF(市町村抽出表!BH78=0,"0箇所",IF(市町村抽出表!BH78&lt;1,"1箇所未満",TEXT(ROUND(市町村抽出表!BH78,0),"###,###")&amp;"箇所")))</f>
        <v>#REF!</v>
      </c>
      <c r="AW78" s="94" t="e">
        <f ca="1">IF(市町村抽出表!BI78="－","－",IF(市町村抽出表!BI78=0,"0箇所",IF(市町村抽出表!BI78&lt;1,"1箇所未満",TEXT(ROUND(市町村抽出表!BI78,0),"###,###")&amp;"箇所")))</f>
        <v>#REF!</v>
      </c>
      <c r="AX78" s="94" t="e">
        <f ca="1">IF(市町村抽出表!BJ78="－","－",IF(市町村抽出表!BJ78=0,"0箇所",IF(市町村抽出表!BJ78&lt;1,"1箇所未満",TEXT(ROUND(市町村抽出表!BJ78,0),"###,###")&amp;"箇所")))</f>
        <v>#REF!</v>
      </c>
      <c r="AY78" s="94" t="e">
        <f ca="1">IF(市町村抽出表!BK78="－","－",IF(市町村抽出表!BK78=0,"0箇所",IF(市町村抽出表!BK78&lt;1,"1箇所未満",TEXT(ROUND(市町村抽出表!BK78,0),"###,###")&amp;"箇所")))</f>
        <v>#REF!</v>
      </c>
      <c r="AZ78" s="94" t="e">
        <f ca="1">IF(市町村抽出表!BL78="－","－",IF(市町村抽出表!BL78=0,"0箇所",IF(市町村抽出表!BL78&lt;1,"1箇所未満",TEXT(ROUND(市町村抽出表!BL78,0),"###,###")&amp;"箇所")))</f>
        <v>#REF!</v>
      </c>
      <c r="BH78" s="153"/>
      <c r="BI78" s="153"/>
      <c r="BJ78" s="153"/>
      <c r="BL78" s="154"/>
      <c r="BM78" s="153"/>
      <c r="BN78" s="153"/>
      <c r="BO78" s="153"/>
      <c r="BP78" s="153"/>
      <c r="BX78" s="154"/>
      <c r="BY78" s="153"/>
      <c r="BZ78" s="153"/>
      <c r="CA78" s="153"/>
      <c r="CB78" s="153"/>
      <c r="CN78" s="154"/>
      <c r="CO78" s="153"/>
      <c r="CP78" s="153"/>
      <c r="CQ78" s="153"/>
      <c r="CR78" s="153"/>
    </row>
    <row r="79" spans="1:96" x14ac:dyDescent="0.2">
      <c r="A79" s="82">
        <v>76</v>
      </c>
      <c r="B79" s="74" t="s">
        <v>630</v>
      </c>
      <c r="C79" s="93" t="e">
        <f ca="1">IF(市町村抽出表!D79="－","－",ROUND(市町村抽出表!D79,1))</f>
        <v>#REF!</v>
      </c>
      <c r="D79" s="158" t="e">
        <f ca="1">IF(市町村抽出表!F79="","※2",IF(市町村抽出表!F79="－","－",市町村抽出表!F79&amp;"箇所"))</f>
        <v>#REF!</v>
      </c>
      <c r="E79" s="159" t="e">
        <f ca="1">IF(市町村抽出表!G79="","※2",IF(市町村抽出表!G79="－","－",市町村抽出表!G79&amp;"箇所"))</f>
        <v>#REF!</v>
      </c>
      <c r="F79" s="160" t="e">
        <f ca="1">IF(市町村抽出表!H79="","※2",IF(市町村抽出表!H79="－","－",市町村抽出表!H79&amp;"箇所"))</f>
        <v>#REF!</v>
      </c>
      <c r="G79" s="94" t="e">
        <f ca="1">IF(市町村抽出表!I79="－","－",IF(市町村抽出表!I79=0,"0棟",IF(市町村抽出表!I79&lt;1,"1棟未満",TEXT(ROUND(市町村抽出表!I79,0),"###,###")&amp;"棟")))</f>
        <v>#REF!</v>
      </c>
      <c r="H79" s="94" t="e">
        <f ca="1">IF(市町村抽出表!J79="－","－",IF(市町村抽出表!J79=0,"0棟",IF(市町村抽出表!J79&lt;1,"1棟未満",TEXT(ROUND(市町村抽出表!J79,0),"###,###")&amp;"棟")))</f>
        <v>#REF!</v>
      </c>
      <c r="I79" s="94" t="e">
        <f ca="1">IF(市町村抽出表!O79="－","－",IF(市町村抽出表!O79=0,"0棟",IF(市町村抽出表!O79&lt;1,"1棟未満",TEXT(ROUND(市町村抽出表!O79,0),"###,###")&amp;"棟")))</f>
        <v>#REF!</v>
      </c>
      <c r="J79" s="94" t="e">
        <f ca="1">IF(市町村抽出表!P79="－","－",IF(市町村抽出表!P79=0,"0棟",IF(市町村抽出表!P79&lt;1,"1棟未満",TEXT(ROUND(市町村抽出表!P79,0),"###,###")&amp;"棟")))</f>
        <v>#REF!</v>
      </c>
      <c r="K79" s="147" t="e">
        <f ca="1">IF(市町村抽出表!U79="","※2",IF(市町村抽出表!U79="－","－",IF(市町村抽出表!U79=0,"0棟",IF(市町村抽出表!U79&lt;1,"1棟未満",TEXT(ROUND(市町村抽出表!U79,0),"###,###")&amp;"棟"))))</f>
        <v>#REF!</v>
      </c>
      <c r="L79" s="148" t="e">
        <f ca="1">IF(市町村抽出表!V79="","※2",IF(市町村抽出表!V79="－","－",IF(市町村抽出表!V79=0,"0棟",IF(市町村抽出表!V79&lt;1,"1棟未満",TEXT(ROUND(市町村抽出表!V79,0),"###,###")&amp;"棟"))))</f>
        <v>#REF!</v>
      </c>
      <c r="M79" s="94" t="e">
        <f ca="1">IF(市町村抽出表!W79="－","－",IF(市町村抽出表!W79=0,"0棟",IF(市町村抽出表!W79&lt;1,"1棟未満",TEXT(ROUND(市町村抽出表!W79,0),"###,###")&amp;"棟")))</f>
        <v>#REF!</v>
      </c>
      <c r="N79" s="94" t="e">
        <f ca="1">IF(市町村抽出表!X79="－","－",IF(市町村抽出表!X79=0,"0棟",IF(市町村抽出表!X79&lt;1,"1棟未満",TEXT(ROUND(市町村抽出表!X79,0),"###,###")&amp;"棟")))</f>
        <v>#REF!</v>
      </c>
      <c r="O79" s="94" t="e">
        <f ca="1">IF(市町村抽出表!Z79="－","－",IF(市町村抽出表!Z79=0,"0件",IF(市町村抽出表!Z79&lt;1,"1件未満",TEXT(ROUND(市町村抽出表!Z79,0),"###,###")&amp;"件")))</f>
        <v>#REF!</v>
      </c>
      <c r="P79" s="94" t="e">
        <f ca="1">IF(市町村抽出表!AA79="－","－",IF(市町村抽出表!AA79=0,"0件",IF(市町村抽出表!AA79&lt;1,"1件未満",TEXT(ROUND(市町村抽出表!AA79,0),"###,###")&amp;"件")))</f>
        <v>#REF!</v>
      </c>
      <c r="Q79" s="94" t="e">
        <f ca="1">IF(市町村抽出表!AB79="－","－",IF(市町村抽出表!AB79=0,"0棟",IF(市町村抽出表!AB79&lt;1,"1棟未満",TEXT(ROUND(市町村抽出表!AB79,0),"###,###")&amp;"棟")))</f>
        <v>#REF!</v>
      </c>
      <c r="R79" s="94" t="e">
        <f ca="1">IF(市町村抽出表!AC79="－","－",IF(市町村抽出表!AC79=0,"0人",IF(市町村抽出表!AC79&lt;1,"1人未満",TEXT(ROUND(市町村抽出表!AC79,0),"###,###")&amp;"人")))</f>
        <v>#REF!</v>
      </c>
      <c r="S79" s="94" t="e">
        <f ca="1">IF(市町村抽出表!AD79="－","－",IF(市町村抽出表!AD79=0,"0人",IF(市町村抽出表!AD79&lt;1,"1人未満",TEXT(ROUND(市町村抽出表!AD79,0),"###,###")&amp;"人")))</f>
        <v>#REF!</v>
      </c>
      <c r="T79" s="94" t="e">
        <f ca="1">IF(市町村抽出表!AE79="－","－",IF(市町村抽出表!AE79=0,"0人",IF(市町村抽出表!AE79&lt;1,"1人未満",TEXT(ROUND(市町村抽出表!AE79,0),"###,###")&amp;"人")))</f>
        <v>#REF!</v>
      </c>
      <c r="U79" s="149" t="e">
        <f ca="1">IF(市町村抽出表!AG79="","※2",IF(市町村抽出表!AG79="－","－",IF(市町村抽出表!AG79=0,"0人",IF(市町村抽出表!AG79&lt;1,"1人未満",TEXT(ROUND(市町村抽出表!AG79,0),"###,###")&amp;"人"))))</f>
        <v>#REF!</v>
      </c>
      <c r="V79" s="150" t="e">
        <f ca="1">IF(市町村抽出表!AH79="","※2",IF(市町村抽出表!AH79="－","－",IF(市町村抽出表!AH79=0,"0人",IF(市町村抽出表!AH79&lt;1,"1人未満",TEXT(ROUND(市町村抽出表!AH79,0),"###,###")&amp;"人"))))</f>
        <v>#REF!</v>
      </c>
      <c r="W79" s="151" t="e">
        <f ca="1">IF(市町村抽出表!AI79="","※2",IF(市町村抽出表!AI79="－","－",IF(市町村抽出表!AI79=0,"0人",IF(市町村抽出表!AI79&lt;1,"1人未満",TEXT(ROUND(市町村抽出表!AI79,0),"###,###")&amp;"人"))))</f>
        <v>#REF!</v>
      </c>
      <c r="X79" s="94" t="e">
        <f ca="1">IF(市町村抽出表!AJ79="－","－",IF(市町村抽出表!AJ79=0,"0人",IF(市町村抽出表!AJ79&lt;1,"1人未満",TEXT(ROUND(市町村抽出表!AJ79,0),"###,###")&amp;"人")))</f>
        <v>#REF!</v>
      </c>
      <c r="Y79" s="94" t="e">
        <f ca="1">IF(市町村抽出表!AK79="－","－",IF(市町村抽出表!AK79=0,"0人",IF(市町村抽出表!AK79&lt;1,"1人未満",TEXT(ROUND(市町村抽出表!AK79,0),"###,###")&amp;"人")))</f>
        <v>#REF!</v>
      </c>
      <c r="Z79" s="94" t="e">
        <f ca="1">IF(市町村抽出表!AL79="－","－",IF(市町村抽出表!AL79=0,"0人",IF(市町村抽出表!AL79&lt;1,"1人未満",TEXT(ROUND(市町村抽出表!AL79,0),"###,###")&amp;"人")))</f>
        <v>#REF!</v>
      </c>
      <c r="AA79" s="94" t="e">
        <f ca="1">IF(市町村抽出表!AM79="－","－",IF(市町村抽出表!AM79=0,"0人",IF(市町村抽出表!AM79&lt;1,"1人未満",TEXT(ROUND(市町村抽出表!AM79,0),"###,###")&amp;"人")))</f>
        <v>#REF!</v>
      </c>
      <c r="AB79" s="94" t="e">
        <f ca="1">IF(市町村抽出表!AN79="－","－",IF(市町村抽出表!AN79=0,"0人",IF(市町村抽出表!AN79&lt;1,"1人未満",TEXT(ROUND(市町村抽出表!AN79,0),"###,###")&amp;"人")))</f>
        <v>#REF!</v>
      </c>
      <c r="AC79" s="94" t="e">
        <f ca="1">IF(市町村抽出表!AO79="－","－",IF(市町村抽出表!AO79=0,"0人",IF(市町村抽出表!AO79&lt;1,"1人未満",TEXT(ROUND(市町村抽出表!AO79,0),"###,###")&amp;"人")))</f>
        <v>#REF!</v>
      </c>
      <c r="AD79" s="94" t="e">
        <f ca="1">IF(市町村抽出表!AP79="－","－",IF(市町村抽出表!AP79=0,"0人",IF(市町村抽出表!AP79&lt;1,"1人未満",TEXT(ROUND(市町村抽出表!AP79,0),"###,###")&amp;"人")))</f>
        <v>#REF!</v>
      </c>
      <c r="AE79" s="94" t="e">
        <f ca="1">IF(市町村抽出表!AQ79="－","－",IF(市町村抽出表!AQ79=0,"0人",IF(市町村抽出表!AQ79&lt;1,"1人未満",TEXT(ROUND(市町村抽出表!AQ79,0),"###,###")&amp;"人")))</f>
        <v>#REF!</v>
      </c>
      <c r="AF79" s="94" t="e">
        <f ca="1">IF(市町村抽出表!AR79="－","－",IF(市町村抽出表!AR79=0,"0人",IF(市町村抽出表!AR79&lt;1,"1人未満",TEXT(ROUND(市町村抽出表!AR79,0),"###,###")&amp;"人")))</f>
        <v>#REF!</v>
      </c>
      <c r="AG79" s="94" t="e">
        <f ca="1">IF(市町村抽出表!AS79="－","－",IF(市町村抽出表!AS79=0,"0箇所",IF(市町村抽出表!AS79&lt;1,"1箇所未満",TEXT(ROUND(市町村抽出表!AS79,0),"###,###")&amp;"箇所")))</f>
        <v>#REF!</v>
      </c>
      <c r="AH79" s="94" t="e">
        <f ca="1">IF(市町村抽出表!AT79="－","－",IF(市町村抽出表!AT79=0,"0世帯",IF(市町村抽出表!AT79&lt;1,"1世帯未満",TEXT(ROUND(市町村抽出表!AT79,0),"###,###")&amp;"世帯")))</f>
        <v>#REF!</v>
      </c>
      <c r="AI79" s="94" t="e">
        <f ca="1">IF(市町村抽出表!AU79="－","－",IF(市町村抽出表!AU79=0,"0人",IF(市町村抽出表!AU79&lt;1,"1人未満",TEXT(ROUND(市町村抽出表!AU79,0),"###,###")&amp;"人")))</f>
        <v>#REF!</v>
      </c>
      <c r="AJ79" s="94" t="e">
        <f ca="1">IF(市町村抽出表!AV79="－","－",IF(市町村抽出表!AV79=0,"0世帯",IF(市町村抽出表!AV79&lt;1,"1世帯未満",TEXT(ROUND(市町村抽出表!AV79,0),"###,###")&amp;"世帯")))</f>
        <v>#REF!</v>
      </c>
      <c r="AK79" s="94" t="e">
        <f ca="1">IF(市町村抽出表!AW79="－","－",IF(市町村抽出表!AW79=0,"0人",IF(市町村抽出表!AW79&lt;1,"1人未満",TEXT(ROUND(市町村抽出表!AW79,0),"###,###")&amp;"人")))</f>
        <v>#REF!</v>
      </c>
      <c r="AL79" s="94" t="e">
        <f ca="1">IF(市町村抽出表!AX79="－","－",IF(市町村抽出表!AX79=0,"0世帯",IF(市町村抽出表!AX79&lt;1,"1世帯未満",TEXT(ROUND(市町村抽出表!AX79,0),"###,###")&amp;"世帯")))</f>
        <v>#REF!</v>
      </c>
      <c r="AM79" s="94" t="e">
        <f ca="1">IF(市町村抽出表!AY79="－","－",IF(市町村抽出表!AY79=0,"0人",IF(市町村抽出表!AY79&lt;1,"1人未満",TEXT(ROUND(市町村抽出表!AY79,0),"###,###")&amp;"人")))</f>
        <v>#REF!</v>
      </c>
      <c r="AN79" s="94" t="s">
        <v>722</v>
      </c>
      <c r="AO79" s="94" t="s">
        <v>722</v>
      </c>
      <c r="AP79" s="94" t="e">
        <f ca="1">IF(市町村抽出表!BB79="－","－",IF(市町村抽出表!BB79=0,"0km",IF(市町村抽出表!BB79&lt;0.1,"0.1km未満",TEXT(ROUND(市町村抽出表!BB79,1),"###,##0.0")&amp;"km")))</f>
        <v>#REF!</v>
      </c>
      <c r="AQ79" s="94" t="e">
        <f ca="1">IF(市町村抽出表!BC79="－","－",IF(市町村抽出表!BC79=0,"0世帯",IF(市町村抽出表!BC79&lt;1,"1世帯未満",TEXT(ROUND(市町村抽出表!BC79,0),"###,###")&amp;"世帯")))</f>
        <v>#REF!</v>
      </c>
      <c r="AR79" s="94" t="e">
        <f ca="1">IF(市町村抽出表!BD79="－","－",IF(市町村抽出表!BD79=0,"0人",IF(市町村抽出表!BD79&lt;1,"1人未満",TEXT(ROUND(市町村抽出表!BD79,0),"###,###")&amp;"人")))</f>
        <v>#REF!</v>
      </c>
      <c r="AS79" s="94" t="s">
        <v>722</v>
      </c>
      <c r="AT79" s="94" t="s">
        <v>722</v>
      </c>
      <c r="AU79" s="94" t="e">
        <f ca="1">IF(市町村抽出表!BG79="－","－",IF(市町村抽出表!BG79=0,"0箇所",IF(市町村抽出表!BG79&lt;1,"1箇所未満",TEXT(ROUND(市町村抽出表!BG79,0),"###,###")&amp;"箇所")))</f>
        <v>#REF!</v>
      </c>
      <c r="AV79" s="94" t="e">
        <f ca="1">IF(市町村抽出表!BH79="－","－",IF(市町村抽出表!BH79=0,"0箇所",IF(市町村抽出表!BH79&lt;1,"1箇所未満",TEXT(ROUND(市町村抽出表!BH79,0),"###,###")&amp;"箇所")))</f>
        <v>#REF!</v>
      </c>
      <c r="AW79" s="94" t="e">
        <f ca="1">IF(市町村抽出表!BI79="－","－",IF(市町村抽出表!BI79=0,"0箇所",IF(市町村抽出表!BI79&lt;1,"1箇所未満",TEXT(ROUND(市町村抽出表!BI79,0),"###,###")&amp;"箇所")))</f>
        <v>#REF!</v>
      </c>
      <c r="AX79" s="94" t="e">
        <f ca="1">IF(市町村抽出表!BJ79="－","－",IF(市町村抽出表!BJ79=0,"0箇所",IF(市町村抽出表!BJ79&lt;1,"1箇所未満",TEXT(ROUND(市町村抽出表!BJ79,0),"###,###")&amp;"箇所")))</f>
        <v>#REF!</v>
      </c>
      <c r="AY79" s="94" t="e">
        <f ca="1">IF(市町村抽出表!BK79="－","－",IF(市町村抽出表!BK79=0,"0箇所",IF(市町村抽出表!BK79&lt;1,"1箇所未満",TEXT(ROUND(市町村抽出表!BK79,0),"###,###")&amp;"箇所")))</f>
        <v>#REF!</v>
      </c>
      <c r="AZ79" s="94" t="e">
        <f ca="1">IF(市町村抽出表!BL79="－","－",IF(市町村抽出表!BL79=0,"0箇所",IF(市町村抽出表!BL79&lt;1,"1箇所未満",TEXT(ROUND(市町村抽出表!BL79,0),"###,###")&amp;"箇所")))</f>
        <v>#REF!</v>
      </c>
      <c r="BH79" s="153"/>
      <c r="BI79" s="153"/>
      <c r="BJ79" s="153"/>
      <c r="BL79" s="154"/>
      <c r="BM79" s="153"/>
      <c r="BN79" s="153"/>
      <c r="BO79" s="153"/>
      <c r="BP79" s="153"/>
      <c r="BX79" s="154"/>
      <c r="BY79" s="153"/>
      <c r="BZ79" s="153"/>
      <c r="CA79" s="153"/>
      <c r="CB79" s="153"/>
      <c r="CN79" s="154"/>
      <c r="CO79" s="153"/>
      <c r="CP79" s="153"/>
      <c r="CQ79" s="153"/>
      <c r="CR79" s="153"/>
    </row>
    <row r="80" spans="1:96" x14ac:dyDescent="0.2">
      <c r="A80" s="82">
        <v>77</v>
      </c>
      <c r="B80" s="74" t="s">
        <v>631</v>
      </c>
      <c r="C80" s="93" t="e">
        <f ca="1">IF(市町村抽出表!D80="－","－",ROUND(市町村抽出表!D80,1))</f>
        <v>#REF!</v>
      </c>
      <c r="D80" s="158" t="e">
        <f ca="1">IF(市町村抽出表!F80="","※2",IF(市町村抽出表!F80="－","－",市町村抽出表!F80&amp;"箇所"))</f>
        <v>#REF!</v>
      </c>
      <c r="E80" s="159" t="e">
        <f ca="1">IF(市町村抽出表!G80="","※2",IF(市町村抽出表!G80="－","－",市町村抽出表!G80&amp;"箇所"))</f>
        <v>#REF!</v>
      </c>
      <c r="F80" s="160" t="e">
        <f ca="1">IF(市町村抽出表!H80="","※2",IF(市町村抽出表!H80="－","－",市町村抽出表!H80&amp;"箇所"))</f>
        <v>#REF!</v>
      </c>
      <c r="G80" s="94" t="e">
        <f ca="1">IF(市町村抽出表!I80="－","－",IF(市町村抽出表!I80=0,"0棟",IF(市町村抽出表!I80&lt;1,"1棟未満",TEXT(ROUND(市町村抽出表!I80,0),"###,###")&amp;"棟")))</f>
        <v>#REF!</v>
      </c>
      <c r="H80" s="94" t="e">
        <f ca="1">IF(市町村抽出表!J80="－","－",IF(市町村抽出表!J80=0,"0棟",IF(市町村抽出表!J80&lt;1,"1棟未満",TEXT(ROUND(市町村抽出表!J80,0),"###,###")&amp;"棟")))</f>
        <v>#REF!</v>
      </c>
      <c r="I80" s="94" t="e">
        <f ca="1">IF(市町村抽出表!O80="－","－",IF(市町村抽出表!O80=0,"0棟",IF(市町村抽出表!O80&lt;1,"1棟未満",TEXT(ROUND(市町村抽出表!O80,0),"###,###")&amp;"棟")))</f>
        <v>#REF!</v>
      </c>
      <c r="J80" s="94" t="e">
        <f ca="1">IF(市町村抽出表!P80="－","－",IF(市町村抽出表!P80=0,"0棟",IF(市町村抽出表!P80&lt;1,"1棟未満",TEXT(ROUND(市町村抽出表!P80,0),"###,###")&amp;"棟")))</f>
        <v>#REF!</v>
      </c>
      <c r="K80" s="147" t="e">
        <f ca="1">IF(市町村抽出表!U80="","※2",IF(市町村抽出表!U80="－","－",IF(市町村抽出表!U80=0,"0棟",IF(市町村抽出表!U80&lt;1,"1棟未満",TEXT(ROUND(市町村抽出表!U80,0),"###,###")&amp;"棟"))))</f>
        <v>#REF!</v>
      </c>
      <c r="L80" s="148" t="e">
        <f ca="1">IF(市町村抽出表!V80="","※2",IF(市町村抽出表!V80="－","－",IF(市町村抽出表!V80=0,"0棟",IF(市町村抽出表!V80&lt;1,"1棟未満",TEXT(ROUND(市町村抽出表!V80,0),"###,###")&amp;"棟"))))</f>
        <v>#REF!</v>
      </c>
      <c r="M80" s="94" t="e">
        <f ca="1">IF(市町村抽出表!W80="－","－",IF(市町村抽出表!W80=0,"0棟",IF(市町村抽出表!W80&lt;1,"1棟未満",TEXT(ROUND(市町村抽出表!W80,0),"###,###")&amp;"棟")))</f>
        <v>#REF!</v>
      </c>
      <c r="N80" s="94" t="e">
        <f ca="1">IF(市町村抽出表!X80="－","－",IF(市町村抽出表!X80=0,"0棟",IF(市町村抽出表!X80&lt;1,"1棟未満",TEXT(ROUND(市町村抽出表!X80,0),"###,###")&amp;"棟")))</f>
        <v>#REF!</v>
      </c>
      <c r="O80" s="94" t="e">
        <f ca="1">IF(市町村抽出表!Z80="－","－",IF(市町村抽出表!Z80=0,"0件",IF(市町村抽出表!Z80&lt;1,"1件未満",TEXT(ROUND(市町村抽出表!Z80,0),"###,###")&amp;"件")))</f>
        <v>#REF!</v>
      </c>
      <c r="P80" s="94" t="e">
        <f ca="1">IF(市町村抽出表!AA80="－","－",IF(市町村抽出表!AA80=0,"0件",IF(市町村抽出表!AA80&lt;1,"1件未満",TEXT(ROUND(市町村抽出表!AA80,0),"###,###")&amp;"件")))</f>
        <v>#REF!</v>
      </c>
      <c r="Q80" s="94" t="e">
        <f ca="1">IF(市町村抽出表!AB80="－","－",IF(市町村抽出表!AB80=0,"0棟",IF(市町村抽出表!AB80&lt;1,"1棟未満",TEXT(ROUND(市町村抽出表!AB80,0),"###,###")&amp;"棟")))</f>
        <v>#REF!</v>
      </c>
      <c r="R80" s="94" t="e">
        <f ca="1">IF(市町村抽出表!AC80="－","－",IF(市町村抽出表!AC80=0,"0人",IF(市町村抽出表!AC80&lt;1,"1人未満",TEXT(ROUND(市町村抽出表!AC80,0),"###,###")&amp;"人")))</f>
        <v>#REF!</v>
      </c>
      <c r="S80" s="94" t="e">
        <f ca="1">IF(市町村抽出表!AD80="－","－",IF(市町村抽出表!AD80=0,"0人",IF(市町村抽出表!AD80&lt;1,"1人未満",TEXT(ROUND(市町村抽出表!AD80,0),"###,###")&amp;"人")))</f>
        <v>#REF!</v>
      </c>
      <c r="T80" s="94" t="e">
        <f ca="1">IF(市町村抽出表!AE80="－","－",IF(市町村抽出表!AE80=0,"0人",IF(市町村抽出表!AE80&lt;1,"1人未満",TEXT(ROUND(市町村抽出表!AE80,0),"###,###")&amp;"人")))</f>
        <v>#REF!</v>
      </c>
      <c r="U80" s="149" t="e">
        <f ca="1">IF(市町村抽出表!AG80="","※2",IF(市町村抽出表!AG80="－","－",IF(市町村抽出表!AG80=0,"0人",IF(市町村抽出表!AG80&lt;1,"1人未満",TEXT(ROUND(市町村抽出表!AG80,0),"###,###")&amp;"人"))))</f>
        <v>#REF!</v>
      </c>
      <c r="V80" s="150" t="e">
        <f ca="1">IF(市町村抽出表!AH80="","※2",IF(市町村抽出表!AH80="－","－",IF(市町村抽出表!AH80=0,"0人",IF(市町村抽出表!AH80&lt;1,"1人未満",TEXT(ROUND(市町村抽出表!AH80,0),"###,###")&amp;"人"))))</f>
        <v>#REF!</v>
      </c>
      <c r="W80" s="151" t="e">
        <f ca="1">IF(市町村抽出表!AI80="","※2",IF(市町村抽出表!AI80="－","－",IF(市町村抽出表!AI80=0,"0人",IF(市町村抽出表!AI80&lt;1,"1人未満",TEXT(ROUND(市町村抽出表!AI80,0),"###,###")&amp;"人"))))</f>
        <v>#REF!</v>
      </c>
      <c r="X80" s="94" t="e">
        <f ca="1">IF(市町村抽出表!AJ80="－","－",IF(市町村抽出表!AJ80=0,"0人",IF(市町村抽出表!AJ80&lt;1,"1人未満",TEXT(ROUND(市町村抽出表!AJ80,0),"###,###")&amp;"人")))</f>
        <v>#REF!</v>
      </c>
      <c r="Y80" s="94" t="e">
        <f ca="1">IF(市町村抽出表!AK80="－","－",IF(市町村抽出表!AK80=0,"0人",IF(市町村抽出表!AK80&lt;1,"1人未満",TEXT(ROUND(市町村抽出表!AK80,0),"###,###")&amp;"人")))</f>
        <v>#REF!</v>
      </c>
      <c r="Z80" s="94" t="e">
        <f ca="1">IF(市町村抽出表!AL80="－","－",IF(市町村抽出表!AL80=0,"0人",IF(市町村抽出表!AL80&lt;1,"1人未満",TEXT(ROUND(市町村抽出表!AL80,0),"###,###")&amp;"人")))</f>
        <v>#REF!</v>
      </c>
      <c r="AA80" s="94" t="e">
        <f ca="1">IF(市町村抽出表!AM80="－","－",IF(市町村抽出表!AM80=0,"0人",IF(市町村抽出表!AM80&lt;1,"1人未満",TEXT(ROUND(市町村抽出表!AM80,0),"###,###")&amp;"人")))</f>
        <v>#REF!</v>
      </c>
      <c r="AB80" s="94" t="e">
        <f ca="1">IF(市町村抽出表!AN80="－","－",IF(市町村抽出表!AN80=0,"0人",IF(市町村抽出表!AN80&lt;1,"1人未満",TEXT(ROUND(市町村抽出表!AN80,0),"###,###")&amp;"人")))</f>
        <v>#REF!</v>
      </c>
      <c r="AC80" s="94" t="e">
        <f ca="1">IF(市町村抽出表!AO80="－","－",IF(市町村抽出表!AO80=0,"0人",IF(市町村抽出表!AO80&lt;1,"1人未満",TEXT(ROUND(市町村抽出表!AO80,0),"###,###")&amp;"人")))</f>
        <v>#REF!</v>
      </c>
      <c r="AD80" s="94" t="e">
        <f ca="1">IF(市町村抽出表!AP80="－","－",IF(市町村抽出表!AP80=0,"0人",IF(市町村抽出表!AP80&lt;1,"1人未満",TEXT(ROUND(市町村抽出表!AP80,0),"###,###")&amp;"人")))</f>
        <v>#REF!</v>
      </c>
      <c r="AE80" s="94" t="e">
        <f ca="1">IF(市町村抽出表!AQ80="－","－",IF(市町村抽出表!AQ80=0,"0人",IF(市町村抽出表!AQ80&lt;1,"1人未満",TEXT(ROUND(市町村抽出表!AQ80,0),"###,###")&amp;"人")))</f>
        <v>#REF!</v>
      </c>
      <c r="AF80" s="94" t="e">
        <f ca="1">IF(市町村抽出表!AR80="－","－",IF(市町村抽出表!AR80=0,"0人",IF(市町村抽出表!AR80&lt;1,"1人未満",TEXT(ROUND(市町村抽出表!AR80,0),"###,###")&amp;"人")))</f>
        <v>#REF!</v>
      </c>
      <c r="AG80" s="94" t="e">
        <f ca="1">IF(市町村抽出表!AS80="－","－",IF(市町村抽出表!AS80=0,"0箇所",IF(市町村抽出表!AS80&lt;1,"1箇所未満",TEXT(ROUND(市町村抽出表!AS80,0),"###,###")&amp;"箇所")))</f>
        <v>#REF!</v>
      </c>
      <c r="AH80" s="94" t="e">
        <f ca="1">IF(市町村抽出表!AT80="－","－",IF(市町村抽出表!AT80=0,"0世帯",IF(市町村抽出表!AT80&lt;1,"1世帯未満",TEXT(ROUND(市町村抽出表!AT80,0),"###,###")&amp;"世帯")))</f>
        <v>#REF!</v>
      </c>
      <c r="AI80" s="94" t="e">
        <f ca="1">IF(市町村抽出表!AU80="－","－",IF(市町村抽出表!AU80=0,"0人",IF(市町村抽出表!AU80&lt;1,"1人未満",TEXT(ROUND(市町村抽出表!AU80,0),"###,###")&amp;"人")))</f>
        <v>#REF!</v>
      </c>
      <c r="AJ80" s="94" t="e">
        <f ca="1">IF(市町村抽出表!AV80="－","－",IF(市町村抽出表!AV80=0,"0世帯",IF(市町村抽出表!AV80&lt;1,"1世帯未満",TEXT(ROUND(市町村抽出表!AV80,0),"###,###")&amp;"世帯")))</f>
        <v>#REF!</v>
      </c>
      <c r="AK80" s="94" t="e">
        <f ca="1">IF(市町村抽出表!AW80="－","－",IF(市町村抽出表!AW80=0,"0人",IF(市町村抽出表!AW80&lt;1,"1人未満",TEXT(ROUND(市町村抽出表!AW80,0),"###,###")&amp;"人")))</f>
        <v>#REF!</v>
      </c>
      <c r="AL80" s="94" t="e">
        <f ca="1">IF(市町村抽出表!AX80="－","－",IF(市町村抽出表!AX80=0,"0世帯",IF(市町村抽出表!AX80&lt;1,"1世帯未満",TEXT(ROUND(市町村抽出表!AX80,0),"###,###")&amp;"世帯")))</f>
        <v>#REF!</v>
      </c>
      <c r="AM80" s="94" t="e">
        <f ca="1">IF(市町村抽出表!AY80="－","－",IF(市町村抽出表!AY80=0,"0人",IF(市町村抽出表!AY80&lt;1,"1人未満",TEXT(ROUND(市町村抽出表!AY80,0),"###,###")&amp;"人")))</f>
        <v>#REF!</v>
      </c>
      <c r="AN80" s="94" t="s">
        <v>722</v>
      </c>
      <c r="AO80" s="94" t="s">
        <v>722</v>
      </c>
      <c r="AP80" s="94" t="e">
        <f ca="1">IF(市町村抽出表!BB80="－","－",IF(市町村抽出表!BB80=0,"0km",IF(市町村抽出表!BB80&lt;0.1,"0.1km未満",TEXT(ROUND(市町村抽出表!BB80,1),"###,##0.0")&amp;"km")))</f>
        <v>#REF!</v>
      </c>
      <c r="AQ80" s="94" t="e">
        <f ca="1">IF(市町村抽出表!BC80="－","－",IF(市町村抽出表!BC80=0,"0世帯",IF(市町村抽出表!BC80&lt;1,"1世帯未満",TEXT(ROUND(市町村抽出表!BC80,0),"###,###")&amp;"世帯")))</f>
        <v>#REF!</v>
      </c>
      <c r="AR80" s="94" t="e">
        <f ca="1">IF(市町村抽出表!BD80="－","－",IF(市町村抽出表!BD80=0,"0人",IF(市町村抽出表!BD80&lt;1,"1人未満",TEXT(ROUND(市町村抽出表!BD80,0),"###,###")&amp;"人")))</f>
        <v>#REF!</v>
      </c>
      <c r="AS80" s="94" t="s">
        <v>722</v>
      </c>
      <c r="AT80" s="94" t="s">
        <v>722</v>
      </c>
      <c r="AU80" s="94" t="e">
        <f ca="1">IF(市町村抽出表!BG80="－","－",IF(市町村抽出表!BG80=0,"0箇所",IF(市町村抽出表!BG80&lt;1,"1箇所未満",TEXT(ROUND(市町村抽出表!BG80,0),"###,###")&amp;"箇所")))</f>
        <v>#REF!</v>
      </c>
      <c r="AV80" s="94" t="e">
        <f ca="1">IF(市町村抽出表!BH80="－","－",IF(市町村抽出表!BH80=0,"0箇所",IF(市町村抽出表!BH80&lt;1,"1箇所未満",TEXT(ROUND(市町村抽出表!BH80,0),"###,###")&amp;"箇所")))</f>
        <v>#REF!</v>
      </c>
      <c r="AW80" s="94" t="e">
        <f ca="1">IF(市町村抽出表!BI80="－","－",IF(市町村抽出表!BI80=0,"0箇所",IF(市町村抽出表!BI80&lt;1,"1箇所未満",TEXT(ROUND(市町村抽出表!BI80,0),"###,###")&amp;"箇所")))</f>
        <v>#REF!</v>
      </c>
      <c r="AX80" s="94" t="e">
        <f ca="1">IF(市町村抽出表!BJ80="－","－",IF(市町村抽出表!BJ80=0,"0箇所",IF(市町村抽出表!BJ80&lt;1,"1箇所未満",TEXT(ROUND(市町村抽出表!BJ80,0),"###,###")&amp;"箇所")))</f>
        <v>#REF!</v>
      </c>
      <c r="AY80" s="94" t="e">
        <f ca="1">IF(市町村抽出表!BK80="－","－",IF(市町村抽出表!BK80=0,"0箇所",IF(市町村抽出表!BK80&lt;1,"1箇所未満",TEXT(ROUND(市町村抽出表!BK80,0),"###,###")&amp;"箇所")))</f>
        <v>#REF!</v>
      </c>
      <c r="AZ80" s="94" t="e">
        <f ca="1">IF(市町村抽出表!BL80="－","－",IF(市町村抽出表!BL80=0,"0箇所",IF(市町村抽出表!BL80&lt;1,"1箇所未満",TEXT(ROUND(市町村抽出表!BL80,0),"###,###")&amp;"箇所")))</f>
        <v>#REF!</v>
      </c>
      <c r="BH80" s="153"/>
      <c r="BI80" s="153"/>
      <c r="BJ80" s="153"/>
      <c r="BL80" s="154"/>
      <c r="BM80" s="153"/>
      <c r="BN80" s="153"/>
      <c r="BO80" s="153"/>
      <c r="BP80" s="153"/>
      <c r="BX80" s="154"/>
      <c r="BY80" s="153"/>
      <c r="BZ80" s="153"/>
      <c r="CA80" s="153"/>
      <c r="CB80" s="153"/>
      <c r="CN80" s="154"/>
      <c r="CO80" s="153"/>
      <c r="CP80" s="153"/>
      <c r="CQ80" s="153"/>
      <c r="CR80" s="153"/>
    </row>
    <row r="81" spans="1:96" x14ac:dyDescent="0.2">
      <c r="A81" s="82">
        <v>78</v>
      </c>
      <c r="B81" s="74" t="s">
        <v>632</v>
      </c>
      <c r="C81" s="93" t="e">
        <f ca="1">IF(市町村抽出表!D81="－","－",ROUND(市町村抽出表!D81,1))</f>
        <v>#REF!</v>
      </c>
      <c r="D81" s="158" t="e">
        <f ca="1">IF(市町村抽出表!F81="","※2",IF(市町村抽出表!F81="－","－",市町村抽出表!F81&amp;"箇所"))</f>
        <v>#REF!</v>
      </c>
      <c r="E81" s="159" t="e">
        <f ca="1">IF(市町村抽出表!G81="","※2",IF(市町村抽出表!G81="－","－",市町村抽出表!G81&amp;"箇所"))</f>
        <v>#REF!</v>
      </c>
      <c r="F81" s="160" t="e">
        <f ca="1">IF(市町村抽出表!H81="","※2",IF(市町村抽出表!H81="－","－",市町村抽出表!H81&amp;"箇所"))</f>
        <v>#REF!</v>
      </c>
      <c r="G81" s="94" t="e">
        <f ca="1">IF(市町村抽出表!I81="－","－",IF(市町村抽出表!I81=0,"0棟",IF(市町村抽出表!I81&lt;1,"1棟未満",TEXT(ROUND(市町村抽出表!I81,0),"###,###")&amp;"棟")))</f>
        <v>#REF!</v>
      </c>
      <c r="H81" s="94" t="e">
        <f ca="1">IF(市町村抽出表!J81="－","－",IF(市町村抽出表!J81=0,"0棟",IF(市町村抽出表!J81&lt;1,"1棟未満",TEXT(ROUND(市町村抽出表!J81,0),"###,###")&amp;"棟")))</f>
        <v>#REF!</v>
      </c>
      <c r="I81" s="94" t="e">
        <f ca="1">IF(市町村抽出表!O81="－","－",IF(市町村抽出表!O81=0,"0棟",IF(市町村抽出表!O81&lt;1,"1棟未満",TEXT(ROUND(市町村抽出表!O81,0),"###,###")&amp;"棟")))</f>
        <v>#REF!</v>
      </c>
      <c r="J81" s="94" t="e">
        <f ca="1">IF(市町村抽出表!P81="－","－",IF(市町村抽出表!P81=0,"0棟",IF(市町村抽出表!P81&lt;1,"1棟未満",TEXT(ROUND(市町村抽出表!P81,0),"###,###")&amp;"棟")))</f>
        <v>#REF!</v>
      </c>
      <c r="K81" s="147" t="e">
        <f ca="1">IF(市町村抽出表!U81="","※2",IF(市町村抽出表!U81="－","－",IF(市町村抽出表!U81=0,"0棟",IF(市町村抽出表!U81&lt;1,"1棟未満",TEXT(ROUND(市町村抽出表!U81,0),"###,###")&amp;"棟"))))</f>
        <v>#REF!</v>
      </c>
      <c r="L81" s="148" t="e">
        <f ca="1">IF(市町村抽出表!V81="","※2",IF(市町村抽出表!V81="－","－",IF(市町村抽出表!V81=0,"0棟",IF(市町村抽出表!V81&lt;1,"1棟未満",TEXT(ROUND(市町村抽出表!V81,0),"###,###")&amp;"棟"))))</f>
        <v>#REF!</v>
      </c>
      <c r="M81" s="94" t="e">
        <f ca="1">IF(市町村抽出表!W81="－","－",IF(市町村抽出表!W81=0,"0棟",IF(市町村抽出表!W81&lt;1,"1棟未満",TEXT(ROUND(市町村抽出表!W81,0),"###,###")&amp;"棟")))</f>
        <v>#REF!</v>
      </c>
      <c r="N81" s="94" t="e">
        <f ca="1">IF(市町村抽出表!X81="－","－",IF(市町村抽出表!X81=0,"0棟",IF(市町村抽出表!X81&lt;1,"1棟未満",TEXT(ROUND(市町村抽出表!X81,0),"###,###")&amp;"棟")))</f>
        <v>#REF!</v>
      </c>
      <c r="O81" s="94" t="e">
        <f ca="1">IF(市町村抽出表!Z81="－","－",IF(市町村抽出表!Z81=0,"0件",IF(市町村抽出表!Z81&lt;1,"1件未満",TEXT(ROUND(市町村抽出表!Z81,0),"###,###")&amp;"件")))</f>
        <v>#REF!</v>
      </c>
      <c r="P81" s="94" t="e">
        <f ca="1">IF(市町村抽出表!AA81="－","－",IF(市町村抽出表!AA81=0,"0件",IF(市町村抽出表!AA81&lt;1,"1件未満",TEXT(ROUND(市町村抽出表!AA81,0),"###,###")&amp;"件")))</f>
        <v>#REF!</v>
      </c>
      <c r="Q81" s="94" t="e">
        <f ca="1">IF(市町村抽出表!AB81="－","－",IF(市町村抽出表!AB81=0,"0棟",IF(市町村抽出表!AB81&lt;1,"1棟未満",TEXT(ROUND(市町村抽出表!AB81,0),"###,###")&amp;"棟")))</f>
        <v>#REF!</v>
      </c>
      <c r="R81" s="94" t="e">
        <f ca="1">IF(市町村抽出表!AC81="－","－",IF(市町村抽出表!AC81=0,"0人",IF(市町村抽出表!AC81&lt;1,"1人未満",TEXT(ROUND(市町村抽出表!AC81,0),"###,###")&amp;"人")))</f>
        <v>#REF!</v>
      </c>
      <c r="S81" s="94" t="e">
        <f ca="1">IF(市町村抽出表!AD81="－","－",IF(市町村抽出表!AD81=0,"0人",IF(市町村抽出表!AD81&lt;1,"1人未満",TEXT(ROUND(市町村抽出表!AD81,0),"###,###")&amp;"人")))</f>
        <v>#REF!</v>
      </c>
      <c r="T81" s="94" t="e">
        <f ca="1">IF(市町村抽出表!AE81="－","－",IF(市町村抽出表!AE81=0,"0人",IF(市町村抽出表!AE81&lt;1,"1人未満",TEXT(ROUND(市町村抽出表!AE81,0),"###,###")&amp;"人")))</f>
        <v>#REF!</v>
      </c>
      <c r="U81" s="149" t="e">
        <f ca="1">IF(市町村抽出表!AG81="","※2",IF(市町村抽出表!AG81="－","－",IF(市町村抽出表!AG81=0,"0人",IF(市町村抽出表!AG81&lt;1,"1人未満",TEXT(ROUND(市町村抽出表!AG81,0),"###,###")&amp;"人"))))</f>
        <v>#REF!</v>
      </c>
      <c r="V81" s="150" t="e">
        <f ca="1">IF(市町村抽出表!AH81="","※2",IF(市町村抽出表!AH81="－","－",IF(市町村抽出表!AH81=0,"0人",IF(市町村抽出表!AH81&lt;1,"1人未満",TEXT(ROUND(市町村抽出表!AH81,0),"###,###")&amp;"人"))))</f>
        <v>#REF!</v>
      </c>
      <c r="W81" s="151" t="e">
        <f ca="1">IF(市町村抽出表!AI81="","※2",IF(市町村抽出表!AI81="－","－",IF(市町村抽出表!AI81=0,"0人",IF(市町村抽出表!AI81&lt;1,"1人未満",TEXT(ROUND(市町村抽出表!AI81,0),"###,###")&amp;"人"))))</f>
        <v>#REF!</v>
      </c>
      <c r="X81" s="94" t="e">
        <f ca="1">IF(市町村抽出表!AJ81="－","－",IF(市町村抽出表!AJ81=0,"0人",IF(市町村抽出表!AJ81&lt;1,"1人未満",TEXT(ROUND(市町村抽出表!AJ81,0),"###,###")&amp;"人")))</f>
        <v>#REF!</v>
      </c>
      <c r="Y81" s="94" t="e">
        <f ca="1">IF(市町村抽出表!AK81="－","－",IF(市町村抽出表!AK81=0,"0人",IF(市町村抽出表!AK81&lt;1,"1人未満",TEXT(ROUND(市町村抽出表!AK81,0),"###,###")&amp;"人")))</f>
        <v>#REF!</v>
      </c>
      <c r="Z81" s="94" t="e">
        <f ca="1">IF(市町村抽出表!AL81="－","－",IF(市町村抽出表!AL81=0,"0人",IF(市町村抽出表!AL81&lt;1,"1人未満",TEXT(ROUND(市町村抽出表!AL81,0),"###,###")&amp;"人")))</f>
        <v>#REF!</v>
      </c>
      <c r="AA81" s="94" t="e">
        <f ca="1">IF(市町村抽出表!AM81="－","－",IF(市町村抽出表!AM81=0,"0人",IF(市町村抽出表!AM81&lt;1,"1人未満",TEXT(ROUND(市町村抽出表!AM81,0),"###,###")&amp;"人")))</f>
        <v>#REF!</v>
      </c>
      <c r="AB81" s="94" t="e">
        <f ca="1">IF(市町村抽出表!AN81="－","－",IF(市町村抽出表!AN81=0,"0人",IF(市町村抽出表!AN81&lt;1,"1人未満",TEXT(ROUND(市町村抽出表!AN81,0),"###,###")&amp;"人")))</f>
        <v>#REF!</v>
      </c>
      <c r="AC81" s="94" t="e">
        <f ca="1">IF(市町村抽出表!AO81="－","－",IF(市町村抽出表!AO81=0,"0人",IF(市町村抽出表!AO81&lt;1,"1人未満",TEXT(ROUND(市町村抽出表!AO81,0),"###,###")&amp;"人")))</f>
        <v>#REF!</v>
      </c>
      <c r="AD81" s="94" t="e">
        <f ca="1">IF(市町村抽出表!AP81="－","－",IF(市町村抽出表!AP81=0,"0人",IF(市町村抽出表!AP81&lt;1,"1人未満",TEXT(ROUND(市町村抽出表!AP81,0),"###,###")&amp;"人")))</f>
        <v>#REF!</v>
      </c>
      <c r="AE81" s="94" t="e">
        <f ca="1">IF(市町村抽出表!AQ81="－","－",IF(市町村抽出表!AQ81=0,"0人",IF(市町村抽出表!AQ81&lt;1,"1人未満",TEXT(ROUND(市町村抽出表!AQ81,0),"###,###")&amp;"人")))</f>
        <v>#REF!</v>
      </c>
      <c r="AF81" s="94" t="e">
        <f ca="1">IF(市町村抽出表!AR81="－","－",IF(市町村抽出表!AR81=0,"0人",IF(市町村抽出表!AR81&lt;1,"1人未満",TEXT(ROUND(市町村抽出表!AR81,0),"###,###")&amp;"人")))</f>
        <v>#REF!</v>
      </c>
      <c r="AG81" s="94" t="e">
        <f ca="1">IF(市町村抽出表!AS81="－","－",IF(市町村抽出表!AS81=0,"0箇所",IF(市町村抽出表!AS81&lt;1,"1箇所未満",TEXT(ROUND(市町村抽出表!AS81,0),"###,###")&amp;"箇所")))</f>
        <v>#REF!</v>
      </c>
      <c r="AH81" s="94" t="e">
        <f ca="1">IF(市町村抽出表!AT81="－","－",IF(市町村抽出表!AT81=0,"0世帯",IF(市町村抽出表!AT81&lt;1,"1世帯未満",TEXT(ROUND(市町村抽出表!AT81,0),"###,###")&amp;"世帯")))</f>
        <v>#REF!</v>
      </c>
      <c r="AI81" s="94" t="e">
        <f ca="1">IF(市町村抽出表!AU81="－","－",IF(市町村抽出表!AU81=0,"0人",IF(市町村抽出表!AU81&lt;1,"1人未満",TEXT(ROUND(市町村抽出表!AU81,0),"###,###")&amp;"人")))</f>
        <v>#REF!</v>
      </c>
      <c r="AJ81" s="94" t="e">
        <f ca="1">IF(市町村抽出表!AV81="－","－",IF(市町村抽出表!AV81=0,"0世帯",IF(市町村抽出表!AV81&lt;1,"1世帯未満",TEXT(ROUND(市町村抽出表!AV81,0),"###,###")&amp;"世帯")))</f>
        <v>#REF!</v>
      </c>
      <c r="AK81" s="94" t="e">
        <f ca="1">IF(市町村抽出表!AW81="－","－",IF(市町村抽出表!AW81=0,"0人",IF(市町村抽出表!AW81&lt;1,"1人未満",TEXT(ROUND(市町村抽出表!AW81,0),"###,###")&amp;"人")))</f>
        <v>#REF!</v>
      </c>
      <c r="AL81" s="94" t="e">
        <f ca="1">IF(市町村抽出表!AX81="－","－",IF(市町村抽出表!AX81=0,"0世帯",IF(市町村抽出表!AX81&lt;1,"1世帯未満",TEXT(ROUND(市町村抽出表!AX81,0),"###,###")&amp;"世帯")))</f>
        <v>#REF!</v>
      </c>
      <c r="AM81" s="94" t="e">
        <f ca="1">IF(市町村抽出表!AY81="－","－",IF(市町村抽出表!AY81=0,"0人",IF(市町村抽出表!AY81&lt;1,"1人未満",TEXT(ROUND(市町村抽出表!AY81,0),"###,###")&amp;"人")))</f>
        <v>#REF!</v>
      </c>
      <c r="AN81" s="94" t="s">
        <v>722</v>
      </c>
      <c r="AO81" s="94" t="s">
        <v>722</v>
      </c>
      <c r="AP81" s="94" t="e">
        <f ca="1">IF(市町村抽出表!BB81="－","－",IF(市町村抽出表!BB81=0,"0km",IF(市町村抽出表!BB81&lt;0.1,"0.1km未満",TEXT(ROUND(市町村抽出表!BB81,1),"###,##0.0")&amp;"km")))</f>
        <v>#REF!</v>
      </c>
      <c r="AQ81" s="94" t="e">
        <f ca="1">IF(市町村抽出表!BC81="－","－",IF(市町村抽出表!BC81=0,"0世帯",IF(市町村抽出表!BC81&lt;1,"1世帯未満",TEXT(ROUND(市町村抽出表!BC81,0),"###,###")&amp;"世帯")))</f>
        <v>#REF!</v>
      </c>
      <c r="AR81" s="94" t="e">
        <f ca="1">IF(市町村抽出表!BD81="－","－",IF(市町村抽出表!BD81=0,"0人",IF(市町村抽出表!BD81&lt;1,"1人未満",TEXT(ROUND(市町村抽出表!BD81,0),"###,###")&amp;"人")))</f>
        <v>#REF!</v>
      </c>
      <c r="AS81" s="94" t="s">
        <v>722</v>
      </c>
      <c r="AT81" s="94" t="s">
        <v>722</v>
      </c>
      <c r="AU81" s="94" t="e">
        <f ca="1">IF(市町村抽出表!BG81="－","－",IF(市町村抽出表!BG81=0,"0箇所",IF(市町村抽出表!BG81&lt;1,"1箇所未満",TEXT(ROUND(市町村抽出表!BG81,0),"###,###")&amp;"箇所")))</f>
        <v>#REF!</v>
      </c>
      <c r="AV81" s="94" t="e">
        <f ca="1">IF(市町村抽出表!BH81="－","－",IF(市町村抽出表!BH81=0,"0箇所",IF(市町村抽出表!BH81&lt;1,"1箇所未満",TEXT(ROUND(市町村抽出表!BH81,0),"###,###")&amp;"箇所")))</f>
        <v>#REF!</v>
      </c>
      <c r="AW81" s="94" t="e">
        <f ca="1">IF(市町村抽出表!BI81="－","－",IF(市町村抽出表!BI81=0,"0箇所",IF(市町村抽出表!BI81&lt;1,"1箇所未満",TEXT(ROUND(市町村抽出表!BI81,0),"###,###")&amp;"箇所")))</f>
        <v>#REF!</v>
      </c>
      <c r="AX81" s="94" t="e">
        <f ca="1">IF(市町村抽出表!BJ81="－","－",IF(市町村抽出表!BJ81=0,"0箇所",IF(市町村抽出表!BJ81&lt;1,"1箇所未満",TEXT(ROUND(市町村抽出表!BJ81,0),"###,###")&amp;"箇所")))</f>
        <v>#REF!</v>
      </c>
      <c r="AY81" s="94" t="e">
        <f ca="1">IF(市町村抽出表!BK81="－","－",IF(市町村抽出表!BK81=0,"0箇所",IF(市町村抽出表!BK81&lt;1,"1箇所未満",TEXT(ROUND(市町村抽出表!BK81,0),"###,###")&amp;"箇所")))</f>
        <v>#REF!</v>
      </c>
      <c r="AZ81" s="94" t="e">
        <f ca="1">IF(市町村抽出表!BL81="－","－",IF(市町村抽出表!BL81=0,"0箇所",IF(市町村抽出表!BL81&lt;1,"1箇所未満",TEXT(ROUND(市町村抽出表!BL81,0),"###,###")&amp;"箇所")))</f>
        <v>#REF!</v>
      </c>
      <c r="BH81" s="153"/>
      <c r="BI81" s="153"/>
      <c r="BJ81" s="153"/>
      <c r="BL81" s="154"/>
      <c r="BM81" s="153"/>
      <c r="BN81" s="153"/>
      <c r="BO81" s="153"/>
      <c r="BP81" s="153"/>
      <c r="BX81" s="154"/>
      <c r="BY81" s="153"/>
      <c r="BZ81" s="153"/>
      <c r="CA81" s="153"/>
      <c r="CB81" s="153"/>
      <c r="CN81" s="154"/>
      <c r="CO81" s="153"/>
      <c r="CP81" s="153"/>
      <c r="CQ81" s="153"/>
      <c r="CR81" s="153"/>
    </row>
    <row r="82" spans="1:96" x14ac:dyDescent="0.2">
      <c r="A82" s="82">
        <v>79</v>
      </c>
      <c r="B82" s="74" t="s">
        <v>633</v>
      </c>
      <c r="C82" s="93" t="e">
        <f ca="1">IF(市町村抽出表!D82="－","－",ROUND(市町村抽出表!D82,1))</f>
        <v>#REF!</v>
      </c>
      <c r="D82" s="158" t="e">
        <f ca="1">IF(市町村抽出表!F82="","※2",IF(市町村抽出表!F82="－","－",市町村抽出表!F82&amp;"箇所"))</f>
        <v>#REF!</v>
      </c>
      <c r="E82" s="159" t="e">
        <f ca="1">IF(市町村抽出表!G82="","※2",IF(市町村抽出表!G82="－","－",市町村抽出表!G82&amp;"箇所"))</f>
        <v>#REF!</v>
      </c>
      <c r="F82" s="160" t="e">
        <f ca="1">IF(市町村抽出表!H82="","※2",IF(市町村抽出表!H82="－","－",市町村抽出表!H82&amp;"箇所"))</f>
        <v>#REF!</v>
      </c>
      <c r="G82" s="94" t="e">
        <f ca="1">IF(市町村抽出表!I82="－","－",IF(市町村抽出表!I82=0,"0棟",IF(市町村抽出表!I82&lt;1,"1棟未満",TEXT(ROUND(市町村抽出表!I82,0),"###,###")&amp;"棟")))</f>
        <v>#REF!</v>
      </c>
      <c r="H82" s="94" t="e">
        <f ca="1">IF(市町村抽出表!J82="－","－",IF(市町村抽出表!J82=0,"0棟",IF(市町村抽出表!J82&lt;1,"1棟未満",TEXT(ROUND(市町村抽出表!J82,0),"###,###")&amp;"棟")))</f>
        <v>#REF!</v>
      </c>
      <c r="I82" s="94" t="e">
        <f ca="1">IF(市町村抽出表!O82="－","－",IF(市町村抽出表!O82=0,"0棟",IF(市町村抽出表!O82&lt;1,"1棟未満",TEXT(ROUND(市町村抽出表!O82,0),"###,###")&amp;"棟")))</f>
        <v>#REF!</v>
      </c>
      <c r="J82" s="94" t="e">
        <f ca="1">IF(市町村抽出表!P82="－","－",IF(市町村抽出表!P82=0,"0棟",IF(市町村抽出表!P82&lt;1,"1棟未満",TEXT(ROUND(市町村抽出表!P82,0),"###,###")&amp;"棟")))</f>
        <v>#REF!</v>
      </c>
      <c r="K82" s="147" t="e">
        <f ca="1">IF(市町村抽出表!U82="","※2",IF(市町村抽出表!U82="－","－",IF(市町村抽出表!U82=0,"0棟",IF(市町村抽出表!U82&lt;1,"1棟未満",TEXT(ROUND(市町村抽出表!U82,0),"###,###")&amp;"棟"))))</f>
        <v>#REF!</v>
      </c>
      <c r="L82" s="148" t="e">
        <f ca="1">IF(市町村抽出表!V82="","※2",IF(市町村抽出表!V82="－","－",IF(市町村抽出表!V82=0,"0棟",IF(市町村抽出表!V82&lt;1,"1棟未満",TEXT(ROUND(市町村抽出表!V82,0),"###,###")&amp;"棟"))))</f>
        <v>#REF!</v>
      </c>
      <c r="M82" s="94" t="e">
        <f ca="1">IF(市町村抽出表!W82="－","－",IF(市町村抽出表!W82=0,"0棟",IF(市町村抽出表!W82&lt;1,"1棟未満",TEXT(ROUND(市町村抽出表!W82,0),"###,###")&amp;"棟")))</f>
        <v>#REF!</v>
      </c>
      <c r="N82" s="94" t="e">
        <f ca="1">IF(市町村抽出表!X82="－","－",IF(市町村抽出表!X82=0,"0棟",IF(市町村抽出表!X82&lt;1,"1棟未満",TEXT(ROUND(市町村抽出表!X82,0),"###,###")&amp;"棟")))</f>
        <v>#REF!</v>
      </c>
      <c r="O82" s="94" t="e">
        <f ca="1">IF(市町村抽出表!Z82="－","－",IF(市町村抽出表!Z82=0,"0件",IF(市町村抽出表!Z82&lt;1,"1件未満",TEXT(ROUND(市町村抽出表!Z82,0),"###,###")&amp;"件")))</f>
        <v>#REF!</v>
      </c>
      <c r="P82" s="94" t="e">
        <f ca="1">IF(市町村抽出表!AA82="－","－",IF(市町村抽出表!AA82=0,"0件",IF(市町村抽出表!AA82&lt;1,"1件未満",TEXT(ROUND(市町村抽出表!AA82,0),"###,###")&amp;"件")))</f>
        <v>#REF!</v>
      </c>
      <c r="Q82" s="94" t="e">
        <f ca="1">IF(市町村抽出表!AB82="－","－",IF(市町村抽出表!AB82=0,"0棟",IF(市町村抽出表!AB82&lt;1,"1棟未満",TEXT(ROUND(市町村抽出表!AB82,0),"###,###")&amp;"棟")))</f>
        <v>#REF!</v>
      </c>
      <c r="R82" s="94" t="e">
        <f ca="1">IF(市町村抽出表!AC82="－","－",IF(市町村抽出表!AC82=0,"0人",IF(市町村抽出表!AC82&lt;1,"1人未満",TEXT(ROUND(市町村抽出表!AC82,0),"###,###")&amp;"人")))</f>
        <v>#REF!</v>
      </c>
      <c r="S82" s="94" t="e">
        <f ca="1">IF(市町村抽出表!AD82="－","－",IF(市町村抽出表!AD82=0,"0人",IF(市町村抽出表!AD82&lt;1,"1人未満",TEXT(ROUND(市町村抽出表!AD82,0),"###,###")&amp;"人")))</f>
        <v>#REF!</v>
      </c>
      <c r="T82" s="94" t="e">
        <f ca="1">IF(市町村抽出表!AE82="－","－",IF(市町村抽出表!AE82=0,"0人",IF(市町村抽出表!AE82&lt;1,"1人未満",TEXT(ROUND(市町村抽出表!AE82,0),"###,###")&amp;"人")))</f>
        <v>#REF!</v>
      </c>
      <c r="U82" s="149" t="e">
        <f ca="1">IF(市町村抽出表!AG82="","※2",IF(市町村抽出表!AG82="－","－",IF(市町村抽出表!AG82=0,"0人",IF(市町村抽出表!AG82&lt;1,"1人未満",TEXT(ROUND(市町村抽出表!AG82,0),"###,###")&amp;"人"))))</f>
        <v>#REF!</v>
      </c>
      <c r="V82" s="150" t="e">
        <f ca="1">IF(市町村抽出表!AH82="","※2",IF(市町村抽出表!AH82="－","－",IF(市町村抽出表!AH82=0,"0人",IF(市町村抽出表!AH82&lt;1,"1人未満",TEXT(ROUND(市町村抽出表!AH82,0),"###,###")&amp;"人"))))</f>
        <v>#REF!</v>
      </c>
      <c r="W82" s="151" t="e">
        <f ca="1">IF(市町村抽出表!AI82="","※2",IF(市町村抽出表!AI82="－","－",IF(市町村抽出表!AI82=0,"0人",IF(市町村抽出表!AI82&lt;1,"1人未満",TEXT(ROUND(市町村抽出表!AI82,0),"###,###")&amp;"人"))))</f>
        <v>#REF!</v>
      </c>
      <c r="X82" s="94" t="e">
        <f ca="1">IF(市町村抽出表!AJ82="－","－",IF(市町村抽出表!AJ82=0,"0人",IF(市町村抽出表!AJ82&lt;1,"1人未満",TEXT(ROUND(市町村抽出表!AJ82,0),"###,###")&amp;"人")))</f>
        <v>#REF!</v>
      </c>
      <c r="Y82" s="94" t="e">
        <f ca="1">IF(市町村抽出表!AK82="－","－",IF(市町村抽出表!AK82=0,"0人",IF(市町村抽出表!AK82&lt;1,"1人未満",TEXT(ROUND(市町村抽出表!AK82,0),"###,###")&amp;"人")))</f>
        <v>#REF!</v>
      </c>
      <c r="Z82" s="94" t="e">
        <f ca="1">IF(市町村抽出表!AL82="－","－",IF(市町村抽出表!AL82=0,"0人",IF(市町村抽出表!AL82&lt;1,"1人未満",TEXT(ROUND(市町村抽出表!AL82,0),"###,###")&amp;"人")))</f>
        <v>#REF!</v>
      </c>
      <c r="AA82" s="94" t="e">
        <f ca="1">IF(市町村抽出表!AM82="－","－",IF(市町村抽出表!AM82=0,"0人",IF(市町村抽出表!AM82&lt;1,"1人未満",TEXT(ROUND(市町村抽出表!AM82,0),"###,###")&amp;"人")))</f>
        <v>#REF!</v>
      </c>
      <c r="AB82" s="94" t="e">
        <f ca="1">IF(市町村抽出表!AN82="－","－",IF(市町村抽出表!AN82=0,"0人",IF(市町村抽出表!AN82&lt;1,"1人未満",TEXT(ROUND(市町村抽出表!AN82,0),"###,###")&amp;"人")))</f>
        <v>#REF!</v>
      </c>
      <c r="AC82" s="94" t="e">
        <f ca="1">IF(市町村抽出表!AO82="－","－",IF(市町村抽出表!AO82=0,"0人",IF(市町村抽出表!AO82&lt;1,"1人未満",TEXT(ROUND(市町村抽出表!AO82,0),"###,###")&amp;"人")))</f>
        <v>#REF!</v>
      </c>
      <c r="AD82" s="94" t="e">
        <f ca="1">IF(市町村抽出表!AP82="－","－",IF(市町村抽出表!AP82=0,"0人",IF(市町村抽出表!AP82&lt;1,"1人未満",TEXT(ROUND(市町村抽出表!AP82,0),"###,###")&amp;"人")))</f>
        <v>#REF!</v>
      </c>
      <c r="AE82" s="94" t="e">
        <f ca="1">IF(市町村抽出表!AQ82="－","－",IF(市町村抽出表!AQ82=0,"0人",IF(市町村抽出表!AQ82&lt;1,"1人未満",TEXT(ROUND(市町村抽出表!AQ82,0),"###,###")&amp;"人")))</f>
        <v>#REF!</v>
      </c>
      <c r="AF82" s="94" t="e">
        <f ca="1">IF(市町村抽出表!AR82="－","－",IF(市町村抽出表!AR82=0,"0人",IF(市町村抽出表!AR82&lt;1,"1人未満",TEXT(ROUND(市町村抽出表!AR82,0),"###,###")&amp;"人")))</f>
        <v>#REF!</v>
      </c>
      <c r="AG82" s="94" t="e">
        <f ca="1">IF(市町村抽出表!AS82="－","－",IF(市町村抽出表!AS82=0,"0箇所",IF(市町村抽出表!AS82&lt;1,"1箇所未満",TEXT(ROUND(市町村抽出表!AS82,0),"###,###")&amp;"箇所")))</f>
        <v>#REF!</v>
      </c>
      <c r="AH82" s="94" t="e">
        <f ca="1">IF(市町村抽出表!AT82="－","－",IF(市町村抽出表!AT82=0,"0世帯",IF(市町村抽出表!AT82&lt;1,"1世帯未満",TEXT(ROUND(市町村抽出表!AT82,0),"###,###")&amp;"世帯")))</f>
        <v>#REF!</v>
      </c>
      <c r="AI82" s="94" t="e">
        <f ca="1">IF(市町村抽出表!AU82="－","－",IF(市町村抽出表!AU82=0,"0人",IF(市町村抽出表!AU82&lt;1,"1人未満",TEXT(ROUND(市町村抽出表!AU82,0),"###,###")&amp;"人")))</f>
        <v>#REF!</v>
      </c>
      <c r="AJ82" s="94" t="e">
        <f ca="1">IF(市町村抽出表!AV82="－","－",IF(市町村抽出表!AV82=0,"0世帯",IF(市町村抽出表!AV82&lt;1,"1世帯未満",TEXT(ROUND(市町村抽出表!AV82,0),"###,###")&amp;"世帯")))</f>
        <v>#REF!</v>
      </c>
      <c r="AK82" s="94" t="e">
        <f ca="1">IF(市町村抽出表!AW82="－","－",IF(市町村抽出表!AW82=0,"0人",IF(市町村抽出表!AW82&lt;1,"1人未満",TEXT(ROUND(市町村抽出表!AW82,0),"###,###")&amp;"人")))</f>
        <v>#REF!</v>
      </c>
      <c r="AL82" s="94" t="e">
        <f ca="1">IF(市町村抽出表!AX82="－","－",IF(市町村抽出表!AX82=0,"0世帯",IF(市町村抽出表!AX82&lt;1,"1世帯未満",TEXT(ROUND(市町村抽出表!AX82,0),"###,###")&amp;"世帯")))</f>
        <v>#REF!</v>
      </c>
      <c r="AM82" s="94" t="e">
        <f ca="1">IF(市町村抽出表!AY82="－","－",IF(市町村抽出表!AY82=0,"0人",IF(市町村抽出表!AY82&lt;1,"1人未満",TEXT(ROUND(市町村抽出表!AY82,0),"###,###")&amp;"人")))</f>
        <v>#REF!</v>
      </c>
      <c r="AN82" s="94" t="s">
        <v>722</v>
      </c>
      <c r="AO82" s="94" t="s">
        <v>722</v>
      </c>
      <c r="AP82" s="94" t="e">
        <f ca="1">IF(市町村抽出表!BB82="－","－",IF(市町村抽出表!BB82=0,"0km",IF(市町村抽出表!BB82&lt;0.1,"0.1km未満",TEXT(ROUND(市町村抽出表!BB82,1),"###,##0.0")&amp;"km")))</f>
        <v>#REF!</v>
      </c>
      <c r="AQ82" s="94" t="e">
        <f ca="1">IF(市町村抽出表!BC82="－","－",IF(市町村抽出表!BC82=0,"0世帯",IF(市町村抽出表!BC82&lt;1,"1世帯未満",TEXT(ROUND(市町村抽出表!BC82,0),"###,###")&amp;"世帯")))</f>
        <v>#REF!</v>
      </c>
      <c r="AR82" s="94" t="e">
        <f ca="1">IF(市町村抽出表!BD82="－","－",IF(市町村抽出表!BD82=0,"0人",IF(市町村抽出表!BD82&lt;1,"1人未満",TEXT(ROUND(市町村抽出表!BD82,0),"###,###")&amp;"人")))</f>
        <v>#REF!</v>
      </c>
      <c r="AS82" s="94" t="s">
        <v>722</v>
      </c>
      <c r="AT82" s="94" t="s">
        <v>722</v>
      </c>
      <c r="AU82" s="94" t="e">
        <f ca="1">IF(市町村抽出表!BG82="－","－",IF(市町村抽出表!BG82=0,"0箇所",IF(市町村抽出表!BG82&lt;1,"1箇所未満",TEXT(ROUND(市町村抽出表!BG82,0),"###,###")&amp;"箇所")))</f>
        <v>#REF!</v>
      </c>
      <c r="AV82" s="94" t="e">
        <f ca="1">IF(市町村抽出表!BH82="－","－",IF(市町村抽出表!BH82=0,"0箇所",IF(市町村抽出表!BH82&lt;1,"1箇所未満",TEXT(ROUND(市町村抽出表!BH82,0),"###,###")&amp;"箇所")))</f>
        <v>#REF!</v>
      </c>
      <c r="AW82" s="94" t="e">
        <f ca="1">IF(市町村抽出表!BI82="－","－",IF(市町村抽出表!BI82=0,"0箇所",IF(市町村抽出表!BI82&lt;1,"1箇所未満",TEXT(ROUND(市町村抽出表!BI82,0),"###,###")&amp;"箇所")))</f>
        <v>#REF!</v>
      </c>
      <c r="AX82" s="94" t="e">
        <f ca="1">IF(市町村抽出表!BJ82="－","－",IF(市町村抽出表!BJ82=0,"0箇所",IF(市町村抽出表!BJ82&lt;1,"1箇所未満",TEXT(ROUND(市町村抽出表!BJ82,0),"###,###")&amp;"箇所")))</f>
        <v>#REF!</v>
      </c>
      <c r="AY82" s="94" t="e">
        <f ca="1">IF(市町村抽出表!BK82="－","－",IF(市町村抽出表!BK82=0,"0箇所",IF(市町村抽出表!BK82&lt;1,"1箇所未満",TEXT(ROUND(市町村抽出表!BK82,0),"###,###")&amp;"箇所")))</f>
        <v>#REF!</v>
      </c>
      <c r="AZ82" s="94" t="e">
        <f ca="1">IF(市町村抽出表!BL82="－","－",IF(市町村抽出表!BL82=0,"0箇所",IF(市町村抽出表!BL82&lt;1,"1箇所未満",TEXT(ROUND(市町村抽出表!BL82,0),"###,###")&amp;"箇所")))</f>
        <v>#REF!</v>
      </c>
      <c r="BH82" s="153"/>
      <c r="BI82" s="153"/>
      <c r="BJ82" s="153"/>
      <c r="BL82" s="154"/>
      <c r="BM82" s="153"/>
      <c r="BN82" s="153"/>
      <c r="BO82" s="153"/>
      <c r="BP82" s="153"/>
      <c r="BX82" s="154"/>
      <c r="BY82" s="153"/>
      <c r="BZ82" s="153"/>
      <c r="CA82" s="153"/>
      <c r="CB82" s="153"/>
      <c r="CN82" s="154"/>
      <c r="CO82" s="153"/>
      <c r="CP82" s="153"/>
      <c r="CQ82" s="153"/>
      <c r="CR82" s="153"/>
    </row>
    <row r="83" spans="1:96" x14ac:dyDescent="0.2">
      <c r="A83" s="82">
        <v>80</v>
      </c>
      <c r="B83" s="74" t="s">
        <v>634</v>
      </c>
      <c r="C83" s="93" t="e">
        <f ca="1">IF(市町村抽出表!D83="－","－",ROUND(市町村抽出表!D83,1))</f>
        <v>#REF!</v>
      </c>
      <c r="D83" s="158" t="e">
        <f ca="1">IF(市町村抽出表!F83="","※2",IF(市町村抽出表!F83="－","－",市町村抽出表!F83&amp;"箇所"))</f>
        <v>#REF!</v>
      </c>
      <c r="E83" s="159" t="e">
        <f ca="1">IF(市町村抽出表!G83="","※2",IF(市町村抽出表!G83="－","－",市町村抽出表!G83&amp;"箇所"))</f>
        <v>#REF!</v>
      </c>
      <c r="F83" s="160" t="e">
        <f ca="1">IF(市町村抽出表!H83="","※2",IF(市町村抽出表!H83="－","－",市町村抽出表!H83&amp;"箇所"))</f>
        <v>#REF!</v>
      </c>
      <c r="G83" s="94" t="e">
        <f ca="1">IF(市町村抽出表!I83="－","－",IF(市町村抽出表!I83=0,"0棟",IF(市町村抽出表!I83&lt;1,"1棟未満",TEXT(ROUND(市町村抽出表!I83,0),"###,###")&amp;"棟")))</f>
        <v>#REF!</v>
      </c>
      <c r="H83" s="94" t="e">
        <f ca="1">IF(市町村抽出表!J83="－","－",IF(市町村抽出表!J83=0,"0棟",IF(市町村抽出表!J83&lt;1,"1棟未満",TEXT(ROUND(市町村抽出表!J83,0),"###,###")&amp;"棟")))</f>
        <v>#REF!</v>
      </c>
      <c r="I83" s="94" t="e">
        <f ca="1">IF(市町村抽出表!O83="－","－",IF(市町村抽出表!O83=0,"0棟",IF(市町村抽出表!O83&lt;1,"1棟未満",TEXT(ROUND(市町村抽出表!O83,0),"###,###")&amp;"棟")))</f>
        <v>#REF!</v>
      </c>
      <c r="J83" s="94" t="e">
        <f ca="1">IF(市町村抽出表!P83="－","－",IF(市町村抽出表!P83=0,"0棟",IF(市町村抽出表!P83&lt;1,"1棟未満",TEXT(ROUND(市町村抽出表!P83,0),"###,###")&amp;"棟")))</f>
        <v>#REF!</v>
      </c>
      <c r="K83" s="147" t="e">
        <f ca="1">IF(市町村抽出表!U83="","※2",IF(市町村抽出表!U83="－","－",IF(市町村抽出表!U83=0,"0棟",IF(市町村抽出表!U83&lt;1,"1棟未満",TEXT(ROUND(市町村抽出表!U83,0),"###,###")&amp;"棟"))))</f>
        <v>#REF!</v>
      </c>
      <c r="L83" s="148" t="e">
        <f ca="1">IF(市町村抽出表!V83="","※2",IF(市町村抽出表!V83="－","－",IF(市町村抽出表!V83=0,"0棟",IF(市町村抽出表!V83&lt;1,"1棟未満",TEXT(ROUND(市町村抽出表!V83,0),"###,###")&amp;"棟"))))</f>
        <v>#REF!</v>
      </c>
      <c r="M83" s="94" t="e">
        <f ca="1">IF(市町村抽出表!W83="－","－",IF(市町村抽出表!W83=0,"0棟",IF(市町村抽出表!W83&lt;1,"1棟未満",TEXT(ROUND(市町村抽出表!W83,0),"###,###")&amp;"棟")))</f>
        <v>#REF!</v>
      </c>
      <c r="N83" s="94" t="e">
        <f ca="1">IF(市町村抽出表!X83="－","－",IF(市町村抽出表!X83=0,"0棟",IF(市町村抽出表!X83&lt;1,"1棟未満",TEXT(ROUND(市町村抽出表!X83,0),"###,###")&amp;"棟")))</f>
        <v>#REF!</v>
      </c>
      <c r="O83" s="94" t="e">
        <f ca="1">IF(市町村抽出表!Z83="－","－",IF(市町村抽出表!Z83=0,"0件",IF(市町村抽出表!Z83&lt;1,"1件未満",TEXT(ROUND(市町村抽出表!Z83,0),"###,###")&amp;"件")))</f>
        <v>#REF!</v>
      </c>
      <c r="P83" s="94" t="e">
        <f ca="1">IF(市町村抽出表!AA83="－","－",IF(市町村抽出表!AA83=0,"0件",IF(市町村抽出表!AA83&lt;1,"1件未満",TEXT(ROUND(市町村抽出表!AA83,0),"###,###")&amp;"件")))</f>
        <v>#REF!</v>
      </c>
      <c r="Q83" s="94" t="e">
        <f ca="1">IF(市町村抽出表!AB83="－","－",IF(市町村抽出表!AB83=0,"0棟",IF(市町村抽出表!AB83&lt;1,"1棟未満",TEXT(ROUND(市町村抽出表!AB83,0),"###,###")&amp;"棟")))</f>
        <v>#REF!</v>
      </c>
      <c r="R83" s="94" t="e">
        <f ca="1">IF(市町村抽出表!AC83="－","－",IF(市町村抽出表!AC83=0,"0人",IF(市町村抽出表!AC83&lt;1,"1人未満",TEXT(ROUND(市町村抽出表!AC83,0),"###,###")&amp;"人")))</f>
        <v>#REF!</v>
      </c>
      <c r="S83" s="94" t="e">
        <f ca="1">IF(市町村抽出表!AD83="－","－",IF(市町村抽出表!AD83=0,"0人",IF(市町村抽出表!AD83&lt;1,"1人未満",TEXT(ROUND(市町村抽出表!AD83,0),"###,###")&amp;"人")))</f>
        <v>#REF!</v>
      </c>
      <c r="T83" s="94" t="e">
        <f ca="1">IF(市町村抽出表!AE83="－","－",IF(市町村抽出表!AE83=0,"0人",IF(市町村抽出表!AE83&lt;1,"1人未満",TEXT(ROUND(市町村抽出表!AE83,0),"###,###")&amp;"人")))</f>
        <v>#REF!</v>
      </c>
      <c r="U83" s="149" t="e">
        <f ca="1">IF(市町村抽出表!AG83="","※2",IF(市町村抽出表!AG83="－","－",IF(市町村抽出表!AG83=0,"0人",IF(市町村抽出表!AG83&lt;1,"1人未満",TEXT(ROUND(市町村抽出表!AG83,0),"###,###")&amp;"人"))))</f>
        <v>#REF!</v>
      </c>
      <c r="V83" s="150" t="e">
        <f ca="1">IF(市町村抽出表!AH83="","※2",IF(市町村抽出表!AH83="－","－",IF(市町村抽出表!AH83=0,"0人",IF(市町村抽出表!AH83&lt;1,"1人未満",TEXT(ROUND(市町村抽出表!AH83,0),"###,###")&amp;"人"))))</f>
        <v>#REF!</v>
      </c>
      <c r="W83" s="151" t="e">
        <f ca="1">IF(市町村抽出表!AI83="","※2",IF(市町村抽出表!AI83="－","－",IF(市町村抽出表!AI83=0,"0人",IF(市町村抽出表!AI83&lt;1,"1人未満",TEXT(ROUND(市町村抽出表!AI83,0),"###,###")&amp;"人"))))</f>
        <v>#REF!</v>
      </c>
      <c r="X83" s="94" t="e">
        <f ca="1">IF(市町村抽出表!AJ83="－","－",IF(市町村抽出表!AJ83=0,"0人",IF(市町村抽出表!AJ83&lt;1,"1人未満",TEXT(ROUND(市町村抽出表!AJ83,0),"###,###")&amp;"人")))</f>
        <v>#REF!</v>
      </c>
      <c r="Y83" s="94" t="e">
        <f ca="1">IF(市町村抽出表!AK83="－","－",IF(市町村抽出表!AK83=0,"0人",IF(市町村抽出表!AK83&lt;1,"1人未満",TEXT(ROUND(市町村抽出表!AK83,0),"###,###")&amp;"人")))</f>
        <v>#REF!</v>
      </c>
      <c r="Z83" s="94" t="e">
        <f ca="1">IF(市町村抽出表!AL83="－","－",IF(市町村抽出表!AL83=0,"0人",IF(市町村抽出表!AL83&lt;1,"1人未満",TEXT(ROUND(市町村抽出表!AL83,0),"###,###")&amp;"人")))</f>
        <v>#REF!</v>
      </c>
      <c r="AA83" s="94" t="e">
        <f ca="1">IF(市町村抽出表!AM83="－","－",IF(市町村抽出表!AM83=0,"0人",IF(市町村抽出表!AM83&lt;1,"1人未満",TEXT(ROUND(市町村抽出表!AM83,0),"###,###")&amp;"人")))</f>
        <v>#REF!</v>
      </c>
      <c r="AB83" s="94" t="e">
        <f ca="1">IF(市町村抽出表!AN83="－","－",IF(市町村抽出表!AN83=0,"0人",IF(市町村抽出表!AN83&lt;1,"1人未満",TEXT(ROUND(市町村抽出表!AN83,0),"###,###")&amp;"人")))</f>
        <v>#REF!</v>
      </c>
      <c r="AC83" s="94" t="e">
        <f ca="1">IF(市町村抽出表!AO83="－","－",IF(市町村抽出表!AO83=0,"0人",IF(市町村抽出表!AO83&lt;1,"1人未満",TEXT(ROUND(市町村抽出表!AO83,0),"###,###")&amp;"人")))</f>
        <v>#REF!</v>
      </c>
      <c r="AD83" s="94" t="e">
        <f ca="1">IF(市町村抽出表!AP83="－","－",IF(市町村抽出表!AP83=0,"0人",IF(市町村抽出表!AP83&lt;1,"1人未満",TEXT(ROUND(市町村抽出表!AP83,0),"###,###")&amp;"人")))</f>
        <v>#REF!</v>
      </c>
      <c r="AE83" s="94" t="e">
        <f ca="1">IF(市町村抽出表!AQ83="－","－",IF(市町村抽出表!AQ83=0,"0人",IF(市町村抽出表!AQ83&lt;1,"1人未満",TEXT(ROUND(市町村抽出表!AQ83,0),"###,###")&amp;"人")))</f>
        <v>#REF!</v>
      </c>
      <c r="AF83" s="94" t="e">
        <f ca="1">IF(市町村抽出表!AR83="－","－",IF(市町村抽出表!AR83=0,"0人",IF(市町村抽出表!AR83&lt;1,"1人未満",TEXT(ROUND(市町村抽出表!AR83,0),"###,###")&amp;"人")))</f>
        <v>#REF!</v>
      </c>
      <c r="AG83" s="94" t="e">
        <f ca="1">IF(市町村抽出表!AS83="－","－",IF(市町村抽出表!AS83=0,"0箇所",IF(市町村抽出表!AS83&lt;1,"1箇所未満",TEXT(ROUND(市町村抽出表!AS83,0),"###,###")&amp;"箇所")))</f>
        <v>#REF!</v>
      </c>
      <c r="AH83" s="94" t="e">
        <f ca="1">IF(市町村抽出表!AT83="－","－",IF(市町村抽出表!AT83=0,"0世帯",IF(市町村抽出表!AT83&lt;1,"1世帯未満",TEXT(ROUND(市町村抽出表!AT83,0),"###,###")&amp;"世帯")))</f>
        <v>#REF!</v>
      </c>
      <c r="AI83" s="94" t="e">
        <f ca="1">IF(市町村抽出表!AU83="－","－",IF(市町村抽出表!AU83=0,"0人",IF(市町村抽出表!AU83&lt;1,"1人未満",TEXT(ROUND(市町村抽出表!AU83,0),"###,###")&amp;"人")))</f>
        <v>#REF!</v>
      </c>
      <c r="AJ83" s="94" t="e">
        <f ca="1">IF(市町村抽出表!AV83="－","－",IF(市町村抽出表!AV83=0,"0世帯",IF(市町村抽出表!AV83&lt;1,"1世帯未満",TEXT(ROUND(市町村抽出表!AV83,0),"###,###")&amp;"世帯")))</f>
        <v>#REF!</v>
      </c>
      <c r="AK83" s="94" t="e">
        <f ca="1">IF(市町村抽出表!AW83="－","－",IF(市町村抽出表!AW83=0,"0人",IF(市町村抽出表!AW83&lt;1,"1人未満",TEXT(ROUND(市町村抽出表!AW83,0),"###,###")&amp;"人")))</f>
        <v>#REF!</v>
      </c>
      <c r="AL83" s="94" t="e">
        <f ca="1">IF(市町村抽出表!AX83="－","－",IF(市町村抽出表!AX83=0,"0世帯",IF(市町村抽出表!AX83&lt;1,"1世帯未満",TEXT(ROUND(市町村抽出表!AX83,0),"###,###")&amp;"世帯")))</f>
        <v>#REF!</v>
      </c>
      <c r="AM83" s="94" t="e">
        <f ca="1">IF(市町村抽出表!AY83="－","－",IF(市町村抽出表!AY83=0,"0人",IF(市町村抽出表!AY83&lt;1,"1人未満",TEXT(ROUND(市町村抽出表!AY83,0),"###,###")&amp;"人")))</f>
        <v>#REF!</v>
      </c>
      <c r="AN83" s="94" t="s">
        <v>722</v>
      </c>
      <c r="AO83" s="94" t="s">
        <v>722</v>
      </c>
      <c r="AP83" s="94" t="e">
        <f ca="1">IF(市町村抽出表!BB83="－","－",IF(市町村抽出表!BB83=0,"0km",IF(市町村抽出表!BB83&lt;0.1,"0.1km未満",TEXT(ROUND(市町村抽出表!BB83,1),"###,##0.0")&amp;"km")))</f>
        <v>#REF!</v>
      </c>
      <c r="AQ83" s="94" t="e">
        <f ca="1">IF(市町村抽出表!BC83="－","－",IF(市町村抽出表!BC83=0,"0世帯",IF(市町村抽出表!BC83&lt;1,"1世帯未満",TEXT(ROUND(市町村抽出表!BC83,0),"###,###")&amp;"世帯")))</f>
        <v>#REF!</v>
      </c>
      <c r="AR83" s="94" t="e">
        <f ca="1">IF(市町村抽出表!BD83="－","－",IF(市町村抽出表!BD83=0,"0人",IF(市町村抽出表!BD83&lt;1,"1人未満",TEXT(ROUND(市町村抽出表!BD83,0),"###,###")&amp;"人")))</f>
        <v>#REF!</v>
      </c>
      <c r="AS83" s="94" t="s">
        <v>722</v>
      </c>
      <c r="AT83" s="94" t="s">
        <v>722</v>
      </c>
      <c r="AU83" s="94" t="e">
        <f ca="1">IF(市町村抽出表!BG83="－","－",IF(市町村抽出表!BG83=0,"0箇所",IF(市町村抽出表!BG83&lt;1,"1箇所未満",TEXT(ROUND(市町村抽出表!BG83,0),"###,###")&amp;"箇所")))</f>
        <v>#REF!</v>
      </c>
      <c r="AV83" s="94" t="e">
        <f ca="1">IF(市町村抽出表!BH83="－","－",IF(市町村抽出表!BH83=0,"0箇所",IF(市町村抽出表!BH83&lt;1,"1箇所未満",TEXT(ROUND(市町村抽出表!BH83,0),"###,###")&amp;"箇所")))</f>
        <v>#REF!</v>
      </c>
      <c r="AW83" s="94" t="e">
        <f ca="1">IF(市町村抽出表!BI83="－","－",IF(市町村抽出表!BI83=0,"0箇所",IF(市町村抽出表!BI83&lt;1,"1箇所未満",TEXT(ROUND(市町村抽出表!BI83,0),"###,###")&amp;"箇所")))</f>
        <v>#REF!</v>
      </c>
      <c r="AX83" s="94" t="e">
        <f ca="1">IF(市町村抽出表!BJ83="－","－",IF(市町村抽出表!BJ83=0,"0箇所",IF(市町村抽出表!BJ83&lt;1,"1箇所未満",TEXT(ROUND(市町村抽出表!BJ83,0),"###,###")&amp;"箇所")))</f>
        <v>#REF!</v>
      </c>
      <c r="AY83" s="94" t="e">
        <f ca="1">IF(市町村抽出表!BK83="－","－",IF(市町村抽出表!BK83=0,"0箇所",IF(市町村抽出表!BK83&lt;1,"1箇所未満",TEXT(ROUND(市町村抽出表!BK83,0),"###,###")&amp;"箇所")))</f>
        <v>#REF!</v>
      </c>
      <c r="AZ83" s="94" t="e">
        <f ca="1">IF(市町村抽出表!BL83="－","－",IF(市町村抽出表!BL83=0,"0箇所",IF(市町村抽出表!BL83&lt;1,"1箇所未満",TEXT(ROUND(市町村抽出表!BL83,0),"###,###")&amp;"箇所")))</f>
        <v>#REF!</v>
      </c>
      <c r="BH83" s="153"/>
      <c r="BI83" s="153"/>
      <c r="BJ83" s="153"/>
      <c r="BL83" s="154"/>
      <c r="BM83" s="153"/>
      <c r="BN83" s="153"/>
      <c r="BO83" s="153"/>
      <c r="BP83" s="153"/>
      <c r="BX83" s="154"/>
      <c r="BY83" s="153"/>
      <c r="BZ83" s="153"/>
      <c r="CA83" s="153"/>
      <c r="CB83" s="153"/>
      <c r="CN83" s="154"/>
      <c r="CO83" s="153"/>
      <c r="CP83" s="153"/>
      <c r="CQ83" s="153"/>
      <c r="CR83" s="153"/>
    </row>
    <row r="84" spans="1:96" x14ac:dyDescent="0.2">
      <c r="A84" s="82">
        <v>81</v>
      </c>
      <c r="B84" s="74" t="s">
        <v>635</v>
      </c>
      <c r="C84" s="93" t="e">
        <f ca="1">IF(市町村抽出表!D84="－","－",ROUND(市町村抽出表!D84,1))</f>
        <v>#REF!</v>
      </c>
      <c r="D84" s="158" t="e">
        <f ca="1">IF(市町村抽出表!F84="","※2",IF(市町村抽出表!F84="－","－",市町村抽出表!F84&amp;"箇所"))</f>
        <v>#REF!</v>
      </c>
      <c r="E84" s="159" t="e">
        <f ca="1">IF(市町村抽出表!G84="","※2",IF(市町村抽出表!G84="－","－",市町村抽出表!G84&amp;"箇所"))</f>
        <v>#REF!</v>
      </c>
      <c r="F84" s="160" t="e">
        <f ca="1">IF(市町村抽出表!H84="","※2",IF(市町村抽出表!H84="－","－",市町村抽出表!H84&amp;"箇所"))</f>
        <v>#REF!</v>
      </c>
      <c r="G84" s="94" t="e">
        <f ca="1">IF(市町村抽出表!I84="－","－",IF(市町村抽出表!I84=0,"0棟",IF(市町村抽出表!I84&lt;1,"1棟未満",TEXT(ROUND(市町村抽出表!I84,0),"###,###")&amp;"棟")))</f>
        <v>#REF!</v>
      </c>
      <c r="H84" s="94" t="e">
        <f ca="1">IF(市町村抽出表!J84="－","－",IF(市町村抽出表!J84=0,"0棟",IF(市町村抽出表!J84&lt;1,"1棟未満",TEXT(ROUND(市町村抽出表!J84,0),"###,###")&amp;"棟")))</f>
        <v>#REF!</v>
      </c>
      <c r="I84" s="94" t="e">
        <f ca="1">IF(市町村抽出表!O84="－","－",IF(市町村抽出表!O84=0,"0棟",IF(市町村抽出表!O84&lt;1,"1棟未満",TEXT(ROUND(市町村抽出表!O84,0),"###,###")&amp;"棟")))</f>
        <v>#REF!</v>
      </c>
      <c r="J84" s="94" t="e">
        <f ca="1">IF(市町村抽出表!P84="－","－",IF(市町村抽出表!P84=0,"0棟",IF(市町村抽出表!P84&lt;1,"1棟未満",TEXT(ROUND(市町村抽出表!P84,0),"###,###")&amp;"棟")))</f>
        <v>#REF!</v>
      </c>
      <c r="K84" s="147" t="e">
        <f ca="1">IF(市町村抽出表!U84="","※2",IF(市町村抽出表!U84="－","－",IF(市町村抽出表!U84=0,"0棟",IF(市町村抽出表!U84&lt;1,"1棟未満",TEXT(ROUND(市町村抽出表!U84,0),"###,###")&amp;"棟"))))</f>
        <v>#REF!</v>
      </c>
      <c r="L84" s="148" t="e">
        <f ca="1">IF(市町村抽出表!V84="","※2",IF(市町村抽出表!V84="－","－",IF(市町村抽出表!V84=0,"0棟",IF(市町村抽出表!V84&lt;1,"1棟未満",TEXT(ROUND(市町村抽出表!V84,0),"###,###")&amp;"棟"))))</f>
        <v>#REF!</v>
      </c>
      <c r="M84" s="94" t="e">
        <f ca="1">IF(市町村抽出表!W84="－","－",IF(市町村抽出表!W84=0,"0棟",IF(市町村抽出表!W84&lt;1,"1棟未満",TEXT(ROUND(市町村抽出表!W84,0),"###,###")&amp;"棟")))</f>
        <v>#REF!</v>
      </c>
      <c r="N84" s="94" t="e">
        <f ca="1">IF(市町村抽出表!X84="－","－",IF(市町村抽出表!X84=0,"0棟",IF(市町村抽出表!X84&lt;1,"1棟未満",TEXT(ROUND(市町村抽出表!X84,0),"###,###")&amp;"棟")))</f>
        <v>#REF!</v>
      </c>
      <c r="O84" s="94" t="e">
        <f ca="1">IF(市町村抽出表!Z84="－","－",IF(市町村抽出表!Z84=0,"0件",IF(市町村抽出表!Z84&lt;1,"1件未満",TEXT(ROUND(市町村抽出表!Z84,0),"###,###")&amp;"件")))</f>
        <v>#REF!</v>
      </c>
      <c r="P84" s="94" t="e">
        <f ca="1">IF(市町村抽出表!AA84="－","－",IF(市町村抽出表!AA84=0,"0件",IF(市町村抽出表!AA84&lt;1,"1件未満",TEXT(ROUND(市町村抽出表!AA84,0),"###,###")&amp;"件")))</f>
        <v>#REF!</v>
      </c>
      <c r="Q84" s="94" t="e">
        <f ca="1">IF(市町村抽出表!AB84="－","－",IF(市町村抽出表!AB84=0,"0棟",IF(市町村抽出表!AB84&lt;1,"1棟未満",TEXT(ROUND(市町村抽出表!AB84,0),"###,###")&amp;"棟")))</f>
        <v>#REF!</v>
      </c>
      <c r="R84" s="94" t="e">
        <f ca="1">IF(市町村抽出表!AC84="－","－",IF(市町村抽出表!AC84=0,"0人",IF(市町村抽出表!AC84&lt;1,"1人未満",TEXT(ROUND(市町村抽出表!AC84,0),"###,###")&amp;"人")))</f>
        <v>#REF!</v>
      </c>
      <c r="S84" s="94" t="e">
        <f ca="1">IF(市町村抽出表!AD84="－","－",IF(市町村抽出表!AD84=0,"0人",IF(市町村抽出表!AD84&lt;1,"1人未満",TEXT(ROUND(市町村抽出表!AD84,0),"###,###")&amp;"人")))</f>
        <v>#REF!</v>
      </c>
      <c r="T84" s="94" t="e">
        <f ca="1">IF(市町村抽出表!AE84="－","－",IF(市町村抽出表!AE84=0,"0人",IF(市町村抽出表!AE84&lt;1,"1人未満",TEXT(ROUND(市町村抽出表!AE84,0),"###,###")&amp;"人")))</f>
        <v>#REF!</v>
      </c>
      <c r="U84" s="149" t="e">
        <f ca="1">IF(市町村抽出表!AG84="","※2",IF(市町村抽出表!AG84="－","－",IF(市町村抽出表!AG84=0,"0人",IF(市町村抽出表!AG84&lt;1,"1人未満",TEXT(ROUND(市町村抽出表!AG84,0),"###,###")&amp;"人"))))</f>
        <v>#REF!</v>
      </c>
      <c r="V84" s="150" t="e">
        <f ca="1">IF(市町村抽出表!AH84="","※2",IF(市町村抽出表!AH84="－","－",IF(市町村抽出表!AH84=0,"0人",IF(市町村抽出表!AH84&lt;1,"1人未満",TEXT(ROUND(市町村抽出表!AH84,0),"###,###")&amp;"人"))))</f>
        <v>#REF!</v>
      </c>
      <c r="W84" s="151" t="e">
        <f ca="1">IF(市町村抽出表!AI84="","※2",IF(市町村抽出表!AI84="－","－",IF(市町村抽出表!AI84=0,"0人",IF(市町村抽出表!AI84&lt;1,"1人未満",TEXT(ROUND(市町村抽出表!AI84,0),"###,###")&amp;"人"))))</f>
        <v>#REF!</v>
      </c>
      <c r="X84" s="94" t="e">
        <f ca="1">IF(市町村抽出表!AJ84="－","－",IF(市町村抽出表!AJ84=0,"0人",IF(市町村抽出表!AJ84&lt;1,"1人未満",TEXT(ROUND(市町村抽出表!AJ84,0),"###,###")&amp;"人")))</f>
        <v>#REF!</v>
      </c>
      <c r="Y84" s="94" t="e">
        <f ca="1">IF(市町村抽出表!AK84="－","－",IF(市町村抽出表!AK84=0,"0人",IF(市町村抽出表!AK84&lt;1,"1人未満",TEXT(ROUND(市町村抽出表!AK84,0),"###,###")&amp;"人")))</f>
        <v>#REF!</v>
      </c>
      <c r="Z84" s="94" t="e">
        <f ca="1">IF(市町村抽出表!AL84="－","－",IF(市町村抽出表!AL84=0,"0人",IF(市町村抽出表!AL84&lt;1,"1人未満",TEXT(ROUND(市町村抽出表!AL84,0),"###,###")&amp;"人")))</f>
        <v>#REF!</v>
      </c>
      <c r="AA84" s="94" t="e">
        <f ca="1">IF(市町村抽出表!AM84="－","－",IF(市町村抽出表!AM84=0,"0人",IF(市町村抽出表!AM84&lt;1,"1人未満",TEXT(ROUND(市町村抽出表!AM84,0),"###,###")&amp;"人")))</f>
        <v>#REF!</v>
      </c>
      <c r="AB84" s="94" t="e">
        <f ca="1">IF(市町村抽出表!AN84="－","－",IF(市町村抽出表!AN84=0,"0人",IF(市町村抽出表!AN84&lt;1,"1人未満",TEXT(ROUND(市町村抽出表!AN84,0),"###,###")&amp;"人")))</f>
        <v>#REF!</v>
      </c>
      <c r="AC84" s="94" t="e">
        <f ca="1">IF(市町村抽出表!AO84="－","－",IF(市町村抽出表!AO84=0,"0人",IF(市町村抽出表!AO84&lt;1,"1人未満",TEXT(ROUND(市町村抽出表!AO84,0),"###,###")&amp;"人")))</f>
        <v>#REF!</v>
      </c>
      <c r="AD84" s="94" t="e">
        <f ca="1">IF(市町村抽出表!AP84="－","－",IF(市町村抽出表!AP84=0,"0人",IF(市町村抽出表!AP84&lt;1,"1人未満",TEXT(ROUND(市町村抽出表!AP84,0),"###,###")&amp;"人")))</f>
        <v>#REF!</v>
      </c>
      <c r="AE84" s="94" t="e">
        <f ca="1">IF(市町村抽出表!AQ84="－","－",IF(市町村抽出表!AQ84=0,"0人",IF(市町村抽出表!AQ84&lt;1,"1人未満",TEXT(ROUND(市町村抽出表!AQ84,0),"###,###")&amp;"人")))</f>
        <v>#REF!</v>
      </c>
      <c r="AF84" s="94" t="e">
        <f ca="1">IF(市町村抽出表!AR84="－","－",IF(市町村抽出表!AR84=0,"0人",IF(市町村抽出表!AR84&lt;1,"1人未満",TEXT(ROUND(市町村抽出表!AR84,0),"###,###")&amp;"人")))</f>
        <v>#REF!</v>
      </c>
      <c r="AG84" s="94" t="e">
        <f ca="1">IF(市町村抽出表!AS84="－","－",IF(市町村抽出表!AS84=0,"0箇所",IF(市町村抽出表!AS84&lt;1,"1箇所未満",TEXT(ROUND(市町村抽出表!AS84,0),"###,###")&amp;"箇所")))</f>
        <v>#REF!</v>
      </c>
      <c r="AH84" s="94" t="e">
        <f ca="1">IF(市町村抽出表!AT84="－","－",IF(市町村抽出表!AT84=0,"0世帯",IF(市町村抽出表!AT84&lt;1,"1世帯未満",TEXT(ROUND(市町村抽出表!AT84,0),"###,###")&amp;"世帯")))</f>
        <v>#REF!</v>
      </c>
      <c r="AI84" s="94" t="e">
        <f ca="1">IF(市町村抽出表!AU84="－","－",IF(市町村抽出表!AU84=0,"0人",IF(市町村抽出表!AU84&lt;1,"1人未満",TEXT(ROUND(市町村抽出表!AU84,0),"###,###")&amp;"人")))</f>
        <v>#REF!</v>
      </c>
      <c r="AJ84" s="94" t="e">
        <f ca="1">IF(市町村抽出表!AV84="－","－",IF(市町村抽出表!AV84=0,"0世帯",IF(市町村抽出表!AV84&lt;1,"1世帯未満",TEXT(ROUND(市町村抽出表!AV84,0),"###,###")&amp;"世帯")))</f>
        <v>#REF!</v>
      </c>
      <c r="AK84" s="94" t="e">
        <f ca="1">IF(市町村抽出表!AW84="－","－",IF(市町村抽出表!AW84=0,"0人",IF(市町村抽出表!AW84&lt;1,"1人未満",TEXT(ROUND(市町村抽出表!AW84,0),"###,###")&amp;"人")))</f>
        <v>#REF!</v>
      </c>
      <c r="AL84" s="94" t="e">
        <f ca="1">IF(市町村抽出表!AX84="－","－",IF(市町村抽出表!AX84=0,"0世帯",IF(市町村抽出表!AX84&lt;1,"1世帯未満",TEXT(ROUND(市町村抽出表!AX84,0),"###,###")&amp;"世帯")))</f>
        <v>#REF!</v>
      </c>
      <c r="AM84" s="94" t="e">
        <f ca="1">IF(市町村抽出表!AY84="－","－",IF(市町村抽出表!AY84=0,"0人",IF(市町村抽出表!AY84&lt;1,"1人未満",TEXT(ROUND(市町村抽出表!AY84,0),"###,###")&amp;"人")))</f>
        <v>#REF!</v>
      </c>
      <c r="AN84" s="94" t="s">
        <v>722</v>
      </c>
      <c r="AO84" s="94" t="s">
        <v>722</v>
      </c>
      <c r="AP84" s="94" t="e">
        <f ca="1">IF(市町村抽出表!BB84="－","－",IF(市町村抽出表!BB84=0,"0km",IF(市町村抽出表!BB84&lt;0.1,"0.1km未満",TEXT(ROUND(市町村抽出表!BB84,1),"###,##0.0")&amp;"km")))</f>
        <v>#REF!</v>
      </c>
      <c r="AQ84" s="94" t="e">
        <f ca="1">IF(市町村抽出表!BC84="－","－",IF(市町村抽出表!BC84=0,"0世帯",IF(市町村抽出表!BC84&lt;1,"1世帯未満",TEXT(ROUND(市町村抽出表!BC84,0),"###,###")&amp;"世帯")))</f>
        <v>#REF!</v>
      </c>
      <c r="AR84" s="94" t="e">
        <f ca="1">IF(市町村抽出表!BD84="－","－",IF(市町村抽出表!BD84=0,"0人",IF(市町村抽出表!BD84&lt;1,"1人未満",TEXT(ROUND(市町村抽出表!BD84,0),"###,###")&amp;"人")))</f>
        <v>#REF!</v>
      </c>
      <c r="AS84" s="94" t="s">
        <v>722</v>
      </c>
      <c r="AT84" s="94" t="s">
        <v>722</v>
      </c>
      <c r="AU84" s="94" t="e">
        <f ca="1">IF(市町村抽出表!BG84="－","－",IF(市町村抽出表!BG84=0,"0箇所",IF(市町村抽出表!BG84&lt;1,"1箇所未満",TEXT(ROUND(市町村抽出表!BG84,0),"###,###")&amp;"箇所")))</f>
        <v>#REF!</v>
      </c>
      <c r="AV84" s="94" t="e">
        <f ca="1">IF(市町村抽出表!BH84="－","－",IF(市町村抽出表!BH84=0,"0箇所",IF(市町村抽出表!BH84&lt;1,"1箇所未満",TEXT(ROUND(市町村抽出表!BH84,0),"###,###")&amp;"箇所")))</f>
        <v>#REF!</v>
      </c>
      <c r="AW84" s="94" t="e">
        <f ca="1">IF(市町村抽出表!BI84="－","－",IF(市町村抽出表!BI84=0,"0箇所",IF(市町村抽出表!BI84&lt;1,"1箇所未満",TEXT(ROUND(市町村抽出表!BI84,0),"###,###")&amp;"箇所")))</f>
        <v>#REF!</v>
      </c>
      <c r="AX84" s="94" t="e">
        <f ca="1">IF(市町村抽出表!BJ84="－","－",IF(市町村抽出表!BJ84=0,"0箇所",IF(市町村抽出表!BJ84&lt;1,"1箇所未満",TEXT(ROUND(市町村抽出表!BJ84,0),"###,###")&amp;"箇所")))</f>
        <v>#REF!</v>
      </c>
      <c r="AY84" s="94" t="e">
        <f ca="1">IF(市町村抽出表!BK84="－","－",IF(市町村抽出表!BK84=0,"0箇所",IF(市町村抽出表!BK84&lt;1,"1箇所未満",TEXT(ROUND(市町村抽出表!BK84,0),"###,###")&amp;"箇所")))</f>
        <v>#REF!</v>
      </c>
      <c r="AZ84" s="94" t="e">
        <f ca="1">IF(市町村抽出表!BL84="－","－",IF(市町村抽出表!BL84=0,"0箇所",IF(市町村抽出表!BL84&lt;1,"1箇所未満",TEXT(ROUND(市町村抽出表!BL84,0),"###,###")&amp;"箇所")))</f>
        <v>#REF!</v>
      </c>
      <c r="BH84" s="153"/>
      <c r="BI84" s="153"/>
      <c r="BJ84" s="153"/>
      <c r="BL84" s="154"/>
      <c r="BM84" s="153"/>
      <c r="BN84" s="153"/>
      <c r="BO84" s="153"/>
      <c r="BP84" s="153"/>
      <c r="BX84" s="154"/>
      <c r="BY84" s="153"/>
      <c r="BZ84" s="153"/>
      <c r="CA84" s="153"/>
      <c r="CB84" s="153"/>
      <c r="CN84" s="154"/>
      <c r="CO84" s="153"/>
      <c r="CP84" s="153"/>
      <c r="CQ84" s="153"/>
      <c r="CR84" s="153"/>
    </row>
    <row r="85" spans="1:96" x14ac:dyDescent="0.2">
      <c r="A85" s="82">
        <v>82</v>
      </c>
      <c r="B85" s="74" t="s">
        <v>636</v>
      </c>
      <c r="C85" s="93" t="e">
        <f ca="1">IF(市町村抽出表!D85="－","－",ROUND(市町村抽出表!D85,1))</f>
        <v>#REF!</v>
      </c>
      <c r="D85" s="158" t="e">
        <f ca="1">IF(市町村抽出表!F85="","※2",IF(市町村抽出表!F85="－","－",市町村抽出表!F85&amp;"箇所"))</f>
        <v>#REF!</v>
      </c>
      <c r="E85" s="159" t="e">
        <f ca="1">IF(市町村抽出表!G85="","※2",IF(市町村抽出表!G85="－","－",市町村抽出表!G85&amp;"箇所"))</f>
        <v>#REF!</v>
      </c>
      <c r="F85" s="160" t="e">
        <f ca="1">IF(市町村抽出表!H85="","※2",IF(市町村抽出表!H85="－","－",市町村抽出表!H85&amp;"箇所"))</f>
        <v>#REF!</v>
      </c>
      <c r="G85" s="94" t="e">
        <f ca="1">IF(市町村抽出表!I85="－","－",IF(市町村抽出表!I85=0,"0棟",IF(市町村抽出表!I85&lt;1,"1棟未満",TEXT(ROUND(市町村抽出表!I85,0),"###,###")&amp;"棟")))</f>
        <v>#REF!</v>
      </c>
      <c r="H85" s="94" t="e">
        <f ca="1">IF(市町村抽出表!J85="－","－",IF(市町村抽出表!J85=0,"0棟",IF(市町村抽出表!J85&lt;1,"1棟未満",TEXT(ROUND(市町村抽出表!J85,0),"###,###")&amp;"棟")))</f>
        <v>#REF!</v>
      </c>
      <c r="I85" s="94" t="e">
        <f ca="1">IF(市町村抽出表!O85="－","－",IF(市町村抽出表!O85=0,"0棟",IF(市町村抽出表!O85&lt;1,"1棟未満",TEXT(ROUND(市町村抽出表!O85,0),"###,###")&amp;"棟")))</f>
        <v>#REF!</v>
      </c>
      <c r="J85" s="94" t="e">
        <f ca="1">IF(市町村抽出表!P85="－","－",IF(市町村抽出表!P85=0,"0棟",IF(市町村抽出表!P85&lt;1,"1棟未満",TEXT(ROUND(市町村抽出表!P85,0),"###,###")&amp;"棟")))</f>
        <v>#REF!</v>
      </c>
      <c r="K85" s="147" t="e">
        <f ca="1">IF(市町村抽出表!U85="","※2",IF(市町村抽出表!U85="－","－",IF(市町村抽出表!U85=0,"0棟",IF(市町村抽出表!U85&lt;1,"1棟未満",TEXT(ROUND(市町村抽出表!U85,0),"###,###")&amp;"棟"))))</f>
        <v>#REF!</v>
      </c>
      <c r="L85" s="148" t="e">
        <f ca="1">IF(市町村抽出表!V85="","※2",IF(市町村抽出表!V85="－","－",IF(市町村抽出表!V85=0,"0棟",IF(市町村抽出表!V85&lt;1,"1棟未満",TEXT(ROUND(市町村抽出表!V85,0),"###,###")&amp;"棟"))))</f>
        <v>#REF!</v>
      </c>
      <c r="M85" s="94" t="e">
        <f ca="1">IF(市町村抽出表!W85="－","－",IF(市町村抽出表!W85=0,"0棟",IF(市町村抽出表!W85&lt;1,"1棟未満",TEXT(ROUND(市町村抽出表!W85,0),"###,###")&amp;"棟")))</f>
        <v>#REF!</v>
      </c>
      <c r="N85" s="94" t="e">
        <f ca="1">IF(市町村抽出表!X85="－","－",IF(市町村抽出表!X85=0,"0棟",IF(市町村抽出表!X85&lt;1,"1棟未満",TEXT(ROUND(市町村抽出表!X85,0),"###,###")&amp;"棟")))</f>
        <v>#REF!</v>
      </c>
      <c r="O85" s="94" t="e">
        <f ca="1">IF(市町村抽出表!Z85="－","－",IF(市町村抽出表!Z85=0,"0件",IF(市町村抽出表!Z85&lt;1,"1件未満",TEXT(ROUND(市町村抽出表!Z85,0),"###,###")&amp;"件")))</f>
        <v>#REF!</v>
      </c>
      <c r="P85" s="94" t="e">
        <f ca="1">IF(市町村抽出表!AA85="－","－",IF(市町村抽出表!AA85=0,"0件",IF(市町村抽出表!AA85&lt;1,"1件未満",TEXT(ROUND(市町村抽出表!AA85,0),"###,###")&amp;"件")))</f>
        <v>#REF!</v>
      </c>
      <c r="Q85" s="94" t="e">
        <f ca="1">IF(市町村抽出表!AB85="－","－",IF(市町村抽出表!AB85=0,"0棟",IF(市町村抽出表!AB85&lt;1,"1棟未満",TEXT(ROUND(市町村抽出表!AB85,0),"###,###")&amp;"棟")))</f>
        <v>#REF!</v>
      </c>
      <c r="R85" s="94" t="e">
        <f ca="1">IF(市町村抽出表!AC85="－","－",IF(市町村抽出表!AC85=0,"0人",IF(市町村抽出表!AC85&lt;1,"1人未満",TEXT(ROUND(市町村抽出表!AC85,0),"###,###")&amp;"人")))</f>
        <v>#REF!</v>
      </c>
      <c r="S85" s="94" t="e">
        <f ca="1">IF(市町村抽出表!AD85="－","－",IF(市町村抽出表!AD85=0,"0人",IF(市町村抽出表!AD85&lt;1,"1人未満",TEXT(ROUND(市町村抽出表!AD85,0),"###,###")&amp;"人")))</f>
        <v>#REF!</v>
      </c>
      <c r="T85" s="94" t="e">
        <f ca="1">IF(市町村抽出表!AE85="－","－",IF(市町村抽出表!AE85=0,"0人",IF(市町村抽出表!AE85&lt;1,"1人未満",TEXT(ROUND(市町村抽出表!AE85,0),"###,###")&amp;"人")))</f>
        <v>#REF!</v>
      </c>
      <c r="U85" s="149" t="e">
        <f ca="1">IF(市町村抽出表!AG85="","※2",IF(市町村抽出表!AG85="－","－",IF(市町村抽出表!AG85=0,"0人",IF(市町村抽出表!AG85&lt;1,"1人未満",TEXT(ROUND(市町村抽出表!AG85,0),"###,###")&amp;"人"))))</f>
        <v>#REF!</v>
      </c>
      <c r="V85" s="150" t="e">
        <f ca="1">IF(市町村抽出表!AH85="","※2",IF(市町村抽出表!AH85="－","－",IF(市町村抽出表!AH85=0,"0人",IF(市町村抽出表!AH85&lt;1,"1人未満",TEXT(ROUND(市町村抽出表!AH85,0),"###,###")&amp;"人"))))</f>
        <v>#REF!</v>
      </c>
      <c r="W85" s="151" t="e">
        <f ca="1">IF(市町村抽出表!AI85="","※2",IF(市町村抽出表!AI85="－","－",IF(市町村抽出表!AI85=0,"0人",IF(市町村抽出表!AI85&lt;1,"1人未満",TEXT(ROUND(市町村抽出表!AI85,0),"###,###")&amp;"人"))))</f>
        <v>#REF!</v>
      </c>
      <c r="X85" s="94" t="e">
        <f ca="1">IF(市町村抽出表!AJ85="－","－",IF(市町村抽出表!AJ85=0,"0人",IF(市町村抽出表!AJ85&lt;1,"1人未満",TEXT(ROUND(市町村抽出表!AJ85,0),"###,###")&amp;"人")))</f>
        <v>#REF!</v>
      </c>
      <c r="Y85" s="94" t="e">
        <f ca="1">IF(市町村抽出表!AK85="－","－",IF(市町村抽出表!AK85=0,"0人",IF(市町村抽出表!AK85&lt;1,"1人未満",TEXT(ROUND(市町村抽出表!AK85,0),"###,###")&amp;"人")))</f>
        <v>#REF!</v>
      </c>
      <c r="Z85" s="94" t="e">
        <f ca="1">IF(市町村抽出表!AL85="－","－",IF(市町村抽出表!AL85=0,"0人",IF(市町村抽出表!AL85&lt;1,"1人未満",TEXT(ROUND(市町村抽出表!AL85,0),"###,###")&amp;"人")))</f>
        <v>#REF!</v>
      </c>
      <c r="AA85" s="94" t="e">
        <f ca="1">IF(市町村抽出表!AM85="－","－",IF(市町村抽出表!AM85=0,"0人",IF(市町村抽出表!AM85&lt;1,"1人未満",TEXT(ROUND(市町村抽出表!AM85,0),"###,###")&amp;"人")))</f>
        <v>#REF!</v>
      </c>
      <c r="AB85" s="94" t="e">
        <f ca="1">IF(市町村抽出表!AN85="－","－",IF(市町村抽出表!AN85=0,"0人",IF(市町村抽出表!AN85&lt;1,"1人未満",TEXT(ROUND(市町村抽出表!AN85,0),"###,###")&amp;"人")))</f>
        <v>#REF!</v>
      </c>
      <c r="AC85" s="94" t="e">
        <f ca="1">IF(市町村抽出表!AO85="－","－",IF(市町村抽出表!AO85=0,"0人",IF(市町村抽出表!AO85&lt;1,"1人未満",TEXT(ROUND(市町村抽出表!AO85,0),"###,###")&amp;"人")))</f>
        <v>#REF!</v>
      </c>
      <c r="AD85" s="94" t="e">
        <f ca="1">IF(市町村抽出表!AP85="－","－",IF(市町村抽出表!AP85=0,"0人",IF(市町村抽出表!AP85&lt;1,"1人未満",TEXT(ROUND(市町村抽出表!AP85,0),"###,###")&amp;"人")))</f>
        <v>#REF!</v>
      </c>
      <c r="AE85" s="94" t="e">
        <f ca="1">IF(市町村抽出表!AQ85="－","－",IF(市町村抽出表!AQ85=0,"0人",IF(市町村抽出表!AQ85&lt;1,"1人未満",TEXT(ROUND(市町村抽出表!AQ85,0),"###,###")&amp;"人")))</f>
        <v>#REF!</v>
      </c>
      <c r="AF85" s="94" t="e">
        <f ca="1">IF(市町村抽出表!AR85="－","－",IF(市町村抽出表!AR85=0,"0人",IF(市町村抽出表!AR85&lt;1,"1人未満",TEXT(ROUND(市町村抽出表!AR85,0),"###,###")&amp;"人")))</f>
        <v>#REF!</v>
      </c>
      <c r="AG85" s="94" t="e">
        <f ca="1">IF(市町村抽出表!AS85="－","－",IF(市町村抽出表!AS85=0,"0箇所",IF(市町村抽出表!AS85&lt;1,"1箇所未満",TEXT(ROUND(市町村抽出表!AS85,0),"###,###")&amp;"箇所")))</f>
        <v>#REF!</v>
      </c>
      <c r="AH85" s="94" t="e">
        <f ca="1">IF(市町村抽出表!AT85="－","－",IF(市町村抽出表!AT85=0,"0世帯",IF(市町村抽出表!AT85&lt;1,"1世帯未満",TEXT(ROUND(市町村抽出表!AT85,0),"###,###")&amp;"世帯")))</f>
        <v>#REF!</v>
      </c>
      <c r="AI85" s="94" t="e">
        <f ca="1">IF(市町村抽出表!AU85="－","－",IF(市町村抽出表!AU85=0,"0人",IF(市町村抽出表!AU85&lt;1,"1人未満",TEXT(ROUND(市町村抽出表!AU85,0),"###,###")&amp;"人")))</f>
        <v>#REF!</v>
      </c>
      <c r="AJ85" s="94" t="e">
        <f ca="1">IF(市町村抽出表!AV85="－","－",IF(市町村抽出表!AV85=0,"0世帯",IF(市町村抽出表!AV85&lt;1,"1世帯未満",TEXT(ROUND(市町村抽出表!AV85,0),"###,###")&amp;"世帯")))</f>
        <v>#REF!</v>
      </c>
      <c r="AK85" s="94" t="e">
        <f ca="1">IF(市町村抽出表!AW85="－","－",IF(市町村抽出表!AW85=0,"0人",IF(市町村抽出表!AW85&lt;1,"1人未満",TEXT(ROUND(市町村抽出表!AW85,0),"###,###")&amp;"人")))</f>
        <v>#REF!</v>
      </c>
      <c r="AL85" s="94" t="e">
        <f ca="1">IF(市町村抽出表!AX85="－","－",IF(市町村抽出表!AX85=0,"0世帯",IF(市町村抽出表!AX85&lt;1,"1世帯未満",TEXT(ROUND(市町村抽出表!AX85,0),"###,###")&amp;"世帯")))</f>
        <v>#REF!</v>
      </c>
      <c r="AM85" s="94" t="e">
        <f ca="1">IF(市町村抽出表!AY85="－","－",IF(市町村抽出表!AY85=0,"0人",IF(市町村抽出表!AY85&lt;1,"1人未満",TEXT(ROUND(市町村抽出表!AY85,0),"###,###")&amp;"人")))</f>
        <v>#REF!</v>
      </c>
      <c r="AN85" s="94" t="s">
        <v>722</v>
      </c>
      <c r="AO85" s="94" t="s">
        <v>722</v>
      </c>
      <c r="AP85" s="94" t="e">
        <f ca="1">IF(市町村抽出表!BB85="－","－",IF(市町村抽出表!BB85=0,"0km",IF(市町村抽出表!BB85&lt;0.1,"0.1km未満",TEXT(ROUND(市町村抽出表!BB85,1),"###,##0.0")&amp;"km")))</f>
        <v>#REF!</v>
      </c>
      <c r="AQ85" s="94" t="e">
        <f ca="1">IF(市町村抽出表!BC85="－","－",IF(市町村抽出表!BC85=0,"0世帯",IF(市町村抽出表!BC85&lt;1,"1世帯未満",TEXT(ROUND(市町村抽出表!BC85,0),"###,###")&amp;"世帯")))</f>
        <v>#REF!</v>
      </c>
      <c r="AR85" s="94" t="e">
        <f ca="1">IF(市町村抽出表!BD85="－","－",IF(市町村抽出表!BD85=0,"0人",IF(市町村抽出表!BD85&lt;1,"1人未満",TEXT(ROUND(市町村抽出表!BD85,0),"###,###")&amp;"人")))</f>
        <v>#REF!</v>
      </c>
      <c r="AS85" s="94" t="s">
        <v>722</v>
      </c>
      <c r="AT85" s="94" t="s">
        <v>722</v>
      </c>
      <c r="AU85" s="94" t="e">
        <f ca="1">IF(市町村抽出表!BG85="－","－",IF(市町村抽出表!BG85=0,"0箇所",IF(市町村抽出表!BG85&lt;1,"1箇所未満",TEXT(ROUND(市町村抽出表!BG85,0),"###,###")&amp;"箇所")))</f>
        <v>#REF!</v>
      </c>
      <c r="AV85" s="94" t="e">
        <f ca="1">IF(市町村抽出表!BH85="－","－",IF(市町村抽出表!BH85=0,"0箇所",IF(市町村抽出表!BH85&lt;1,"1箇所未満",TEXT(ROUND(市町村抽出表!BH85,0),"###,###")&amp;"箇所")))</f>
        <v>#REF!</v>
      </c>
      <c r="AW85" s="94" t="e">
        <f ca="1">IF(市町村抽出表!BI85="－","－",IF(市町村抽出表!BI85=0,"0箇所",IF(市町村抽出表!BI85&lt;1,"1箇所未満",TEXT(ROUND(市町村抽出表!BI85,0),"###,###")&amp;"箇所")))</f>
        <v>#REF!</v>
      </c>
      <c r="AX85" s="94" t="e">
        <f ca="1">IF(市町村抽出表!BJ85="－","－",IF(市町村抽出表!BJ85=0,"0箇所",IF(市町村抽出表!BJ85&lt;1,"1箇所未満",TEXT(ROUND(市町村抽出表!BJ85,0),"###,###")&amp;"箇所")))</f>
        <v>#REF!</v>
      </c>
      <c r="AY85" s="94" t="e">
        <f ca="1">IF(市町村抽出表!BK85="－","－",IF(市町村抽出表!BK85=0,"0箇所",IF(市町村抽出表!BK85&lt;1,"1箇所未満",TEXT(ROUND(市町村抽出表!BK85,0),"###,###")&amp;"箇所")))</f>
        <v>#REF!</v>
      </c>
      <c r="AZ85" s="94" t="e">
        <f ca="1">IF(市町村抽出表!BL85="－","－",IF(市町村抽出表!BL85=0,"0箇所",IF(市町村抽出表!BL85&lt;1,"1箇所未満",TEXT(ROUND(市町村抽出表!BL85,0),"###,###")&amp;"箇所")))</f>
        <v>#REF!</v>
      </c>
      <c r="BH85" s="153"/>
      <c r="BI85" s="153"/>
      <c r="BJ85" s="153"/>
      <c r="BL85" s="154"/>
      <c r="BM85" s="153"/>
      <c r="BN85" s="153"/>
      <c r="BO85" s="153"/>
      <c r="BP85" s="153"/>
      <c r="BX85" s="154"/>
      <c r="BY85" s="153"/>
      <c r="BZ85" s="153"/>
      <c r="CA85" s="153"/>
      <c r="CB85" s="153"/>
      <c r="CN85" s="154"/>
      <c r="CO85" s="153"/>
      <c r="CP85" s="153"/>
      <c r="CQ85" s="153"/>
      <c r="CR85" s="153"/>
    </row>
    <row r="86" spans="1:96" x14ac:dyDescent="0.2">
      <c r="A86" s="82">
        <v>83</v>
      </c>
      <c r="B86" s="74" t="s">
        <v>637</v>
      </c>
      <c r="C86" s="93" t="e">
        <f ca="1">IF(市町村抽出表!D86="－","－",ROUND(市町村抽出表!D86,1))</f>
        <v>#REF!</v>
      </c>
      <c r="D86" s="158" t="e">
        <f ca="1">IF(市町村抽出表!F86="","※2",IF(市町村抽出表!F86="－","－",市町村抽出表!F86&amp;"箇所"))</f>
        <v>#REF!</v>
      </c>
      <c r="E86" s="159" t="e">
        <f ca="1">IF(市町村抽出表!G86="","※2",IF(市町村抽出表!G86="－","－",市町村抽出表!G86&amp;"箇所"))</f>
        <v>#REF!</v>
      </c>
      <c r="F86" s="160" t="e">
        <f ca="1">IF(市町村抽出表!H86="","※2",IF(市町村抽出表!H86="－","－",市町村抽出表!H86&amp;"箇所"))</f>
        <v>#REF!</v>
      </c>
      <c r="G86" s="94" t="e">
        <f ca="1">IF(市町村抽出表!I86="－","－",IF(市町村抽出表!I86=0,"0棟",IF(市町村抽出表!I86&lt;1,"1棟未満",TEXT(ROUND(市町村抽出表!I86,0),"###,###")&amp;"棟")))</f>
        <v>#REF!</v>
      </c>
      <c r="H86" s="94" t="e">
        <f ca="1">IF(市町村抽出表!J86="－","－",IF(市町村抽出表!J86=0,"0棟",IF(市町村抽出表!J86&lt;1,"1棟未満",TEXT(ROUND(市町村抽出表!J86,0),"###,###")&amp;"棟")))</f>
        <v>#REF!</v>
      </c>
      <c r="I86" s="94" t="e">
        <f ca="1">IF(市町村抽出表!O86="－","－",IF(市町村抽出表!O86=0,"0棟",IF(市町村抽出表!O86&lt;1,"1棟未満",TEXT(ROUND(市町村抽出表!O86,0),"###,###")&amp;"棟")))</f>
        <v>#REF!</v>
      </c>
      <c r="J86" s="94" t="e">
        <f ca="1">IF(市町村抽出表!P86="－","－",IF(市町村抽出表!P86=0,"0棟",IF(市町村抽出表!P86&lt;1,"1棟未満",TEXT(ROUND(市町村抽出表!P86,0),"###,###")&amp;"棟")))</f>
        <v>#REF!</v>
      </c>
      <c r="K86" s="147" t="e">
        <f ca="1">IF(市町村抽出表!U86="","※2",IF(市町村抽出表!U86="－","－",IF(市町村抽出表!U86=0,"0棟",IF(市町村抽出表!U86&lt;1,"1棟未満",TEXT(ROUND(市町村抽出表!U86,0),"###,###")&amp;"棟"))))</f>
        <v>#REF!</v>
      </c>
      <c r="L86" s="148" t="e">
        <f ca="1">IF(市町村抽出表!V86="","※2",IF(市町村抽出表!V86="－","－",IF(市町村抽出表!V86=0,"0棟",IF(市町村抽出表!V86&lt;1,"1棟未満",TEXT(ROUND(市町村抽出表!V86,0),"###,###")&amp;"棟"))))</f>
        <v>#REF!</v>
      </c>
      <c r="M86" s="94" t="e">
        <f ca="1">IF(市町村抽出表!W86="－","－",IF(市町村抽出表!W86=0,"0棟",IF(市町村抽出表!W86&lt;1,"1棟未満",TEXT(ROUND(市町村抽出表!W86,0),"###,###")&amp;"棟")))</f>
        <v>#REF!</v>
      </c>
      <c r="N86" s="94" t="e">
        <f ca="1">IF(市町村抽出表!X86="－","－",IF(市町村抽出表!X86=0,"0棟",IF(市町村抽出表!X86&lt;1,"1棟未満",TEXT(ROUND(市町村抽出表!X86,0),"###,###")&amp;"棟")))</f>
        <v>#REF!</v>
      </c>
      <c r="O86" s="94" t="e">
        <f ca="1">IF(市町村抽出表!Z86="－","－",IF(市町村抽出表!Z86=0,"0件",IF(市町村抽出表!Z86&lt;1,"1件未満",TEXT(ROUND(市町村抽出表!Z86,0),"###,###")&amp;"件")))</f>
        <v>#REF!</v>
      </c>
      <c r="P86" s="94" t="e">
        <f ca="1">IF(市町村抽出表!AA86="－","－",IF(市町村抽出表!AA86=0,"0件",IF(市町村抽出表!AA86&lt;1,"1件未満",TEXT(ROUND(市町村抽出表!AA86,0),"###,###")&amp;"件")))</f>
        <v>#REF!</v>
      </c>
      <c r="Q86" s="94" t="e">
        <f ca="1">IF(市町村抽出表!AB86="－","－",IF(市町村抽出表!AB86=0,"0棟",IF(市町村抽出表!AB86&lt;1,"1棟未満",TEXT(ROUND(市町村抽出表!AB86,0),"###,###")&amp;"棟")))</f>
        <v>#REF!</v>
      </c>
      <c r="R86" s="94" t="e">
        <f ca="1">IF(市町村抽出表!AC86="－","－",IF(市町村抽出表!AC86=0,"0人",IF(市町村抽出表!AC86&lt;1,"1人未満",TEXT(ROUND(市町村抽出表!AC86,0),"###,###")&amp;"人")))</f>
        <v>#REF!</v>
      </c>
      <c r="S86" s="94" t="e">
        <f ca="1">IF(市町村抽出表!AD86="－","－",IF(市町村抽出表!AD86=0,"0人",IF(市町村抽出表!AD86&lt;1,"1人未満",TEXT(ROUND(市町村抽出表!AD86,0),"###,###")&amp;"人")))</f>
        <v>#REF!</v>
      </c>
      <c r="T86" s="94" t="e">
        <f ca="1">IF(市町村抽出表!AE86="－","－",IF(市町村抽出表!AE86=0,"0人",IF(市町村抽出表!AE86&lt;1,"1人未満",TEXT(ROUND(市町村抽出表!AE86,0),"###,###")&amp;"人")))</f>
        <v>#REF!</v>
      </c>
      <c r="U86" s="149" t="e">
        <f ca="1">IF(市町村抽出表!AG86="","※2",IF(市町村抽出表!AG86="－","－",IF(市町村抽出表!AG86=0,"0人",IF(市町村抽出表!AG86&lt;1,"1人未満",TEXT(ROUND(市町村抽出表!AG86,0),"###,###")&amp;"人"))))</f>
        <v>#REF!</v>
      </c>
      <c r="V86" s="150" t="e">
        <f ca="1">IF(市町村抽出表!AH86="","※2",IF(市町村抽出表!AH86="－","－",IF(市町村抽出表!AH86=0,"0人",IF(市町村抽出表!AH86&lt;1,"1人未満",TEXT(ROUND(市町村抽出表!AH86,0),"###,###")&amp;"人"))))</f>
        <v>#REF!</v>
      </c>
      <c r="W86" s="151" t="e">
        <f ca="1">IF(市町村抽出表!AI86="","※2",IF(市町村抽出表!AI86="－","－",IF(市町村抽出表!AI86=0,"0人",IF(市町村抽出表!AI86&lt;1,"1人未満",TEXT(ROUND(市町村抽出表!AI86,0),"###,###")&amp;"人"))))</f>
        <v>#REF!</v>
      </c>
      <c r="X86" s="94" t="e">
        <f ca="1">IF(市町村抽出表!AJ86="－","－",IF(市町村抽出表!AJ86=0,"0人",IF(市町村抽出表!AJ86&lt;1,"1人未満",TEXT(ROUND(市町村抽出表!AJ86,0),"###,###")&amp;"人")))</f>
        <v>#REF!</v>
      </c>
      <c r="Y86" s="94" t="e">
        <f ca="1">IF(市町村抽出表!AK86="－","－",IF(市町村抽出表!AK86=0,"0人",IF(市町村抽出表!AK86&lt;1,"1人未満",TEXT(ROUND(市町村抽出表!AK86,0),"###,###")&amp;"人")))</f>
        <v>#REF!</v>
      </c>
      <c r="Z86" s="94" t="e">
        <f ca="1">IF(市町村抽出表!AL86="－","－",IF(市町村抽出表!AL86=0,"0人",IF(市町村抽出表!AL86&lt;1,"1人未満",TEXT(ROUND(市町村抽出表!AL86,0),"###,###")&amp;"人")))</f>
        <v>#REF!</v>
      </c>
      <c r="AA86" s="94" t="e">
        <f ca="1">IF(市町村抽出表!AM86="－","－",IF(市町村抽出表!AM86=0,"0人",IF(市町村抽出表!AM86&lt;1,"1人未満",TEXT(ROUND(市町村抽出表!AM86,0),"###,###")&amp;"人")))</f>
        <v>#REF!</v>
      </c>
      <c r="AB86" s="94" t="e">
        <f ca="1">IF(市町村抽出表!AN86="－","－",IF(市町村抽出表!AN86=0,"0人",IF(市町村抽出表!AN86&lt;1,"1人未満",TEXT(ROUND(市町村抽出表!AN86,0),"###,###")&amp;"人")))</f>
        <v>#REF!</v>
      </c>
      <c r="AC86" s="94" t="e">
        <f ca="1">IF(市町村抽出表!AO86="－","－",IF(市町村抽出表!AO86=0,"0人",IF(市町村抽出表!AO86&lt;1,"1人未満",TEXT(ROUND(市町村抽出表!AO86,0),"###,###")&amp;"人")))</f>
        <v>#REF!</v>
      </c>
      <c r="AD86" s="94" t="e">
        <f ca="1">IF(市町村抽出表!AP86="－","－",IF(市町村抽出表!AP86=0,"0人",IF(市町村抽出表!AP86&lt;1,"1人未満",TEXT(ROUND(市町村抽出表!AP86,0),"###,###")&amp;"人")))</f>
        <v>#REF!</v>
      </c>
      <c r="AE86" s="94" t="e">
        <f ca="1">IF(市町村抽出表!AQ86="－","－",IF(市町村抽出表!AQ86=0,"0人",IF(市町村抽出表!AQ86&lt;1,"1人未満",TEXT(ROUND(市町村抽出表!AQ86,0),"###,###")&amp;"人")))</f>
        <v>#REF!</v>
      </c>
      <c r="AF86" s="94" t="e">
        <f ca="1">IF(市町村抽出表!AR86="－","－",IF(市町村抽出表!AR86=0,"0人",IF(市町村抽出表!AR86&lt;1,"1人未満",TEXT(ROUND(市町村抽出表!AR86,0),"###,###")&amp;"人")))</f>
        <v>#REF!</v>
      </c>
      <c r="AG86" s="94" t="e">
        <f ca="1">IF(市町村抽出表!AS86="－","－",IF(市町村抽出表!AS86=0,"0箇所",IF(市町村抽出表!AS86&lt;1,"1箇所未満",TEXT(ROUND(市町村抽出表!AS86,0),"###,###")&amp;"箇所")))</f>
        <v>#REF!</v>
      </c>
      <c r="AH86" s="94" t="e">
        <f ca="1">IF(市町村抽出表!AT86="－","－",IF(市町村抽出表!AT86=0,"0世帯",IF(市町村抽出表!AT86&lt;1,"1世帯未満",TEXT(ROUND(市町村抽出表!AT86,0),"###,###")&amp;"世帯")))</f>
        <v>#REF!</v>
      </c>
      <c r="AI86" s="94" t="e">
        <f ca="1">IF(市町村抽出表!AU86="－","－",IF(市町村抽出表!AU86=0,"0人",IF(市町村抽出表!AU86&lt;1,"1人未満",TEXT(ROUND(市町村抽出表!AU86,0),"###,###")&amp;"人")))</f>
        <v>#REF!</v>
      </c>
      <c r="AJ86" s="94" t="e">
        <f ca="1">IF(市町村抽出表!AV86="－","－",IF(市町村抽出表!AV86=0,"0世帯",IF(市町村抽出表!AV86&lt;1,"1世帯未満",TEXT(ROUND(市町村抽出表!AV86,0),"###,###")&amp;"世帯")))</f>
        <v>#REF!</v>
      </c>
      <c r="AK86" s="94" t="e">
        <f ca="1">IF(市町村抽出表!AW86="－","－",IF(市町村抽出表!AW86=0,"0人",IF(市町村抽出表!AW86&lt;1,"1人未満",TEXT(ROUND(市町村抽出表!AW86,0),"###,###")&amp;"人")))</f>
        <v>#REF!</v>
      </c>
      <c r="AL86" s="94" t="e">
        <f ca="1">IF(市町村抽出表!AX86="－","－",IF(市町村抽出表!AX86=0,"0世帯",IF(市町村抽出表!AX86&lt;1,"1世帯未満",TEXT(ROUND(市町村抽出表!AX86,0),"###,###")&amp;"世帯")))</f>
        <v>#REF!</v>
      </c>
      <c r="AM86" s="94" t="e">
        <f ca="1">IF(市町村抽出表!AY86="－","－",IF(市町村抽出表!AY86=0,"0人",IF(市町村抽出表!AY86&lt;1,"1人未満",TEXT(ROUND(市町村抽出表!AY86,0),"###,###")&amp;"人")))</f>
        <v>#REF!</v>
      </c>
      <c r="AN86" s="94" t="s">
        <v>722</v>
      </c>
      <c r="AO86" s="94" t="s">
        <v>722</v>
      </c>
      <c r="AP86" s="94" t="e">
        <f ca="1">IF(市町村抽出表!BB86="－","－",IF(市町村抽出表!BB86=0,"0km",IF(市町村抽出表!BB86&lt;0.1,"0.1km未満",TEXT(ROUND(市町村抽出表!BB86,1),"###,##0.0")&amp;"km")))</f>
        <v>#REF!</v>
      </c>
      <c r="AQ86" s="94" t="e">
        <f ca="1">IF(市町村抽出表!BC86="－","－",IF(市町村抽出表!BC86=0,"0世帯",IF(市町村抽出表!BC86&lt;1,"1世帯未満",TEXT(ROUND(市町村抽出表!BC86,0),"###,###")&amp;"世帯")))</f>
        <v>#REF!</v>
      </c>
      <c r="AR86" s="94" t="e">
        <f ca="1">IF(市町村抽出表!BD86="－","－",IF(市町村抽出表!BD86=0,"0人",IF(市町村抽出表!BD86&lt;1,"1人未満",TEXT(ROUND(市町村抽出表!BD86,0),"###,###")&amp;"人")))</f>
        <v>#REF!</v>
      </c>
      <c r="AS86" s="94" t="s">
        <v>722</v>
      </c>
      <c r="AT86" s="94" t="s">
        <v>722</v>
      </c>
      <c r="AU86" s="94" t="e">
        <f ca="1">IF(市町村抽出表!BG86="－","－",IF(市町村抽出表!BG86=0,"0箇所",IF(市町村抽出表!BG86&lt;1,"1箇所未満",TEXT(ROUND(市町村抽出表!BG86,0),"###,###")&amp;"箇所")))</f>
        <v>#REF!</v>
      </c>
      <c r="AV86" s="94" t="e">
        <f ca="1">IF(市町村抽出表!BH86="－","－",IF(市町村抽出表!BH86=0,"0箇所",IF(市町村抽出表!BH86&lt;1,"1箇所未満",TEXT(ROUND(市町村抽出表!BH86,0),"###,###")&amp;"箇所")))</f>
        <v>#REF!</v>
      </c>
      <c r="AW86" s="94" t="e">
        <f ca="1">IF(市町村抽出表!BI86="－","－",IF(市町村抽出表!BI86=0,"0箇所",IF(市町村抽出表!BI86&lt;1,"1箇所未満",TEXT(ROUND(市町村抽出表!BI86,0),"###,###")&amp;"箇所")))</f>
        <v>#REF!</v>
      </c>
      <c r="AX86" s="94" t="e">
        <f ca="1">IF(市町村抽出表!BJ86="－","－",IF(市町村抽出表!BJ86=0,"0箇所",IF(市町村抽出表!BJ86&lt;1,"1箇所未満",TEXT(ROUND(市町村抽出表!BJ86,0),"###,###")&amp;"箇所")))</f>
        <v>#REF!</v>
      </c>
      <c r="AY86" s="94" t="e">
        <f ca="1">IF(市町村抽出表!BK86="－","－",IF(市町村抽出表!BK86=0,"0箇所",IF(市町村抽出表!BK86&lt;1,"1箇所未満",TEXT(ROUND(市町村抽出表!BK86,0),"###,###")&amp;"箇所")))</f>
        <v>#REF!</v>
      </c>
      <c r="AZ86" s="94" t="e">
        <f ca="1">IF(市町村抽出表!BL86="－","－",IF(市町村抽出表!BL86=0,"0箇所",IF(市町村抽出表!BL86&lt;1,"1箇所未満",TEXT(ROUND(市町村抽出表!BL86,0),"###,###")&amp;"箇所")))</f>
        <v>#REF!</v>
      </c>
      <c r="BH86" s="153"/>
      <c r="BI86" s="153"/>
      <c r="BJ86" s="153"/>
      <c r="BL86" s="154"/>
      <c r="BM86" s="153"/>
      <c r="BN86" s="153"/>
      <c r="BO86" s="153"/>
      <c r="BP86" s="153"/>
      <c r="BX86" s="154"/>
      <c r="BY86" s="153"/>
      <c r="BZ86" s="153"/>
      <c r="CA86" s="153"/>
      <c r="CB86" s="153"/>
      <c r="CN86" s="154"/>
      <c r="CO86" s="153"/>
      <c r="CP86" s="153"/>
      <c r="CQ86" s="153"/>
      <c r="CR86" s="153"/>
    </row>
    <row r="87" spans="1:96" x14ac:dyDescent="0.2">
      <c r="A87" s="82">
        <v>84</v>
      </c>
      <c r="B87" s="74" t="s">
        <v>638</v>
      </c>
      <c r="C87" s="93" t="e">
        <f ca="1">IF(市町村抽出表!D87="－","－",ROUND(市町村抽出表!D87,1))</f>
        <v>#REF!</v>
      </c>
      <c r="D87" s="158" t="e">
        <f ca="1">IF(市町村抽出表!F87="","※2",IF(市町村抽出表!F87="－","－",市町村抽出表!F87&amp;"箇所"))</f>
        <v>#REF!</v>
      </c>
      <c r="E87" s="159" t="e">
        <f ca="1">IF(市町村抽出表!G87="","※2",IF(市町村抽出表!G87="－","－",市町村抽出表!G87&amp;"箇所"))</f>
        <v>#REF!</v>
      </c>
      <c r="F87" s="160" t="e">
        <f ca="1">IF(市町村抽出表!H87="","※2",IF(市町村抽出表!H87="－","－",市町村抽出表!H87&amp;"箇所"))</f>
        <v>#REF!</v>
      </c>
      <c r="G87" s="94" t="e">
        <f ca="1">IF(市町村抽出表!I87="－","－",IF(市町村抽出表!I87=0,"0棟",IF(市町村抽出表!I87&lt;1,"1棟未満",TEXT(ROUND(市町村抽出表!I87,0),"###,###")&amp;"棟")))</f>
        <v>#REF!</v>
      </c>
      <c r="H87" s="94" t="e">
        <f ca="1">IF(市町村抽出表!J87="－","－",IF(市町村抽出表!J87=0,"0棟",IF(市町村抽出表!J87&lt;1,"1棟未満",TEXT(ROUND(市町村抽出表!J87,0),"###,###")&amp;"棟")))</f>
        <v>#REF!</v>
      </c>
      <c r="I87" s="94" t="e">
        <f ca="1">IF(市町村抽出表!O87="－","－",IF(市町村抽出表!O87=0,"0棟",IF(市町村抽出表!O87&lt;1,"1棟未満",TEXT(ROUND(市町村抽出表!O87,0),"###,###")&amp;"棟")))</f>
        <v>#REF!</v>
      </c>
      <c r="J87" s="94" t="e">
        <f ca="1">IF(市町村抽出表!P87="－","－",IF(市町村抽出表!P87=0,"0棟",IF(市町村抽出表!P87&lt;1,"1棟未満",TEXT(ROUND(市町村抽出表!P87,0),"###,###")&amp;"棟")))</f>
        <v>#REF!</v>
      </c>
      <c r="K87" s="147" t="e">
        <f ca="1">IF(市町村抽出表!U87="","※2",IF(市町村抽出表!U87="－","－",IF(市町村抽出表!U87=0,"0棟",IF(市町村抽出表!U87&lt;1,"1棟未満",TEXT(ROUND(市町村抽出表!U87,0),"###,###")&amp;"棟"))))</f>
        <v>#REF!</v>
      </c>
      <c r="L87" s="148" t="e">
        <f ca="1">IF(市町村抽出表!V87="","※2",IF(市町村抽出表!V87="－","－",IF(市町村抽出表!V87=0,"0棟",IF(市町村抽出表!V87&lt;1,"1棟未満",TEXT(ROUND(市町村抽出表!V87,0),"###,###")&amp;"棟"))))</f>
        <v>#REF!</v>
      </c>
      <c r="M87" s="94" t="e">
        <f ca="1">IF(市町村抽出表!W87="－","－",IF(市町村抽出表!W87=0,"0棟",IF(市町村抽出表!W87&lt;1,"1棟未満",TEXT(ROUND(市町村抽出表!W87,0),"###,###")&amp;"棟")))</f>
        <v>#REF!</v>
      </c>
      <c r="N87" s="94" t="e">
        <f ca="1">IF(市町村抽出表!X87="－","－",IF(市町村抽出表!X87=0,"0棟",IF(市町村抽出表!X87&lt;1,"1棟未満",TEXT(ROUND(市町村抽出表!X87,0),"###,###")&amp;"棟")))</f>
        <v>#REF!</v>
      </c>
      <c r="O87" s="94" t="e">
        <f ca="1">IF(市町村抽出表!Z87="－","－",IF(市町村抽出表!Z87=0,"0件",IF(市町村抽出表!Z87&lt;1,"1件未満",TEXT(ROUND(市町村抽出表!Z87,0),"###,###")&amp;"件")))</f>
        <v>#REF!</v>
      </c>
      <c r="P87" s="94" t="e">
        <f ca="1">IF(市町村抽出表!AA87="－","－",IF(市町村抽出表!AA87=0,"0件",IF(市町村抽出表!AA87&lt;1,"1件未満",TEXT(ROUND(市町村抽出表!AA87,0),"###,###")&amp;"件")))</f>
        <v>#REF!</v>
      </c>
      <c r="Q87" s="94" t="e">
        <f ca="1">IF(市町村抽出表!AB87="－","－",IF(市町村抽出表!AB87=0,"0棟",IF(市町村抽出表!AB87&lt;1,"1棟未満",TEXT(ROUND(市町村抽出表!AB87,0),"###,###")&amp;"棟")))</f>
        <v>#REF!</v>
      </c>
      <c r="R87" s="94" t="e">
        <f ca="1">IF(市町村抽出表!AC87="－","－",IF(市町村抽出表!AC87=0,"0人",IF(市町村抽出表!AC87&lt;1,"1人未満",TEXT(ROUND(市町村抽出表!AC87,0),"###,###")&amp;"人")))</f>
        <v>#REF!</v>
      </c>
      <c r="S87" s="94" t="e">
        <f ca="1">IF(市町村抽出表!AD87="－","－",IF(市町村抽出表!AD87=0,"0人",IF(市町村抽出表!AD87&lt;1,"1人未満",TEXT(ROUND(市町村抽出表!AD87,0),"###,###")&amp;"人")))</f>
        <v>#REF!</v>
      </c>
      <c r="T87" s="94" t="e">
        <f ca="1">IF(市町村抽出表!AE87="－","－",IF(市町村抽出表!AE87=0,"0人",IF(市町村抽出表!AE87&lt;1,"1人未満",TEXT(ROUND(市町村抽出表!AE87,0),"###,###")&amp;"人")))</f>
        <v>#REF!</v>
      </c>
      <c r="U87" s="149" t="e">
        <f ca="1">IF(市町村抽出表!AG87="","※2",IF(市町村抽出表!AG87="－","－",IF(市町村抽出表!AG87=0,"0人",IF(市町村抽出表!AG87&lt;1,"1人未満",TEXT(ROUND(市町村抽出表!AG87,0),"###,###")&amp;"人"))))</f>
        <v>#REF!</v>
      </c>
      <c r="V87" s="150" t="e">
        <f ca="1">IF(市町村抽出表!AH87="","※2",IF(市町村抽出表!AH87="－","－",IF(市町村抽出表!AH87=0,"0人",IF(市町村抽出表!AH87&lt;1,"1人未満",TEXT(ROUND(市町村抽出表!AH87,0),"###,###")&amp;"人"))))</f>
        <v>#REF!</v>
      </c>
      <c r="W87" s="151" t="e">
        <f ca="1">IF(市町村抽出表!AI87="","※2",IF(市町村抽出表!AI87="－","－",IF(市町村抽出表!AI87=0,"0人",IF(市町村抽出表!AI87&lt;1,"1人未満",TEXT(ROUND(市町村抽出表!AI87,0),"###,###")&amp;"人"))))</f>
        <v>#REF!</v>
      </c>
      <c r="X87" s="94" t="e">
        <f ca="1">IF(市町村抽出表!AJ87="－","－",IF(市町村抽出表!AJ87=0,"0人",IF(市町村抽出表!AJ87&lt;1,"1人未満",TEXT(ROUND(市町村抽出表!AJ87,0),"###,###")&amp;"人")))</f>
        <v>#REF!</v>
      </c>
      <c r="Y87" s="94" t="e">
        <f ca="1">IF(市町村抽出表!AK87="－","－",IF(市町村抽出表!AK87=0,"0人",IF(市町村抽出表!AK87&lt;1,"1人未満",TEXT(ROUND(市町村抽出表!AK87,0),"###,###")&amp;"人")))</f>
        <v>#REF!</v>
      </c>
      <c r="Z87" s="94" t="e">
        <f ca="1">IF(市町村抽出表!AL87="－","－",IF(市町村抽出表!AL87=0,"0人",IF(市町村抽出表!AL87&lt;1,"1人未満",TEXT(ROUND(市町村抽出表!AL87,0),"###,###")&amp;"人")))</f>
        <v>#REF!</v>
      </c>
      <c r="AA87" s="94" t="e">
        <f ca="1">IF(市町村抽出表!AM87="－","－",IF(市町村抽出表!AM87=0,"0人",IF(市町村抽出表!AM87&lt;1,"1人未満",TEXT(ROUND(市町村抽出表!AM87,0),"###,###")&amp;"人")))</f>
        <v>#REF!</v>
      </c>
      <c r="AB87" s="94" t="e">
        <f ca="1">IF(市町村抽出表!AN87="－","－",IF(市町村抽出表!AN87=0,"0人",IF(市町村抽出表!AN87&lt;1,"1人未満",TEXT(ROUND(市町村抽出表!AN87,0),"###,###")&amp;"人")))</f>
        <v>#REF!</v>
      </c>
      <c r="AC87" s="94" t="e">
        <f ca="1">IF(市町村抽出表!AO87="－","－",IF(市町村抽出表!AO87=0,"0人",IF(市町村抽出表!AO87&lt;1,"1人未満",TEXT(ROUND(市町村抽出表!AO87,0),"###,###")&amp;"人")))</f>
        <v>#REF!</v>
      </c>
      <c r="AD87" s="94" t="e">
        <f ca="1">IF(市町村抽出表!AP87="－","－",IF(市町村抽出表!AP87=0,"0人",IF(市町村抽出表!AP87&lt;1,"1人未満",TEXT(ROUND(市町村抽出表!AP87,0),"###,###")&amp;"人")))</f>
        <v>#REF!</v>
      </c>
      <c r="AE87" s="94" t="e">
        <f ca="1">IF(市町村抽出表!AQ87="－","－",IF(市町村抽出表!AQ87=0,"0人",IF(市町村抽出表!AQ87&lt;1,"1人未満",TEXT(ROUND(市町村抽出表!AQ87,0),"###,###")&amp;"人")))</f>
        <v>#REF!</v>
      </c>
      <c r="AF87" s="94" t="e">
        <f ca="1">IF(市町村抽出表!AR87="－","－",IF(市町村抽出表!AR87=0,"0人",IF(市町村抽出表!AR87&lt;1,"1人未満",TEXT(ROUND(市町村抽出表!AR87,0),"###,###")&amp;"人")))</f>
        <v>#REF!</v>
      </c>
      <c r="AG87" s="94" t="e">
        <f ca="1">IF(市町村抽出表!AS87="－","－",IF(市町村抽出表!AS87=0,"0箇所",IF(市町村抽出表!AS87&lt;1,"1箇所未満",TEXT(ROUND(市町村抽出表!AS87,0),"###,###")&amp;"箇所")))</f>
        <v>#REF!</v>
      </c>
      <c r="AH87" s="94" t="e">
        <f ca="1">IF(市町村抽出表!AT87="－","－",IF(市町村抽出表!AT87=0,"0世帯",IF(市町村抽出表!AT87&lt;1,"1世帯未満",TEXT(ROUND(市町村抽出表!AT87,0),"###,###")&amp;"世帯")))</f>
        <v>#REF!</v>
      </c>
      <c r="AI87" s="94" t="e">
        <f ca="1">IF(市町村抽出表!AU87="－","－",IF(市町村抽出表!AU87=0,"0人",IF(市町村抽出表!AU87&lt;1,"1人未満",TEXT(ROUND(市町村抽出表!AU87,0),"###,###")&amp;"人")))</f>
        <v>#REF!</v>
      </c>
      <c r="AJ87" s="94" t="e">
        <f ca="1">IF(市町村抽出表!AV87="－","－",IF(市町村抽出表!AV87=0,"0世帯",IF(市町村抽出表!AV87&lt;1,"1世帯未満",TEXT(ROUND(市町村抽出表!AV87,0),"###,###")&amp;"世帯")))</f>
        <v>#REF!</v>
      </c>
      <c r="AK87" s="94" t="e">
        <f ca="1">IF(市町村抽出表!AW87="－","－",IF(市町村抽出表!AW87=0,"0人",IF(市町村抽出表!AW87&lt;1,"1人未満",TEXT(ROUND(市町村抽出表!AW87,0),"###,###")&amp;"人")))</f>
        <v>#REF!</v>
      </c>
      <c r="AL87" s="94" t="e">
        <f ca="1">IF(市町村抽出表!AX87="－","－",IF(市町村抽出表!AX87=0,"0世帯",IF(市町村抽出表!AX87&lt;1,"1世帯未満",TEXT(ROUND(市町村抽出表!AX87,0),"###,###")&amp;"世帯")))</f>
        <v>#REF!</v>
      </c>
      <c r="AM87" s="94" t="e">
        <f ca="1">IF(市町村抽出表!AY87="－","－",IF(市町村抽出表!AY87=0,"0人",IF(市町村抽出表!AY87&lt;1,"1人未満",TEXT(ROUND(市町村抽出表!AY87,0),"###,###")&amp;"人")))</f>
        <v>#REF!</v>
      </c>
      <c r="AN87" s="94" t="s">
        <v>722</v>
      </c>
      <c r="AO87" s="94" t="s">
        <v>722</v>
      </c>
      <c r="AP87" s="94" t="e">
        <f ca="1">IF(市町村抽出表!BB87="－","－",IF(市町村抽出表!BB87=0,"0km",IF(市町村抽出表!BB87&lt;0.1,"0.1km未満",TEXT(ROUND(市町村抽出表!BB87,1),"###,##0.0")&amp;"km")))</f>
        <v>#REF!</v>
      </c>
      <c r="AQ87" s="94" t="e">
        <f ca="1">IF(市町村抽出表!BC87="－","－",IF(市町村抽出表!BC87=0,"0世帯",IF(市町村抽出表!BC87&lt;1,"1世帯未満",TEXT(ROUND(市町村抽出表!BC87,0),"###,###")&amp;"世帯")))</f>
        <v>#REF!</v>
      </c>
      <c r="AR87" s="94" t="e">
        <f ca="1">IF(市町村抽出表!BD87="－","－",IF(市町村抽出表!BD87=0,"0人",IF(市町村抽出表!BD87&lt;1,"1人未満",TEXT(ROUND(市町村抽出表!BD87,0),"###,###")&amp;"人")))</f>
        <v>#REF!</v>
      </c>
      <c r="AS87" s="94" t="s">
        <v>722</v>
      </c>
      <c r="AT87" s="94" t="s">
        <v>722</v>
      </c>
      <c r="AU87" s="94" t="e">
        <f ca="1">IF(市町村抽出表!BG87="－","－",IF(市町村抽出表!BG87=0,"0箇所",IF(市町村抽出表!BG87&lt;1,"1箇所未満",TEXT(ROUND(市町村抽出表!BG87,0),"###,###")&amp;"箇所")))</f>
        <v>#REF!</v>
      </c>
      <c r="AV87" s="94" t="e">
        <f ca="1">IF(市町村抽出表!BH87="－","－",IF(市町村抽出表!BH87=0,"0箇所",IF(市町村抽出表!BH87&lt;1,"1箇所未満",TEXT(ROUND(市町村抽出表!BH87,0),"###,###")&amp;"箇所")))</f>
        <v>#REF!</v>
      </c>
      <c r="AW87" s="94" t="e">
        <f ca="1">IF(市町村抽出表!BI87="－","－",IF(市町村抽出表!BI87=0,"0箇所",IF(市町村抽出表!BI87&lt;1,"1箇所未満",TEXT(ROUND(市町村抽出表!BI87,0),"###,###")&amp;"箇所")))</f>
        <v>#REF!</v>
      </c>
      <c r="AX87" s="94" t="e">
        <f ca="1">IF(市町村抽出表!BJ87="－","－",IF(市町村抽出表!BJ87=0,"0箇所",IF(市町村抽出表!BJ87&lt;1,"1箇所未満",TEXT(ROUND(市町村抽出表!BJ87,0),"###,###")&amp;"箇所")))</f>
        <v>#REF!</v>
      </c>
      <c r="AY87" s="94" t="e">
        <f ca="1">IF(市町村抽出表!BK87="－","－",IF(市町村抽出表!BK87=0,"0箇所",IF(市町村抽出表!BK87&lt;1,"1箇所未満",TEXT(ROUND(市町村抽出表!BK87,0),"###,###")&amp;"箇所")))</f>
        <v>#REF!</v>
      </c>
      <c r="AZ87" s="94" t="e">
        <f ca="1">IF(市町村抽出表!BL87="－","－",IF(市町村抽出表!BL87=0,"0箇所",IF(市町村抽出表!BL87&lt;1,"1箇所未満",TEXT(ROUND(市町村抽出表!BL87,0),"###,###")&amp;"箇所")))</f>
        <v>#REF!</v>
      </c>
      <c r="BH87" s="153"/>
      <c r="BI87" s="153"/>
      <c r="BJ87" s="153"/>
      <c r="BL87" s="154"/>
      <c r="BM87" s="153"/>
      <c r="BN87" s="153"/>
      <c r="BO87" s="153"/>
      <c r="BP87" s="153"/>
      <c r="BX87" s="154"/>
      <c r="BY87" s="153"/>
      <c r="BZ87" s="153"/>
      <c r="CA87" s="153"/>
      <c r="CB87" s="153"/>
      <c r="CN87" s="154"/>
      <c r="CO87" s="153"/>
      <c r="CP87" s="153"/>
      <c r="CQ87" s="153"/>
      <c r="CR87" s="153"/>
    </row>
    <row r="88" spans="1:96" x14ac:dyDescent="0.2">
      <c r="A88" s="82">
        <v>85</v>
      </c>
      <c r="B88" s="74" t="s">
        <v>639</v>
      </c>
      <c r="C88" s="93" t="e">
        <f ca="1">IF(市町村抽出表!D88="－","－",ROUND(市町村抽出表!D88,1))</f>
        <v>#REF!</v>
      </c>
      <c r="D88" s="158" t="e">
        <f ca="1">IF(市町村抽出表!F88="","※2",IF(市町村抽出表!F88="－","－",市町村抽出表!F88&amp;"箇所"))</f>
        <v>#REF!</v>
      </c>
      <c r="E88" s="159" t="e">
        <f ca="1">IF(市町村抽出表!G88="","※2",IF(市町村抽出表!G88="－","－",市町村抽出表!G88&amp;"箇所"))</f>
        <v>#REF!</v>
      </c>
      <c r="F88" s="160" t="e">
        <f ca="1">IF(市町村抽出表!H88="","※2",IF(市町村抽出表!H88="－","－",市町村抽出表!H88&amp;"箇所"))</f>
        <v>#REF!</v>
      </c>
      <c r="G88" s="94" t="e">
        <f ca="1">IF(市町村抽出表!I88="－","－",IF(市町村抽出表!I88=0,"0棟",IF(市町村抽出表!I88&lt;1,"1棟未満",TEXT(ROUND(市町村抽出表!I88,0),"###,###")&amp;"棟")))</f>
        <v>#REF!</v>
      </c>
      <c r="H88" s="94" t="e">
        <f ca="1">IF(市町村抽出表!J88="－","－",IF(市町村抽出表!J88=0,"0棟",IF(市町村抽出表!J88&lt;1,"1棟未満",TEXT(ROUND(市町村抽出表!J88,0),"###,###")&amp;"棟")))</f>
        <v>#REF!</v>
      </c>
      <c r="I88" s="94" t="e">
        <f ca="1">IF(市町村抽出表!O88="－","－",IF(市町村抽出表!O88=0,"0棟",IF(市町村抽出表!O88&lt;1,"1棟未満",TEXT(ROUND(市町村抽出表!O88,0),"###,###")&amp;"棟")))</f>
        <v>#REF!</v>
      </c>
      <c r="J88" s="94" t="e">
        <f ca="1">IF(市町村抽出表!P88="－","－",IF(市町村抽出表!P88=0,"0棟",IF(市町村抽出表!P88&lt;1,"1棟未満",TEXT(ROUND(市町村抽出表!P88,0),"###,###")&amp;"棟")))</f>
        <v>#REF!</v>
      </c>
      <c r="K88" s="147" t="e">
        <f ca="1">IF(市町村抽出表!U88="","※2",IF(市町村抽出表!U88="－","－",IF(市町村抽出表!U88=0,"0棟",IF(市町村抽出表!U88&lt;1,"1棟未満",TEXT(ROUND(市町村抽出表!U88,0),"###,###")&amp;"棟"))))</f>
        <v>#REF!</v>
      </c>
      <c r="L88" s="148" t="e">
        <f ca="1">IF(市町村抽出表!V88="","※2",IF(市町村抽出表!V88="－","－",IF(市町村抽出表!V88=0,"0棟",IF(市町村抽出表!V88&lt;1,"1棟未満",TEXT(ROUND(市町村抽出表!V88,0),"###,###")&amp;"棟"))))</f>
        <v>#REF!</v>
      </c>
      <c r="M88" s="94" t="e">
        <f ca="1">IF(市町村抽出表!W88="－","－",IF(市町村抽出表!W88=0,"0棟",IF(市町村抽出表!W88&lt;1,"1棟未満",TEXT(ROUND(市町村抽出表!W88,0),"###,###")&amp;"棟")))</f>
        <v>#REF!</v>
      </c>
      <c r="N88" s="94" t="e">
        <f ca="1">IF(市町村抽出表!X88="－","－",IF(市町村抽出表!X88=0,"0棟",IF(市町村抽出表!X88&lt;1,"1棟未満",TEXT(ROUND(市町村抽出表!X88,0),"###,###")&amp;"棟")))</f>
        <v>#REF!</v>
      </c>
      <c r="O88" s="94" t="e">
        <f ca="1">IF(市町村抽出表!Z88="－","－",IF(市町村抽出表!Z88=0,"0件",IF(市町村抽出表!Z88&lt;1,"1件未満",TEXT(ROUND(市町村抽出表!Z88,0),"###,###")&amp;"件")))</f>
        <v>#REF!</v>
      </c>
      <c r="P88" s="94" t="e">
        <f ca="1">IF(市町村抽出表!AA88="－","－",IF(市町村抽出表!AA88=0,"0件",IF(市町村抽出表!AA88&lt;1,"1件未満",TEXT(ROUND(市町村抽出表!AA88,0),"###,###")&amp;"件")))</f>
        <v>#REF!</v>
      </c>
      <c r="Q88" s="94" t="e">
        <f ca="1">IF(市町村抽出表!AB88="－","－",IF(市町村抽出表!AB88=0,"0棟",IF(市町村抽出表!AB88&lt;1,"1棟未満",TEXT(ROUND(市町村抽出表!AB88,0),"###,###")&amp;"棟")))</f>
        <v>#REF!</v>
      </c>
      <c r="R88" s="94" t="e">
        <f ca="1">IF(市町村抽出表!AC88="－","－",IF(市町村抽出表!AC88=0,"0人",IF(市町村抽出表!AC88&lt;1,"1人未満",TEXT(ROUND(市町村抽出表!AC88,0),"###,###")&amp;"人")))</f>
        <v>#REF!</v>
      </c>
      <c r="S88" s="94" t="e">
        <f ca="1">IF(市町村抽出表!AD88="－","－",IF(市町村抽出表!AD88=0,"0人",IF(市町村抽出表!AD88&lt;1,"1人未満",TEXT(ROUND(市町村抽出表!AD88,0),"###,###")&amp;"人")))</f>
        <v>#REF!</v>
      </c>
      <c r="T88" s="94" t="e">
        <f ca="1">IF(市町村抽出表!AE88="－","－",IF(市町村抽出表!AE88=0,"0人",IF(市町村抽出表!AE88&lt;1,"1人未満",TEXT(ROUND(市町村抽出表!AE88,0),"###,###")&amp;"人")))</f>
        <v>#REF!</v>
      </c>
      <c r="U88" s="149" t="e">
        <f ca="1">IF(市町村抽出表!AG88="","※2",IF(市町村抽出表!AG88="－","－",IF(市町村抽出表!AG88=0,"0人",IF(市町村抽出表!AG88&lt;1,"1人未満",TEXT(ROUND(市町村抽出表!AG88,0),"###,###")&amp;"人"))))</f>
        <v>#REF!</v>
      </c>
      <c r="V88" s="150" t="e">
        <f ca="1">IF(市町村抽出表!AH88="","※2",IF(市町村抽出表!AH88="－","－",IF(市町村抽出表!AH88=0,"0人",IF(市町村抽出表!AH88&lt;1,"1人未満",TEXT(ROUND(市町村抽出表!AH88,0),"###,###")&amp;"人"))))</f>
        <v>#REF!</v>
      </c>
      <c r="W88" s="151" t="e">
        <f ca="1">IF(市町村抽出表!AI88="","※2",IF(市町村抽出表!AI88="－","－",IF(市町村抽出表!AI88=0,"0人",IF(市町村抽出表!AI88&lt;1,"1人未満",TEXT(ROUND(市町村抽出表!AI88,0),"###,###")&amp;"人"))))</f>
        <v>#REF!</v>
      </c>
      <c r="X88" s="94" t="e">
        <f ca="1">IF(市町村抽出表!AJ88="－","－",IF(市町村抽出表!AJ88=0,"0人",IF(市町村抽出表!AJ88&lt;1,"1人未満",TEXT(ROUND(市町村抽出表!AJ88,0),"###,###")&amp;"人")))</f>
        <v>#REF!</v>
      </c>
      <c r="Y88" s="94" t="e">
        <f ca="1">IF(市町村抽出表!AK88="－","－",IF(市町村抽出表!AK88=0,"0人",IF(市町村抽出表!AK88&lt;1,"1人未満",TEXT(ROUND(市町村抽出表!AK88,0),"###,###")&amp;"人")))</f>
        <v>#REF!</v>
      </c>
      <c r="Z88" s="94" t="e">
        <f ca="1">IF(市町村抽出表!AL88="－","－",IF(市町村抽出表!AL88=0,"0人",IF(市町村抽出表!AL88&lt;1,"1人未満",TEXT(ROUND(市町村抽出表!AL88,0),"###,###")&amp;"人")))</f>
        <v>#REF!</v>
      </c>
      <c r="AA88" s="94" t="e">
        <f ca="1">IF(市町村抽出表!AM88="－","－",IF(市町村抽出表!AM88=0,"0人",IF(市町村抽出表!AM88&lt;1,"1人未満",TEXT(ROUND(市町村抽出表!AM88,0),"###,###")&amp;"人")))</f>
        <v>#REF!</v>
      </c>
      <c r="AB88" s="94" t="e">
        <f ca="1">IF(市町村抽出表!AN88="－","－",IF(市町村抽出表!AN88=0,"0人",IF(市町村抽出表!AN88&lt;1,"1人未満",TEXT(ROUND(市町村抽出表!AN88,0),"###,###")&amp;"人")))</f>
        <v>#REF!</v>
      </c>
      <c r="AC88" s="94" t="e">
        <f ca="1">IF(市町村抽出表!AO88="－","－",IF(市町村抽出表!AO88=0,"0人",IF(市町村抽出表!AO88&lt;1,"1人未満",TEXT(ROUND(市町村抽出表!AO88,0),"###,###")&amp;"人")))</f>
        <v>#REF!</v>
      </c>
      <c r="AD88" s="94" t="e">
        <f ca="1">IF(市町村抽出表!AP88="－","－",IF(市町村抽出表!AP88=0,"0人",IF(市町村抽出表!AP88&lt;1,"1人未満",TEXT(ROUND(市町村抽出表!AP88,0),"###,###")&amp;"人")))</f>
        <v>#REF!</v>
      </c>
      <c r="AE88" s="94" t="e">
        <f ca="1">IF(市町村抽出表!AQ88="－","－",IF(市町村抽出表!AQ88=0,"0人",IF(市町村抽出表!AQ88&lt;1,"1人未満",TEXT(ROUND(市町村抽出表!AQ88,0),"###,###")&amp;"人")))</f>
        <v>#REF!</v>
      </c>
      <c r="AF88" s="94" t="e">
        <f ca="1">IF(市町村抽出表!AR88="－","－",IF(市町村抽出表!AR88=0,"0人",IF(市町村抽出表!AR88&lt;1,"1人未満",TEXT(ROUND(市町村抽出表!AR88,0),"###,###")&amp;"人")))</f>
        <v>#REF!</v>
      </c>
      <c r="AG88" s="94" t="e">
        <f ca="1">IF(市町村抽出表!AS88="－","－",IF(市町村抽出表!AS88=0,"0箇所",IF(市町村抽出表!AS88&lt;1,"1箇所未満",TEXT(ROUND(市町村抽出表!AS88,0),"###,###")&amp;"箇所")))</f>
        <v>#REF!</v>
      </c>
      <c r="AH88" s="94" t="e">
        <f ca="1">IF(市町村抽出表!AT88="－","－",IF(市町村抽出表!AT88=0,"0世帯",IF(市町村抽出表!AT88&lt;1,"1世帯未満",TEXT(ROUND(市町村抽出表!AT88,0),"###,###")&amp;"世帯")))</f>
        <v>#REF!</v>
      </c>
      <c r="AI88" s="94" t="e">
        <f ca="1">IF(市町村抽出表!AU88="－","－",IF(市町村抽出表!AU88=0,"0人",IF(市町村抽出表!AU88&lt;1,"1人未満",TEXT(ROUND(市町村抽出表!AU88,0),"###,###")&amp;"人")))</f>
        <v>#REF!</v>
      </c>
      <c r="AJ88" s="94" t="e">
        <f ca="1">IF(市町村抽出表!AV88="－","－",IF(市町村抽出表!AV88=0,"0世帯",IF(市町村抽出表!AV88&lt;1,"1世帯未満",TEXT(ROUND(市町村抽出表!AV88,0),"###,###")&amp;"世帯")))</f>
        <v>#REF!</v>
      </c>
      <c r="AK88" s="94" t="e">
        <f ca="1">IF(市町村抽出表!AW88="－","－",IF(市町村抽出表!AW88=0,"0人",IF(市町村抽出表!AW88&lt;1,"1人未満",TEXT(ROUND(市町村抽出表!AW88,0),"###,###")&amp;"人")))</f>
        <v>#REF!</v>
      </c>
      <c r="AL88" s="94" t="e">
        <f ca="1">IF(市町村抽出表!AX88="－","－",IF(市町村抽出表!AX88=0,"0世帯",IF(市町村抽出表!AX88&lt;1,"1世帯未満",TEXT(ROUND(市町村抽出表!AX88,0),"###,###")&amp;"世帯")))</f>
        <v>#REF!</v>
      </c>
      <c r="AM88" s="94" t="e">
        <f ca="1">IF(市町村抽出表!AY88="－","－",IF(市町村抽出表!AY88=0,"0人",IF(市町村抽出表!AY88&lt;1,"1人未満",TEXT(ROUND(市町村抽出表!AY88,0),"###,###")&amp;"人")))</f>
        <v>#REF!</v>
      </c>
      <c r="AN88" s="94" t="s">
        <v>722</v>
      </c>
      <c r="AO88" s="94" t="s">
        <v>722</v>
      </c>
      <c r="AP88" s="94" t="e">
        <f ca="1">IF(市町村抽出表!BB88="－","－",IF(市町村抽出表!BB88=0,"0km",IF(市町村抽出表!BB88&lt;0.1,"0.1km未満",TEXT(ROUND(市町村抽出表!BB88,1),"###,##0.0")&amp;"km")))</f>
        <v>#REF!</v>
      </c>
      <c r="AQ88" s="94" t="e">
        <f ca="1">IF(市町村抽出表!BC88="－","－",IF(市町村抽出表!BC88=0,"0世帯",IF(市町村抽出表!BC88&lt;1,"1世帯未満",TEXT(ROUND(市町村抽出表!BC88,0),"###,###")&amp;"世帯")))</f>
        <v>#REF!</v>
      </c>
      <c r="AR88" s="94" t="e">
        <f ca="1">IF(市町村抽出表!BD88="－","－",IF(市町村抽出表!BD88=0,"0人",IF(市町村抽出表!BD88&lt;1,"1人未満",TEXT(ROUND(市町村抽出表!BD88,0),"###,###")&amp;"人")))</f>
        <v>#REF!</v>
      </c>
      <c r="AS88" s="94" t="s">
        <v>722</v>
      </c>
      <c r="AT88" s="94" t="s">
        <v>722</v>
      </c>
      <c r="AU88" s="94" t="e">
        <f ca="1">IF(市町村抽出表!BG88="－","－",IF(市町村抽出表!BG88=0,"0箇所",IF(市町村抽出表!BG88&lt;1,"1箇所未満",TEXT(ROUND(市町村抽出表!BG88,0),"###,###")&amp;"箇所")))</f>
        <v>#REF!</v>
      </c>
      <c r="AV88" s="94" t="e">
        <f ca="1">IF(市町村抽出表!BH88="－","－",IF(市町村抽出表!BH88=0,"0箇所",IF(市町村抽出表!BH88&lt;1,"1箇所未満",TEXT(ROUND(市町村抽出表!BH88,0),"###,###")&amp;"箇所")))</f>
        <v>#REF!</v>
      </c>
      <c r="AW88" s="94" t="e">
        <f ca="1">IF(市町村抽出表!BI88="－","－",IF(市町村抽出表!BI88=0,"0箇所",IF(市町村抽出表!BI88&lt;1,"1箇所未満",TEXT(ROUND(市町村抽出表!BI88,0),"###,###")&amp;"箇所")))</f>
        <v>#REF!</v>
      </c>
      <c r="AX88" s="94" t="e">
        <f ca="1">IF(市町村抽出表!BJ88="－","－",IF(市町村抽出表!BJ88=0,"0箇所",IF(市町村抽出表!BJ88&lt;1,"1箇所未満",TEXT(ROUND(市町村抽出表!BJ88,0),"###,###")&amp;"箇所")))</f>
        <v>#REF!</v>
      </c>
      <c r="AY88" s="94" t="e">
        <f ca="1">IF(市町村抽出表!BK88="－","－",IF(市町村抽出表!BK88=0,"0箇所",IF(市町村抽出表!BK88&lt;1,"1箇所未満",TEXT(ROUND(市町村抽出表!BK88,0),"###,###")&amp;"箇所")))</f>
        <v>#REF!</v>
      </c>
      <c r="AZ88" s="94" t="e">
        <f ca="1">IF(市町村抽出表!BL88="－","－",IF(市町村抽出表!BL88=0,"0箇所",IF(市町村抽出表!BL88&lt;1,"1箇所未満",TEXT(ROUND(市町村抽出表!BL88,0),"###,###")&amp;"箇所")))</f>
        <v>#REF!</v>
      </c>
      <c r="BH88" s="153"/>
      <c r="BI88" s="153"/>
      <c r="BJ88" s="153"/>
      <c r="BL88" s="154"/>
      <c r="BM88" s="153"/>
      <c r="BN88" s="153"/>
      <c r="BO88" s="153"/>
      <c r="BP88" s="153"/>
      <c r="BX88" s="154"/>
      <c r="BY88" s="153"/>
      <c r="BZ88" s="153"/>
      <c r="CA88" s="153"/>
      <c r="CB88" s="153"/>
      <c r="CN88" s="154"/>
      <c r="CO88" s="153"/>
      <c r="CP88" s="153"/>
      <c r="CQ88" s="153"/>
      <c r="CR88" s="153"/>
    </row>
    <row r="89" spans="1:96" x14ac:dyDescent="0.2">
      <c r="A89" s="82">
        <v>86</v>
      </c>
      <c r="B89" s="74" t="s">
        <v>640</v>
      </c>
      <c r="C89" s="93" t="e">
        <f ca="1">IF(市町村抽出表!D89="－","－",ROUND(市町村抽出表!D89,1))</f>
        <v>#REF!</v>
      </c>
      <c r="D89" s="158" t="e">
        <f ca="1">IF(市町村抽出表!F89="","※2",IF(市町村抽出表!F89="－","－",市町村抽出表!F89&amp;"箇所"))</f>
        <v>#REF!</v>
      </c>
      <c r="E89" s="159" t="e">
        <f ca="1">IF(市町村抽出表!G89="","※2",IF(市町村抽出表!G89="－","－",市町村抽出表!G89&amp;"箇所"))</f>
        <v>#REF!</v>
      </c>
      <c r="F89" s="160" t="e">
        <f ca="1">IF(市町村抽出表!H89="","※2",IF(市町村抽出表!H89="－","－",市町村抽出表!H89&amp;"箇所"))</f>
        <v>#REF!</v>
      </c>
      <c r="G89" s="94" t="e">
        <f ca="1">IF(市町村抽出表!I89="－","－",IF(市町村抽出表!I89=0,"0棟",IF(市町村抽出表!I89&lt;1,"1棟未満",TEXT(ROUND(市町村抽出表!I89,0),"###,###")&amp;"棟")))</f>
        <v>#REF!</v>
      </c>
      <c r="H89" s="94" t="e">
        <f ca="1">IF(市町村抽出表!J89="－","－",IF(市町村抽出表!J89=0,"0棟",IF(市町村抽出表!J89&lt;1,"1棟未満",TEXT(ROUND(市町村抽出表!J89,0),"###,###")&amp;"棟")))</f>
        <v>#REF!</v>
      </c>
      <c r="I89" s="94" t="e">
        <f ca="1">IF(市町村抽出表!O89="－","－",IF(市町村抽出表!O89=0,"0棟",IF(市町村抽出表!O89&lt;1,"1棟未満",TEXT(ROUND(市町村抽出表!O89,0),"###,###")&amp;"棟")))</f>
        <v>#REF!</v>
      </c>
      <c r="J89" s="94" t="e">
        <f ca="1">IF(市町村抽出表!P89="－","－",IF(市町村抽出表!P89=0,"0棟",IF(市町村抽出表!P89&lt;1,"1棟未満",TEXT(ROUND(市町村抽出表!P89,0),"###,###")&amp;"棟")))</f>
        <v>#REF!</v>
      </c>
      <c r="K89" s="147" t="e">
        <f ca="1">IF(市町村抽出表!U89="","※2",IF(市町村抽出表!U89="－","－",IF(市町村抽出表!U89=0,"0棟",IF(市町村抽出表!U89&lt;1,"1棟未満",TEXT(ROUND(市町村抽出表!U89,0),"###,###")&amp;"棟"))))</f>
        <v>#REF!</v>
      </c>
      <c r="L89" s="148" t="e">
        <f ca="1">IF(市町村抽出表!V89="","※2",IF(市町村抽出表!V89="－","－",IF(市町村抽出表!V89=0,"0棟",IF(市町村抽出表!V89&lt;1,"1棟未満",TEXT(ROUND(市町村抽出表!V89,0),"###,###")&amp;"棟"))))</f>
        <v>#REF!</v>
      </c>
      <c r="M89" s="94" t="e">
        <f ca="1">IF(市町村抽出表!W89="－","－",IF(市町村抽出表!W89=0,"0棟",IF(市町村抽出表!W89&lt;1,"1棟未満",TEXT(ROUND(市町村抽出表!W89,0),"###,###")&amp;"棟")))</f>
        <v>#REF!</v>
      </c>
      <c r="N89" s="94" t="e">
        <f ca="1">IF(市町村抽出表!X89="－","－",IF(市町村抽出表!X89=0,"0棟",IF(市町村抽出表!X89&lt;1,"1棟未満",TEXT(ROUND(市町村抽出表!X89,0),"###,###")&amp;"棟")))</f>
        <v>#REF!</v>
      </c>
      <c r="O89" s="94" t="e">
        <f ca="1">IF(市町村抽出表!Z89="－","－",IF(市町村抽出表!Z89=0,"0件",IF(市町村抽出表!Z89&lt;1,"1件未満",TEXT(ROUND(市町村抽出表!Z89,0),"###,###")&amp;"件")))</f>
        <v>#REF!</v>
      </c>
      <c r="P89" s="94" t="e">
        <f ca="1">IF(市町村抽出表!AA89="－","－",IF(市町村抽出表!AA89=0,"0件",IF(市町村抽出表!AA89&lt;1,"1件未満",TEXT(ROUND(市町村抽出表!AA89,0),"###,###")&amp;"件")))</f>
        <v>#REF!</v>
      </c>
      <c r="Q89" s="94" t="e">
        <f ca="1">IF(市町村抽出表!AB89="－","－",IF(市町村抽出表!AB89=0,"0棟",IF(市町村抽出表!AB89&lt;1,"1棟未満",TEXT(ROUND(市町村抽出表!AB89,0),"###,###")&amp;"棟")))</f>
        <v>#REF!</v>
      </c>
      <c r="R89" s="94" t="e">
        <f ca="1">IF(市町村抽出表!AC89="－","－",IF(市町村抽出表!AC89=0,"0人",IF(市町村抽出表!AC89&lt;1,"1人未満",TEXT(ROUND(市町村抽出表!AC89,0),"###,###")&amp;"人")))</f>
        <v>#REF!</v>
      </c>
      <c r="S89" s="94" t="e">
        <f ca="1">IF(市町村抽出表!AD89="－","－",IF(市町村抽出表!AD89=0,"0人",IF(市町村抽出表!AD89&lt;1,"1人未満",TEXT(ROUND(市町村抽出表!AD89,0),"###,###")&amp;"人")))</f>
        <v>#REF!</v>
      </c>
      <c r="T89" s="94" t="e">
        <f ca="1">IF(市町村抽出表!AE89="－","－",IF(市町村抽出表!AE89=0,"0人",IF(市町村抽出表!AE89&lt;1,"1人未満",TEXT(ROUND(市町村抽出表!AE89,0),"###,###")&amp;"人")))</f>
        <v>#REF!</v>
      </c>
      <c r="U89" s="149" t="e">
        <f ca="1">IF(市町村抽出表!AG89="","※2",IF(市町村抽出表!AG89="－","－",IF(市町村抽出表!AG89=0,"0人",IF(市町村抽出表!AG89&lt;1,"1人未満",TEXT(ROUND(市町村抽出表!AG89,0),"###,###")&amp;"人"))))</f>
        <v>#REF!</v>
      </c>
      <c r="V89" s="150" t="e">
        <f ca="1">IF(市町村抽出表!AH89="","※2",IF(市町村抽出表!AH89="－","－",IF(市町村抽出表!AH89=0,"0人",IF(市町村抽出表!AH89&lt;1,"1人未満",TEXT(ROUND(市町村抽出表!AH89,0),"###,###")&amp;"人"))))</f>
        <v>#REF!</v>
      </c>
      <c r="W89" s="151" t="e">
        <f ca="1">IF(市町村抽出表!AI89="","※2",IF(市町村抽出表!AI89="－","－",IF(市町村抽出表!AI89=0,"0人",IF(市町村抽出表!AI89&lt;1,"1人未満",TEXT(ROUND(市町村抽出表!AI89,0),"###,###")&amp;"人"))))</f>
        <v>#REF!</v>
      </c>
      <c r="X89" s="94" t="e">
        <f ca="1">IF(市町村抽出表!AJ89="－","－",IF(市町村抽出表!AJ89=0,"0人",IF(市町村抽出表!AJ89&lt;1,"1人未満",TEXT(ROUND(市町村抽出表!AJ89,0),"###,###")&amp;"人")))</f>
        <v>#REF!</v>
      </c>
      <c r="Y89" s="94" t="e">
        <f ca="1">IF(市町村抽出表!AK89="－","－",IF(市町村抽出表!AK89=0,"0人",IF(市町村抽出表!AK89&lt;1,"1人未満",TEXT(ROUND(市町村抽出表!AK89,0),"###,###")&amp;"人")))</f>
        <v>#REF!</v>
      </c>
      <c r="Z89" s="94" t="e">
        <f ca="1">IF(市町村抽出表!AL89="－","－",IF(市町村抽出表!AL89=0,"0人",IF(市町村抽出表!AL89&lt;1,"1人未満",TEXT(ROUND(市町村抽出表!AL89,0),"###,###")&amp;"人")))</f>
        <v>#REF!</v>
      </c>
      <c r="AA89" s="94" t="e">
        <f ca="1">IF(市町村抽出表!AM89="－","－",IF(市町村抽出表!AM89=0,"0人",IF(市町村抽出表!AM89&lt;1,"1人未満",TEXT(ROUND(市町村抽出表!AM89,0),"###,###")&amp;"人")))</f>
        <v>#REF!</v>
      </c>
      <c r="AB89" s="94" t="e">
        <f ca="1">IF(市町村抽出表!AN89="－","－",IF(市町村抽出表!AN89=0,"0人",IF(市町村抽出表!AN89&lt;1,"1人未満",TEXT(ROUND(市町村抽出表!AN89,0),"###,###")&amp;"人")))</f>
        <v>#REF!</v>
      </c>
      <c r="AC89" s="94" t="e">
        <f ca="1">IF(市町村抽出表!AO89="－","－",IF(市町村抽出表!AO89=0,"0人",IF(市町村抽出表!AO89&lt;1,"1人未満",TEXT(ROUND(市町村抽出表!AO89,0),"###,###")&amp;"人")))</f>
        <v>#REF!</v>
      </c>
      <c r="AD89" s="94" t="e">
        <f ca="1">IF(市町村抽出表!AP89="－","－",IF(市町村抽出表!AP89=0,"0人",IF(市町村抽出表!AP89&lt;1,"1人未満",TEXT(ROUND(市町村抽出表!AP89,0),"###,###")&amp;"人")))</f>
        <v>#REF!</v>
      </c>
      <c r="AE89" s="94" t="e">
        <f ca="1">IF(市町村抽出表!AQ89="－","－",IF(市町村抽出表!AQ89=0,"0人",IF(市町村抽出表!AQ89&lt;1,"1人未満",TEXT(ROUND(市町村抽出表!AQ89,0),"###,###")&amp;"人")))</f>
        <v>#REF!</v>
      </c>
      <c r="AF89" s="94" t="e">
        <f ca="1">IF(市町村抽出表!AR89="－","－",IF(市町村抽出表!AR89=0,"0人",IF(市町村抽出表!AR89&lt;1,"1人未満",TEXT(ROUND(市町村抽出表!AR89,0),"###,###")&amp;"人")))</f>
        <v>#REF!</v>
      </c>
      <c r="AG89" s="94" t="e">
        <f ca="1">IF(市町村抽出表!AS89="－","－",IF(市町村抽出表!AS89=0,"0箇所",IF(市町村抽出表!AS89&lt;1,"1箇所未満",TEXT(ROUND(市町村抽出表!AS89,0),"###,###")&amp;"箇所")))</f>
        <v>#REF!</v>
      </c>
      <c r="AH89" s="94" t="e">
        <f ca="1">IF(市町村抽出表!AT89="－","－",IF(市町村抽出表!AT89=0,"0世帯",IF(市町村抽出表!AT89&lt;1,"1世帯未満",TEXT(ROUND(市町村抽出表!AT89,0),"###,###")&amp;"世帯")))</f>
        <v>#REF!</v>
      </c>
      <c r="AI89" s="94" t="e">
        <f ca="1">IF(市町村抽出表!AU89="－","－",IF(市町村抽出表!AU89=0,"0人",IF(市町村抽出表!AU89&lt;1,"1人未満",TEXT(ROUND(市町村抽出表!AU89,0),"###,###")&amp;"人")))</f>
        <v>#REF!</v>
      </c>
      <c r="AJ89" s="94" t="e">
        <f ca="1">IF(市町村抽出表!AV89="－","－",IF(市町村抽出表!AV89=0,"0世帯",IF(市町村抽出表!AV89&lt;1,"1世帯未満",TEXT(ROUND(市町村抽出表!AV89,0),"###,###")&amp;"世帯")))</f>
        <v>#REF!</v>
      </c>
      <c r="AK89" s="94" t="e">
        <f ca="1">IF(市町村抽出表!AW89="－","－",IF(市町村抽出表!AW89=0,"0人",IF(市町村抽出表!AW89&lt;1,"1人未満",TEXT(ROUND(市町村抽出表!AW89,0),"###,###")&amp;"人")))</f>
        <v>#REF!</v>
      </c>
      <c r="AL89" s="94" t="e">
        <f ca="1">IF(市町村抽出表!AX89="－","－",IF(市町村抽出表!AX89=0,"0世帯",IF(市町村抽出表!AX89&lt;1,"1世帯未満",TEXT(ROUND(市町村抽出表!AX89,0),"###,###")&amp;"世帯")))</f>
        <v>#REF!</v>
      </c>
      <c r="AM89" s="94" t="e">
        <f ca="1">IF(市町村抽出表!AY89="－","－",IF(市町村抽出表!AY89=0,"0人",IF(市町村抽出表!AY89&lt;1,"1人未満",TEXT(ROUND(市町村抽出表!AY89,0),"###,###")&amp;"人")))</f>
        <v>#REF!</v>
      </c>
      <c r="AN89" s="94" t="s">
        <v>722</v>
      </c>
      <c r="AO89" s="94" t="s">
        <v>722</v>
      </c>
      <c r="AP89" s="94" t="e">
        <f ca="1">IF(市町村抽出表!BB89="－","－",IF(市町村抽出表!BB89=0,"0km",IF(市町村抽出表!BB89&lt;0.1,"0.1km未満",TEXT(ROUND(市町村抽出表!BB89,1),"###,##0.0")&amp;"km")))</f>
        <v>#REF!</v>
      </c>
      <c r="AQ89" s="94" t="e">
        <f ca="1">IF(市町村抽出表!BC89="－","－",IF(市町村抽出表!BC89=0,"0世帯",IF(市町村抽出表!BC89&lt;1,"1世帯未満",TEXT(ROUND(市町村抽出表!BC89,0),"###,###")&amp;"世帯")))</f>
        <v>#REF!</v>
      </c>
      <c r="AR89" s="94" t="e">
        <f ca="1">IF(市町村抽出表!BD89="－","－",IF(市町村抽出表!BD89=0,"0人",IF(市町村抽出表!BD89&lt;1,"1人未満",TEXT(ROUND(市町村抽出表!BD89,0),"###,###")&amp;"人")))</f>
        <v>#REF!</v>
      </c>
      <c r="AS89" s="94" t="s">
        <v>722</v>
      </c>
      <c r="AT89" s="94" t="s">
        <v>722</v>
      </c>
      <c r="AU89" s="94" t="e">
        <f ca="1">IF(市町村抽出表!BG89="－","－",IF(市町村抽出表!BG89=0,"0箇所",IF(市町村抽出表!BG89&lt;1,"1箇所未満",TEXT(ROUND(市町村抽出表!BG89,0),"###,###")&amp;"箇所")))</f>
        <v>#REF!</v>
      </c>
      <c r="AV89" s="94" t="e">
        <f ca="1">IF(市町村抽出表!BH89="－","－",IF(市町村抽出表!BH89=0,"0箇所",IF(市町村抽出表!BH89&lt;1,"1箇所未満",TEXT(ROUND(市町村抽出表!BH89,0),"###,###")&amp;"箇所")))</f>
        <v>#REF!</v>
      </c>
      <c r="AW89" s="94" t="e">
        <f ca="1">IF(市町村抽出表!BI89="－","－",IF(市町村抽出表!BI89=0,"0箇所",IF(市町村抽出表!BI89&lt;1,"1箇所未満",TEXT(ROUND(市町村抽出表!BI89,0),"###,###")&amp;"箇所")))</f>
        <v>#REF!</v>
      </c>
      <c r="AX89" s="94" t="e">
        <f ca="1">IF(市町村抽出表!BJ89="－","－",IF(市町村抽出表!BJ89=0,"0箇所",IF(市町村抽出表!BJ89&lt;1,"1箇所未満",TEXT(ROUND(市町村抽出表!BJ89,0),"###,###")&amp;"箇所")))</f>
        <v>#REF!</v>
      </c>
      <c r="AY89" s="94" t="e">
        <f ca="1">IF(市町村抽出表!BK89="－","－",IF(市町村抽出表!BK89=0,"0箇所",IF(市町村抽出表!BK89&lt;1,"1箇所未満",TEXT(ROUND(市町村抽出表!BK89,0),"###,###")&amp;"箇所")))</f>
        <v>#REF!</v>
      </c>
      <c r="AZ89" s="94" t="e">
        <f ca="1">IF(市町村抽出表!BL89="－","－",IF(市町村抽出表!BL89=0,"0箇所",IF(市町村抽出表!BL89&lt;1,"1箇所未満",TEXT(ROUND(市町村抽出表!BL89,0),"###,###")&amp;"箇所")))</f>
        <v>#REF!</v>
      </c>
      <c r="BH89" s="153"/>
      <c r="BI89" s="153"/>
      <c r="BJ89" s="153"/>
      <c r="BL89" s="154"/>
      <c r="BM89" s="153"/>
      <c r="BN89" s="153"/>
      <c r="BO89" s="153"/>
      <c r="BP89" s="153"/>
      <c r="BX89" s="154"/>
      <c r="BY89" s="153"/>
      <c r="BZ89" s="153"/>
      <c r="CA89" s="153"/>
      <c r="CB89" s="153"/>
      <c r="CN89" s="154"/>
      <c r="CO89" s="153"/>
      <c r="CP89" s="153"/>
      <c r="CQ89" s="153"/>
      <c r="CR89" s="153"/>
    </row>
    <row r="90" spans="1:96" x14ac:dyDescent="0.2">
      <c r="A90" s="82">
        <v>87</v>
      </c>
      <c r="B90" s="74" t="s">
        <v>641</v>
      </c>
      <c r="C90" s="93" t="e">
        <f ca="1">IF(市町村抽出表!D90="－","－",ROUND(市町村抽出表!D90,1))</f>
        <v>#REF!</v>
      </c>
      <c r="D90" s="158" t="e">
        <f ca="1">IF(市町村抽出表!F90="","※2",IF(市町村抽出表!F90="－","－",市町村抽出表!F90&amp;"箇所"))</f>
        <v>#REF!</v>
      </c>
      <c r="E90" s="159" t="e">
        <f ca="1">IF(市町村抽出表!G90="","※2",IF(市町村抽出表!G90="－","－",市町村抽出表!G90&amp;"箇所"))</f>
        <v>#REF!</v>
      </c>
      <c r="F90" s="160" t="e">
        <f ca="1">IF(市町村抽出表!H90="","※2",IF(市町村抽出表!H90="－","－",市町村抽出表!H90&amp;"箇所"))</f>
        <v>#REF!</v>
      </c>
      <c r="G90" s="94" t="e">
        <f ca="1">IF(市町村抽出表!I90="－","－",IF(市町村抽出表!I90=0,"0棟",IF(市町村抽出表!I90&lt;1,"1棟未満",TEXT(ROUND(市町村抽出表!I90,0),"###,###")&amp;"棟")))</f>
        <v>#REF!</v>
      </c>
      <c r="H90" s="94" t="e">
        <f ca="1">IF(市町村抽出表!J90="－","－",IF(市町村抽出表!J90=0,"0棟",IF(市町村抽出表!J90&lt;1,"1棟未満",TEXT(ROUND(市町村抽出表!J90,0),"###,###")&amp;"棟")))</f>
        <v>#REF!</v>
      </c>
      <c r="I90" s="94" t="e">
        <f ca="1">IF(市町村抽出表!O90="－","－",IF(市町村抽出表!O90=0,"0棟",IF(市町村抽出表!O90&lt;1,"1棟未満",TEXT(ROUND(市町村抽出表!O90,0),"###,###")&amp;"棟")))</f>
        <v>#REF!</v>
      </c>
      <c r="J90" s="94" t="e">
        <f ca="1">IF(市町村抽出表!P90="－","－",IF(市町村抽出表!P90=0,"0棟",IF(市町村抽出表!P90&lt;1,"1棟未満",TEXT(ROUND(市町村抽出表!P90,0),"###,###")&amp;"棟")))</f>
        <v>#REF!</v>
      </c>
      <c r="K90" s="147" t="e">
        <f ca="1">IF(市町村抽出表!U90="","※2",IF(市町村抽出表!U90="－","－",IF(市町村抽出表!U90=0,"0棟",IF(市町村抽出表!U90&lt;1,"1棟未満",TEXT(ROUND(市町村抽出表!U90,0),"###,###")&amp;"棟"))))</f>
        <v>#REF!</v>
      </c>
      <c r="L90" s="148" t="e">
        <f ca="1">IF(市町村抽出表!V90="","※2",IF(市町村抽出表!V90="－","－",IF(市町村抽出表!V90=0,"0棟",IF(市町村抽出表!V90&lt;1,"1棟未満",TEXT(ROUND(市町村抽出表!V90,0),"###,###")&amp;"棟"))))</f>
        <v>#REF!</v>
      </c>
      <c r="M90" s="94" t="e">
        <f ca="1">IF(市町村抽出表!W90="－","－",IF(市町村抽出表!W90=0,"0棟",IF(市町村抽出表!W90&lt;1,"1棟未満",TEXT(ROUND(市町村抽出表!W90,0),"###,###")&amp;"棟")))</f>
        <v>#REF!</v>
      </c>
      <c r="N90" s="94" t="e">
        <f ca="1">IF(市町村抽出表!X90="－","－",IF(市町村抽出表!X90=0,"0棟",IF(市町村抽出表!X90&lt;1,"1棟未満",TEXT(ROUND(市町村抽出表!X90,0),"###,###")&amp;"棟")))</f>
        <v>#REF!</v>
      </c>
      <c r="O90" s="94" t="e">
        <f ca="1">IF(市町村抽出表!Z90="－","－",IF(市町村抽出表!Z90=0,"0件",IF(市町村抽出表!Z90&lt;1,"1件未満",TEXT(ROUND(市町村抽出表!Z90,0),"###,###")&amp;"件")))</f>
        <v>#REF!</v>
      </c>
      <c r="P90" s="94" t="e">
        <f ca="1">IF(市町村抽出表!AA90="－","－",IF(市町村抽出表!AA90=0,"0件",IF(市町村抽出表!AA90&lt;1,"1件未満",TEXT(ROUND(市町村抽出表!AA90,0),"###,###")&amp;"件")))</f>
        <v>#REF!</v>
      </c>
      <c r="Q90" s="94" t="e">
        <f ca="1">IF(市町村抽出表!AB90="－","－",IF(市町村抽出表!AB90=0,"0棟",IF(市町村抽出表!AB90&lt;1,"1棟未満",TEXT(ROUND(市町村抽出表!AB90,0),"###,###")&amp;"棟")))</f>
        <v>#REF!</v>
      </c>
      <c r="R90" s="94" t="e">
        <f ca="1">IF(市町村抽出表!AC90="－","－",IF(市町村抽出表!AC90=0,"0人",IF(市町村抽出表!AC90&lt;1,"1人未満",TEXT(ROUND(市町村抽出表!AC90,0),"###,###")&amp;"人")))</f>
        <v>#REF!</v>
      </c>
      <c r="S90" s="94" t="e">
        <f ca="1">IF(市町村抽出表!AD90="－","－",IF(市町村抽出表!AD90=0,"0人",IF(市町村抽出表!AD90&lt;1,"1人未満",TEXT(ROUND(市町村抽出表!AD90,0),"###,###")&amp;"人")))</f>
        <v>#REF!</v>
      </c>
      <c r="T90" s="94" t="e">
        <f ca="1">IF(市町村抽出表!AE90="－","－",IF(市町村抽出表!AE90=0,"0人",IF(市町村抽出表!AE90&lt;1,"1人未満",TEXT(ROUND(市町村抽出表!AE90,0),"###,###")&amp;"人")))</f>
        <v>#REF!</v>
      </c>
      <c r="U90" s="149" t="e">
        <f ca="1">IF(市町村抽出表!AG90="","※2",IF(市町村抽出表!AG90="－","－",IF(市町村抽出表!AG90=0,"0人",IF(市町村抽出表!AG90&lt;1,"1人未満",TEXT(ROUND(市町村抽出表!AG90,0),"###,###")&amp;"人"))))</f>
        <v>#REF!</v>
      </c>
      <c r="V90" s="150" t="e">
        <f ca="1">IF(市町村抽出表!AH90="","※2",IF(市町村抽出表!AH90="－","－",IF(市町村抽出表!AH90=0,"0人",IF(市町村抽出表!AH90&lt;1,"1人未満",TEXT(ROUND(市町村抽出表!AH90,0),"###,###")&amp;"人"))))</f>
        <v>#REF!</v>
      </c>
      <c r="W90" s="151" t="e">
        <f ca="1">IF(市町村抽出表!AI90="","※2",IF(市町村抽出表!AI90="－","－",IF(市町村抽出表!AI90=0,"0人",IF(市町村抽出表!AI90&lt;1,"1人未満",TEXT(ROUND(市町村抽出表!AI90,0),"###,###")&amp;"人"))))</f>
        <v>#REF!</v>
      </c>
      <c r="X90" s="94" t="e">
        <f ca="1">IF(市町村抽出表!AJ90="－","－",IF(市町村抽出表!AJ90=0,"0人",IF(市町村抽出表!AJ90&lt;1,"1人未満",TEXT(ROUND(市町村抽出表!AJ90,0),"###,###")&amp;"人")))</f>
        <v>#REF!</v>
      </c>
      <c r="Y90" s="94" t="e">
        <f ca="1">IF(市町村抽出表!AK90="－","－",IF(市町村抽出表!AK90=0,"0人",IF(市町村抽出表!AK90&lt;1,"1人未満",TEXT(ROUND(市町村抽出表!AK90,0),"###,###")&amp;"人")))</f>
        <v>#REF!</v>
      </c>
      <c r="Z90" s="94" t="e">
        <f ca="1">IF(市町村抽出表!AL90="－","－",IF(市町村抽出表!AL90=0,"0人",IF(市町村抽出表!AL90&lt;1,"1人未満",TEXT(ROUND(市町村抽出表!AL90,0),"###,###")&amp;"人")))</f>
        <v>#REF!</v>
      </c>
      <c r="AA90" s="94" t="e">
        <f ca="1">IF(市町村抽出表!AM90="－","－",IF(市町村抽出表!AM90=0,"0人",IF(市町村抽出表!AM90&lt;1,"1人未満",TEXT(ROUND(市町村抽出表!AM90,0),"###,###")&amp;"人")))</f>
        <v>#REF!</v>
      </c>
      <c r="AB90" s="94" t="e">
        <f ca="1">IF(市町村抽出表!AN90="－","－",IF(市町村抽出表!AN90=0,"0人",IF(市町村抽出表!AN90&lt;1,"1人未満",TEXT(ROUND(市町村抽出表!AN90,0),"###,###")&amp;"人")))</f>
        <v>#REF!</v>
      </c>
      <c r="AC90" s="94" t="e">
        <f ca="1">IF(市町村抽出表!AO90="－","－",IF(市町村抽出表!AO90=0,"0人",IF(市町村抽出表!AO90&lt;1,"1人未満",TEXT(ROUND(市町村抽出表!AO90,0),"###,###")&amp;"人")))</f>
        <v>#REF!</v>
      </c>
      <c r="AD90" s="94" t="e">
        <f ca="1">IF(市町村抽出表!AP90="－","－",IF(市町村抽出表!AP90=0,"0人",IF(市町村抽出表!AP90&lt;1,"1人未満",TEXT(ROUND(市町村抽出表!AP90,0),"###,###")&amp;"人")))</f>
        <v>#REF!</v>
      </c>
      <c r="AE90" s="94" t="e">
        <f ca="1">IF(市町村抽出表!AQ90="－","－",IF(市町村抽出表!AQ90=0,"0人",IF(市町村抽出表!AQ90&lt;1,"1人未満",TEXT(ROUND(市町村抽出表!AQ90,0),"###,###")&amp;"人")))</f>
        <v>#REF!</v>
      </c>
      <c r="AF90" s="94" t="e">
        <f ca="1">IF(市町村抽出表!AR90="－","－",IF(市町村抽出表!AR90=0,"0人",IF(市町村抽出表!AR90&lt;1,"1人未満",TEXT(ROUND(市町村抽出表!AR90,0),"###,###")&amp;"人")))</f>
        <v>#REF!</v>
      </c>
      <c r="AG90" s="94" t="e">
        <f ca="1">IF(市町村抽出表!AS90="－","－",IF(市町村抽出表!AS90=0,"0箇所",IF(市町村抽出表!AS90&lt;1,"1箇所未満",TEXT(ROUND(市町村抽出表!AS90,0),"###,###")&amp;"箇所")))</f>
        <v>#REF!</v>
      </c>
      <c r="AH90" s="94" t="e">
        <f ca="1">IF(市町村抽出表!AT90="－","－",IF(市町村抽出表!AT90=0,"0世帯",IF(市町村抽出表!AT90&lt;1,"1世帯未満",TEXT(ROUND(市町村抽出表!AT90,0),"###,###")&amp;"世帯")))</f>
        <v>#REF!</v>
      </c>
      <c r="AI90" s="94" t="e">
        <f ca="1">IF(市町村抽出表!AU90="－","－",IF(市町村抽出表!AU90=0,"0人",IF(市町村抽出表!AU90&lt;1,"1人未満",TEXT(ROUND(市町村抽出表!AU90,0),"###,###")&amp;"人")))</f>
        <v>#REF!</v>
      </c>
      <c r="AJ90" s="94" t="e">
        <f ca="1">IF(市町村抽出表!AV90="－","－",IF(市町村抽出表!AV90=0,"0世帯",IF(市町村抽出表!AV90&lt;1,"1世帯未満",TEXT(ROUND(市町村抽出表!AV90,0),"###,###")&amp;"世帯")))</f>
        <v>#REF!</v>
      </c>
      <c r="AK90" s="94" t="e">
        <f ca="1">IF(市町村抽出表!AW90="－","－",IF(市町村抽出表!AW90=0,"0人",IF(市町村抽出表!AW90&lt;1,"1人未満",TEXT(ROUND(市町村抽出表!AW90,0),"###,###")&amp;"人")))</f>
        <v>#REF!</v>
      </c>
      <c r="AL90" s="94" t="e">
        <f ca="1">IF(市町村抽出表!AX90="－","－",IF(市町村抽出表!AX90=0,"0世帯",IF(市町村抽出表!AX90&lt;1,"1世帯未満",TEXT(ROUND(市町村抽出表!AX90,0),"###,###")&amp;"世帯")))</f>
        <v>#REF!</v>
      </c>
      <c r="AM90" s="94" t="e">
        <f ca="1">IF(市町村抽出表!AY90="－","－",IF(市町村抽出表!AY90=0,"0人",IF(市町村抽出表!AY90&lt;1,"1人未満",TEXT(ROUND(市町村抽出表!AY90,0),"###,###")&amp;"人")))</f>
        <v>#REF!</v>
      </c>
      <c r="AN90" s="94" t="s">
        <v>722</v>
      </c>
      <c r="AO90" s="94" t="s">
        <v>722</v>
      </c>
      <c r="AP90" s="94" t="e">
        <f ca="1">IF(市町村抽出表!BB90="－","－",IF(市町村抽出表!BB90=0,"0km",IF(市町村抽出表!BB90&lt;0.1,"0.1km未満",TEXT(ROUND(市町村抽出表!BB90,1),"###,##0.0")&amp;"km")))</f>
        <v>#REF!</v>
      </c>
      <c r="AQ90" s="94" t="e">
        <f ca="1">IF(市町村抽出表!BC90="－","－",IF(市町村抽出表!BC90=0,"0世帯",IF(市町村抽出表!BC90&lt;1,"1世帯未満",TEXT(ROUND(市町村抽出表!BC90,0),"###,###")&amp;"世帯")))</f>
        <v>#REF!</v>
      </c>
      <c r="AR90" s="94" t="e">
        <f ca="1">IF(市町村抽出表!BD90="－","－",IF(市町村抽出表!BD90=0,"0人",IF(市町村抽出表!BD90&lt;1,"1人未満",TEXT(ROUND(市町村抽出表!BD90,0),"###,###")&amp;"人")))</f>
        <v>#REF!</v>
      </c>
      <c r="AS90" s="94" t="s">
        <v>722</v>
      </c>
      <c r="AT90" s="94" t="s">
        <v>722</v>
      </c>
      <c r="AU90" s="94" t="e">
        <f ca="1">IF(市町村抽出表!BG90="－","－",IF(市町村抽出表!BG90=0,"0箇所",IF(市町村抽出表!BG90&lt;1,"1箇所未満",TEXT(ROUND(市町村抽出表!BG90,0),"###,###")&amp;"箇所")))</f>
        <v>#REF!</v>
      </c>
      <c r="AV90" s="94" t="e">
        <f ca="1">IF(市町村抽出表!BH90="－","－",IF(市町村抽出表!BH90=0,"0箇所",IF(市町村抽出表!BH90&lt;1,"1箇所未満",TEXT(ROUND(市町村抽出表!BH90,0),"###,###")&amp;"箇所")))</f>
        <v>#REF!</v>
      </c>
      <c r="AW90" s="94" t="e">
        <f ca="1">IF(市町村抽出表!BI90="－","－",IF(市町村抽出表!BI90=0,"0箇所",IF(市町村抽出表!BI90&lt;1,"1箇所未満",TEXT(ROUND(市町村抽出表!BI90,0),"###,###")&amp;"箇所")))</f>
        <v>#REF!</v>
      </c>
      <c r="AX90" s="94" t="e">
        <f ca="1">IF(市町村抽出表!BJ90="－","－",IF(市町村抽出表!BJ90=0,"0箇所",IF(市町村抽出表!BJ90&lt;1,"1箇所未満",TEXT(ROUND(市町村抽出表!BJ90,0),"###,###")&amp;"箇所")))</f>
        <v>#REF!</v>
      </c>
      <c r="AY90" s="94" t="e">
        <f ca="1">IF(市町村抽出表!BK90="－","－",IF(市町村抽出表!BK90=0,"0箇所",IF(市町村抽出表!BK90&lt;1,"1箇所未満",TEXT(ROUND(市町村抽出表!BK90,0),"###,###")&amp;"箇所")))</f>
        <v>#REF!</v>
      </c>
      <c r="AZ90" s="94" t="e">
        <f ca="1">IF(市町村抽出表!BL90="－","－",IF(市町村抽出表!BL90=0,"0箇所",IF(市町村抽出表!BL90&lt;1,"1箇所未満",TEXT(ROUND(市町村抽出表!BL90,0),"###,###")&amp;"箇所")))</f>
        <v>#REF!</v>
      </c>
      <c r="BH90" s="153"/>
      <c r="BI90" s="153"/>
      <c r="BJ90" s="153"/>
      <c r="BL90" s="154"/>
      <c r="BM90" s="153"/>
      <c r="BN90" s="153"/>
      <c r="BO90" s="153"/>
      <c r="BP90" s="153"/>
      <c r="BX90" s="154"/>
      <c r="BY90" s="153"/>
      <c r="BZ90" s="153"/>
      <c r="CA90" s="153"/>
      <c r="CB90" s="153"/>
      <c r="CN90" s="154"/>
      <c r="CO90" s="153"/>
      <c r="CP90" s="153"/>
      <c r="CQ90" s="153"/>
      <c r="CR90" s="153"/>
    </row>
    <row r="91" spans="1:96" x14ac:dyDescent="0.2">
      <c r="A91" s="82">
        <v>88</v>
      </c>
      <c r="B91" s="74" t="s">
        <v>642</v>
      </c>
      <c r="C91" s="93" t="e">
        <f ca="1">IF(市町村抽出表!D91="－","－",ROUND(市町村抽出表!D91,1))</f>
        <v>#REF!</v>
      </c>
      <c r="D91" s="158" t="e">
        <f ca="1">IF(市町村抽出表!F91="","※2",IF(市町村抽出表!F91="－","－",市町村抽出表!F91&amp;"箇所"))</f>
        <v>#REF!</v>
      </c>
      <c r="E91" s="159" t="e">
        <f ca="1">IF(市町村抽出表!G91="","※2",IF(市町村抽出表!G91="－","－",市町村抽出表!G91&amp;"箇所"))</f>
        <v>#REF!</v>
      </c>
      <c r="F91" s="160" t="e">
        <f ca="1">IF(市町村抽出表!H91="","※2",IF(市町村抽出表!H91="－","－",市町村抽出表!H91&amp;"箇所"))</f>
        <v>#REF!</v>
      </c>
      <c r="G91" s="94" t="e">
        <f ca="1">IF(市町村抽出表!I91="－","－",IF(市町村抽出表!I91=0,"0棟",IF(市町村抽出表!I91&lt;1,"1棟未満",TEXT(ROUND(市町村抽出表!I91,0),"###,###")&amp;"棟")))</f>
        <v>#REF!</v>
      </c>
      <c r="H91" s="94" t="e">
        <f ca="1">IF(市町村抽出表!J91="－","－",IF(市町村抽出表!J91=0,"0棟",IF(市町村抽出表!J91&lt;1,"1棟未満",TEXT(ROUND(市町村抽出表!J91,0),"###,###")&amp;"棟")))</f>
        <v>#REF!</v>
      </c>
      <c r="I91" s="94" t="e">
        <f ca="1">IF(市町村抽出表!O91="－","－",IF(市町村抽出表!O91=0,"0棟",IF(市町村抽出表!O91&lt;1,"1棟未満",TEXT(ROUND(市町村抽出表!O91,0),"###,###")&amp;"棟")))</f>
        <v>#REF!</v>
      </c>
      <c r="J91" s="94" t="e">
        <f ca="1">IF(市町村抽出表!P91="－","－",IF(市町村抽出表!P91=0,"0棟",IF(市町村抽出表!P91&lt;1,"1棟未満",TEXT(ROUND(市町村抽出表!P91,0),"###,###")&amp;"棟")))</f>
        <v>#REF!</v>
      </c>
      <c r="K91" s="147" t="e">
        <f ca="1">IF(市町村抽出表!U91="","※2",IF(市町村抽出表!U91="－","－",IF(市町村抽出表!U91=0,"0棟",IF(市町村抽出表!U91&lt;1,"1棟未満",TEXT(ROUND(市町村抽出表!U91,0),"###,###")&amp;"棟"))))</f>
        <v>#REF!</v>
      </c>
      <c r="L91" s="148" t="e">
        <f ca="1">IF(市町村抽出表!V91="","※2",IF(市町村抽出表!V91="－","－",IF(市町村抽出表!V91=0,"0棟",IF(市町村抽出表!V91&lt;1,"1棟未満",TEXT(ROUND(市町村抽出表!V91,0),"###,###")&amp;"棟"))))</f>
        <v>#REF!</v>
      </c>
      <c r="M91" s="94" t="e">
        <f ca="1">IF(市町村抽出表!W91="－","－",IF(市町村抽出表!W91=0,"0棟",IF(市町村抽出表!W91&lt;1,"1棟未満",TEXT(ROUND(市町村抽出表!W91,0),"###,###")&amp;"棟")))</f>
        <v>#REF!</v>
      </c>
      <c r="N91" s="94" t="e">
        <f ca="1">IF(市町村抽出表!X91="－","－",IF(市町村抽出表!X91=0,"0棟",IF(市町村抽出表!X91&lt;1,"1棟未満",TEXT(ROUND(市町村抽出表!X91,0),"###,###")&amp;"棟")))</f>
        <v>#REF!</v>
      </c>
      <c r="O91" s="94" t="e">
        <f ca="1">IF(市町村抽出表!Z91="－","－",IF(市町村抽出表!Z91=0,"0件",IF(市町村抽出表!Z91&lt;1,"1件未満",TEXT(ROUND(市町村抽出表!Z91,0),"###,###")&amp;"件")))</f>
        <v>#REF!</v>
      </c>
      <c r="P91" s="94" t="e">
        <f ca="1">IF(市町村抽出表!AA91="－","－",IF(市町村抽出表!AA91=0,"0件",IF(市町村抽出表!AA91&lt;1,"1件未満",TEXT(ROUND(市町村抽出表!AA91,0),"###,###")&amp;"件")))</f>
        <v>#REF!</v>
      </c>
      <c r="Q91" s="94" t="e">
        <f ca="1">IF(市町村抽出表!AB91="－","－",IF(市町村抽出表!AB91=0,"0棟",IF(市町村抽出表!AB91&lt;1,"1棟未満",TEXT(ROUND(市町村抽出表!AB91,0),"###,###")&amp;"棟")))</f>
        <v>#REF!</v>
      </c>
      <c r="R91" s="94" t="e">
        <f ca="1">IF(市町村抽出表!AC91="－","－",IF(市町村抽出表!AC91=0,"0人",IF(市町村抽出表!AC91&lt;1,"1人未満",TEXT(ROUND(市町村抽出表!AC91,0),"###,###")&amp;"人")))</f>
        <v>#REF!</v>
      </c>
      <c r="S91" s="94" t="e">
        <f ca="1">IF(市町村抽出表!AD91="－","－",IF(市町村抽出表!AD91=0,"0人",IF(市町村抽出表!AD91&lt;1,"1人未満",TEXT(ROUND(市町村抽出表!AD91,0),"###,###")&amp;"人")))</f>
        <v>#REF!</v>
      </c>
      <c r="T91" s="94" t="e">
        <f ca="1">IF(市町村抽出表!AE91="－","－",IF(市町村抽出表!AE91=0,"0人",IF(市町村抽出表!AE91&lt;1,"1人未満",TEXT(ROUND(市町村抽出表!AE91,0),"###,###")&amp;"人")))</f>
        <v>#REF!</v>
      </c>
      <c r="U91" s="149" t="e">
        <f ca="1">IF(市町村抽出表!AG91="","※2",IF(市町村抽出表!AG91="－","－",IF(市町村抽出表!AG91=0,"0人",IF(市町村抽出表!AG91&lt;1,"1人未満",TEXT(ROUND(市町村抽出表!AG91,0),"###,###")&amp;"人"))))</f>
        <v>#REF!</v>
      </c>
      <c r="V91" s="150" t="e">
        <f ca="1">IF(市町村抽出表!AH91="","※2",IF(市町村抽出表!AH91="－","－",IF(市町村抽出表!AH91=0,"0人",IF(市町村抽出表!AH91&lt;1,"1人未満",TEXT(ROUND(市町村抽出表!AH91,0),"###,###")&amp;"人"))))</f>
        <v>#REF!</v>
      </c>
      <c r="W91" s="151" t="e">
        <f ca="1">IF(市町村抽出表!AI91="","※2",IF(市町村抽出表!AI91="－","－",IF(市町村抽出表!AI91=0,"0人",IF(市町村抽出表!AI91&lt;1,"1人未満",TEXT(ROUND(市町村抽出表!AI91,0),"###,###")&amp;"人"))))</f>
        <v>#REF!</v>
      </c>
      <c r="X91" s="94" t="e">
        <f ca="1">IF(市町村抽出表!AJ91="－","－",IF(市町村抽出表!AJ91=0,"0人",IF(市町村抽出表!AJ91&lt;1,"1人未満",TEXT(ROUND(市町村抽出表!AJ91,0),"###,###")&amp;"人")))</f>
        <v>#REF!</v>
      </c>
      <c r="Y91" s="94" t="e">
        <f ca="1">IF(市町村抽出表!AK91="－","－",IF(市町村抽出表!AK91=0,"0人",IF(市町村抽出表!AK91&lt;1,"1人未満",TEXT(ROUND(市町村抽出表!AK91,0),"###,###")&amp;"人")))</f>
        <v>#REF!</v>
      </c>
      <c r="Z91" s="94" t="e">
        <f ca="1">IF(市町村抽出表!AL91="－","－",IF(市町村抽出表!AL91=0,"0人",IF(市町村抽出表!AL91&lt;1,"1人未満",TEXT(ROUND(市町村抽出表!AL91,0),"###,###")&amp;"人")))</f>
        <v>#REF!</v>
      </c>
      <c r="AA91" s="94" t="e">
        <f ca="1">IF(市町村抽出表!AM91="－","－",IF(市町村抽出表!AM91=0,"0人",IF(市町村抽出表!AM91&lt;1,"1人未満",TEXT(ROUND(市町村抽出表!AM91,0),"###,###")&amp;"人")))</f>
        <v>#REF!</v>
      </c>
      <c r="AB91" s="94" t="e">
        <f ca="1">IF(市町村抽出表!AN91="－","－",IF(市町村抽出表!AN91=0,"0人",IF(市町村抽出表!AN91&lt;1,"1人未満",TEXT(ROUND(市町村抽出表!AN91,0),"###,###")&amp;"人")))</f>
        <v>#REF!</v>
      </c>
      <c r="AC91" s="94" t="e">
        <f ca="1">IF(市町村抽出表!AO91="－","－",IF(市町村抽出表!AO91=0,"0人",IF(市町村抽出表!AO91&lt;1,"1人未満",TEXT(ROUND(市町村抽出表!AO91,0),"###,###")&amp;"人")))</f>
        <v>#REF!</v>
      </c>
      <c r="AD91" s="94" t="e">
        <f ca="1">IF(市町村抽出表!AP91="－","－",IF(市町村抽出表!AP91=0,"0人",IF(市町村抽出表!AP91&lt;1,"1人未満",TEXT(ROUND(市町村抽出表!AP91,0),"###,###")&amp;"人")))</f>
        <v>#REF!</v>
      </c>
      <c r="AE91" s="94" t="e">
        <f ca="1">IF(市町村抽出表!AQ91="－","－",IF(市町村抽出表!AQ91=0,"0人",IF(市町村抽出表!AQ91&lt;1,"1人未満",TEXT(ROUND(市町村抽出表!AQ91,0),"###,###")&amp;"人")))</f>
        <v>#REF!</v>
      </c>
      <c r="AF91" s="94" t="e">
        <f ca="1">IF(市町村抽出表!AR91="－","－",IF(市町村抽出表!AR91=0,"0人",IF(市町村抽出表!AR91&lt;1,"1人未満",TEXT(ROUND(市町村抽出表!AR91,0),"###,###")&amp;"人")))</f>
        <v>#REF!</v>
      </c>
      <c r="AG91" s="94" t="e">
        <f ca="1">IF(市町村抽出表!AS91="－","－",IF(市町村抽出表!AS91=0,"0箇所",IF(市町村抽出表!AS91&lt;1,"1箇所未満",TEXT(ROUND(市町村抽出表!AS91,0),"###,###")&amp;"箇所")))</f>
        <v>#REF!</v>
      </c>
      <c r="AH91" s="94" t="e">
        <f ca="1">IF(市町村抽出表!AT91="－","－",IF(市町村抽出表!AT91=0,"0世帯",IF(市町村抽出表!AT91&lt;1,"1世帯未満",TEXT(ROUND(市町村抽出表!AT91,0),"###,###")&amp;"世帯")))</f>
        <v>#REF!</v>
      </c>
      <c r="AI91" s="94" t="e">
        <f ca="1">IF(市町村抽出表!AU91="－","－",IF(市町村抽出表!AU91=0,"0人",IF(市町村抽出表!AU91&lt;1,"1人未満",TEXT(ROUND(市町村抽出表!AU91,0),"###,###")&amp;"人")))</f>
        <v>#REF!</v>
      </c>
      <c r="AJ91" s="94" t="e">
        <f ca="1">IF(市町村抽出表!AV91="－","－",IF(市町村抽出表!AV91=0,"0世帯",IF(市町村抽出表!AV91&lt;1,"1世帯未満",TEXT(ROUND(市町村抽出表!AV91,0),"###,###")&amp;"世帯")))</f>
        <v>#REF!</v>
      </c>
      <c r="AK91" s="94" t="e">
        <f ca="1">IF(市町村抽出表!AW91="－","－",IF(市町村抽出表!AW91=0,"0人",IF(市町村抽出表!AW91&lt;1,"1人未満",TEXT(ROUND(市町村抽出表!AW91,0),"###,###")&amp;"人")))</f>
        <v>#REF!</v>
      </c>
      <c r="AL91" s="94" t="e">
        <f ca="1">IF(市町村抽出表!AX91="－","－",IF(市町村抽出表!AX91=0,"0世帯",IF(市町村抽出表!AX91&lt;1,"1世帯未満",TEXT(ROUND(市町村抽出表!AX91,0),"###,###")&amp;"世帯")))</f>
        <v>#REF!</v>
      </c>
      <c r="AM91" s="94" t="e">
        <f ca="1">IF(市町村抽出表!AY91="－","－",IF(市町村抽出表!AY91=0,"0人",IF(市町村抽出表!AY91&lt;1,"1人未満",TEXT(ROUND(市町村抽出表!AY91,0),"###,###")&amp;"人")))</f>
        <v>#REF!</v>
      </c>
      <c r="AN91" s="94" t="s">
        <v>722</v>
      </c>
      <c r="AO91" s="94" t="s">
        <v>722</v>
      </c>
      <c r="AP91" s="94" t="e">
        <f ca="1">IF(市町村抽出表!BB91="－","－",IF(市町村抽出表!BB91=0,"0km",IF(市町村抽出表!BB91&lt;0.1,"0.1km未満",TEXT(ROUND(市町村抽出表!BB91,1),"###,##0.0")&amp;"km")))</f>
        <v>#REF!</v>
      </c>
      <c r="AQ91" s="94" t="e">
        <f ca="1">IF(市町村抽出表!BC91="－","－",IF(市町村抽出表!BC91=0,"0世帯",IF(市町村抽出表!BC91&lt;1,"1世帯未満",TEXT(ROUND(市町村抽出表!BC91,0),"###,###")&amp;"世帯")))</f>
        <v>#REF!</v>
      </c>
      <c r="AR91" s="94" t="e">
        <f ca="1">IF(市町村抽出表!BD91="－","－",IF(市町村抽出表!BD91=0,"0人",IF(市町村抽出表!BD91&lt;1,"1人未満",TEXT(ROUND(市町村抽出表!BD91,0),"###,###")&amp;"人")))</f>
        <v>#REF!</v>
      </c>
      <c r="AS91" s="94" t="s">
        <v>722</v>
      </c>
      <c r="AT91" s="94" t="s">
        <v>722</v>
      </c>
      <c r="AU91" s="94" t="e">
        <f ca="1">IF(市町村抽出表!BG91="－","－",IF(市町村抽出表!BG91=0,"0箇所",IF(市町村抽出表!BG91&lt;1,"1箇所未満",TEXT(ROUND(市町村抽出表!BG91,0),"###,###")&amp;"箇所")))</f>
        <v>#REF!</v>
      </c>
      <c r="AV91" s="94" t="e">
        <f ca="1">IF(市町村抽出表!BH91="－","－",IF(市町村抽出表!BH91=0,"0箇所",IF(市町村抽出表!BH91&lt;1,"1箇所未満",TEXT(ROUND(市町村抽出表!BH91,0),"###,###")&amp;"箇所")))</f>
        <v>#REF!</v>
      </c>
      <c r="AW91" s="94" t="e">
        <f ca="1">IF(市町村抽出表!BI91="－","－",IF(市町村抽出表!BI91=0,"0箇所",IF(市町村抽出表!BI91&lt;1,"1箇所未満",TEXT(ROUND(市町村抽出表!BI91,0),"###,###")&amp;"箇所")))</f>
        <v>#REF!</v>
      </c>
      <c r="AX91" s="94" t="e">
        <f ca="1">IF(市町村抽出表!BJ91="－","－",IF(市町村抽出表!BJ91=0,"0箇所",IF(市町村抽出表!BJ91&lt;1,"1箇所未満",TEXT(ROUND(市町村抽出表!BJ91,0),"###,###")&amp;"箇所")))</f>
        <v>#REF!</v>
      </c>
      <c r="AY91" s="94" t="e">
        <f ca="1">IF(市町村抽出表!BK91="－","－",IF(市町村抽出表!BK91=0,"0箇所",IF(市町村抽出表!BK91&lt;1,"1箇所未満",TEXT(ROUND(市町村抽出表!BK91,0),"###,###")&amp;"箇所")))</f>
        <v>#REF!</v>
      </c>
      <c r="AZ91" s="94" t="e">
        <f ca="1">IF(市町村抽出表!BL91="－","－",IF(市町村抽出表!BL91=0,"0箇所",IF(市町村抽出表!BL91&lt;1,"1箇所未満",TEXT(ROUND(市町村抽出表!BL91,0),"###,###")&amp;"箇所")))</f>
        <v>#REF!</v>
      </c>
      <c r="BH91" s="153"/>
      <c r="BI91" s="153"/>
      <c r="BJ91" s="153"/>
      <c r="BL91" s="154"/>
      <c r="BM91" s="153"/>
      <c r="BN91" s="153"/>
      <c r="BO91" s="153"/>
      <c r="BP91" s="153"/>
      <c r="BX91" s="154"/>
      <c r="BY91" s="153"/>
      <c r="BZ91" s="153"/>
      <c r="CA91" s="153"/>
      <c r="CB91" s="153"/>
      <c r="CN91" s="154"/>
      <c r="CO91" s="153"/>
      <c r="CP91" s="153"/>
      <c r="CQ91" s="153"/>
      <c r="CR91" s="153"/>
    </row>
    <row r="92" spans="1:96" x14ac:dyDescent="0.2">
      <c r="A92" s="82">
        <v>89</v>
      </c>
      <c r="B92" s="74" t="s">
        <v>643</v>
      </c>
      <c r="C92" s="93" t="e">
        <f ca="1">IF(市町村抽出表!D92="－","－",ROUND(市町村抽出表!D92,1))</f>
        <v>#REF!</v>
      </c>
      <c r="D92" s="158" t="e">
        <f ca="1">IF(市町村抽出表!F92="","※2",IF(市町村抽出表!F92="－","－",市町村抽出表!F92&amp;"箇所"))</f>
        <v>#REF!</v>
      </c>
      <c r="E92" s="159" t="e">
        <f ca="1">IF(市町村抽出表!G92="","※2",IF(市町村抽出表!G92="－","－",市町村抽出表!G92&amp;"箇所"))</f>
        <v>#REF!</v>
      </c>
      <c r="F92" s="160" t="e">
        <f ca="1">IF(市町村抽出表!H92="","※2",IF(市町村抽出表!H92="－","－",市町村抽出表!H92&amp;"箇所"))</f>
        <v>#REF!</v>
      </c>
      <c r="G92" s="94" t="e">
        <f ca="1">IF(市町村抽出表!I92="－","－",IF(市町村抽出表!I92=0,"0棟",IF(市町村抽出表!I92&lt;1,"1棟未満",TEXT(ROUND(市町村抽出表!I92,0),"###,###")&amp;"棟")))</f>
        <v>#REF!</v>
      </c>
      <c r="H92" s="94" t="e">
        <f ca="1">IF(市町村抽出表!J92="－","－",IF(市町村抽出表!J92=0,"0棟",IF(市町村抽出表!J92&lt;1,"1棟未満",TEXT(ROUND(市町村抽出表!J92,0),"###,###")&amp;"棟")))</f>
        <v>#REF!</v>
      </c>
      <c r="I92" s="94" t="e">
        <f ca="1">IF(市町村抽出表!O92="－","－",IF(市町村抽出表!O92=0,"0棟",IF(市町村抽出表!O92&lt;1,"1棟未満",TEXT(ROUND(市町村抽出表!O92,0),"###,###")&amp;"棟")))</f>
        <v>#REF!</v>
      </c>
      <c r="J92" s="94" t="e">
        <f ca="1">IF(市町村抽出表!P92="－","－",IF(市町村抽出表!P92=0,"0棟",IF(市町村抽出表!P92&lt;1,"1棟未満",TEXT(ROUND(市町村抽出表!P92,0),"###,###")&amp;"棟")))</f>
        <v>#REF!</v>
      </c>
      <c r="K92" s="147" t="e">
        <f ca="1">IF(市町村抽出表!U92="","※2",IF(市町村抽出表!U92="－","－",IF(市町村抽出表!U92=0,"0棟",IF(市町村抽出表!U92&lt;1,"1棟未満",TEXT(ROUND(市町村抽出表!U92,0),"###,###")&amp;"棟"))))</f>
        <v>#REF!</v>
      </c>
      <c r="L92" s="148" t="e">
        <f ca="1">IF(市町村抽出表!V92="","※2",IF(市町村抽出表!V92="－","－",IF(市町村抽出表!V92=0,"0棟",IF(市町村抽出表!V92&lt;1,"1棟未満",TEXT(ROUND(市町村抽出表!V92,0),"###,###")&amp;"棟"))))</f>
        <v>#REF!</v>
      </c>
      <c r="M92" s="94" t="e">
        <f ca="1">IF(市町村抽出表!W92="－","－",IF(市町村抽出表!W92=0,"0棟",IF(市町村抽出表!W92&lt;1,"1棟未満",TEXT(ROUND(市町村抽出表!W92,0),"###,###")&amp;"棟")))</f>
        <v>#REF!</v>
      </c>
      <c r="N92" s="94" t="e">
        <f ca="1">IF(市町村抽出表!X92="－","－",IF(市町村抽出表!X92=0,"0棟",IF(市町村抽出表!X92&lt;1,"1棟未満",TEXT(ROUND(市町村抽出表!X92,0),"###,###")&amp;"棟")))</f>
        <v>#REF!</v>
      </c>
      <c r="O92" s="94" t="e">
        <f ca="1">IF(市町村抽出表!Z92="－","－",IF(市町村抽出表!Z92=0,"0件",IF(市町村抽出表!Z92&lt;1,"1件未満",TEXT(ROUND(市町村抽出表!Z92,0),"###,###")&amp;"件")))</f>
        <v>#REF!</v>
      </c>
      <c r="P92" s="94" t="e">
        <f ca="1">IF(市町村抽出表!AA92="－","－",IF(市町村抽出表!AA92=0,"0件",IF(市町村抽出表!AA92&lt;1,"1件未満",TEXT(ROUND(市町村抽出表!AA92,0),"###,###")&amp;"件")))</f>
        <v>#REF!</v>
      </c>
      <c r="Q92" s="94" t="e">
        <f ca="1">IF(市町村抽出表!AB92="－","－",IF(市町村抽出表!AB92=0,"0棟",IF(市町村抽出表!AB92&lt;1,"1棟未満",TEXT(ROUND(市町村抽出表!AB92,0),"###,###")&amp;"棟")))</f>
        <v>#REF!</v>
      </c>
      <c r="R92" s="94" t="e">
        <f ca="1">IF(市町村抽出表!AC92="－","－",IF(市町村抽出表!AC92=0,"0人",IF(市町村抽出表!AC92&lt;1,"1人未満",TEXT(ROUND(市町村抽出表!AC92,0),"###,###")&amp;"人")))</f>
        <v>#REF!</v>
      </c>
      <c r="S92" s="94" t="e">
        <f ca="1">IF(市町村抽出表!AD92="－","－",IF(市町村抽出表!AD92=0,"0人",IF(市町村抽出表!AD92&lt;1,"1人未満",TEXT(ROUND(市町村抽出表!AD92,0),"###,###")&amp;"人")))</f>
        <v>#REF!</v>
      </c>
      <c r="T92" s="94" t="e">
        <f ca="1">IF(市町村抽出表!AE92="－","－",IF(市町村抽出表!AE92=0,"0人",IF(市町村抽出表!AE92&lt;1,"1人未満",TEXT(ROUND(市町村抽出表!AE92,0),"###,###")&amp;"人")))</f>
        <v>#REF!</v>
      </c>
      <c r="U92" s="149" t="e">
        <f ca="1">IF(市町村抽出表!AG92="","※2",IF(市町村抽出表!AG92="－","－",IF(市町村抽出表!AG92=0,"0人",IF(市町村抽出表!AG92&lt;1,"1人未満",TEXT(ROUND(市町村抽出表!AG92,0),"###,###")&amp;"人"))))</f>
        <v>#REF!</v>
      </c>
      <c r="V92" s="150" t="e">
        <f ca="1">IF(市町村抽出表!AH92="","※2",IF(市町村抽出表!AH92="－","－",IF(市町村抽出表!AH92=0,"0人",IF(市町村抽出表!AH92&lt;1,"1人未満",TEXT(ROUND(市町村抽出表!AH92,0),"###,###")&amp;"人"))))</f>
        <v>#REF!</v>
      </c>
      <c r="W92" s="151" t="e">
        <f ca="1">IF(市町村抽出表!AI92="","※2",IF(市町村抽出表!AI92="－","－",IF(市町村抽出表!AI92=0,"0人",IF(市町村抽出表!AI92&lt;1,"1人未満",TEXT(ROUND(市町村抽出表!AI92,0),"###,###")&amp;"人"))))</f>
        <v>#REF!</v>
      </c>
      <c r="X92" s="94" t="e">
        <f ca="1">IF(市町村抽出表!AJ92="－","－",IF(市町村抽出表!AJ92=0,"0人",IF(市町村抽出表!AJ92&lt;1,"1人未満",TEXT(ROUND(市町村抽出表!AJ92,0),"###,###")&amp;"人")))</f>
        <v>#REF!</v>
      </c>
      <c r="Y92" s="94" t="e">
        <f ca="1">IF(市町村抽出表!AK92="－","－",IF(市町村抽出表!AK92=0,"0人",IF(市町村抽出表!AK92&lt;1,"1人未満",TEXT(ROUND(市町村抽出表!AK92,0),"###,###")&amp;"人")))</f>
        <v>#REF!</v>
      </c>
      <c r="Z92" s="94" t="e">
        <f ca="1">IF(市町村抽出表!AL92="－","－",IF(市町村抽出表!AL92=0,"0人",IF(市町村抽出表!AL92&lt;1,"1人未満",TEXT(ROUND(市町村抽出表!AL92,0),"###,###")&amp;"人")))</f>
        <v>#REF!</v>
      </c>
      <c r="AA92" s="94" t="e">
        <f ca="1">IF(市町村抽出表!AM92="－","－",IF(市町村抽出表!AM92=0,"0人",IF(市町村抽出表!AM92&lt;1,"1人未満",TEXT(ROUND(市町村抽出表!AM92,0),"###,###")&amp;"人")))</f>
        <v>#REF!</v>
      </c>
      <c r="AB92" s="94" t="e">
        <f ca="1">IF(市町村抽出表!AN92="－","－",IF(市町村抽出表!AN92=0,"0人",IF(市町村抽出表!AN92&lt;1,"1人未満",TEXT(ROUND(市町村抽出表!AN92,0),"###,###")&amp;"人")))</f>
        <v>#REF!</v>
      </c>
      <c r="AC92" s="94" t="e">
        <f ca="1">IF(市町村抽出表!AO92="－","－",IF(市町村抽出表!AO92=0,"0人",IF(市町村抽出表!AO92&lt;1,"1人未満",TEXT(ROUND(市町村抽出表!AO92,0),"###,###")&amp;"人")))</f>
        <v>#REF!</v>
      </c>
      <c r="AD92" s="94" t="e">
        <f ca="1">IF(市町村抽出表!AP92="－","－",IF(市町村抽出表!AP92=0,"0人",IF(市町村抽出表!AP92&lt;1,"1人未満",TEXT(ROUND(市町村抽出表!AP92,0),"###,###")&amp;"人")))</f>
        <v>#REF!</v>
      </c>
      <c r="AE92" s="94" t="e">
        <f ca="1">IF(市町村抽出表!AQ92="－","－",IF(市町村抽出表!AQ92=0,"0人",IF(市町村抽出表!AQ92&lt;1,"1人未満",TEXT(ROUND(市町村抽出表!AQ92,0),"###,###")&amp;"人")))</f>
        <v>#REF!</v>
      </c>
      <c r="AF92" s="94" t="e">
        <f ca="1">IF(市町村抽出表!AR92="－","－",IF(市町村抽出表!AR92=0,"0人",IF(市町村抽出表!AR92&lt;1,"1人未満",TEXT(ROUND(市町村抽出表!AR92,0),"###,###")&amp;"人")))</f>
        <v>#REF!</v>
      </c>
      <c r="AG92" s="94" t="e">
        <f ca="1">IF(市町村抽出表!AS92="－","－",IF(市町村抽出表!AS92=0,"0箇所",IF(市町村抽出表!AS92&lt;1,"1箇所未満",TEXT(ROUND(市町村抽出表!AS92,0),"###,###")&amp;"箇所")))</f>
        <v>#REF!</v>
      </c>
      <c r="AH92" s="94" t="e">
        <f ca="1">IF(市町村抽出表!AT92="－","－",IF(市町村抽出表!AT92=0,"0世帯",IF(市町村抽出表!AT92&lt;1,"1世帯未満",TEXT(ROUND(市町村抽出表!AT92,0),"###,###")&amp;"世帯")))</f>
        <v>#REF!</v>
      </c>
      <c r="AI92" s="94" t="e">
        <f ca="1">IF(市町村抽出表!AU92="－","－",IF(市町村抽出表!AU92=0,"0人",IF(市町村抽出表!AU92&lt;1,"1人未満",TEXT(ROUND(市町村抽出表!AU92,0),"###,###")&amp;"人")))</f>
        <v>#REF!</v>
      </c>
      <c r="AJ92" s="94" t="e">
        <f ca="1">IF(市町村抽出表!AV92="－","－",IF(市町村抽出表!AV92=0,"0世帯",IF(市町村抽出表!AV92&lt;1,"1世帯未満",TEXT(ROUND(市町村抽出表!AV92,0),"###,###")&amp;"世帯")))</f>
        <v>#REF!</v>
      </c>
      <c r="AK92" s="94" t="e">
        <f ca="1">IF(市町村抽出表!AW92="－","－",IF(市町村抽出表!AW92=0,"0人",IF(市町村抽出表!AW92&lt;1,"1人未満",TEXT(ROUND(市町村抽出表!AW92,0),"###,###")&amp;"人")))</f>
        <v>#REF!</v>
      </c>
      <c r="AL92" s="94" t="e">
        <f ca="1">IF(市町村抽出表!AX92="－","－",IF(市町村抽出表!AX92=0,"0世帯",IF(市町村抽出表!AX92&lt;1,"1世帯未満",TEXT(ROUND(市町村抽出表!AX92,0),"###,###")&amp;"世帯")))</f>
        <v>#REF!</v>
      </c>
      <c r="AM92" s="94" t="e">
        <f ca="1">IF(市町村抽出表!AY92="－","－",IF(市町村抽出表!AY92=0,"0人",IF(市町村抽出表!AY92&lt;1,"1人未満",TEXT(ROUND(市町村抽出表!AY92,0),"###,###")&amp;"人")))</f>
        <v>#REF!</v>
      </c>
      <c r="AN92" s="94" t="s">
        <v>722</v>
      </c>
      <c r="AO92" s="94" t="s">
        <v>722</v>
      </c>
      <c r="AP92" s="94" t="e">
        <f ca="1">IF(市町村抽出表!BB92="－","－",IF(市町村抽出表!BB92=0,"0km",IF(市町村抽出表!BB92&lt;0.1,"0.1km未満",TEXT(ROUND(市町村抽出表!BB92,1),"###,##0.0")&amp;"km")))</f>
        <v>#REF!</v>
      </c>
      <c r="AQ92" s="94" t="e">
        <f ca="1">IF(市町村抽出表!BC92="－","－",IF(市町村抽出表!BC92=0,"0世帯",IF(市町村抽出表!BC92&lt;1,"1世帯未満",TEXT(ROUND(市町村抽出表!BC92,0),"###,###")&amp;"世帯")))</f>
        <v>#REF!</v>
      </c>
      <c r="AR92" s="94" t="e">
        <f ca="1">IF(市町村抽出表!BD92="－","－",IF(市町村抽出表!BD92=0,"0人",IF(市町村抽出表!BD92&lt;1,"1人未満",TEXT(ROUND(市町村抽出表!BD92,0),"###,###")&amp;"人")))</f>
        <v>#REF!</v>
      </c>
      <c r="AS92" s="94" t="s">
        <v>722</v>
      </c>
      <c r="AT92" s="94" t="s">
        <v>722</v>
      </c>
      <c r="AU92" s="94" t="e">
        <f ca="1">IF(市町村抽出表!BG92="－","－",IF(市町村抽出表!BG92=0,"0箇所",IF(市町村抽出表!BG92&lt;1,"1箇所未満",TEXT(ROUND(市町村抽出表!BG92,0),"###,###")&amp;"箇所")))</f>
        <v>#REF!</v>
      </c>
      <c r="AV92" s="94" t="e">
        <f ca="1">IF(市町村抽出表!BH92="－","－",IF(市町村抽出表!BH92=0,"0箇所",IF(市町村抽出表!BH92&lt;1,"1箇所未満",TEXT(ROUND(市町村抽出表!BH92,0),"###,###")&amp;"箇所")))</f>
        <v>#REF!</v>
      </c>
      <c r="AW92" s="94" t="e">
        <f ca="1">IF(市町村抽出表!BI92="－","－",IF(市町村抽出表!BI92=0,"0箇所",IF(市町村抽出表!BI92&lt;1,"1箇所未満",TEXT(ROUND(市町村抽出表!BI92,0),"###,###")&amp;"箇所")))</f>
        <v>#REF!</v>
      </c>
      <c r="AX92" s="94" t="e">
        <f ca="1">IF(市町村抽出表!BJ92="－","－",IF(市町村抽出表!BJ92=0,"0箇所",IF(市町村抽出表!BJ92&lt;1,"1箇所未満",TEXT(ROUND(市町村抽出表!BJ92,0),"###,###")&amp;"箇所")))</f>
        <v>#REF!</v>
      </c>
      <c r="AY92" s="94" t="e">
        <f ca="1">IF(市町村抽出表!BK92="－","－",IF(市町村抽出表!BK92=0,"0箇所",IF(市町村抽出表!BK92&lt;1,"1箇所未満",TEXT(ROUND(市町村抽出表!BK92,0),"###,###")&amp;"箇所")))</f>
        <v>#REF!</v>
      </c>
      <c r="AZ92" s="94" t="e">
        <f ca="1">IF(市町村抽出表!BL92="－","－",IF(市町村抽出表!BL92=0,"0箇所",IF(市町村抽出表!BL92&lt;1,"1箇所未満",TEXT(ROUND(市町村抽出表!BL92,0),"###,###")&amp;"箇所")))</f>
        <v>#REF!</v>
      </c>
      <c r="BH92" s="153"/>
      <c r="BI92" s="153"/>
      <c r="BJ92" s="153"/>
      <c r="BL92" s="154"/>
      <c r="BM92" s="153"/>
      <c r="BN92" s="153"/>
      <c r="BO92" s="153"/>
      <c r="BP92" s="153"/>
      <c r="BX92" s="154"/>
      <c r="BY92" s="153"/>
      <c r="BZ92" s="153"/>
      <c r="CA92" s="153"/>
      <c r="CB92" s="153"/>
      <c r="CN92" s="154"/>
      <c r="CO92" s="153"/>
      <c r="CP92" s="153"/>
      <c r="CQ92" s="153"/>
      <c r="CR92" s="153"/>
    </row>
    <row r="93" spans="1:96" x14ac:dyDescent="0.2">
      <c r="A93" s="82">
        <v>90</v>
      </c>
      <c r="B93" s="74" t="s">
        <v>644</v>
      </c>
      <c r="C93" s="93" t="e">
        <f ca="1">IF(市町村抽出表!D93="－","－",ROUND(市町村抽出表!D93,1))</f>
        <v>#REF!</v>
      </c>
      <c r="D93" s="158" t="e">
        <f ca="1">IF(市町村抽出表!F93="","※2",IF(市町村抽出表!F93="－","－",市町村抽出表!F93&amp;"箇所"))</f>
        <v>#REF!</v>
      </c>
      <c r="E93" s="159" t="e">
        <f ca="1">IF(市町村抽出表!G93="","※2",IF(市町村抽出表!G93="－","－",市町村抽出表!G93&amp;"箇所"))</f>
        <v>#REF!</v>
      </c>
      <c r="F93" s="160" t="e">
        <f ca="1">IF(市町村抽出表!H93="","※2",IF(市町村抽出表!H93="－","－",市町村抽出表!H93&amp;"箇所"))</f>
        <v>#REF!</v>
      </c>
      <c r="G93" s="94" t="e">
        <f ca="1">IF(市町村抽出表!I93="－","－",IF(市町村抽出表!I93=0,"0棟",IF(市町村抽出表!I93&lt;1,"1棟未満",TEXT(ROUND(市町村抽出表!I93,0),"###,###")&amp;"棟")))</f>
        <v>#REF!</v>
      </c>
      <c r="H93" s="94" t="e">
        <f ca="1">IF(市町村抽出表!J93="－","－",IF(市町村抽出表!J93=0,"0棟",IF(市町村抽出表!J93&lt;1,"1棟未満",TEXT(ROUND(市町村抽出表!J93,0),"###,###")&amp;"棟")))</f>
        <v>#REF!</v>
      </c>
      <c r="I93" s="94" t="e">
        <f ca="1">IF(市町村抽出表!O93="－","－",IF(市町村抽出表!O93=0,"0棟",IF(市町村抽出表!O93&lt;1,"1棟未満",TEXT(ROUND(市町村抽出表!O93,0),"###,###")&amp;"棟")))</f>
        <v>#REF!</v>
      </c>
      <c r="J93" s="94" t="e">
        <f ca="1">IF(市町村抽出表!P93="－","－",IF(市町村抽出表!P93=0,"0棟",IF(市町村抽出表!P93&lt;1,"1棟未満",TEXT(ROUND(市町村抽出表!P93,0),"###,###")&amp;"棟")))</f>
        <v>#REF!</v>
      </c>
      <c r="K93" s="147" t="e">
        <f ca="1">IF(市町村抽出表!U93="","※2",IF(市町村抽出表!U93="－","－",IF(市町村抽出表!U93=0,"0棟",IF(市町村抽出表!U93&lt;1,"1棟未満",TEXT(ROUND(市町村抽出表!U93,0),"###,###")&amp;"棟"))))</f>
        <v>#REF!</v>
      </c>
      <c r="L93" s="148" t="e">
        <f ca="1">IF(市町村抽出表!V93="","※2",IF(市町村抽出表!V93="－","－",IF(市町村抽出表!V93=0,"0棟",IF(市町村抽出表!V93&lt;1,"1棟未満",TEXT(ROUND(市町村抽出表!V93,0),"###,###")&amp;"棟"))))</f>
        <v>#REF!</v>
      </c>
      <c r="M93" s="94" t="e">
        <f ca="1">IF(市町村抽出表!W93="－","－",IF(市町村抽出表!W93=0,"0棟",IF(市町村抽出表!W93&lt;1,"1棟未満",TEXT(ROUND(市町村抽出表!W93,0),"###,###")&amp;"棟")))</f>
        <v>#REF!</v>
      </c>
      <c r="N93" s="94" t="e">
        <f ca="1">IF(市町村抽出表!X93="－","－",IF(市町村抽出表!X93=0,"0棟",IF(市町村抽出表!X93&lt;1,"1棟未満",TEXT(ROUND(市町村抽出表!X93,0),"###,###")&amp;"棟")))</f>
        <v>#REF!</v>
      </c>
      <c r="O93" s="94" t="e">
        <f ca="1">IF(市町村抽出表!Z93="－","－",IF(市町村抽出表!Z93=0,"0件",IF(市町村抽出表!Z93&lt;1,"1件未満",TEXT(ROUND(市町村抽出表!Z93,0),"###,###")&amp;"件")))</f>
        <v>#REF!</v>
      </c>
      <c r="P93" s="94" t="e">
        <f ca="1">IF(市町村抽出表!AA93="－","－",IF(市町村抽出表!AA93=0,"0件",IF(市町村抽出表!AA93&lt;1,"1件未満",TEXT(ROUND(市町村抽出表!AA93,0),"###,###")&amp;"件")))</f>
        <v>#REF!</v>
      </c>
      <c r="Q93" s="94" t="e">
        <f ca="1">IF(市町村抽出表!AB93="－","－",IF(市町村抽出表!AB93=0,"0棟",IF(市町村抽出表!AB93&lt;1,"1棟未満",TEXT(ROUND(市町村抽出表!AB93,0),"###,###")&amp;"棟")))</f>
        <v>#REF!</v>
      </c>
      <c r="R93" s="94" t="e">
        <f ca="1">IF(市町村抽出表!AC93="－","－",IF(市町村抽出表!AC93=0,"0人",IF(市町村抽出表!AC93&lt;1,"1人未満",TEXT(ROUND(市町村抽出表!AC93,0),"###,###")&amp;"人")))</f>
        <v>#REF!</v>
      </c>
      <c r="S93" s="94" t="e">
        <f ca="1">IF(市町村抽出表!AD93="－","－",IF(市町村抽出表!AD93=0,"0人",IF(市町村抽出表!AD93&lt;1,"1人未満",TEXT(ROUND(市町村抽出表!AD93,0),"###,###")&amp;"人")))</f>
        <v>#REF!</v>
      </c>
      <c r="T93" s="94" t="e">
        <f ca="1">IF(市町村抽出表!AE93="－","－",IF(市町村抽出表!AE93=0,"0人",IF(市町村抽出表!AE93&lt;1,"1人未満",TEXT(ROUND(市町村抽出表!AE93,0),"###,###")&amp;"人")))</f>
        <v>#REF!</v>
      </c>
      <c r="U93" s="149" t="e">
        <f ca="1">IF(市町村抽出表!AG93="","※2",IF(市町村抽出表!AG93="－","－",IF(市町村抽出表!AG93=0,"0人",IF(市町村抽出表!AG93&lt;1,"1人未満",TEXT(ROUND(市町村抽出表!AG93,0),"###,###")&amp;"人"))))</f>
        <v>#REF!</v>
      </c>
      <c r="V93" s="150" t="e">
        <f ca="1">IF(市町村抽出表!AH93="","※2",IF(市町村抽出表!AH93="－","－",IF(市町村抽出表!AH93=0,"0人",IF(市町村抽出表!AH93&lt;1,"1人未満",TEXT(ROUND(市町村抽出表!AH93,0),"###,###")&amp;"人"))))</f>
        <v>#REF!</v>
      </c>
      <c r="W93" s="151" t="e">
        <f ca="1">IF(市町村抽出表!AI93="","※2",IF(市町村抽出表!AI93="－","－",IF(市町村抽出表!AI93=0,"0人",IF(市町村抽出表!AI93&lt;1,"1人未満",TEXT(ROUND(市町村抽出表!AI93,0),"###,###")&amp;"人"))))</f>
        <v>#REF!</v>
      </c>
      <c r="X93" s="94" t="e">
        <f ca="1">IF(市町村抽出表!AJ93="－","－",IF(市町村抽出表!AJ93=0,"0人",IF(市町村抽出表!AJ93&lt;1,"1人未満",TEXT(ROUND(市町村抽出表!AJ93,0),"###,###")&amp;"人")))</f>
        <v>#REF!</v>
      </c>
      <c r="Y93" s="94" t="e">
        <f ca="1">IF(市町村抽出表!AK93="－","－",IF(市町村抽出表!AK93=0,"0人",IF(市町村抽出表!AK93&lt;1,"1人未満",TEXT(ROUND(市町村抽出表!AK93,0),"###,###")&amp;"人")))</f>
        <v>#REF!</v>
      </c>
      <c r="Z93" s="94" t="e">
        <f ca="1">IF(市町村抽出表!AL93="－","－",IF(市町村抽出表!AL93=0,"0人",IF(市町村抽出表!AL93&lt;1,"1人未満",TEXT(ROUND(市町村抽出表!AL93,0),"###,###")&amp;"人")))</f>
        <v>#REF!</v>
      </c>
      <c r="AA93" s="94" t="e">
        <f ca="1">IF(市町村抽出表!AM93="－","－",IF(市町村抽出表!AM93=0,"0人",IF(市町村抽出表!AM93&lt;1,"1人未満",TEXT(ROUND(市町村抽出表!AM93,0),"###,###")&amp;"人")))</f>
        <v>#REF!</v>
      </c>
      <c r="AB93" s="94" t="e">
        <f ca="1">IF(市町村抽出表!AN93="－","－",IF(市町村抽出表!AN93=0,"0人",IF(市町村抽出表!AN93&lt;1,"1人未満",TEXT(ROUND(市町村抽出表!AN93,0),"###,###")&amp;"人")))</f>
        <v>#REF!</v>
      </c>
      <c r="AC93" s="94" t="e">
        <f ca="1">IF(市町村抽出表!AO93="－","－",IF(市町村抽出表!AO93=0,"0人",IF(市町村抽出表!AO93&lt;1,"1人未満",TEXT(ROUND(市町村抽出表!AO93,0),"###,###")&amp;"人")))</f>
        <v>#REF!</v>
      </c>
      <c r="AD93" s="94" t="e">
        <f ca="1">IF(市町村抽出表!AP93="－","－",IF(市町村抽出表!AP93=0,"0人",IF(市町村抽出表!AP93&lt;1,"1人未満",TEXT(ROUND(市町村抽出表!AP93,0),"###,###")&amp;"人")))</f>
        <v>#REF!</v>
      </c>
      <c r="AE93" s="94" t="e">
        <f ca="1">IF(市町村抽出表!AQ93="－","－",IF(市町村抽出表!AQ93=0,"0人",IF(市町村抽出表!AQ93&lt;1,"1人未満",TEXT(ROUND(市町村抽出表!AQ93,0),"###,###")&amp;"人")))</f>
        <v>#REF!</v>
      </c>
      <c r="AF93" s="94" t="e">
        <f ca="1">IF(市町村抽出表!AR93="－","－",IF(市町村抽出表!AR93=0,"0人",IF(市町村抽出表!AR93&lt;1,"1人未満",TEXT(ROUND(市町村抽出表!AR93,0),"###,###")&amp;"人")))</f>
        <v>#REF!</v>
      </c>
      <c r="AG93" s="94" t="e">
        <f ca="1">IF(市町村抽出表!AS93="－","－",IF(市町村抽出表!AS93=0,"0箇所",IF(市町村抽出表!AS93&lt;1,"1箇所未満",TEXT(ROUND(市町村抽出表!AS93,0),"###,###")&amp;"箇所")))</f>
        <v>#REF!</v>
      </c>
      <c r="AH93" s="94" t="e">
        <f ca="1">IF(市町村抽出表!AT93="－","－",IF(市町村抽出表!AT93=0,"0世帯",IF(市町村抽出表!AT93&lt;1,"1世帯未満",TEXT(ROUND(市町村抽出表!AT93,0),"###,###")&amp;"世帯")))</f>
        <v>#REF!</v>
      </c>
      <c r="AI93" s="94" t="e">
        <f ca="1">IF(市町村抽出表!AU93="－","－",IF(市町村抽出表!AU93=0,"0人",IF(市町村抽出表!AU93&lt;1,"1人未満",TEXT(ROUND(市町村抽出表!AU93,0),"###,###")&amp;"人")))</f>
        <v>#REF!</v>
      </c>
      <c r="AJ93" s="94" t="e">
        <f ca="1">IF(市町村抽出表!AV93="－","－",IF(市町村抽出表!AV93=0,"0世帯",IF(市町村抽出表!AV93&lt;1,"1世帯未満",TEXT(ROUND(市町村抽出表!AV93,0),"###,###")&amp;"世帯")))</f>
        <v>#REF!</v>
      </c>
      <c r="AK93" s="94" t="e">
        <f ca="1">IF(市町村抽出表!AW93="－","－",IF(市町村抽出表!AW93=0,"0人",IF(市町村抽出表!AW93&lt;1,"1人未満",TEXT(ROUND(市町村抽出表!AW93,0),"###,###")&amp;"人")))</f>
        <v>#REF!</v>
      </c>
      <c r="AL93" s="94" t="e">
        <f ca="1">IF(市町村抽出表!AX93="－","－",IF(市町村抽出表!AX93=0,"0世帯",IF(市町村抽出表!AX93&lt;1,"1世帯未満",TEXT(ROUND(市町村抽出表!AX93,0),"###,###")&amp;"世帯")))</f>
        <v>#REF!</v>
      </c>
      <c r="AM93" s="94" t="e">
        <f ca="1">IF(市町村抽出表!AY93="－","－",IF(市町村抽出表!AY93=0,"0人",IF(市町村抽出表!AY93&lt;1,"1人未満",TEXT(ROUND(市町村抽出表!AY93,0),"###,###")&amp;"人")))</f>
        <v>#REF!</v>
      </c>
      <c r="AN93" s="94" t="s">
        <v>722</v>
      </c>
      <c r="AO93" s="94" t="s">
        <v>722</v>
      </c>
      <c r="AP93" s="94" t="e">
        <f ca="1">IF(市町村抽出表!BB93="－","－",IF(市町村抽出表!BB93=0,"0km",IF(市町村抽出表!BB93&lt;0.1,"0.1km未満",TEXT(ROUND(市町村抽出表!BB93,1),"###,##0.0")&amp;"km")))</f>
        <v>#REF!</v>
      </c>
      <c r="AQ93" s="94" t="e">
        <f ca="1">IF(市町村抽出表!BC93="－","－",IF(市町村抽出表!BC93=0,"0世帯",IF(市町村抽出表!BC93&lt;1,"1世帯未満",TEXT(ROUND(市町村抽出表!BC93,0),"###,###")&amp;"世帯")))</f>
        <v>#REF!</v>
      </c>
      <c r="AR93" s="94" t="e">
        <f ca="1">IF(市町村抽出表!BD93="－","－",IF(市町村抽出表!BD93=0,"0人",IF(市町村抽出表!BD93&lt;1,"1人未満",TEXT(ROUND(市町村抽出表!BD93,0),"###,###")&amp;"人")))</f>
        <v>#REF!</v>
      </c>
      <c r="AS93" s="94" t="s">
        <v>722</v>
      </c>
      <c r="AT93" s="94" t="s">
        <v>722</v>
      </c>
      <c r="AU93" s="94" t="e">
        <f ca="1">IF(市町村抽出表!BG93="－","－",IF(市町村抽出表!BG93=0,"0箇所",IF(市町村抽出表!BG93&lt;1,"1箇所未満",TEXT(ROUND(市町村抽出表!BG93,0),"###,###")&amp;"箇所")))</f>
        <v>#REF!</v>
      </c>
      <c r="AV93" s="94" t="e">
        <f ca="1">IF(市町村抽出表!BH93="－","－",IF(市町村抽出表!BH93=0,"0箇所",IF(市町村抽出表!BH93&lt;1,"1箇所未満",TEXT(ROUND(市町村抽出表!BH93,0),"###,###")&amp;"箇所")))</f>
        <v>#REF!</v>
      </c>
      <c r="AW93" s="94" t="e">
        <f ca="1">IF(市町村抽出表!BI93="－","－",IF(市町村抽出表!BI93=0,"0箇所",IF(市町村抽出表!BI93&lt;1,"1箇所未満",TEXT(ROUND(市町村抽出表!BI93,0),"###,###")&amp;"箇所")))</f>
        <v>#REF!</v>
      </c>
      <c r="AX93" s="94" t="e">
        <f ca="1">IF(市町村抽出表!BJ93="－","－",IF(市町村抽出表!BJ93=0,"0箇所",IF(市町村抽出表!BJ93&lt;1,"1箇所未満",TEXT(ROUND(市町村抽出表!BJ93,0),"###,###")&amp;"箇所")))</f>
        <v>#REF!</v>
      </c>
      <c r="AY93" s="94" t="e">
        <f ca="1">IF(市町村抽出表!BK93="－","－",IF(市町村抽出表!BK93=0,"0箇所",IF(市町村抽出表!BK93&lt;1,"1箇所未満",TEXT(ROUND(市町村抽出表!BK93,0),"###,###")&amp;"箇所")))</f>
        <v>#REF!</v>
      </c>
      <c r="AZ93" s="94" t="e">
        <f ca="1">IF(市町村抽出表!BL93="－","－",IF(市町村抽出表!BL93=0,"0箇所",IF(市町村抽出表!BL93&lt;1,"1箇所未満",TEXT(ROUND(市町村抽出表!BL93,0),"###,###")&amp;"箇所")))</f>
        <v>#REF!</v>
      </c>
      <c r="BH93" s="153"/>
      <c r="BI93" s="153"/>
      <c r="BJ93" s="153"/>
      <c r="BL93" s="154"/>
      <c r="BM93" s="153"/>
      <c r="BN93" s="153"/>
      <c r="BO93" s="153"/>
      <c r="BP93" s="153"/>
      <c r="BX93" s="154"/>
      <c r="BY93" s="153"/>
      <c r="BZ93" s="153"/>
      <c r="CA93" s="153"/>
      <c r="CB93" s="153"/>
      <c r="CN93" s="154"/>
      <c r="CO93" s="153"/>
      <c r="CP93" s="153"/>
      <c r="CQ93" s="153"/>
      <c r="CR93" s="153"/>
    </row>
    <row r="94" spans="1:96" x14ac:dyDescent="0.2">
      <c r="A94" s="82">
        <v>91</v>
      </c>
      <c r="B94" s="74" t="s">
        <v>645</v>
      </c>
      <c r="C94" s="93" t="e">
        <f ca="1">IF(市町村抽出表!D94="－","－",ROUND(市町村抽出表!D94,1))</f>
        <v>#REF!</v>
      </c>
      <c r="D94" s="158" t="e">
        <f ca="1">IF(市町村抽出表!F94="","※2",IF(市町村抽出表!F94="－","－",市町村抽出表!F94&amp;"箇所"))</f>
        <v>#REF!</v>
      </c>
      <c r="E94" s="159" t="e">
        <f ca="1">IF(市町村抽出表!G94="","※2",IF(市町村抽出表!G94="－","－",市町村抽出表!G94&amp;"箇所"))</f>
        <v>#REF!</v>
      </c>
      <c r="F94" s="160" t="e">
        <f ca="1">IF(市町村抽出表!H94="","※2",IF(市町村抽出表!H94="－","－",市町村抽出表!H94&amp;"箇所"))</f>
        <v>#REF!</v>
      </c>
      <c r="G94" s="94" t="e">
        <f ca="1">IF(市町村抽出表!I94="－","－",IF(市町村抽出表!I94=0,"0棟",IF(市町村抽出表!I94&lt;1,"1棟未満",TEXT(ROUND(市町村抽出表!I94,0),"###,###")&amp;"棟")))</f>
        <v>#REF!</v>
      </c>
      <c r="H94" s="94" t="e">
        <f ca="1">IF(市町村抽出表!J94="－","－",IF(市町村抽出表!J94=0,"0棟",IF(市町村抽出表!J94&lt;1,"1棟未満",TEXT(ROUND(市町村抽出表!J94,0),"###,###")&amp;"棟")))</f>
        <v>#REF!</v>
      </c>
      <c r="I94" s="94" t="e">
        <f ca="1">IF(市町村抽出表!O94="－","－",IF(市町村抽出表!O94=0,"0棟",IF(市町村抽出表!O94&lt;1,"1棟未満",TEXT(ROUND(市町村抽出表!O94,0),"###,###")&amp;"棟")))</f>
        <v>#REF!</v>
      </c>
      <c r="J94" s="94" t="e">
        <f ca="1">IF(市町村抽出表!P94="－","－",IF(市町村抽出表!P94=0,"0棟",IF(市町村抽出表!P94&lt;1,"1棟未満",TEXT(ROUND(市町村抽出表!P94,0),"###,###")&amp;"棟")))</f>
        <v>#REF!</v>
      </c>
      <c r="K94" s="147" t="e">
        <f ca="1">IF(市町村抽出表!U94="","※2",IF(市町村抽出表!U94="－","－",IF(市町村抽出表!U94=0,"0棟",IF(市町村抽出表!U94&lt;1,"1棟未満",TEXT(ROUND(市町村抽出表!U94,0),"###,###")&amp;"棟"))))</f>
        <v>#REF!</v>
      </c>
      <c r="L94" s="148" t="e">
        <f ca="1">IF(市町村抽出表!V94="","※2",IF(市町村抽出表!V94="－","－",IF(市町村抽出表!V94=0,"0棟",IF(市町村抽出表!V94&lt;1,"1棟未満",TEXT(ROUND(市町村抽出表!V94,0),"###,###")&amp;"棟"))))</f>
        <v>#REF!</v>
      </c>
      <c r="M94" s="94" t="e">
        <f ca="1">IF(市町村抽出表!W94="－","－",IF(市町村抽出表!W94=0,"0棟",IF(市町村抽出表!W94&lt;1,"1棟未満",TEXT(ROUND(市町村抽出表!W94,0),"###,###")&amp;"棟")))</f>
        <v>#REF!</v>
      </c>
      <c r="N94" s="94" t="e">
        <f ca="1">IF(市町村抽出表!X94="－","－",IF(市町村抽出表!X94=0,"0棟",IF(市町村抽出表!X94&lt;1,"1棟未満",TEXT(ROUND(市町村抽出表!X94,0),"###,###")&amp;"棟")))</f>
        <v>#REF!</v>
      </c>
      <c r="O94" s="94" t="e">
        <f ca="1">IF(市町村抽出表!Z94="－","－",IF(市町村抽出表!Z94=0,"0件",IF(市町村抽出表!Z94&lt;1,"1件未満",TEXT(ROUND(市町村抽出表!Z94,0),"###,###")&amp;"件")))</f>
        <v>#REF!</v>
      </c>
      <c r="P94" s="94" t="e">
        <f ca="1">IF(市町村抽出表!AA94="－","－",IF(市町村抽出表!AA94=0,"0件",IF(市町村抽出表!AA94&lt;1,"1件未満",TEXT(ROUND(市町村抽出表!AA94,0),"###,###")&amp;"件")))</f>
        <v>#REF!</v>
      </c>
      <c r="Q94" s="94" t="e">
        <f ca="1">IF(市町村抽出表!AB94="－","－",IF(市町村抽出表!AB94=0,"0棟",IF(市町村抽出表!AB94&lt;1,"1棟未満",TEXT(ROUND(市町村抽出表!AB94,0),"###,###")&amp;"棟")))</f>
        <v>#REF!</v>
      </c>
      <c r="R94" s="94" t="e">
        <f ca="1">IF(市町村抽出表!AC94="－","－",IF(市町村抽出表!AC94=0,"0人",IF(市町村抽出表!AC94&lt;1,"1人未満",TEXT(ROUND(市町村抽出表!AC94,0),"###,###")&amp;"人")))</f>
        <v>#REF!</v>
      </c>
      <c r="S94" s="94" t="e">
        <f ca="1">IF(市町村抽出表!AD94="－","－",IF(市町村抽出表!AD94=0,"0人",IF(市町村抽出表!AD94&lt;1,"1人未満",TEXT(ROUND(市町村抽出表!AD94,0),"###,###")&amp;"人")))</f>
        <v>#REF!</v>
      </c>
      <c r="T94" s="94" t="e">
        <f ca="1">IF(市町村抽出表!AE94="－","－",IF(市町村抽出表!AE94=0,"0人",IF(市町村抽出表!AE94&lt;1,"1人未満",TEXT(ROUND(市町村抽出表!AE94,0),"###,###")&amp;"人")))</f>
        <v>#REF!</v>
      </c>
      <c r="U94" s="149" t="e">
        <f ca="1">IF(市町村抽出表!AG94="","※2",IF(市町村抽出表!AG94="－","－",IF(市町村抽出表!AG94=0,"0人",IF(市町村抽出表!AG94&lt;1,"1人未満",TEXT(ROUND(市町村抽出表!AG94,0),"###,###")&amp;"人"))))</f>
        <v>#REF!</v>
      </c>
      <c r="V94" s="150" t="e">
        <f ca="1">IF(市町村抽出表!AH94="","※2",IF(市町村抽出表!AH94="－","－",IF(市町村抽出表!AH94=0,"0人",IF(市町村抽出表!AH94&lt;1,"1人未満",TEXT(ROUND(市町村抽出表!AH94,0),"###,###")&amp;"人"))))</f>
        <v>#REF!</v>
      </c>
      <c r="W94" s="151" t="e">
        <f ca="1">IF(市町村抽出表!AI94="","※2",IF(市町村抽出表!AI94="－","－",IF(市町村抽出表!AI94=0,"0人",IF(市町村抽出表!AI94&lt;1,"1人未満",TEXT(ROUND(市町村抽出表!AI94,0),"###,###")&amp;"人"))))</f>
        <v>#REF!</v>
      </c>
      <c r="X94" s="94" t="e">
        <f ca="1">IF(市町村抽出表!AJ94="－","－",IF(市町村抽出表!AJ94=0,"0人",IF(市町村抽出表!AJ94&lt;1,"1人未満",TEXT(ROUND(市町村抽出表!AJ94,0),"###,###")&amp;"人")))</f>
        <v>#REF!</v>
      </c>
      <c r="Y94" s="94" t="e">
        <f ca="1">IF(市町村抽出表!AK94="－","－",IF(市町村抽出表!AK94=0,"0人",IF(市町村抽出表!AK94&lt;1,"1人未満",TEXT(ROUND(市町村抽出表!AK94,0),"###,###")&amp;"人")))</f>
        <v>#REF!</v>
      </c>
      <c r="Z94" s="94" t="e">
        <f ca="1">IF(市町村抽出表!AL94="－","－",IF(市町村抽出表!AL94=0,"0人",IF(市町村抽出表!AL94&lt;1,"1人未満",TEXT(ROUND(市町村抽出表!AL94,0),"###,###")&amp;"人")))</f>
        <v>#REF!</v>
      </c>
      <c r="AA94" s="94" t="e">
        <f ca="1">IF(市町村抽出表!AM94="－","－",IF(市町村抽出表!AM94=0,"0人",IF(市町村抽出表!AM94&lt;1,"1人未満",TEXT(ROUND(市町村抽出表!AM94,0),"###,###")&amp;"人")))</f>
        <v>#REF!</v>
      </c>
      <c r="AB94" s="94" t="e">
        <f ca="1">IF(市町村抽出表!AN94="－","－",IF(市町村抽出表!AN94=0,"0人",IF(市町村抽出表!AN94&lt;1,"1人未満",TEXT(ROUND(市町村抽出表!AN94,0),"###,###")&amp;"人")))</f>
        <v>#REF!</v>
      </c>
      <c r="AC94" s="94" t="e">
        <f ca="1">IF(市町村抽出表!AO94="－","－",IF(市町村抽出表!AO94=0,"0人",IF(市町村抽出表!AO94&lt;1,"1人未満",TEXT(ROUND(市町村抽出表!AO94,0),"###,###")&amp;"人")))</f>
        <v>#REF!</v>
      </c>
      <c r="AD94" s="94" t="e">
        <f ca="1">IF(市町村抽出表!AP94="－","－",IF(市町村抽出表!AP94=0,"0人",IF(市町村抽出表!AP94&lt;1,"1人未満",TEXT(ROUND(市町村抽出表!AP94,0),"###,###")&amp;"人")))</f>
        <v>#REF!</v>
      </c>
      <c r="AE94" s="94" t="e">
        <f ca="1">IF(市町村抽出表!AQ94="－","－",IF(市町村抽出表!AQ94=0,"0人",IF(市町村抽出表!AQ94&lt;1,"1人未満",TEXT(ROUND(市町村抽出表!AQ94,0),"###,###")&amp;"人")))</f>
        <v>#REF!</v>
      </c>
      <c r="AF94" s="94" t="e">
        <f ca="1">IF(市町村抽出表!AR94="－","－",IF(市町村抽出表!AR94=0,"0人",IF(市町村抽出表!AR94&lt;1,"1人未満",TEXT(ROUND(市町村抽出表!AR94,0),"###,###")&amp;"人")))</f>
        <v>#REF!</v>
      </c>
      <c r="AG94" s="94" t="e">
        <f ca="1">IF(市町村抽出表!AS94="－","－",IF(市町村抽出表!AS94=0,"0箇所",IF(市町村抽出表!AS94&lt;1,"1箇所未満",TEXT(ROUND(市町村抽出表!AS94,0),"###,###")&amp;"箇所")))</f>
        <v>#REF!</v>
      </c>
      <c r="AH94" s="94" t="e">
        <f ca="1">IF(市町村抽出表!AT94="－","－",IF(市町村抽出表!AT94=0,"0世帯",IF(市町村抽出表!AT94&lt;1,"1世帯未満",TEXT(ROUND(市町村抽出表!AT94,0),"###,###")&amp;"世帯")))</f>
        <v>#REF!</v>
      </c>
      <c r="AI94" s="94" t="e">
        <f ca="1">IF(市町村抽出表!AU94="－","－",IF(市町村抽出表!AU94=0,"0人",IF(市町村抽出表!AU94&lt;1,"1人未満",TEXT(ROUND(市町村抽出表!AU94,0),"###,###")&amp;"人")))</f>
        <v>#REF!</v>
      </c>
      <c r="AJ94" s="94" t="e">
        <f ca="1">IF(市町村抽出表!AV94="－","－",IF(市町村抽出表!AV94=0,"0世帯",IF(市町村抽出表!AV94&lt;1,"1世帯未満",TEXT(ROUND(市町村抽出表!AV94,0),"###,###")&amp;"世帯")))</f>
        <v>#REF!</v>
      </c>
      <c r="AK94" s="94" t="e">
        <f ca="1">IF(市町村抽出表!AW94="－","－",IF(市町村抽出表!AW94=0,"0人",IF(市町村抽出表!AW94&lt;1,"1人未満",TEXT(ROUND(市町村抽出表!AW94,0),"###,###")&amp;"人")))</f>
        <v>#REF!</v>
      </c>
      <c r="AL94" s="94" t="e">
        <f ca="1">IF(市町村抽出表!AX94="－","－",IF(市町村抽出表!AX94=0,"0世帯",IF(市町村抽出表!AX94&lt;1,"1世帯未満",TEXT(ROUND(市町村抽出表!AX94,0),"###,###")&amp;"世帯")))</f>
        <v>#REF!</v>
      </c>
      <c r="AM94" s="94" t="e">
        <f ca="1">IF(市町村抽出表!AY94="－","－",IF(市町村抽出表!AY94=0,"0人",IF(市町村抽出表!AY94&lt;1,"1人未満",TEXT(ROUND(市町村抽出表!AY94,0),"###,###")&amp;"人")))</f>
        <v>#REF!</v>
      </c>
      <c r="AN94" s="94" t="s">
        <v>722</v>
      </c>
      <c r="AO94" s="94" t="s">
        <v>722</v>
      </c>
      <c r="AP94" s="94" t="e">
        <f ca="1">IF(市町村抽出表!BB94="－","－",IF(市町村抽出表!BB94=0,"0km",IF(市町村抽出表!BB94&lt;0.1,"0.1km未満",TEXT(ROUND(市町村抽出表!BB94,1),"###,##0.0")&amp;"km")))</f>
        <v>#REF!</v>
      </c>
      <c r="AQ94" s="94" t="e">
        <f ca="1">IF(市町村抽出表!BC94="－","－",IF(市町村抽出表!BC94=0,"0世帯",IF(市町村抽出表!BC94&lt;1,"1世帯未満",TEXT(ROUND(市町村抽出表!BC94,0),"###,###")&amp;"世帯")))</f>
        <v>#REF!</v>
      </c>
      <c r="AR94" s="94" t="e">
        <f ca="1">IF(市町村抽出表!BD94="－","－",IF(市町村抽出表!BD94=0,"0人",IF(市町村抽出表!BD94&lt;1,"1人未満",TEXT(ROUND(市町村抽出表!BD94,0),"###,###")&amp;"人")))</f>
        <v>#REF!</v>
      </c>
      <c r="AS94" s="94" t="s">
        <v>722</v>
      </c>
      <c r="AT94" s="94" t="s">
        <v>722</v>
      </c>
      <c r="AU94" s="94" t="e">
        <f ca="1">IF(市町村抽出表!BG94="－","－",IF(市町村抽出表!BG94=0,"0箇所",IF(市町村抽出表!BG94&lt;1,"1箇所未満",TEXT(ROUND(市町村抽出表!BG94,0),"###,###")&amp;"箇所")))</f>
        <v>#REF!</v>
      </c>
      <c r="AV94" s="94" t="e">
        <f ca="1">IF(市町村抽出表!BH94="－","－",IF(市町村抽出表!BH94=0,"0箇所",IF(市町村抽出表!BH94&lt;1,"1箇所未満",TEXT(ROUND(市町村抽出表!BH94,0),"###,###")&amp;"箇所")))</f>
        <v>#REF!</v>
      </c>
      <c r="AW94" s="94" t="e">
        <f ca="1">IF(市町村抽出表!BI94="－","－",IF(市町村抽出表!BI94=0,"0箇所",IF(市町村抽出表!BI94&lt;1,"1箇所未満",TEXT(ROUND(市町村抽出表!BI94,0),"###,###")&amp;"箇所")))</f>
        <v>#REF!</v>
      </c>
      <c r="AX94" s="94" t="e">
        <f ca="1">IF(市町村抽出表!BJ94="－","－",IF(市町村抽出表!BJ94=0,"0箇所",IF(市町村抽出表!BJ94&lt;1,"1箇所未満",TEXT(ROUND(市町村抽出表!BJ94,0),"###,###")&amp;"箇所")))</f>
        <v>#REF!</v>
      </c>
      <c r="AY94" s="94" t="e">
        <f ca="1">IF(市町村抽出表!BK94="－","－",IF(市町村抽出表!BK94=0,"0箇所",IF(市町村抽出表!BK94&lt;1,"1箇所未満",TEXT(ROUND(市町村抽出表!BK94,0),"###,###")&amp;"箇所")))</f>
        <v>#REF!</v>
      </c>
      <c r="AZ94" s="94" t="e">
        <f ca="1">IF(市町村抽出表!BL94="－","－",IF(市町村抽出表!BL94=0,"0箇所",IF(市町村抽出表!BL94&lt;1,"1箇所未満",TEXT(ROUND(市町村抽出表!BL94,0),"###,###")&amp;"箇所")))</f>
        <v>#REF!</v>
      </c>
      <c r="BH94" s="153"/>
      <c r="BI94" s="153"/>
      <c r="BJ94" s="153"/>
      <c r="BL94" s="154"/>
      <c r="BM94" s="153"/>
      <c r="BN94" s="153"/>
      <c r="BO94" s="153"/>
      <c r="BP94" s="153"/>
      <c r="BX94" s="154"/>
      <c r="BY94" s="153"/>
      <c r="BZ94" s="153"/>
      <c r="CA94" s="153"/>
      <c r="CB94" s="153"/>
      <c r="CN94" s="154"/>
      <c r="CO94" s="153"/>
      <c r="CP94" s="153"/>
      <c r="CQ94" s="153"/>
      <c r="CR94" s="153"/>
    </row>
    <row r="95" spans="1:96" x14ac:dyDescent="0.2">
      <c r="A95" s="82">
        <v>92</v>
      </c>
      <c r="B95" s="74" t="s">
        <v>646</v>
      </c>
      <c r="C95" s="93" t="e">
        <f ca="1">IF(市町村抽出表!D95="－","－",ROUND(市町村抽出表!D95,1))</f>
        <v>#REF!</v>
      </c>
      <c r="D95" s="158" t="e">
        <f ca="1">IF(市町村抽出表!F95="","※2",IF(市町村抽出表!F95="－","－",市町村抽出表!F95&amp;"箇所"))</f>
        <v>#REF!</v>
      </c>
      <c r="E95" s="159" t="e">
        <f ca="1">IF(市町村抽出表!G95="","※2",IF(市町村抽出表!G95="－","－",市町村抽出表!G95&amp;"箇所"))</f>
        <v>#REF!</v>
      </c>
      <c r="F95" s="160" t="e">
        <f ca="1">IF(市町村抽出表!H95="","※2",IF(市町村抽出表!H95="－","－",市町村抽出表!H95&amp;"箇所"))</f>
        <v>#REF!</v>
      </c>
      <c r="G95" s="94" t="e">
        <f ca="1">IF(市町村抽出表!I95="－","－",IF(市町村抽出表!I95=0,"0棟",IF(市町村抽出表!I95&lt;1,"1棟未満",TEXT(ROUND(市町村抽出表!I95,0),"###,###")&amp;"棟")))</f>
        <v>#REF!</v>
      </c>
      <c r="H95" s="94" t="e">
        <f ca="1">IF(市町村抽出表!J95="－","－",IF(市町村抽出表!J95=0,"0棟",IF(市町村抽出表!J95&lt;1,"1棟未満",TEXT(ROUND(市町村抽出表!J95,0),"###,###")&amp;"棟")))</f>
        <v>#REF!</v>
      </c>
      <c r="I95" s="94" t="e">
        <f ca="1">IF(市町村抽出表!O95="－","－",IF(市町村抽出表!O95=0,"0棟",IF(市町村抽出表!O95&lt;1,"1棟未満",TEXT(ROUND(市町村抽出表!O95,0),"###,###")&amp;"棟")))</f>
        <v>#REF!</v>
      </c>
      <c r="J95" s="94" t="e">
        <f ca="1">IF(市町村抽出表!P95="－","－",IF(市町村抽出表!P95=0,"0棟",IF(市町村抽出表!P95&lt;1,"1棟未満",TEXT(ROUND(市町村抽出表!P95,0),"###,###")&amp;"棟")))</f>
        <v>#REF!</v>
      </c>
      <c r="K95" s="147" t="e">
        <f ca="1">IF(市町村抽出表!U95="","※2",IF(市町村抽出表!U95="－","－",IF(市町村抽出表!U95=0,"0棟",IF(市町村抽出表!U95&lt;1,"1棟未満",TEXT(ROUND(市町村抽出表!U95,0),"###,###")&amp;"棟"))))</f>
        <v>#REF!</v>
      </c>
      <c r="L95" s="148" t="e">
        <f ca="1">IF(市町村抽出表!V95="","※2",IF(市町村抽出表!V95="－","－",IF(市町村抽出表!V95=0,"0棟",IF(市町村抽出表!V95&lt;1,"1棟未満",TEXT(ROUND(市町村抽出表!V95,0),"###,###")&amp;"棟"))))</f>
        <v>#REF!</v>
      </c>
      <c r="M95" s="94" t="e">
        <f ca="1">IF(市町村抽出表!W95="－","－",IF(市町村抽出表!W95=0,"0棟",IF(市町村抽出表!W95&lt;1,"1棟未満",TEXT(ROUND(市町村抽出表!W95,0),"###,###")&amp;"棟")))</f>
        <v>#REF!</v>
      </c>
      <c r="N95" s="94" t="e">
        <f ca="1">IF(市町村抽出表!X95="－","－",IF(市町村抽出表!X95=0,"0棟",IF(市町村抽出表!X95&lt;1,"1棟未満",TEXT(ROUND(市町村抽出表!X95,0),"###,###")&amp;"棟")))</f>
        <v>#REF!</v>
      </c>
      <c r="O95" s="94" t="e">
        <f ca="1">IF(市町村抽出表!Z95="－","－",IF(市町村抽出表!Z95=0,"0件",IF(市町村抽出表!Z95&lt;1,"1件未満",TEXT(ROUND(市町村抽出表!Z95,0),"###,###")&amp;"件")))</f>
        <v>#REF!</v>
      </c>
      <c r="P95" s="94" t="e">
        <f ca="1">IF(市町村抽出表!AA95="－","－",IF(市町村抽出表!AA95=0,"0件",IF(市町村抽出表!AA95&lt;1,"1件未満",TEXT(ROUND(市町村抽出表!AA95,0),"###,###")&amp;"件")))</f>
        <v>#REF!</v>
      </c>
      <c r="Q95" s="94" t="e">
        <f ca="1">IF(市町村抽出表!AB95="－","－",IF(市町村抽出表!AB95=0,"0棟",IF(市町村抽出表!AB95&lt;1,"1棟未満",TEXT(ROUND(市町村抽出表!AB95,0),"###,###")&amp;"棟")))</f>
        <v>#REF!</v>
      </c>
      <c r="R95" s="94" t="e">
        <f ca="1">IF(市町村抽出表!AC95="－","－",IF(市町村抽出表!AC95=0,"0人",IF(市町村抽出表!AC95&lt;1,"1人未満",TEXT(ROUND(市町村抽出表!AC95,0),"###,###")&amp;"人")))</f>
        <v>#REF!</v>
      </c>
      <c r="S95" s="94" t="e">
        <f ca="1">IF(市町村抽出表!AD95="－","－",IF(市町村抽出表!AD95=0,"0人",IF(市町村抽出表!AD95&lt;1,"1人未満",TEXT(ROUND(市町村抽出表!AD95,0),"###,###")&amp;"人")))</f>
        <v>#REF!</v>
      </c>
      <c r="T95" s="94" t="e">
        <f ca="1">IF(市町村抽出表!AE95="－","－",IF(市町村抽出表!AE95=0,"0人",IF(市町村抽出表!AE95&lt;1,"1人未満",TEXT(ROUND(市町村抽出表!AE95,0),"###,###")&amp;"人")))</f>
        <v>#REF!</v>
      </c>
      <c r="U95" s="149" t="e">
        <f ca="1">IF(市町村抽出表!AG95="","※2",IF(市町村抽出表!AG95="－","－",IF(市町村抽出表!AG95=0,"0人",IF(市町村抽出表!AG95&lt;1,"1人未満",TEXT(ROUND(市町村抽出表!AG95,0),"###,###")&amp;"人"))))</f>
        <v>#REF!</v>
      </c>
      <c r="V95" s="150" t="e">
        <f ca="1">IF(市町村抽出表!AH95="","※2",IF(市町村抽出表!AH95="－","－",IF(市町村抽出表!AH95=0,"0人",IF(市町村抽出表!AH95&lt;1,"1人未満",TEXT(ROUND(市町村抽出表!AH95,0),"###,###")&amp;"人"))))</f>
        <v>#REF!</v>
      </c>
      <c r="W95" s="151" t="e">
        <f ca="1">IF(市町村抽出表!AI95="","※2",IF(市町村抽出表!AI95="－","－",IF(市町村抽出表!AI95=0,"0人",IF(市町村抽出表!AI95&lt;1,"1人未満",TEXT(ROUND(市町村抽出表!AI95,0),"###,###")&amp;"人"))))</f>
        <v>#REF!</v>
      </c>
      <c r="X95" s="94" t="e">
        <f ca="1">IF(市町村抽出表!AJ95="－","－",IF(市町村抽出表!AJ95=0,"0人",IF(市町村抽出表!AJ95&lt;1,"1人未満",TEXT(ROUND(市町村抽出表!AJ95,0),"###,###")&amp;"人")))</f>
        <v>#REF!</v>
      </c>
      <c r="Y95" s="94" t="e">
        <f ca="1">IF(市町村抽出表!AK95="－","－",IF(市町村抽出表!AK95=0,"0人",IF(市町村抽出表!AK95&lt;1,"1人未満",TEXT(ROUND(市町村抽出表!AK95,0),"###,###")&amp;"人")))</f>
        <v>#REF!</v>
      </c>
      <c r="Z95" s="94" t="e">
        <f ca="1">IF(市町村抽出表!AL95="－","－",IF(市町村抽出表!AL95=0,"0人",IF(市町村抽出表!AL95&lt;1,"1人未満",TEXT(ROUND(市町村抽出表!AL95,0),"###,###")&amp;"人")))</f>
        <v>#REF!</v>
      </c>
      <c r="AA95" s="94" t="e">
        <f ca="1">IF(市町村抽出表!AM95="－","－",IF(市町村抽出表!AM95=0,"0人",IF(市町村抽出表!AM95&lt;1,"1人未満",TEXT(ROUND(市町村抽出表!AM95,0),"###,###")&amp;"人")))</f>
        <v>#REF!</v>
      </c>
      <c r="AB95" s="94" t="e">
        <f ca="1">IF(市町村抽出表!AN95="－","－",IF(市町村抽出表!AN95=0,"0人",IF(市町村抽出表!AN95&lt;1,"1人未満",TEXT(ROUND(市町村抽出表!AN95,0),"###,###")&amp;"人")))</f>
        <v>#REF!</v>
      </c>
      <c r="AC95" s="94" t="e">
        <f ca="1">IF(市町村抽出表!AO95="－","－",IF(市町村抽出表!AO95=0,"0人",IF(市町村抽出表!AO95&lt;1,"1人未満",TEXT(ROUND(市町村抽出表!AO95,0),"###,###")&amp;"人")))</f>
        <v>#REF!</v>
      </c>
      <c r="AD95" s="94" t="e">
        <f ca="1">IF(市町村抽出表!AP95="－","－",IF(市町村抽出表!AP95=0,"0人",IF(市町村抽出表!AP95&lt;1,"1人未満",TEXT(ROUND(市町村抽出表!AP95,0),"###,###")&amp;"人")))</f>
        <v>#REF!</v>
      </c>
      <c r="AE95" s="94" t="e">
        <f ca="1">IF(市町村抽出表!AQ95="－","－",IF(市町村抽出表!AQ95=0,"0人",IF(市町村抽出表!AQ95&lt;1,"1人未満",TEXT(ROUND(市町村抽出表!AQ95,0),"###,###")&amp;"人")))</f>
        <v>#REF!</v>
      </c>
      <c r="AF95" s="94" t="e">
        <f ca="1">IF(市町村抽出表!AR95="－","－",IF(市町村抽出表!AR95=0,"0人",IF(市町村抽出表!AR95&lt;1,"1人未満",TEXT(ROUND(市町村抽出表!AR95,0),"###,###")&amp;"人")))</f>
        <v>#REF!</v>
      </c>
      <c r="AG95" s="94" t="e">
        <f ca="1">IF(市町村抽出表!AS95="－","－",IF(市町村抽出表!AS95=0,"0箇所",IF(市町村抽出表!AS95&lt;1,"1箇所未満",TEXT(ROUND(市町村抽出表!AS95,0),"###,###")&amp;"箇所")))</f>
        <v>#REF!</v>
      </c>
      <c r="AH95" s="94" t="e">
        <f ca="1">IF(市町村抽出表!AT95="－","－",IF(市町村抽出表!AT95=0,"0世帯",IF(市町村抽出表!AT95&lt;1,"1世帯未満",TEXT(ROUND(市町村抽出表!AT95,0),"###,###")&amp;"世帯")))</f>
        <v>#REF!</v>
      </c>
      <c r="AI95" s="94" t="e">
        <f ca="1">IF(市町村抽出表!AU95="－","－",IF(市町村抽出表!AU95=0,"0人",IF(市町村抽出表!AU95&lt;1,"1人未満",TEXT(ROUND(市町村抽出表!AU95,0),"###,###")&amp;"人")))</f>
        <v>#REF!</v>
      </c>
      <c r="AJ95" s="94" t="e">
        <f ca="1">IF(市町村抽出表!AV95="－","－",IF(市町村抽出表!AV95=0,"0世帯",IF(市町村抽出表!AV95&lt;1,"1世帯未満",TEXT(ROUND(市町村抽出表!AV95,0),"###,###")&amp;"世帯")))</f>
        <v>#REF!</v>
      </c>
      <c r="AK95" s="94" t="e">
        <f ca="1">IF(市町村抽出表!AW95="－","－",IF(市町村抽出表!AW95=0,"0人",IF(市町村抽出表!AW95&lt;1,"1人未満",TEXT(ROUND(市町村抽出表!AW95,0),"###,###")&amp;"人")))</f>
        <v>#REF!</v>
      </c>
      <c r="AL95" s="94" t="e">
        <f ca="1">IF(市町村抽出表!AX95="－","－",IF(市町村抽出表!AX95=0,"0世帯",IF(市町村抽出表!AX95&lt;1,"1世帯未満",TEXT(ROUND(市町村抽出表!AX95,0),"###,###")&amp;"世帯")))</f>
        <v>#REF!</v>
      </c>
      <c r="AM95" s="94" t="e">
        <f ca="1">IF(市町村抽出表!AY95="－","－",IF(市町村抽出表!AY95=0,"0人",IF(市町村抽出表!AY95&lt;1,"1人未満",TEXT(ROUND(市町村抽出表!AY95,0),"###,###")&amp;"人")))</f>
        <v>#REF!</v>
      </c>
      <c r="AN95" s="94" t="s">
        <v>722</v>
      </c>
      <c r="AO95" s="94" t="s">
        <v>722</v>
      </c>
      <c r="AP95" s="94" t="e">
        <f ca="1">IF(市町村抽出表!BB95="－","－",IF(市町村抽出表!BB95=0,"0km",IF(市町村抽出表!BB95&lt;0.1,"0.1km未満",TEXT(ROUND(市町村抽出表!BB95,1),"###,##0.0")&amp;"km")))</f>
        <v>#REF!</v>
      </c>
      <c r="AQ95" s="94" t="e">
        <f ca="1">IF(市町村抽出表!BC95="－","－",IF(市町村抽出表!BC95=0,"0世帯",IF(市町村抽出表!BC95&lt;1,"1世帯未満",TEXT(ROUND(市町村抽出表!BC95,0),"###,###")&amp;"世帯")))</f>
        <v>#REF!</v>
      </c>
      <c r="AR95" s="94" t="e">
        <f ca="1">IF(市町村抽出表!BD95="－","－",IF(市町村抽出表!BD95=0,"0人",IF(市町村抽出表!BD95&lt;1,"1人未満",TEXT(ROUND(市町村抽出表!BD95,0),"###,###")&amp;"人")))</f>
        <v>#REF!</v>
      </c>
      <c r="AS95" s="94" t="s">
        <v>722</v>
      </c>
      <c r="AT95" s="94" t="s">
        <v>722</v>
      </c>
      <c r="AU95" s="94" t="e">
        <f ca="1">IF(市町村抽出表!BG95="－","－",IF(市町村抽出表!BG95=0,"0箇所",IF(市町村抽出表!BG95&lt;1,"1箇所未満",TEXT(ROUND(市町村抽出表!BG95,0),"###,###")&amp;"箇所")))</f>
        <v>#REF!</v>
      </c>
      <c r="AV95" s="94" t="e">
        <f ca="1">IF(市町村抽出表!BH95="－","－",IF(市町村抽出表!BH95=0,"0箇所",IF(市町村抽出表!BH95&lt;1,"1箇所未満",TEXT(ROUND(市町村抽出表!BH95,0),"###,###")&amp;"箇所")))</f>
        <v>#REF!</v>
      </c>
      <c r="AW95" s="94" t="e">
        <f ca="1">IF(市町村抽出表!BI95="－","－",IF(市町村抽出表!BI95=0,"0箇所",IF(市町村抽出表!BI95&lt;1,"1箇所未満",TEXT(ROUND(市町村抽出表!BI95,0),"###,###")&amp;"箇所")))</f>
        <v>#REF!</v>
      </c>
      <c r="AX95" s="94" t="e">
        <f ca="1">IF(市町村抽出表!BJ95="－","－",IF(市町村抽出表!BJ95=0,"0箇所",IF(市町村抽出表!BJ95&lt;1,"1箇所未満",TEXT(ROUND(市町村抽出表!BJ95,0),"###,###")&amp;"箇所")))</f>
        <v>#REF!</v>
      </c>
      <c r="AY95" s="94" t="e">
        <f ca="1">IF(市町村抽出表!BK95="－","－",IF(市町村抽出表!BK95=0,"0箇所",IF(市町村抽出表!BK95&lt;1,"1箇所未満",TEXT(ROUND(市町村抽出表!BK95,0),"###,###")&amp;"箇所")))</f>
        <v>#REF!</v>
      </c>
      <c r="AZ95" s="94" t="e">
        <f ca="1">IF(市町村抽出表!BL95="－","－",IF(市町村抽出表!BL95=0,"0箇所",IF(市町村抽出表!BL95&lt;1,"1箇所未満",TEXT(ROUND(市町村抽出表!BL95,0),"###,###")&amp;"箇所")))</f>
        <v>#REF!</v>
      </c>
      <c r="BH95" s="153"/>
      <c r="BI95" s="153"/>
      <c r="BJ95" s="153"/>
      <c r="BL95" s="154"/>
      <c r="BM95" s="153"/>
      <c r="BN95" s="153"/>
      <c r="BO95" s="153"/>
      <c r="BP95" s="153"/>
      <c r="BX95" s="154"/>
      <c r="BY95" s="153"/>
      <c r="BZ95" s="153"/>
      <c r="CA95" s="153"/>
      <c r="CB95" s="153"/>
      <c r="CN95" s="154"/>
      <c r="CO95" s="153"/>
      <c r="CP95" s="153"/>
      <c r="CQ95" s="153"/>
      <c r="CR95" s="153"/>
    </row>
    <row r="96" spans="1:96" x14ac:dyDescent="0.2">
      <c r="A96" s="82">
        <v>93</v>
      </c>
      <c r="B96" s="74" t="s">
        <v>647</v>
      </c>
      <c r="C96" s="93" t="e">
        <f ca="1">IF(市町村抽出表!D96="－","－",ROUND(市町村抽出表!D96,1))</f>
        <v>#REF!</v>
      </c>
      <c r="D96" s="158" t="e">
        <f ca="1">IF(市町村抽出表!F96="","※2",IF(市町村抽出表!F96="－","－",市町村抽出表!F96&amp;"箇所"))</f>
        <v>#REF!</v>
      </c>
      <c r="E96" s="159" t="e">
        <f ca="1">IF(市町村抽出表!G96="","※2",IF(市町村抽出表!G96="－","－",市町村抽出表!G96&amp;"箇所"))</f>
        <v>#REF!</v>
      </c>
      <c r="F96" s="160" t="e">
        <f ca="1">IF(市町村抽出表!H96="","※2",IF(市町村抽出表!H96="－","－",市町村抽出表!H96&amp;"箇所"))</f>
        <v>#REF!</v>
      </c>
      <c r="G96" s="94" t="e">
        <f ca="1">IF(市町村抽出表!I96="－","－",IF(市町村抽出表!I96=0,"0棟",IF(市町村抽出表!I96&lt;1,"1棟未満",TEXT(ROUND(市町村抽出表!I96,0),"###,###")&amp;"棟")))</f>
        <v>#REF!</v>
      </c>
      <c r="H96" s="94" t="e">
        <f ca="1">IF(市町村抽出表!J96="－","－",IF(市町村抽出表!J96=0,"0棟",IF(市町村抽出表!J96&lt;1,"1棟未満",TEXT(ROUND(市町村抽出表!J96,0),"###,###")&amp;"棟")))</f>
        <v>#REF!</v>
      </c>
      <c r="I96" s="94" t="e">
        <f ca="1">IF(市町村抽出表!O96="－","－",IF(市町村抽出表!O96=0,"0棟",IF(市町村抽出表!O96&lt;1,"1棟未満",TEXT(ROUND(市町村抽出表!O96,0),"###,###")&amp;"棟")))</f>
        <v>#REF!</v>
      </c>
      <c r="J96" s="94" t="e">
        <f ca="1">IF(市町村抽出表!P96="－","－",IF(市町村抽出表!P96=0,"0棟",IF(市町村抽出表!P96&lt;1,"1棟未満",TEXT(ROUND(市町村抽出表!P96,0),"###,###")&amp;"棟")))</f>
        <v>#REF!</v>
      </c>
      <c r="K96" s="147" t="e">
        <f ca="1">IF(市町村抽出表!U96="","※2",IF(市町村抽出表!U96="－","－",IF(市町村抽出表!U96=0,"0棟",IF(市町村抽出表!U96&lt;1,"1棟未満",TEXT(ROUND(市町村抽出表!U96,0),"###,###")&amp;"棟"))))</f>
        <v>#REF!</v>
      </c>
      <c r="L96" s="148" t="e">
        <f ca="1">IF(市町村抽出表!V96="","※2",IF(市町村抽出表!V96="－","－",IF(市町村抽出表!V96=0,"0棟",IF(市町村抽出表!V96&lt;1,"1棟未満",TEXT(ROUND(市町村抽出表!V96,0),"###,###")&amp;"棟"))))</f>
        <v>#REF!</v>
      </c>
      <c r="M96" s="94" t="e">
        <f ca="1">IF(市町村抽出表!W96="－","－",IF(市町村抽出表!W96=0,"0棟",IF(市町村抽出表!W96&lt;1,"1棟未満",TEXT(ROUND(市町村抽出表!W96,0),"###,###")&amp;"棟")))</f>
        <v>#REF!</v>
      </c>
      <c r="N96" s="94" t="e">
        <f ca="1">IF(市町村抽出表!X96="－","－",IF(市町村抽出表!X96=0,"0棟",IF(市町村抽出表!X96&lt;1,"1棟未満",TEXT(ROUND(市町村抽出表!X96,0),"###,###")&amp;"棟")))</f>
        <v>#REF!</v>
      </c>
      <c r="O96" s="94" t="e">
        <f ca="1">IF(市町村抽出表!Z96="－","－",IF(市町村抽出表!Z96=0,"0件",IF(市町村抽出表!Z96&lt;1,"1件未満",TEXT(ROUND(市町村抽出表!Z96,0),"###,###")&amp;"件")))</f>
        <v>#REF!</v>
      </c>
      <c r="P96" s="94" t="e">
        <f ca="1">IF(市町村抽出表!AA96="－","－",IF(市町村抽出表!AA96=0,"0件",IF(市町村抽出表!AA96&lt;1,"1件未満",TEXT(ROUND(市町村抽出表!AA96,0),"###,###")&amp;"件")))</f>
        <v>#REF!</v>
      </c>
      <c r="Q96" s="94" t="e">
        <f ca="1">IF(市町村抽出表!AB96="－","－",IF(市町村抽出表!AB96=0,"0棟",IF(市町村抽出表!AB96&lt;1,"1棟未満",TEXT(ROUND(市町村抽出表!AB96,0),"###,###")&amp;"棟")))</f>
        <v>#REF!</v>
      </c>
      <c r="R96" s="94" t="e">
        <f ca="1">IF(市町村抽出表!AC96="－","－",IF(市町村抽出表!AC96=0,"0人",IF(市町村抽出表!AC96&lt;1,"1人未満",TEXT(ROUND(市町村抽出表!AC96,0),"###,###")&amp;"人")))</f>
        <v>#REF!</v>
      </c>
      <c r="S96" s="94" t="e">
        <f ca="1">IF(市町村抽出表!AD96="－","－",IF(市町村抽出表!AD96=0,"0人",IF(市町村抽出表!AD96&lt;1,"1人未満",TEXT(ROUND(市町村抽出表!AD96,0),"###,###")&amp;"人")))</f>
        <v>#REF!</v>
      </c>
      <c r="T96" s="94" t="e">
        <f ca="1">IF(市町村抽出表!AE96="－","－",IF(市町村抽出表!AE96=0,"0人",IF(市町村抽出表!AE96&lt;1,"1人未満",TEXT(ROUND(市町村抽出表!AE96,0),"###,###")&amp;"人")))</f>
        <v>#REF!</v>
      </c>
      <c r="U96" s="149" t="e">
        <f ca="1">IF(市町村抽出表!AG96="","※2",IF(市町村抽出表!AG96="－","－",IF(市町村抽出表!AG96=0,"0人",IF(市町村抽出表!AG96&lt;1,"1人未満",TEXT(ROUND(市町村抽出表!AG96,0),"###,###")&amp;"人"))))</f>
        <v>#REF!</v>
      </c>
      <c r="V96" s="150" t="e">
        <f ca="1">IF(市町村抽出表!AH96="","※2",IF(市町村抽出表!AH96="－","－",IF(市町村抽出表!AH96=0,"0人",IF(市町村抽出表!AH96&lt;1,"1人未満",TEXT(ROUND(市町村抽出表!AH96,0),"###,###")&amp;"人"))))</f>
        <v>#REF!</v>
      </c>
      <c r="W96" s="151" t="e">
        <f ca="1">IF(市町村抽出表!AI96="","※2",IF(市町村抽出表!AI96="－","－",IF(市町村抽出表!AI96=0,"0人",IF(市町村抽出表!AI96&lt;1,"1人未満",TEXT(ROUND(市町村抽出表!AI96,0),"###,###")&amp;"人"))))</f>
        <v>#REF!</v>
      </c>
      <c r="X96" s="94" t="e">
        <f ca="1">IF(市町村抽出表!AJ96="－","－",IF(市町村抽出表!AJ96=0,"0人",IF(市町村抽出表!AJ96&lt;1,"1人未満",TEXT(ROUND(市町村抽出表!AJ96,0),"###,###")&amp;"人")))</f>
        <v>#REF!</v>
      </c>
      <c r="Y96" s="94" t="e">
        <f ca="1">IF(市町村抽出表!AK96="－","－",IF(市町村抽出表!AK96=0,"0人",IF(市町村抽出表!AK96&lt;1,"1人未満",TEXT(ROUND(市町村抽出表!AK96,0),"###,###")&amp;"人")))</f>
        <v>#REF!</v>
      </c>
      <c r="Z96" s="94" t="e">
        <f ca="1">IF(市町村抽出表!AL96="－","－",IF(市町村抽出表!AL96=0,"0人",IF(市町村抽出表!AL96&lt;1,"1人未満",TEXT(ROUND(市町村抽出表!AL96,0),"###,###")&amp;"人")))</f>
        <v>#REF!</v>
      </c>
      <c r="AA96" s="94" t="e">
        <f ca="1">IF(市町村抽出表!AM96="－","－",IF(市町村抽出表!AM96=0,"0人",IF(市町村抽出表!AM96&lt;1,"1人未満",TEXT(ROUND(市町村抽出表!AM96,0),"###,###")&amp;"人")))</f>
        <v>#REF!</v>
      </c>
      <c r="AB96" s="94" t="e">
        <f ca="1">IF(市町村抽出表!AN96="－","－",IF(市町村抽出表!AN96=0,"0人",IF(市町村抽出表!AN96&lt;1,"1人未満",TEXT(ROUND(市町村抽出表!AN96,0),"###,###")&amp;"人")))</f>
        <v>#REF!</v>
      </c>
      <c r="AC96" s="94" t="e">
        <f ca="1">IF(市町村抽出表!AO96="－","－",IF(市町村抽出表!AO96=0,"0人",IF(市町村抽出表!AO96&lt;1,"1人未満",TEXT(ROUND(市町村抽出表!AO96,0),"###,###")&amp;"人")))</f>
        <v>#REF!</v>
      </c>
      <c r="AD96" s="94" t="e">
        <f ca="1">IF(市町村抽出表!AP96="－","－",IF(市町村抽出表!AP96=0,"0人",IF(市町村抽出表!AP96&lt;1,"1人未満",TEXT(ROUND(市町村抽出表!AP96,0),"###,###")&amp;"人")))</f>
        <v>#REF!</v>
      </c>
      <c r="AE96" s="94" t="e">
        <f ca="1">IF(市町村抽出表!AQ96="－","－",IF(市町村抽出表!AQ96=0,"0人",IF(市町村抽出表!AQ96&lt;1,"1人未満",TEXT(ROUND(市町村抽出表!AQ96,0),"###,###")&amp;"人")))</f>
        <v>#REF!</v>
      </c>
      <c r="AF96" s="94" t="e">
        <f ca="1">IF(市町村抽出表!AR96="－","－",IF(市町村抽出表!AR96=0,"0人",IF(市町村抽出表!AR96&lt;1,"1人未満",TEXT(ROUND(市町村抽出表!AR96,0),"###,###")&amp;"人")))</f>
        <v>#REF!</v>
      </c>
      <c r="AG96" s="94" t="e">
        <f ca="1">IF(市町村抽出表!AS96="－","－",IF(市町村抽出表!AS96=0,"0箇所",IF(市町村抽出表!AS96&lt;1,"1箇所未満",TEXT(ROUND(市町村抽出表!AS96,0),"###,###")&amp;"箇所")))</f>
        <v>#REF!</v>
      </c>
      <c r="AH96" s="94" t="e">
        <f ca="1">IF(市町村抽出表!AT96="－","－",IF(市町村抽出表!AT96=0,"0世帯",IF(市町村抽出表!AT96&lt;1,"1世帯未満",TEXT(ROUND(市町村抽出表!AT96,0),"###,###")&amp;"世帯")))</f>
        <v>#REF!</v>
      </c>
      <c r="AI96" s="94" t="e">
        <f ca="1">IF(市町村抽出表!AU96="－","－",IF(市町村抽出表!AU96=0,"0人",IF(市町村抽出表!AU96&lt;1,"1人未満",TEXT(ROUND(市町村抽出表!AU96,0),"###,###")&amp;"人")))</f>
        <v>#REF!</v>
      </c>
      <c r="AJ96" s="94" t="e">
        <f ca="1">IF(市町村抽出表!AV96="－","－",IF(市町村抽出表!AV96=0,"0世帯",IF(市町村抽出表!AV96&lt;1,"1世帯未満",TEXT(ROUND(市町村抽出表!AV96,0),"###,###")&amp;"世帯")))</f>
        <v>#REF!</v>
      </c>
      <c r="AK96" s="94" t="e">
        <f ca="1">IF(市町村抽出表!AW96="－","－",IF(市町村抽出表!AW96=0,"0人",IF(市町村抽出表!AW96&lt;1,"1人未満",TEXT(ROUND(市町村抽出表!AW96,0),"###,###")&amp;"人")))</f>
        <v>#REF!</v>
      </c>
      <c r="AL96" s="94" t="e">
        <f ca="1">IF(市町村抽出表!AX96="－","－",IF(市町村抽出表!AX96=0,"0世帯",IF(市町村抽出表!AX96&lt;1,"1世帯未満",TEXT(ROUND(市町村抽出表!AX96,0),"###,###")&amp;"世帯")))</f>
        <v>#REF!</v>
      </c>
      <c r="AM96" s="94" t="e">
        <f ca="1">IF(市町村抽出表!AY96="－","－",IF(市町村抽出表!AY96=0,"0人",IF(市町村抽出表!AY96&lt;1,"1人未満",TEXT(ROUND(市町村抽出表!AY96,0),"###,###")&amp;"人")))</f>
        <v>#REF!</v>
      </c>
      <c r="AN96" s="94" t="s">
        <v>722</v>
      </c>
      <c r="AO96" s="94" t="s">
        <v>722</v>
      </c>
      <c r="AP96" s="94" t="e">
        <f ca="1">IF(市町村抽出表!BB96="－","－",IF(市町村抽出表!BB96=0,"0km",IF(市町村抽出表!BB96&lt;0.1,"0.1km未満",TEXT(ROUND(市町村抽出表!BB96,1),"###,##0.0")&amp;"km")))</f>
        <v>#REF!</v>
      </c>
      <c r="AQ96" s="94" t="e">
        <f ca="1">IF(市町村抽出表!BC96="－","－",IF(市町村抽出表!BC96=0,"0世帯",IF(市町村抽出表!BC96&lt;1,"1世帯未満",TEXT(ROUND(市町村抽出表!BC96,0),"###,###")&amp;"世帯")))</f>
        <v>#REF!</v>
      </c>
      <c r="AR96" s="94" t="e">
        <f ca="1">IF(市町村抽出表!BD96="－","－",IF(市町村抽出表!BD96=0,"0人",IF(市町村抽出表!BD96&lt;1,"1人未満",TEXT(ROUND(市町村抽出表!BD96,0),"###,###")&amp;"人")))</f>
        <v>#REF!</v>
      </c>
      <c r="AS96" s="94" t="s">
        <v>722</v>
      </c>
      <c r="AT96" s="94" t="s">
        <v>722</v>
      </c>
      <c r="AU96" s="94" t="e">
        <f ca="1">IF(市町村抽出表!BG96="－","－",IF(市町村抽出表!BG96=0,"0箇所",IF(市町村抽出表!BG96&lt;1,"1箇所未満",TEXT(ROUND(市町村抽出表!BG96,0),"###,###")&amp;"箇所")))</f>
        <v>#REF!</v>
      </c>
      <c r="AV96" s="94" t="e">
        <f ca="1">IF(市町村抽出表!BH96="－","－",IF(市町村抽出表!BH96=0,"0箇所",IF(市町村抽出表!BH96&lt;1,"1箇所未満",TEXT(ROUND(市町村抽出表!BH96,0),"###,###")&amp;"箇所")))</f>
        <v>#REF!</v>
      </c>
      <c r="AW96" s="94" t="e">
        <f ca="1">IF(市町村抽出表!BI96="－","－",IF(市町村抽出表!BI96=0,"0箇所",IF(市町村抽出表!BI96&lt;1,"1箇所未満",TEXT(ROUND(市町村抽出表!BI96,0),"###,###")&amp;"箇所")))</f>
        <v>#REF!</v>
      </c>
      <c r="AX96" s="94" t="e">
        <f ca="1">IF(市町村抽出表!BJ96="－","－",IF(市町村抽出表!BJ96=0,"0箇所",IF(市町村抽出表!BJ96&lt;1,"1箇所未満",TEXT(ROUND(市町村抽出表!BJ96,0),"###,###")&amp;"箇所")))</f>
        <v>#REF!</v>
      </c>
      <c r="AY96" s="94" t="e">
        <f ca="1">IF(市町村抽出表!BK96="－","－",IF(市町村抽出表!BK96=0,"0箇所",IF(市町村抽出表!BK96&lt;1,"1箇所未満",TEXT(ROUND(市町村抽出表!BK96,0),"###,###")&amp;"箇所")))</f>
        <v>#REF!</v>
      </c>
      <c r="AZ96" s="94" t="e">
        <f ca="1">IF(市町村抽出表!BL96="－","－",IF(市町村抽出表!BL96=0,"0箇所",IF(市町村抽出表!BL96&lt;1,"1箇所未満",TEXT(ROUND(市町村抽出表!BL96,0),"###,###")&amp;"箇所")))</f>
        <v>#REF!</v>
      </c>
      <c r="BH96" s="153"/>
      <c r="BI96" s="153"/>
      <c r="BJ96" s="153"/>
      <c r="BL96" s="154"/>
      <c r="BM96" s="153"/>
      <c r="BN96" s="153"/>
      <c r="BO96" s="153"/>
      <c r="BP96" s="153"/>
      <c r="BX96" s="154"/>
      <c r="BY96" s="153"/>
      <c r="BZ96" s="153"/>
      <c r="CA96" s="153"/>
      <c r="CB96" s="153"/>
      <c r="CN96" s="154"/>
      <c r="CO96" s="153"/>
      <c r="CP96" s="153"/>
      <c r="CQ96" s="153"/>
      <c r="CR96" s="153"/>
    </row>
    <row r="97" spans="1:96" x14ac:dyDescent="0.2">
      <c r="A97" s="82">
        <v>94</v>
      </c>
      <c r="B97" s="74" t="s">
        <v>648</v>
      </c>
      <c r="C97" s="93" t="e">
        <f ca="1">IF(市町村抽出表!D97="－","－",ROUND(市町村抽出表!D97,1))</f>
        <v>#REF!</v>
      </c>
      <c r="D97" s="158" t="e">
        <f ca="1">IF(市町村抽出表!F97="","※2",IF(市町村抽出表!F97="－","－",市町村抽出表!F97&amp;"箇所"))</f>
        <v>#REF!</v>
      </c>
      <c r="E97" s="159" t="e">
        <f ca="1">IF(市町村抽出表!G97="","※2",IF(市町村抽出表!G97="－","－",市町村抽出表!G97&amp;"箇所"))</f>
        <v>#REF!</v>
      </c>
      <c r="F97" s="160" t="e">
        <f ca="1">IF(市町村抽出表!H97="","※2",IF(市町村抽出表!H97="－","－",市町村抽出表!H97&amp;"箇所"))</f>
        <v>#REF!</v>
      </c>
      <c r="G97" s="94" t="e">
        <f ca="1">IF(市町村抽出表!I97="－","－",IF(市町村抽出表!I97=0,"0棟",IF(市町村抽出表!I97&lt;1,"1棟未満",TEXT(ROUND(市町村抽出表!I97,0),"###,###")&amp;"棟")))</f>
        <v>#REF!</v>
      </c>
      <c r="H97" s="94" t="e">
        <f ca="1">IF(市町村抽出表!J97="－","－",IF(市町村抽出表!J97=0,"0棟",IF(市町村抽出表!J97&lt;1,"1棟未満",TEXT(ROUND(市町村抽出表!J97,0),"###,###")&amp;"棟")))</f>
        <v>#REF!</v>
      </c>
      <c r="I97" s="94" t="e">
        <f ca="1">IF(市町村抽出表!O97="－","－",IF(市町村抽出表!O97=0,"0棟",IF(市町村抽出表!O97&lt;1,"1棟未満",TEXT(ROUND(市町村抽出表!O97,0),"###,###")&amp;"棟")))</f>
        <v>#REF!</v>
      </c>
      <c r="J97" s="94" t="e">
        <f ca="1">IF(市町村抽出表!P97="－","－",IF(市町村抽出表!P97=0,"0棟",IF(市町村抽出表!P97&lt;1,"1棟未満",TEXT(ROUND(市町村抽出表!P97,0),"###,###")&amp;"棟")))</f>
        <v>#REF!</v>
      </c>
      <c r="K97" s="147" t="e">
        <f ca="1">IF(市町村抽出表!U97="","※2",IF(市町村抽出表!U97="－","－",IF(市町村抽出表!U97=0,"0棟",IF(市町村抽出表!U97&lt;1,"1棟未満",TEXT(ROUND(市町村抽出表!U97,0),"###,###")&amp;"棟"))))</f>
        <v>#REF!</v>
      </c>
      <c r="L97" s="148" t="e">
        <f ca="1">IF(市町村抽出表!V97="","※2",IF(市町村抽出表!V97="－","－",IF(市町村抽出表!V97=0,"0棟",IF(市町村抽出表!V97&lt;1,"1棟未満",TEXT(ROUND(市町村抽出表!V97,0),"###,###")&amp;"棟"))))</f>
        <v>#REF!</v>
      </c>
      <c r="M97" s="94" t="e">
        <f ca="1">IF(市町村抽出表!W97="－","－",IF(市町村抽出表!W97=0,"0棟",IF(市町村抽出表!W97&lt;1,"1棟未満",TEXT(ROUND(市町村抽出表!W97,0),"###,###")&amp;"棟")))</f>
        <v>#REF!</v>
      </c>
      <c r="N97" s="94" t="e">
        <f ca="1">IF(市町村抽出表!X97="－","－",IF(市町村抽出表!X97=0,"0棟",IF(市町村抽出表!X97&lt;1,"1棟未満",TEXT(ROUND(市町村抽出表!X97,0),"###,###")&amp;"棟")))</f>
        <v>#REF!</v>
      </c>
      <c r="O97" s="94" t="e">
        <f ca="1">IF(市町村抽出表!Z97="－","－",IF(市町村抽出表!Z97=0,"0件",IF(市町村抽出表!Z97&lt;1,"1件未満",TEXT(ROUND(市町村抽出表!Z97,0),"###,###")&amp;"件")))</f>
        <v>#REF!</v>
      </c>
      <c r="P97" s="94" t="e">
        <f ca="1">IF(市町村抽出表!AA97="－","－",IF(市町村抽出表!AA97=0,"0件",IF(市町村抽出表!AA97&lt;1,"1件未満",TEXT(ROUND(市町村抽出表!AA97,0),"###,###")&amp;"件")))</f>
        <v>#REF!</v>
      </c>
      <c r="Q97" s="94" t="e">
        <f ca="1">IF(市町村抽出表!AB97="－","－",IF(市町村抽出表!AB97=0,"0棟",IF(市町村抽出表!AB97&lt;1,"1棟未満",TEXT(ROUND(市町村抽出表!AB97,0),"###,###")&amp;"棟")))</f>
        <v>#REF!</v>
      </c>
      <c r="R97" s="94" t="e">
        <f ca="1">IF(市町村抽出表!AC97="－","－",IF(市町村抽出表!AC97=0,"0人",IF(市町村抽出表!AC97&lt;1,"1人未満",TEXT(ROUND(市町村抽出表!AC97,0),"###,###")&amp;"人")))</f>
        <v>#REF!</v>
      </c>
      <c r="S97" s="94" t="e">
        <f ca="1">IF(市町村抽出表!AD97="－","－",IF(市町村抽出表!AD97=0,"0人",IF(市町村抽出表!AD97&lt;1,"1人未満",TEXT(ROUND(市町村抽出表!AD97,0),"###,###")&amp;"人")))</f>
        <v>#REF!</v>
      </c>
      <c r="T97" s="94" t="e">
        <f ca="1">IF(市町村抽出表!AE97="－","－",IF(市町村抽出表!AE97=0,"0人",IF(市町村抽出表!AE97&lt;1,"1人未満",TEXT(ROUND(市町村抽出表!AE97,0),"###,###")&amp;"人")))</f>
        <v>#REF!</v>
      </c>
      <c r="U97" s="149" t="e">
        <f ca="1">IF(市町村抽出表!AG97="","※2",IF(市町村抽出表!AG97="－","－",IF(市町村抽出表!AG97=0,"0人",IF(市町村抽出表!AG97&lt;1,"1人未満",TEXT(ROUND(市町村抽出表!AG97,0),"###,###")&amp;"人"))))</f>
        <v>#REF!</v>
      </c>
      <c r="V97" s="150" t="e">
        <f ca="1">IF(市町村抽出表!AH97="","※2",IF(市町村抽出表!AH97="－","－",IF(市町村抽出表!AH97=0,"0人",IF(市町村抽出表!AH97&lt;1,"1人未満",TEXT(ROUND(市町村抽出表!AH97,0),"###,###")&amp;"人"))))</f>
        <v>#REF!</v>
      </c>
      <c r="W97" s="151" t="e">
        <f ca="1">IF(市町村抽出表!AI97="","※2",IF(市町村抽出表!AI97="－","－",IF(市町村抽出表!AI97=0,"0人",IF(市町村抽出表!AI97&lt;1,"1人未満",TEXT(ROUND(市町村抽出表!AI97,0),"###,###")&amp;"人"))))</f>
        <v>#REF!</v>
      </c>
      <c r="X97" s="94" t="e">
        <f ca="1">IF(市町村抽出表!AJ97="－","－",IF(市町村抽出表!AJ97=0,"0人",IF(市町村抽出表!AJ97&lt;1,"1人未満",TEXT(ROUND(市町村抽出表!AJ97,0),"###,###")&amp;"人")))</f>
        <v>#REF!</v>
      </c>
      <c r="Y97" s="94" t="e">
        <f ca="1">IF(市町村抽出表!AK97="－","－",IF(市町村抽出表!AK97=0,"0人",IF(市町村抽出表!AK97&lt;1,"1人未満",TEXT(ROUND(市町村抽出表!AK97,0),"###,###")&amp;"人")))</f>
        <v>#REF!</v>
      </c>
      <c r="Z97" s="94" t="e">
        <f ca="1">IF(市町村抽出表!AL97="－","－",IF(市町村抽出表!AL97=0,"0人",IF(市町村抽出表!AL97&lt;1,"1人未満",TEXT(ROUND(市町村抽出表!AL97,0),"###,###")&amp;"人")))</f>
        <v>#REF!</v>
      </c>
      <c r="AA97" s="94" t="e">
        <f ca="1">IF(市町村抽出表!AM97="－","－",IF(市町村抽出表!AM97=0,"0人",IF(市町村抽出表!AM97&lt;1,"1人未満",TEXT(ROUND(市町村抽出表!AM97,0),"###,###")&amp;"人")))</f>
        <v>#REF!</v>
      </c>
      <c r="AB97" s="94" t="e">
        <f ca="1">IF(市町村抽出表!AN97="－","－",IF(市町村抽出表!AN97=0,"0人",IF(市町村抽出表!AN97&lt;1,"1人未満",TEXT(ROUND(市町村抽出表!AN97,0),"###,###")&amp;"人")))</f>
        <v>#REF!</v>
      </c>
      <c r="AC97" s="94" t="e">
        <f ca="1">IF(市町村抽出表!AO97="－","－",IF(市町村抽出表!AO97=0,"0人",IF(市町村抽出表!AO97&lt;1,"1人未満",TEXT(ROUND(市町村抽出表!AO97,0),"###,###")&amp;"人")))</f>
        <v>#REF!</v>
      </c>
      <c r="AD97" s="94" t="e">
        <f ca="1">IF(市町村抽出表!AP97="－","－",IF(市町村抽出表!AP97=0,"0人",IF(市町村抽出表!AP97&lt;1,"1人未満",TEXT(ROUND(市町村抽出表!AP97,0),"###,###")&amp;"人")))</f>
        <v>#REF!</v>
      </c>
      <c r="AE97" s="94" t="e">
        <f ca="1">IF(市町村抽出表!AQ97="－","－",IF(市町村抽出表!AQ97=0,"0人",IF(市町村抽出表!AQ97&lt;1,"1人未満",TEXT(ROUND(市町村抽出表!AQ97,0),"###,###")&amp;"人")))</f>
        <v>#REF!</v>
      </c>
      <c r="AF97" s="94" t="e">
        <f ca="1">IF(市町村抽出表!AR97="－","－",IF(市町村抽出表!AR97=0,"0人",IF(市町村抽出表!AR97&lt;1,"1人未満",TEXT(ROUND(市町村抽出表!AR97,0),"###,###")&amp;"人")))</f>
        <v>#REF!</v>
      </c>
      <c r="AG97" s="94" t="e">
        <f ca="1">IF(市町村抽出表!AS97="－","－",IF(市町村抽出表!AS97=0,"0箇所",IF(市町村抽出表!AS97&lt;1,"1箇所未満",TEXT(ROUND(市町村抽出表!AS97,0),"###,###")&amp;"箇所")))</f>
        <v>#REF!</v>
      </c>
      <c r="AH97" s="94" t="e">
        <f ca="1">IF(市町村抽出表!AT97="－","－",IF(市町村抽出表!AT97=0,"0世帯",IF(市町村抽出表!AT97&lt;1,"1世帯未満",TEXT(ROUND(市町村抽出表!AT97,0),"###,###")&amp;"世帯")))</f>
        <v>#REF!</v>
      </c>
      <c r="AI97" s="94" t="e">
        <f ca="1">IF(市町村抽出表!AU97="－","－",IF(市町村抽出表!AU97=0,"0人",IF(市町村抽出表!AU97&lt;1,"1人未満",TEXT(ROUND(市町村抽出表!AU97,0),"###,###")&amp;"人")))</f>
        <v>#REF!</v>
      </c>
      <c r="AJ97" s="94" t="e">
        <f ca="1">IF(市町村抽出表!AV97="－","－",IF(市町村抽出表!AV97=0,"0世帯",IF(市町村抽出表!AV97&lt;1,"1世帯未満",TEXT(ROUND(市町村抽出表!AV97,0),"###,###")&amp;"世帯")))</f>
        <v>#REF!</v>
      </c>
      <c r="AK97" s="94" t="e">
        <f ca="1">IF(市町村抽出表!AW97="－","－",IF(市町村抽出表!AW97=0,"0人",IF(市町村抽出表!AW97&lt;1,"1人未満",TEXT(ROUND(市町村抽出表!AW97,0),"###,###")&amp;"人")))</f>
        <v>#REF!</v>
      </c>
      <c r="AL97" s="94" t="e">
        <f ca="1">IF(市町村抽出表!AX97="－","－",IF(市町村抽出表!AX97=0,"0世帯",IF(市町村抽出表!AX97&lt;1,"1世帯未満",TEXT(ROUND(市町村抽出表!AX97,0),"###,###")&amp;"世帯")))</f>
        <v>#REF!</v>
      </c>
      <c r="AM97" s="94" t="e">
        <f ca="1">IF(市町村抽出表!AY97="－","－",IF(市町村抽出表!AY97=0,"0人",IF(市町村抽出表!AY97&lt;1,"1人未満",TEXT(ROUND(市町村抽出表!AY97,0),"###,###")&amp;"人")))</f>
        <v>#REF!</v>
      </c>
      <c r="AN97" s="94" t="s">
        <v>722</v>
      </c>
      <c r="AO97" s="94" t="s">
        <v>722</v>
      </c>
      <c r="AP97" s="94" t="e">
        <f ca="1">IF(市町村抽出表!BB97="－","－",IF(市町村抽出表!BB97=0,"0km",IF(市町村抽出表!BB97&lt;0.1,"0.1km未満",TEXT(ROUND(市町村抽出表!BB97,1),"###,##0.0")&amp;"km")))</f>
        <v>#REF!</v>
      </c>
      <c r="AQ97" s="94" t="e">
        <f ca="1">IF(市町村抽出表!BC97="－","－",IF(市町村抽出表!BC97=0,"0世帯",IF(市町村抽出表!BC97&lt;1,"1世帯未満",TEXT(ROUND(市町村抽出表!BC97,0),"###,###")&amp;"世帯")))</f>
        <v>#REF!</v>
      </c>
      <c r="AR97" s="94" t="e">
        <f ca="1">IF(市町村抽出表!BD97="－","－",IF(市町村抽出表!BD97=0,"0人",IF(市町村抽出表!BD97&lt;1,"1人未満",TEXT(ROUND(市町村抽出表!BD97,0),"###,###")&amp;"人")))</f>
        <v>#REF!</v>
      </c>
      <c r="AS97" s="94" t="s">
        <v>722</v>
      </c>
      <c r="AT97" s="94" t="s">
        <v>722</v>
      </c>
      <c r="AU97" s="94" t="e">
        <f ca="1">IF(市町村抽出表!BG97="－","－",IF(市町村抽出表!BG97=0,"0箇所",IF(市町村抽出表!BG97&lt;1,"1箇所未満",TEXT(ROUND(市町村抽出表!BG97,0),"###,###")&amp;"箇所")))</f>
        <v>#REF!</v>
      </c>
      <c r="AV97" s="94" t="e">
        <f ca="1">IF(市町村抽出表!BH97="－","－",IF(市町村抽出表!BH97=0,"0箇所",IF(市町村抽出表!BH97&lt;1,"1箇所未満",TEXT(ROUND(市町村抽出表!BH97,0),"###,###")&amp;"箇所")))</f>
        <v>#REF!</v>
      </c>
      <c r="AW97" s="94" t="e">
        <f ca="1">IF(市町村抽出表!BI97="－","－",IF(市町村抽出表!BI97=0,"0箇所",IF(市町村抽出表!BI97&lt;1,"1箇所未満",TEXT(ROUND(市町村抽出表!BI97,0),"###,###")&amp;"箇所")))</f>
        <v>#REF!</v>
      </c>
      <c r="AX97" s="94" t="e">
        <f ca="1">IF(市町村抽出表!BJ97="－","－",IF(市町村抽出表!BJ97=0,"0箇所",IF(市町村抽出表!BJ97&lt;1,"1箇所未満",TEXT(ROUND(市町村抽出表!BJ97,0),"###,###")&amp;"箇所")))</f>
        <v>#REF!</v>
      </c>
      <c r="AY97" s="94" t="e">
        <f ca="1">IF(市町村抽出表!BK97="－","－",IF(市町村抽出表!BK97=0,"0箇所",IF(市町村抽出表!BK97&lt;1,"1箇所未満",TEXT(ROUND(市町村抽出表!BK97,0),"###,###")&amp;"箇所")))</f>
        <v>#REF!</v>
      </c>
      <c r="AZ97" s="94" t="e">
        <f ca="1">IF(市町村抽出表!BL97="－","－",IF(市町村抽出表!BL97=0,"0箇所",IF(市町村抽出表!BL97&lt;1,"1箇所未満",TEXT(ROUND(市町村抽出表!BL97,0),"###,###")&amp;"箇所")))</f>
        <v>#REF!</v>
      </c>
      <c r="BH97" s="153"/>
      <c r="BI97" s="153"/>
      <c r="BJ97" s="153"/>
      <c r="BL97" s="154"/>
      <c r="BM97" s="153"/>
      <c r="BN97" s="153"/>
      <c r="BO97" s="153"/>
      <c r="BP97" s="153"/>
      <c r="BX97" s="154"/>
      <c r="BY97" s="153"/>
      <c r="BZ97" s="153"/>
      <c r="CA97" s="153"/>
      <c r="CB97" s="153"/>
      <c r="CN97" s="154"/>
      <c r="CO97" s="153"/>
      <c r="CP97" s="153"/>
      <c r="CQ97" s="153"/>
      <c r="CR97" s="153"/>
    </row>
    <row r="98" spans="1:96" x14ac:dyDescent="0.2">
      <c r="A98" s="82">
        <v>95</v>
      </c>
      <c r="B98" s="74" t="s">
        <v>649</v>
      </c>
      <c r="C98" s="93" t="e">
        <f ca="1">IF(市町村抽出表!D98="－","－",ROUND(市町村抽出表!D98,1))</f>
        <v>#REF!</v>
      </c>
      <c r="D98" s="158" t="e">
        <f ca="1">IF(市町村抽出表!F98="","※2",IF(市町村抽出表!F98="－","－",市町村抽出表!F98&amp;"箇所"))</f>
        <v>#REF!</v>
      </c>
      <c r="E98" s="159" t="e">
        <f ca="1">IF(市町村抽出表!G98="","※2",IF(市町村抽出表!G98="－","－",市町村抽出表!G98&amp;"箇所"))</f>
        <v>#REF!</v>
      </c>
      <c r="F98" s="160" t="e">
        <f ca="1">IF(市町村抽出表!H98="","※2",IF(市町村抽出表!H98="－","－",市町村抽出表!H98&amp;"箇所"))</f>
        <v>#REF!</v>
      </c>
      <c r="G98" s="94" t="e">
        <f ca="1">IF(市町村抽出表!I98="－","－",IF(市町村抽出表!I98=0,"0棟",IF(市町村抽出表!I98&lt;1,"1棟未満",TEXT(ROUND(市町村抽出表!I98,0),"###,###")&amp;"棟")))</f>
        <v>#REF!</v>
      </c>
      <c r="H98" s="94" t="e">
        <f ca="1">IF(市町村抽出表!J98="－","－",IF(市町村抽出表!J98=0,"0棟",IF(市町村抽出表!J98&lt;1,"1棟未満",TEXT(ROUND(市町村抽出表!J98,0),"###,###")&amp;"棟")))</f>
        <v>#REF!</v>
      </c>
      <c r="I98" s="94" t="e">
        <f ca="1">IF(市町村抽出表!O98="－","－",IF(市町村抽出表!O98=0,"0棟",IF(市町村抽出表!O98&lt;1,"1棟未満",TEXT(ROUND(市町村抽出表!O98,0),"###,###")&amp;"棟")))</f>
        <v>#REF!</v>
      </c>
      <c r="J98" s="94" t="e">
        <f ca="1">IF(市町村抽出表!P98="－","－",IF(市町村抽出表!P98=0,"0棟",IF(市町村抽出表!P98&lt;1,"1棟未満",TEXT(ROUND(市町村抽出表!P98,0),"###,###")&amp;"棟")))</f>
        <v>#REF!</v>
      </c>
      <c r="K98" s="147" t="e">
        <f ca="1">IF(市町村抽出表!U98="","※2",IF(市町村抽出表!U98="－","－",IF(市町村抽出表!U98=0,"0棟",IF(市町村抽出表!U98&lt;1,"1棟未満",TEXT(ROUND(市町村抽出表!U98,0),"###,###")&amp;"棟"))))</f>
        <v>#REF!</v>
      </c>
      <c r="L98" s="148" t="e">
        <f ca="1">IF(市町村抽出表!V98="","※2",IF(市町村抽出表!V98="－","－",IF(市町村抽出表!V98=0,"0棟",IF(市町村抽出表!V98&lt;1,"1棟未満",TEXT(ROUND(市町村抽出表!V98,0),"###,###")&amp;"棟"))))</f>
        <v>#REF!</v>
      </c>
      <c r="M98" s="94" t="e">
        <f ca="1">IF(市町村抽出表!W98="－","－",IF(市町村抽出表!W98=0,"0棟",IF(市町村抽出表!W98&lt;1,"1棟未満",TEXT(ROUND(市町村抽出表!W98,0),"###,###")&amp;"棟")))</f>
        <v>#REF!</v>
      </c>
      <c r="N98" s="94" t="e">
        <f ca="1">IF(市町村抽出表!X98="－","－",IF(市町村抽出表!X98=0,"0棟",IF(市町村抽出表!X98&lt;1,"1棟未満",TEXT(ROUND(市町村抽出表!X98,0),"###,###")&amp;"棟")))</f>
        <v>#REF!</v>
      </c>
      <c r="O98" s="94" t="e">
        <f ca="1">IF(市町村抽出表!Z98="－","－",IF(市町村抽出表!Z98=0,"0件",IF(市町村抽出表!Z98&lt;1,"1件未満",TEXT(ROUND(市町村抽出表!Z98,0),"###,###")&amp;"件")))</f>
        <v>#REF!</v>
      </c>
      <c r="P98" s="94" t="e">
        <f ca="1">IF(市町村抽出表!AA98="－","－",IF(市町村抽出表!AA98=0,"0件",IF(市町村抽出表!AA98&lt;1,"1件未満",TEXT(ROUND(市町村抽出表!AA98,0),"###,###")&amp;"件")))</f>
        <v>#REF!</v>
      </c>
      <c r="Q98" s="94" t="e">
        <f ca="1">IF(市町村抽出表!AB98="－","－",IF(市町村抽出表!AB98=0,"0棟",IF(市町村抽出表!AB98&lt;1,"1棟未満",TEXT(ROUND(市町村抽出表!AB98,0),"###,###")&amp;"棟")))</f>
        <v>#REF!</v>
      </c>
      <c r="R98" s="94" t="e">
        <f ca="1">IF(市町村抽出表!AC98="－","－",IF(市町村抽出表!AC98=0,"0人",IF(市町村抽出表!AC98&lt;1,"1人未満",TEXT(ROUND(市町村抽出表!AC98,0),"###,###")&amp;"人")))</f>
        <v>#REF!</v>
      </c>
      <c r="S98" s="94" t="e">
        <f ca="1">IF(市町村抽出表!AD98="－","－",IF(市町村抽出表!AD98=0,"0人",IF(市町村抽出表!AD98&lt;1,"1人未満",TEXT(ROUND(市町村抽出表!AD98,0),"###,###")&amp;"人")))</f>
        <v>#REF!</v>
      </c>
      <c r="T98" s="94" t="e">
        <f ca="1">IF(市町村抽出表!AE98="－","－",IF(市町村抽出表!AE98=0,"0人",IF(市町村抽出表!AE98&lt;1,"1人未満",TEXT(ROUND(市町村抽出表!AE98,0),"###,###")&amp;"人")))</f>
        <v>#REF!</v>
      </c>
      <c r="U98" s="149" t="e">
        <f ca="1">IF(市町村抽出表!AG98="","※2",IF(市町村抽出表!AG98="－","－",IF(市町村抽出表!AG98=0,"0人",IF(市町村抽出表!AG98&lt;1,"1人未満",TEXT(ROUND(市町村抽出表!AG98,0),"###,###")&amp;"人"))))</f>
        <v>#REF!</v>
      </c>
      <c r="V98" s="150" t="e">
        <f ca="1">IF(市町村抽出表!AH98="","※2",IF(市町村抽出表!AH98="－","－",IF(市町村抽出表!AH98=0,"0人",IF(市町村抽出表!AH98&lt;1,"1人未満",TEXT(ROUND(市町村抽出表!AH98,0),"###,###")&amp;"人"))))</f>
        <v>#REF!</v>
      </c>
      <c r="W98" s="151" t="e">
        <f ca="1">IF(市町村抽出表!AI98="","※2",IF(市町村抽出表!AI98="－","－",IF(市町村抽出表!AI98=0,"0人",IF(市町村抽出表!AI98&lt;1,"1人未満",TEXT(ROUND(市町村抽出表!AI98,0),"###,###")&amp;"人"))))</f>
        <v>#REF!</v>
      </c>
      <c r="X98" s="94" t="e">
        <f ca="1">IF(市町村抽出表!AJ98="－","－",IF(市町村抽出表!AJ98=0,"0人",IF(市町村抽出表!AJ98&lt;1,"1人未満",TEXT(ROUND(市町村抽出表!AJ98,0),"###,###")&amp;"人")))</f>
        <v>#REF!</v>
      </c>
      <c r="Y98" s="94" t="e">
        <f ca="1">IF(市町村抽出表!AK98="－","－",IF(市町村抽出表!AK98=0,"0人",IF(市町村抽出表!AK98&lt;1,"1人未満",TEXT(ROUND(市町村抽出表!AK98,0),"###,###")&amp;"人")))</f>
        <v>#REF!</v>
      </c>
      <c r="Z98" s="94" t="e">
        <f ca="1">IF(市町村抽出表!AL98="－","－",IF(市町村抽出表!AL98=0,"0人",IF(市町村抽出表!AL98&lt;1,"1人未満",TEXT(ROUND(市町村抽出表!AL98,0),"###,###")&amp;"人")))</f>
        <v>#REF!</v>
      </c>
      <c r="AA98" s="94" t="e">
        <f ca="1">IF(市町村抽出表!AM98="－","－",IF(市町村抽出表!AM98=0,"0人",IF(市町村抽出表!AM98&lt;1,"1人未満",TEXT(ROUND(市町村抽出表!AM98,0),"###,###")&amp;"人")))</f>
        <v>#REF!</v>
      </c>
      <c r="AB98" s="94" t="e">
        <f ca="1">IF(市町村抽出表!AN98="－","－",IF(市町村抽出表!AN98=0,"0人",IF(市町村抽出表!AN98&lt;1,"1人未満",TEXT(ROUND(市町村抽出表!AN98,0),"###,###")&amp;"人")))</f>
        <v>#REF!</v>
      </c>
      <c r="AC98" s="94" t="e">
        <f ca="1">IF(市町村抽出表!AO98="－","－",IF(市町村抽出表!AO98=0,"0人",IF(市町村抽出表!AO98&lt;1,"1人未満",TEXT(ROUND(市町村抽出表!AO98,0),"###,###")&amp;"人")))</f>
        <v>#REF!</v>
      </c>
      <c r="AD98" s="94" t="e">
        <f ca="1">IF(市町村抽出表!AP98="－","－",IF(市町村抽出表!AP98=0,"0人",IF(市町村抽出表!AP98&lt;1,"1人未満",TEXT(ROUND(市町村抽出表!AP98,0),"###,###")&amp;"人")))</f>
        <v>#REF!</v>
      </c>
      <c r="AE98" s="94" t="e">
        <f ca="1">IF(市町村抽出表!AQ98="－","－",IF(市町村抽出表!AQ98=0,"0人",IF(市町村抽出表!AQ98&lt;1,"1人未満",TEXT(ROUND(市町村抽出表!AQ98,0),"###,###")&amp;"人")))</f>
        <v>#REF!</v>
      </c>
      <c r="AF98" s="94" t="e">
        <f ca="1">IF(市町村抽出表!AR98="－","－",IF(市町村抽出表!AR98=0,"0人",IF(市町村抽出表!AR98&lt;1,"1人未満",TEXT(ROUND(市町村抽出表!AR98,0),"###,###")&amp;"人")))</f>
        <v>#REF!</v>
      </c>
      <c r="AG98" s="94" t="e">
        <f ca="1">IF(市町村抽出表!AS98="－","－",IF(市町村抽出表!AS98=0,"0箇所",IF(市町村抽出表!AS98&lt;1,"1箇所未満",TEXT(ROUND(市町村抽出表!AS98,0),"###,###")&amp;"箇所")))</f>
        <v>#REF!</v>
      </c>
      <c r="AH98" s="94" t="e">
        <f ca="1">IF(市町村抽出表!AT98="－","－",IF(市町村抽出表!AT98=0,"0世帯",IF(市町村抽出表!AT98&lt;1,"1世帯未満",TEXT(ROUND(市町村抽出表!AT98,0),"###,###")&amp;"世帯")))</f>
        <v>#REF!</v>
      </c>
      <c r="AI98" s="94" t="e">
        <f ca="1">IF(市町村抽出表!AU98="－","－",IF(市町村抽出表!AU98=0,"0人",IF(市町村抽出表!AU98&lt;1,"1人未満",TEXT(ROUND(市町村抽出表!AU98,0),"###,###")&amp;"人")))</f>
        <v>#REF!</v>
      </c>
      <c r="AJ98" s="94" t="e">
        <f ca="1">IF(市町村抽出表!AV98="－","－",IF(市町村抽出表!AV98=0,"0世帯",IF(市町村抽出表!AV98&lt;1,"1世帯未満",TEXT(ROUND(市町村抽出表!AV98,0),"###,###")&amp;"世帯")))</f>
        <v>#REF!</v>
      </c>
      <c r="AK98" s="94" t="e">
        <f ca="1">IF(市町村抽出表!AW98="－","－",IF(市町村抽出表!AW98=0,"0人",IF(市町村抽出表!AW98&lt;1,"1人未満",TEXT(ROUND(市町村抽出表!AW98,0),"###,###")&amp;"人")))</f>
        <v>#REF!</v>
      </c>
      <c r="AL98" s="94" t="e">
        <f ca="1">IF(市町村抽出表!AX98="－","－",IF(市町村抽出表!AX98=0,"0世帯",IF(市町村抽出表!AX98&lt;1,"1世帯未満",TEXT(ROUND(市町村抽出表!AX98,0),"###,###")&amp;"世帯")))</f>
        <v>#REF!</v>
      </c>
      <c r="AM98" s="94" t="e">
        <f ca="1">IF(市町村抽出表!AY98="－","－",IF(市町村抽出表!AY98=0,"0人",IF(市町村抽出表!AY98&lt;1,"1人未満",TEXT(ROUND(市町村抽出表!AY98,0),"###,###")&amp;"人")))</f>
        <v>#REF!</v>
      </c>
      <c r="AN98" s="94" t="s">
        <v>722</v>
      </c>
      <c r="AO98" s="94" t="s">
        <v>722</v>
      </c>
      <c r="AP98" s="94" t="e">
        <f ca="1">IF(市町村抽出表!BB98="－","－",IF(市町村抽出表!BB98=0,"0km",IF(市町村抽出表!BB98&lt;0.1,"0.1km未満",TEXT(ROUND(市町村抽出表!BB98,1),"###,##0.0")&amp;"km")))</f>
        <v>#REF!</v>
      </c>
      <c r="AQ98" s="94" t="e">
        <f ca="1">IF(市町村抽出表!BC98="－","－",IF(市町村抽出表!BC98=0,"0世帯",IF(市町村抽出表!BC98&lt;1,"1世帯未満",TEXT(ROUND(市町村抽出表!BC98,0),"###,###")&amp;"世帯")))</f>
        <v>#REF!</v>
      </c>
      <c r="AR98" s="94" t="e">
        <f ca="1">IF(市町村抽出表!BD98="－","－",IF(市町村抽出表!BD98=0,"0人",IF(市町村抽出表!BD98&lt;1,"1人未満",TEXT(ROUND(市町村抽出表!BD98,0),"###,###")&amp;"人")))</f>
        <v>#REF!</v>
      </c>
      <c r="AS98" s="94" t="s">
        <v>722</v>
      </c>
      <c r="AT98" s="94" t="s">
        <v>722</v>
      </c>
      <c r="AU98" s="94" t="e">
        <f ca="1">IF(市町村抽出表!BG98="－","－",IF(市町村抽出表!BG98=0,"0箇所",IF(市町村抽出表!BG98&lt;1,"1箇所未満",TEXT(ROUND(市町村抽出表!BG98,0),"###,###")&amp;"箇所")))</f>
        <v>#REF!</v>
      </c>
      <c r="AV98" s="94" t="e">
        <f ca="1">IF(市町村抽出表!BH98="－","－",IF(市町村抽出表!BH98=0,"0箇所",IF(市町村抽出表!BH98&lt;1,"1箇所未満",TEXT(ROUND(市町村抽出表!BH98,0),"###,###")&amp;"箇所")))</f>
        <v>#REF!</v>
      </c>
      <c r="AW98" s="94" t="e">
        <f ca="1">IF(市町村抽出表!BI98="－","－",IF(市町村抽出表!BI98=0,"0箇所",IF(市町村抽出表!BI98&lt;1,"1箇所未満",TEXT(ROUND(市町村抽出表!BI98,0),"###,###")&amp;"箇所")))</f>
        <v>#REF!</v>
      </c>
      <c r="AX98" s="94" t="e">
        <f ca="1">IF(市町村抽出表!BJ98="－","－",IF(市町村抽出表!BJ98=0,"0箇所",IF(市町村抽出表!BJ98&lt;1,"1箇所未満",TEXT(ROUND(市町村抽出表!BJ98,0),"###,###")&amp;"箇所")))</f>
        <v>#REF!</v>
      </c>
      <c r="AY98" s="94" t="e">
        <f ca="1">IF(市町村抽出表!BK98="－","－",IF(市町村抽出表!BK98=0,"0箇所",IF(市町村抽出表!BK98&lt;1,"1箇所未満",TEXT(ROUND(市町村抽出表!BK98,0),"###,###")&amp;"箇所")))</f>
        <v>#REF!</v>
      </c>
      <c r="AZ98" s="94" t="e">
        <f ca="1">IF(市町村抽出表!BL98="－","－",IF(市町村抽出表!BL98=0,"0箇所",IF(市町村抽出表!BL98&lt;1,"1箇所未満",TEXT(ROUND(市町村抽出表!BL98,0),"###,###")&amp;"箇所")))</f>
        <v>#REF!</v>
      </c>
      <c r="BH98" s="153"/>
      <c r="BI98" s="153"/>
      <c r="BJ98" s="153"/>
      <c r="BL98" s="154"/>
      <c r="BM98" s="153"/>
      <c r="BN98" s="153"/>
      <c r="BO98" s="153"/>
      <c r="BP98" s="153"/>
      <c r="BX98" s="154"/>
      <c r="BY98" s="153"/>
      <c r="BZ98" s="153"/>
      <c r="CA98" s="153"/>
      <c r="CB98" s="153"/>
      <c r="CN98" s="154"/>
      <c r="CO98" s="153"/>
      <c r="CP98" s="153"/>
      <c r="CQ98" s="153"/>
      <c r="CR98" s="153"/>
    </row>
    <row r="99" spans="1:96" x14ac:dyDescent="0.2">
      <c r="A99" s="82">
        <v>96</v>
      </c>
      <c r="B99" s="74" t="s">
        <v>650</v>
      </c>
      <c r="C99" s="93" t="e">
        <f ca="1">IF(市町村抽出表!D99="－","－",ROUND(市町村抽出表!D99,1))</f>
        <v>#REF!</v>
      </c>
      <c r="D99" s="158" t="e">
        <f ca="1">IF(市町村抽出表!F99="","※2",IF(市町村抽出表!F99="－","－",市町村抽出表!F99&amp;"箇所"))</f>
        <v>#REF!</v>
      </c>
      <c r="E99" s="159" t="e">
        <f ca="1">IF(市町村抽出表!G99="","※2",IF(市町村抽出表!G99="－","－",市町村抽出表!G99&amp;"箇所"))</f>
        <v>#REF!</v>
      </c>
      <c r="F99" s="160" t="e">
        <f ca="1">IF(市町村抽出表!H99="","※2",IF(市町村抽出表!H99="－","－",市町村抽出表!H99&amp;"箇所"))</f>
        <v>#REF!</v>
      </c>
      <c r="G99" s="94" t="e">
        <f ca="1">IF(市町村抽出表!I99="－","－",IF(市町村抽出表!I99=0,"0棟",IF(市町村抽出表!I99&lt;1,"1棟未満",TEXT(ROUND(市町村抽出表!I99,0),"###,###")&amp;"棟")))</f>
        <v>#REF!</v>
      </c>
      <c r="H99" s="94" t="e">
        <f ca="1">IF(市町村抽出表!J99="－","－",IF(市町村抽出表!J99=0,"0棟",IF(市町村抽出表!J99&lt;1,"1棟未満",TEXT(ROUND(市町村抽出表!J99,0),"###,###")&amp;"棟")))</f>
        <v>#REF!</v>
      </c>
      <c r="I99" s="94" t="e">
        <f ca="1">IF(市町村抽出表!O99="－","－",IF(市町村抽出表!O99=0,"0棟",IF(市町村抽出表!O99&lt;1,"1棟未満",TEXT(ROUND(市町村抽出表!O99,0),"###,###")&amp;"棟")))</f>
        <v>#REF!</v>
      </c>
      <c r="J99" s="94" t="e">
        <f ca="1">IF(市町村抽出表!P99="－","－",IF(市町村抽出表!P99=0,"0棟",IF(市町村抽出表!P99&lt;1,"1棟未満",TEXT(ROUND(市町村抽出表!P99,0),"###,###")&amp;"棟")))</f>
        <v>#REF!</v>
      </c>
      <c r="K99" s="147" t="e">
        <f ca="1">IF(市町村抽出表!U99="","※2",IF(市町村抽出表!U99="－","－",IF(市町村抽出表!U99=0,"0棟",IF(市町村抽出表!U99&lt;1,"1棟未満",TEXT(ROUND(市町村抽出表!U99,0),"###,###")&amp;"棟"))))</f>
        <v>#REF!</v>
      </c>
      <c r="L99" s="148" t="e">
        <f ca="1">IF(市町村抽出表!V99="","※2",IF(市町村抽出表!V99="－","－",IF(市町村抽出表!V99=0,"0棟",IF(市町村抽出表!V99&lt;1,"1棟未満",TEXT(ROUND(市町村抽出表!V99,0),"###,###")&amp;"棟"))))</f>
        <v>#REF!</v>
      </c>
      <c r="M99" s="94" t="e">
        <f ca="1">IF(市町村抽出表!W99="－","－",IF(市町村抽出表!W99=0,"0棟",IF(市町村抽出表!W99&lt;1,"1棟未満",TEXT(ROUND(市町村抽出表!W99,0),"###,###")&amp;"棟")))</f>
        <v>#REF!</v>
      </c>
      <c r="N99" s="94" t="e">
        <f ca="1">IF(市町村抽出表!X99="－","－",IF(市町村抽出表!X99=0,"0棟",IF(市町村抽出表!X99&lt;1,"1棟未満",TEXT(ROUND(市町村抽出表!X99,0),"###,###")&amp;"棟")))</f>
        <v>#REF!</v>
      </c>
      <c r="O99" s="94" t="e">
        <f ca="1">IF(市町村抽出表!Z99="－","－",IF(市町村抽出表!Z99=0,"0件",IF(市町村抽出表!Z99&lt;1,"1件未満",TEXT(ROUND(市町村抽出表!Z99,0),"###,###")&amp;"件")))</f>
        <v>#REF!</v>
      </c>
      <c r="P99" s="94" t="e">
        <f ca="1">IF(市町村抽出表!AA99="－","－",IF(市町村抽出表!AA99=0,"0件",IF(市町村抽出表!AA99&lt;1,"1件未満",TEXT(ROUND(市町村抽出表!AA99,0),"###,###")&amp;"件")))</f>
        <v>#REF!</v>
      </c>
      <c r="Q99" s="94" t="e">
        <f ca="1">IF(市町村抽出表!AB99="－","－",IF(市町村抽出表!AB99=0,"0棟",IF(市町村抽出表!AB99&lt;1,"1棟未満",TEXT(ROUND(市町村抽出表!AB99,0),"###,###")&amp;"棟")))</f>
        <v>#REF!</v>
      </c>
      <c r="R99" s="94" t="e">
        <f ca="1">IF(市町村抽出表!AC99="－","－",IF(市町村抽出表!AC99=0,"0人",IF(市町村抽出表!AC99&lt;1,"1人未満",TEXT(ROUND(市町村抽出表!AC99,0),"###,###")&amp;"人")))</f>
        <v>#REF!</v>
      </c>
      <c r="S99" s="94" t="e">
        <f ca="1">IF(市町村抽出表!AD99="－","－",IF(市町村抽出表!AD99=0,"0人",IF(市町村抽出表!AD99&lt;1,"1人未満",TEXT(ROUND(市町村抽出表!AD99,0),"###,###")&amp;"人")))</f>
        <v>#REF!</v>
      </c>
      <c r="T99" s="94" t="e">
        <f ca="1">IF(市町村抽出表!AE99="－","－",IF(市町村抽出表!AE99=0,"0人",IF(市町村抽出表!AE99&lt;1,"1人未満",TEXT(ROUND(市町村抽出表!AE99,0),"###,###")&amp;"人")))</f>
        <v>#REF!</v>
      </c>
      <c r="U99" s="149" t="e">
        <f ca="1">IF(市町村抽出表!AG99="","※2",IF(市町村抽出表!AG99="－","－",IF(市町村抽出表!AG99=0,"0人",IF(市町村抽出表!AG99&lt;1,"1人未満",TEXT(ROUND(市町村抽出表!AG99,0),"###,###")&amp;"人"))))</f>
        <v>#REF!</v>
      </c>
      <c r="V99" s="150" t="e">
        <f ca="1">IF(市町村抽出表!AH99="","※2",IF(市町村抽出表!AH99="－","－",IF(市町村抽出表!AH99=0,"0人",IF(市町村抽出表!AH99&lt;1,"1人未満",TEXT(ROUND(市町村抽出表!AH99,0),"###,###")&amp;"人"))))</f>
        <v>#REF!</v>
      </c>
      <c r="W99" s="151" t="e">
        <f ca="1">IF(市町村抽出表!AI99="","※2",IF(市町村抽出表!AI99="－","－",IF(市町村抽出表!AI99=0,"0人",IF(市町村抽出表!AI99&lt;1,"1人未満",TEXT(ROUND(市町村抽出表!AI99,0),"###,###")&amp;"人"))))</f>
        <v>#REF!</v>
      </c>
      <c r="X99" s="94" t="e">
        <f ca="1">IF(市町村抽出表!AJ99="－","－",IF(市町村抽出表!AJ99=0,"0人",IF(市町村抽出表!AJ99&lt;1,"1人未満",TEXT(ROUND(市町村抽出表!AJ99,0),"###,###")&amp;"人")))</f>
        <v>#REF!</v>
      </c>
      <c r="Y99" s="94" t="e">
        <f ca="1">IF(市町村抽出表!AK99="－","－",IF(市町村抽出表!AK99=0,"0人",IF(市町村抽出表!AK99&lt;1,"1人未満",TEXT(ROUND(市町村抽出表!AK99,0),"###,###")&amp;"人")))</f>
        <v>#REF!</v>
      </c>
      <c r="Z99" s="94" t="e">
        <f ca="1">IF(市町村抽出表!AL99="－","－",IF(市町村抽出表!AL99=0,"0人",IF(市町村抽出表!AL99&lt;1,"1人未満",TEXT(ROUND(市町村抽出表!AL99,0),"###,###")&amp;"人")))</f>
        <v>#REF!</v>
      </c>
      <c r="AA99" s="94" t="e">
        <f ca="1">IF(市町村抽出表!AM99="－","－",IF(市町村抽出表!AM99=0,"0人",IF(市町村抽出表!AM99&lt;1,"1人未満",TEXT(ROUND(市町村抽出表!AM99,0),"###,###")&amp;"人")))</f>
        <v>#REF!</v>
      </c>
      <c r="AB99" s="94" t="e">
        <f ca="1">IF(市町村抽出表!AN99="－","－",IF(市町村抽出表!AN99=0,"0人",IF(市町村抽出表!AN99&lt;1,"1人未満",TEXT(ROUND(市町村抽出表!AN99,0),"###,###")&amp;"人")))</f>
        <v>#REF!</v>
      </c>
      <c r="AC99" s="94" t="e">
        <f ca="1">IF(市町村抽出表!AO99="－","－",IF(市町村抽出表!AO99=0,"0人",IF(市町村抽出表!AO99&lt;1,"1人未満",TEXT(ROUND(市町村抽出表!AO99,0),"###,###")&amp;"人")))</f>
        <v>#REF!</v>
      </c>
      <c r="AD99" s="94" t="e">
        <f ca="1">IF(市町村抽出表!AP99="－","－",IF(市町村抽出表!AP99=0,"0人",IF(市町村抽出表!AP99&lt;1,"1人未満",TEXT(ROUND(市町村抽出表!AP99,0),"###,###")&amp;"人")))</f>
        <v>#REF!</v>
      </c>
      <c r="AE99" s="94" t="e">
        <f ca="1">IF(市町村抽出表!AQ99="－","－",IF(市町村抽出表!AQ99=0,"0人",IF(市町村抽出表!AQ99&lt;1,"1人未満",TEXT(ROUND(市町村抽出表!AQ99,0),"###,###")&amp;"人")))</f>
        <v>#REF!</v>
      </c>
      <c r="AF99" s="94" t="e">
        <f ca="1">IF(市町村抽出表!AR99="－","－",IF(市町村抽出表!AR99=0,"0人",IF(市町村抽出表!AR99&lt;1,"1人未満",TEXT(ROUND(市町村抽出表!AR99,0),"###,###")&amp;"人")))</f>
        <v>#REF!</v>
      </c>
      <c r="AG99" s="94" t="e">
        <f ca="1">IF(市町村抽出表!AS99="－","－",IF(市町村抽出表!AS99=0,"0箇所",IF(市町村抽出表!AS99&lt;1,"1箇所未満",TEXT(ROUND(市町村抽出表!AS99,0),"###,###")&amp;"箇所")))</f>
        <v>#REF!</v>
      </c>
      <c r="AH99" s="94" t="e">
        <f ca="1">IF(市町村抽出表!AT99="－","－",IF(市町村抽出表!AT99=0,"0世帯",IF(市町村抽出表!AT99&lt;1,"1世帯未満",TEXT(ROUND(市町村抽出表!AT99,0),"###,###")&amp;"世帯")))</f>
        <v>#REF!</v>
      </c>
      <c r="AI99" s="94" t="e">
        <f ca="1">IF(市町村抽出表!AU99="－","－",IF(市町村抽出表!AU99=0,"0人",IF(市町村抽出表!AU99&lt;1,"1人未満",TEXT(ROUND(市町村抽出表!AU99,0),"###,###")&amp;"人")))</f>
        <v>#REF!</v>
      </c>
      <c r="AJ99" s="94" t="e">
        <f ca="1">IF(市町村抽出表!AV99="－","－",IF(市町村抽出表!AV99=0,"0世帯",IF(市町村抽出表!AV99&lt;1,"1世帯未満",TEXT(ROUND(市町村抽出表!AV99,0),"###,###")&amp;"世帯")))</f>
        <v>#REF!</v>
      </c>
      <c r="AK99" s="94" t="e">
        <f ca="1">IF(市町村抽出表!AW99="－","－",IF(市町村抽出表!AW99=0,"0人",IF(市町村抽出表!AW99&lt;1,"1人未満",TEXT(ROUND(市町村抽出表!AW99,0),"###,###")&amp;"人")))</f>
        <v>#REF!</v>
      </c>
      <c r="AL99" s="94" t="e">
        <f ca="1">IF(市町村抽出表!AX99="－","－",IF(市町村抽出表!AX99=0,"0世帯",IF(市町村抽出表!AX99&lt;1,"1世帯未満",TEXT(ROUND(市町村抽出表!AX99,0),"###,###")&amp;"世帯")))</f>
        <v>#REF!</v>
      </c>
      <c r="AM99" s="94" t="e">
        <f ca="1">IF(市町村抽出表!AY99="－","－",IF(市町村抽出表!AY99=0,"0人",IF(市町村抽出表!AY99&lt;1,"1人未満",TEXT(ROUND(市町村抽出表!AY99,0),"###,###")&amp;"人")))</f>
        <v>#REF!</v>
      </c>
      <c r="AN99" s="94" t="s">
        <v>722</v>
      </c>
      <c r="AO99" s="94" t="s">
        <v>722</v>
      </c>
      <c r="AP99" s="94" t="e">
        <f ca="1">IF(市町村抽出表!BB99="－","－",IF(市町村抽出表!BB99=0,"0km",IF(市町村抽出表!BB99&lt;0.1,"0.1km未満",TEXT(ROUND(市町村抽出表!BB99,1),"###,##0.0")&amp;"km")))</f>
        <v>#REF!</v>
      </c>
      <c r="AQ99" s="94" t="e">
        <f ca="1">IF(市町村抽出表!BC99="－","－",IF(市町村抽出表!BC99=0,"0世帯",IF(市町村抽出表!BC99&lt;1,"1世帯未満",TEXT(ROUND(市町村抽出表!BC99,0),"###,###")&amp;"世帯")))</f>
        <v>#REF!</v>
      </c>
      <c r="AR99" s="94" t="e">
        <f ca="1">IF(市町村抽出表!BD99="－","－",IF(市町村抽出表!BD99=0,"0人",IF(市町村抽出表!BD99&lt;1,"1人未満",TEXT(ROUND(市町村抽出表!BD99,0),"###,###")&amp;"人")))</f>
        <v>#REF!</v>
      </c>
      <c r="AS99" s="94" t="s">
        <v>722</v>
      </c>
      <c r="AT99" s="94" t="s">
        <v>722</v>
      </c>
      <c r="AU99" s="94" t="e">
        <f ca="1">IF(市町村抽出表!BG99="－","－",IF(市町村抽出表!BG99=0,"0箇所",IF(市町村抽出表!BG99&lt;1,"1箇所未満",TEXT(ROUND(市町村抽出表!BG99,0),"###,###")&amp;"箇所")))</f>
        <v>#REF!</v>
      </c>
      <c r="AV99" s="94" t="e">
        <f ca="1">IF(市町村抽出表!BH99="－","－",IF(市町村抽出表!BH99=0,"0箇所",IF(市町村抽出表!BH99&lt;1,"1箇所未満",TEXT(ROUND(市町村抽出表!BH99,0),"###,###")&amp;"箇所")))</f>
        <v>#REF!</v>
      </c>
      <c r="AW99" s="94" t="e">
        <f ca="1">IF(市町村抽出表!BI99="－","－",IF(市町村抽出表!BI99=0,"0箇所",IF(市町村抽出表!BI99&lt;1,"1箇所未満",TEXT(ROUND(市町村抽出表!BI99,0),"###,###")&amp;"箇所")))</f>
        <v>#REF!</v>
      </c>
      <c r="AX99" s="94" t="e">
        <f ca="1">IF(市町村抽出表!BJ99="－","－",IF(市町村抽出表!BJ99=0,"0箇所",IF(市町村抽出表!BJ99&lt;1,"1箇所未満",TEXT(ROUND(市町村抽出表!BJ99,0),"###,###")&amp;"箇所")))</f>
        <v>#REF!</v>
      </c>
      <c r="AY99" s="94" t="e">
        <f ca="1">IF(市町村抽出表!BK99="－","－",IF(市町村抽出表!BK99=0,"0箇所",IF(市町村抽出表!BK99&lt;1,"1箇所未満",TEXT(ROUND(市町村抽出表!BK99,0),"###,###")&amp;"箇所")))</f>
        <v>#REF!</v>
      </c>
      <c r="AZ99" s="94" t="e">
        <f ca="1">IF(市町村抽出表!BL99="－","－",IF(市町村抽出表!BL99=0,"0箇所",IF(市町村抽出表!BL99&lt;1,"1箇所未満",TEXT(ROUND(市町村抽出表!BL99,0),"###,###")&amp;"箇所")))</f>
        <v>#REF!</v>
      </c>
      <c r="BH99" s="153"/>
      <c r="BI99" s="153"/>
      <c r="BJ99" s="153"/>
      <c r="BL99" s="154"/>
      <c r="BM99" s="153"/>
      <c r="BN99" s="153"/>
      <c r="BO99" s="153"/>
      <c r="BP99" s="153"/>
      <c r="BX99" s="154"/>
      <c r="BY99" s="153"/>
      <c r="BZ99" s="153"/>
      <c r="CA99" s="153"/>
      <c r="CB99" s="153"/>
      <c r="CN99" s="154"/>
      <c r="CO99" s="153"/>
      <c r="CP99" s="153"/>
      <c r="CQ99" s="153"/>
      <c r="CR99" s="153"/>
    </row>
    <row r="100" spans="1:96" x14ac:dyDescent="0.2">
      <c r="A100" s="82">
        <v>97</v>
      </c>
      <c r="B100" s="74" t="s">
        <v>651</v>
      </c>
      <c r="C100" s="93" t="e">
        <f ca="1">IF(市町村抽出表!D100="－","－",ROUND(市町村抽出表!D100,1))</f>
        <v>#REF!</v>
      </c>
      <c r="D100" s="158" t="e">
        <f ca="1">IF(市町村抽出表!F100="","※2",IF(市町村抽出表!F100="－","－",市町村抽出表!F100&amp;"箇所"))</f>
        <v>#REF!</v>
      </c>
      <c r="E100" s="159" t="e">
        <f ca="1">IF(市町村抽出表!G100="","※2",IF(市町村抽出表!G100="－","－",市町村抽出表!G100&amp;"箇所"))</f>
        <v>#REF!</v>
      </c>
      <c r="F100" s="160" t="e">
        <f ca="1">IF(市町村抽出表!H100="","※2",IF(市町村抽出表!H100="－","－",市町村抽出表!H100&amp;"箇所"))</f>
        <v>#REF!</v>
      </c>
      <c r="G100" s="94" t="e">
        <f ca="1">IF(市町村抽出表!I100="－","－",IF(市町村抽出表!I100=0,"0棟",IF(市町村抽出表!I100&lt;1,"1棟未満",TEXT(ROUND(市町村抽出表!I100,0),"###,###")&amp;"棟")))</f>
        <v>#REF!</v>
      </c>
      <c r="H100" s="94" t="e">
        <f ca="1">IF(市町村抽出表!J100="－","－",IF(市町村抽出表!J100=0,"0棟",IF(市町村抽出表!J100&lt;1,"1棟未満",TEXT(ROUND(市町村抽出表!J100,0),"###,###")&amp;"棟")))</f>
        <v>#REF!</v>
      </c>
      <c r="I100" s="94" t="e">
        <f ca="1">IF(市町村抽出表!O100="－","－",IF(市町村抽出表!O100=0,"0棟",IF(市町村抽出表!O100&lt;1,"1棟未満",TEXT(ROUND(市町村抽出表!O100,0),"###,###")&amp;"棟")))</f>
        <v>#REF!</v>
      </c>
      <c r="J100" s="94" t="e">
        <f ca="1">IF(市町村抽出表!P100="－","－",IF(市町村抽出表!P100=0,"0棟",IF(市町村抽出表!P100&lt;1,"1棟未満",TEXT(ROUND(市町村抽出表!P100,0),"###,###")&amp;"棟")))</f>
        <v>#REF!</v>
      </c>
      <c r="K100" s="147" t="e">
        <f ca="1">IF(市町村抽出表!U100="","※2",IF(市町村抽出表!U100="－","－",IF(市町村抽出表!U100=0,"0棟",IF(市町村抽出表!U100&lt;1,"1棟未満",TEXT(ROUND(市町村抽出表!U100,0),"###,###")&amp;"棟"))))</f>
        <v>#REF!</v>
      </c>
      <c r="L100" s="148" t="e">
        <f ca="1">IF(市町村抽出表!V100="","※2",IF(市町村抽出表!V100="－","－",IF(市町村抽出表!V100=0,"0棟",IF(市町村抽出表!V100&lt;1,"1棟未満",TEXT(ROUND(市町村抽出表!V100,0),"###,###")&amp;"棟"))))</f>
        <v>#REF!</v>
      </c>
      <c r="M100" s="94" t="e">
        <f ca="1">IF(市町村抽出表!W100="－","－",IF(市町村抽出表!W100=0,"0棟",IF(市町村抽出表!W100&lt;1,"1棟未満",TEXT(ROUND(市町村抽出表!W100,0),"###,###")&amp;"棟")))</f>
        <v>#REF!</v>
      </c>
      <c r="N100" s="94" t="e">
        <f ca="1">IF(市町村抽出表!X100="－","－",IF(市町村抽出表!X100=0,"0棟",IF(市町村抽出表!X100&lt;1,"1棟未満",TEXT(ROUND(市町村抽出表!X100,0),"###,###")&amp;"棟")))</f>
        <v>#REF!</v>
      </c>
      <c r="O100" s="94" t="e">
        <f ca="1">IF(市町村抽出表!Z100="－","－",IF(市町村抽出表!Z100=0,"0件",IF(市町村抽出表!Z100&lt;1,"1件未満",TEXT(ROUND(市町村抽出表!Z100,0),"###,###")&amp;"件")))</f>
        <v>#REF!</v>
      </c>
      <c r="P100" s="94" t="e">
        <f ca="1">IF(市町村抽出表!AA100="－","－",IF(市町村抽出表!AA100=0,"0件",IF(市町村抽出表!AA100&lt;1,"1件未満",TEXT(ROUND(市町村抽出表!AA100,0),"###,###")&amp;"件")))</f>
        <v>#REF!</v>
      </c>
      <c r="Q100" s="94" t="e">
        <f ca="1">IF(市町村抽出表!AB100="－","－",IF(市町村抽出表!AB100=0,"0棟",IF(市町村抽出表!AB100&lt;1,"1棟未満",TEXT(ROUND(市町村抽出表!AB100,0),"###,###")&amp;"棟")))</f>
        <v>#REF!</v>
      </c>
      <c r="R100" s="94" t="e">
        <f ca="1">IF(市町村抽出表!AC100="－","－",IF(市町村抽出表!AC100=0,"0人",IF(市町村抽出表!AC100&lt;1,"1人未満",TEXT(ROUND(市町村抽出表!AC100,0),"###,###")&amp;"人")))</f>
        <v>#REF!</v>
      </c>
      <c r="S100" s="94" t="e">
        <f ca="1">IF(市町村抽出表!AD100="－","－",IF(市町村抽出表!AD100=0,"0人",IF(市町村抽出表!AD100&lt;1,"1人未満",TEXT(ROUND(市町村抽出表!AD100,0),"###,###")&amp;"人")))</f>
        <v>#REF!</v>
      </c>
      <c r="T100" s="94" t="e">
        <f ca="1">IF(市町村抽出表!AE100="－","－",IF(市町村抽出表!AE100=0,"0人",IF(市町村抽出表!AE100&lt;1,"1人未満",TEXT(ROUND(市町村抽出表!AE100,0),"###,###")&amp;"人")))</f>
        <v>#REF!</v>
      </c>
      <c r="U100" s="149" t="e">
        <f ca="1">IF(市町村抽出表!AG100="","※2",IF(市町村抽出表!AG100="－","－",IF(市町村抽出表!AG100=0,"0人",IF(市町村抽出表!AG100&lt;1,"1人未満",TEXT(ROUND(市町村抽出表!AG100,0),"###,###")&amp;"人"))))</f>
        <v>#REF!</v>
      </c>
      <c r="V100" s="150" t="e">
        <f ca="1">IF(市町村抽出表!AH100="","※2",IF(市町村抽出表!AH100="－","－",IF(市町村抽出表!AH100=0,"0人",IF(市町村抽出表!AH100&lt;1,"1人未満",TEXT(ROUND(市町村抽出表!AH100,0),"###,###")&amp;"人"))))</f>
        <v>#REF!</v>
      </c>
      <c r="W100" s="151" t="e">
        <f ca="1">IF(市町村抽出表!AI100="","※2",IF(市町村抽出表!AI100="－","－",IF(市町村抽出表!AI100=0,"0人",IF(市町村抽出表!AI100&lt;1,"1人未満",TEXT(ROUND(市町村抽出表!AI100,0),"###,###")&amp;"人"))))</f>
        <v>#REF!</v>
      </c>
      <c r="X100" s="94" t="e">
        <f ca="1">IF(市町村抽出表!AJ100="－","－",IF(市町村抽出表!AJ100=0,"0人",IF(市町村抽出表!AJ100&lt;1,"1人未満",TEXT(ROUND(市町村抽出表!AJ100,0),"###,###")&amp;"人")))</f>
        <v>#REF!</v>
      </c>
      <c r="Y100" s="94" t="e">
        <f ca="1">IF(市町村抽出表!AK100="－","－",IF(市町村抽出表!AK100=0,"0人",IF(市町村抽出表!AK100&lt;1,"1人未満",TEXT(ROUND(市町村抽出表!AK100,0),"###,###")&amp;"人")))</f>
        <v>#REF!</v>
      </c>
      <c r="Z100" s="94" t="e">
        <f ca="1">IF(市町村抽出表!AL100="－","－",IF(市町村抽出表!AL100=0,"0人",IF(市町村抽出表!AL100&lt;1,"1人未満",TEXT(ROUND(市町村抽出表!AL100,0),"###,###")&amp;"人")))</f>
        <v>#REF!</v>
      </c>
      <c r="AA100" s="94" t="e">
        <f ca="1">IF(市町村抽出表!AM100="－","－",IF(市町村抽出表!AM100=0,"0人",IF(市町村抽出表!AM100&lt;1,"1人未満",TEXT(ROUND(市町村抽出表!AM100,0),"###,###")&amp;"人")))</f>
        <v>#REF!</v>
      </c>
      <c r="AB100" s="94" t="e">
        <f ca="1">IF(市町村抽出表!AN100="－","－",IF(市町村抽出表!AN100=0,"0人",IF(市町村抽出表!AN100&lt;1,"1人未満",TEXT(ROUND(市町村抽出表!AN100,0),"###,###")&amp;"人")))</f>
        <v>#REF!</v>
      </c>
      <c r="AC100" s="94" t="e">
        <f ca="1">IF(市町村抽出表!AO100="－","－",IF(市町村抽出表!AO100=0,"0人",IF(市町村抽出表!AO100&lt;1,"1人未満",TEXT(ROUND(市町村抽出表!AO100,0),"###,###")&amp;"人")))</f>
        <v>#REF!</v>
      </c>
      <c r="AD100" s="94" t="e">
        <f ca="1">IF(市町村抽出表!AP100="－","－",IF(市町村抽出表!AP100=0,"0人",IF(市町村抽出表!AP100&lt;1,"1人未満",TEXT(ROUND(市町村抽出表!AP100,0),"###,###")&amp;"人")))</f>
        <v>#REF!</v>
      </c>
      <c r="AE100" s="94" t="e">
        <f ca="1">IF(市町村抽出表!AQ100="－","－",IF(市町村抽出表!AQ100=0,"0人",IF(市町村抽出表!AQ100&lt;1,"1人未満",TEXT(ROUND(市町村抽出表!AQ100,0),"###,###")&amp;"人")))</f>
        <v>#REF!</v>
      </c>
      <c r="AF100" s="94" t="e">
        <f ca="1">IF(市町村抽出表!AR100="－","－",IF(市町村抽出表!AR100=0,"0人",IF(市町村抽出表!AR100&lt;1,"1人未満",TEXT(ROUND(市町村抽出表!AR100,0),"###,###")&amp;"人")))</f>
        <v>#REF!</v>
      </c>
      <c r="AG100" s="94" t="e">
        <f ca="1">IF(市町村抽出表!AS100="－","－",IF(市町村抽出表!AS100=0,"0箇所",IF(市町村抽出表!AS100&lt;1,"1箇所未満",TEXT(ROUND(市町村抽出表!AS100,0),"###,###")&amp;"箇所")))</f>
        <v>#REF!</v>
      </c>
      <c r="AH100" s="94" t="e">
        <f ca="1">IF(市町村抽出表!AT100="－","－",IF(市町村抽出表!AT100=0,"0世帯",IF(市町村抽出表!AT100&lt;1,"1世帯未満",TEXT(ROUND(市町村抽出表!AT100,0),"###,###")&amp;"世帯")))</f>
        <v>#REF!</v>
      </c>
      <c r="AI100" s="94" t="e">
        <f ca="1">IF(市町村抽出表!AU100="－","－",IF(市町村抽出表!AU100=0,"0人",IF(市町村抽出表!AU100&lt;1,"1人未満",TEXT(ROUND(市町村抽出表!AU100,0),"###,###")&amp;"人")))</f>
        <v>#REF!</v>
      </c>
      <c r="AJ100" s="94" t="e">
        <f ca="1">IF(市町村抽出表!AV100="－","－",IF(市町村抽出表!AV100=0,"0世帯",IF(市町村抽出表!AV100&lt;1,"1世帯未満",TEXT(ROUND(市町村抽出表!AV100,0),"###,###")&amp;"世帯")))</f>
        <v>#REF!</v>
      </c>
      <c r="AK100" s="94" t="e">
        <f ca="1">IF(市町村抽出表!AW100="－","－",IF(市町村抽出表!AW100=0,"0人",IF(市町村抽出表!AW100&lt;1,"1人未満",TEXT(ROUND(市町村抽出表!AW100,0),"###,###")&amp;"人")))</f>
        <v>#REF!</v>
      </c>
      <c r="AL100" s="94" t="e">
        <f ca="1">IF(市町村抽出表!AX100="－","－",IF(市町村抽出表!AX100=0,"0世帯",IF(市町村抽出表!AX100&lt;1,"1世帯未満",TEXT(ROUND(市町村抽出表!AX100,0),"###,###")&amp;"世帯")))</f>
        <v>#REF!</v>
      </c>
      <c r="AM100" s="94" t="e">
        <f ca="1">IF(市町村抽出表!AY100="－","－",IF(市町村抽出表!AY100=0,"0人",IF(市町村抽出表!AY100&lt;1,"1人未満",TEXT(ROUND(市町村抽出表!AY100,0),"###,###")&amp;"人")))</f>
        <v>#REF!</v>
      </c>
      <c r="AN100" s="94" t="s">
        <v>722</v>
      </c>
      <c r="AO100" s="94" t="s">
        <v>722</v>
      </c>
      <c r="AP100" s="94" t="e">
        <f ca="1">IF(市町村抽出表!BB100="－","－",IF(市町村抽出表!BB100=0,"0km",IF(市町村抽出表!BB100&lt;0.1,"0.1km未満",TEXT(ROUND(市町村抽出表!BB100,1),"###,##0.0")&amp;"km")))</f>
        <v>#REF!</v>
      </c>
      <c r="AQ100" s="94" t="e">
        <f ca="1">IF(市町村抽出表!BC100="－","－",IF(市町村抽出表!BC100=0,"0世帯",IF(市町村抽出表!BC100&lt;1,"1世帯未満",TEXT(ROUND(市町村抽出表!BC100,0),"###,###")&amp;"世帯")))</f>
        <v>#REF!</v>
      </c>
      <c r="AR100" s="94" t="e">
        <f ca="1">IF(市町村抽出表!BD100="－","－",IF(市町村抽出表!BD100=0,"0人",IF(市町村抽出表!BD100&lt;1,"1人未満",TEXT(ROUND(市町村抽出表!BD100,0),"###,###")&amp;"人")))</f>
        <v>#REF!</v>
      </c>
      <c r="AS100" s="94" t="s">
        <v>722</v>
      </c>
      <c r="AT100" s="94" t="s">
        <v>722</v>
      </c>
      <c r="AU100" s="94" t="e">
        <f ca="1">IF(市町村抽出表!BG100="－","－",IF(市町村抽出表!BG100=0,"0箇所",IF(市町村抽出表!BG100&lt;1,"1箇所未満",TEXT(ROUND(市町村抽出表!BG100,0),"###,###")&amp;"箇所")))</f>
        <v>#REF!</v>
      </c>
      <c r="AV100" s="94" t="e">
        <f ca="1">IF(市町村抽出表!BH100="－","－",IF(市町村抽出表!BH100=0,"0箇所",IF(市町村抽出表!BH100&lt;1,"1箇所未満",TEXT(ROUND(市町村抽出表!BH100,0),"###,###")&amp;"箇所")))</f>
        <v>#REF!</v>
      </c>
      <c r="AW100" s="94" t="e">
        <f ca="1">IF(市町村抽出表!BI100="－","－",IF(市町村抽出表!BI100=0,"0箇所",IF(市町村抽出表!BI100&lt;1,"1箇所未満",TEXT(ROUND(市町村抽出表!BI100,0),"###,###")&amp;"箇所")))</f>
        <v>#REF!</v>
      </c>
      <c r="AX100" s="94" t="e">
        <f ca="1">IF(市町村抽出表!BJ100="－","－",IF(市町村抽出表!BJ100=0,"0箇所",IF(市町村抽出表!BJ100&lt;1,"1箇所未満",TEXT(ROUND(市町村抽出表!BJ100,0),"###,###")&amp;"箇所")))</f>
        <v>#REF!</v>
      </c>
      <c r="AY100" s="94" t="e">
        <f ca="1">IF(市町村抽出表!BK100="－","－",IF(市町村抽出表!BK100=0,"0箇所",IF(市町村抽出表!BK100&lt;1,"1箇所未満",TEXT(ROUND(市町村抽出表!BK100,0),"###,###")&amp;"箇所")))</f>
        <v>#REF!</v>
      </c>
      <c r="AZ100" s="94" t="e">
        <f ca="1">IF(市町村抽出表!BL100="－","－",IF(市町村抽出表!BL100=0,"0箇所",IF(市町村抽出表!BL100&lt;1,"1箇所未満",TEXT(ROUND(市町村抽出表!BL100,0),"###,###")&amp;"箇所")))</f>
        <v>#REF!</v>
      </c>
      <c r="BH100" s="153"/>
      <c r="BI100" s="153"/>
      <c r="BJ100" s="153"/>
      <c r="BL100" s="154"/>
      <c r="BM100" s="153"/>
      <c r="BN100" s="153"/>
      <c r="BO100" s="153"/>
      <c r="BP100" s="153"/>
      <c r="BX100" s="154"/>
      <c r="BY100" s="153"/>
      <c r="BZ100" s="153"/>
      <c r="CA100" s="153"/>
      <c r="CB100" s="153"/>
      <c r="CN100" s="154"/>
      <c r="CO100" s="153"/>
      <c r="CP100" s="153"/>
      <c r="CQ100" s="153"/>
      <c r="CR100" s="153"/>
    </row>
    <row r="101" spans="1:96" x14ac:dyDescent="0.2">
      <c r="A101" s="82">
        <v>98</v>
      </c>
      <c r="B101" s="74" t="s">
        <v>652</v>
      </c>
      <c r="C101" s="93" t="e">
        <f ca="1">IF(市町村抽出表!D101="－","－",ROUND(市町村抽出表!D101,1))</f>
        <v>#REF!</v>
      </c>
      <c r="D101" s="158" t="e">
        <f ca="1">IF(市町村抽出表!F101="","※2",IF(市町村抽出表!F101="－","－",市町村抽出表!F101&amp;"箇所"))</f>
        <v>#REF!</v>
      </c>
      <c r="E101" s="159" t="e">
        <f ca="1">IF(市町村抽出表!G101="","※2",IF(市町村抽出表!G101="－","－",市町村抽出表!G101&amp;"箇所"))</f>
        <v>#REF!</v>
      </c>
      <c r="F101" s="160" t="e">
        <f ca="1">IF(市町村抽出表!H101="","※2",IF(市町村抽出表!H101="－","－",市町村抽出表!H101&amp;"箇所"))</f>
        <v>#REF!</v>
      </c>
      <c r="G101" s="94" t="e">
        <f ca="1">IF(市町村抽出表!I101="－","－",IF(市町村抽出表!I101=0,"0棟",IF(市町村抽出表!I101&lt;1,"1棟未満",TEXT(ROUND(市町村抽出表!I101,0),"###,###")&amp;"棟")))</f>
        <v>#REF!</v>
      </c>
      <c r="H101" s="94" t="e">
        <f ca="1">IF(市町村抽出表!J101="－","－",IF(市町村抽出表!J101=0,"0棟",IF(市町村抽出表!J101&lt;1,"1棟未満",TEXT(ROUND(市町村抽出表!J101,0),"###,###")&amp;"棟")))</f>
        <v>#REF!</v>
      </c>
      <c r="I101" s="94" t="e">
        <f ca="1">IF(市町村抽出表!O101="－","－",IF(市町村抽出表!O101=0,"0棟",IF(市町村抽出表!O101&lt;1,"1棟未満",TEXT(ROUND(市町村抽出表!O101,0),"###,###")&amp;"棟")))</f>
        <v>#REF!</v>
      </c>
      <c r="J101" s="94" t="e">
        <f ca="1">IF(市町村抽出表!P101="－","－",IF(市町村抽出表!P101=0,"0棟",IF(市町村抽出表!P101&lt;1,"1棟未満",TEXT(ROUND(市町村抽出表!P101,0),"###,###")&amp;"棟")))</f>
        <v>#REF!</v>
      </c>
      <c r="K101" s="147" t="e">
        <f ca="1">IF(市町村抽出表!U101="","※2",IF(市町村抽出表!U101="－","－",IF(市町村抽出表!U101=0,"0棟",IF(市町村抽出表!U101&lt;1,"1棟未満",TEXT(ROUND(市町村抽出表!U101,0),"###,###")&amp;"棟"))))</f>
        <v>#REF!</v>
      </c>
      <c r="L101" s="148" t="e">
        <f ca="1">IF(市町村抽出表!V101="","※2",IF(市町村抽出表!V101="－","－",IF(市町村抽出表!V101=0,"0棟",IF(市町村抽出表!V101&lt;1,"1棟未満",TEXT(ROUND(市町村抽出表!V101,0),"###,###")&amp;"棟"))))</f>
        <v>#REF!</v>
      </c>
      <c r="M101" s="94" t="e">
        <f ca="1">IF(市町村抽出表!W101="－","－",IF(市町村抽出表!W101=0,"0棟",IF(市町村抽出表!W101&lt;1,"1棟未満",TEXT(ROUND(市町村抽出表!W101,0),"###,###")&amp;"棟")))</f>
        <v>#REF!</v>
      </c>
      <c r="N101" s="94" t="e">
        <f ca="1">IF(市町村抽出表!X101="－","－",IF(市町村抽出表!X101=0,"0棟",IF(市町村抽出表!X101&lt;1,"1棟未満",TEXT(ROUND(市町村抽出表!X101,0),"###,###")&amp;"棟")))</f>
        <v>#REF!</v>
      </c>
      <c r="O101" s="94" t="e">
        <f ca="1">IF(市町村抽出表!Z101="－","－",IF(市町村抽出表!Z101=0,"0件",IF(市町村抽出表!Z101&lt;1,"1件未満",TEXT(ROUND(市町村抽出表!Z101,0),"###,###")&amp;"件")))</f>
        <v>#REF!</v>
      </c>
      <c r="P101" s="94" t="e">
        <f ca="1">IF(市町村抽出表!AA101="－","－",IF(市町村抽出表!AA101=0,"0件",IF(市町村抽出表!AA101&lt;1,"1件未満",TEXT(ROUND(市町村抽出表!AA101,0),"###,###")&amp;"件")))</f>
        <v>#REF!</v>
      </c>
      <c r="Q101" s="94" t="e">
        <f ca="1">IF(市町村抽出表!AB101="－","－",IF(市町村抽出表!AB101=0,"0棟",IF(市町村抽出表!AB101&lt;1,"1棟未満",TEXT(ROUND(市町村抽出表!AB101,0),"###,###")&amp;"棟")))</f>
        <v>#REF!</v>
      </c>
      <c r="R101" s="94" t="e">
        <f ca="1">IF(市町村抽出表!AC101="－","－",IF(市町村抽出表!AC101=0,"0人",IF(市町村抽出表!AC101&lt;1,"1人未満",TEXT(ROUND(市町村抽出表!AC101,0),"###,###")&amp;"人")))</f>
        <v>#REF!</v>
      </c>
      <c r="S101" s="94" t="e">
        <f ca="1">IF(市町村抽出表!AD101="－","－",IF(市町村抽出表!AD101=0,"0人",IF(市町村抽出表!AD101&lt;1,"1人未満",TEXT(ROUND(市町村抽出表!AD101,0),"###,###")&amp;"人")))</f>
        <v>#REF!</v>
      </c>
      <c r="T101" s="94" t="e">
        <f ca="1">IF(市町村抽出表!AE101="－","－",IF(市町村抽出表!AE101=0,"0人",IF(市町村抽出表!AE101&lt;1,"1人未満",TEXT(ROUND(市町村抽出表!AE101,0),"###,###")&amp;"人")))</f>
        <v>#REF!</v>
      </c>
      <c r="U101" s="149" t="e">
        <f ca="1">IF(市町村抽出表!AG101="","※2",IF(市町村抽出表!AG101="－","－",IF(市町村抽出表!AG101=0,"0人",IF(市町村抽出表!AG101&lt;1,"1人未満",TEXT(ROUND(市町村抽出表!AG101,0),"###,###")&amp;"人"))))</f>
        <v>#REF!</v>
      </c>
      <c r="V101" s="150" t="e">
        <f ca="1">IF(市町村抽出表!AH101="","※2",IF(市町村抽出表!AH101="－","－",IF(市町村抽出表!AH101=0,"0人",IF(市町村抽出表!AH101&lt;1,"1人未満",TEXT(ROUND(市町村抽出表!AH101,0),"###,###")&amp;"人"))))</f>
        <v>#REF!</v>
      </c>
      <c r="W101" s="151" t="e">
        <f ca="1">IF(市町村抽出表!AI101="","※2",IF(市町村抽出表!AI101="－","－",IF(市町村抽出表!AI101=0,"0人",IF(市町村抽出表!AI101&lt;1,"1人未満",TEXT(ROUND(市町村抽出表!AI101,0),"###,###")&amp;"人"))))</f>
        <v>#REF!</v>
      </c>
      <c r="X101" s="94" t="e">
        <f ca="1">IF(市町村抽出表!AJ101="－","－",IF(市町村抽出表!AJ101=0,"0人",IF(市町村抽出表!AJ101&lt;1,"1人未満",TEXT(ROUND(市町村抽出表!AJ101,0),"###,###")&amp;"人")))</f>
        <v>#REF!</v>
      </c>
      <c r="Y101" s="94" t="e">
        <f ca="1">IF(市町村抽出表!AK101="－","－",IF(市町村抽出表!AK101=0,"0人",IF(市町村抽出表!AK101&lt;1,"1人未満",TEXT(ROUND(市町村抽出表!AK101,0),"###,###")&amp;"人")))</f>
        <v>#REF!</v>
      </c>
      <c r="Z101" s="94" t="e">
        <f ca="1">IF(市町村抽出表!AL101="－","－",IF(市町村抽出表!AL101=0,"0人",IF(市町村抽出表!AL101&lt;1,"1人未満",TEXT(ROUND(市町村抽出表!AL101,0),"###,###")&amp;"人")))</f>
        <v>#REF!</v>
      </c>
      <c r="AA101" s="94" t="e">
        <f ca="1">IF(市町村抽出表!AM101="－","－",IF(市町村抽出表!AM101=0,"0人",IF(市町村抽出表!AM101&lt;1,"1人未満",TEXT(ROUND(市町村抽出表!AM101,0),"###,###")&amp;"人")))</f>
        <v>#REF!</v>
      </c>
      <c r="AB101" s="94" t="e">
        <f ca="1">IF(市町村抽出表!AN101="－","－",IF(市町村抽出表!AN101=0,"0人",IF(市町村抽出表!AN101&lt;1,"1人未満",TEXT(ROUND(市町村抽出表!AN101,0),"###,###")&amp;"人")))</f>
        <v>#REF!</v>
      </c>
      <c r="AC101" s="94" t="e">
        <f ca="1">IF(市町村抽出表!AO101="－","－",IF(市町村抽出表!AO101=0,"0人",IF(市町村抽出表!AO101&lt;1,"1人未満",TEXT(ROUND(市町村抽出表!AO101,0),"###,###")&amp;"人")))</f>
        <v>#REF!</v>
      </c>
      <c r="AD101" s="94" t="e">
        <f ca="1">IF(市町村抽出表!AP101="－","－",IF(市町村抽出表!AP101=0,"0人",IF(市町村抽出表!AP101&lt;1,"1人未満",TEXT(ROUND(市町村抽出表!AP101,0),"###,###")&amp;"人")))</f>
        <v>#REF!</v>
      </c>
      <c r="AE101" s="94" t="e">
        <f ca="1">IF(市町村抽出表!AQ101="－","－",IF(市町村抽出表!AQ101=0,"0人",IF(市町村抽出表!AQ101&lt;1,"1人未満",TEXT(ROUND(市町村抽出表!AQ101,0),"###,###")&amp;"人")))</f>
        <v>#REF!</v>
      </c>
      <c r="AF101" s="94" t="e">
        <f ca="1">IF(市町村抽出表!AR101="－","－",IF(市町村抽出表!AR101=0,"0人",IF(市町村抽出表!AR101&lt;1,"1人未満",TEXT(ROUND(市町村抽出表!AR101,0),"###,###")&amp;"人")))</f>
        <v>#REF!</v>
      </c>
      <c r="AG101" s="94" t="e">
        <f ca="1">IF(市町村抽出表!AS101="－","－",IF(市町村抽出表!AS101=0,"0箇所",IF(市町村抽出表!AS101&lt;1,"1箇所未満",TEXT(ROUND(市町村抽出表!AS101,0),"###,###")&amp;"箇所")))</f>
        <v>#REF!</v>
      </c>
      <c r="AH101" s="94" t="e">
        <f ca="1">IF(市町村抽出表!AT101="－","－",IF(市町村抽出表!AT101=0,"0世帯",IF(市町村抽出表!AT101&lt;1,"1世帯未満",TEXT(ROUND(市町村抽出表!AT101,0),"###,###")&amp;"世帯")))</f>
        <v>#REF!</v>
      </c>
      <c r="AI101" s="94" t="e">
        <f ca="1">IF(市町村抽出表!AU101="－","－",IF(市町村抽出表!AU101=0,"0人",IF(市町村抽出表!AU101&lt;1,"1人未満",TEXT(ROUND(市町村抽出表!AU101,0),"###,###")&amp;"人")))</f>
        <v>#REF!</v>
      </c>
      <c r="AJ101" s="94" t="e">
        <f ca="1">IF(市町村抽出表!AV101="－","－",IF(市町村抽出表!AV101=0,"0世帯",IF(市町村抽出表!AV101&lt;1,"1世帯未満",TEXT(ROUND(市町村抽出表!AV101,0),"###,###")&amp;"世帯")))</f>
        <v>#REF!</v>
      </c>
      <c r="AK101" s="94" t="e">
        <f ca="1">IF(市町村抽出表!AW101="－","－",IF(市町村抽出表!AW101=0,"0人",IF(市町村抽出表!AW101&lt;1,"1人未満",TEXT(ROUND(市町村抽出表!AW101,0),"###,###")&amp;"人")))</f>
        <v>#REF!</v>
      </c>
      <c r="AL101" s="94" t="e">
        <f ca="1">IF(市町村抽出表!AX101="－","－",IF(市町村抽出表!AX101=0,"0世帯",IF(市町村抽出表!AX101&lt;1,"1世帯未満",TEXT(ROUND(市町村抽出表!AX101,0),"###,###")&amp;"世帯")))</f>
        <v>#REF!</v>
      </c>
      <c r="AM101" s="94" t="e">
        <f ca="1">IF(市町村抽出表!AY101="－","－",IF(市町村抽出表!AY101=0,"0人",IF(市町村抽出表!AY101&lt;1,"1人未満",TEXT(ROUND(市町村抽出表!AY101,0),"###,###")&amp;"人")))</f>
        <v>#REF!</v>
      </c>
      <c r="AN101" s="94" t="s">
        <v>722</v>
      </c>
      <c r="AO101" s="94" t="s">
        <v>722</v>
      </c>
      <c r="AP101" s="94" t="e">
        <f ca="1">IF(市町村抽出表!BB101="－","－",IF(市町村抽出表!BB101=0,"0km",IF(市町村抽出表!BB101&lt;0.1,"0.1km未満",TEXT(ROUND(市町村抽出表!BB101,1),"###,##0.0")&amp;"km")))</f>
        <v>#REF!</v>
      </c>
      <c r="AQ101" s="94" t="e">
        <f ca="1">IF(市町村抽出表!BC101="－","－",IF(市町村抽出表!BC101=0,"0世帯",IF(市町村抽出表!BC101&lt;1,"1世帯未満",TEXT(ROUND(市町村抽出表!BC101,0),"###,###")&amp;"世帯")))</f>
        <v>#REF!</v>
      </c>
      <c r="AR101" s="94" t="e">
        <f ca="1">IF(市町村抽出表!BD101="－","－",IF(市町村抽出表!BD101=0,"0人",IF(市町村抽出表!BD101&lt;1,"1人未満",TEXT(ROUND(市町村抽出表!BD101,0),"###,###")&amp;"人")))</f>
        <v>#REF!</v>
      </c>
      <c r="AS101" s="94" t="s">
        <v>722</v>
      </c>
      <c r="AT101" s="94" t="s">
        <v>722</v>
      </c>
      <c r="AU101" s="94" t="e">
        <f ca="1">IF(市町村抽出表!BG101="－","－",IF(市町村抽出表!BG101=0,"0箇所",IF(市町村抽出表!BG101&lt;1,"1箇所未満",TEXT(ROUND(市町村抽出表!BG101,0),"###,###")&amp;"箇所")))</f>
        <v>#REF!</v>
      </c>
      <c r="AV101" s="94" t="e">
        <f ca="1">IF(市町村抽出表!BH101="－","－",IF(市町村抽出表!BH101=0,"0箇所",IF(市町村抽出表!BH101&lt;1,"1箇所未満",TEXT(ROUND(市町村抽出表!BH101,0),"###,###")&amp;"箇所")))</f>
        <v>#REF!</v>
      </c>
      <c r="AW101" s="94" t="e">
        <f ca="1">IF(市町村抽出表!BI101="－","－",IF(市町村抽出表!BI101=0,"0箇所",IF(市町村抽出表!BI101&lt;1,"1箇所未満",TEXT(ROUND(市町村抽出表!BI101,0),"###,###")&amp;"箇所")))</f>
        <v>#REF!</v>
      </c>
      <c r="AX101" s="94" t="e">
        <f ca="1">IF(市町村抽出表!BJ101="－","－",IF(市町村抽出表!BJ101=0,"0箇所",IF(市町村抽出表!BJ101&lt;1,"1箇所未満",TEXT(ROUND(市町村抽出表!BJ101,0),"###,###")&amp;"箇所")))</f>
        <v>#REF!</v>
      </c>
      <c r="AY101" s="94" t="e">
        <f ca="1">IF(市町村抽出表!BK101="－","－",IF(市町村抽出表!BK101=0,"0箇所",IF(市町村抽出表!BK101&lt;1,"1箇所未満",TEXT(ROUND(市町村抽出表!BK101,0),"###,###")&amp;"箇所")))</f>
        <v>#REF!</v>
      </c>
      <c r="AZ101" s="94" t="e">
        <f ca="1">IF(市町村抽出表!BL101="－","－",IF(市町村抽出表!BL101=0,"0箇所",IF(市町村抽出表!BL101&lt;1,"1箇所未満",TEXT(ROUND(市町村抽出表!BL101,0),"###,###")&amp;"箇所")))</f>
        <v>#REF!</v>
      </c>
      <c r="BH101" s="153"/>
      <c r="BI101" s="153"/>
      <c r="BJ101" s="153"/>
      <c r="BL101" s="154"/>
      <c r="BM101" s="153"/>
      <c r="BN101" s="153"/>
      <c r="BO101" s="153"/>
      <c r="BP101" s="153"/>
      <c r="BX101" s="154"/>
      <c r="BY101" s="153"/>
      <c r="BZ101" s="153"/>
      <c r="CA101" s="153"/>
      <c r="CB101" s="153"/>
      <c r="CN101" s="154"/>
      <c r="CO101" s="153"/>
      <c r="CP101" s="153"/>
      <c r="CQ101" s="153"/>
      <c r="CR101" s="153"/>
    </row>
    <row r="102" spans="1:96" x14ac:dyDescent="0.2">
      <c r="A102" s="82">
        <v>99</v>
      </c>
      <c r="B102" s="74" t="s">
        <v>653</v>
      </c>
      <c r="C102" s="93" t="e">
        <f ca="1">IF(市町村抽出表!D102="－","－",ROUND(市町村抽出表!D102,1))</f>
        <v>#REF!</v>
      </c>
      <c r="D102" s="158" t="e">
        <f ca="1">IF(市町村抽出表!F102="","※2",IF(市町村抽出表!F102="－","－",市町村抽出表!F102&amp;"箇所"))</f>
        <v>#REF!</v>
      </c>
      <c r="E102" s="159" t="e">
        <f ca="1">IF(市町村抽出表!G102="","※2",IF(市町村抽出表!G102="－","－",市町村抽出表!G102&amp;"箇所"))</f>
        <v>#REF!</v>
      </c>
      <c r="F102" s="160" t="e">
        <f ca="1">IF(市町村抽出表!H102="","※2",IF(市町村抽出表!H102="－","－",市町村抽出表!H102&amp;"箇所"))</f>
        <v>#REF!</v>
      </c>
      <c r="G102" s="94" t="e">
        <f ca="1">IF(市町村抽出表!I102="－","－",IF(市町村抽出表!I102=0,"0棟",IF(市町村抽出表!I102&lt;1,"1棟未満",TEXT(ROUND(市町村抽出表!I102,0),"###,###")&amp;"棟")))</f>
        <v>#REF!</v>
      </c>
      <c r="H102" s="94" t="e">
        <f ca="1">IF(市町村抽出表!J102="－","－",IF(市町村抽出表!J102=0,"0棟",IF(市町村抽出表!J102&lt;1,"1棟未満",TEXT(ROUND(市町村抽出表!J102,0),"###,###")&amp;"棟")))</f>
        <v>#REF!</v>
      </c>
      <c r="I102" s="94" t="e">
        <f ca="1">IF(市町村抽出表!O102="－","－",IF(市町村抽出表!O102=0,"0棟",IF(市町村抽出表!O102&lt;1,"1棟未満",TEXT(ROUND(市町村抽出表!O102,0),"###,###")&amp;"棟")))</f>
        <v>#REF!</v>
      </c>
      <c r="J102" s="94" t="e">
        <f ca="1">IF(市町村抽出表!P102="－","－",IF(市町村抽出表!P102=0,"0棟",IF(市町村抽出表!P102&lt;1,"1棟未満",TEXT(ROUND(市町村抽出表!P102,0),"###,###")&amp;"棟")))</f>
        <v>#REF!</v>
      </c>
      <c r="K102" s="147" t="e">
        <f ca="1">IF(市町村抽出表!U102="","※2",IF(市町村抽出表!U102="－","－",IF(市町村抽出表!U102=0,"0棟",IF(市町村抽出表!U102&lt;1,"1棟未満",TEXT(ROUND(市町村抽出表!U102,0),"###,###")&amp;"棟"))))</f>
        <v>#REF!</v>
      </c>
      <c r="L102" s="148" t="e">
        <f ca="1">IF(市町村抽出表!V102="","※2",IF(市町村抽出表!V102="－","－",IF(市町村抽出表!V102=0,"0棟",IF(市町村抽出表!V102&lt;1,"1棟未満",TEXT(ROUND(市町村抽出表!V102,0),"###,###")&amp;"棟"))))</f>
        <v>#REF!</v>
      </c>
      <c r="M102" s="94" t="e">
        <f ca="1">IF(市町村抽出表!W102="－","－",IF(市町村抽出表!W102=0,"0棟",IF(市町村抽出表!W102&lt;1,"1棟未満",TEXT(ROUND(市町村抽出表!W102,0),"###,###")&amp;"棟")))</f>
        <v>#REF!</v>
      </c>
      <c r="N102" s="94" t="e">
        <f ca="1">IF(市町村抽出表!X102="－","－",IF(市町村抽出表!X102=0,"0棟",IF(市町村抽出表!X102&lt;1,"1棟未満",TEXT(ROUND(市町村抽出表!X102,0),"###,###")&amp;"棟")))</f>
        <v>#REF!</v>
      </c>
      <c r="O102" s="94" t="e">
        <f ca="1">IF(市町村抽出表!Z102="－","－",IF(市町村抽出表!Z102=0,"0件",IF(市町村抽出表!Z102&lt;1,"1件未満",TEXT(ROUND(市町村抽出表!Z102,0),"###,###")&amp;"件")))</f>
        <v>#REF!</v>
      </c>
      <c r="P102" s="94" t="e">
        <f ca="1">IF(市町村抽出表!AA102="－","－",IF(市町村抽出表!AA102=0,"0件",IF(市町村抽出表!AA102&lt;1,"1件未満",TEXT(ROUND(市町村抽出表!AA102,0),"###,###")&amp;"件")))</f>
        <v>#REF!</v>
      </c>
      <c r="Q102" s="94" t="e">
        <f ca="1">IF(市町村抽出表!AB102="－","－",IF(市町村抽出表!AB102=0,"0棟",IF(市町村抽出表!AB102&lt;1,"1棟未満",TEXT(ROUND(市町村抽出表!AB102,0),"###,###")&amp;"棟")))</f>
        <v>#REF!</v>
      </c>
      <c r="R102" s="94" t="e">
        <f ca="1">IF(市町村抽出表!AC102="－","－",IF(市町村抽出表!AC102=0,"0人",IF(市町村抽出表!AC102&lt;1,"1人未満",TEXT(ROUND(市町村抽出表!AC102,0),"###,###")&amp;"人")))</f>
        <v>#REF!</v>
      </c>
      <c r="S102" s="94" t="e">
        <f ca="1">IF(市町村抽出表!AD102="－","－",IF(市町村抽出表!AD102=0,"0人",IF(市町村抽出表!AD102&lt;1,"1人未満",TEXT(ROUND(市町村抽出表!AD102,0),"###,###")&amp;"人")))</f>
        <v>#REF!</v>
      </c>
      <c r="T102" s="94" t="e">
        <f ca="1">IF(市町村抽出表!AE102="－","－",IF(市町村抽出表!AE102=0,"0人",IF(市町村抽出表!AE102&lt;1,"1人未満",TEXT(ROUND(市町村抽出表!AE102,0),"###,###")&amp;"人")))</f>
        <v>#REF!</v>
      </c>
      <c r="U102" s="149" t="e">
        <f ca="1">IF(市町村抽出表!AG102="","※2",IF(市町村抽出表!AG102="－","－",IF(市町村抽出表!AG102=0,"0人",IF(市町村抽出表!AG102&lt;1,"1人未満",TEXT(ROUND(市町村抽出表!AG102,0),"###,###")&amp;"人"))))</f>
        <v>#REF!</v>
      </c>
      <c r="V102" s="150" t="e">
        <f ca="1">IF(市町村抽出表!AH102="","※2",IF(市町村抽出表!AH102="－","－",IF(市町村抽出表!AH102=0,"0人",IF(市町村抽出表!AH102&lt;1,"1人未満",TEXT(ROUND(市町村抽出表!AH102,0),"###,###")&amp;"人"))))</f>
        <v>#REF!</v>
      </c>
      <c r="W102" s="151" t="e">
        <f ca="1">IF(市町村抽出表!AI102="","※2",IF(市町村抽出表!AI102="－","－",IF(市町村抽出表!AI102=0,"0人",IF(市町村抽出表!AI102&lt;1,"1人未満",TEXT(ROUND(市町村抽出表!AI102,0),"###,###")&amp;"人"))))</f>
        <v>#REF!</v>
      </c>
      <c r="X102" s="94" t="e">
        <f ca="1">IF(市町村抽出表!AJ102="－","－",IF(市町村抽出表!AJ102=0,"0人",IF(市町村抽出表!AJ102&lt;1,"1人未満",TEXT(ROUND(市町村抽出表!AJ102,0),"###,###")&amp;"人")))</f>
        <v>#REF!</v>
      </c>
      <c r="Y102" s="94" t="e">
        <f ca="1">IF(市町村抽出表!AK102="－","－",IF(市町村抽出表!AK102=0,"0人",IF(市町村抽出表!AK102&lt;1,"1人未満",TEXT(ROUND(市町村抽出表!AK102,0),"###,###")&amp;"人")))</f>
        <v>#REF!</v>
      </c>
      <c r="Z102" s="94" t="e">
        <f ca="1">IF(市町村抽出表!AL102="－","－",IF(市町村抽出表!AL102=0,"0人",IF(市町村抽出表!AL102&lt;1,"1人未満",TEXT(ROUND(市町村抽出表!AL102,0),"###,###")&amp;"人")))</f>
        <v>#REF!</v>
      </c>
      <c r="AA102" s="94" t="e">
        <f ca="1">IF(市町村抽出表!AM102="－","－",IF(市町村抽出表!AM102=0,"0人",IF(市町村抽出表!AM102&lt;1,"1人未満",TEXT(ROUND(市町村抽出表!AM102,0),"###,###")&amp;"人")))</f>
        <v>#REF!</v>
      </c>
      <c r="AB102" s="94" t="e">
        <f ca="1">IF(市町村抽出表!AN102="－","－",IF(市町村抽出表!AN102=0,"0人",IF(市町村抽出表!AN102&lt;1,"1人未満",TEXT(ROUND(市町村抽出表!AN102,0),"###,###")&amp;"人")))</f>
        <v>#REF!</v>
      </c>
      <c r="AC102" s="94" t="e">
        <f ca="1">IF(市町村抽出表!AO102="－","－",IF(市町村抽出表!AO102=0,"0人",IF(市町村抽出表!AO102&lt;1,"1人未満",TEXT(ROUND(市町村抽出表!AO102,0),"###,###")&amp;"人")))</f>
        <v>#REF!</v>
      </c>
      <c r="AD102" s="94" t="e">
        <f ca="1">IF(市町村抽出表!AP102="－","－",IF(市町村抽出表!AP102=0,"0人",IF(市町村抽出表!AP102&lt;1,"1人未満",TEXT(ROUND(市町村抽出表!AP102,0),"###,###")&amp;"人")))</f>
        <v>#REF!</v>
      </c>
      <c r="AE102" s="94" t="e">
        <f ca="1">IF(市町村抽出表!AQ102="－","－",IF(市町村抽出表!AQ102=0,"0人",IF(市町村抽出表!AQ102&lt;1,"1人未満",TEXT(ROUND(市町村抽出表!AQ102,0),"###,###")&amp;"人")))</f>
        <v>#REF!</v>
      </c>
      <c r="AF102" s="94" t="e">
        <f ca="1">IF(市町村抽出表!AR102="－","－",IF(市町村抽出表!AR102=0,"0人",IF(市町村抽出表!AR102&lt;1,"1人未満",TEXT(ROUND(市町村抽出表!AR102,0),"###,###")&amp;"人")))</f>
        <v>#REF!</v>
      </c>
      <c r="AG102" s="94" t="e">
        <f ca="1">IF(市町村抽出表!AS102="－","－",IF(市町村抽出表!AS102=0,"0箇所",IF(市町村抽出表!AS102&lt;1,"1箇所未満",TEXT(ROUND(市町村抽出表!AS102,0),"###,###")&amp;"箇所")))</f>
        <v>#REF!</v>
      </c>
      <c r="AH102" s="94" t="e">
        <f ca="1">IF(市町村抽出表!AT102="－","－",IF(市町村抽出表!AT102=0,"0世帯",IF(市町村抽出表!AT102&lt;1,"1世帯未満",TEXT(ROUND(市町村抽出表!AT102,0),"###,###")&amp;"世帯")))</f>
        <v>#REF!</v>
      </c>
      <c r="AI102" s="94" t="e">
        <f ca="1">IF(市町村抽出表!AU102="－","－",IF(市町村抽出表!AU102=0,"0人",IF(市町村抽出表!AU102&lt;1,"1人未満",TEXT(ROUND(市町村抽出表!AU102,0),"###,###")&amp;"人")))</f>
        <v>#REF!</v>
      </c>
      <c r="AJ102" s="94" t="e">
        <f ca="1">IF(市町村抽出表!AV102="－","－",IF(市町村抽出表!AV102=0,"0世帯",IF(市町村抽出表!AV102&lt;1,"1世帯未満",TEXT(ROUND(市町村抽出表!AV102,0),"###,###")&amp;"世帯")))</f>
        <v>#REF!</v>
      </c>
      <c r="AK102" s="94" t="e">
        <f ca="1">IF(市町村抽出表!AW102="－","－",IF(市町村抽出表!AW102=0,"0人",IF(市町村抽出表!AW102&lt;1,"1人未満",TEXT(ROUND(市町村抽出表!AW102,0),"###,###")&amp;"人")))</f>
        <v>#REF!</v>
      </c>
      <c r="AL102" s="94" t="e">
        <f ca="1">IF(市町村抽出表!AX102="－","－",IF(市町村抽出表!AX102=0,"0世帯",IF(市町村抽出表!AX102&lt;1,"1世帯未満",TEXT(ROUND(市町村抽出表!AX102,0),"###,###")&amp;"世帯")))</f>
        <v>#REF!</v>
      </c>
      <c r="AM102" s="94" t="e">
        <f ca="1">IF(市町村抽出表!AY102="－","－",IF(市町村抽出表!AY102=0,"0人",IF(市町村抽出表!AY102&lt;1,"1人未満",TEXT(ROUND(市町村抽出表!AY102,0),"###,###")&amp;"人")))</f>
        <v>#REF!</v>
      </c>
      <c r="AN102" s="94" t="s">
        <v>722</v>
      </c>
      <c r="AO102" s="94" t="s">
        <v>722</v>
      </c>
      <c r="AP102" s="94" t="e">
        <f ca="1">IF(市町村抽出表!BB102="－","－",IF(市町村抽出表!BB102=0,"0km",IF(市町村抽出表!BB102&lt;0.1,"0.1km未満",TEXT(ROUND(市町村抽出表!BB102,1),"###,##0.0")&amp;"km")))</f>
        <v>#REF!</v>
      </c>
      <c r="AQ102" s="94" t="e">
        <f ca="1">IF(市町村抽出表!BC102="－","－",IF(市町村抽出表!BC102=0,"0世帯",IF(市町村抽出表!BC102&lt;1,"1世帯未満",TEXT(ROUND(市町村抽出表!BC102,0),"###,###")&amp;"世帯")))</f>
        <v>#REF!</v>
      </c>
      <c r="AR102" s="94" t="e">
        <f ca="1">IF(市町村抽出表!BD102="－","－",IF(市町村抽出表!BD102=0,"0人",IF(市町村抽出表!BD102&lt;1,"1人未満",TEXT(ROUND(市町村抽出表!BD102,0),"###,###")&amp;"人")))</f>
        <v>#REF!</v>
      </c>
      <c r="AS102" s="94" t="s">
        <v>722</v>
      </c>
      <c r="AT102" s="94" t="s">
        <v>722</v>
      </c>
      <c r="AU102" s="94" t="e">
        <f ca="1">IF(市町村抽出表!BG102="－","－",IF(市町村抽出表!BG102=0,"0箇所",IF(市町村抽出表!BG102&lt;1,"1箇所未満",TEXT(ROUND(市町村抽出表!BG102,0),"###,###")&amp;"箇所")))</f>
        <v>#REF!</v>
      </c>
      <c r="AV102" s="94" t="e">
        <f ca="1">IF(市町村抽出表!BH102="－","－",IF(市町村抽出表!BH102=0,"0箇所",IF(市町村抽出表!BH102&lt;1,"1箇所未満",TEXT(ROUND(市町村抽出表!BH102,0),"###,###")&amp;"箇所")))</f>
        <v>#REF!</v>
      </c>
      <c r="AW102" s="94" t="e">
        <f ca="1">IF(市町村抽出表!BI102="－","－",IF(市町村抽出表!BI102=0,"0箇所",IF(市町村抽出表!BI102&lt;1,"1箇所未満",TEXT(ROUND(市町村抽出表!BI102,0),"###,###")&amp;"箇所")))</f>
        <v>#REF!</v>
      </c>
      <c r="AX102" s="94" t="e">
        <f ca="1">IF(市町村抽出表!BJ102="－","－",IF(市町村抽出表!BJ102=0,"0箇所",IF(市町村抽出表!BJ102&lt;1,"1箇所未満",TEXT(ROUND(市町村抽出表!BJ102,0),"###,###")&amp;"箇所")))</f>
        <v>#REF!</v>
      </c>
      <c r="AY102" s="94" t="e">
        <f ca="1">IF(市町村抽出表!BK102="－","－",IF(市町村抽出表!BK102=0,"0箇所",IF(市町村抽出表!BK102&lt;1,"1箇所未満",TEXT(ROUND(市町村抽出表!BK102,0),"###,###")&amp;"箇所")))</f>
        <v>#REF!</v>
      </c>
      <c r="AZ102" s="94" t="e">
        <f ca="1">IF(市町村抽出表!BL102="－","－",IF(市町村抽出表!BL102=0,"0箇所",IF(市町村抽出表!BL102&lt;1,"1箇所未満",TEXT(ROUND(市町村抽出表!BL102,0),"###,###")&amp;"箇所")))</f>
        <v>#REF!</v>
      </c>
      <c r="BH102" s="153"/>
      <c r="BI102" s="153"/>
      <c r="BJ102" s="153"/>
      <c r="BL102" s="154"/>
      <c r="BM102" s="153"/>
      <c r="BN102" s="153"/>
      <c r="BO102" s="153"/>
      <c r="BP102" s="153"/>
      <c r="BX102" s="154"/>
      <c r="BY102" s="153"/>
      <c r="BZ102" s="153"/>
      <c r="CA102" s="153"/>
      <c r="CB102" s="153"/>
      <c r="CN102" s="154"/>
      <c r="CO102" s="153"/>
      <c r="CP102" s="153"/>
      <c r="CQ102" s="153"/>
      <c r="CR102" s="153"/>
    </row>
    <row r="103" spans="1:96" x14ac:dyDescent="0.2">
      <c r="A103" s="82">
        <v>100</v>
      </c>
      <c r="B103" s="74" t="s">
        <v>654</v>
      </c>
      <c r="C103" s="93" t="e">
        <f ca="1">IF(市町村抽出表!D103="－","－",ROUND(市町村抽出表!D103,1))</f>
        <v>#REF!</v>
      </c>
      <c r="D103" s="158" t="e">
        <f ca="1">IF(市町村抽出表!F103="","※2",IF(市町村抽出表!F103="－","－",市町村抽出表!F103&amp;"箇所"))</f>
        <v>#REF!</v>
      </c>
      <c r="E103" s="159" t="e">
        <f ca="1">IF(市町村抽出表!G103="","※2",IF(市町村抽出表!G103="－","－",市町村抽出表!G103&amp;"箇所"))</f>
        <v>#REF!</v>
      </c>
      <c r="F103" s="160" t="e">
        <f ca="1">IF(市町村抽出表!H103="","※2",IF(市町村抽出表!H103="－","－",市町村抽出表!H103&amp;"箇所"))</f>
        <v>#REF!</v>
      </c>
      <c r="G103" s="94" t="e">
        <f ca="1">IF(市町村抽出表!I103="－","－",IF(市町村抽出表!I103=0,"0棟",IF(市町村抽出表!I103&lt;1,"1棟未満",TEXT(ROUND(市町村抽出表!I103,0),"###,###")&amp;"棟")))</f>
        <v>#REF!</v>
      </c>
      <c r="H103" s="94" t="e">
        <f ca="1">IF(市町村抽出表!J103="－","－",IF(市町村抽出表!J103=0,"0棟",IF(市町村抽出表!J103&lt;1,"1棟未満",TEXT(ROUND(市町村抽出表!J103,0),"###,###")&amp;"棟")))</f>
        <v>#REF!</v>
      </c>
      <c r="I103" s="94" t="e">
        <f ca="1">IF(市町村抽出表!O103="－","－",IF(市町村抽出表!O103=0,"0棟",IF(市町村抽出表!O103&lt;1,"1棟未満",TEXT(ROUND(市町村抽出表!O103,0),"###,###")&amp;"棟")))</f>
        <v>#REF!</v>
      </c>
      <c r="J103" s="94" t="e">
        <f ca="1">IF(市町村抽出表!P103="－","－",IF(市町村抽出表!P103=0,"0棟",IF(市町村抽出表!P103&lt;1,"1棟未満",TEXT(ROUND(市町村抽出表!P103,0),"###,###")&amp;"棟")))</f>
        <v>#REF!</v>
      </c>
      <c r="K103" s="147" t="e">
        <f ca="1">IF(市町村抽出表!U103="","※2",IF(市町村抽出表!U103="－","－",IF(市町村抽出表!U103=0,"0棟",IF(市町村抽出表!U103&lt;1,"1棟未満",TEXT(ROUND(市町村抽出表!U103,0),"###,###")&amp;"棟"))))</f>
        <v>#REF!</v>
      </c>
      <c r="L103" s="148" t="e">
        <f ca="1">IF(市町村抽出表!V103="","※2",IF(市町村抽出表!V103="－","－",IF(市町村抽出表!V103=0,"0棟",IF(市町村抽出表!V103&lt;1,"1棟未満",TEXT(ROUND(市町村抽出表!V103,0),"###,###")&amp;"棟"))))</f>
        <v>#REF!</v>
      </c>
      <c r="M103" s="94" t="e">
        <f ca="1">IF(市町村抽出表!W103="－","－",IF(市町村抽出表!W103=0,"0棟",IF(市町村抽出表!W103&lt;1,"1棟未満",TEXT(ROUND(市町村抽出表!W103,0),"###,###")&amp;"棟")))</f>
        <v>#REF!</v>
      </c>
      <c r="N103" s="94" t="e">
        <f ca="1">IF(市町村抽出表!X103="－","－",IF(市町村抽出表!X103=0,"0棟",IF(市町村抽出表!X103&lt;1,"1棟未満",TEXT(ROUND(市町村抽出表!X103,0),"###,###")&amp;"棟")))</f>
        <v>#REF!</v>
      </c>
      <c r="O103" s="94" t="e">
        <f ca="1">IF(市町村抽出表!Z103="－","－",IF(市町村抽出表!Z103=0,"0件",IF(市町村抽出表!Z103&lt;1,"1件未満",TEXT(ROUND(市町村抽出表!Z103,0),"###,###")&amp;"件")))</f>
        <v>#REF!</v>
      </c>
      <c r="P103" s="94" t="e">
        <f ca="1">IF(市町村抽出表!AA103="－","－",IF(市町村抽出表!AA103=0,"0件",IF(市町村抽出表!AA103&lt;1,"1件未満",TEXT(ROUND(市町村抽出表!AA103,0),"###,###")&amp;"件")))</f>
        <v>#REF!</v>
      </c>
      <c r="Q103" s="94" t="e">
        <f ca="1">IF(市町村抽出表!AB103="－","－",IF(市町村抽出表!AB103=0,"0棟",IF(市町村抽出表!AB103&lt;1,"1棟未満",TEXT(ROUND(市町村抽出表!AB103,0),"###,###")&amp;"棟")))</f>
        <v>#REF!</v>
      </c>
      <c r="R103" s="94" t="e">
        <f ca="1">IF(市町村抽出表!AC103="－","－",IF(市町村抽出表!AC103=0,"0人",IF(市町村抽出表!AC103&lt;1,"1人未満",TEXT(ROUND(市町村抽出表!AC103,0),"###,###")&amp;"人")))</f>
        <v>#REF!</v>
      </c>
      <c r="S103" s="94" t="e">
        <f ca="1">IF(市町村抽出表!AD103="－","－",IF(市町村抽出表!AD103=0,"0人",IF(市町村抽出表!AD103&lt;1,"1人未満",TEXT(ROUND(市町村抽出表!AD103,0),"###,###")&amp;"人")))</f>
        <v>#REF!</v>
      </c>
      <c r="T103" s="94" t="e">
        <f ca="1">IF(市町村抽出表!AE103="－","－",IF(市町村抽出表!AE103=0,"0人",IF(市町村抽出表!AE103&lt;1,"1人未満",TEXT(ROUND(市町村抽出表!AE103,0),"###,###")&amp;"人")))</f>
        <v>#REF!</v>
      </c>
      <c r="U103" s="149" t="e">
        <f ca="1">IF(市町村抽出表!AG103="","※2",IF(市町村抽出表!AG103="－","－",IF(市町村抽出表!AG103=0,"0人",IF(市町村抽出表!AG103&lt;1,"1人未満",TEXT(ROUND(市町村抽出表!AG103,0),"###,###")&amp;"人"))))</f>
        <v>#REF!</v>
      </c>
      <c r="V103" s="150" t="e">
        <f ca="1">IF(市町村抽出表!AH103="","※2",IF(市町村抽出表!AH103="－","－",IF(市町村抽出表!AH103=0,"0人",IF(市町村抽出表!AH103&lt;1,"1人未満",TEXT(ROUND(市町村抽出表!AH103,0),"###,###")&amp;"人"))))</f>
        <v>#REF!</v>
      </c>
      <c r="W103" s="151" t="e">
        <f ca="1">IF(市町村抽出表!AI103="","※2",IF(市町村抽出表!AI103="－","－",IF(市町村抽出表!AI103=0,"0人",IF(市町村抽出表!AI103&lt;1,"1人未満",TEXT(ROUND(市町村抽出表!AI103,0),"###,###")&amp;"人"))))</f>
        <v>#REF!</v>
      </c>
      <c r="X103" s="94" t="e">
        <f ca="1">IF(市町村抽出表!AJ103="－","－",IF(市町村抽出表!AJ103=0,"0人",IF(市町村抽出表!AJ103&lt;1,"1人未満",TEXT(ROUND(市町村抽出表!AJ103,0),"###,###")&amp;"人")))</f>
        <v>#REF!</v>
      </c>
      <c r="Y103" s="94" t="e">
        <f ca="1">IF(市町村抽出表!AK103="－","－",IF(市町村抽出表!AK103=0,"0人",IF(市町村抽出表!AK103&lt;1,"1人未満",TEXT(ROUND(市町村抽出表!AK103,0),"###,###")&amp;"人")))</f>
        <v>#REF!</v>
      </c>
      <c r="Z103" s="94" t="e">
        <f ca="1">IF(市町村抽出表!AL103="－","－",IF(市町村抽出表!AL103=0,"0人",IF(市町村抽出表!AL103&lt;1,"1人未満",TEXT(ROUND(市町村抽出表!AL103,0),"###,###")&amp;"人")))</f>
        <v>#REF!</v>
      </c>
      <c r="AA103" s="94" t="e">
        <f ca="1">IF(市町村抽出表!AM103="－","－",IF(市町村抽出表!AM103=0,"0人",IF(市町村抽出表!AM103&lt;1,"1人未満",TEXT(ROUND(市町村抽出表!AM103,0),"###,###")&amp;"人")))</f>
        <v>#REF!</v>
      </c>
      <c r="AB103" s="94" t="e">
        <f ca="1">IF(市町村抽出表!AN103="－","－",IF(市町村抽出表!AN103=0,"0人",IF(市町村抽出表!AN103&lt;1,"1人未満",TEXT(ROUND(市町村抽出表!AN103,0),"###,###")&amp;"人")))</f>
        <v>#REF!</v>
      </c>
      <c r="AC103" s="94" t="e">
        <f ca="1">IF(市町村抽出表!AO103="－","－",IF(市町村抽出表!AO103=0,"0人",IF(市町村抽出表!AO103&lt;1,"1人未満",TEXT(ROUND(市町村抽出表!AO103,0),"###,###")&amp;"人")))</f>
        <v>#REF!</v>
      </c>
      <c r="AD103" s="94" t="e">
        <f ca="1">IF(市町村抽出表!AP103="－","－",IF(市町村抽出表!AP103=0,"0人",IF(市町村抽出表!AP103&lt;1,"1人未満",TEXT(ROUND(市町村抽出表!AP103,0),"###,###")&amp;"人")))</f>
        <v>#REF!</v>
      </c>
      <c r="AE103" s="94" t="e">
        <f ca="1">IF(市町村抽出表!AQ103="－","－",IF(市町村抽出表!AQ103=0,"0人",IF(市町村抽出表!AQ103&lt;1,"1人未満",TEXT(ROUND(市町村抽出表!AQ103,0),"###,###")&amp;"人")))</f>
        <v>#REF!</v>
      </c>
      <c r="AF103" s="94" t="e">
        <f ca="1">IF(市町村抽出表!AR103="－","－",IF(市町村抽出表!AR103=0,"0人",IF(市町村抽出表!AR103&lt;1,"1人未満",TEXT(ROUND(市町村抽出表!AR103,0),"###,###")&amp;"人")))</f>
        <v>#REF!</v>
      </c>
      <c r="AG103" s="94" t="e">
        <f ca="1">IF(市町村抽出表!AS103="－","－",IF(市町村抽出表!AS103=0,"0箇所",IF(市町村抽出表!AS103&lt;1,"1箇所未満",TEXT(ROUND(市町村抽出表!AS103,0),"###,###")&amp;"箇所")))</f>
        <v>#REF!</v>
      </c>
      <c r="AH103" s="94" t="e">
        <f ca="1">IF(市町村抽出表!AT103="－","－",IF(市町村抽出表!AT103=0,"0世帯",IF(市町村抽出表!AT103&lt;1,"1世帯未満",TEXT(ROUND(市町村抽出表!AT103,0),"###,###")&amp;"世帯")))</f>
        <v>#REF!</v>
      </c>
      <c r="AI103" s="94" t="e">
        <f ca="1">IF(市町村抽出表!AU103="－","－",IF(市町村抽出表!AU103=0,"0人",IF(市町村抽出表!AU103&lt;1,"1人未満",TEXT(ROUND(市町村抽出表!AU103,0),"###,###")&amp;"人")))</f>
        <v>#REF!</v>
      </c>
      <c r="AJ103" s="94" t="e">
        <f ca="1">IF(市町村抽出表!AV103="－","－",IF(市町村抽出表!AV103=0,"0世帯",IF(市町村抽出表!AV103&lt;1,"1世帯未満",TEXT(ROUND(市町村抽出表!AV103,0),"###,###")&amp;"世帯")))</f>
        <v>#REF!</v>
      </c>
      <c r="AK103" s="94" t="e">
        <f ca="1">IF(市町村抽出表!AW103="－","－",IF(市町村抽出表!AW103=0,"0人",IF(市町村抽出表!AW103&lt;1,"1人未満",TEXT(ROUND(市町村抽出表!AW103,0),"###,###")&amp;"人")))</f>
        <v>#REF!</v>
      </c>
      <c r="AL103" s="94" t="e">
        <f ca="1">IF(市町村抽出表!AX103="－","－",IF(市町村抽出表!AX103=0,"0世帯",IF(市町村抽出表!AX103&lt;1,"1世帯未満",TEXT(ROUND(市町村抽出表!AX103,0),"###,###")&amp;"世帯")))</f>
        <v>#REF!</v>
      </c>
      <c r="AM103" s="94" t="e">
        <f ca="1">IF(市町村抽出表!AY103="－","－",IF(市町村抽出表!AY103=0,"0人",IF(市町村抽出表!AY103&lt;1,"1人未満",TEXT(ROUND(市町村抽出表!AY103,0),"###,###")&amp;"人")))</f>
        <v>#REF!</v>
      </c>
      <c r="AN103" s="94" t="s">
        <v>722</v>
      </c>
      <c r="AO103" s="94" t="s">
        <v>722</v>
      </c>
      <c r="AP103" s="94" t="e">
        <f ca="1">IF(市町村抽出表!BB103="－","－",IF(市町村抽出表!BB103=0,"0km",IF(市町村抽出表!BB103&lt;0.1,"0.1km未満",TEXT(ROUND(市町村抽出表!BB103,1),"###,##0.0")&amp;"km")))</f>
        <v>#REF!</v>
      </c>
      <c r="AQ103" s="94" t="e">
        <f ca="1">IF(市町村抽出表!BC103="－","－",IF(市町村抽出表!BC103=0,"0世帯",IF(市町村抽出表!BC103&lt;1,"1世帯未満",TEXT(ROUND(市町村抽出表!BC103,0),"###,###")&amp;"世帯")))</f>
        <v>#REF!</v>
      </c>
      <c r="AR103" s="94" t="e">
        <f ca="1">IF(市町村抽出表!BD103="－","－",IF(市町村抽出表!BD103=0,"0人",IF(市町村抽出表!BD103&lt;1,"1人未満",TEXT(ROUND(市町村抽出表!BD103,0),"###,###")&amp;"人")))</f>
        <v>#REF!</v>
      </c>
      <c r="AS103" s="94" t="s">
        <v>722</v>
      </c>
      <c r="AT103" s="94" t="s">
        <v>722</v>
      </c>
      <c r="AU103" s="94" t="e">
        <f ca="1">IF(市町村抽出表!BG103="－","－",IF(市町村抽出表!BG103=0,"0箇所",IF(市町村抽出表!BG103&lt;1,"1箇所未満",TEXT(ROUND(市町村抽出表!BG103,0),"###,###")&amp;"箇所")))</f>
        <v>#REF!</v>
      </c>
      <c r="AV103" s="94" t="e">
        <f ca="1">IF(市町村抽出表!BH103="－","－",IF(市町村抽出表!BH103=0,"0箇所",IF(市町村抽出表!BH103&lt;1,"1箇所未満",TEXT(ROUND(市町村抽出表!BH103,0),"###,###")&amp;"箇所")))</f>
        <v>#REF!</v>
      </c>
      <c r="AW103" s="94" t="e">
        <f ca="1">IF(市町村抽出表!BI103="－","－",IF(市町村抽出表!BI103=0,"0箇所",IF(市町村抽出表!BI103&lt;1,"1箇所未満",TEXT(ROUND(市町村抽出表!BI103,0),"###,###")&amp;"箇所")))</f>
        <v>#REF!</v>
      </c>
      <c r="AX103" s="94" t="e">
        <f ca="1">IF(市町村抽出表!BJ103="－","－",IF(市町村抽出表!BJ103=0,"0箇所",IF(市町村抽出表!BJ103&lt;1,"1箇所未満",TEXT(ROUND(市町村抽出表!BJ103,0),"###,###")&amp;"箇所")))</f>
        <v>#REF!</v>
      </c>
      <c r="AY103" s="94" t="e">
        <f ca="1">IF(市町村抽出表!BK103="－","－",IF(市町村抽出表!BK103=0,"0箇所",IF(市町村抽出表!BK103&lt;1,"1箇所未満",TEXT(ROUND(市町村抽出表!BK103,0),"###,###")&amp;"箇所")))</f>
        <v>#REF!</v>
      </c>
      <c r="AZ103" s="94" t="e">
        <f ca="1">IF(市町村抽出表!BL103="－","－",IF(市町村抽出表!BL103=0,"0箇所",IF(市町村抽出表!BL103&lt;1,"1箇所未満",TEXT(ROUND(市町村抽出表!BL103,0),"###,###")&amp;"箇所")))</f>
        <v>#REF!</v>
      </c>
      <c r="BH103" s="153"/>
      <c r="BI103" s="153"/>
      <c r="BJ103" s="153"/>
      <c r="BL103" s="154"/>
      <c r="BM103" s="153"/>
      <c r="BN103" s="153"/>
      <c r="BO103" s="153"/>
      <c r="BP103" s="153"/>
      <c r="BX103" s="154"/>
      <c r="BY103" s="153"/>
      <c r="BZ103" s="153"/>
      <c r="CA103" s="153"/>
      <c r="CB103" s="153"/>
      <c r="CN103" s="154"/>
      <c r="CO103" s="153"/>
      <c r="CP103" s="153"/>
      <c r="CQ103" s="153"/>
      <c r="CR103" s="153"/>
    </row>
    <row r="104" spans="1:96" x14ac:dyDescent="0.2">
      <c r="A104" s="82">
        <v>101</v>
      </c>
      <c r="B104" s="74" t="s">
        <v>655</v>
      </c>
      <c r="C104" s="93" t="e">
        <f ca="1">IF(市町村抽出表!D104="－","－",ROUND(市町村抽出表!D104,1))</f>
        <v>#REF!</v>
      </c>
      <c r="D104" s="158" t="e">
        <f ca="1">IF(市町村抽出表!F104="","※2",IF(市町村抽出表!F104="－","－",市町村抽出表!F104&amp;"箇所"))</f>
        <v>#REF!</v>
      </c>
      <c r="E104" s="159" t="e">
        <f ca="1">IF(市町村抽出表!G104="","※2",IF(市町村抽出表!G104="－","－",市町村抽出表!G104&amp;"箇所"))</f>
        <v>#REF!</v>
      </c>
      <c r="F104" s="160" t="e">
        <f ca="1">IF(市町村抽出表!H104="","※2",IF(市町村抽出表!H104="－","－",市町村抽出表!H104&amp;"箇所"))</f>
        <v>#REF!</v>
      </c>
      <c r="G104" s="94" t="e">
        <f ca="1">IF(市町村抽出表!I104="－","－",IF(市町村抽出表!I104=0,"0棟",IF(市町村抽出表!I104&lt;1,"1棟未満",TEXT(ROUND(市町村抽出表!I104,0),"###,###")&amp;"棟")))</f>
        <v>#REF!</v>
      </c>
      <c r="H104" s="94" t="e">
        <f ca="1">IF(市町村抽出表!J104="－","－",IF(市町村抽出表!J104=0,"0棟",IF(市町村抽出表!J104&lt;1,"1棟未満",TEXT(ROUND(市町村抽出表!J104,0),"###,###")&amp;"棟")))</f>
        <v>#REF!</v>
      </c>
      <c r="I104" s="94" t="e">
        <f ca="1">IF(市町村抽出表!O104="－","－",IF(市町村抽出表!O104=0,"0棟",IF(市町村抽出表!O104&lt;1,"1棟未満",TEXT(ROUND(市町村抽出表!O104,0),"###,###")&amp;"棟")))</f>
        <v>#REF!</v>
      </c>
      <c r="J104" s="94" t="e">
        <f ca="1">IF(市町村抽出表!P104="－","－",IF(市町村抽出表!P104=0,"0棟",IF(市町村抽出表!P104&lt;1,"1棟未満",TEXT(ROUND(市町村抽出表!P104,0),"###,###")&amp;"棟")))</f>
        <v>#REF!</v>
      </c>
      <c r="K104" s="147" t="e">
        <f ca="1">IF(市町村抽出表!U104="","※2",IF(市町村抽出表!U104="－","－",IF(市町村抽出表!U104=0,"0棟",IF(市町村抽出表!U104&lt;1,"1棟未満",TEXT(ROUND(市町村抽出表!U104,0),"###,###")&amp;"棟"))))</f>
        <v>#REF!</v>
      </c>
      <c r="L104" s="148" t="e">
        <f ca="1">IF(市町村抽出表!V104="","※2",IF(市町村抽出表!V104="－","－",IF(市町村抽出表!V104=0,"0棟",IF(市町村抽出表!V104&lt;1,"1棟未満",TEXT(ROUND(市町村抽出表!V104,0),"###,###")&amp;"棟"))))</f>
        <v>#REF!</v>
      </c>
      <c r="M104" s="94" t="e">
        <f ca="1">IF(市町村抽出表!W104="－","－",IF(市町村抽出表!W104=0,"0棟",IF(市町村抽出表!W104&lt;1,"1棟未満",TEXT(ROUND(市町村抽出表!W104,0),"###,###")&amp;"棟")))</f>
        <v>#REF!</v>
      </c>
      <c r="N104" s="94" t="e">
        <f ca="1">IF(市町村抽出表!X104="－","－",IF(市町村抽出表!X104=0,"0棟",IF(市町村抽出表!X104&lt;1,"1棟未満",TEXT(ROUND(市町村抽出表!X104,0),"###,###")&amp;"棟")))</f>
        <v>#REF!</v>
      </c>
      <c r="O104" s="94" t="e">
        <f ca="1">IF(市町村抽出表!Z104="－","－",IF(市町村抽出表!Z104=0,"0件",IF(市町村抽出表!Z104&lt;1,"1件未満",TEXT(ROUND(市町村抽出表!Z104,0),"###,###")&amp;"件")))</f>
        <v>#REF!</v>
      </c>
      <c r="P104" s="94" t="e">
        <f ca="1">IF(市町村抽出表!AA104="－","－",IF(市町村抽出表!AA104=0,"0件",IF(市町村抽出表!AA104&lt;1,"1件未満",TEXT(ROUND(市町村抽出表!AA104,0),"###,###")&amp;"件")))</f>
        <v>#REF!</v>
      </c>
      <c r="Q104" s="94" t="e">
        <f ca="1">IF(市町村抽出表!AB104="－","－",IF(市町村抽出表!AB104=0,"0棟",IF(市町村抽出表!AB104&lt;1,"1棟未満",TEXT(ROUND(市町村抽出表!AB104,0),"###,###")&amp;"棟")))</f>
        <v>#REF!</v>
      </c>
      <c r="R104" s="94" t="e">
        <f ca="1">IF(市町村抽出表!AC104="－","－",IF(市町村抽出表!AC104=0,"0人",IF(市町村抽出表!AC104&lt;1,"1人未満",TEXT(ROUND(市町村抽出表!AC104,0),"###,###")&amp;"人")))</f>
        <v>#REF!</v>
      </c>
      <c r="S104" s="94" t="e">
        <f ca="1">IF(市町村抽出表!AD104="－","－",IF(市町村抽出表!AD104=0,"0人",IF(市町村抽出表!AD104&lt;1,"1人未満",TEXT(ROUND(市町村抽出表!AD104,0),"###,###")&amp;"人")))</f>
        <v>#REF!</v>
      </c>
      <c r="T104" s="94" t="e">
        <f ca="1">IF(市町村抽出表!AE104="－","－",IF(市町村抽出表!AE104=0,"0人",IF(市町村抽出表!AE104&lt;1,"1人未満",TEXT(ROUND(市町村抽出表!AE104,0),"###,###")&amp;"人")))</f>
        <v>#REF!</v>
      </c>
      <c r="U104" s="149" t="e">
        <f ca="1">IF(市町村抽出表!AG104="","※2",IF(市町村抽出表!AG104="－","－",IF(市町村抽出表!AG104=0,"0人",IF(市町村抽出表!AG104&lt;1,"1人未満",TEXT(ROUND(市町村抽出表!AG104,0),"###,###")&amp;"人"))))</f>
        <v>#REF!</v>
      </c>
      <c r="V104" s="150" t="e">
        <f ca="1">IF(市町村抽出表!AH104="","※2",IF(市町村抽出表!AH104="－","－",IF(市町村抽出表!AH104=0,"0人",IF(市町村抽出表!AH104&lt;1,"1人未満",TEXT(ROUND(市町村抽出表!AH104,0),"###,###")&amp;"人"))))</f>
        <v>#REF!</v>
      </c>
      <c r="W104" s="151" t="e">
        <f ca="1">IF(市町村抽出表!AI104="","※2",IF(市町村抽出表!AI104="－","－",IF(市町村抽出表!AI104=0,"0人",IF(市町村抽出表!AI104&lt;1,"1人未満",TEXT(ROUND(市町村抽出表!AI104,0),"###,###")&amp;"人"))))</f>
        <v>#REF!</v>
      </c>
      <c r="X104" s="94" t="e">
        <f ca="1">IF(市町村抽出表!AJ104="－","－",IF(市町村抽出表!AJ104=0,"0人",IF(市町村抽出表!AJ104&lt;1,"1人未満",TEXT(ROUND(市町村抽出表!AJ104,0),"###,###")&amp;"人")))</f>
        <v>#REF!</v>
      </c>
      <c r="Y104" s="94" t="e">
        <f ca="1">IF(市町村抽出表!AK104="－","－",IF(市町村抽出表!AK104=0,"0人",IF(市町村抽出表!AK104&lt;1,"1人未満",TEXT(ROUND(市町村抽出表!AK104,0),"###,###")&amp;"人")))</f>
        <v>#REF!</v>
      </c>
      <c r="Z104" s="94" t="e">
        <f ca="1">IF(市町村抽出表!AL104="－","－",IF(市町村抽出表!AL104=0,"0人",IF(市町村抽出表!AL104&lt;1,"1人未満",TEXT(ROUND(市町村抽出表!AL104,0),"###,###")&amp;"人")))</f>
        <v>#REF!</v>
      </c>
      <c r="AA104" s="94" t="e">
        <f ca="1">IF(市町村抽出表!AM104="－","－",IF(市町村抽出表!AM104=0,"0人",IF(市町村抽出表!AM104&lt;1,"1人未満",TEXT(ROUND(市町村抽出表!AM104,0),"###,###")&amp;"人")))</f>
        <v>#REF!</v>
      </c>
      <c r="AB104" s="94" t="e">
        <f ca="1">IF(市町村抽出表!AN104="－","－",IF(市町村抽出表!AN104=0,"0人",IF(市町村抽出表!AN104&lt;1,"1人未満",TEXT(ROUND(市町村抽出表!AN104,0),"###,###")&amp;"人")))</f>
        <v>#REF!</v>
      </c>
      <c r="AC104" s="94" t="e">
        <f ca="1">IF(市町村抽出表!AO104="－","－",IF(市町村抽出表!AO104=0,"0人",IF(市町村抽出表!AO104&lt;1,"1人未満",TEXT(ROUND(市町村抽出表!AO104,0),"###,###")&amp;"人")))</f>
        <v>#REF!</v>
      </c>
      <c r="AD104" s="94" t="e">
        <f ca="1">IF(市町村抽出表!AP104="－","－",IF(市町村抽出表!AP104=0,"0人",IF(市町村抽出表!AP104&lt;1,"1人未満",TEXT(ROUND(市町村抽出表!AP104,0),"###,###")&amp;"人")))</f>
        <v>#REF!</v>
      </c>
      <c r="AE104" s="94" t="e">
        <f ca="1">IF(市町村抽出表!AQ104="－","－",IF(市町村抽出表!AQ104=0,"0人",IF(市町村抽出表!AQ104&lt;1,"1人未満",TEXT(ROUND(市町村抽出表!AQ104,0),"###,###")&amp;"人")))</f>
        <v>#REF!</v>
      </c>
      <c r="AF104" s="94" t="e">
        <f ca="1">IF(市町村抽出表!AR104="－","－",IF(市町村抽出表!AR104=0,"0人",IF(市町村抽出表!AR104&lt;1,"1人未満",TEXT(ROUND(市町村抽出表!AR104,0),"###,###")&amp;"人")))</f>
        <v>#REF!</v>
      </c>
      <c r="AG104" s="94" t="e">
        <f ca="1">IF(市町村抽出表!AS104="－","－",IF(市町村抽出表!AS104=0,"0箇所",IF(市町村抽出表!AS104&lt;1,"1箇所未満",TEXT(ROUND(市町村抽出表!AS104,0),"###,###")&amp;"箇所")))</f>
        <v>#REF!</v>
      </c>
      <c r="AH104" s="94" t="e">
        <f ca="1">IF(市町村抽出表!AT104="－","－",IF(市町村抽出表!AT104=0,"0世帯",IF(市町村抽出表!AT104&lt;1,"1世帯未満",TEXT(ROUND(市町村抽出表!AT104,0),"###,###")&amp;"世帯")))</f>
        <v>#REF!</v>
      </c>
      <c r="AI104" s="94" t="e">
        <f ca="1">IF(市町村抽出表!AU104="－","－",IF(市町村抽出表!AU104=0,"0人",IF(市町村抽出表!AU104&lt;1,"1人未満",TEXT(ROUND(市町村抽出表!AU104,0),"###,###")&amp;"人")))</f>
        <v>#REF!</v>
      </c>
      <c r="AJ104" s="94" t="e">
        <f ca="1">IF(市町村抽出表!AV104="－","－",IF(市町村抽出表!AV104=0,"0世帯",IF(市町村抽出表!AV104&lt;1,"1世帯未満",TEXT(ROUND(市町村抽出表!AV104,0),"###,###")&amp;"世帯")))</f>
        <v>#REF!</v>
      </c>
      <c r="AK104" s="94" t="e">
        <f ca="1">IF(市町村抽出表!AW104="－","－",IF(市町村抽出表!AW104=0,"0人",IF(市町村抽出表!AW104&lt;1,"1人未満",TEXT(ROUND(市町村抽出表!AW104,0),"###,###")&amp;"人")))</f>
        <v>#REF!</v>
      </c>
      <c r="AL104" s="94" t="e">
        <f ca="1">IF(市町村抽出表!AX104="－","－",IF(市町村抽出表!AX104=0,"0世帯",IF(市町村抽出表!AX104&lt;1,"1世帯未満",TEXT(ROUND(市町村抽出表!AX104,0),"###,###")&amp;"世帯")))</f>
        <v>#REF!</v>
      </c>
      <c r="AM104" s="94" t="e">
        <f ca="1">IF(市町村抽出表!AY104="－","－",IF(市町村抽出表!AY104=0,"0人",IF(市町村抽出表!AY104&lt;1,"1人未満",TEXT(ROUND(市町村抽出表!AY104,0),"###,###")&amp;"人")))</f>
        <v>#REF!</v>
      </c>
      <c r="AN104" s="94" t="s">
        <v>722</v>
      </c>
      <c r="AO104" s="94" t="s">
        <v>722</v>
      </c>
      <c r="AP104" s="94" t="e">
        <f ca="1">IF(市町村抽出表!BB104="－","－",IF(市町村抽出表!BB104=0,"0km",IF(市町村抽出表!BB104&lt;0.1,"0.1km未満",TEXT(ROUND(市町村抽出表!BB104,1),"###,##0.0")&amp;"km")))</f>
        <v>#REF!</v>
      </c>
      <c r="AQ104" s="94" t="e">
        <f ca="1">IF(市町村抽出表!BC104="－","－",IF(市町村抽出表!BC104=0,"0世帯",IF(市町村抽出表!BC104&lt;1,"1世帯未満",TEXT(ROUND(市町村抽出表!BC104,0),"###,###")&amp;"世帯")))</f>
        <v>#REF!</v>
      </c>
      <c r="AR104" s="94" t="e">
        <f ca="1">IF(市町村抽出表!BD104="－","－",IF(市町村抽出表!BD104=0,"0人",IF(市町村抽出表!BD104&lt;1,"1人未満",TEXT(ROUND(市町村抽出表!BD104,0),"###,###")&amp;"人")))</f>
        <v>#REF!</v>
      </c>
      <c r="AS104" s="94" t="s">
        <v>722</v>
      </c>
      <c r="AT104" s="94" t="s">
        <v>722</v>
      </c>
      <c r="AU104" s="94" t="e">
        <f ca="1">IF(市町村抽出表!BG104="－","－",IF(市町村抽出表!BG104=0,"0箇所",IF(市町村抽出表!BG104&lt;1,"1箇所未満",TEXT(ROUND(市町村抽出表!BG104,0),"###,###")&amp;"箇所")))</f>
        <v>#REF!</v>
      </c>
      <c r="AV104" s="94" t="e">
        <f ca="1">IF(市町村抽出表!BH104="－","－",IF(市町村抽出表!BH104=0,"0箇所",IF(市町村抽出表!BH104&lt;1,"1箇所未満",TEXT(ROUND(市町村抽出表!BH104,0),"###,###")&amp;"箇所")))</f>
        <v>#REF!</v>
      </c>
      <c r="AW104" s="94" t="e">
        <f ca="1">IF(市町村抽出表!BI104="－","－",IF(市町村抽出表!BI104=0,"0箇所",IF(市町村抽出表!BI104&lt;1,"1箇所未満",TEXT(ROUND(市町村抽出表!BI104,0),"###,###")&amp;"箇所")))</f>
        <v>#REF!</v>
      </c>
      <c r="AX104" s="94" t="e">
        <f ca="1">IF(市町村抽出表!BJ104="－","－",IF(市町村抽出表!BJ104=0,"0箇所",IF(市町村抽出表!BJ104&lt;1,"1箇所未満",TEXT(ROUND(市町村抽出表!BJ104,0),"###,###")&amp;"箇所")))</f>
        <v>#REF!</v>
      </c>
      <c r="AY104" s="94" t="e">
        <f ca="1">IF(市町村抽出表!BK104="－","－",IF(市町村抽出表!BK104=0,"0箇所",IF(市町村抽出表!BK104&lt;1,"1箇所未満",TEXT(ROUND(市町村抽出表!BK104,0),"###,###")&amp;"箇所")))</f>
        <v>#REF!</v>
      </c>
      <c r="AZ104" s="94" t="e">
        <f ca="1">IF(市町村抽出表!BL104="－","－",IF(市町村抽出表!BL104=0,"0箇所",IF(市町村抽出表!BL104&lt;1,"1箇所未満",TEXT(ROUND(市町村抽出表!BL104,0),"###,###")&amp;"箇所")))</f>
        <v>#REF!</v>
      </c>
      <c r="BH104" s="153"/>
      <c r="BI104" s="153"/>
      <c r="BJ104" s="153"/>
      <c r="BL104" s="154"/>
      <c r="BM104" s="153"/>
      <c r="BN104" s="153"/>
      <c r="BO104" s="153"/>
      <c r="BP104" s="153"/>
      <c r="BX104" s="154"/>
      <c r="BY104" s="153"/>
      <c r="BZ104" s="153"/>
      <c r="CA104" s="153"/>
      <c r="CB104" s="153"/>
      <c r="CN104" s="154"/>
      <c r="CO104" s="153"/>
      <c r="CP104" s="153"/>
      <c r="CQ104" s="153"/>
      <c r="CR104" s="153"/>
    </row>
    <row r="105" spans="1:96" x14ac:dyDescent="0.2">
      <c r="A105" s="82">
        <v>102</v>
      </c>
      <c r="B105" s="74" t="s">
        <v>656</v>
      </c>
      <c r="C105" s="93" t="e">
        <f ca="1">IF(市町村抽出表!D105="－","－",ROUND(市町村抽出表!D105,1))</f>
        <v>#REF!</v>
      </c>
      <c r="D105" s="158" t="e">
        <f ca="1">IF(市町村抽出表!F105="","※2",IF(市町村抽出表!F105="－","－",市町村抽出表!F105&amp;"箇所"))</f>
        <v>#REF!</v>
      </c>
      <c r="E105" s="159" t="e">
        <f ca="1">IF(市町村抽出表!G105="","※2",IF(市町村抽出表!G105="－","－",市町村抽出表!G105&amp;"箇所"))</f>
        <v>#REF!</v>
      </c>
      <c r="F105" s="160" t="e">
        <f ca="1">IF(市町村抽出表!H105="","※2",IF(市町村抽出表!H105="－","－",市町村抽出表!H105&amp;"箇所"))</f>
        <v>#REF!</v>
      </c>
      <c r="G105" s="94" t="e">
        <f ca="1">IF(市町村抽出表!I105="－","－",IF(市町村抽出表!I105=0,"0棟",IF(市町村抽出表!I105&lt;1,"1棟未満",TEXT(ROUND(市町村抽出表!I105,0),"###,###")&amp;"棟")))</f>
        <v>#REF!</v>
      </c>
      <c r="H105" s="94" t="e">
        <f ca="1">IF(市町村抽出表!J105="－","－",IF(市町村抽出表!J105=0,"0棟",IF(市町村抽出表!J105&lt;1,"1棟未満",TEXT(ROUND(市町村抽出表!J105,0),"###,###")&amp;"棟")))</f>
        <v>#REF!</v>
      </c>
      <c r="I105" s="94" t="e">
        <f ca="1">IF(市町村抽出表!O105="－","－",IF(市町村抽出表!O105=0,"0棟",IF(市町村抽出表!O105&lt;1,"1棟未満",TEXT(ROUND(市町村抽出表!O105,0),"###,###")&amp;"棟")))</f>
        <v>#REF!</v>
      </c>
      <c r="J105" s="94" t="e">
        <f ca="1">IF(市町村抽出表!P105="－","－",IF(市町村抽出表!P105=0,"0棟",IF(市町村抽出表!P105&lt;1,"1棟未満",TEXT(ROUND(市町村抽出表!P105,0),"###,###")&amp;"棟")))</f>
        <v>#REF!</v>
      </c>
      <c r="K105" s="147" t="e">
        <f ca="1">IF(市町村抽出表!U105="","※2",IF(市町村抽出表!U105="－","－",IF(市町村抽出表!U105=0,"0棟",IF(市町村抽出表!U105&lt;1,"1棟未満",TEXT(ROUND(市町村抽出表!U105,0),"###,###")&amp;"棟"))))</f>
        <v>#REF!</v>
      </c>
      <c r="L105" s="148" t="e">
        <f ca="1">IF(市町村抽出表!V105="","※2",IF(市町村抽出表!V105="－","－",IF(市町村抽出表!V105=0,"0棟",IF(市町村抽出表!V105&lt;1,"1棟未満",TEXT(ROUND(市町村抽出表!V105,0),"###,###")&amp;"棟"))))</f>
        <v>#REF!</v>
      </c>
      <c r="M105" s="94" t="e">
        <f ca="1">IF(市町村抽出表!W105="－","－",IF(市町村抽出表!W105=0,"0棟",IF(市町村抽出表!W105&lt;1,"1棟未満",TEXT(ROUND(市町村抽出表!W105,0),"###,###")&amp;"棟")))</f>
        <v>#REF!</v>
      </c>
      <c r="N105" s="94" t="e">
        <f ca="1">IF(市町村抽出表!X105="－","－",IF(市町村抽出表!X105=0,"0棟",IF(市町村抽出表!X105&lt;1,"1棟未満",TEXT(ROUND(市町村抽出表!X105,0),"###,###")&amp;"棟")))</f>
        <v>#REF!</v>
      </c>
      <c r="O105" s="94" t="e">
        <f ca="1">IF(市町村抽出表!Z105="－","－",IF(市町村抽出表!Z105=0,"0件",IF(市町村抽出表!Z105&lt;1,"1件未満",TEXT(ROUND(市町村抽出表!Z105,0),"###,###")&amp;"件")))</f>
        <v>#REF!</v>
      </c>
      <c r="P105" s="94" t="e">
        <f ca="1">IF(市町村抽出表!AA105="－","－",IF(市町村抽出表!AA105=0,"0件",IF(市町村抽出表!AA105&lt;1,"1件未満",TEXT(ROUND(市町村抽出表!AA105,0),"###,###")&amp;"件")))</f>
        <v>#REF!</v>
      </c>
      <c r="Q105" s="94" t="e">
        <f ca="1">IF(市町村抽出表!AB105="－","－",IF(市町村抽出表!AB105=0,"0棟",IF(市町村抽出表!AB105&lt;1,"1棟未満",TEXT(ROUND(市町村抽出表!AB105,0),"###,###")&amp;"棟")))</f>
        <v>#REF!</v>
      </c>
      <c r="R105" s="94" t="e">
        <f ca="1">IF(市町村抽出表!AC105="－","－",IF(市町村抽出表!AC105=0,"0人",IF(市町村抽出表!AC105&lt;1,"1人未満",TEXT(ROUND(市町村抽出表!AC105,0),"###,###")&amp;"人")))</f>
        <v>#REF!</v>
      </c>
      <c r="S105" s="94" t="e">
        <f ca="1">IF(市町村抽出表!AD105="－","－",IF(市町村抽出表!AD105=0,"0人",IF(市町村抽出表!AD105&lt;1,"1人未満",TEXT(ROUND(市町村抽出表!AD105,0),"###,###")&amp;"人")))</f>
        <v>#REF!</v>
      </c>
      <c r="T105" s="94" t="e">
        <f ca="1">IF(市町村抽出表!AE105="－","－",IF(市町村抽出表!AE105=0,"0人",IF(市町村抽出表!AE105&lt;1,"1人未満",TEXT(ROUND(市町村抽出表!AE105,0),"###,###")&amp;"人")))</f>
        <v>#REF!</v>
      </c>
      <c r="U105" s="149" t="e">
        <f ca="1">IF(市町村抽出表!AG105="","※2",IF(市町村抽出表!AG105="－","－",IF(市町村抽出表!AG105=0,"0人",IF(市町村抽出表!AG105&lt;1,"1人未満",TEXT(ROUND(市町村抽出表!AG105,0),"###,###")&amp;"人"))))</f>
        <v>#REF!</v>
      </c>
      <c r="V105" s="150" t="e">
        <f ca="1">IF(市町村抽出表!AH105="","※2",IF(市町村抽出表!AH105="－","－",IF(市町村抽出表!AH105=0,"0人",IF(市町村抽出表!AH105&lt;1,"1人未満",TEXT(ROUND(市町村抽出表!AH105,0),"###,###")&amp;"人"))))</f>
        <v>#REF!</v>
      </c>
      <c r="W105" s="151" t="e">
        <f ca="1">IF(市町村抽出表!AI105="","※2",IF(市町村抽出表!AI105="－","－",IF(市町村抽出表!AI105=0,"0人",IF(市町村抽出表!AI105&lt;1,"1人未満",TEXT(ROUND(市町村抽出表!AI105,0),"###,###")&amp;"人"))))</f>
        <v>#REF!</v>
      </c>
      <c r="X105" s="94" t="e">
        <f ca="1">IF(市町村抽出表!AJ105="－","－",IF(市町村抽出表!AJ105=0,"0人",IF(市町村抽出表!AJ105&lt;1,"1人未満",TEXT(ROUND(市町村抽出表!AJ105,0),"###,###")&amp;"人")))</f>
        <v>#REF!</v>
      </c>
      <c r="Y105" s="94" t="e">
        <f ca="1">IF(市町村抽出表!AK105="－","－",IF(市町村抽出表!AK105=0,"0人",IF(市町村抽出表!AK105&lt;1,"1人未満",TEXT(ROUND(市町村抽出表!AK105,0),"###,###")&amp;"人")))</f>
        <v>#REF!</v>
      </c>
      <c r="Z105" s="94" t="e">
        <f ca="1">IF(市町村抽出表!AL105="－","－",IF(市町村抽出表!AL105=0,"0人",IF(市町村抽出表!AL105&lt;1,"1人未満",TEXT(ROUND(市町村抽出表!AL105,0),"###,###")&amp;"人")))</f>
        <v>#REF!</v>
      </c>
      <c r="AA105" s="94" t="e">
        <f ca="1">IF(市町村抽出表!AM105="－","－",IF(市町村抽出表!AM105=0,"0人",IF(市町村抽出表!AM105&lt;1,"1人未満",TEXT(ROUND(市町村抽出表!AM105,0),"###,###")&amp;"人")))</f>
        <v>#REF!</v>
      </c>
      <c r="AB105" s="94" t="e">
        <f ca="1">IF(市町村抽出表!AN105="－","－",IF(市町村抽出表!AN105=0,"0人",IF(市町村抽出表!AN105&lt;1,"1人未満",TEXT(ROUND(市町村抽出表!AN105,0),"###,###")&amp;"人")))</f>
        <v>#REF!</v>
      </c>
      <c r="AC105" s="94" t="e">
        <f ca="1">IF(市町村抽出表!AO105="－","－",IF(市町村抽出表!AO105=0,"0人",IF(市町村抽出表!AO105&lt;1,"1人未満",TEXT(ROUND(市町村抽出表!AO105,0),"###,###")&amp;"人")))</f>
        <v>#REF!</v>
      </c>
      <c r="AD105" s="94" t="e">
        <f ca="1">IF(市町村抽出表!AP105="－","－",IF(市町村抽出表!AP105=0,"0人",IF(市町村抽出表!AP105&lt;1,"1人未満",TEXT(ROUND(市町村抽出表!AP105,0),"###,###")&amp;"人")))</f>
        <v>#REF!</v>
      </c>
      <c r="AE105" s="94" t="e">
        <f ca="1">IF(市町村抽出表!AQ105="－","－",IF(市町村抽出表!AQ105=0,"0人",IF(市町村抽出表!AQ105&lt;1,"1人未満",TEXT(ROUND(市町村抽出表!AQ105,0),"###,###")&amp;"人")))</f>
        <v>#REF!</v>
      </c>
      <c r="AF105" s="94" t="e">
        <f ca="1">IF(市町村抽出表!AR105="－","－",IF(市町村抽出表!AR105=0,"0人",IF(市町村抽出表!AR105&lt;1,"1人未満",TEXT(ROUND(市町村抽出表!AR105,0),"###,###")&amp;"人")))</f>
        <v>#REF!</v>
      </c>
      <c r="AG105" s="94" t="e">
        <f ca="1">IF(市町村抽出表!AS105="－","－",IF(市町村抽出表!AS105=0,"0箇所",IF(市町村抽出表!AS105&lt;1,"1箇所未満",TEXT(ROUND(市町村抽出表!AS105,0),"###,###")&amp;"箇所")))</f>
        <v>#REF!</v>
      </c>
      <c r="AH105" s="94" t="e">
        <f ca="1">IF(市町村抽出表!AT105="－","－",IF(市町村抽出表!AT105=0,"0世帯",IF(市町村抽出表!AT105&lt;1,"1世帯未満",TEXT(ROUND(市町村抽出表!AT105,0),"###,###")&amp;"世帯")))</f>
        <v>#REF!</v>
      </c>
      <c r="AI105" s="94" t="e">
        <f ca="1">IF(市町村抽出表!AU105="－","－",IF(市町村抽出表!AU105=0,"0人",IF(市町村抽出表!AU105&lt;1,"1人未満",TEXT(ROUND(市町村抽出表!AU105,0),"###,###")&amp;"人")))</f>
        <v>#REF!</v>
      </c>
      <c r="AJ105" s="94" t="e">
        <f ca="1">IF(市町村抽出表!AV105="－","－",IF(市町村抽出表!AV105=0,"0世帯",IF(市町村抽出表!AV105&lt;1,"1世帯未満",TEXT(ROUND(市町村抽出表!AV105,0),"###,###")&amp;"世帯")))</f>
        <v>#REF!</v>
      </c>
      <c r="AK105" s="94" t="e">
        <f ca="1">IF(市町村抽出表!AW105="－","－",IF(市町村抽出表!AW105=0,"0人",IF(市町村抽出表!AW105&lt;1,"1人未満",TEXT(ROUND(市町村抽出表!AW105,0),"###,###")&amp;"人")))</f>
        <v>#REF!</v>
      </c>
      <c r="AL105" s="94" t="e">
        <f ca="1">IF(市町村抽出表!AX105="－","－",IF(市町村抽出表!AX105=0,"0世帯",IF(市町村抽出表!AX105&lt;1,"1世帯未満",TEXT(ROUND(市町村抽出表!AX105,0),"###,###")&amp;"世帯")))</f>
        <v>#REF!</v>
      </c>
      <c r="AM105" s="94" t="e">
        <f ca="1">IF(市町村抽出表!AY105="－","－",IF(市町村抽出表!AY105=0,"0人",IF(市町村抽出表!AY105&lt;1,"1人未満",TEXT(ROUND(市町村抽出表!AY105,0),"###,###")&amp;"人")))</f>
        <v>#REF!</v>
      </c>
      <c r="AN105" s="94" t="s">
        <v>722</v>
      </c>
      <c r="AO105" s="94" t="s">
        <v>722</v>
      </c>
      <c r="AP105" s="94" t="e">
        <f ca="1">IF(市町村抽出表!BB105="－","－",IF(市町村抽出表!BB105=0,"0km",IF(市町村抽出表!BB105&lt;0.1,"0.1km未満",TEXT(ROUND(市町村抽出表!BB105,1),"###,##0.0")&amp;"km")))</f>
        <v>#REF!</v>
      </c>
      <c r="AQ105" s="94" t="e">
        <f ca="1">IF(市町村抽出表!BC105="－","－",IF(市町村抽出表!BC105=0,"0世帯",IF(市町村抽出表!BC105&lt;1,"1世帯未満",TEXT(ROUND(市町村抽出表!BC105,0),"###,###")&amp;"世帯")))</f>
        <v>#REF!</v>
      </c>
      <c r="AR105" s="94" t="e">
        <f ca="1">IF(市町村抽出表!BD105="－","－",IF(市町村抽出表!BD105=0,"0人",IF(市町村抽出表!BD105&lt;1,"1人未満",TEXT(ROUND(市町村抽出表!BD105,0),"###,###")&amp;"人")))</f>
        <v>#REF!</v>
      </c>
      <c r="AS105" s="94" t="s">
        <v>722</v>
      </c>
      <c r="AT105" s="94" t="s">
        <v>722</v>
      </c>
      <c r="AU105" s="94" t="e">
        <f ca="1">IF(市町村抽出表!BG105="－","－",IF(市町村抽出表!BG105=0,"0箇所",IF(市町村抽出表!BG105&lt;1,"1箇所未満",TEXT(ROUND(市町村抽出表!BG105,0),"###,###")&amp;"箇所")))</f>
        <v>#REF!</v>
      </c>
      <c r="AV105" s="94" t="e">
        <f ca="1">IF(市町村抽出表!BH105="－","－",IF(市町村抽出表!BH105=0,"0箇所",IF(市町村抽出表!BH105&lt;1,"1箇所未満",TEXT(ROUND(市町村抽出表!BH105,0),"###,###")&amp;"箇所")))</f>
        <v>#REF!</v>
      </c>
      <c r="AW105" s="94" t="e">
        <f ca="1">IF(市町村抽出表!BI105="－","－",IF(市町村抽出表!BI105=0,"0箇所",IF(市町村抽出表!BI105&lt;1,"1箇所未満",TEXT(ROUND(市町村抽出表!BI105,0),"###,###")&amp;"箇所")))</f>
        <v>#REF!</v>
      </c>
      <c r="AX105" s="94" t="e">
        <f ca="1">IF(市町村抽出表!BJ105="－","－",IF(市町村抽出表!BJ105=0,"0箇所",IF(市町村抽出表!BJ105&lt;1,"1箇所未満",TEXT(ROUND(市町村抽出表!BJ105,0),"###,###")&amp;"箇所")))</f>
        <v>#REF!</v>
      </c>
      <c r="AY105" s="94" t="e">
        <f ca="1">IF(市町村抽出表!BK105="－","－",IF(市町村抽出表!BK105=0,"0箇所",IF(市町村抽出表!BK105&lt;1,"1箇所未満",TEXT(ROUND(市町村抽出表!BK105,0),"###,###")&amp;"箇所")))</f>
        <v>#REF!</v>
      </c>
      <c r="AZ105" s="94" t="e">
        <f ca="1">IF(市町村抽出表!BL105="－","－",IF(市町村抽出表!BL105=0,"0箇所",IF(市町村抽出表!BL105&lt;1,"1箇所未満",TEXT(ROUND(市町村抽出表!BL105,0),"###,###")&amp;"箇所")))</f>
        <v>#REF!</v>
      </c>
      <c r="BH105" s="153"/>
      <c r="BI105" s="153"/>
      <c r="BJ105" s="153"/>
      <c r="BL105" s="154"/>
      <c r="BM105" s="153"/>
      <c r="BN105" s="153"/>
      <c r="BO105" s="153"/>
      <c r="BP105" s="153"/>
      <c r="BX105" s="154"/>
      <c r="BY105" s="153"/>
      <c r="BZ105" s="153"/>
      <c r="CA105" s="153"/>
      <c r="CB105" s="153"/>
      <c r="CN105" s="154"/>
      <c r="CO105" s="153"/>
      <c r="CP105" s="153"/>
      <c r="CQ105" s="153"/>
      <c r="CR105" s="153"/>
    </row>
    <row r="106" spans="1:96" x14ac:dyDescent="0.2">
      <c r="A106" s="82">
        <v>103</v>
      </c>
      <c r="B106" s="74" t="s">
        <v>657</v>
      </c>
      <c r="C106" s="93" t="e">
        <f ca="1">IF(市町村抽出表!D106="－","－",ROUND(市町村抽出表!D106,1))</f>
        <v>#REF!</v>
      </c>
      <c r="D106" s="158" t="e">
        <f ca="1">IF(市町村抽出表!F106="","※2",IF(市町村抽出表!F106="－","－",市町村抽出表!F106&amp;"箇所"))</f>
        <v>#REF!</v>
      </c>
      <c r="E106" s="159" t="e">
        <f ca="1">IF(市町村抽出表!G106="","※2",IF(市町村抽出表!G106="－","－",市町村抽出表!G106&amp;"箇所"))</f>
        <v>#REF!</v>
      </c>
      <c r="F106" s="160" t="e">
        <f ca="1">IF(市町村抽出表!H106="","※2",IF(市町村抽出表!H106="－","－",市町村抽出表!H106&amp;"箇所"))</f>
        <v>#REF!</v>
      </c>
      <c r="G106" s="94" t="e">
        <f ca="1">IF(市町村抽出表!I106="－","－",IF(市町村抽出表!I106=0,"0棟",IF(市町村抽出表!I106&lt;1,"1棟未満",TEXT(ROUND(市町村抽出表!I106,0),"###,###")&amp;"棟")))</f>
        <v>#REF!</v>
      </c>
      <c r="H106" s="94" t="e">
        <f ca="1">IF(市町村抽出表!J106="－","－",IF(市町村抽出表!J106=0,"0棟",IF(市町村抽出表!J106&lt;1,"1棟未満",TEXT(ROUND(市町村抽出表!J106,0),"###,###")&amp;"棟")))</f>
        <v>#REF!</v>
      </c>
      <c r="I106" s="94" t="e">
        <f ca="1">IF(市町村抽出表!O106="－","－",IF(市町村抽出表!O106=0,"0棟",IF(市町村抽出表!O106&lt;1,"1棟未満",TEXT(ROUND(市町村抽出表!O106,0),"###,###")&amp;"棟")))</f>
        <v>#REF!</v>
      </c>
      <c r="J106" s="94" t="e">
        <f ca="1">IF(市町村抽出表!P106="－","－",IF(市町村抽出表!P106=0,"0棟",IF(市町村抽出表!P106&lt;1,"1棟未満",TEXT(ROUND(市町村抽出表!P106,0),"###,###")&amp;"棟")))</f>
        <v>#REF!</v>
      </c>
      <c r="K106" s="147" t="e">
        <f ca="1">IF(市町村抽出表!U106="","※2",IF(市町村抽出表!U106="－","－",IF(市町村抽出表!U106=0,"0棟",IF(市町村抽出表!U106&lt;1,"1棟未満",TEXT(ROUND(市町村抽出表!U106,0),"###,###")&amp;"棟"))))</f>
        <v>#REF!</v>
      </c>
      <c r="L106" s="148" t="e">
        <f ca="1">IF(市町村抽出表!V106="","※2",IF(市町村抽出表!V106="－","－",IF(市町村抽出表!V106=0,"0棟",IF(市町村抽出表!V106&lt;1,"1棟未満",TEXT(ROUND(市町村抽出表!V106,0),"###,###")&amp;"棟"))))</f>
        <v>#REF!</v>
      </c>
      <c r="M106" s="94" t="e">
        <f ca="1">IF(市町村抽出表!W106="－","－",IF(市町村抽出表!W106=0,"0棟",IF(市町村抽出表!W106&lt;1,"1棟未満",TEXT(ROUND(市町村抽出表!W106,0),"###,###")&amp;"棟")))</f>
        <v>#REF!</v>
      </c>
      <c r="N106" s="94" t="e">
        <f ca="1">IF(市町村抽出表!X106="－","－",IF(市町村抽出表!X106=0,"0棟",IF(市町村抽出表!X106&lt;1,"1棟未満",TEXT(ROUND(市町村抽出表!X106,0),"###,###")&amp;"棟")))</f>
        <v>#REF!</v>
      </c>
      <c r="O106" s="94" t="e">
        <f ca="1">IF(市町村抽出表!Z106="－","－",IF(市町村抽出表!Z106=0,"0件",IF(市町村抽出表!Z106&lt;1,"1件未満",TEXT(ROUND(市町村抽出表!Z106,0),"###,###")&amp;"件")))</f>
        <v>#REF!</v>
      </c>
      <c r="P106" s="94" t="e">
        <f ca="1">IF(市町村抽出表!AA106="－","－",IF(市町村抽出表!AA106=0,"0件",IF(市町村抽出表!AA106&lt;1,"1件未満",TEXT(ROUND(市町村抽出表!AA106,0),"###,###")&amp;"件")))</f>
        <v>#REF!</v>
      </c>
      <c r="Q106" s="94" t="e">
        <f ca="1">IF(市町村抽出表!AB106="－","－",IF(市町村抽出表!AB106=0,"0棟",IF(市町村抽出表!AB106&lt;1,"1棟未満",TEXT(ROUND(市町村抽出表!AB106,0),"###,###")&amp;"棟")))</f>
        <v>#REF!</v>
      </c>
      <c r="R106" s="94" t="e">
        <f ca="1">IF(市町村抽出表!AC106="－","－",IF(市町村抽出表!AC106=0,"0人",IF(市町村抽出表!AC106&lt;1,"1人未満",TEXT(ROUND(市町村抽出表!AC106,0),"###,###")&amp;"人")))</f>
        <v>#REF!</v>
      </c>
      <c r="S106" s="94" t="e">
        <f ca="1">IF(市町村抽出表!AD106="－","－",IF(市町村抽出表!AD106=0,"0人",IF(市町村抽出表!AD106&lt;1,"1人未満",TEXT(ROUND(市町村抽出表!AD106,0),"###,###")&amp;"人")))</f>
        <v>#REF!</v>
      </c>
      <c r="T106" s="94" t="e">
        <f ca="1">IF(市町村抽出表!AE106="－","－",IF(市町村抽出表!AE106=0,"0人",IF(市町村抽出表!AE106&lt;1,"1人未満",TEXT(ROUND(市町村抽出表!AE106,0),"###,###")&amp;"人")))</f>
        <v>#REF!</v>
      </c>
      <c r="U106" s="149" t="e">
        <f ca="1">IF(市町村抽出表!AG106="","※2",IF(市町村抽出表!AG106="－","－",IF(市町村抽出表!AG106=0,"0人",IF(市町村抽出表!AG106&lt;1,"1人未満",TEXT(ROUND(市町村抽出表!AG106,0),"###,###")&amp;"人"))))</f>
        <v>#REF!</v>
      </c>
      <c r="V106" s="150" t="e">
        <f ca="1">IF(市町村抽出表!AH106="","※2",IF(市町村抽出表!AH106="－","－",IF(市町村抽出表!AH106=0,"0人",IF(市町村抽出表!AH106&lt;1,"1人未満",TEXT(ROUND(市町村抽出表!AH106,0),"###,###")&amp;"人"))))</f>
        <v>#REF!</v>
      </c>
      <c r="W106" s="151" t="e">
        <f ca="1">IF(市町村抽出表!AI106="","※2",IF(市町村抽出表!AI106="－","－",IF(市町村抽出表!AI106=0,"0人",IF(市町村抽出表!AI106&lt;1,"1人未満",TEXT(ROUND(市町村抽出表!AI106,0),"###,###")&amp;"人"))))</f>
        <v>#REF!</v>
      </c>
      <c r="X106" s="94" t="e">
        <f ca="1">IF(市町村抽出表!AJ106="－","－",IF(市町村抽出表!AJ106=0,"0人",IF(市町村抽出表!AJ106&lt;1,"1人未満",TEXT(ROUND(市町村抽出表!AJ106,0),"###,###")&amp;"人")))</f>
        <v>#REF!</v>
      </c>
      <c r="Y106" s="94" t="e">
        <f ca="1">IF(市町村抽出表!AK106="－","－",IF(市町村抽出表!AK106=0,"0人",IF(市町村抽出表!AK106&lt;1,"1人未満",TEXT(ROUND(市町村抽出表!AK106,0),"###,###")&amp;"人")))</f>
        <v>#REF!</v>
      </c>
      <c r="Z106" s="94" t="e">
        <f ca="1">IF(市町村抽出表!AL106="－","－",IF(市町村抽出表!AL106=0,"0人",IF(市町村抽出表!AL106&lt;1,"1人未満",TEXT(ROUND(市町村抽出表!AL106,0),"###,###")&amp;"人")))</f>
        <v>#REF!</v>
      </c>
      <c r="AA106" s="94" t="e">
        <f ca="1">IF(市町村抽出表!AM106="－","－",IF(市町村抽出表!AM106=0,"0人",IF(市町村抽出表!AM106&lt;1,"1人未満",TEXT(ROUND(市町村抽出表!AM106,0),"###,###")&amp;"人")))</f>
        <v>#REF!</v>
      </c>
      <c r="AB106" s="94" t="e">
        <f ca="1">IF(市町村抽出表!AN106="－","－",IF(市町村抽出表!AN106=0,"0人",IF(市町村抽出表!AN106&lt;1,"1人未満",TEXT(ROUND(市町村抽出表!AN106,0),"###,###")&amp;"人")))</f>
        <v>#REF!</v>
      </c>
      <c r="AC106" s="94" t="e">
        <f ca="1">IF(市町村抽出表!AO106="－","－",IF(市町村抽出表!AO106=0,"0人",IF(市町村抽出表!AO106&lt;1,"1人未満",TEXT(ROUND(市町村抽出表!AO106,0),"###,###")&amp;"人")))</f>
        <v>#REF!</v>
      </c>
      <c r="AD106" s="94" t="e">
        <f ca="1">IF(市町村抽出表!AP106="－","－",IF(市町村抽出表!AP106=0,"0人",IF(市町村抽出表!AP106&lt;1,"1人未満",TEXT(ROUND(市町村抽出表!AP106,0),"###,###")&amp;"人")))</f>
        <v>#REF!</v>
      </c>
      <c r="AE106" s="94" t="e">
        <f ca="1">IF(市町村抽出表!AQ106="－","－",IF(市町村抽出表!AQ106=0,"0人",IF(市町村抽出表!AQ106&lt;1,"1人未満",TEXT(ROUND(市町村抽出表!AQ106,0),"###,###")&amp;"人")))</f>
        <v>#REF!</v>
      </c>
      <c r="AF106" s="94" t="e">
        <f ca="1">IF(市町村抽出表!AR106="－","－",IF(市町村抽出表!AR106=0,"0人",IF(市町村抽出表!AR106&lt;1,"1人未満",TEXT(ROUND(市町村抽出表!AR106,0),"###,###")&amp;"人")))</f>
        <v>#REF!</v>
      </c>
      <c r="AG106" s="94" t="e">
        <f ca="1">IF(市町村抽出表!AS106="－","－",IF(市町村抽出表!AS106=0,"0箇所",IF(市町村抽出表!AS106&lt;1,"1箇所未満",TEXT(ROUND(市町村抽出表!AS106,0),"###,###")&amp;"箇所")))</f>
        <v>#REF!</v>
      </c>
      <c r="AH106" s="94" t="e">
        <f ca="1">IF(市町村抽出表!AT106="－","－",IF(市町村抽出表!AT106=0,"0世帯",IF(市町村抽出表!AT106&lt;1,"1世帯未満",TEXT(ROUND(市町村抽出表!AT106,0),"###,###")&amp;"世帯")))</f>
        <v>#REF!</v>
      </c>
      <c r="AI106" s="94" t="e">
        <f ca="1">IF(市町村抽出表!AU106="－","－",IF(市町村抽出表!AU106=0,"0人",IF(市町村抽出表!AU106&lt;1,"1人未満",TEXT(ROUND(市町村抽出表!AU106,0),"###,###")&amp;"人")))</f>
        <v>#REF!</v>
      </c>
      <c r="AJ106" s="94" t="e">
        <f ca="1">IF(市町村抽出表!AV106="－","－",IF(市町村抽出表!AV106=0,"0世帯",IF(市町村抽出表!AV106&lt;1,"1世帯未満",TEXT(ROUND(市町村抽出表!AV106,0),"###,###")&amp;"世帯")))</f>
        <v>#REF!</v>
      </c>
      <c r="AK106" s="94" t="e">
        <f ca="1">IF(市町村抽出表!AW106="－","－",IF(市町村抽出表!AW106=0,"0人",IF(市町村抽出表!AW106&lt;1,"1人未満",TEXT(ROUND(市町村抽出表!AW106,0),"###,###")&amp;"人")))</f>
        <v>#REF!</v>
      </c>
      <c r="AL106" s="94" t="e">
        <f ca="1">IF(市町村抽出表!AX106="－","－",IF(市町村抽出表!AX106=0,"0世帯",IF(市町村抽出表!AX106&lt;1,"1世帯未満",TEXT(ROUND(市町村抽出表!AX106,0),"###,###")&amp;"世帯")))</f>
        <v>#REF!</v>
      </c>
      <c r="AM106" s="94" t="e">
        <f ca="1">IF(市町村抽出表!AY106="－","－",IF(市町村抽出表!AY106=0,"0人",IF(市町村抽出表!AY106&lt;1,"1人未満",TEXT(ROUND(市町村抽出表!AY106,0),"###,###")&amp;"人")))</f>
        <v>#REF!</v>
      </c>
      <c r="AN106" s="94" t="s">
        <v>722</v>
      </c>
      <c r="AO106" s="94" t="s">
        <v>722</v>
      </c>
      <c r="AP106" s="94" t="e">
        <f ca="1">IF(市町村抽出表!BB106="－","－",IF(市町村抽出表!BB106=0,"0km",IF(市町村抽出表!BB106&lt;0.1,"0.1km未満",TEXT(ROUND(市町村抽出表!BB106,1),"###,##0.0")&amp;"km")))</f>
        <v>#REF!</v>
      </c>
      <c r="AQ106" s="94" t="e">
        <f ca="1">IF(市町村抽出表!BC106="－","－",IF(市町村抽出表!BC106=0,"0世帯",IF(市町村抽出表!BC106&lt;1,"1世帯未満",TEXT(ROUND(市町村抽出表!BC106,0),"###,###")&amp;"世帯")))</f>
        <v>#REF!</v>
      </c>
      <c r="AR106" s="94" t="e">
        <f ca="1">IF(市町村抽出表!BD106="－","－",IF(市町村抽出表!BD106=0,"0人",IF(市町村抽出表!BD106&lt;1,"1人未満",TEXT(ROUND(市町村抽出表!BD106,0),"###,###")&amp;"人")))</f>
        <v>#REF!</v>
      </c>
      <c r="AS106" s="94" t="s">
        <v>722</v>
      </c>
      <c r="AT106" s="94" t="s">
        <v>722</v>
      </c>
      <c r="AU106" s="94" t="e">
        <f ca="1">IF(市町村抽出表!BG106="－","－",IF(市町村抽出表!BG106=0,"0箇所",IF(市町村抽出表!BG106&lt;1,"1箇所未満",TEXT(ROUND(市町村抽出表!BG106,0),"###,###")&amp;"箇所")))</f>
        <v>#REF!</v>
      </c>
      <c r="AV106" s="94" t="e">
        <f ca="1">IF(市町村抽出表!BH106="－","－",IF(市町村抽出表!BH106=0,"0箇所",IF(市町村抽出表!BH106&lt;1,"1箇所未満",TEXT(ROUND(市町村抽出表!BH106,0),"###,###")&amp;"箇所")))</f>
        <v>#REF!</v>
      </c>
      <c r="AW106" s="94" t="e">
        <f ca="1">IF(市町村抽出表!BI106="－","－",IF(市町村抽出表!BI106=0,"0箇所",IF(市町村抽出表!BI106&lt;1,"1箇所未満",TEXT(ROUND(市町村抽出表!BI106,0),"###,###")&amp;"箇所")))</f>
        <v>#REF!</v>
      </c>
      <c r="AX106" s="94" t="e">
        <f ca="1">IF(市町村抽出表!BJ106="－","－",IF(市町村抽出表!BJ106=0,"0箇所",IF(市町村抽出表!BJ106&lt;1,"1箇所未満",TEXT(ROUND(市町村抽出表!BJ106,0),"###,###")&amp;"箇所")))</f>
        <v>#REF!</v>
      </c>
      <c r="AY106" s="94" t="e">
        <f ca="1">IF(市町村抽出表!BK106="－","－",IF(市町村抽出表!BK106=0,"0箇所",IF(市町村抽出表!BK106&lt;1,"1箇所未満",TEXT(ROUND(市町村抽出表!BK106,0),"###,###")&amp;"箇所")))</f>
        <v>#REF!</v>
      </c>
      <c r="AZ106" s="94" t="e">
        <f ca="1">IF(市町村抽出表!BL106="－","－",IF(市町村抽出表!BL106=0,"0箇所",IF(市町村抽出表!BL106&lt;1,"1箇所未満",TEXT(ROUND(市町村抽出表!BL106,0),"###,###")&amp;"箇所")))</f>
        <v>#REF!</v>
      </c>
      <c r="BH106" s="153"/>
      <c r="BI106" s="153"/>
      <c r="BJ106" s="153"/>
      <c r="BL106" s="154"/>
      <c r="BM106" s="153"/>
      <c r="BN106" s="153"/>
      <c r="BO106" s="153"/>
      <c r="BP106" s="153"/>
      <c r="BX106" s="154"/>
      <c r="BY106" s="153"/>
      <c r="BZ106" s="153"/>
      <c r="CA106" s="153"/>
      <c r="CB106" s="153"/>
      <c r="CN106" s="154"/>
      <c r="CO106" s="153"/>
      <c r="CP106" s="153"/>
      <c r="CQ106" s="153"/>
      <c r="CR106" s="153"/>
    </row>
    <row r="107" spans="1:96" x14ac:dyDescent="0.2">
      <c r="A107" s="82">
        <v>104</v>
      </c>
      <c r="B107" s="74" t="s">
        <v>658</v>
      </c>
      <c r="C107" s="93" t="e">
        <f ca="1">IF(市町村抽出表!D107="－","－",ROUND(市町村抽出表!D107,1))</f>
        <v>#REF!</v>
      </c>
      <c r="D107" s="158" t="e">
        <f ca="1">IF(市町村抽出表!F107="","※2",IF(市町村抽出表!F107="－","－",市町村抽出表!F107&amp;"箇所"))</f>
        <v>#REF!</v>
      </c>
      <c r="E107" s="159" t="e">
        <f ca="1">IF(市町村抽出表!G107="","※2",IF(市町村抽出表!G107="－","－",市町村抽出表!G107&amp;"箇所"))</f>
        <v>#REF!</v>
      </c>
      <c r="F107" s="160" t="e">
        <f ca="1">IF(市町村抽出表!H107="","※2",IF(市町村抽出表!H107="－","－",市町村抽出表!H107&amp;"箇所"))</f>
        <v>#REF!</v>
      </c>
      <c r="G107" s="94" t="e">
        <f ca="1">IF(市町村抽出表!I107="－","－",IF(市町村抽出表!I107=0,"0棟",IF(市町村抽出表!I107&lt;1,"1棟未満",TEXT(ROUND(市町村抽出表!I107,0),"###,###")&amp;"棟")))</f>
        <v>#REF!</v>
      </c>
      <c r="H107" s="94" t="e">
        <f ca="1">IF(市町村抽出表!J107="－","－",IF(市町村抽出表!J107=0,"0棟",IF(市町村抽出表!J107&lt;1,"1棟未満",TEXT(ROUND(市町村抽出表!J107,0),"###,###")&amp;"棟")))</f>
        <v>#REF!</v>
      </c>
      <c r="I107" s="94" t="e">
        <f ca="1">IF(市町村抽出表!O107="－","－",IF(市町村抽出表!O107=0,"0棟",IF(市町村抽出表!O107&lt;1,"1棟未満",TEXT(ROUND(市町村抽出表!O107,0),"###,###")&amp;"棟")))</f>
        <v>#REF!</v>
      </c>
      <c r="J107" s="94" t="e">
        <f ca="1">IF(市町村抽出表!P107="－","－",IF(市町村抽出表!P107=0,"0棟",IF(市町村抽出表!P107&lt;1,"1棟未満",TEXT(ROUND(市町村抽出表!P107,0),"###,###")&amp;"棟")))</f>
        <v>#REF!</v>
      </c>
      <c r="K107" s="147" t="e">
        <f ca="1">IF(市町村抽出表!U107="","※2",IF(市町村抽出表!U107="－","－",IF(市町村抽出表!U107=0,"0棟",IF(市町村抽出表!U107&lt;1,"1棟未満",TEXT(ROUND(市町村抽出表!U107,0),"###,###")&amp;"棟"))))</f>
        <v>#REF!</v>
      </c>
      <c r="L107" s="148" t="e">
        <f ca="1">IF(市町村抽出表!V107="","※2",IF(市町村抽出表!V107="－","－",IF(市町村抽出表!V107=0,"0棟",IF(市町村抽出表!V107&lt;1,"1棟未満",TEXT(ROUND(市町村抽出表!V107,0),"###,###")&amp;"棟"))))</f>
        <v>#REF!</v>
      </c>
      <c r="M107" s="94" t="e">
        <f ca="1">IF(市町村抽出表!W107="－","－",IF(市町村抽出表!W107=0,"0棟",IF(市町村抽出表!W107&lt;1,"1棟未満",TEXT(ROUND(市町村抽出表!W107,0),"###,###")&amp;"棟")))</f>
        <v>#REF!</v>
      </c>
      <c r="N107" s="94" t="e">
        <f ca="1">IF(市町村抽出表!X107="－","－",IF(市町村抽出表!X107=0,"0棟",IF(市町村抽出表!X107&lt;1,"1棟未満",TEXT(ROUND(市町村抽出表!X107,0),"###,###")&amp;"棟")))</f>
        <v>#REF!</v>
      </c>
      <c r="O107" s="94" t="e">
        <f ca="1">IF(市町村抽出表!Z107="－","－",IF(市町村抽出表!Z107=0,"0件",IF(市町村抽出表!Z107&lt;1,"1件未満",TEXT(ROUND(市町村抽出表!Z107,0),"###,###")&amp;"件")))</f>
        <v>#REF!</v>
      </c>
      <c r="P107" s="94" t="e">
        <f ca="1">IF(市町村抽出表!AA107="－","－",IF(市町村抽出表!AA107=0,"0件",IF(市町村抽出表!AA107&lt;1,"1件未満",TEXT(ROUND(市町村抽出表!AA107,0),"###,###")&amp;"件")))</f>
        <v>#REF!</v>
      </c>
      <c r="Q107" s="94" t="e">
        <f ca="1">IF(市町村抽出表!AB107="－","－",IF(市町村抽出表!AB107=0,"0棟",IF(市町村抽出表!AB107&lt;1,"1棟未満",TEXT(ROUND(市町村抽出表!AB107,0),"###,###")&amp;"棟")))</f>
        <v>#REF!</v>
      </c>
      <c r="R107" s="94" t="e">
        <f ca="1">IF(市町村抽出表!AC107="－","－",IF(市町村抽出表!AC107=0,"0人",IF(市町村抽出表!AC107&lt;1,"1人未満",TEXT(ROUND(市町村抽出表!AC107,0),"###,###")&amp;"人")))</f>
        <v>#REF!</v>
      </c>
      <c r="S107" s="94" t="e">
        <f ca="1">IF(市町村抽出表!AD107="－","－",IF(市町村抽出表!AD107=0,"0人",IF(市町村抽出表!AD107&lt;1,"1人未満",TEXT(ROUND(市町村抽出表!AD107,0),"###,###")&amp;"人")))</f>
        <v>#REF!</v>
      </c>
      <c r="T107" s="94" t="e">
        <f ca="1">IF(市町村抽出表!AE107="－","－",IF(市町村抽出表!AE107=0,"0人",IF(市町村抽出表!AE107&lt;1,"1人未満",TEXT(ROUND(市町村抽出表!AE107,0),"###,###")&amp;"人")))</f>
        <v>#REF!</v>
      </c>
      <c r="U107" s="149" t="e">
        <f ca="1">IF(市町村抽出表!AG107="","※2",IF(市町村抽出表!AG107="－","－",IF(市町村抽出表!AG107=0,"0人",IF(市町村抽出表!AG107&lt;1,"1人未満",TEXT(ROUND(市町村抽出表!AG107,0),"###,###")&amp;"人"))))</f>
        <v>#REF!</v>
      </c>
      <c r="V107" s="150" t="e">
        <f ca="1">IF(市町村抽出表!AH107="","※2",IF(市町村抽出表!AH107="－","－",IF(市町村抽出表!AH107=0,"0人",IF(市町村抽出表!AH107&lt;1,"1人未満",TEXT(ROUND(市町村抽出表!AH107,0),"###,###")&amp;"人"))))</f>
        <v>#REF!</v>
      </c>
      <c r="W107" s="151" t="e">
        <f ca="1">IF(市町村抽出表!AI107="","※2",IF(市町村抽出表!AI107="－","－",IF(市町村抽出表!AI107=0,"0人",IF(市町村抽出表!AI107&lt;1,"1人未満",TEXT(ROUND(市町村抽出表!AI107,0),"###,###")&amp;"人"))))</f>
        <v>#REF!</v>
      </c>
      <c r="X107" s="94" t="e">
        <f ca="1">IF(市町村抽出表!AJ107="－","－",IF(市町村抽出表!AJ107=0,"0人",IF(市町村抽出表!AJ107&lt;1,"1人未満",TEXT(ROUND(市町村抽出表!AJ107,0),"###,###")&amp;"人")))</f>
        <v>#REF!</v>
      </c>
      <c r="Y107" s="94" t="e">
        <f ca="1">IF(市町村抽出表!AK107="－","－",IF(市町村抽出表!AK107=0,"0人",IF(市町村抽出表!AK107&lt;1,"1人未満",TEXT(ROUND(市町村抽出表!AK107,0),"###,###")&amp;"人")))</f>
        <v>#REF!</v>
      </c>
      <c r="Z107" s="94" t="e">
        <f ca="1">IF(市町村抽出表!AL107="－","－",IF(市町村抽出表!AL107=0,"0人",IF(市町村抽出表!AL107&lt;1,"1人未満",TEXT(ROUND(市町村抽出表!AL107,0),"###,###")&amp;"人")))</f>
        <v>#REF!</v>
      </c>
      <c r="AA107" s="94" t="e">
        <f ca="1">IF(市町村抽出表!AM107="－","－",IF(市町村抽出表!AM107=0,"0人",IF(市町村抽出表!AM107&lt;1,"1人未満",TEXT(ROUND(市町村抽出表!AM107,0),"###,###")&amp;"人")))</f>
        <v>#REF!</v>
      </c>
      <c r="AB107" s="94" t="e">
        <f ca="1">IF(市町村抽出表!AN107="－","－",IF(市町村抽出表!AN107=0,"0人",IF(市町村抽出表!AN107&lt;1,"1人未満",TEXT(ROUND(市町村抽出表!AN107,0),"###,###")&amp;"人")))</f>
        <v>#REF!</v>
      </c>
      <c r="AC107" s="94" t="e">
        <f ca="1">IF(市町村抽出表!AO107="－","－",IF(市町村抽出表!AO107=0,"0人",IF(市町村抽出表!AO107&lt;1,"1人未満",TEXT(ROUND(市町村抽出表!AO107,0),"###,###")&amp;"人")))</f>
        <v>#REF!</v>
      </c>
      <c r="AD107" s="94" t="e">
        <f ca="1">IF(市町村抽出表!AP107="－","－",IF(市町村抽出表!AP107=0,"0人",IF(市町村抽出表!AP107&lt;1,"1人未満",TEXT(ROUND(市町村抽出表!AP107,0),"###,###")&amp;"人")))</f>
        <v>#REF!</v>
      </c>
      <c r="AE107" s="94" t="e">
        <f ca="1">IF(市町村抽出表!AQ107="－","－",IF(市町村抽出表!AQ107=0,"0人",IF(市町村抽出表!AQ107&lt;1,"1人未満",TEXT(ROUND(市町村抽出表!AQ107,0),"###,###")&amp;"人")))</f>
        <v>#REF!</v>
      </c>
      <c r="AF107" s="94" t="e">
        <f ca="1">IF(市町村抽出表!AR107="－","－",IF(市町村抽出表!AR107=0,"0人",IF(市町村抽出表!AR107&lt;1,"1人未満",TEXT(ROUND(市町村抽出表!AR107,0),"###,###")&amp;"人")))</f>
        <v>#REF!</v>
      </c>
      <c r="AG107" s="94" t="e">
        <f ca="1">IF(市町村抽出表!AS107="－","－",IF(市町村抽出表!AS107=0,"0箇所",IF(市町村抽出表!AS107&lt;1,"1箇所未満",TEXT(ROUND(市町村抽出表!AS107,0),"###,###")&amp;"箇所")))</f>
        <v>#REF!</v>
      </c>
      <c r="AH107" s="94" t="e">
        <f ca="1">IF(市町村抽出表!AT107="－","－",IF(市町村抽出表!AT107=0,"0世帯",IF(市町村抽出表!AT107&lt;1,"1世帯未満",TEXT(ROUND(市町村抽出表!AT107,0),"###,###")&amp;"世帯")))</f>
        <v>#REF!</v>
      </c>
      <c r="AI107" s="94" t="e">
        <f ca="1">IF(市町村抽出表!AU107="－","－",IF(市町村抽出表!AU107=0,"0人",IF(市町村抽出表!AU107&lt;1,"1人未満",TEXT(ROUND(市町村抽出表!AU107,0),"###,###")&amp;"人")))</f>
        <v>#REF!</v>
      </c>
      <c r="AJ107" s="94" t="e">
        <f ca="1">IF(市町村抽出表!AV107="－","－",IF(市町村抽出表!AV107=0,"0世帯",IF(市町村抽出表!AV107&lt;1,"1世帯未満",TEXT(ROUND(市町村抽出表!AV107,0),"###,###")&amp;"世帯")))</f>
        <v>#REF!</v>
      </c>
      <c r="AK107" s="94" t="e">
        <f ca="1">IF(市町村抽出表!AW107="－","－",IF(市町村抽出表!AW107=0,"0人",IF(市町村抽出表!AW107&lt;1,"1人未満",TEXT(ROUND(市町村抽出表!AW107,0),"###,###")&amp;"人")))</f>
        <v>#REF!</v>
      </c>
      <c r="AL107" s="94" t="e">
        <f ca="1">IF(市町村抽出表!AX107="－","－",IF(市町村抽出表!AX107=0,"0世帯",IF(市町村抽出表!AX107&lt;1,"1世帯未満",TEXT(ROUND(市町村抽出表!AX107,0),"###,###")&amp;"世帯")))</f>
        <v>#REF!</v>
      </c>
      <c r="AM107" s="94" t="e">
        <f ca="1">IF(市町村抽出表!AY107="－","－",IF(市町村抽出表!AY107=0,"0人",IF(市町村抽出表!AY107&lt;1,"1人未満",TEXT(ROUND(市町村抽出表!AY107,0),"###,###")&amp;"人")))</f>
        <v>#REF!</v>
      </c>
      <c r="AN107" s="94" t="s">
        <v>722</v>
      </c>
      <c r="AO107" s="94" t="s">
        <v>722</v>
      </c>
      <c r="AP107" s="94" t="e">
        <f ca="1">IF(市町村抽出表!BB107="－","－",IF(市町村抽出表!BB107=0,"0km",IF(市町村抽出表!BB107&lt;0.1,"0.1km未満",TEXT(ROUND(市町村抽出表!BB107,1),"###,##0.0")&amp;"km")))</f>
        <v>#REF!</v>
      </c>
      <c r="AQ107" s="94" t="e">
        <f ca="1">IF(市町村抽出表!BC107="－","－",IF(市町村抽出表!BC107=0,"0世帯",IF(市町村抽出表!BC107&lt;1,"1世帯未満",TEXT(ROUND(市町村抽出表!BC107,0),"###,###")&amp;"世帯")))</f>
        <v>#REF!</v>
      </c>
      <c r="AR107" s="94" t="e">
        <f ca="1">IF(市町村抽出表!BD107="－","－",IF(市町村抽出表!BD107=0,"0人",IF(市町村抽出表!BD107&lt;1,"1人未満",TEXT(ROUND(市町村抽出表!BD107,0),"###,###")&amp;"人")))</f>
        <v>#REF!</v>
      </c>
      <c r="AS107" s="94" t="s">
        <v>722</v>
      </c>
      <c r="AT107" s="94" t="s">
        <v>722</v>
      </c>
      <c r="AU107" s="94" t="e">
        <f ca="1">IF(市町村抽出表!BG107="－","－",IF(市町村抽出表!BG107=0,"0箇所",IF(市町村抽出表!BG107&lt;1,"1箇所未満",TEXT(ROUND(市町村抽出表!BG107,0),"###,###")&amp;"箇所")))</f>
        <v>#REF!</v>
      </c>
      <c r="AV107" s="94" t="e">
        <f ca="1">IF(市町村抽出表!BH107="－","－",IF(市町村抽出表!BH107=0,"0箇所",IF(市町村抽出表!BH107&lt;1,"1箇所未満",TEXT(ROUND(市町村抽出表!BH107,0),"###,###")&amp;"箇所")))</f>
        <v>#REF!</v>
      </c>
      <c r="AW107" s="94" t="e">
        <f ca="1">IF(市町村抽出表!BI107="－","－",IF(市町村抽出表!BI107=0,"0箇所",IF(市町村抽出表!BI107&lt;1,"1箇所未満",TEXT(ROUND(市町村抽出表!BI107,0),"###,###")&amp;"箇所")))</f>
        <v>#REF!</v>
      </c>
      <c r="AX107" s="94" t="e">
        <f ca="1">IF(市町村抽出表!BJ107="－","－",IF(市町村抽出表!BJ107=0,"0箇所",IF(市町村抽出表!BJ107&lt;1,"1箇所未満",TEXT(ROUND(市町村抽出表!BJ107,0),"###,###")&amp;"箇所")))</f>
        <v>#REF!</v>
      </c>
      <c r="AY107" s="94" t="e">
        <f ca="1">IF(市町村抽出表!BK107="－","－",IF(市町村抽出表!BK107=0,"0箇所",IF(市町村抽出表!BK107&lt;1,"1箇所未満",TEXT(ROUND(市町村抽出表!BK107,0),"###,###")&amp;"箇所")))</f>
        <v>#REF!</v>
      </c>
      <c r="AZ107" s="94" t="e">
        <f ca="1">IF(市町村抽出表!BL107="－","－",IF(市町村抽出表!BL107=0,"0箇所",IF(市町村抽出表!BL107&lt;1,"1箇所未満",TEXT(ROUND(市町村抽出表!BL107,0),"###,###")&amp;"箇所")))</f>
        <v>#REF!</v>
      </c>
      <c r="BH107" s="153"/>
      <c r="BI107" s="153"/>
      <c r="BJ107" s="153"/>
      <c r="BL107" s="154"/>
      <c r="BM107" s="153"/>
      <c r="BN107" s="153"/>
      <c r="BO107" s="153"/>
      <c r="BP107" s="153"/>
      <c r="BX107" s="154"/>
      <c r="BY107" s="153"/>
      <c r="BZ107" s="153"/>
      <c r="CA107" s="153"/>
      <c r="CB107" s="153"/>
      <c r="CN107" s="154"/>
      <c r="CO107" s="153"/>
      <c r="CP107" s="153"/>
      <c r="CQ107" s="153"/>
      <c r="CR107" s="153"/>
    </row>
    <row r="108" spans="1:96" x14ac:dyDescent="0.2">
      <c r="A108" s="82">
        <v>105</v>
      </c>
      <c r="B108" s="74" t="s">
        <v>659</v>
      </c>
      <c r="C108" s="93" t="e">
        <f ca="1">IF(市町村抽出表!D108="－","－",ROUND(市町村抽出表!D108,1))</f>
        <v>#REF!</v>
      </c>
      <c r="D108" s="158" t="e">
        <f ca="1">IF(市町村抽出表!F108="","※2",IF(市町村抽出表!F108="－","－",市町村抽出表!F108&amp;"箇所"))</f>
        <v>#REF!</v>
      </c>
      <c r="E108" s="159" t="e">
        <f ca="1">IF(市町村抽出表!G108="","※2",IF(市町村抽出表!G108="－","－",市町村抽出表!G108&amp;"箇所"))</f>
        <v>#REF!</v>
      </c>
      <c r="F108" s="160" t="e">
        <f ca="1">IF(市町村抽出表!H108="","※2",IF(市町村抽出表!H108="－","－",市町村抽出表!H108&amp;"箇所"))</f>
        <v>#REF!</v>
      </c>
      <c r="G108" s="94" t="e">
        <f ca="1">IF(市町村抽出表!I108="－","－",IF(市町村抽出表!I108=0,"0棟",IF(市町村抽出表!I108&lt;1,"1棟未満",TEXT(ROUND(市町村抽出表!I108,0),"###,###")&amp;"棟")))</f>
        <v>#REF!</v>
      </c>
      <c r="H108" s="94" t="e">
        <f ca="1">IF(市町村抽出表!J108="－","－",IF(市町村抽出表!J108=0,"0棟",IF(市町村抽出表!J108&lt;1,"1棟未満",TEXT(ROUND(市町村抽出表!J108,0),"###,###")&amp;"棟")))</f>
        <v>#REF!</v>
      </c>
      <c r="I108" s="94" t="e">
        <f ca="1">IF(市町村抽出表!O108="－","－",IF(市町村抽出表!O108=0,"0棟",IF(市町村抽出表!O108&lt;1,"1棟未満",TEXT(ROUND(市町村抽出表!O108,0),"###,###")&amp;"棟")))</f>
        <v>#REF!</v>
      </c>
      <c r="J108" s="94" t="e">
        <f ca="1">IF(市町村抽出表!P108="－","－",IF(市町村抽出表!P108=0,"0棟",IF(市町村抽出表!P108&lt;1,"1棟未満",TEXT(ROUND(市町村抽出表!P108,0),"###,###")&amp;"棟")))</f>
        <v>#REF!</v>
      </c>
      <c r="K108" s="147" t="e">
        <f ca="1">IF(市町村抽出表!U108="","※2",IF(市町村抽出表!U108="－","－",IF(市町村抽出表!U108=0,"0棟",IF(市町村抽出表!U108&lt;1,"1棟未満",TEXT(ROUND(市町村抽出表!U108,0),"###,###")&amp;"棟"))))</f>
        <v>#REF!</v>
      </c>
      <c r="L108" s="148" t="e">
        <f ca="1">IF(市町村抽出表!V108="","※2",IF(市町村抽出表!V108="－","－",IF(市町村抽出表!V108=0,"0棟",IF(市町村抽出表!V108&lt;1,"1棟未満",TEXT(ROUND(市町村抽出表!V108,0),"###,###")&amp;"棟"))))</f>
        <v>#REF!</v>
      </c>
      <c r="M108" s="94" t="e">
        <f ca="1">IF(市町村抽出表!W108="－","－",IF(市町村抽出表!W108=0,"0棟",IF(市町村抽出表!W108&lt;1,"1棟未満",TEXT(ROUND(市町村抽出表!W108,0),"###,###")&amp;"棟")))</f>
        <v>#REF!</v>
      </c>
      <c r="N108" s="94" t="e">
        <f ca="1">IF(市町村抽出表!X108="－","－",IF(市町村抽出表!X108=0,"0棟",IF(市町村抽出表!X108&lt;1,"1棟未満",TEXT(ROUND(市町村抽出表!X108,0),"###,###")&amp;"棟")))</f>
        <v>#REF!</v>
      </c>
      <c r="O108" s="94" t="e">
        <f ca="1">IF(市町村抽出表!Z108="－","－",IF(市町村抽出表!Z108=0,"0件",IF(市町村抽出表!Z108&lt;1,"1件未満",TEXT(ROUND(市町村抽出表!Z108,0),"###,###")&amp;"件")))</f>
        <v>#REF!</v>
      </c>
      <c r="P108" s="94" t="e">
        <f ca="1">IF(市町村抽出表!AA108="－","－",IF(市町村抽出表!AA108=0,"0件",IF(市町村抽出表!AA108&lt;1,"1件未満",TEXT(ROUND(市町村抽出表!AA108,0),"###,###")&amp;"件")))</f>
        <v>#REF!</v>
      </c>
      <c r="Q108" s="94" t="e">
        <f ca="1">IF(市町村抽出表!AB108="－","－",IF(市町村抽出表!AB108=0,"0棟",IF(市町村抽出表!AB108&lt;1,"1棟未満",TEXT(ROUND(市町村抽出表!AB108,0),"###,###")&amp;"棟")))</f>
        <v>#REF!</v>
      </c>
      <c r="R108" s="94" t="e">
        <f ca="1">IF(市町村抽出表!AC108="－","－",IF(市町村抽出表!AC108=0,"0人",IF(市町村抽出表!AC108&lt;1,"1人未満",TEXT(ROUND(市町村抽出表!AC108,0),"###,###")&amp;"人")))</f>
        <v>#REF!</v>
      </c>
      <c r="S108" s="94" t="e">
        <f ca="1">IF(市町村抽出表!AD108="－","－",IF(市町村抽出表!AD108=0,"0人",IF(市町村抽出表!AD108&lt;1,"1人未満",TEXT(ROUND(市町村抽出表!AD108,0),"###,###")&amp;"人")))</f>
        <v>#REF!</v>
      </c>
      <c r="T108" s="94" t="e">
        <f ca="1">IF(市町村抽出表!AE108="－","－",IF(市町村抽出表!AE108=0,"0人",IF(市町村抽出表!AE108&lt;1,"1人未満",TEXT(ROUND(市町村抽出表!AE108,0),"###,###")&amp;"人")))</f>
        <v>#REF!</v>
      </c>
      <c r="U108" s="149" t="e">
        <f ca="1">IF(市町村抽出表!AG108="","※2",IF(市町村抽出表!AG108="－","－",IF(市町村抽出表!AG108=0,"0人",IF(市町村抽出表!AG108&lt;1,"1人未満",TEXT(ROUND(市町村抽出表!AG108,0),"###,###")&amp;"人"))))</f>
        <v>#REF!</v>
      </c>
      <c r="V108" s="150" t="e">
        <f ca="1">IF(市町村抽出表!AH108="","※2",IF(市町村抽出表!AH108="－","－",IF(市町村抽出表!AH108=0,"0人",IF(市町村抽出表!AH108&lt;1,"1人未満",TEXT(ROUND(市町村抽出表!AH108,0),"###,###")&amp;"人"))))</f>
        <v>#REF!</v>
      </c>
      <c r="W108" s="151" t="e">
        <f ca="1">IF(市町村抽出表!AI108="","※2",IF(市町村抽出表!AI108="－","－",IF(市町村抽出表!AI108=0,"0人",IF(市町村抽出表!AI108&lt;1,"1人未満",TEXT(ROUND(市町村抽出表!AI108,0),"###,###")&amp;"人"))))</f>
        <v>#REF!</v>
      </c>
      <c r="X108" s="94" t="e">
        <f ca="1">IF(市町村抽出表!AJ108="－","－",IF(市町村抽出表!AJ108=0,"0人",IF(市町村抽出表!AJ108&lt;1,"1人未満",TEXT(ROUND(市町村抽出表!AJ108,0),"###,###")&amp;"人")))</f>
        <v>#REF!</v>
      </c>
      <c r="Y108" s="94" t="e">
        <f ca="1">IF(市町村抽出表!AK108="－","－",IF(市町村抽出表!AK108=0,"0人",IF(市町村抽出表!AK108&lt;1,"1人未満",TEXT(ROUND(市町村抽出表!AK108,0),"###,###")&amp;"人")))</f>
        <v>#REF!</v>
      </c>
      <c r="Z108" s="94" t="e">
        <f ca="1">IF(市町村抽出表!AL108="－","－",IF(市町村抽出表!AL108=0,"0人",IF(市町村抽出表!AL108&lt;1,"1人未満",TEXT(ROUND(市町村抽出表!AL108,0),"###,###")&amp;"人")))</f>
        <v>#REF!</v>
      </c>
      <c r="AA108" s="94" t="e">
        <f ca="1">IF(市町村抽出表!AM108="－","－",IF(市町村抽出表!AM108=0,"0人",IF(市町村抽出表!AM108&lt;1,"1人未満",TEXT(ROUND(市町村抽出表!AM108,0),"###,###")&amp;"人")))</f>
        <v>#REF!</v>
      </c>
      <c r="AB108" s="94" t="e">
        <f ca="1">IF(市町村抽出表!AN108="－","－",IF(市町村抽出表!AN108=0,"0人",IF(市町村抽出表!AN108&lt;1,"1人未満",TEXT(ROUND(市町村抽出表!AN108,0),"###,###")&amp;"人")))</f>
        <v>#REF!</v>
      </c>
      <c r="AC108" s="94" t="e">
        <f ca="1">IF(市町村抽出表!AO108="－","－",IF(市町村抽出表!AO108=0,"0人",IF(市町村抽出表!AO108&lt;1,"1人未満",TEXT(ROUND(市町村抽出表!AO108,0),"###,###")&amp;"人")))</f>
        <v>#REF!</v>
      </c>
      <c r="AD108" s="94" t="e">
        <f ca="1">IF(市町村抽出表!AP108="－","－",IF(市町村抽出表!AP108=0,"0人",IF(市町村抽出表!AP108&lt;1,"1人未満",TEXT(ROUND(市町村抽出表!AP108,0),"###,###")&amp;"人")))</f>
        <v>#REF!</v>
      </c>
      <c r="AE108" s="94" t="e">
        <f ca="1">IF(市町村抽出表!AQ108="－","－",IF(市町村抽出表!AQ108=0,"0人",IF(市町村抽出表!AQ108&lt;1,"1人未満",TEXT(ROUND(市町村抽出表!AQ108,0),"###,###")&amp;"人")))</f>
        <v>#REF!</v>
      </c>
      <c r="AF108" s="94" t="e">
        <f ca="1">IF(市町村抽出表!AR108="－","－",IF(市町村抽出表!AR108=0,"0人",IF(市町村抽出表!AR108&lt;1,"1人未満",TEXT(ROUND(市町村抽出表!AR108,0),"###,###")&amp;"人")))</f>
        <v>#REF!</v>
      </c>
      <c r="AG108" s="94" t="e">
        <f ca="1">IF(市町村抽出表!AS108="－","－",IF(市町村抽出表!AS108=0,"0箇所",IF(市町村抽出表!AS108&lt;1,"1箇所未満",TEXT(ROUND(市町村抽出表!AS108,0),"###,###")&amp;"箇所")))</f>
        <v>#REF!</v>
      </c>
      <c r="AH108" s="94" t="e">
        <f ca="1">IF(市町村抽出表!AT108="－","－",IF(市町村抽出表!AT108=0,"0世帯",IF(市町村抽出表!AT108&lt;1,"1世帯未満",TEXT(ROUND(市町村抽出表!AT108,0),"###,###")&amp;"世帯")))</f>
        <v>#REF!</v>
      </c>
      <c r="AI108" s="94" t="e">
        <f ca="1">IF(市町村抽出表!AU108="－","－",IF(市町村抽出表!AU108=0,"0人",IF(市町村抽出表!AU108&lt;1,"1人未満",TEXT(ROUND(市町村抽出表!AU108,0),"###,###")&amp;"人")))</f>
        <v>#REF!</v>
      </c>
      <c r="AJ108" s="94" t="e">
        <f ca="1">IF(市町村抽出表!AV108="－","－",IF(市町村抽出表!AV108=0,"0世帯",IF(市町村抽出表!AV108&lt;1,"1世帯未満",TEXT(ROUND(市町村抽出表!AV108,0),"###,###")&amp;"世帯")))</f>
        <v>#REF!</v>
      </c>
      <c r="AK108" s="94" t="e">
        <f ca="1">IF(市町村抽出表!AW108="－","－",IF(市町村抽出表!AW108=0,"0人",IF(市町村抽出表!AW108&lt;1,"1人未満",TEXT(ROUND(市町村抽出表!AW108,0),"###,###")&amp;"人")))</f>
        <v>#REF!</v>
      </c>
      <c r="AL108" s="94" t="e">
        <f ca="1">IF(市町村抽出表!AX108="－","－",IF(市町村抽出表!AX108=0,"0世帯",IF(市町村抽出表!AX108&lt;1,"1世帯未満",TEXT(ROUND(市町村抽出表!AX108,0),"###,###")&amp;"世帯")))</f>
        <v>#REF!</v>
      </c>
      <c r="AM108" s="94" t="e">
        <f ca="1">IF(市町村抽出表!AY108="－","－",IF(市町村抽出表!AY108=0,"0人",IF(市町村抽出表!AY108&lt;1,"1人未満",TEXT(ROUND(市町村抽出表!AY108,0),"###,###")&amp;"人")))</f>
        <v>#REF!</v>
      </c>
      <c r="AN108" s="94" t="s">
        <v>722</v>
      </c>
      <c r="AO108" s="94" t="s">
        <v>722</v>
      </c>
      <c r="AP108" s="94" t="e">
        <f ca="1">IF(市町村抽出表!BB108="－","－",IF(市町村抽出表!BB108=0,"0km",IF(市町村抽出表!BB108&lt;0.1,"0.1km未満",TEXT(ROUND(市町村抽出表!BB108,1),"###,##0.0")&amp;"km")))</f>
        <v>#REF!</v>
      </c>
      <c r="AQ108" s="94" t="e">
        <f ca="1">IF(市町村抽出表!BC108="－","－",IF(市町村抽出表!BC108=0,"0世帯",IF(市町村抽出表!BC108&lt;1,"1世帯未満",TEXT(ROUND(市町村抽出表!BC108,0),"###,###")&amp;"世帯")))</f>
        <v>#REF!</v>
      </c>
      <c r="AR108" s="94" t="e">
        <f ca="1">IF(市町村抽出表!BD108="－","－",IF(市町村抽出表!BD108=0,"0人",IF(市町村抽出表!BD108&lt;1,"1人未満",TEXT(ROUND(市町村抽出表!BD108,0),"###,###")&amp;"人")))</f>
        <v>#REF!</v>
      </c>
      <c r="AS108" s="94" t="s">
        <v>722</v>
      </c>
      <c r="AT108" s="94" t="s">
        <v>722</v>
      </c>
      <c r="AU108" s="94" t="e">
        <f ca="1">IF(市町村抽出表!BG108="－","－",IF(市町村抽出表!BG108=0,"0箇所",IF(市町村抽出表!BG108&lt;1,"1箇所未満",TEXT(ROUND(市町村抽出表!BG108,0),"###,###")&amp;"箇所")))</f>
        <v>#REF!</v>
      </c>
      <c r="AV108" s="94" t="e">
        <f ca="1">IF(市町村抽出表!BH108="－","－",IF(市町村抽出表!BH108=0,"0箇所",IF(市町村抽出表!BH108&lt;1,"1箇所未満",TEXT(ROUND(市町村抽出表!BH108,0),"###,###")&amp;"箇所")))</f>
        <v>#REF!</v>
      </c>
      <c r="AW108" s="94" t="e">
        <f ca="1">IF(市町村抽出表!BI108="－","－",IF(市町村抽出表!BI108=0,"0箇所",IF(市町村抽出表!BI108&lt;1,"1箇所未満",TEXT(ROUND(市町村抽出表!BI108,0),"###,###")&amp;"箇所")))</f>
        <v>#REF!</v>
      </c>
      <c r="AX108" s="94" t="e">
        <f ca="1">IF(市町村抽出表!BJ108="－","－",IF(市町村抽出表!BJ108=0,"0箇所",IF(市町村抽出表!BJ108&lt;1,"1箇所未満",TEXT(ROUND(市町村抽出表!BJ108,0),"###,###")&amp;"箇所")))</f>
        <v>#REF!</v>
      </c>
      <c r="AY108" s="94" t="e">
        <f ca="1">IF(市町村抽出表!BK108="－","－",IF(市町村抽出表!BK108=0,"0箇所",IF(市町村抽出表!BK108&lt;1,"1箇所未満",TEXT(ROUND(市町村抽出表!BK108,0),"###,###")&amp;"箇所")))</f>
        <v>#REF!</v>
      </c>
      <c r="AZ108" s="94" t="e">
        <f ca="1">IF(市町村抽出表!BL108="－","－",IF(市町村抽出表!BL108=0,"0箇所",IF(市町村抽出表!BL108&lt;1,"1箇所未満",TEXT(ROUND(市町村抽出表!BL108,0),"###,###")&amp;"箇所")))</f>
        <v>#REF!</v>
      </c>
      <c r="BH108" s="153"/>
      <c r="BI108" s="153"/>
      <c r="BJ108" s="153"/>
      <c r="BL108" s="154"/>
      <c r="BM108" s="153"/>
      <c r="BN108" s="153"/>
      <c r="BO108" s="153"/>
      <c r="BP108" s="153"/>
      <c r="BX108" s="154"/>
      <c r="BY108" s="153"/>
      <c r="BZ108" s="153"/>
      <c r="CA108" s="153"/>
      <c r="CB108" s="153"/>
      <c r="CN108" s="154"/>
      <c r="CO108" s="153"/>
      <c r="CP108" s="153"/>
      <c r="CQ108" s="153"/>
      <c r="CR108" s="153"/>
    </row>
    <row r="109" spans="1:96" x14ac:dyDescent="0.2">
      <c r="A109" s="82">
        <v>106</v>
      </c>
      <c r="B109" s="74" t="s">
        <v>660</v>
      </c>
      <c r="C109" s="93" t="e">
        <f ca="1">IF(市町村抽出表!D109="－","－",ROUND(市町村抽出表!D109,1))</f>
        <v>#REF!</v>
      </c>
      <c r="D109" s="158" t="e">
        <f ca="1">IF(市町村抽出表!F109="","※2",IF(市町村抽出表!F109="－","－",市町村抽出表!F109&amp;"箇所"))</f>
        <v>#REF!</v>
      </c>
      <c r="E109" s="159" t="e">
        <f ca="1">IF(市町村抽出表!G109="","※2",IF(市町村抽出表!G109="－","－",市町村抽出表!G109&amp;"箇所"))</f>
        <v>#REF!</v>
      </c>
      <c r="F109" s="160" t="e">
        <f ca="1">IF(市町村抽出表!H109="","※2",IF(市町村抽出表!H109="－","－",市町村抽出表!H109&amp;"箇所"))</f>
        <v>#REF!</v>
      </c>
      <c r="G109" s="94" t="e">
        <f ca="1">IF(市町村抽出表!I109="－","－",IF(市町村抽出表!I109=0,"0棟",IF(市町村抽出表!I109&lt;1,"1棟未満",TEXT(ROUND(市町村抽出表!I109,0),"###,###")&amp;"棟")))</f>
        <v>#REF!</v>
      </c>
      <c r="H109" s="94" t="e">
        <f ca="1">IF(市町村抽出表!J109="－","－",IF(市町村抽出表!J109=0,"0棟",IF(市町村抽出表!J109&lt;1,"1棟未満",TEXT(ROUND(市町村抽出表!J109,0),"###,###")&amp;"棟")))</f>
        <v>#REF!</v>
      </c>
      <c r="I109" s="94" t="e">
        <f ca="1">IF(市町村抽出表!O109="－","－",IF(市町村抽出表!O109=0,"0棟",IF(市町村抽出表!O109&lt;1,"1棟未満",TEXT(ROUND(市町村抽出表!O109,0),"###,###")&amp;"棟")))</f>
        <v>#REF!</v>
      </c>
      <c r="J109" s="94" t="e">
        <f ca="1">IF(市町村抽出表!P109="－","－",IF(市町村抽出表!P109=0,"0棟",IF(市町村抽出表!P109&lt;1,"1棟未満",TEXT(ROUND(市町村抽出表!P109,0),"###,###")&amp;"棟")))</f>
        <v>#REF!</v>
      </c>
      <c r="K109" s="147" t="e">
        <f ca="1">IF(市町村抽出表!U109="","※2",IF(市町村抽出表!U109="－","－",IF(市町村抽出表!U109=0,"0棟",IF(市町村抽出表!U109&lt;1,"1棟未満",TEXT(ROUND(市町村抽出表!U109,0),"###,###")&amp;"棟"))))</f>
        <v>#REF!</v>
      </c>
      <c r="L109" s="148" t="e">
        <f ca="1">IF(市町村抽出表!V109="","※2",IF(市町村抽出表!V109="－","－",IF(市町村抽出表!V109=0,"0棟",IF(市町村抽出表!V109&lt;1,"1棟未満",TEXT(ROUND(市町村抽出表!V109,0),"###,###")&amp;"棟"))))</f>
        <v>#REF!</v>
      </c>
      <c r="M109" s="94" t="e">
        <f ca="1">IF(市町村抽出表!W109="－","－",IF(市町村抽出表!W109=0,"0棟",IF(市町村抽出表!W109&lt;1,"1棟未満",TEXT(ROUND(市町村抽出表!W109,0),"###,###")&amp;"棟")))</f>
        <v>#REF!</v>
      </c>
      <c r="N109" s="94" t="e">
        <f ca="1">IF(市町村抽出表!X109="－","－",IF(市町村抽出表!X109=0,"0棟",IF(市町村抽出表!X109&lt;1,"1棟未満",TEXT(ROUND(市町村抽出表!X109,0),"###,###")&amp;"棟")))</f>
        <v>#REF!</v>
      </c>
      <c r="O109" s="94" t="e">
        <f ca="1">IF(市町村抽出表!Z109="－","－",IF(市町村抽出表!Z109=0,"0件",IF(市町村抽出表!Z109&lt;1,"1件未満",TEXT(ROUND(市町村抽出表!Z109,0),"###,###")&amp;"件")))</f>
        <v>#REF!</v>
      </c>
      <c r="P109" s="94" t="e">
        <f ca="1">IF(市町村抽出表!AA109="－","－",IF(市町村抽出表!AA109=0,"0件",IF(市町村抽出表!AA109&lt;1,"1件未満",TEXT(ROUND(市町村抽出表!AA109,0),"###,###")&amp;"件")))</f>
        <v>#REF!</v>
      </c>
      <c r="Q109" s="94" t="e">
        <f ca="1">IF(市町村抽出表!AB109="－","－",IF(市町村抽出表!AB109=0,"0棟",IF(市町村抽出表!AB109&lt;1,"1棟未満",TEXT(ROUND(市町村抽出表!AB109,0),"###,###")&amp;"棟")))</f>
        <v>#REF!</v>
      </c>
      <c r="R109" s="94" t="e">
        <f ca="1">IF(市町村抽出表!AC109="－","－",IF(市町村抽出表!AC109=0,"0人",IF(市町村抽出表!AC109&lt;1,"1人未満",TEXT(ROUND(市町村抽出表!AC109,0),"###,###")&amp;"人")))</f>
        <v>#REF!</v>
      </c>
      <c r="S109" s="94" t="e">
        <f ca="1">IF(市町村抽出表!AD109="－","－",IF(市町村抽出表!AD109=0,"0人",IF(市町村抽出表!AD109&lt;1,"1人未満",TEXT(ROUND(市町村抽出表!AD109,0),"###,###")&amp;"人")))</f>
        <v>#REF!</v>
      </c>
      <c r="T109" s="94" t="e">
        <f ca="1">IF(市町村抽出表!AE109="－","－",IF(市町村抽出表!AE109=0,"0人",IF(市町村抽出表!AE109&lt;1,"1人未満",TEXT(ROUND(市町村抽出表!AE109,0),"###,###")&amp;"人")))</f>
        <v>#REF!</v>
      </c>
      <c r="U109" s="149" t="e">
        <f ca="1">IF(市町村抽出表!AG109="","※2",IF(市町村抽出表!AG109="－","－",IF(市町村抽出表!AG109=0,"0人",IF(市町村抽出表!AG109&lt;1,"1人未満",TEXT(ROUND(市町村抽出表!AG109,0),"###,###")&amp;"人"))))</f>
        <v>#REF!</v>
      </c>
      <c r="V109" s="150" t="e">
        <f ca="1">IF(市町村抽出表!AH109="","※2",IF(市町村抽出表!AH109="－","－",IF(市町村抽出表!AH109=0,"0人",IF(市町村抽出表!AH109&lt;1,"1人未満",TEXT(ROUND(市町村抽出表!AH109,0),"###,###")&amp;"人"))))</f>
        <v>#REF!</v>
      </c>
      <c r="W109" s="151" t="e">
        <f ca="1">IF(市町村抽出表!AI109="","※2",IF(市町村抽出表!AI109="－","－",IF(市町村抽出表!AI109=0,"0人",IF(市町村抽出表!AI109&lt;1,"1人未満",TEXT(ROUND(市町村抽出表!AI109,0),"###,###")&amp;"人"))))</f>
        <v>#REF!</v>
      </c>
      <c r="X109" s="94" t="e">
        <f ca="1">IF(市町村抽出表!AJ109="－","－",IF(市町村抽出表!AJ109=0,"0人",IF(市町村抽出表!AJ109&lt;1,"1人未満",TEXT(ROUND(市町村抽出表!AJ109,0),"###,###")&amp;"人")))</f>
        <v>#REF!</v>
      </c>
      <c r="Y109" s="94" t="e">
        <f ca="1">IF(市町村抽出表!AK109="－","－",IF(市町村抽出表!AK109=0,"0人",IF(市町村抽出表!AK109&lt;1,"1人未満",TEXT(ROUND(市町村抽出表!AK109,0),"###,###")&amp;"人")))</f>
        <v>#REF!</v>
      </c>
      <c r="Z109" s="94" t="e">
        <f ca="1">IF(市町村抽出表!AL109="－","－",IF(市町村抽出表!AL109=0,"0人",IF(市町村抽出表!AL109&lt;1,"1人未満",TEXT(ROUND(市町村抽出表!AL109,0),"###,###")&amp;"人")))</f>
        <v>#REF!</v>
      </c>
      <c r="AA109" s="94" t="e">
        <f ca="1">IF(市町村抽出表!AM109="－","－",IF(市町村抽出表!AM109=0,"0人",IF(市町村抽出表!AM109&lt;1,"1人未満",TEXT(ROUND(市町村抽出表!AM109,0),"###,###")&amp;"人")))</f>
        <v>#REF!</v>
      </c>
      <c r="AB109" s="94" t="e">
        <f ca="1">IF(市町村抽出表!AN109="－","－",IF(市町村抽出表!AN109=0,"0人",IF(市町村抽出表!AN109&lt;1,"1人未満",TEXT(ROUND(市町村抽出表!AN109,0),"###,###")&amp;"人")))</f>
        <v>#REF!</v>
      </c>
      <c r="AC109" s="94" t="e">
        <f ca="1">IF(市町村抽出表!AO109="－","－",IF(市町村抽出表!AO109=0,"0人",IF(市町村抽出表!AO109&lt;1,"1人未満",TEXT(ROUND(市町村抽出表!AO109,0),"###,###")&amp;"人")))</f>
        <v>#REF!</v>
      </c>
      <c r="AD109" s="94" t="e">
        <f ca="1">IF(市町村抽出表!AP109="－","－",IF(市町村抽出表!AP109=0,"0人",IF(市町村抽出表!AP109&lt;1,"1人未満",TEXT(ROUND(市町村抽出表!AP109,0),"###,###")&amp;"人")))</f>
        <v>#REF!</v>
      </c>
      <c r="AE109" s="94" t="e">
        <f ca="1">IF(市町村抽出表!AQ109="－","－",IF(市町村抽出表!AQ109=0,"0人",IF(市町村抽出表!AQ109&lt;1,"1人未満",TEXT(ROUND(市町村抽出表!AQ109,0),"###,###")&amp;"人")))</f>
        <v>#REF!</v>
      </c>
      <c r="AF109" s="94" t="e">
        <f ca="1">IF(市町村抽出表!AR109="－","－",IF(市町村抽出表!AR109=0,"0人",IF(市町村抽出表!AR109&lt;1,"1人未満",TEXT(ROUND(市町村抽出表!AR109,0),"###,###")&amp;"人")))</f>
        <v>#REF!</v>
      </c>
      <c r="AG109" s="94" t="e">
        <f ca="1">IF(市町村抽出表!AS109="－","－",IF(市町村抽出表!AS109=0,"0箇所",IF(市町村抽出表!AS109&lt;1,"1箇所未満",TEXT(ROUND(市町村抽出表!AS109,0),"###,###")&amp;"箇所")))</f>
        <v>#REF!</v>
      </c>
      <c r="AH109" s="94" t="e">
        <f ca="1">IF(市町村抽出表!AT109="－","－",IF(市町村抽出表!AT109=0,"0世帯",IF(市町村抽出表!AT109&lt;1,"1世帯未満",TEXT(ROUND(市町村抽出表!AT109,0),"###,###")&amp;"世帯")))</f>
        <v>#REF!</v>
      </c>
      <c r="AI109" s="94" t="e">
        <f ca="1">IF(市町村抽出表!AU109="－","－",IF(市町村抽出表!AU109=0,"0人",IF(市町村抽出表!AU109&lt;1,"1人未満",TEXT(ROUND(市町村抽出表!AU109,0),"###,###")&amp;"人")))</f>
        <v>#REF!</v>
      </c>
      <c r="AJ109" s="94" t="e">
        <f ca="1">IF(市町村抽出表!AV109="－","－",IF(市町村抽出表!AV109=0,"0世帯",IF(市町村抽出表!AV109&lt;1,"1世帯未満",TEXT(ROUND(市町村抽出表!AV109,0),"###,###")&amp;"世帯")))</f>
        <v>#REF!</v>
      </c>
      <c r="AK109" s="94" t="e">
        <f ca="1">IF(市町村抽出表!AW109="－","－",IF(市町村抽出表!AW109=0,"0人",IF(市町村抽出表!AW109&lt;1,"1人未満",TEXT(ROUND(市町村抽出表!AW109,0),"###,###")&amp;"人")))</f>
        <v>#REF!</v>
      </c>
      <c r="AL109" s="94" t="e">
        <f ca="1">IF(市町村抽出表!AX109="－","－",IF(市町村抽出表!AX109=0,"0世帯",IF(市町村抽出表!AX109&lt;1,"1世帯未満",TEXT(ROUND(市町村抽出表!AX109,0),"###,###")&amp;"世帯")))</f>
        <v>#REF!</v>
      </c>
      <c r="AM109" s="94" t="e">
        <f ca="1">IF(市町村抽出表!AY109="－","－",IF(市町村抽出表!AY109=0,"0人",IF(市町村抽出表!AY109&lt;1,"1人未満",TEXT(ROUND(市町村抽出表!AY109,0),"###,###")&amp;"人")))</f>
        <v>#REF!</v>
      </c>
      <c r="AN109" s="94" t="s">
        <v>722</v>
      </c>
      <c r="AO109" s="94" t="s">
        <v>722</v>
      </c>
      <c r="AP109" s="94" t="e">
        <f ca="1">IF(市町村抽出表!BB109="－","－",IF(市町村抽出表!BB109=0,"0km",IF(市町村抽出表!BB109&lt;0.1,"0.1km未満",TEXT(ROUND(市町村抽出表!BB109,1),"###,##0.0")&amp;"km")))</f>
        <v>#REF!</v>
      </c>
      <c r="AQ109" s="94" t="e">
        <f ca="1">IF(市町村抽出表!BC109="－","－",IF(市町村抽出表!BC109=0,"0世帯",IF(市町村抽出表!BC109&lt;1,"1世帯未満",TEXT(ROUND(市町村抽出表!BC109,0),"###,###")&amp;"世帯")))</f>
        <v>#REF!</v>
      </c>
      <c r="AR109" s="94" t="e">
        <f ca="1">IF(市町村抽出表!BD109="－","－",IF(市町村抽出表!BD109=0,"0人",IF(市町村抽出表!BD109&lt;1,"1人未満",TEXT(ROUND(市町村抽出表!BD109,0),"###,###")&amp;"人")))</f>
        <v>#REF!</v>
      </c>
      <c r="AS109" s="94" t="s">
        <v>722</v>
      </c>
      <c r="AT109" s="94" t="s">
        <v>722</v>
      </c>
      <c r="AU109" s="94" t="e">
        <f ca="1">IF(市町村抽出表!BG109="－","－",IF(市町村抽出表!BG109=0,"0箇所",IF(市町村抽出表!BG109&lt;1,"1箇所未満",TEXT(ROUND(市町村抽出表!BG109,0),"###,###")&amp;"箇所")))</f>
        <v>#REF!</v>
      </c>
      <c r="AV109" s="94" t="e">
        <f ca="1">IF(市町村抽出表!BH109="－","－",IF(市町村抽出表!BH109=0,"0箇所",IF(市町村抽出表!BH109&lt;1,"1箇所未満",TEXT(ROUND(市町村抽出表!BH109,0),"###,###")&amp;"箇所")))</f>
        <v>#REF!</v>
      </c>
      <c r="AW109" s="94" t="e">
        <f ca="1">IF(市町村抽出表!BI109="－","－",IF(市町村抽出表!BI109=0,"0箇所",IF(市町村抽出表!BI109&lt;1,"1箇所未満",TEXT(ROUND(市町村抽出表!BI109,0),"###,###")&amp;"箇所")))</f>
        <v>#REF!</v>
      </c>
      <c r="AX109" s="94" t="e">
        <f ca="1">IF(市町村抽出表!BJ109="－","－",IF(市町村抽出表!BJ109=0,"0箇所",IF(市町村抽出表!BJ109&lt;1,"1箇所未満",TEXT(ROUND(市町村抽出表!BJ109,0),"###,###")&amp;"箇所")))</f>
        <v>#REF!</v>
      </c>
      <c r="AY109" s="94" t="e">
        <f ca="1">IF(市町村抽出表!BK109="－","－",IF(市町村抽出表!BK109=0,"0箇所",IF(市町村抽出表!BK109&lt;1,"1箇所未満",TEXT(ROUND(市町村抽出表!BK109,0),"###,###")&amp;"箇所")))</f>
        <v>#REF!</v>
      </c>
      <c r="AZ109" s="94" t="e">
        <f ca="1">IF(市町村抽出表!BL109="－","－",IF(市町村抽出表!BL109=0,"0箇所",IF(市町村抽出表!BL109&lt;1,"1箇所未満",TEXT(ROUND(市町村抽出表!BL109,0),"###,###")&amp;"箇所")))</f>
        <v>#REF!</v>
      </c>
      <c r="BH109" s="153"/>
      <c r="BI109" s="153"/>
      <c r="BJ109" s="153"/>
      <c r="BL109" s="154"/>
      <c r="BM109" s="153"/>
      <c r="BN109" s="153"/>
      <c r="BO109" s="153"/>
      <c r="BP109" s="153"/>
      <c r="BX109" s="154"/>
      <c r="BY109" s="153"/>
      <c r="BZ109" s="153"/>
      <c r="CA109" s="153"/>
      <c r="CB109" s="153"/>
      <c r="CN109" s="154"/>
      <c r="CO109" s="153"/>
      <c r="CP109" s="153"/>
      <c r="CQ109" s="153"/>
      <c r="CR109" s="153"/>
    </row>
    <row r="110" spans="1:96" x14ac:dyDescent="0.2">
      <c r="A110" s="82">
        <v>107</v>
      </c>
      <c r="B110" s="74" t="s">
        <v>661</v>
      </c>
      <c r="C110" s="93" t="e">
        <f ca="1">IF(市町村抽出表!D110="－","－",ROUND(市町村抽出表!D110,1))</f>
        <v>#REF!</v>
      </c>
      <c r="D110" s="158" t="e">
        <f ca="1">IF(市町村抽出表!F110="","※2",IF(市町村抽出表!F110="－","－",市町村抽出表!F110&amp;"箇所"))</f>
        <v>#REF!</v>
      </c>
      <c r="E110" s="159" t="e">
        <f ca="1">IF(市町村抽出表!G110="","※2",IF(市町村抽出表!G110="－","－",市町村抽出表!G110&amp;"箇所"))</f>
        <v>#REF!</v>
      </c>
      <c r="F110" s="160" t="e">
        <f ca="1">IF(市町村抽出表!H110="","※2",IF(市町村抽出表!H110="－","－",市町村抽出表!H110&amp;"箇所"))</f>
        <v>#REF!</v>
      </c>
      <c r="G110" s="94" t="e">
        <f ca="1">IF(市町村抽出表!I110="－","－",IF(市町村抽出表!I110=0,"0棟",IF(市町村抽出表!I110&lt;1,"1棟未満",TEXT(ROUND(市町村抽出表!I110,0),"###,###")&amp;"棟")))</f>
        <v>#REF!</v>
      </c>
      <c r="H110" s="94" t="e">
        <f ca="1">IF(市町村抽出表!J110="－","－",IF(市町村抽出表!J110=0,"0棟",IF(市町村抽出表!J110&lt;1,"1棟未満",TEXT(ROUND(市町村抽出表!J110,0),"###,###")&amp;"棟")))</f>
        <v>#REF!</v>
      </c>
      <c r="I110" s="94" t="e">
        <f ca="1">IF(市町村抽出表!O110="－","－",IF(市町村抽出表!O110=0,"0棟",IF(市町村抽出表!O110&lt;1,"1棟未満",TEXT(ROUND(市町村抽出表!O110,0),"###,###")&amp;"棟")))</f>
        <v>#REF!</v>
      </c>
      <c r="J110" s="94" t="e">
        <f ca="1">IF(市町村抽出表!P110="－","－",IF(市町村抽出表!P110=0,"0棟",IF(市町村抽出表!P110&lt;1,"1棟未満",TEXT(ROUND(市町村抽出表!P110,0),"###,###")&amp;"棟")))</f>
        <v>#REF!</v>
      </c>
      <c r="K110" s="147" t="e">
        <f ca="1">IF(市町村抽出表!U110="","※2",IF(市町村抽出表!U110="－","－",IF(市町村抽出表!U110=0,"0棟",IF(市町村抽出表!U110&lt;1,"1棟未満",TEXT(ROUND(市町村抽出表!U110,0),"###,###")&amp;"棟"))))</f>
        <v>#REF!</v>
      </c>
      <c r="L110" s="148" t="e">
        <f ca="1">IF(市町村抽出表!V110="","※2",IF(市町村抽出表!V110="－","－",IF(市町村抽出表!V110=0,"0棟",IF(市町村抽出表!V110&lt;1,"1棟未満",TEXT(ROUND(市町村抽出表!V110,0),"###,###")&amp;"棟"))))</f>
        <v>#REF!</v>
      </c>
      <c r="M110" s="94" t="e">
        <f ca="1">IF(市町村抽出表!W110="－","－",IF(市町村抽出表!W110=0,"0棟",IF(市町村抽出表!W110&lt;1,"1棟未満",TEXT(ROUND(市町村抽出表!W110,0),"###,###")&amp;"棟")))</f>
        <v>#REF!</v>
      </c>
      <c r="N110" s="94" t="e">
        <f ca="1">IF(市町村抽出表!X110="－","－",IF(市町村抽出表!X110=0,"0棟",IF(市町村抽出表!X110&lt;1,"1棟未満",TEXT(ROUND(市町村抽出表!X110,0),"###,###")&amp;"棟")))</f>
        <v>#REF!</v>
      </c>
      <c r="O110" s="94" t="e">
        <f ca="1">IF(市町村抽出表!Z110="－","－",IF(市町村抽出表!Z110=0,"0件",IF(市町村抽出表!Z110&lt;1,"1件未満",TEXT(ROUND(市町村抽出表!Z110,0),"###,###")&amp;"件")))</f>
        <v>#REF!</v>
      </c>
      <c r="P110" s="94" t="e">
        <f ca="1">IF(市町村抽出表!AA110="－","－",IF(市町村抽出表!AA110=0,"0件",IF(市町村抽出表!AA110&lt;1,"1件未満",TEXT(ROUND(市町村抽出表!AA110,0),"###,###")&amp;"件")))</f>
        <v>#REF!</v>
      </c>
      <c r="Q110" s="94" t="e">
        <f ca="1">IF(市町村抽出表!AB110="－","－",IF(市町村抽出表!AB110=0,"0棟",IF(市町村抽出表!AB110&lt;1,"1棟未満",TEXT(ROUND(市町村抽出表!AB110,0),"###,###")&amp;"棟")))</f>
        <v>#REF!</v>
      </c>
      <c r="R110" s="94" t="e">
        <f ca="1">IF(市町村抽出表!AC110="－","－",IF(市町村抽出表!AC110=0,"0人",IF(市町村抽出表!AC110&lt;1,"1人未満",TEXT(ROUND(市町村抽出表!AC110,0),"###,###")&amp;"人")))</f>
        <v>#REF!</v>
      </c>
      <c r="S110" s="94" t="e">
        <f ca="1">IF(市町村抽出表!AD110="－","－",IF(市町村抽出表!AD110=0,"0人",IF(市町村抽出表!AD110&lt;1,"1人未満",TEXT(ROUND(市町村抽出表!AD110,0),"###,###")&amp;"人")))</f>
        <v>#REF!</v>
      </c>
      <c r="T110" s="94" t="e">
        <f ca="1">IF(市町村抽出表!AE110="－","－",IF(市町村抽出表!AE110=0,"0人",IF(市町村抽出表!AE110&lt;1,"1人未満",TEXT(ROUND(市町村抽出表!AE110,0),"###,###")&amp;"人")))</f>
        <v>#REF!</v>
      </c>
      <c r="U110" s="149" t="e">
        <f ca="1">IF(市町村抽出表!AG110="","※2",IF(市町村抽出表!AG110="－","－",IF(市町村抽出表!AG110=0,"0人",IF(市町村抽出表!AG110&lt;1,"1人未満",TEXT(ROUND(市町村抽出表!AG110,0),"###,###")&amp;"人"))))</f>
        <v>#REF!</v>
      </c>
      <c r="V110" s="150" t="e">
        <f ca="1">IF(市町村抽出表!AH110="","※2",IF(市町村抽出表!AH110="－","－",IF(市町村抽出表!AH110=0,"0人",IF(市町村抽出表!AH110&lt;1,"1人未満",TEXT(ROUND(市町村抽出表!AH110,0),"###,###")&amp;"人"))))</f>
        <v>#REF!</v>
      </c>
      <c r="W110" s="151" t="e">
        <f ca="1">IF(市町村抽出表!AI110="","※2",IF(市町村抽出表!AI110="－","－",IF(市町村抽出表!AI110=0,"0人",IF(市町村抽出表!AI110&lt;1,"1人未満",TEXT(ROUND(市町村抽出表!AI110,0),"###,###")&amp;"人"))))</f>
        <v>#REF!</v>
      </c>
      <c r="X110" s="94" t="e">
        <f ca="1">IF(市町村抽出表!AJ110="－","－",IF(市町村抽出表!AJ110=0,"0人",IF(市町村抽出表!AJ110&lt;1,"1人未満",TEXT(ROUND(市町村抽出表!AJ110,0),"###,###")&amp;"人")))</f>
        <v>#REF!</v>
      </c>
      <c r="Y110" s="94" t="e">
        <f ca="1">IF(市町村抽出表!AK110="－","－",IF(市町村抽出表!AK110=0,"0人",IF(市町村抽出表!AK110&lt;1,"1人未満",TEXT(ROUND(市町村抽出表!AK110,0),"###,###")&amp;"人")))</f>
        <v>#REF!</v>
      </c>
      <c r="Z110" s="94" t="e">
        <f ca="1">IF(市町村抽出表!AL110="－","－",IF(市町村抽出表!AL110=0,"0人",IF(市町村抽出表!AL110&lt;1,"1人未満",TEXT(ROUND(市町村抽出表!AL110,0),"###,###")&amp;"人")))</f>
        <v>#REF!</v>
      </c>
      <c r="AA110" s="94" t="e">
        <f ca="1">IF(市町村抽出表!AM110="－","－",IF(市町村抽出表!AM110=0,"0人",IF(市町村抽出表!AM110&lt;1,"1人未満",TEXT(ROUND(市町村抽出表!AM110,0),"###,###")&amp;"人")))</f>
        <v>#REF!</v>
      </c>
      <c r="AB110" s="94" t="e">
        <f ca="1">IF(市町村抽出表!AN110="－","－",IF(市町村抽出表!AN110=0,"0人",IF(市町村抽出表!AN110&lt;1,"1人未満",TEXT(ROUND(市町村抽出表!AN110,0),"###,###")&amp;"人")))</f>
        <v>#REF!</v>
      </c>
      <c r="AC110" s="94" t="e">
        <f ca="1">IF(市町村抽出表!AO110="－","－",IF(市町村抽出表!AO110=0,"0人",IF(市町村抽出表!AO110&lt;1,"1人未満",TEXT(ROUND(市町村抽出表!AO110,0),"###,###")&amp;"人")))</f>
        <v>#REF!</v>
      </c>
      <c r="AD110" s="94" t="e">
        <f ca="1">IF(市町村抽出表!AP110="－","－",IF(市町村抽出表!AP110=0,"0人",IF(市町村抽出表!AP110&lt;1,"1人未満",TEXT(ROUND(市町村抽出表!AP110,0),"###,###")&amp;"人")))</f>
        <v>#REF!</v>
      </c>
      <c r="AE110" s="94" t="e">
        <f ca="1">IF(市町村抽出表!AQ110="－","－",IF(市町村抽出表!AQ110=0,"0人",IF(市町村抽出表!AQ110&lt;1,"1人未満",TEXT(ROUND(市町村抽出表!AQ110,0),"###,###")&amp;"人")))</f>
        <v>#REF!</v>
      </c>
      <c r="AF110" s="94" t="e">
        <f ca="1">IF(市町村抽出表!AR110="－","－",IF(市町村抽出表!AR110=0,"0人",IF(市町村抽出表!AR110&lt;1,"1人未満",TEXT(ROUND(市町村抽出表!AR110,0),"###,###")&amp;"人")))</f>
        <v>#REF!</v>
      </c>
      <c r="AG110" s="94" t="e">
        <f ca="1">IF(市町村抽出表!AS110="－","－",IF(市町村抽出表!AS110=0,"0箇所",IF(市町村抽出表!AS110&lt;1,"1箇所未満",TEXT(ROUND(市町村抽出表!AS110,0),"###,###")&amp;"箇所")))</f>
        <v>#REF!</v>
      </c>
      <c r="AH110" s="94" t="e">
        <f ca="1">IF(市町村抽出表!AT110="－","－",IF(市町村抽出表!AT110=0,"0世帯",IF(市町村抽出表!AT110&lt;1,"1世帯未満",TEXT(ROUND(市町村抽出表!AT110,0),"###,###")&amp;"世帯")))</f>
        <v>#REF!</v>
      </c>
      <c r="AI110" s="94" t="e">
        <f ca="1">IF(市町村抽出表!AU110="－","－",IF(市町村抽出表!AU110=0,"0人",IF(市町村抽出表!AU110&lt;1,"1人未満",TEXT(ROUND(市町村抽出表!AU110,0),"###,###")&amp;"人")))</f>
        <v>#REF!</v>
      </c>
      <c r="AJ110" s="94" t="e">
        <f ca="1">IF(市町村抽出表!AV110="－","－",IF(市町村抽出表!AV110=0,"0世帯",IF(市町村抽出表!AV110&lt;1,"1世帯未満",TEXT(ROUND(市町村抽出表!AV110,0),"###,###")&amp;"世帯")))</f>
        <v>#REF!</v>
      </c>
      <c r="AK110" s="94" t="e">
        <f ca="1">IF(市町村抽出表!AW110="－","－",IF(市町村抽出表!AW110=0,"0人",IF(市町村抽出表!AW110&lt;1,"1人未満",TEXT(ROUND(市町村抽出表!AW110,0),"###,###")&amp;"人")))</f>
        <v>#REF!</v>
      </c>
      <c r="AL110" s="94" t="e">
        <f ca="1">IF(市町村抽出表!AX110="－","－",IF(市町村抽出表!AX110=0,"0世帯",IF(市町村抽出表!AX110&lt;1,"1世帯未満",TEXT(ROUND(市町村抽出表!AX110,0),"###,###")&amp;"世帯")))</f>
        <v>#REF!</v>
      </c>
      <c r="AM110" s="94" t="e">
        <f ca="1">IF(市町村抽出表!AY110="－","－",IF(市町村抽出表!AY110=0,"0人",IF(市町村抽出表!AY110&lt;1,"1人未満",TEXT(ROUND(市町村抽出表!AY110,0),"###,###")&amp;"人")))</f>
        <v>#REF!</v>
      </c>
      <c r="AN110" s="94" t="s">
        <v>722</v>
      </c>
      <c r="AO110" s="94" t="s">
        <v>722</v>
      </c>
      <c r="AP110" s="94" t="e">
        <f ca="1">IF(市町村抽出表!BB110="－","－",IF(市町村抽出表!BB110=0,"0km",IF(市町村抽出表!BB110&lt;0.1,"0.1km未満",TEXT(ROUND(市町村抽出表!BB110,1),"###,##0.0")&amp;"km")))</f>
        <v>#REF!</v>
      </c>
      <c r="AQ110" s="94" t="e">
        <f ca="1">IF(市町村抽出表!BC110="－","－",IF(市町村抽出表!BC110=0,"0世帯",IF(市町村抽出表!BC110&lt;1,"1世帯未満",TEXT(ROUND(市町村抽出表!BC110,0),"###,###")&amp;"世帯")))</f>
        <v>#REF!</v>
      </c>
      <c r="AR110" s="94" t="e">
        <f ca="1">IF(市町村抽出表!BD110="－","－",IF(市町村抽出表!BD110=0,"0人",IF(市町村抽出表!BD110&lt;1,"1人未満",TEXT(ROUND(市町村抽出表!BD110,0),"###,###")&amp;"人")))</f>
        <v>#REF!</v>
      </c>
      <c r="AS110" s="94" t="s">
        <v>722</v>
      </c>
      <c r="AT110" s="94" t="s">
        <v>722</v>
      </c>
      <c r="AU110" s="94" t="e">
        <f ca="1">IF(市町村抽出表!BG110="－","－",IF(市町村抽出表!BG110=0,"0箇所",IF(市町村抽出表!BG110&lt;1,"1箇所未満",TEXT(ROUND(市町村抽出表!BG110,0),"###,###")&amp;"箇所")))</f>
        <v>#REF!</v>
      </c>
      <c r="AV110" s="94" t="e">
        <f ca="1">IF(市町村抽出表!BH110="－","－",IF(市町村抽出表!BH110=0,"0箇所",IF(市町村抽出表!BH110&lt;1,"1箇所未満",TEXT(ROUND(市町村抽出表!BH110,0),"###,###")&amp;"箇所")))</f>
        <v>#REF!</v>
      </c>
      <c r="AW110" s="94" t="e">
        <f ca="1">IF(市町村抽出表!BI110="－","－",IF(市町村抽出表!BI110=0,"0箇所",IF(市町村抽出表!BI110&lt;1,"1箇所未満",TEXT(ROUND(市町村抽出表!BI110,0),"###,###")&amp;"箇所")))</f>
        <v>#REF!</v>
      </c>
      <c r="AX110" s="94" t="e">
        <f ca="1">IF(市町村抽出表!BJ110="－","－",IF(市町村抽出表!BJ110=0,"0箇所",IF(市町村抽出表!BJ110&lt;1,"1箇所未満",TEXT(ROUND(市町村抽出表!BJ110,0),"###,###")&amp;"箇所")))</f>
        <v>#REF!</v>
      </c>
      <c r="AY110" s="94" t="e">
        <f ca="1">IF(市町村抽出表!BK110="－","－",IF(市町村抽出表!BK110=0,"0箇所",IF(市町村抽出表!BK110&lt;1,"1箇所未満",TEXT(ROUND(市町村抽出表!BK110,0),"###,###")&amp;"箇所")))</f>
        <v>#REF!</v>
      </c>
      <c r="AZ110" s="94" t="e">
        <f ca="1">IF(市町村抽出表!BL110="－","－",IF(市町村抽出表!BL110=0,"0箇所",IF(市町村抽出表!BL110&lt;1,"1箇所未満",TEXT(ROUND(市町村抽出表!BL110,0),"###,###")&amp;"箇所")))</f>
        <v>#REF!</v>
      </c>
      <c r="BH110" s="153"/>
      <c r="BI110" s="153"/>
      <c r="BJ110" s="153"/>
      <c r="BL110" s="154"/>
      <c r="BM110" s="153"/>
      <c r="BN110" s="153"/>
      <c r="BO110" s="153"/>
      <c r="BP110" s="153"/>
      <c r="BX110" s="154"/>
      <c r="BY110" s="153"/>
      <c r="BZ110" s="153"/>
      <c r="CA110" s="153"/>
      <c r="CB110" s="153"/>
      <c r="CN110" s="154"/>
      <c r="CO110" s="153"/>
      <c r="CP110" s="153"/>
      <c r="CQ110" s="153"/>
      <c r="CR110" s="153"/>
    </row>
    <row r="111" spans="1:96" x14ac:dyDescent="0.2">
      <c r="A111" s="82">
        <v>108</v>
      </c>
      <c r="B111" s="74" t="s">
        <v>662</v>
      </c>
      <c r="C111" s="93" t="e">
        <f ca="1">IF(市町村抽出表!D111="－","－",ROUND(市町村抽出表!D111,1))</f>
        <v>#REF!</v>
      </c>
      <c r="D111" s="158" t="e">
        <f ca="1">IF(市町村抽出表!F111="","※2",IF(市町村抽出表!F111="－","－",市町村抽出表!F111&amp;"箇所"))</f>
        <v>#REF!</v>
      </c>
      <c r="E111" s="159" t="e">
        <f ca="1">IF(市町村抽出表!G111="","※2",IF(市町村抽出表!G111="－","－",市町村抽出表!G111&amp;"箇所"))</f>
        <v>#REF!</v>
      </c>
      <c r="F111" s="160" t="e">
        <f ca="1">IF(市町村抽出表!H111="","※2",IF(市町村抽出表!H111="－","－",市町村抽出表!H111&amp;"箇所"))</f>
        <v>#REF!</v>
      </c>
      <c r="G111" s="94" t="e">
        <f ca="1">IF(市町村抽出表!I111="－","－",IF(市町村抽出表!I111=0,"0棟",IF(市町村抽出表!I111&lt;1,"1棟未満",TEXT(ROUND(市町村抽出表!I111,0),"###,###")&amp;"棟")))</f>
        <v>#REF!</v>
      </c>
      <c r="H111" s="94" t="e">
        <f ca="1">IF(市町村抽出表!J111="－","－",IF(市町村抽出表!J111=0,"0棟",IF(市町村抽出表!J111&lt;1,"1棟未満",TEXT(ROUND(市町村抽出表!J111,0),"###,###")&amp;"棟")))</f>
        <v>#REF!</v>
      </c>
      <c r="I111" s="94" t="e">
        <f ca="1">IF(市町村抽出表!O111="－","－",IF(市町村抽出表!O111=0,"0棟",IF(市町村抽出表!O111&lt;1,"1棟未満",TEXT(ROUND(市町村抽出表!O111,0),"###,###")&amp;"棟")))</f>
        <v>#REF!</v>
      </c>
      <c r="J111" s="94" t="e">
        <f ca="1">IF(市町村抽出表!P111="－","－",IF(市町村抽出表!P111=0,"0棟",IF(市町村抽出表!P111&lt;1,"1棟未満",TEXT(ROUND(市町村抽出表!P111,0),"###,###")&amp;"棟")))</f>
        <v>#REF!</v>
      </c>
      <c r="K111" s="147" t="e">
        <f ca="1">IF(市町村抽出表!U111="","※2",IF(市町村抽出表!U111="－","－",IF(市町村抽出表!U111=0,"0棟",IF(市町村抽出表!U111&lt;1,"1棟未満",TEXT(ROUND(市町村抽出表!U111,0),"###,###")&amp;"棟"))))</f>
        <v>#REF!</v>
      </c>
      <c r="L111" s="148" t="e">
        <f ca="1">IF(市町村抽出表!V111="","※2",IF(市町村抽出表!V111="－","－",IF(市町村抽出表!V111=0,"0棟",IF(市町村抽出表!V111&lt;1,"1棟未満",TEXT(ROUND(市町村抽出表!V111,0),"###,###")&amp;"棟"))))</f>
        <v>#REF!</v>
      </c>
      <c r="M111" s="94" t="e">
        <f ca="1">IF(市町村抽出表!W111="－","－",IF(市町村抽出表!W111=0,"0棟",IF(市町村抽出表!W111&lt;1,"1棟未満",TEXT(ROUND(市町村抽出表!W111,0),"###,###")&amp;"棟")))</f>
        <v>#REF!</v>
      </c>
      <c r="N111" s="94" t="e">
        <f ca="1">IF(市町村抽出表!X111="－","－",IF(市町村抽出表!X111=0,"0棟",IF(市町村抽出表!X111&lt;1,"1棟未満",TEXT(ROUND(市町村抽出表!X111,0),"###,###")&amp;"棟")))</f>
        <v>#REF!</v>
      </c>
      <c r="O111" s="94" t="e">
        <f ca="1">IF(市町村抽出表!Z111="－","－",IF(市町村抽出表!Z111=0,"0件",IF(市町村抽出表!Z111&lt;1,"1件未満",TEXT(ROUND(市町村抽出表!Z111,0),"###,###")&amp;"件")))</f>
        <v>#REF!</v>
      </c>
      <c r="P111" s="94" t="e">
        <f ca="1">IF(市町村抽出表!AA111="－","－",IF(市町村抽出表!AA111=0,"0件",IF(市町村抽出表!AA111&lt;1,"1件未満",TEXT(ROUND(市町村抽出表!AA111,0),"###,###")&amp;"件")))</f>
        <v>#REF!</v>
      </c>
      <c r="Q111" s="94" t="e">
        <f ca="1">IF(市町村抽出表!AB111="－","－",IF(市町村抽出表!AB111=0,"0棟",IF(市町村抽出表!AB111&lt;1,"1棟未満",TEXT(ROUND(市町村抽出表!AB111,0),"###,###")&amp;"棟")))</f>
        <v>#REF!</v>
      </c>
      <c r="R111" s="94" t="e">
        <f ca="1">IF(市町村抽出表!AC111="－","－",IF(市町村抽出表!AC111=0,"0人",IF(市町村抽出表!AC111&lt;1,"1人未満",TEXT(ROUND(市町村抽出表!AC111,0),"###,###")&amp;"人")))</f>
        <v>#REF!</v>
      </c>
      <c r="S111" s="94" t="e">
        <f ca="1">IF(市町村抽出表!AD111="－","－",IF(市町村抽出表!AD111=0,"0人",IF(市町村抽出表!AD111&lt;1,"1人未満",TEXT(ROUND(市町村抽出表!AD111,0),"###,###")&amp;"人")))</f>
        <v>#REF!</v>
      </c>
      <c r="T111" s="94" t="e">
        <f ca="1">IF(市町村抽出表!AE111="－","－",IF(市町村抽出表!AE111=0,"0人",IF(市町村抽出表!AE111&lt;1,"1人未満",TEXT(ROUND(市町村抽出表!AE111,0),"###,###")&amp;"人")))</f>
        <v>#REF!</v>
      </c>
      <c r="U111" s="149" t="e">
        <f ca="1">IF(市町村抽出表!AG111="","※2",IF(市町村抽出表!AG111="－","－",IF(市町村抽出表!AG111=0,"0人",IF(市町村抽出表!AG111&lt;1,"1人未満",TEXT(ROUND(市町村抽出表!AG111,0),"###,###")&amp;"人"))))</f>
        <v>#REF!</v>
      </c>
      <c r="V111" s="150" t="e">
        <f ca="1">IF(市町村抽出表!AH111="","※2",IF(市町村抽出表!AH111="－","－",IF(市町村抽出表!AH111=0,"0人",IF(市町村抽出表!AH111&lt;1,"1人未満",TEXT(ROUND(市町村抽出表!AH111,0),"###,###")&amp;"人"))))</f>
        <v>#REF!</v>
      </c>
      <c r="W111" s="151" t="e">
        <f ca="1">IF(市町村抽出表!AI111="","※2",IF(市町村抽出表!AI111="－","－",IF(市町村抽出表!AI111=0,"0人",IF(市町村抽出表!AI111&lt;1,"1人未満",TEXT(ROUND(市町村抽出表!AI111,0),"###,###")&amp;"人"))))</f>
        <v>#REF!</v>
      </c>
      <c r="X111" s="94" t="e">
        <f ca="1">IF(市町村抽出表!AJ111="－","－",IF(市町村抽出表!AJ111=0,"0人",IF(市町村抽出表!AJ111&lt;1,"1人未満",TEXT(ROUND(市町村抽出表!AJ111,0),"###,###")&amp;"人")))</f>
        <v>#REF!</v>
      </c>
      <c r="Y111" s="94" t="e">
        <f ca="1">IF(市町村抽出表!AK111="－","－",IF(市町村抽出表!AK111=0,"0人",IF(市町村抽出表!AK111&lt;1,"1人未満",TEXT(ROUND(市町村抽出表!AK111,0),"###,###")&amp;"人")))</f>
        <v>#REF!</v>
      </c>
      <c r="Z111" s="94" t="e">
        <f ca="1">IF(市町村抽出表!AL111="－","－",IF(市町村抽出表!AL111=0,"0人",IF(市町村抽出表!AL111&lt;1,"1人未満",TEXT(ROUND(市町村抽出表!AL111,0),"###,###")&amp;"人")))</f>
        <v>#REF!</v>
      </c>
      <c r="AA111" s="94" t="e">
        <f ca="1">IF(市町村抽出表!AM111="－","－",IF(市町村抽出表!AM111=0,"0人",IF(市町村抽出表!AM111&lt;1,"1人未満",TEXT(ROUND(市町村抽出表!AM111,0),"###,###")&amp;"人")))</f>
        <v>#REF!</v>
      </c>
      <c r="AB111" s="94" t="e">
        <f ca="1">IF(市町村抽出表!AN111="－","－",IF(市町村抽出表!AN111=0,"0人",IF(市町村抽出表!AN111&lt;1,"1人未満",TEXT(ROUND(市町村抽出表!AN111,0),"###,###")&amp;"人")))</f>
        <v>#REF!</v>
      </c>
      <c r="AC111" s="94" t="e">
        <f ca="1">IF(市町村抽出表!AO111="－","－",IF(市町村抽出表!AO111=0,"0人",IF(市町村抽出表!AO111&lt;1,"1人未満",TEXT(ROUND(市町村抽出表!AO111,0),"###,###")&amp;"人")))</f>
        <v>#REF!</v>
      </c>
      <c r="AD111" s="94" t="e">
        <f ca="1">IF(市町村抽出表!AP111="－","－",IF(市町村抽出表!AP111=0,"0人",IF(市町村抽出表!AP111&lt;1,"1人未満",TEXT(ROUND(市町村抽出表!AP111,0),"###,###")&amp;"人")))</f>
        <v>#REF!</v>
      </c>
      <c r="AE111" s="94" t="e">
        <f ca="1">IF(市町村抽出表!AQ111="－","－",IF(市町村抽出表!AQ111=0,"0人",IF(市町村抽出表!AQ111&lt;1,"1人未満",TEXT(ROUND(市町村抽出表!AQ111,0),"###,###")&amp;"人")))</f>
        <v>#REF!</v>
      </c>
      <c r="AF111" s="94" t="e">
        <f ca="1">IF(市町村抽出表!AR111="－","－",IF(市町村抽出表!AR111=0,"0人",IF(市町村抽出表!AR111&lt;1,"1人未満",TEXT(ROUND(市町村抽出表!AR111,0),"###,###")&amp;"人")))</f>
        <v>#REF!</v>
      </c>
      <c r="AG111" s="94" t="e">
        <f ca="1">IF(市町村抽出表!AS111="－","－",IF(市町村抽出表!AS111=0,"0箇所",IF(市町村抽出表!AS111&lt;1,"1箇所未満",TEXT(ROUND(市町村抽出表!AS111,0),"###,###")&amp;"箇所")))</f>
        <v>#REF!</v>
      </c>
      <c r="AH111" s="94" t="e">
        <f ca="1">IF(市町村抽出表!AT111="－","－",IF(市町村抽出表!AT111=0,"0世帯",IF(市町村抽出表!AT111&lt;1,"1世帯未満",TEXT(ROUND(市町村抽出表!AT111,0),"###,###")&amp;"世帯")))</f>
        <v>#REF!</v>
      </c>
      <c r="AI111" s="94" t="e">
        <f ca="1">IF(市町村抽出表!AU111="－","－",IF(市町村抽出表!AU111=0,"0人",IF(市町村抽出表!AU111&lt;1,"1人未満",TEXT(ROUND(市町村抽出表!AU111,0),"###,###")&amp;"人")))</f>
        <v>#REF!</v>
      </c>
      <c r="AJ111" s="94" t="e">
        <f ca="1">IF(市町村抽出表!AV111="－","－",IF(市町村抽出表!AV111=0,"0世帯",IF(市町村抽出表!AV111&lt;1,"1世帯未満",TEXT(ROUND(市町村抽出表!AV111,0),"###,###")&amp;"世帯")))</f>
        <v>#REF!</v>
      </c>
      <c r="AK111" s="94" t="e">
        <f ca="1">IF(市町村抽出表!AW111="－","－",IF(市町村抽出表!AW111=0,"0人",IF(市町村抽出表!AW111&lt;1,"1人未満",TEXT(ROUND(市町村抽出表!AW111,0),"###,###")&amp;"人")))</f>
        <v>#REF!</v>
      </c>
      <c r="AL111" s="94" t="e">
        <f ca="1">IF(市町村抽出表!AX111="－","－",IF(市町村抽出表!AX111=0,"0世帯",IF(市町村抽出表!AX111&lt;1,"1世帯未満",TEXT(ROUND(市町村抽出表!AX111,0),"###,###")&amp;"世帯")))</f>
        <v>#REF!</v>
      </c>
      <c r="AM111" s="94" t="e">
        <f ca="1">IF(市町村抽出表!AY111="－","－",IF(市町村抽出表!AY111=0,"0人",IF(市町村抽出表!AY111&lt;1,"1人未満",TEXT(ROUND(市町村抽出表!AY111,0),"###,###")&amp;"人")))</f>
        <v>#REF!</v>
      </c>
      <c r="AN111" s="94" t="s">
        <v>722</v>
      </c>
      <c r="AO111" s="94" t="s">
        <v>722</v>
      </c>
      <c r="AP111" s="94" t="e">
        <f ca="1">IF(市町村抽出表!BB111="－","－",IF(市町村抽出表!BB111=0,"0km",IF(市町村抽出表!BB111&lt;0.1,"0.1km未満",TEXT(ROUND(市町村抽出表!BB111,1),"###,##0.0")&amp;"km")))</f>
        <v>#REF!</v>
      </c>
      <c r="AQ111" s="94" t="e">
        <f ca="1">IF(市町村抽出表!BC111="－","－",IF(市町村抽出表!BC111=0,"0世帯",IF(市町村抽出表!BC111&lt;1,"1世帯未満",TEXT(ROUND(市町村抽出表!BC111,0),"###,###")&amp;"世帯")))</f>
        <v>#REF!</v>
      </c>
      <c r="AR111" s="94" t="e">
        <f ca="1">IF(市町村抽出表!BD111="－","－",IF(市町村抽出表!BD111=0,"0人",IF(市町村抽出表!BD111&lt;1,"1人未満",TEXT(ROUND(市町村抽出表!BD111,0),"###,###")&amp;"人")))</f>
        <v>#REF!</v>
      </c>
      <c r="AS111" s="94" t="s">
        <v>722</v>
      </c>
      <c r="AT111" s="94" t="s">
        <v>722</v>
      </c>
      <c r="AU111" s="94" t="e">
        <f ca="1">IF(市町村抽出表!BG111="－","－",IF(市町村抽出表!BG111=0,"0箇所",IF(市町村抽出表!BG111&lt;1,"1箇所未満",TEXT(ROUND(市町村抽出表!BG111,0),"###,###")&amp;"箇所")))</f>
        <v>#REF!</v>
      </c>
      <c r="AV111" s="94" t="e">
        <f ca="1">IF(市町村抽出表!BH111="－","－",IF(市町村抽出表!BH111=0,"0箇所",IF(市町村抽出表!BH111&lt;1,"1箇所未満",TEXT(ROUND(市町村抽出表!BH111,0),"###,###")&amp;"箇所")))</f>
        <v>#REF!</v>
      </c>
      <c r="AW111" s="94" t="e">
        <f ca="1">IF(市町村抽出表!BI111="－","－",IF(市町村抽出表!BI111=0,"0箇所",IF(市町村抽出表!BI111&lt;1,"1箇所未満",TEXT(ROUND(市町村抽出表!BI111,0),"###,###")&amp;"箇所")))</f>
        <v>#REF!</v>
      </c>
      <c r="AX111" s="94" t="e">
        <f ca="1">IF(市町村抽出表!BJ111="－","－",IF(市町村抽出表!BJ111=0,"0箇所",IF(市町村抽出表!BJ111&lt;1,"1箇所未満",TEXT(ROUND(市町村抽出表!BJ111,0),"###,###")&amp;"箇所")))</f>
        <v>#REF!</v>
      </c>
      <c r="AY111" s="94" t="e">
        <f ca="1">IF(市町村抽出表!BK111="－","－",IF(市町村抽出表!BK111=0,"0箇所",IF(市町村抽出表!BK111&lt;1,"1箇所未満",TEXT(ROUND(市町村抽出表!BK111,0),"###,###")&amp;"箇所")))</f>
        <v>#REF!</v>
      </c>
      <c r="AZ111" s="94" t="e">
        <f ca="1">IF(市町村抽出表!BL111="－","－",IF(市町村抽出表!BL111=0,"0箇所",IF(市町村抽出表!BL111&lt;1,"1箇所未満",TEXT(ROUND(市町村抽出表!BL111,0),"###,###")&amp;"箇所")))</f>
        <v>#REF!</v>
      </c>
      <c r="BH111" s="153"/>
      <c r="BI111" s="153"/>
      <c r="BJ111" s="153"/>
      <c r="BL111" s="154"/>
      <c r="BM111" s="153"/>
      <c r="BN111" s="153"/>
      <c r="BO111" s="153"/>
      <c r="BP111" s="153"/>
      <c r="BX111" s="154"/>
      <c r="BY111" s="153"/>
      <c r="BZ111" s="153"/>
      <c r="CA111" s="153"/>
      <c r="CB111" s="153"/>
      <c r="CN111" s="154"/>
      <c r="CO111" s="153"/>
      <c r="CP111" s="153"/>
      <c r="CQ111" s="153"/>
      <c r="CR111" s="153"/>
    </row>
    <row r="112" spans="1:96" x14ac:dyDescent="0.2">
      <c r="A112" s="82">
        <v>109</v>
      </c>
      <c r="B112" s="74" t="s">
        <v>663</v>
      </c>
      <c r="C112" s="93" t="e">
        <f ca="1">IF(市町村抽出表!D112="－","－",ROUND(市町村抽出表!D112,1))</f>
        <v>#REF!</v>
      </c>
      <c r="D112" s="158" t="e">
        <f ca="1">IF(市町村抽出表!F112="","※2",IF(市町村抽出表!F112="－","－",市町村抽出表!F112&amp;"箇所"))</f>
        <v>#REF!</v>
      </c>
      <c r="E112" s="159" t="e">
        <f ca="1">IF(市町村抽出表!G112="","※2",IF(市町村抽出表!G112="－","－",市町村抽出表!G112&amp;"箇所"))</f>
        <v>#REF!</v>
      </c>
      <c r="F112" s="160" t="e">
        <f ca="1">IF(市町村抽出表!H112="","※2",IF(市町村抽出表!H112="－","－",市町村抽出表!H112&amp;"箇所"))</f>
        <v>#REF!</v>
      </c>
      <c r="G112" s="94" t="e">
        <f ca="1">IF(市町村抽出表!I112="－","－",IF(市町村抽出表!I112=0,"0棟",IF(市町村抽出表!I112&lt;1,"1棟未満",TEXT(ROUND(市町村抽出表!I112,0),"###,###")&amp;"棟")))</f>
        <v>#REF!</v>
      </c>
      <c r="H112" s="94" t="e">
        <f ca="1">IF(市町村抽出表!J112="－","－",IF(市町村抽出表!J112=0,"0棟",IF(市町村抽出表!J112&lt;1,"1棟未満",TEXT(ROUND(市町村抽出表!J112,0),"###,###")&amp;"棟")))</f>
        <v>#REF!</v>
      </c>
      <c r="I112" s="94" t="e">
        <f ca="1">IF(市町村抽出表!O112="－","－",IF(市町村抽出表!O112=0,"0棟",IF(市町村抽出表!O112&lt;1,"1棟未満",TEXT(ROUND(市町村抽出表!O112,0),"###,###")&amp;"棟")))</f>
        <v>#REF!</v>
      </c>
      <c r="J112" s="94" t="e">
        <f ca="1">IF(市町村抽出表!P112="－","－",IF(市町村抽出表!P112=0,"0棟",IF(市町村抽出表!P112&lt;1,"1棟未満",TEXT(ROUND(市町村抽出表!P112,0),"###,###")&amp;"棟")))</f>
        <v>#REF!</v>
      </c>
      <c r="K112" s="147" t="e">
        <f ca="1">IF(市町村抽出表!U112="","※2",IF(市町村抽出表!U112="－","－",IF(市町村抽出表!U112=0,"0棟",IF(市町村抽出表!U112&lt;1,"1棟未満",TEXT(ROUND(市町村抽出表!U112,0),"###,###")&amp;"棟"))))</f>
        <v>#REF!</v>
      </c>
      <c r="L112" s="148" t="e">
        <f ca="1">IF(市町村抽出表!V112="","※2",IF(市町村抽出表!V112="－","－",IF(市町村抽出表!V112=0,"0棟",IF(市町村抽出表!V112&lt;1,"1棟未満",TEXT(ROUND(市町村抽出表!V112,0),"###,###")&amp;"棟"))))</f>
        <v>#REF!</v>
      </c>
      <c r="M112" s="94" t="e">
        <f ca="1">IF(市町村抽出表!W112="－","－",IF(市町村抽出表!W112=0,"0棟",IF(市町村抽出表!W112&lt;1,"1棟未満",TEXT(ROUND(市町村抽出表!W112,0),"###,###")&amp;"棟")))</f>
        <v>#REF!</v>
      </c>
      <c r="N112" s="94" t="e">
        <f ca="1">IF(市町村抽出表!X112="－","－",IF(市町村抽出表!X112=0,"0棟",IF(市町村抽出表!X112&lt;1,"1棟未満",TEXT(ROUND(市町村抽出表!X112,0),"###,###")&amp;"棟")))</f>
        <v>#REF!</v>
      </c>
      <c r="O112" s="94" t="e">
        <f ca="1">IF(市町村抽出表!Z112="－","－",IF(市町村抽出表!Z112=0,"0件",IF(市町村抽出表!Z112&lt;1,"1件未満",TEXT(ROUND(市町村抽出表!Z112,0),"###,###")&amp;"件")))</f>
        <v>#REF!</v>
      </c>
      <c r="P112" s="94" t="e">
        <f ca="1">IF(市町村抽出表!AA112="－","－",IF(市町村抽出表!AA112=0,"0件",IF(市町村抽出表!AA112&lt;1,"1件未満",TEXT(ROUND(市町村抽出表!AA112,0),"###,###")&amp;"件")))</f>
        <v>#REF!</v>
      </c>
      <c r="Q112" s="94" t="e">
        <f ca="1">IF(市町村抽出表!AB112="－","－",IF(市町村抽出表!AB112=0,"0棟",IF(市町村抽出表!AB112&lt;1,"1棟未満",TEXT(ROUND(市町村抽出表!AB112,0),"###,###")&amp;"棟")))</f>
        <v>#REF!</v>
      </c>
      <c r="R112" s="94" t="e">
        <f ca="1">IF(市町村抽出表!AC112="－","－",IF(市町村抽出表!AC112=0,"0人",IF(市町村抽出表!AC112&lt;1,"1人未満",TEXT(ROUND(市町村抽出表!AC112,0),"###,###")&amp;"人")))</f>
        <v>#REF!</v>
      </c>
      <c r="S112" s="94" t="e">
        <f ca="1">IF(市町村抽出表!AD112="－","－",IF(市町村抽出表!AD112=0,"0人",IF(市町村抽出表!AD112&lt;1,"1人未満",TEXT(ROUND(市町村抽出表!AD112,0),"###,###")&amp;"人")))</f>
        <v>#REF!</v>
      </c>
      <c r="T112" s="94" t="e">
        <f ca="1">IF(市町村抽出表!AE112="－","－",IF(市町村抽出表!AE112=0,"0人",IF(市町村抽出表!AE112&lt;1,"1人未満",TEXT(ROUND(市町村抽出表!AE112,0),"###,###")&amp;"人")))</f>
        <v>#REF!</v>
      </c>
      <c r="U112" s="149" t="e">
        <f ca="1">IF(市町村抽出表!AG112="","※2",IF(市町村抽出表!AG112="－","－",IF(市町村抽出表!AG112=0,"0人",IF(市町村抽出表!AG112&lt;1,"1人未満",TEXT(ROUND(市町村抽出表!AG112,0),"###,###")&amp;"人"))))</f>
        <v>#REF!</v>
      </c>
      <c r="V112" s="150" t="e">
        <f ca="1">IF(市町村抽出表!AH112="","※2",IF(市町村抽出表!AH112="－","－",IF(市町村抽出表!AH112=0,"0人",IF(市町村抽出表!AH112&lt;1,"1人未満",TEXT(ROUND(市町村抽出表!AH112,0),"###,###")&amp;"人"))))</f>
        <v>#REF!</v>
      </c>
      <c r="W112" s="151" t="e">
        <f ca="1">IF(市町村抽出表!AI112="","※2",IF(市町村抽出表!AI112="－","－",IF(市町村抽出表!AI112=0,"0人",IF(市町村抽出表!AI112&lt;1,"1人未満",TEXT(ROUND(市町村抽出表!AI112,0),"###,###")&amp;"人"))))</f>
        <v>#REF!</v>
      </c>
      <c r="X112" s="94" t="e">
        <f ca="1">IF(市町村抽出表!AJ112="－","－",IF(市町村抽出表!AJ112=0,"0人",IF(市町村抽出表!AJ112&lt;1,"1人未満",TEXT(ROUND(市町村抽出表!AJ112,0),"###,###")&amp;"人")))</f>
        <v>#REF!</v>
      </c>
      <c r="Y112" s="94" t="e">
        <f ca="1">IF(市町村抽出表!AK112="－","－",IF(市町村抽出表!AK112=0,"0人",IF(市町村抽出表!AK112&lt;1,"1人未満",TEXT(ROUND(市町村抽出表!AK112,0),"###,###")&amp;"人")))</f>
        <v>#REF!</v>
      </c>
      <c r="Z112" s="94" t="e">
        <f ca="1">IF(市町村抽出表!AL112="－","－",IF(市町村抽出表!AL112=0,"0人",IF(市町村抽出表!AL112&lt;1,"1人未満",TEXT(ROUND(市町村抽出表!AL112,0),"###,###")&amp;"人")))</f>
        <v>#REF!</v>
      </c>
      <c r="AA112" s="94" t="e">
        <f ca="1">IF(市町村抽出表!AM112="－","－",IF(市町村抽出表!AM112=0,"0人",IF(市町村抽出表!AM112&lt;1,"1人未満",TEXT(ROUND(市町村抽出表!AM112,0),"###,###")&amp;"人")))</f>
        <v>#REF!</v>
      </c>
      <c r="AB112" s="94" t="e">
        <f ca="1">IF(市町村抽出表!AN112="－","－",IF(市町村抽出表!AN112=0,"0人",IF(市町村抽出表!AN112&lt;1,"1人未満",TEXT(ROUND(市町村抽出表!AN112,0),"###,###")&amp;"人")))</f>
        <v>#REF!</v>
      </c>
      <c r="AC112" s="94" t="e">
        <f ca="1">IF(市町村抽出表!AO112="－","－",IF(市町村抽出表!AO112=0,"0人",IF(市町村抽出表!AO112&lt;1,"1人未満",TEXT(ROUND(市町村抽出表!AO112,0),"###,###")&amp;"人")))</f>
        <v>#REF!</v>
      </c>
      <c r="AD112" s="94" t="e">
        <f ca="1">IF(市町村抽出表!AP112="－","－",IF(市町村抽出表!AP112=0,"0人",IF(市町村抽出表!AP112&lt;1,"1人未満",TEXT(ROUND(市町村抽出表!AP112,0),"###,###")&amp;"人")))</f>
        <v>#REF!</v>
      </c>
      <c r="AE112" s="94" t="e">
        <f ca="1">IF(市町村抽出表!AQ112="－","－",IF(市町村抽出表!AQ112=0,"0人",IF(市町村抽出表!AQ112&lt;1,"1人未満",TEXT(ROUND(市町村抽出表!AQ112,0),"###,###")&amp;"人")))</f>
        <v>#REF!</v>
      </c>
      <c r="AF112" s="94" t="e">
        <f ca="1">IF(市町村抽出表!AR112="－","－",IF(市町村抽出表!AR112=0,"0人",IF(市町村抽出表!AR112&lt;1,"1人未満",TEXT(ROUND(市町村抽出表!AR112,0),"###,###")&amp;"人")))</f>
        <v>#REF!</v>
      </c>
      <c r="AG112" s="94" t="e">
        <f ca="1">IF(市町村抽出表!AS112="－","－",IF(市町村抽出表!AS112=0,"0箇所",IF(市町村抽出表!AS112&lt;1,"1箇所未満",TEXT(ROUND(市町村抽出表!AS112,0),"###,###")&amp;"箇所")))</f>
        <v>#REF!</v>
      </c>
      <c r="AH112" s="94" t="e">
        <f ca="1">IF(市町村抽出表!AT112="－","－",IF(市町村抽出表!AT112=0,"0世帯",IF(市町村抽出表!AT112&lt;1,"1世帯未満",TEXT(ROUND(市町村抽出表!AT112,0),"###,###")&amp;"世帯")))</f>
        <v>#REF!</v>
      </c>
      <c r="AI112" s="94" t="e">
        <f ca="1">IF(市町村抽出表!AU112="－","－",IF(市町村抽出表!AU112=0,"0人",IF(市町村抽出表!AU112&lt;1,"1人未満",TEXT(ROUND(市町村抽出表!AU112,0),"###,###")&amp;"人")))</f>
        <v>#REF!</v>
      </c>
      <c r="AJ112" s="94" t="e">
        <f ca="1">IF(市町村抽出表!AV112="－","－",IF(市町村抽出表!AV112=0,"0世帯",IF(市町村抽出表!AV112&lt;1,"1世帯未満",TEXT(ROUND(市町村抽出表!AV112,0),"###,###")&amp;"世帯")))</f>
        <v>#REF!</v>
      </c>
      <c r="AK112" s="94" t="e">
        <f ca="1">IF(市町村抽出表!AW112="－","－",IF(市町村抽出表!AW112=0,"0人",IF(市町村抽出表!AW112&lt;1,"1人未満",TEXT(ROUND(市町村抽出表!AW112,0),"###,###")&amp;"人")))</f>
        <v>#REF!</v>
      </c>
      <c r="AL112" s="94" t="e">
        <f ca="1">IF(市町村抽出表!AX112="－","－",IF(市町村抽出表!AX112=0,"0世帯",IF(市町村抽出表!AX112&lt;1,"1世帯未満",TEXT(ROUND(市町村抽出表!AX112,0),"###,###")&amp;"世帯")))</f>
        <v>#REF!</v>
      </c>
      <c r="AM112" s="94" t="e">
        <f ca="1">IF(市町村抽出表!AY112="－","－",IF(市町村抽出表!AY112=0,"0人",IF(市町村抽出表!AY112&lt;1,"1人未満",TEXT(ROUND(市町村抽出表!AY112,0),"###,###")&amp;"人")))</f>
        <v>#REF!</v>
      </c>
      <c r="AN112" s="94" t="s">
        <v>722</v>
      </c>
      <c r="AO112" s="94" t="s">
        <v>722</v>
      </c>
      <c r="AP112" s="94" t="e">
        <f ca="1">IF(市町村抽出表!BB112="－","－",IF(市町村抽出表!BB112=0,"0km",IF(市町村抽出表!BB112&lt;0.1,"0.1km未満",TEXT(ROUND(市町村抽出表!BB112,1),"###,##0.0")&amp;"km")))</f>
        <v>#REF!</v>
      </c>
      <c r="AQ112" s="94" t="e">
        <f ca="1">IF(市町村抽出表!BC112="－","－",IF(市町村抽出表!BC112=0,"0世帯",IF(市町村抽出表!BC112&lt;1,"1世帯未満",TEXT(ROUND(市町村抽出表!BC112,0),"###,###")&amp;"世帯")))</f>
        <v>#REF!</v>
      </c>
      <c r="AR112" s="94" t="e">
        <f ca="1">IF(市町村抽出表!BD112="－","－",IF(市町村抽出表!BD112=0,"0人",IF(市町村抽出表!BD112&lt;1,"1人未満",TEXT(ROUND(市町村抽出表!BD112,0),"###,###")&amp;"人")))</f>
        <v>#REF!</v>
      </c>
      <c r="AS112" s="94" t="s">
        <v>722</v>
      </c>
      <c r="AT112" s="94" t="s">
        <v>722</v>
      </c>
      <c r="AU112" s="94" t="e">
        <f ca="1">IF(市町村抽出表!BG112="－","－",IF(市町村抽出表!BG112=0,"0箇所",IF(市町村抽出表!BG112&lt;1,"1箇所未満",TEXT(ROUND(市町村抽出表!BG112,0),"###,###")&amp;"箇所")))</f>
        <v>#REF!</v>
      </c>
      <c r="AV112" s="94" t="e">
        <f ca="1">IF(市町村抽出表!BH112="－","－",IF(市町村抽出表!BH112=0,"0箇所",IF(市町村抽出表!BH112&lt;1,"1箇所未満",TEXT(ROUND(市町村抽出表!BH112,0),"###,###")&amp;"箇所")))</f>
        <v>#REF!</v>
      </c>
      <c r="AW112" s="94" t="e">
        <f ca="1">IF(市町村抽出表!BI112="－","－",IF(市町村抽出表!BI112=0,"0箇所",IF(市町村抽出表!BI112&lt;1,"1箇所未満",TEXT(ROUND(市町村抽出表!BI112,0),"###,###")&amp;"箇所")))</f>
        <v>#REF!</v>
      </c>
      <c r="AX112" s="94" t="e">
        <f ca="1">IF(市町村抽出表!BJ112="－","－",IF(市町村抽出表!BJ112=0,"0箇所",IF(市町村抽出表!BJ112&lt;1,"1箇所未満",TEXT(ROUND(市町村抽出表!BJ112,0),"###,###")&amp;"箇所")))</f>
        <v>#REF!</v>
      </c>
      <c r="AY112" s="94" t="e">
        <f ca="1">IF(市町村抽出表!BK112="－","－",IF(市町村抽出表!BK112=0,"0箇所",IF(市町村抽出表!BK112&lt;1,"1箇所未満",TEXT(ROUND(市町村抽出表!BK112,0),"###,###")&amp;"箇所")))</f>
        <v>#REF!</v>
      </c>
      <c r="AZ112" s="94" t="e">
        <f ca="1">IF(市町村抽出表!BL112="－","－",IF(市町村抽出表!BL112=0,"0箇所",IF(市町村抽出表!BL112&lt;1,"1箇所未満",TEXT(ROUND(市町村抽出表!BL112,0),"###,###")&amp;"箇所")))</f>
        <v>#REF!</v>
      </c>
      <c r="BH112" s="153"/>
      <c r="BI112" s="153"/>
      <c r="BJ112" s="153"/>
      <c r="BL112" s="154"/>
      <c r="BM112" s="153"/>
      <c r="BN112" s="153"/>
      <c r="BO112" s="153"/>
      <c r="BP112" s="153"/>
      <c r="BX112" s="154"/>
      <c r="BY112" s="153"/>
      <c r="BZ112" s="153"/>
      <c r="CA112" s="153"/>
      <c r="CB112" s="153"/>
      <c r="CN112" s="154"/>
      <c r="CO112" s="153"/>
      <c r="CP112" s="153"/>
      <c r="CQ112" s="153"/>
      <c r="CR112" s="153"/>
    </row>
    <row r="113" spans="1:96" x14ac:dyDescent="0.2">
      <c r="A113" s="82">
        <v>110</v>
      </c>
      <c r="B113" s="74" t="s">
        <v>664</v>
      </c>
      <c r="C113" s="93" t="e">
        <f ca="1">IF(市町村抽出表!D113="－","－",ROUND(市町村抽出表!D113,1))</f>
        <v>#REF!</v>
      </c>
      <c r="D113" s="158" t="e">
        <f ca="1">IF(市町村抽出表!F113="","※2",IF(市町村抽出表!F113="－","－",市町村抽出表!F113&amp;"箇所"))</f>
        <v>#REF!</v>
      </c>
      <c r="E113" s="159" t="e">
        <f ca="1">IF(市町村抽出表!G113="","※2",IF(市町村抽出表!G113="－","－",市町村抽出表!G113&amp;"箇所"))</f>
        <v>#REF!</v>
      </c>
      <c r="F113" s="160" t="e">
        <f ca="1">IF(市町村抽出表!H113="","※2",IF(市町村抽出表!H113="－","－",市町村抽出表!H113&amp;"箇所"))</f>
        <v>#REF!</v>
      </c>
      <c r="G113" s="94" t="e">
        <f ca="1">IF(市町村抽出表!I113="－","－",IF(市町村抽出表!I113=0,"0棟",IF(市町村抽出表!I113&lt;1,"1棟未満",TEXT(ROUND(市町村抽出表!I113,0),"###,###")&amp;"棟")))</f>
        <v>#REF!</v>
      </c>
      <c r="H113" s="94" t="e">
        <f ca="1">IF(市町村抽出表!J113="－","－",IF(市町村抽出表!J113=0,"0棟",IF(市町村抽出表!J113&lt;1,"1棟未満",TEXT(ROUND(市町村抽出表!J113,0),"###,###")&amp;"棟")))</f>
        <v>#REF!</v>
      </c>
      <c r="I113" s="94" t="e">
        <f ca="1">IF(市町村抽出表!O113="－","－",IF(市町村抽出表!O113=0,"0棟",IF(市町村抽出表!O113&lt;1,"1棟未満",TEXT(ROUND(市町村抽出表!O113,0),"###,###")&amp;"棟")))</f>
        <v>#REF!</v>
      </c>
      <c r="J113" s="94" t="e">
        <f ca="1">IF(市町村抽出表!P113="－","－",IF(市町村抽出表!P113=0,"0棟",IF(市町村抽出表!P113&lt;1,"1棟未満",TEXT(ROUND(市町村抽出表!P113,0),"###,###")&amp;"棟")))</f>
        <v>#REF!</v>
      </c>
      <c r="K113" s="147" t="e">
        <f ca="1">IF(市町村抽出表!U113="","※2",IF(市町村抽出表!U113="－","－",IF(市町村抽出表!U113=0,"0棟",IF(市町村抽出表!U113&lt;1,"1棟未満",TEXT(ROUND(市町村抽出表!U113,0),"###,###")&amp;"棟"))))</f>
        <v>#REF!</v>
      </c>
      <c r="L113" s="148" t="e">
        <f ca="1">IF(市町村抽出表!V113="","※2",IF(市町村抽出表!V113="－","－",IF(市町村抽出表!V113=0,"0棟",IF(市町村抽出表!V113&lt;1,"1棟未満",TEXT(ROUND(市町村抽出表!V113,0),"###,###")&amp;"棟"))))</f>
        <v>#REF!</v>
      </c>
      <c r="M113" s="94" t="e">
        <f ca="1">IF(市町村抽出表!W113="－","－",IF(市町村抽出表!W113=0,"0棟",IF(市町村抽出表!W113&lt;1,"1棟未満",TEXT(ROUND(市町村抽出表!W113,0),"###,###")&amp;"棟")))</f>
        <v>#REF!</v>
      </c>
      <c r="N113" s="94" t="e">
        <f ca="1">IF(市町村抽出表!X113="－","－",IF(市町村抽出表!X113=0,"0棟",IF(市町村抽出表!X113&lt;1,"1棟未満",TEXT(ROUND(市町村抽出表!X113,0),"###,###")&amp;"棟")))</f>
        <v>#REF!</v>
      </c>
      <c r="O113" s="94" t="e">
        <f ca="1">IF(市町村抽出表!Z113="－","－",IF(市町村抽出表!Z113=0,"0件",IF(市町村抽出表!Z113&lt;1,"1件未満",TEXT(ROUND(市町村抽出表!Z113,0),"###,###")&amp;"件")))</f>
        <v>#REF!</v>
      </c>
      <c r="P113" s="94" t="e">
        <f ca="1">IF(市町村抽出表!AA113="－","－",IF(市町村抽出表!AA113=0,"0件",IF(市町村抽出表!AA113&lt;1,"1件未満",TEXT(ROUND(市町村抽出表!AA113,0),"###,###")&amp;"件")))</f>
        <v>#REF!</v>
      </c>
      <c r="Q113" s="94" t="e">
        <f ca="1">IF(市町村抽出表!AB113="－","－",IF(市町村抽出表!AB113=0,"0棟",IF(市町村抽出表!AB113&lt;1,"1棟未満",TEXT(ROUND(市町村抽出表!AB113,0),"###,###")&amp;"棟")))</f>
        <v>#REF!</v>
      </c>
      <c r="R113" s="94" t="e">
        <f ca="1">IF(市町村抽出表!AC113="－","－",IF(市町村抽出表!AC113=0,"0人",IF(市町村抽出表!AC113&lt;1,"1人未満",TEXT(ROUND(市町村抽出表!AC113,0),"###,###")&amp;"人")))</f>
        <v>#REF!</v>
      </c>
      <c r="S113" s="94" t="e">
        <f ca="1">IF(市町村抽出表!AD113="－","－",IF(市町村抽出表!AD113=0,"0人",IF(市町村抽出表!AD113&lt;1,"1人未満",TEXT(ROUND(市町村抽出表!AD113,0),"###,###")&amp;"人")))</f>
        <v>#REF!</v>
      </c>
      <c r="T113" s="94" t="e">
        <f ca="1">IF(市町村抽出表!AE113="－","－",IF(市町村抽出表!AE113=0,"0人",IF(市町村抽出表!AE113&lt;1,"1人未満",TEXT(ROUND(市町村抽出表!AE113,0),"###,###")&amp;"人")))</f>
        <v>#REF!</v>
      </c>
      <c r="U113" s="149" t="e">
        <f ca="1">IF(市町村抽出表!AG113="","※2",IF(市町村抽出表!AG113="－","－",IF(市町村抽出表!AG113=0,"0人",IF(市町村抽出表!AG113&lt;1,"1人未満",TEXT(ROUND(市町村抽出表!AG113,0),"###,###")&amp;"人"))))</f>
        <v>#REF!</v>
      </c>
      <c r="V113" s="150" t="e">
        <f ca="1">IF(市町村抽出表!AH113="","※2",IF(市町村抽出表!AH113="－","－",IF(市町村抽出表!AH113=0,"0人",IF(市町村抽出表!AH113&lt;1,"1人未満",TEXT(ROUND(市町村抽出表!AH113,0),"###,###")&amp;"人"))))</f>
        <v>#REF!</v>
      </c>
      <c r="W113" s="151" t="e">
        <f ca="1">IF(市町村抽出表!AI113="","※2",IF(市町村抽出表!AI113="－","－",IF(市町村抽出表!AI113=0,"0人",IF(市町村抽出表!AI113&lt;1,"1人未満",TEXT(ROUND(市町村抽出表!AI113,0),"###,###")&amp;"人"))))</f>
        <v>#REF!</v>
      </c>
      <c r="X113" s="94" t="e">
        <f ca="1">IF(市町村抽出表!AJ113="－","－",IF(市町村抽出表!AJ113=0,"0人",IF(市町村抽出表!AJ113&lt;1,"1人未満",TEXT(ROUND(市町村抽出表!AJ113,0),"###,###")&amp;"人")))</f>
        <v>#REF!</v>
      </c>
      <c r="Y113" s="94" t="e">
        <f ca="1">IF(市町村抽出表!AK113="－","－",IF(市町村抽出表!AK113=0,"0人",IF(市町村抽出表!AK113&lt;1,"1人未満",TEXT(ROUND(市町村抽出表!AK113,0),"###,###")&amp;"人")))</f>
        <v>#REF!</v>
      </c>
      <c r="Z113" s="94" t="e">
        <f ca="1">IF(市町村抽出表!AL113="－","－",IF(市町村抽出表!AL113=0,"0人",IF(市町村抽出表!AL113&lt;1,"1人未満",TEXT(ROUND(市町村抽出表!AL113,0),"###,###")&amp;"人")))</f>
        <v>#REF!</v>
      </c>
      <c r="AA113" s="94" t="e">
        <f ca="1">IF(市町村抽出表!AM113="－","－",IF(市町村抽出表!AM113=0,"0人",IF(市町村抽出表!AM113&lt;1,"1人未満",TEXT(ROUND(市町村抽出表!AM113,0),"###,###")&amp;"人")))</f>
        <v>#REF!</v>
      </c>
      <c r="AB113" s="94" t="e">
        <f ca="1">IF(市町村抽出表!AN113="－","－",IF(市町村抽出表!AN113=0,"0人",IF(市町村抽出表!AN113&lt;1,"1人未満",TEXT(ROUND(市町村抽出表!AN113,0),"###,###")&amp;"人")))</f>
        <v>#REF!</v>
      </c>
      <c r="AC113" s="94" t="e">
        <f ca="1">IF(市町村抽出表!AO113="－","－",IF(市町村抽出表!AO113=0,"0人",IF(市町村抽出表!AO113&lt;1,"1人未満",TEXT(ROUND(市町村抽出表!AO113,0),"###,###")&amp;"人")))</f>
        <v>#REF!</v>
      </c>
      <c r="AD113" s="94" t="e">
        <f ca="1">IF(市町村抽出表!AP113="－","－",IF(市町村抽出表!AP113=0,"0人",IF(市町村抽出表!AP113&lt;1,"1人未満",TEXT(ROUND(市町村抽出表!AP113,0),"###,###")&amp;"人")))</f>
        <v>#REF!</v>
      </c>
      <c r="AE113" s="94" t="e">
        <f ca="1">IF(市町村抽出表!AQ113="－","－",IF(市町村抽出表!AQ113=0,"0人",IF(市町村抽出表!AQ113&lt;1,"1人未満",TEXT(ROUND(市町村抽出表!AQ113,0),"###,###")&amp;"人")))</f>
        <v>#REF!</v>
      </c>
      <c r="AF113" s="94" t="e">
        <f ca="1">IF(市町村抽出表!AR113="－","－",IF(市町村抽出表!AR113=0,"0人",IF(市町村抽出表!AR113&lt;1,"1人未満",TEXT(ROUND(市町村抽出表!AR113,0),"###,###")&amp;"人")))</f>
        <v>#REF!</v>
      </c>
      <c r="AG113" s="94" t="e">
        <f ca="1">IF(市町村抽出表!AS113="－","－",IF(市町村抽出表!AS113=0,"0箇所",IF(市町村抽出表!AS113&lt;1,"1箇所未満",TEXT(ROUND(市町村抽出表!AS113,0),"###,###")&amp;"箇所")))</f>
        <v>#REF!</v>
      </c>
      <c r="AH113" s="94" t="e">
        <f ca="1">IF(市町村抽出表!AT113="－","－",IF(市町村抽出表!AT113=0,"0世帯",IF(市町村抽出表!AT113&lt;1,"1世帯未満",TEXT(ROUND(市町村抽出表!AT113,0),"###,###")&amp;"世帯")))</f>
        <v>#REF!</v>
      </c>
      <c r="AI113" s="94" t="e">
        <f ca="1">IF(市町村抽出表!AU113="－","－",IF(市町村抽出表!AU113=0,"0人",IF(市町村抽出表!AU113&lt;1,"1人未満",TEXT(ROUND(市町村抽出表!AU113,0),"###,###")&amp;"人")))</f>
        <v>#REF!</v>
      </c>
      <c r="AJ113" s="94" t="e">
        <f ca="1">IF(市町村抽出表!AV113="－","－",IF(市町村抽出表!AV113=0,"0世帯",IF(市町村抽出表!AV113&lt;1,"1世帯未満",TEXT(ROUND(市町村抽出表!AV113,0),"###,###")&amp;"世帯")))</f>
        <v>#REF!</v>
      </c>
      <c r="AK113" s="94" t="e">
        <f ca="1">IF(市町村抽出表!AW113="－","－",IF(市町村抽出表!AW113=0,"0人",IF(市町村抽出表!AW113&lt;1,"1人未満",TEXT(ROUND(市町村抽出表!AW113,0),"###,###")&amp;"人")))</f>
        <v>#REF!</v>
      </c>
      <c r="AL113" s="94" t="e">
        <f ca="1">IF(市町村抽出表!AX113="－","－",IF(市町村抽出表!AX113=0,"0世帯",IF(市町村抽出表!AX113&lt;1,"1世帯未満",TEXT(ROUND(市町村抽出表!AX113,0),"###,###")&amp;"世帯")))</f>
        <v>#REF!</v>
      </c>
      <c r="AM113" s="94" t="e">
        <f ca="1">IF(市町村抽出表!AY113="－","－",IF(市町村抽出表!AY113=0,"0人",IF(市町村抽出表!AY113&lt;1,"1人未満",TEXT(ROUND(市町村抽出表!AY113,0),"###,###")&amp;"人")))</f>
        <v>#REF!</v>
      </c>
      <c r="AN113" s="94" t="s">
        <v>722</v>
      </c>
      <c r="AO113" s="94" t="s">
        <v>722</v>
      </c>
      <c r="AP113" s="94" t="e">
        <f ca="1">IF(市町村抽出表!BB113="－","－",IF(市町村抽出表!BB113=0,"0km",IF(市町村抽出表!BB113&lt;0.1,"0.1km未満",TEXT(ROUND(市町村抽出表!BB113,1),"###,##0.0")&amp;"km")))</f>
        <v>#REF!</v>
      </c>
      <c r="AQ113" s="94" t="e">
        <f ca="1">IF(市町村抽出表!BC113="－","－",IF(市町村抽出表!BC113=0,"0世帯",IF(市町村抽出表!BC113&lt;1,"1世帯未満",TEXT(ROUND(市町村抽出表!BC113,0),"###,###")&amp;"世帯")))</f>
        <v>#REF!</v>
      </c>
      <c r="AR113" s="94" t="e">
        <f ca="1">IF(市町村抽出表!BD113="－","－",IF(市町村抽出表!BD113=0,"0人",IF(市町村抽出表!BD113&lt;1,"1人未満",TEXT(ROUND(市町村抽出表!BD113,0),"###,###")&amp;"人")))</f>
        <v>#REF!</v>
      </c>
      <c r="AS113" s="94" t="s">
        <v>722</v>
      </c>
      <c r="AT113" s="94" t="s">
        <v>722</v>
      </c>
      <c r="AU113" s="94" t="e">
        <f ca="1">IF(市町村抽出表!BG113="－","－",IF(市町村抽出表!BG113=0,"0箇所",IF(市町村抽出表!BG113&lt;1,"1箇所未満",TEXT(ROUND(市町村抽出表!BG113,0),"###,###")&amp;"箇所")))</f>
        <v>#REF!</v>
      </c>
      <c r="AV113" s="94" t="e">
        <f ca="1">IF(市町村抽出表!BH113="－","－",IF(市町村抽出表!BH113=0,"0箇所",IF(市町村抽出表!BH113&lt;1,"1箇所未満",TEXT(ROUND(市町村抽出表!BH113,0),"###,###")&amp;"箇所")))</f>
        <v>#REF!</v>
      </c>
      <c r="AW113" s="94" t="e">
        <f ca="1">IF(市町村抽出表!BI113="－","－",IF(市町村抽出表!BI113=0,"0箇所",IF(市町村抽出表!BI113&lt;1,"1箇所未満",TEXT(ROUND(市町村抽出表!BI113,0),"###,###")&amp;"箇所")))</f>
        <v>#REF!</v>
      </c>
      <c r="AX113" s="94" t="e">
        <f ca="1">IF(市町村抽出表!BJ113="－","－",IF(市町村抽出表!BJ113=0,"0箇所",IF(市町村抽出表!BJ113&lt;1,"1箇所未満",TEXT(ROUND(市町村抽出表!BJ113,0),"###,###")&amp;"箇所")))</f>
        <v>#REF!</v>
      </c>
      <c r="AY113" s="94" t="e">
        <f ca="1">IF(市町村抽出表!BK113="－","－",IF(市町村抽出表!BK113=0,"0箇所",IF(市町村抽出表!BK113&lt;1,"1箇所未満",TEXT(ROUND(市町村抽出表!BK113,0),"###,###")&amp;"箇所")))</f>
        <v>#REF!</v>
      </c>
      <c r="AZ113" s="94" t="e">
        <f ca="1">IF(市町村抽出表!BL113="－","－",IF(市町村抽出表!BL113=0,"0箇所",IF(市町村抽出表!BL113&lt;1,"1箇所未満",TEXT(ROUND(市町村抽出表!BL113,0),"###,###")&amp;"箇所")))</f>
        <v>#REF!</v>
      </c>
      <c r="BH113" s="153"/>
      <c r="BI113" s="153"/>
      <c r="BJ113" s="153"/>
      <c r="BL113" s="154"/>
      <c r="BM113" s="153"/>
      <c r="BN113" s="153"/>
      <c r="BO113" s="153"/>
      <c r="BP113" s="153"/>
      <c r="BX113" s="154"/>
      <c r="BY113" s="153"/>
      <c r="BZ113" s="153"/>
      <c r="CA113" s="153"/>
      <c r="CB113" s="153"/>
      <c r="CN113" s="154"/>
      <c r="CO113" s="153"/>
      <c r="CP113" s="153"/>
      <c r="CQ113" s="153"/>
      <c r="CR113" s="153"/>
    </row>
    <row r="114" spans="1:96" x14ac:dyDescent="0.2">
      <c r="A114" s="82">
        <v>111</v>
      </c>
      <c r="B114" s="74" t="s">
        <v>665</v>
      </c>
      <c r="C114" s="93" t="e">
        <f ca="1">IF(市町村抽出表!D114="－","－",ROUND(市町村抽出表!D114,1))</f>
        <v>#REF!</v>
      </c>
      <c r="D114" s="158" t="e">
        <f ca="1">IF(市町村抽出表!F114="","※2",IF(市町村抽出表!F114="－","－",市町村抽出表!F114&amp;"箇所"))</f>
        <v>#REF!</v>
      </c>
      <c r="E114" s="159" t="e">
        <f ca="1">IF(市町村抽出表!G114="","※2",IF(市町村抽出表!G114="－","－",市町村抽出表!G114&amp;"箇所"))</f>
        <v>#REF!</v>
      </c>
      <c r="F114" s="160" t="e">
        <f ca="1">IF(市町村抽出表!H114="","※2",IF(市町村抽出表!H114="－","－",市町村抽出表!H114&amp;"箇所"))</f>
        <v>#REF!</v>
      </c>
      <c r="G114" s="94" t="e">
        <f ca="1">IF(市町村抽出表!I114="－","－",IF(市町村抽出表!I114=0,"0棟",IF(市町村抽出表!I114&lt;1,"1棟未満",TEXT(ROUND(市町村抽出表!I114,0),"###,###")&amp;"棟")))</f>
        <v>#REF!</v>
      </c>
      <c r="H114" s="94" t="e">
        <f ca="1">IF(市町村抽出表!J114="－","－",IF(市町村抽出表!J114=0,"0棟",IF(市町村抽出表!J114&lt;1,"1棟未満",TEXT(ROUND(市町村抽出表!J114,0),"###,###")&amp;"棟")))</f>
        <v>#REF!</v>
      </c>
      <c r="I114" s="94" t="e">
        <f ca="1">IF(市町村抽出表!O114="－","－",IF(市町村抽出表!O114=0,"0棟",IF(市町村抽出表!O114&lt;1,"1棟未満",TEXT(ROUND(市町村抽出表!O114,0),"###,###")&amp;"棟")))</f>
        <v>#REF!</v>
      </c>
      <c r="J114" s="94" t="e">
        <f ca="1">IF(市町村抽出表!P114="－","－",IF(市町村抽出表!P114=0,"0棟",IF(市町村抽出表!P114&lt;1,"1棟未満",TEXT(ROUND(市町村抽出表!P114,0),"###,###")&amp;"棟")))</f>
        <v>#REF!</v>
      </c>
      <c r="K114" s="147" t="e">
        <f ca="1">IF(市町村抽出表!U114="","※2",IF(市町村抽出表!U114="－","－",IF(市町村抽出表!U114=0,"0棟",IF(市町村抽出表!U114&lt;1,"1棟未満",TEXT(ROUND(市町村抽出表!U114,0),"###,###")&amp;"棟"))))</f>
        <v>#REF!</v>
      </c>
      <c r="L114" s="148" t="e">
        <f ca="1">IF(市町村抽出表!V114="","※2",IF(市町村抽出表!V114="－","－",IF(市町村抽出表!V114=0,"0棟",IF(市町村抽出表!V114&lt;1,"1棟未満",TEXT(ROUND(市町村抽出表!V114,0),"###,###")&amp;"棟"))))</f>
        <v>#REF!</v>
      </c>
      <c r="M114" s="94" t="e">
        <f ca="1">IF(市町村抽出表!W114="－","－",IF(市町村抽出表!W114=0,"0棟",IF(市町村抽出表!W114&lt;1,"1棟未満",TEXT(ROUND(市町村抽出表!W114,0),"###,###")&amp;"棟")))</f>
        <v>#REF!</v>
      </c>
      <c r="N114" s="94" t="e">
        <f ca="1">IF(市町村抽出表!X114="－","－",IF(市町村抽出表!X114=0,"0棟",IF(市町村抽出表!X114&lt;1,"1棟未満",TEXT(ROUND(市町村抽出表!X114,0),"###,###")&amp;"棟")))</f>
        <v>#REF!</v>
      </c>
      <c r="O114" s="94" t="e">
        <f ca="1">IF(市町村抽出表!Z114="－","－",IF(市町村抽出表!Z114=0,"0件",IF(市町村抽出表!Z114&lt;1,"1件未満",TEXT(ROUND(市町村抽出表!Z114,0),"###,###")&amp;"件")))</f>
        <v>#REF!</v>
      </c>
      <c r="P114" s="94" t="e">
        <f ca="1">IF(市町村抽出表!AA114="－","－",IF(市町村抽出表!AA114=0,"0件",IF(市町村抽出表!AA114&lt;1,"1件未満",TEXT(ROUND(市町村抽出表!AA114,0),"###,###")&amp;"件")))</f>
        <v>#REF!</v>
      </c>
      <c r="Q114" s="94" t="e">
        <f ca="1">IF(市町村抽出表!AB114="－","－",IF(市町村抽出表!AB114=0,"0棟",IF(市町村抽出表!AB114&lt;1,"1棟未満",TEXT(ROUND(市町村抽出表!AB114,0),"###,###")&amp;"棟")))</f>
        <v>#REF!</v>
      </c>
      <c r="R114" s="94" t="e">
        <f ca="1">IF(市町村抽出表!AC114="－","－",IF(市町村抽出表!AC114=0,"0人",IF(市町村抽出表!AC114&lt;1,"1人未満",TEXT(ROUND(市町村抽出表!AC114,0),"###,###")&amp;"人")))</f>
        <v>#REF!</v>
      </c>
      <c r="S114" s="94" t="e">
        <f ca="1">IF(市町村抽出表!AD114="－","－",IF(市町村抽出表!AD114=0,"0人",IF(市町村抽出表!AD114&lt;1,"1人未満",TEXT(ROUND(市町村抽出表!AD114,0),"###,###")&amp;"人")))</f>
        <v>#REF!</v>
      </c>
      <c r="T114" s="94" t="e">
        <f ca="1">IF(市町村抽出表!AE114="－","－",IF(市町村抽出表!AE114=0,"0人",IF(市町村抽出表!AE114&lt;1,"1人未満",TEXT(ROUND(市町村抽出表!AE114,0),"###,###")&amp;"人")))</f>
        <v>#REF!</v>
      </c>
      <c r="U114" s="149" t="e">
        <f ca="1">IF(市町村抽出表!AG114="","※2",IF(市町村抽出表!AG114="－","－",IF(市町村抽出表!AG114=0,"0人",IF(市町村抽出表!AG114&lt;1,"1人未満",TEXT(ROUND(市町村抽出表!AG114,0),"###,###")&amp;"人"))))</f>
        <v>#REF!</v>
      </c>
      <c r="V114" s="150" t="e">
        <f ca="1">IF(市町村抽出表!AH114="","※2",IF(市町村抽出表!AH114="－","－",IF(市町村抽出表!AH114=0,"0人",IF(市町村抽出表!AH114&lt;1,"1人未満",TEXT(ROUND(市町村抽出表!AH114,0),"###,###")&amp;"人"))))</f>
        <v>#REF!</v>
      </c>
      <c r="W114" s="151" t="e">
        <f ca="1">IF(市町村抽出表!AI114="","※2",IF(市町村抽出表!AI114="－","－",IF(市町村抽出表!AI114=0,"0人",IF(市町村抽出表!AI114&lt;1,"1人未満",TEXT(ROUND(市町村抽出表!AI114,0),"###,###")&amp;"人"))))</f>
        <v>#REF!</v>
      </c>
      <c r="X114" s="94" t="e">
        <f ca="1">IF(市町村抽出表!AJ114="－","－",IF(市町村抽出表!AJ114=0,"0人",IF(市町村抽出表!AJ114&lt;1,"1人未満",TEXT(ROUND(市町村抽出表!AJ114,0),"###,###")&amp;"人")))</f>
        <v>#REF!</v>
      </c>
      <c r="Y114" s="94" t="e">
        <f ca="1">IF(市町村抽出表!AK114="－","－",IF(市町村抽出表!AK114=0,"0人",IF(市町村抽出表!AK114&lt;1,"1人未満",TEXT(ROUND(市町村抽出表!AK114,0),"###,###")&amp;"人")))</f>
        <v>#REF!</v>
      </c>
      <c r="Z114" s="94" t="e">
        <f ca="1">IF(市町村抽出表!AL114="－","－",IF(市町村抽出表!AL114=0,"0人",IF(市町村抽出表!AL114&lt;1,"1人未満",TEXT(ROUND(市町村抽出表!AL114,0),"###,###")&amp;"人")))</f>
        <v>#REF!</v>
      </c>
      <c r="AA114" s="94" t="e">
        <f ca="1">IF(市町村抽出表!AM114="－","－",IF(市町村抽出表!AM114=0,"0人",IF(市町村抽出表!AM114&lt;1,"1人未満",TEXT(ROUND(市町村抽出表!AM114,0),"###,###")&amp;"人")))</f>
        <v>#REF!</v>
      </c>
      <c r="AB114" s="94" t="e">
        <f ca="1">IF(市町村抽出表!AN114="－","－",IF(市町村抽出表!AN114=0,"0人",IF(市町村抽出表!AN114&lt;1,"1人未満",TEXT(ROUND(市町村抽出表!AN114,0),"###,###")&amp;"人")))</f>
        <v>#REF!</v>
      </c>
      <c r="AC114" s="94" t="e">
        <f ca="1">IF(市町村抽出表!AO114="－","－",IF(市町村抽出表!AO114=0,"0人",IF(市町村抽出表!AO114&lt;1,"1人未満",TEXT(ROUND(市町村抽出表!AO114,0),"###,###")&amp;"人")))</f>
        <v>#REF!</v>
      </c>
      <c r="AD114" s="94" t="e">
        <f ca="1">IF(市町村抽出表!AP114="－","－",IF(市町村抽出表!AP114=0,"0人",IF(市町村抽出表!AP114&lt;1,"1人未満",TEXT(ROUND(市町村抽出表!AP114,0),"###,###")&amp;"人")))</f>
        <v>#REF!</v>
      </c>
      <c r="AE114" s="94" t="e">
        <f ca="1">IF(市町村抽出表!AQ114="－","－",IF(市町村抽出表!AQ114=0,"0人",IF(市町村抽出表!AQ114&lt;1,"1人未満",TEXT(ROUND(市町村抽出表!AQ114,0),"###,###")&amp;"人")))</f>
        <v>#REF!</v>
      </c>
      <c r="AF114" s="94" t="e">
        <f ca="1">IF(市町村抽出表!AR114="－","－",IF(市町村抽出表!AR114=0,"0人",IF(市町村抽出表!AR114&lt;1,"1人未満",TEXT(ROUND(市町村抽出表!AR114,0),"###,###")&amp;"人")))</f>
        <v>#REF!</v>
      </c>
      <c r="AG114" s="94" t="e">
        <f ca="1">IF(市町村抽出表!AS114="－","－",IF(市町村抽出表!AS114=0,"0箇所",IF(市町村抽出表!AS114&lt;1,"1箇所未満",TEXT(ROUND(市町村抽出表!AS114,0),"###,###")&amp;"箇所")))</f>
        <v>#REF!</v>
      </c>
      <c r="AH114" s="94" t="e">
        <f ca="1">IF(市町村抽出表!AT114="－","－",IF(市町村抽出表!AT114=0,"0世帯",IF(市町村抽出表!AT114&lt;1,"1世帯未満",TEXT(ROUND(市町村抽出表!AT114,0),"###,###")&amp;"世帯")))</f>
        <v>#REF!</v>
      </c>
      <c r="AI114" s="94" t="e">
        <f ca="1">IF(市町村抽出表!AU114="－","－",IF(市町村抽出表!AU114=0,"0人",IF(市町村抽出表!AU114&lt;1,"1人未満",TEXT(ROUND(市町村抽出表!AU114,0),"###,###")&amp;"人")))</f>
        <v>#REF!</v>
      </c>
      <c r="AJ114" s="94" t="e">
        <f ca="1">IF(市町村抽出表!AV114="－","－",IF(市町村抽出表!AV114=0,"0世帯",IF(市町村抽出表!AV114&lt;1,"1世帯未満",TEXT(ROUND(市町村抽出表!AV114,0),"###,###")&amp;"世帯")))</f>
        <v>#REF!</v>
      </c>
      <c r="AK114" s="94" t="e">
        <f ca="1">IF(市町村抽出表!AW114="－","－",IF(市町村抽出表!AW114=0,"0人",IF(市町村抽出表!AW114&lt;1,"1人未満",TEXT(ROUND(市町村抽出表!AW114,0),"###,###")&amp;"人")))</f>
        <v>#REF!</v>
      </c>
      <c r="AL114" s="94" t="e">
        <f ca="1">IF(市町村抽出表!AX114="－","－",IF(市町村抽出表!AX114=0,"0世帯",IF(市町村抽出表!AX114&lt;1,"1世帯未満",TEXT(ROUND(市町村抽出表!AX114,0),"###,###")&amp;"世帯")))</f>
        <v>#REF!</v>
      </c>
      <c r="AM114" s="94" t="e">
        <f ca="1">IF(市町村抽出表!AY114="－","－",IF(市町村抽出表!AY114=0,"0人",IF(市町村抽出表!AY114&lt;1,"1人未満",TEXT(ROUND(市町村抽出表!AY114,0),"###,###")&amp;"人")))</f>
        <v>#REF!</v>
      </c>
      <c r="AN114" s="94" t="s">
        <v>722</v>
      </c>
      <c r="AO114" s="94" t="s">
        <v>722</v>
      </c>
      <c r="AP114" s="94" t="e">
        <f ca="1">IF(市町村抽出表!BB114="－","－",IF(市町村抽出表!BB114=0,"0km",IF(市町村抽出表!BB114&lt;0.1,"0.1km未満",TEXT(ROUND(市町村抽出表!BB114,1),"###,##0.0")&amp;"km")))</f>
        <v>#REF!</v>
      </c>
      <c r="AQ114" s="94" t="e">
        <f ca="1">IF(市町村抽出表!BC114="－","－",IF(市町村抽出表!BC114=0,"0世帯",IF(市町村抽出表!BC114&lt;1,"1世帯未満",TEXT(ROUND(市町村抽出表!BC114,0),"###,###")&amp;"世帯")))</f>
        <v>#REF!</v>
      </c>
      <c r="AR114" s="94" t="e">
        <f ca="1">IF(市町村抽出表!BD114="－","－",IF(市町村抽出表!BD114=0,"0人",IF(市町村抽出表!BD114&lt;1,"1人未満",TEXT(ROUND(市町村抽出表!BD114,0),"###,###")&amp;"人")))</f>
        <v>#REF!</v>
      </c>
      <c r="AS114" s="94" t="s">
        <v>722</v>
      </c>
      <c r="AT114" s="94" t="s">
        <v>722</v>
      </c>
      <c r="AU114" s="94" t="e">
        <f ca="1">IF(市町村抽出表!BG114="－","－",IF(市町村抽出表!BG114=0,"0箇所",IF(市町村抽出表!BG114&lt;1,"1箇所未満",TEXT(ROUND(市町村抽出表!BG114,0),"###,###")&amp;"箇所")))</f>
        <v>#REF!</v>
      </c>
      <c r="AV114" s="94" t="e">
        <f ca="1">IF(市町村抽出表!BH114="－","－",IF(市町村抽出表!BH114=0,"0箇所",IF(市町村抽出表!BH114&lt;1,"1箇所未満",TEXT(ROUND(市町村抽出表!BH114,0),"###,###")&amp;"箇所")))</f>
        <v>#REF!</v>
      </c>
      <c r="AW114" s="94" t="e">
        <f ca="1">IF(市町村抽出表!BI114="－","－",IF(市町村抽出表!BI114=0,"0箇所",IF(市町村抽出表!BI114&lt;1,"1箇所未満",TEXT(ROUND(市町村抽出表!BI114,0),"###,###")&amp;"箇所")))</f>
        <v>#REF!</v>
      </c>
      <c r="AX114" s="94" t="e">
        <f ca="1">IF(市町村抽出表!BJ114="－","－",IF(市町村抽出表!BJ114=0,"0箇所",IF(市町村抽出表!BJ114&lt;1,"1箇所未満",TEXT(ROUND(市町村抽出表!BJ114,0),"###,###")&amp;"箇所")))</f>
        <v>#REF!</v>
      </c>
      <c r="AY114" s="94" t="e">
        <f ca="1">IF(市町村抽出表!BK114="－","－",IF(市町村抽出表!BK114=0,"0箇所",IF(市町村抽出表!BK114&lt;1,"1箇所未満",TEXT(ROUND(市町村抽出表!BK114,0),"###,###")&amp;"箇所")))</f>
        <v>#REF!</v>
      </c>
      <c r="AZ114" s="94" t="e">
        <f ca="1">IF(市町村抽出表!BL114="－","－",IF(市町村抽出表!BL114=0,"0箇所",IF(市町村抽出表!BL114&lt;1,"1箇所未満",TEXT(ROUND(市町村抽出表!BL114,0),"###,###")&amp;"箇所")))</f>
        <v>#REF!</v>
      </c>
      <c r="BH114" s="153"/>
      <c r="BI114" s="153"/>
      <c r="BJ114" s="153"/>
      <c r="BL114" s="154"/>
      <c r="BM114" s="153"/>
      <c r="BN114" s="153"/>
      <c r="BO114" s="153"/>
      <c r="BP114" s="153"/>
      <c r="BX114" s="154"/>
      <c r="BY114" s="153"/>
      <c r="BZ114" s="153"/>
      <c r="CA114" s="153"/>
      <c r="CB114" s="153"/>
      <c r="CN114" s="154"/>
      <c r="CO114" s="153"/>
      <c r="CP114" s="153"/>
      <c r="CQ114" s="153"/>
      <c r="CR114" s="153"/>
    </row>
    <row r="115" spans="1:96" x14ac:dyDescent="0.2">
      <c r="A115" s="82">
        <v>112</v>
      </c>
      <c r="B115" s="74" t="s">
        <v>666</v>
      </c>
      <c r="C115" s="93" t="e">
        <f ca="1">IF(市町村抽出表!D115="－","－",ROUND(市町村抽出表!D115,1))</f>
        <v>#REF!</v>
      </c>
      <c r="D115" s="158" t="e">
        <f ca="1">IF(市町村抽出表!F115="","※2",IF(市町村抽出表!F115="－","－",市町村抽出表!F115&amp;"箇所"))</f>
        <v>#REF!</v>
      </c>
      <c r="E115" s="159" t="e">
        <f ca="1">IF(市町村抽出表!G115="","※2",IF(市町村抽出表!G115="－","－",市町村抽出表!G115&amp;"箇所"))</f>
        <v>#REF!</v>
      </c>
      <c r="F115" s="160" t="e">
        <f ca="1">IF(市町村抽出表!H115="","※2",IF(市町村抽出表!H115="－","－",市町村抽出表!H115&amp;"箇所"))</f>
        <v>#REF!</v>
      </c>
      <c r="G115" s="94" t="e">
        <f ca="1">IF(市町村抽出表!I115="－","－",IF(市町村抽出表!I115=0,"0棟",IF(市町村抽出表!I115&lt;1,"1棟未満",TEXT(ROUND(市町村抽出表!I115,0),"###,###")&amp;"棟")))</f>
        <v>#REF!</v>
      </c>
      <c r="H115" s="94" t="e">
        <f ca="1">IF(市町村抽出表!J115="－","－",IF(市町村抽出表!J115=0,"0棟",IF(市町村抽出表!J115&lt;1,"1棟未満",TEXT(ROUND(市町村抽出表!J115,0),"###,###")&amp;"棟")))</f>
        <v>#REF!</v>
      </c>
      <c r="I115" s="94" t="e">
        <f ca="1">IF(市町村抽出表!O115="－","－",IF(市町村抽出表!O115=0,"0棟",IF(市町村抽出表!O115&lt;1,"1棟未満",TEXT(ROUND(市町村抽出表!O115,0),"###,###")&amp;"棟")))</f>
        <v>#REF!</v>
      </c>
      <c r="J115" s="94" t="e">
        <f ca="1">IF(市町村抽出表!P115="－","－",IF(市町村抽出表!P115=0,"0棟",IF(市町村抽出表!P115&lt;1,"1棟未満",TEXT(ROUND(市町村抽出表!P115,0),"###,###")&amp;"棟")))</f>
        <v>#REF!</v>
      </c>
      <c r="K115" s="147" t="e">
        <f ca="1">IF(市町村抽出表!U115="","※2",IF(市町村抽出表!U115="－","－",IF(市町村抽出表!U115=0,"0棟",IF(市町村抽出表!U115&lt;1,"1棟未満",TEXT(ROUND(市町村抽出表!U115,0),"###,###")&amp;"棟"))))</f>
        <v>#REF!</v>
      </c>
      <c r="L115" s="148" t="e">
        <f ca="1">IF(市町村抽出表!V115="","※2",IF(市町村抽出表!V115="－","－",IF(市町村抽出表!V115=0,"0棟",IF(市町村抽出表!V115&lt;1,"1棟未満",TEXT(ROUND(市町村抽出表!V115,0),"###,###")&amp;"棟"))))</f>
        <v>#REF!</v>
      </c>
      <c r="M115" s="94" t="e">
        <f ca="1">IF(市町村抽出表!W115="－","－",IF(市町村抽出表!W115=0,"0棟",IF(市町村抽出表!W115&lt;1,"1棟未満",TEXT(ROUND(市町村抽出表!W115,0),"###,###")&amp;"棟")))</f>
        <v>#REF!</v>
      </c>
      <c r="N115" s="94" t="e">
        <f ca="1">IF(市町村抽出表!X115="－","－",IF(市町村抽出表!X115=0,"0棟",IF(市町村抽出表!X115&lt;1,"1棟未満",TEXT(ROUND(市町村抽出表!X115,0),"###,###")&amp;"棟")))</f>
        <v>#REF!</v>
      </c>
      <c r="O115" s="94" t="e">
        <f ca="1">IF(市町村抽出表!Z115="－","－",IF(市町村抽出表!Z115=0,"0件",IF(市町村抽出表!Z115&lt;1,"1件未満",TEXT(ROUND(市町村抽出表!Z115,0),"###,###")&amp;"件")))</f>
        <v>#REF!</v>
      </c>
      <c r="P115" s="94" t="e">
        <f ca="1">IF(市町村抽出表!AA115="－","－",IF(市町村抽出表!AA115=0,"0件",IF(市町村抽出表!AA115&lt;1,"1件未満",TEXT(ROUND(市町村抽出表!AA115,0),"###,###")&amp;"件")))</f>
        <v>#REF!</v>
      </c>
      <c r="Q115" s="94" t="e">
        <f ca="1">IF(市町村抽出表!AB115="－","－",IF(市町村抽出表!AB115=0,"0棟",IF(市町村抽出表!AB115&lt;1,"1棟未満",TEXT(ROUND(市町村抽出表!AB115,0),"###,###")&amp;"棟")))</f>
        <v>#REF!</v>
      </c>
      <c r="R115" s="94" t="e">
        <f ca="1">IF(市町村抽出表!AC115="－","－",IF(市町村抽出表!AC115=0,"0人",IF(市町村抽出表!AC115&lt;1,"1人未満",TEXT(ROUND(市町村抽出表!AC115,0),"###,###")&amp;"人")))</f>
        <v>#REF!</v>
      </c>
      <c r="S115" s="94" t="e">
        <f ca="1">IF(市町村抽出表!AD115="－","－",IF(市町村抽出表!AD115=0,"0人",IF(市町村抽出表!AD115&lt;1,"1人未満",TEXT(ROUND(市町村抽出表!AD115,0),"###,###")&amp;"人")))</f>
        <v>#REF!</v>
      </c>
      <c r="T115" s="94" t="e">
        <f ca="1">IF(市町村抽出表!AE115="－","－",IF(市町村抽出表!AE115=0,"0人",IF(市町村抽出表!AE115&lt;1,"1人未満",TEXT(ROUND(市町村抽出表!AE115,0),"###,###")&amp;"人")))</f>
        <v>#REF!</v>
      </c>
      <c r="U115" s="149" t="e">
        <f ca="1">IF(市町村抽出表!AG115="","※2",IF(市町村抽出表!AG115="－","－",IF(市町村抽出表!AG115=0,"0人",IF(市町村抽出表!AG115&lt;1,"1人未満",TEXT(ROUND(市町村抽出表!AG115,0),"###,###")&amp;"人"))))</f>
        <v>#REF!</v>
      </c>
      <c r="V115" s="150" t="e">
        <f ca="1">IF(市町村抽出表!AH115="","※2",IF(市町村抽出表!AH115="－","－",IF(市町村抽出表!AH115=0,"0人",IF(市町村抽出表!AH115&lt;1,"1人未満",TEXT(ROUND(市町村抽出表!AH115,0),"###,###")&amp;"人"))))</f>
        <v>#REF!</v>
      </c>
      <c r="W115" s="151" t="e">
        <f ca="1">IF(市町村抽出表!AI115="","※2",IF(市町村抽出表!AI115="－","－",IF(市町村抽出表!AI115=0,"0人",IF(市町村抽出表!AI115&lt;1,"1人未満",TEXT(ROUND(市町村抽出表!AI115,0),"###,###")&amp;"人"))))</f>
        <v>#REF!</v>
      </c>
      <c r="X115" s="94" t="e">
        <f ca="1">IF(市町村抽出表!AJ115="－","－",IF(市町村抽出表!AJ115=0,"0人",IF(市町村抽出表!AJ115&lt;1,"1人未満",TEXT(ROUND(市町村抽出表!AJ115,0),"###,###")&amp;"人")))</f>
        <v>#REF!</v>
      </c>
      <c r="Y115" s="94" t="e">
        <f ca="1">IF(市町村抽出表!AK115="－","－",IF(市町村抽出表!AK115=0,"0人",IF(市町村抽出表!AK115&lt;1,"1人未満",TEXT(ROUND(市町村抽出表!AK115,0),"###,###")&amp;"人")))</f>
        <v>#REF!</v>
      </c>
      <c r="Z115" s="94" t="e">
        <f ca="1">IF(市町村抽出表!AL115="－","－",IF(市町村抽出表!AL115=0,"0人",IF(市町村抽出表!AL115&lt;1,"1人未満",TEXT(ROUND(市町村抽出表!AL115,0),"###,###")&amp;"人")))</f>
        <v>#REF!</v>
      </c>
      <c r="AA115" s="94" t="e">
        <f ca="1">IF(市町村抽出表!AM115="－","－",IF(市町村抽出表!AM115=0,"0人",IF(市町村抽出表!AM115&lt;1,"1人未満",TEXT(ROUND(市町村抽出表!AM115,0),"###,###")&amp;"人")))</f>
        <v>#REF!</v>
      </c>
      <c r="AB115" s="94" t="e">
        <f ca="1">IF(市町村抽出表!AN115="－","－",IF(市町村抽出表!AN115=0,"0人",IF(市町村抽出表!AN115&lt;1,"1人未満",TEXT(ROUND(市町村抽出表!AN115,0),"###,###")&amp;"人")))</f>
        <v>#REF!</v>
      </c>
      <c r="AC115" s="94" t="e">
        <f ca="1">IF(市町村抽出表!AO115="－","－",IF(市町村抽出表!AO115=0,"0人",IF(市町村抽出表!AO115&lt;1,"1人未満",TEXT(ROUND(市町村抽出表!AO115,0),"###,###")&amp;"人")))</f>
        <v>#REF!</v>
      </c>
      <c r="AD115" s="94" t="e">
        <f ca="1">IF(市町村抽出表!AP115="－","－",IF(市町村抽出表!AP115=0,"0人",IF(市町村抽出表!AP115&lt;1,"1人未満",TEXT(ROUND(市町村抽出表!AP115,0),"###,###")&amp;"人")))</f>
        <v>#REF!</v>
      </c>
      <c r="AE115" s="94" t="e">
        <f ca="1">IF(市町村抽出表!AQ115="－","－",IF(市町村抽出表!AQ115=0,"0人",IF(市町村抽出表!AQ115&lt;1,"1人未満",TEXT(ROUND(市町村抽出表!AQ115,0),"###,###")&amp;"人")))</f>
        <v>#REF!</v>
      </c>
      <c r="AF115" s="94" t="e">
        <f ca="1">IF(市町村抽出表!AR115="－","－",IF(市町村抽出表!AR115=0,"0人",IF(市町村抽出表!AR115&lt;1,"1人未満",TEXT(ROUND(市町村抽出表!AR115,0),"###,###")&amp;"人")))</f>
        <v>#REF!</v>
      </c>
      <c r="AG115" s="94" t="e">
        <f ca="1">IF(市町村抽出表!AS115="－","－",IF(市町村抽出表!AS115=0,"0箇所",IF(市町村抽出表!AS115&lt;1,"1箇所未満",TEXT(ROUND(市町村抽出表!AS115,0),"###,###")&amp;"箇所")))</f>
        <v>#REF!</v>
      </c>
      <c r="AH115" s="94" t="e">
        <f ca="1">IF(市町村抽出表!AT115="－","－",IF(市町村抽出表!AT115=0,"0世帯",IF(市町村抽出表!AT115&lt;1,"1世帯未満",TEXT(ROUND(市町村抽出表!AT115,0),"###,###")&amp;"世帯")))</f>
        <v>#REF!</v>
      </c>
      <c r="AI115" s="94" t="e">
        <f ca="1">IF(市町村抽出表!AU115="－","－",IF(市町村抽出表!AU115=0,"0人",IF(市町村抽出表!AU115&lt;1,"1人未満",TEXT(ROUND(市町村抽出表!AU115,0),"###,###")&amp;"人")))</f>
        <v>#REF!</v>
      </c>
      <c r="AJ115" s="94" t="e">
        <f ca="1">IF(市町村抽出表!AV115="－","－",IF(市町村抽出表!AV115=0,"0世帯",IF(市町村抽出表!AV115&lt;1,"1世帯未満",TEXT(ROUND(市町村抽出表!AV115,0),"###,###")&amp;"世帯")))</f>
        <v>#REF!</v>
      </c>
      <c r="AK115" s="94" t="e">
        <f ca="1">IF(市町村抽出表!AW115="－","－",IF(市町村抽出表!AW115=0,"0人",IF(市町村抽出表!AW115&lt;1,"1人未満",TEXT(ROUND(市町村抽出表!AW115,0),"###,###")&amp;"人")))</f>
        <v>#REF!</v>
      </c>
      <c r="AL115" s="94" t="e">
        <f ca="1">IF(市町村抽出表!AX115="－","－",IF(市町村抽出表!AX115=0,"0世帯",IF(市町村抽出表!AX115&lt;1,"1世帯未満",TEXT(ROUND(市町村抽出表!AX115,0),"###,###")&amp;"世帯")))</f>
        <v>#REF!</v>
      </c>
      <c r="AM115" s="94" t="e">
        <f ca="1">IF(市町村抽出表!AY115="－","－",IF(市町村抽出表!AY115=0,"0人",IF(市町村抽出表!AY115&lt;1,"1人未満",TEXT(ROUND(市町村抽出表!AY115,0),"###,###")&amp;"人")))</f>
        <v>#REF!</v>
      </c>
      <c r="AN115" s="94" t="s">
        <v>722</v>
      </c>
      <c r="AO115" s="94" t="s">
        <v>722</v>
      </c>
      <c r="AP115" s="94" t="e">
        <f ca="1">IF(市町村抽出表!BB115="－","－",IF(市町村抽出表!BB115=0,"0km",IF(市町村抽出表!BB115&lt;0.1,"0.1km未満",TEXT(ROUND(市町村抽出表!BB115,1),"###,##0.0")&amp;"km")))</f>
        <v>#REF!</v>
      </c>
      <c r="AQ115" s="94" t="e">
        <f ca="1">IF(市町村抽出表!BC115="－","－",IF(市町村抽出表!BC115=0,"0世帯",IF(市町村抽出表!BC115&lt;1,"1世帯未満",TEXT(ROUND(市町村抽出表!BC115,0),"###,###")&amp;"世帯")))</f>
        <v>#REF!</v>
      </c>
      <c r="AR115" s="94" t="e">
        <f ca="1">IF(市町村抽出表!BD115="－","－",IF(市町村抽出表!BD115=0,"0人",IF(市町村抽出表!BD115&lt;1,"1人未満",TEXT(ROUND(市町村抽出表!BD115,0),"###,###")&amp;"人")))</f>
        <v>#REF!</v>
      </c>
      <c r="AS115" s="94" t="s">
        <v>722</v>
      </c>
      <c r="AT115" s="94" t="s">
        <v>722</v>
      </c>
      <c r="AU115" s="94" t="e">
        <f ca="1">IF(市町村抽出表!BG115="－","－",IF(市町村抽出表!BG115=0,"0箇所",IF(市町村抽出表!BG115&lt;1,"1箇所未満",TEXT(ROUND(市町村抽出表!BG115,0),"###,###")&amp;"箇所")))</f>
        <v>#REF!</v>
      </c>
      <c r="AV115" s="94" t="e">
        <f ca="1">IF(市町村抽出表!BH115="－","－",IF(市町村抽出表!BH115=0,"0箇所",IF(市町村抽出表!BH115&lt;1,"1箇所未満",TEXT(ROUND(市町村抽出表!BH115,0),"###,###")&amp;"箇所")))</f>
        <v>#REF!</v>
      </c>
      <c r="AW115" s="94" t="e">
        <f ca="1">IF(市町村抽出表!BI115="－","－",IF(市町村抽出表!BI115=0,"0箇所",IF(市町村抽出表!BI115&lt;1,"1箇所未満",TEXT(ROUND(市町村抽出表!BI115,0),"###,###")&amp;"箇所")))</f>
        <v>#REF!</v>
      </c>
      <c r="AX115" s="94" t="e">
        <f ca="1">IF(市町村抽出表!BJ115="－","－",IF(市町村抽出表!BJ115=0,"0箇所",IF(市町村抽出表!BJ115&lt;1,"1箇所未満",TEXT(ROUND(市町村抽出表!BJ115,0),"###,###")&amp;"箇所")))</f>
        <v>#REF!</v>
      </c>
      <c r="AY115" s="94" t="e">
        <f ca="1">IF(市町村抽出表!BK115="－","－",IF(市町村抽出表!BK115=0,"0箇所",IF(市町村抽出表!BK115&lt;1,"1箇所未満",TEXT(ROUND(市町村抽出表!BK115,0),"###,###")&amp;"箇所")))</f>
        <v>#REF!</v>
      </c>
      <c r="AZ115" s="94" t="e">
        <f ca="1">IF(市町村抽出表!BL115="－","－",IF(市町村抽出表!BL115=0,"0箇所",IF(市町村抽出表!BL115&lt;1,"1箇所未満",TEXT(ROUND(市町村抽出表!BL115,0),"###,###")&amp;"箇所")))</f>
        <v>#REF!</v>
      </c>
      <c r="BH115" s="153"/>
      <c r="BI115" s="153"/>
      <c r="BJ115" s="153"/>
      <c r="BL115" s="154"/>
      <c r="BM115" s="153"/>
      <c r="BN115" s="153"/>
      <c r="BO115" s="153"/>
      <c r="BP115" s="153"/>
      <c r="BX115" s="154"/>
      <c r="BY115" s="153"/>
      <c r="BZ115" s="153"/>
      <c r="CA115" s="153"/>
      <c r="CB115" s="153"/>
      <c r="CN115" s="154"/>
      <c r="CO115" s="153"/>
      <c r="CP115" s="153"/>
      <c r="CQ115" s="153"/>
      <c r="CR115" s="153"/>
    </row>
    <row r="116" spans="1:96" x14ac:dyDescent="0.2">
      <c r="A116" s="82">
        <v>113</v>
      </c>
      <c r="B116" s="74" t="s">
        <v>667</v>
      </c>
      <c r="C116" s="93" t="e">
        <f ca="1">IF(市町村抽出表!D116="－","－",ROUND(市町村抽出表!D116,1))</f>
        <v>#REF!</v>
      </c>
      <c r="D116" s="158" t="e">
        <f ca="1">IF(市町村抽出表!F116="","※2",IF(市町村抽出表!F116="－","－",市町村抽出表!F116&amp;"箇所"))</f>
        <v>#REF!</v>
      </c>
      <c r="E116" s="159" t="e">
        <f ca="1">IF(市町村抽出表!G116="","※2",IF(市町村抽出表!G116="－","－",市町村抽出表!G116&amp;"箇所"))</f>
        <v>#REF!</v>
      </c>
      <c r="F116" s="160" t="e">
        <f ca="1">IF(市町村抽出表!H116="","※2",IF(市町村抽出表!H116="－","－",市町村抽出表!H116&amp;"箇所"))</f>
        <v>#REF!</v>
      </c>
      <c r="G116" s="94" t="e">
        <f ca="1">IF(市町村抽出表!I116="－","－",IF(市町村抽出表!I116=0,"0棟",IF(市町村抽出表!I116&lt;1,"1棟未満",TEXT(ROUND(市町村抽出表!I116,0),"###,###")&amp;"棟")))</f>
        <v>#REF!</v>
      </c>
      <c r="H116" s="94" t="e">
        <f ca="1">IF(市町村抽出表!J116="－","－",IF(市町村抽出表!J116=0,"0棟",IF(市町村抽出表!J116&lt;1,"1棟未満",TEXT(ROUND(市町村抽出表!J116,0),"###,###")&amp;"棟")))</f>
        <v>#REF!</v>
      </c>
      <c r="I116" s="94" t="e">
        <f ca="1">IF(市町村抽出表!O116="－","－",IF(市町村抽出表!O116=0,"0棟",IF(市町村抽出表!O116&lt;1,"1棟未満",TEXT(ROUND(市町村抽出表!O116,0),"###,###")&amp;"棟")))</f>
        <v>#REF!</v>
      </c>
      <c r="J116" s="94" t="e">
        <f ca="1">IF(市町村抽出表!P116="－","－",IF(市町村抽出表!P116=0,"0棟",IF(市町村抽出表!P116&lt;1,"1棟未満",TEXT(ROUND(市町村抽出表!P116,0),"###,###")&amp;"棟")))</f>
        <v>#REF!</v>
      </c>
      <c r="K116" s="147" t="e">
        <f ca="1">IF(市町村抽出表!U116="","※2",IF(市町村抽出表!U116="－","－",IF(市町村抽出表!U116=0,"0棟",IF(市町村抽出表!U116&lt;1,"1棟未満",TEXT(ROUND(市町村抽出表!U116,0),"###,###")&amp;"棟"))))</f>
        <v>#REF!</v>
      </c>
      <c r="L116" s="148" t="e">
        <f ca="1">IF(市町村抽出表!V116="","※2",IF(市町村抽出表!V116="－","－",IF(市町村抽出表!V116=0,"0棟",IF(市町村抽出表!V116&lt;1,"1棟未満",TEXT(ROUND(市町村抽出表!V116,0),"###,###")&amp;"棟"))))</f>
        <v>#REF!</v>
      </c>
      <c r="M116" s="94" t="e">
        <f ca="1">IF(市町村抽出表!W116="－","－",IF(市町村抽出表!W116=0,"0棟",IF(市町村抽出表!W116&lt;1,"1棟未満",TEXT(ROUND(市町村抽出表!W116,0),"###,###")&amp;"棟")))</f>
        <v>#REF!</v>
      </c>
      <c r="N116" s="94" t="e">
        <f ca="1">IF(市町村抽出表!X116="－","－",IF(市町村抽出表!X116=0,"0棟",IF(市町村抽出表!X116&lt;1,"1棟未満",TEXT(ROUND(市町村抽出表!X116,0),"###,###")&amp;"棟")))</f>
        <v>#REF!</v>
      </c>
      <c r="O116" s="94" t="e">
        <f ca="1">IF(市町村抽出表!Z116="－","－",IF(市町村抽出表!Z116=0,"0件",IF(市町村抽出表!Z116&lt;1,"1件未満",TEXT(ROUND(市町村抽出表!Z116,0),"###,###")&amp;"件")))</f>
        <v>#REF!</v>
      </c>
      <c r="P116" s="94" t="e">
        <f ca="1">IF(市町村抽出表!AA116="－","－",IF(市町村抽出表!AA116=0,"0件",IF(市町村抽出表!AA116&lt;1,"1件未満",TEXT(ROUND(市町村抽出表!AA116,0),"###,###")&amp;"件")))</f>
        <v>#REF!</v>
      </c>
      <c r="Q116" s="94" t="e">
        <f ca="1">IF(市町村抽出表!AB116="－","－",IF(市町村抽出表!AB116=0,"0棟",IF(市町村抽出表!AB116&lt;1,"1棟未満",TEXT(ROUND(市町村抽出表!AB116,0),"###,###")&amp;"棟")))</f>
        <v>#REF!</v>
      </c>
      <c r="R116" s="94" t="e">
        <f ca="1">IF(市町村抽出表!AC116="－","－",IF(市町村抽出表!AC116=0,"0人",IF(市町村抽出表!AC116&lt;1,"1人未満",TEXT(ROUND(市町村抽出表!AC116,0),"###,###")&amp;"人")))</f>
        <v>#REF!</v>
      </c>
      <c r="S116" s="94" t="e">
        <f ca="1">IF(市町村抽出表!AD116="－","－",IF(市町村抽出表!AD116=0,"0人",IF(市町村抽出表!AD116&lt;1,"1人未満",TEXT(ROUND(市町村抽出表!AD116,0),"###,###")&amp;"人")))</f>
        <v>#REF!</v>
      </c>
      <c r="T116" s="94" t="e">
        <f ca="1">IF(市町村抽出表!AE116="－","－",IF(市町村抽出表!AE116=0,"0人",IF(市町村抽出表!AE116&lt;1,"1人未満",TEXT(ROUND(市町村抽出表!AE116,0),"###,###")&amp;"人")))</f>
        <v>#REF!</v>
      </c>
      <c r="U116" s="149" t="e">
        <f ca="1">IF(市町村抽出表!AG116="","※2",IF(市町村抽出表!AG116="－","－",IF(市町村抽出表!AG116=0,"0人",IF(市町村抽出表!AG116&lt;1,"1人未満",TEXT(ROUND(市町村抽出表!AG116,0),"###,###")&amp;"人"))))</f>
        <v>#REF!</v>
      </c>
      <c r="V116" s="150" t="e">
        <f ca="1">IF(市町村抽出表!AH116="","※2",IF(市町村抽出表!AH116="－","－",IF(市町村抽出表!AH116=0,"0人",IF(市町村抽出表!AH116&lt;1,"1人未満",TEXT(ROUND(市町村抽出表!AH116,0),"###,###")&amp;"人"))))</f>
        <v>#REF!</v>
      </c>
      <c r="W116" s="151" t="e">
        <f ca="1">IF(市町村抽出表!AI116="","※2",IF(市町村抽出表!AI116="－","－",IF(市町村抽出表!AI116=0,"0人",IF(市町村抽出表!AI116&lt;1,"1人未満",TEXT(ROUND(市町村抽出表!AI116,0),"###,###")&amp;"人"))))</f>
        <v>#REF!</v>
      </c>
      <c r="X116" s="94" t="e">
        <f ca="1">IF(市町村抽出表!AJ116="－","－",IF(市町村抽出表!AJ116=0,"0人",IF(市町村抽出表!AJ116&lt;1,"1人未満",TEXT(ROUND(市町村抽出表!AJ116,0),"###,###")&amp;"人")))</f>
        <v>#REF!</v>
      </c>
      <c r="Y116" s="94" t="e">
        <f ca="1">IF(市町村抽出表!AK116="－","－",IF(市町村抽出表!AK116=0,"0人",IF(市町村抽出表!AK116&lt;1,"1人未満",TEXT(ROUND(市町村抽出表!AK116,0),"###,###")&amp;"人")))</f>
        <v>#REF!</v>
      </c>
      <c r="Z116" s="94" t="e">
        <f ca="1">IF(市町村抽出表!AL116="－","－",IF(市町村抽出表!AL116=0,"0人",IF(市町村抽出表!AL116&lt;1,"1人未満",TEXT(ROUND(市町村抽出表!AL116,0),"###,###")&amp;"人")))</f>
        <v>#REF!</v>
      </c>
      <c r="AA116" s="94" t="e">
        <f ca="1">IF(市町村抽出表!AM116="－","－",IF(市町村抽出表!AM116=0,"0人",IF(市町村抽出表!AM116&lt;1,"1人未満",TEXT(ROUND(市町村抽出表!AM116,0),"###,###")&amp;"人")))</f>
        <v>#REF!</v>
      </c>
      <c r="AB116" s="94" t="e">
        <f ca="1">IF(市町村抽出表!AN116="－","－",IF(市町村抽出表!AN116=0,"0人",IF(市町村抽出表!AN116&lt;1,"1人未満",TEXT(ROUND(市町村抽出表!AN116,0),"###,###")&amp;"人")))</f>
        <v>#REF!</v>
      </c>
      <c r="AC116" s="94" t="e">
        <f ca="1">IF(市町村抽出表!AO116="－","－",IF(市町村抽出表!AO116=0,"0人",IF(市町村抽出表!AO116&lt;1,"1人未満",TEXT(ROUND(市町村抽出表!AO116,0),"###,###")&amp;"人")))</f>
        <v>#REF!</v>
      </c>
      <c r="AD116" s="94" t="e">
        <f ca="1">IF(市町村抽出表!AP116="－","－",IF(市町村抽出表!AP116=0,"0人",IF(市町村抽出表!AP116&lt;1,"1人未満",TEXT(ROUND(市町村抽出表!AP116,0),"###,###")&amp;"人")))</f>
        <v>#REF!</v>
      </c>
      <c r="AE116" s="94" t="e">
        <f ca="1">IF(市町村抽出表!AQ116="－","－",IF(市町村抽出表!AQ116=0,"0人",IF(市町村抽出表!AQ116&lt;1,"1人未満",TEXT(ROUND(市町村抽出表!AQ116,0),"###,###")&amp;"人")))</f>
        <v>#REF!</v>
      </c>
      <c r="AF116" s="94" t="e">
        <f ca="1">IF(市町村抽出表!AR116="－","－",IF(市町村抽出表!AR116=0,"0人",IF(市町村抽出表!AR116&lt;1,"1人未満",TEXT(ROUND(市町村抽出表!AR116,0),"###,###")&amp;"人")))</f>
        <v>#REF!</v>
      </c>
      <c r="AG116" s="94" t="e">
        <f ca="1">IF(市町村抽出表!AS116="－","－",IF(市町村抽出表!AS116=0,"0箇所",IF(市町村抽出表!AS116&lt;1,"1箇所未満",TEXT(ROUND(市町村抽出表!AS116,0),"###,###")&amp;"箇所")))</f>
        <v>#REF!</v>
      </c>
      <c r="AH116" s="94" t="e">
        <f ca="1">IF(市町村抽出表!AT116="－","－",IF(市町村抽出表!AT116=0,"0世帯",IF(市町村抽出表!AT116&lt;1,"1世帯未満",TEXT(ROUND(市町村抽出表!AT116,0),"###,###")&amp;"世帯")))</f>
        <v>#REF!</v>
      </c>
      <c r="AI116" s="94" t="e">
        <f ca="1">IF(市町村抽出表!AU116="－","－",IF(市町村抽出表!AU116=0,"0人",IF(市町村抽出表!AU116&lt;1,"1人未満",TEXT(ROUND(市町村抽出表!AU116,0),"###,###")&amp;"人")))</f>
        <v>#REF!</v>
      </c>
      <c r="AJ116" s="94" t="e">
        <f ca="1">IF(市町村抽出表!AV116="－","－",IF(市町村抽出表!AV116=0,"0世帯",IF(市町村抽出表!AV116&lt;1,"1世帯未満",TEXT(ROUND(市町村抽出表!AV116,0),"###,###")&amp;"世帯")))</f>
        <v>#REF!</v>
      </c>
      <c r="AK116" s="94" t="e">
        <f ca="1">IF(市町村抽出表!AW116="－","－",IF(市町村抽出表!AW116=0,"0人",IF(市町村抽出表!AW116&lt;1,"1人未満",TEXT(ROUND(市町村抽出表!AW116,0),"###,###")&amp;"人")))</f>
        <v>#REF!</v>
      </c>
      <c r="AL116" s="94" t="e">
        <f ca="1">IF(市町村抽出表!AX116="－","－",IF(市町村抽出表!AX116=0,"0世帯",IF(市町村抽出表!AX116&lt;1,"1世帯未満",TEXT(ROUND(市町村抽出表!AX116,0),"###,###")&amp;"世帯")))</f>
        <v>#REF!</v>
      </c>
      <c r="AM116" s="94" t="e">
        <f ca="1">IF(市町村抽出表!AY116="－","－",IF(市町村抽出表!AY116=0,"0人",IF(市町村抽出表!AY116&lt;1,"1人未満",TEXT(ROUND(市町村抽出表!AY116,0),"###,###")&amp;"人")))</f>
        <v>#REF!</v>
      </c>
      <c r="AN116" s="94" t="s">
        <v>722</v>
      </c>
      <c r="AO116" s="94" t="s">
        <v>722</v>
      </c>
      <c r="AP116" s="94" t="e">
        <f ca="1">IF(市町村抽出表!BB116="－","－",IF(市町村抽出表!BB116=0,"0km",IF(市町村抽出表!BB116&lt;0.1,"0.1km未満",TEXT(ROUND(市町村抽出表!BB116,1),"###,##0.0")&amp;"km")))</f>
        <v>#REF!</v>
      </c>
      <c r="AQ116" s="94" t="e">
        <f ca="1">IF(市町村抽出表!BC116="－","－",IF(市町村抽出表!BC116=0,"0世帯",IF(市町村抽出表!BC116&lt;1,"1世帯未満",TEXT(ROUND(市町村抽出表!BC116,0),"###,###")&amp;"世帯")))</f>
        <v>#REF!</v>
      </c>
      <c r="AR116" s="94" t="e">
        <f ca="1">IF(市町村抽出表!BD116="－","－",IF(市町村抽出表!BD116=0,"0人",IF(市町村抽出表!BD116&lt;1,"1人未満",TEXT(ROUND(市町村抽出表!BD116,0),"###,###")&amp;"人")))</f>
        <v>#REF!</v>
      </c>
      <c r="AS116" s="94" t="s">
        <v>722</v>
      </c>
      <c r="AT116" s="94" t="s">
        <v>722</v>
      </c>
      <c r="AU116" s="94" t="e">
        <f ca="1">IF(市町村抽出表!BG116="－","－",IF(市町村抽出表!BG116=0,"0箇所",IF(市町村抽出表!BG116&lt;1,"1箇所未満",TEXT(ROUND(市町村抽出表!BG116,0),"###,###")&amp;"箇所")))</f>
        <v>#REF!</v>
      </c>
      <c r="AV116" s="94" t="e">
        <f ca="1">IF(市町村抽出表!BH116="－","－",IF(市町村抽出表!BH116=0,"0箇所",IF(市町村抽出表!BH116&lt;1,"1箇所未満",TEXT(ROUND(市町村抽出表!BH116,0),"###,###")&amp;"箇所")))</f>
        <v>#REF!</v>
      </c>
      <c r="AW116" s="94" t="e">
        <f ca="1">IF(市町村抽出表!BI116="－","－",IF(市町村抽出表!BI116=0,"0箇所",IF(市町村抽出表!BI116&lt;1,"1箇所未満",TEXT(ROUND(市町村抽出表!BI116,0),"###,###")&amp;"箇所")))</f>
        <v>#REF!</v>
      </c>
      <c r="AX116" s="94" t="e">
        <f ca="1">IF(市町村抽出表!BJ116="－","－",IF(市町村抽出表!BJ116=0,"0箇所",IF(市町村抽出表!BJ116&lt;1,"1箇所未満",TEXT(ROUND(市町村抽出表!BJ116,0),"###,###")&amp;"箇所")))</f>
        <v>#REF!</v>
      </c>
      <c r="AY116" s="94" t="e">
        <f ca="1">IF(市町村抽出表!BK116="－","－",IF(市町村抽出表!BK116=0,"0箇所",IF(市町村抽出表!BK116&lt;1,"1箇所未満",TEXT(ROUND(市町村抽出表!BK116,0),"###,###")&amp;"箇所")))</f>
        <v>#REF!</v>
      </c>
      <c r="AZ116" s="94" t="e">
        <f ca="1">IF(市町村抽出表!BL116="－","－",IF(市町村抽出表!BL116=0,"0箇所",IF(市町村抽出表!BL116&lt;1,"1箇所未満",TEXT(ROUND(市町村抽出表!BL116,0),"###,###")&amp;"箇所")))</f>
        <v>#REF!</v>
      </c>
      <c r="BH116" s="153"/>
      <c r="BI116" s="153"/>
      <c r="BJ116" s="153"/>
      <c r="BL116" s="154"/>
      <c r="BM116" s="153"/>
      <c r="BN116" s="153"/>
      <c r="BO116" s="153"/>
      <c r="BP116" s="153"/>
      <c r="BX116" s="154"/>
      <c r="BY116" s="153"/>
      <c r="BZ116" s="153"/>
      <c r="CA116" s="153"/>
      <c r="CB116" s="153"/>
      <c r="CN116" s="154"/>
      <c r="CO116" s="153"/>
      <c r="CP116" s="153"/>
      <c r="CQ116" s="153"/>
      <c r="CR116" s="153"/>
    </row>
    <row r="117" spans="1:96" x14ac:dyDescent="0.2">
      <c r="A117" s="82">
        <v>114</v>
      </c>
      <c r="B117" s="74" t="s">
        <v>668</v>
      </c>
      <c r="C117" s="93" t="e">
        <f ca="1">IF(市町村抽出表!D117="－","－",ROUND(市町村抽出表!D117,1))</f>
        <v>#REF!</v>
      </c>
      <c r="D117" s="158" t="e">
        <f ca="1">IF(市町村抽出表!F117="","※2",IF(市町村抽出表!F117="－","－",市町村抽出表!F117&amp;"箇所"))</f>
        <v>#REF!</v>
      </c>
      <c r="E117" s="159" t="e">
        <f ca="1">IF(市町村抽出表!G117="","※2",IF(市町村抽出表!G117="－","－",市町村抽出表!G117&amp;"箇所"))</f>
        <v>#REF!</v>
      </c>
      <c r="F117" s="160" t="e">
        <f ca="1">IF(市町村抽出表!H117="","※2",IF(市町村抽出表!H117="－","－",市町村抽出表!H117&amp;"箇所"))</f>
        <v>#REF!</v>
      </c>
      <c r="G117" s="94" t="e">
        <f ca="1">IF(市町村抽出表!I117="－","－",IF(市町村抽出表!I117=0,"0棟",IF(市町村抽出表!I117&lt;1,"1棟未満",TEXT(ROUND(市町村抽出表!I117,0),"###,###")&amp;"棟")))</f>
        <v>#REF!</v>
      </c>
      <c r="H117" s="94" t="e">
        <f ca="1">IF(市町村抽出表!J117="－","－",IF(市町村抽出表!J117=0,"0棟",IF(市町村抽出表!J117&lt;1,"1棟未満",TEXT(ROUND(市町村抽出表!J117,0),"###,###")&amp;"棟")))</f>
        <v>#REF!</v>
      </c>
      <c r="I117" s="94" t="e">
        <f ca="1">IF(市町村抽出表!O117="－","－",IF(市町村抽出表!O117=0,"0棟",IF(市町村抽出表!O117&lt;1,"1棟未満",TEXT(ROUND(市町村抽出表!O117,0),"###,###")&amp;"棟")))</f>
        <v>#REF!</v>
      </c>
      <c r="J117" s="94" t="e">
        <f ca="1">IF(市町村抽出表!P117="－","－",IF(市町村抽出表!P117=0,"0棟",IF(市町村抽出表!P117&lt;1,"1棟未満",TEXT(ROUND(市町村抽出表!P117,0),"###,###")&amp;"棟")))</f>
        <v>#REF!</v>
      </c>
      <c r="K117" s="147" t="e">
        <f ca="1">IF(市町村抽出表!U117="","※2",IF(市町村抽出表!U117="－","－",IF(市町村抽出表!U117=0,"0棟",IF(市町村抽出表!U117&lt;1,"1棟未満",TEXT(ROUND(市町村抽出表!U117,0),"###,###")&amp;"棟"))))</f>
        <v>#REF!</v>
      </c>
      <c r="L117" s="148" t="e">
        <f ca="1">IF(市町村抽出表!V117="","※2",IF(市町村抽出表!V117="－","－",IF(市町村抽出表!V117=0,"0棟",IF(市町村抽出表!V117&lt;1,"1棟未満",TEXT(ROUND(市町村抽出表!V117,0),"###,###")&amp;"棟"))))</f>
        <v>#REF!</v>
      </c>
      <c r="M117" s="94" t="e">
        <f ca="1">IF(市町村抽出表!W117="－","－",IF(市町村抽出表!W117=0,"0棟",IF(市町村抽出表!W117&lt;1,"1棟未満",TEXT(ROUND(市町村抽出表!W117,0),"###,###")&amp;"棟")))</f>
        <v>#REF!</v>
      </c>
      <c r="N117" s="94" t="e">
        <f ca="1">IF(市町村抽出表!X117="－","－",IF(市町村抽出表!X117=0,"0棟",IF(市町村抽出表!X117&lt;1,"1棟未満",TEXT(ROUND(市町村抽出表!X117,0),"###,###")&amp;"棟")))</f>
        <v>#REF!</v>
      </c>
      <c r="O117" s="94" t="e">
        <f ca="1">IF(市町村抽出表!Z117="－","－",IF(市町村抽出表!Z117=0,"0件",IF(市町村抽出表!Z117&lt;1,"1件未満",TEXT(ROUND(市町村抽出表!Z117,0),"###,###")&amp;"件")))</f>
        <v>#REF!</v>
      </c>
      <c r="P117" s="94" t="e">
        <f ca="1">IF(市町村抽出表!AA117="－","－",IF(市町村抽出表!AA117=0,"0件",IF(市町村抽出表!AA117&lt;1,"1件未満",TEXT(ROUND(市町村抽出表!AA117,0),"###,###")&amp;"件")))</f>
        <v>#REF!</v>
      </c>
      <c r="Q117" s="94" t="e">
        <f ca="1">IF(市町村抽出表!AB117="－","－",IF(市町村抽出表!AB117=0,"0棟",IF(市町村抽出表!AB117&lt;1,"1棟未満",TEXT(ROUND(市町村抽出表!AB117,0),"###,###")&amp;"棟")))</f>
        <v>#REF!</v>
      </c>
      <c r="R117" s="94" t="e">
        <f ca="1">IF(市町村抽出表!AC117="－","－",IF(市町村抽出表!AC117=0,"0人",IF(市町村抽出表!AC117&lt;1,"1人未満",TEXT(ROUND(市町村抽出表!AC117,0),"###,###")&amp;"人")))</f>
        <v>#REF!</v>
      </c>
      <c r="S117" s="94" t="e">
        <f ca="1">IF(市町村抽出表!AD117="－","－",IF(市町村抽出表!AD117=0,"0人",IF(市町村抽出表!AD117&lt;1,"1人未満",TEXT(ROUND(市町村抽出表!AD117,0),"###,###")&amp;"人")))</f>
        <v>#REF!</v>
      </c>
      <c r="T117" s="94" t="e">
        <f ca="1">IF(市町村抽出表!AE117="－","－",IF(市町村抽出表!AE117=0,"0人",IF(市町村抽出表!AE117&lt;1,"1人未満",TEXT(ROUND(市町村抽出表!AE117,0),"###,###")&amp;"人")))</f>
        <v>#REF!</v>
      </c>
      <c r="U117" s="149" t="e">
        <f ca="1">IF(市町村抽出表!AG117="","※2",IF(市町村抽出表!AG117="－","－",IF(市町村抽出表!AG117=0,"0人",IF(市町村抽出表!AG117&lt;1,"1人未満",TEXT(ROUND(市町村抽出表!AG117,0),"###,###")&amp;"人"))))</f>
        <v>#REF!</v>
      </c>
      <c r="V117" s="150" t="e">
        <f ca="1">IF(市町村抽出表!AH117="","※2",IF(市町村抽出表!AH117="－","－",IF(市町村抽出表!AH117=0,"0人",IF(市町村抽出表!AH117&lt;1,"1人未満",TEXT(ROUND(市町村抽出表!AH117,0),"###,###")&amp;"人"))))</f>
        <v>#REF!</v>
      </c>
      <c r="W117" s="151" t="e">
        <f ca="1">IF(市町村抽出表!AI117="","※2",IF(市町村抽出表!AI117="－","－",IF(市町村抽出表!AI117=0,"0人",IF(市町村抽出表!AI117&lt;1,"1人未満",TEXT(ROUND(市町村抽出表!AI117,0),"###,###")&amp;"人"))))</f>
        <v>#REF!</v>
      </c>
      <c r="X117" s="94" t="e">
        <f ca="1">IF(市町村抽出表!AJ117="－","－",IF(市町村抽出表!AJ117=0,"0人",IF(市町村抽出表!AJ117&lt;1,"1人未満",TEXT(ROUND(市町村抽出表!AJ117,0),"###,###")&amp;"人")))</f>
        <v>#REF!</v>
      </c>
      <c r="Y117" s="94" t="e">
        <f ca="1">IF(市町村抽出表!AK117="－","－",IF(市町村抽出表!AK117=0,"0人",IF(市町村抽出表!AK117&lt;1,"1人未満",TEXT(ROUND(市町村抽出表!AK117,0),"###,###")&amp;"人")))</f>
        <v>#REF!</v>
      </c>
      <c r="Z117" s="94" t="e">
        <f ca="1">IF(市町村抽出表!AL117="－","－",IF(市町村抽出表!AL117=0,"0人",IF(市町村抽出表!AL117&lt;1,"1人未満",TEXT(ROUND(市町村抽出表!AL117,0),"###,###")&amp;"人")))</f>
        <v>#REF!</v>
      </c>
      <c r="AA117" s="94" t="e">
        <f ca="1">IF(市町村抽出表!AM117="－","－",IF(市町村抽出表!AM117=0,"0人",IF(市町村抽出表!AM117&lt;1,"1人未満",TEXT(ROUND(市町村抽出表!AM117,0),"###,###")&amp;"人")))</f>
        <v>#REF!</v>
      </c>
      <c r="AB117" s="94" t="e">
        <f ca="1">IF(市町村抽出表!AN117="－","－",IF(市町村抽出表!AN117=0,"0人",IF(市町村抽出表!AN117&lt;1,"1人未満",TEXT(ROUND(市町村抽出表!AN117,0),"###,###")&amp;"人")))</f>
        <v>#REF!</v>
      </c>
      <c r="AC117" s="94" t="e">
        <f ca="1">IF(市町村抽出表!AO117="－","－",IF(市町村抽出表!AO117=0,"0人",IF(市町村抽出表!AO117&lt;1,"1人未満",TEXT(ROUND(市町村抽出表!AO117,0),"###,###")&amp;"人")))</f>
        <v>#REF!</v>
      </c>
      <c r="AD117" s="94" t="e">
        <f ca="1">IF(市町村抽出表!AP117="－","－",IF(市町村抽出表!AP117=0,"0人",IF(市町村抽出表!AP117&lt;1,"1人未満",TEXT(ROUND(市町村抽出表!AP117,0),"###,###")&amp;"人")))</f>
        <v>#REF!</v>
      </c>
      <c r="AE117" s="94" t="e">
        <f ca="1">IF(市町村抽出表!AQ117="－","－",IF(市町村抽出表!AQ117=0,"0人",IF(市町村抽出表!AQ117&lt;1,"1人未満",TEXT(ROUND(市町村抽出表!AQ117,0),"###,###")&amp;"人")))</f>
        <v>#REF!</v>
      </c>
      <c r="AF117" s="94" t="e">
        <f ca="1">IF(市町村抽出表!AR117="－","－",IF(市町村抽出表!AR117=0,"0人",IF(市町村抽出表!AR117&lt;1,"1人未満",TEXT(ROUND(市町村抽出表!AR117,0),"###,###")&amp;"人")))</f>
        <v>#REF!</v>
      </c>
      <c r="AG117" s="94" t="e">
        <f ca="1">IF(市町村抽出表!AS117="－","－",IF(市町村抽出表!AS117=0,"0箇所",IF(市町村抽出表!AS117&lt;1,"1箇所未満",TEXT(ROUND(市町村抽出表!AS117,0),"###,###")&amp;"箇所")))</f>
        <v>#REF!</v>
      </c>
      <c r="AH117" s="94" t="e">
        <f ca="1">IF(市町村抽出表!AT117="－","－",IF(市町村抽出表!AT117=0,"0世帯",IF(市町村抽出表!AT117&lt;1,"1世帯未満",TEXT(ROUND(市町村抽出表!AT117,0),"###,###")&amp;"世帯")))</f>
        <v>#REF!</v>
      </c>
      <c r="AI117" s="94" t="e">
        <f ca="1">IF(市町村抽出表!AU117="－","－",IF(市町村抽出表!AU117=0,"0人",IF(市町村抽出表!AU117&lt;1,"1人未満",TEXT(ROUND(市町村抽出表!AU117,0),"###,###")&amp;"人")))</f>
        <v>#REF!</v>
      </c>
      <c r="AJ117" s="94" t="e">
        <f ca="1">IF(市町村抽出表!AV117="－","－",IF(市町村抽出表!AV117=0,"0世帯",IF(市町村抽出表!AV117&lt;1,"1世帯未満",TEXT(ROUND(市町村抽出表!AV117,0),"###,###")&amp;"世帯")))</f>
        <v>#REF!</v>
      </c>
      <c r="AK117" s="94" t="e">
        <f ca="1">IF(市町村抽出表!AW117="－","－",IF(市町村抽出表!AW117=0,"0人",IF(市町村抽出表!AW117&lt;1,"1人未満",TEXT(ROUND(市町村抽出表!AW117,0),"###,###")&amp;"人")))</f>
        <v>#REF!</v>
      </c>
      <c r="AL117" s="94" t="e">
        <f ca="1">IF(市町村抽出表!AX117="－","－",IF(市町村抽出表!AX117=0,"0世帯",IF(市町村抽出表!AX117&lt;1,"1世帯未満",TEXT(ROUND(市町村抽出表!AX117,0),"###,###")&amp;"世帯")))</f>
        <v>#REF!</v>
      </c>
      <c r="AM117" s="94" t="e">
        <f ca="1">IF(市町村抽出表!AY117="－","－",IF(市町村抽出表!AY117=0,"0人",IF(市町村抽出表!AY117&lt;1,"1人未満",TEXT(ROUND(市町村抽出表!AY117,0),"###,###")&amp;"人")))</f>
        <v>#REF!</v>
      </c>
      <c r="AN117" s="94" t="s">
        <v>722</v>
      </c>
      <c r="AO117" s="94" t="s">
        <v>722</v>
      </c>
      <c r="AP117" s="94" t="e">
        <f ca="1">IF(市町村抽出表!BB117="－","－",IF(市町村抽出表!BB117=0,"0km",IF(市町村抽出表!BB117&lt;0.1,"0.1km未満",TEXT(ROUND(市町村抽出表!BB117,1),"###,##0.0")&amp;"km")))</f>
        <v>#REF!</v>
      </c>
      <c r="AQ117" s="94" t="e">
        <f ca="1">IF(市町村抽出表!BC117="－","－",IF(市町村抽出表!BC117=0,"0世帯",IF(市町村抽出表!BC117&lt;1,"1世帯未満",TEXT(ROUND(市町村抽出表!BC117,0),"###,###")&amp;"世帯")))</f>
        <v>#REF!</v>
      </c>
      <c r="AR117" s="94" t="e">
        <f ca="1">IF(市町村抽出表!BD117="－","－",IF(市町村抽出表!BD117=0,"0人",IF(市町村抽出表!BD117&lt;1,"1人未満",TEXT(ROUND(市町村抽出表!BD117,0),"###,###")&amp;"人")))</f>
        <v>#REF!</v>
      </c>
      <c r="AS117" s="94" t="s">
        <v>722</v>
      </c>
      <c r="AT117" s="94" t="s">
        <v>722</v>
      </c>
      <c r="AU117" s="94" t="e">
        <f ca="1">IF(市町村抽出表!BG117="－","－",IF(市町村抽出表!BG117=0,"0箇所",IF(市町村抽出表!BG117&lt;1,"1箇所未満",TEXT(ROUND(市町村抽出表!BG117,0),"###,###")&amp;"箇所")))</f>
        <v>#REF!</v>
      </c>
      <c r="AV117" s="94" t="e">
        <f ca="1">IF(市町村抽出表!BH117="－","－",IF(市町村抽出表!BH117=0,"0箇所",IF(市町村抽出表!BH117&lt;1,"1箇所未満",TEXT(ROUND(市町村抽出表!BH117,0),"###,###")&amp;"箇所")))</f>
        <v>#REF!</v>
      </c>
      <c r="AW117" s="94" t="e">
        <f ca="1">IF(市町村抽出表!BI117="－","－",IF(市町村抽出表!BI117=0,"0箇所",IF(市町村抽出表!BI117&lt;1,"1箇所未満",TEXT(ROUND(市町村抽出表!BI117,0),"###,###")&amp;"箇所")))</f>
        <v>#REF!</v>
      </c>
      <c r="AX117" s="94" t="e">
        <f ca="1">IF(市町村抽出表!BJ117="－","－",IF(市町村抽出表!BJ117=0,"0箇所",IF(市町村抽出表!BJ117&lt;1,"1箇所未満",TEXT(ROUND(市町村抽出表!BJ117,0),"###,###")&amp;"箇所")))</f>
        <v>#REF!</v>
      </c>
      <c r="AY117" s="94" t="e">
        <f ca="1">IF(市町村抽出表!BK117="－","－",IF(市町村抽出表!BK117=0,"0箇所",IF(市町村抽出表!BK117&lt;1,"1箇所未満",TEXT(ROUND(市町村抽出表!BK117,0),"###,###")&amp;"箇所")))</f>
        <v>#REF!</v>
      </c>
      <c r="AZ117" s="94" t="e">
        <f ca="1">IF(市町村抽出表!BL117="－","－",IF(市町村抽出表!BL117=0,"0箇所",IF(市町村抽出表!BL117&lt;1,"1箇所未満",TEXT(ROUND(市町村抽出表!BL117,0),"###,###")&amp;"箇所")))</f>
        <v>#REF!</v>
      </c>
      <c r="BH117" s="153"/>
      <c r="BI117" s="153"/>
      <c r="BJ117" s="153"/>
      <c r="BL117" s="154"/>
      <c r="BM117" s="153"/>
      <c r="BN117" s="153"/>
      <c r="BO117" s="153"/>
      <c r="BP117" s="153"/>
      <c r="BX117" s="154"/>
      <c r="BY117" s="153"/>
      <c r="BZ117" s="153"/>
      <c r="CA117" s="153"/>
      <c r="CB117" s="153"/>
      <c r="CN117" s="154"/>
      <c r="CO117" s="153"/>
      <c r="CP117" s="153"/>
      <c r="CQ117" s="153"/>
      <c r="CR117" s="153"/>
    </row>
    <row r="118" spans="1:96" x14ac:dyDescent="0.2">
      <c r="A118" s="82">
        <v>115</v>
      </c>
      <c r="B118" s="74" t="s">
        <v>669</v>
      </c>
      <c r="C118" s="93" t="e">
        <f ca="1">IF(市町村抽出表!D118="－","－",ROUND(市町村抽出表!D118,1))</f>
        <v>#REF!</v>
      </c>
      <c r="D118" s="158" t="e">
        <f ca="1">IF(市町村抽出表!F118="","※2",IF(市町村抽出表!F118="－","－",市町村抽出表!F118&amp;"箇所"))</f>
        <v>#REF!</v>
      </c>
      <c r="E118" s="159" t="e">
        <f ca="1">IF(市町村抽出表!G118="","※2",IF(市町村抽出表!G118="－","－",市町村抽出表!G118&amp;"箇所"))</f>
        <v>#REF!</v>
      </c>
      <c r="F118" s="160" t="e">
        <f ca="1">IF(市町村抽出表!H118="","※2",IF(市町村抽出表!H118="－","－",市町村抽出表!H118&amp;"箇所"))</f>
        <v>#REF!</v>
      </c>
      <c r="G118" s="94" t="e">
        <f ca="1">IF(市町村抽出表!I118="－","－",IF(市町村抽出表!I118=0,"0棟",IF(市町村抽出表!I118&lt;1,"1棟未満",TEXT(ROUND(市町村抽出表!I118,0),"###,###")&amp;"棟")))</f>
        <v>#REF!</v>
      </c>
      <c r="H118" s="94" t="e">
        <f ca="1">IF(市町村抽出表!J118="－","－",IF(市町村抽出表!J118=0,"0棟",IF(市町村抽出表!J118&lt;1,"1棟未満",TEXT(ROUND(市町村抽出表!J118,0),"###,###")&amp;"棟")))</f>
        <v>#REF!</v>
      </c>
      <c r="I118" s="94" t="e">
        <f ca="1">IF(市町村抽出表!O118="－","－",IF(市町村抽出表!O118=0,"0棟",IF(市町村抽出表!O118&lt;1,"1棟未満",TEXT(ROUND(市町村抽出表!O118,0),"###,###")&amp;"棟")))</f>
        <v>#REF!</v>
      </c>
      <c r="J118" s="94" t="e">
        <f ca="1">IF(市町村抽出表!P118="－","－",IF(市町村抽出表!P118=0,"0棟",IF(市町村抽出表!P118&lt;1,"1棟未満",TEXT(ROUND(市町村抽出表!P118,0),"###,###")&amp;"棟")))</f>
        <v>#REF!</v>
      </c>
      <c r="K118" s="147" t="e">
        <f ca="1">IF(市町村抽出表!U118="","※2",IF(市町村抽出表!U118="－","－",IF(市町村抽出表!U118=0,"0棟",IF(市町村抽出表!U118&lt;1,"1棟未満",TEXT(ROUND(市町村抽出表!U118,0),"###,###")&amp;"棟"))))</f>
        <v>#REF!</v>
      </c>
      <c r="L118" s="148" t="e">
        <f ca="1">IF(市町村抽出表!V118="","※2",IF(市町村抽出表!V118="－","－",IF(市町村抽出表!V118=0,"0棟",IF(市町村抽出表!V118&lt;1,"1棟未満",TEXT(ROUND(市町村抽出表!V118,0),"###,###")&amp;"棟"))))</f>
        <v>#REF!</v>
      </c>
      <c r="M118" s="94" t="e">
        <f ca="1">IF(市町村抽出表!W118="－","－",IF(市町村抽出表!W118=0,"0棟",IF(市町村抽出表!W118&lt;1,"1棟未満",TEXT(ROUND(市町村抽出表!W118,0),"###,###")&amp;"棟")))</f>
        <v>#REF!</v>
      </c>
      <c r="N118" s="94" t="e">
        <f ca="1">IF(市町村抽出表!X118="－","－",IF(市町村抽出表!X118=0,"0棟",IF(市町村抽出表!X118&lt;1,"1棟未満",TEXT(ROUND(市町村抽出表!X118,0),"###,###")&amp;"棟")))</f>
        <v>#REF!</v>
      </c>
      <c r="O118" s="94" t="e">
        <f ca="1">IF(市町村抽出表!Z118="－","－",IF(市町村抽出表!Z118=0,"0件",IF(市町村抽出表!Z118&lt;1,"1件未満",TEXT(ROUND(市町村抽出表!Z118,0),"###,###")&amp;"件")))</f>
        <v>#REF!</v>
      </c>
      <c r="P118" s="94" t="e">
        <f ca="1">IF(市町村抽出表!AA118="－","－",IF(市町村抽出表!AA118=0,"0件",IF(市町村抽出表!AA118&lt;1,"1件未満",TEXT(ROUND(市町村抽出表!AA118,0),"###,###")&amp;"件")))</f>
        <v>#REF!</v>
      </c>
      <c r="Q118" s="94" t="e">
        <f ca="1">IF(市町村抽出表!AB118="－","－",IF(市町村抽出表!AB118=0,"0棟",IF(市町村抽出表!AB118&lt;1,"1棟未満",TEXT(ROUND(市町村抽出表!AB118,0),"###,###")&amp;"棟")))</f>
        <v>#REF!</v>
      </c>
      <c r="R118" s="94" t="e">
        <f ca="1">IF(市町村抽出表!AC118="－","－",IF(市町村抽出表!AC118=0,"0人",IF(市町村抽出表!AC118&lt;1,"1人未満",TEXT(ROUND(市町村抽出表!AC118,0),"###,###")&amp;"人")))</f>
        <v>#REF!</v>
      </c>
      <c r="S118" s="94" t="e">
        <f ca="1">IF(市町村抽出表!AD118="－","－",IF(市町村抽出表!AD118=0,"0人",IF(市町村抽出表!AD118&lt;1,"1人未満",TEXT(ROUND(市町村抽出表!AD118,0),"###,###")&amp;"人")))</f>
        <v>#REF!</v>
      </c>
      <c r="T118" s="94" t="e">
        <f ca="1">IF(市町村抽出表!AE118="－","－",IF(市町村抽出表!AE118=0,"0人",IF(市町村抽出表!AE118&lt;1,"1人未満",TEXT(ROUND(市町村抽出表!AE118,0),"###,###")&amp;"人")))</f>
        <v>#REF!</v>
      </c>
      <c r="U118" s="149" t="e">
        <f ca="1">IF(市町村抽出表!AG118="","※2",IF(市町村抽出表!AG118="－","－",IF(市町村抽出表!AG118=0,"0人",IF(市町村抽出表!AG118&lt;1,"1人未満",TEXT(ROUND(市町村抽出表!AG118,0),"###,###")&amp;"人"))))</f>
        <v>#REF!</v>
      </c>
      <c r="V118" s="150" t="e">
        <f ca="1">IF(市町村抽出表!AH118="","※2",IF(市町村抽出表!AH118="－","－",IF(市町村抽出表!AH118=0,"0人",IF(市町村抽出表!AH118&lt;1,"1人未満",TEXT(ROUND(市町村抽出表!AH118,0),"###,###")&amp;"人"))))</f>
        <v>#REF!</v>
      </c>
      <c r="W118" s="151" t="e">
        <f ca="1">IF(市町村抽出表!AI118="","※2",IF(市町村抽出表!AI118="－","－",IF(市町村抽出表!AI118=0,"0人",IF(市町村抽出表!AI118&lt;1,"1人未満",TEXT(ROUND(市町村抽出表!AI118,0),"###,###")&amp;"人"))))</f>
        <v>#REF!</v>
      </c>
      <c r="X118" s="94" t="e">
        <f ca="1">IF(市町村抽出表!AJ118="－","－",IF(市町村抽出表!AJ118=0,"0人",IF(市町村抽出表!AJ118&lt;1,"1人未満",TEXT(ROUND(市町村抽出表!AJ118,0),"###,###")&amp;"人")))</f>
        <v>#REF!</v>
      </c>
      <c r="Y118" s="94" t="e">
        <f ca="1">IF(市町村抽出表!AK118="－","－",IF(市町村抽出表!AK118=0,"0人",IF(市町村抽出表!AK118&lt;1,"1人未満",TEXT(ROUND(市町村抽出表!AK118,0),"###,###")&amp;"人")))</f>
        <v>#REF!</v>
      </c>
      <c r="Z118" s="94" t="e">
        <f ca="1">IF(市町村抽出表!AL118="－","－",IF(市町村抽出表!AL118=0,"0人",IF(市町村抽出表!AL118&lt;1,"1人未満",TEXT(ROUND(市町村抽出表!AL118,0),"###,###")&amp;"人")))</f>
        <v>#REF!</v>
      </c>
      <c r="AA118" s="94" t="e">
        <f ca="1">IF(市町村抽出表!AM118="－","－",IF(市町村抽出表!AM118=0,"0人",IF(市町村抽出表!AM118&lt;1,"1人未満",TEXT(ROUND(市町村抽出表!AM118,0),"###,###")&amp;"人")))</f>
        <v>#REF!</v>
      </c>
      <c r="AB118" s="94" t="e">
        <f ca="1">IF(市町村抽出表!AN118="－","－",IF(市町村抽出表!AN118=0,"0人",IF(市町村抽出表!AN118&lt;1,"1人未満",TEXT(ROUND(市町村抽出表!AN118,0),"###,###")&amp;"人")))</f>
        <v>#REF!</v>
      </c>
      <c r="AC118" s="94" t="e">
        <f ca="1">IF(市町村抽出表!AO118="－","－",IF(市町村抽出表!AO118=0,"0人",IF(市町村抽出表!AO118&lt;1,"1人未満",TEXT(ROUND(市町村抽出表!AO118,0),"###,###")&amp;"人")))</f>
        <v>#REF!</v>
      </c>
      <c r="AD118" s="94" t="e">
        <f ca="1">IF(市町村抽出表!AP118="－","－",IF(市町村抽出表!AP118=0,"0人",IF(市町村抽出表!AP118&lt;1,"1人未満",TEXT(ROUND(市町村抽出表!AP118,0),"###,###")&amp;"人")))</f>
        <v>#REF!</v>
      </c>
      <c r="AE118" s="94" t="e">
        <f ca="1">IF(市町村抽出表!AQ118="－","－",IF(市町村抽出表!AQ118=0,"0人",IF(市町村抽出表!AQ118&lt;1,"1人未満",TEXT(ROUND(市町村抽出表!AQ118,0),"###,###")&amp;"人")))</f>
        <v>#REF!</v>
      </c>
      <c r="AF118" s="94" t="e">
        <f ca="1">IF(市町村抽出表!AR118="－","－",IF(市町村抽出表!AR118=0,"0人",IF(市町村抽出表!AR118&lt;1,"1人未満",TEXT(ROUND(市町村抽出表!AR118,0),"###,###")&amp;"人")))</f>
        <v>#REF!</v>
      </c>
      <c r="AG118" s="94" t="e">
        <f ca="1">IF(市町村抽出表!AS118="－","－",IF(市町村抽出表!AS118=0,"0箇所",IF(市町村抽出表!AS118&lt;1,"1箇所未満",TEXT(ROUND(市町村抽出表!AS118,0),"###,###")&amp;"箇所")))</f>
        <v>#REF!</v>
      </c>
      <c r="AH118" s="94" t="e">
        <f ca="1">IF(市町村抽出表!AT118="－","－",IF(市町村抽出表!AT118=0,"0世帯",IF(市町村抽出表!AT118&lt;1,"1世帯未満",TEXT(ROUND(市町村抽出表!AT118,0),"###,###")&amp;"世帯")))</f>
        <v>#REF!</v>
      </c>
      <c r="AI118" s="94" t="e">
        <f ca="1">IF(市町村抽出表!AU118="－","－",IF(市町村抽出表!AU118=0,"0人",IF(市町村抽出表!AU118&lt;1,"1人未満",TEXT(ROUND(市町村抽出表!AU118,0),"###,###")&amp;"人")))</f>
        <v>#REF!</v>
      </c>
      <c r="AJ118" s="94" t="e">
        <f ca="1">IF(市町村抽出表!AV118="－","－",IF(市町村抽出表!AV118=0,"0世帯",IF(市町村抽出表!AV118&lt;1,"1世帯未満",TEXT(ROUND(市町村抽出表!AV118,0),"###,###")&amp;"世帯")))</f>
        <v>#REF!</v>
      </c>
      <c r="AK118" s="94" t="e">
        <f ca="1">IF(市町村抽出表!AW118="－","－",IF(市町村抽出表!AW118=0,"0人",IF(市町村抽出表!AW118&lt;1,"1人未満",TEXT(ROUND(市町村抽出表!AW118,0),"###,###")&amp;"人")))</f>
        <v>#REF!</v>
      </c>
      <c r="AL118" s="94" t="e">
        <f ca="1">IF(市町村抽出表!AX118="－","－",IF(市町村抽出表!AX118=0,"0世帯",IF(市町村抽出表!AX118&lt;1,"1世帯未満",TEXT(ROUND(市町村抽出表!AX118,0),"###,###")&amp;"世帯")))</f>
        <v>#REF!</v>
      </c>
      <c r="AM118" s="94" t="e">
        <f ca="1">IF(市町村抽出表!AY118="－","－",IF(市町村抽出表!AY118=0,"0人",IF(市町村抽出表!AY118&lt;1,"1人未満",TEXT(ROUND(市町村抽出表!AY118,0),"###,###")&amp;"人")))</f>
        <v>#REF!</v>
      </c>
      <c r="AN118" s="94" t="s">
        <v>722</v>
      </c>
      <c r="AO118" s="94" t="s">
        <v>722</v>
      </c>
      <c r="AP118" s="94" t="e">
        <f ca="1">IF(市町村抽出表!BB118="－","－",IF(市町村抽出表!BB118=0,"0km",IF(市町村抽出表!BB118&lt;0.1,"0.1km未満",TEXT(ROUND(市町村抽出表!BB118,1),"###,##0.0")&amp;"km")))</f>
        <v>#REF!</v>
      </c>
      <c r="AQ118" s="94" t="e">
        <f ca="1">IF(市町村抽出表!BC118="－","－",IF(市町村抽出表!BC118=0,"0世帯",IF(市町村抽出表!BC118&lt;1,"1世帯未満",TEXT(ROUND(市町村抽出表!BC118,0),"###,###")&amp;"世帯")))</f>
        <v>#REF!</v>
      </c>
      <c r="AR118" s="94" t="e">
        <f ca="1">IF(市町村抽出表!BD118="－","－",IF(市町村抽出表!BD118=0,"0人",IF(市町村抽出表!BD118&lt;1,"1人未満",TEXT(ROUND(市町村抽出表!BD118,0),"###,###")&amp;"人")))</f>
        <v>#REF!</v>
      </c>
      <c r="AS118" s="94" t="s">
        <v>722</v>
      </c>
      <c r="AT118" s="94" t="s">
        <v>722</v>
      </c>
      <c r="AU118" s="94" t="e">
        <f ca="1">IF(市町村抽出表!BG118="－","－",IF(市町村抽出表!BG118=0,"0箇所",IF(市町村抽出表!BG118&lt;1,"1箇所未満",TEXT(ROUND(市町村抽出表!BG118,0),"###,###")&amp;"箇所")))</f>
        <v>#REF!</v>
      </c>
      <c r="AV118" s="94" t="e">
        <f ca="1">IF(市町村抽出表!BH118="－","－",IF(市町村抽出表!BH118=0,"0箇所",IF(市町村抽出表!BH118&lt;1,"1箇所未満",TEXT(ROUND(市町村抽出表!BH118,0),"###,###")&amp;"箇所")))</f>
        <v>#REF!</v>
      </c>
      <c r="AW118" s="94" t="e">
        <f ca="1">IF(市町村抽出表!BI118="－","－",IF(市町村抽出表!BI118=0,"0箇所",IF(市町村抽出表!BI118&lt;1,"1箇所未満",TEXT(ROUND(市町村抽出表!BI118,0),"###,###")&amp;"箇所")))</f>
        <v>#REF!</v>
      </c>
      <c r="AX118" s="94" t="e">
        <f ca="1">IF(市町村抽出表!BJ118="－","－",IF(市町村抽出表!BJ118=0,"0箇所",IF(市町村抽出表!BJ118&lt;1,"1箇所未満",TEXT(ROUND(市町村抽出表!BJ118,0),"###,###")&amp;"箇所")))</f>
        <v>#REF!</v>
      </c>
      <c r="AY118" s="94" t="e">
        <f ca="1">IF(市町村抽出表!BK118="－","－",IF(市町村抽出表!BK118=0,"0箇所",IF(市町村抽出表!BK118&lt;1,"1箇所未満",TEXT(ROUND(市町村抽出表!BK118,0),"###,###")&amp;"箇所")))</f>
        <v>#REF!</v>
      </c>
      <c r="AZ118" s="94" t="e">
        <f ca="1">IF(市町村抽出表!BL118="－","－",IF(市町村抽出表!BL118=0,"0箇所",IF(市町村抽出表!BL118&lt;1,"1箇所未満",TEXT(ROUND(市町村抽出表!BL118,0),"###,###")&amp;"箇所")))</f>
        <v>#REF!</v>
      </c>
      <c r="BH118" s="153"/>
      <c r="BI118" s="153"/>
      <c r="BJ118" s="153"/>
      <c r="BL118" s="154"/>
      <c r="BM118" s="153"/>
      <c r="BN118" s="153"/>
      <c r="BO118" s="153"/>
      <c r="BP118" s="153"/>
      <c r="BX118" s="154"/>
      <c r="BY118" s="153"/>
      <c r="BZ118" s="153"/>
      <c r="CA118" s="153"/>
      <c r="CB118" s="153"/>
      <c r="CN118" s="154"/>
      <c r="CO118" s="153"/>
      <c r="CP118" s="153"/>
      <c r="CQ118" s="153"/>
      <c r="CR118" s="153"/>
    </row>
    <row r="119" spans="1:96" x14ac:dyDescent="0.2">
      <c r="A119" s="82">
        <v>116</v>
      </c>
      <c r="B119" s="74" t="s">
        <v>670</v>
      </c>
      <c r="C119" s="93" t="e">
        <f ca="1">IF(市町村抽出表!D119="－","－",ROUND(市町村抽出表!D119,1))</f>
        <v>#REF!</v>
      </c>
      <c r="D119" s="158" t="e">
        <f ca="1">IF(市町村抽出表!F119="","※2",IF(市町村抽出表!F119="－","－",市町村抽出表!F119&amp;"箇所"))</f>
        <v>#REF!</v>
      </c>
      <c r="E119" s="159" t="e">
        <f ca="1">IF(市町村抽出表!G119="","※2",IF(市町村抽出表!G119="－","－",市町村抽出表!G119&amp;"箇所"))</f>
        <v>#REF!</v>
      </c>
      <c r="F119" s="160" t="e">
        <f ca="1">IF(市町村抽出表!H119="","※2",IF(市町村抽出表!H119="－","－",市町村抽出表!H119&amp;"箇所"))</f>
        <v>#REF!</v>
      </c>
      <c r="G119" s="94" t="e">
        <f ca="1">IF(市町村抽出表!I119="－","－",IF(市町村抽出表!I119=0,"0棟",IF(市町村抽出表!I119&lt;1,"1棟未満",TEXT(ROUND(市町村抽出表!I119,0),"###,###")&amp;"棟")))</f>
        <v>#REF!</v>
      </c>
      <c r="H119" s="94" t="e">
        <f ca="1">IF(市町村抽出表!J119="－","－",IF(市町村抽出表!J119=0,"0棟",IF(市町村抽出表!J119&lt;1,"1棟未満",TEXT(ROUND(市町村抽出表!J119,0),"###,###")&amp;"棟")))</f>
        <v>#REF!</v>
      </c>
      <c r="I119" s="94" t="e">
        <f ca="1">IF(市町村抽出表!O119="－","－",IF(市町村抽出表!O119=0,"0棟",IF(市町村抽出表!O119&lt;1,"1棟未満",TEXT(ROUND(市町村抽出表!O119,0),"###,###")&amp;"棟")))</f>
        <v>#REF!</v>
      </c>
      <c r="J119" s="94" t="e">
        <f ca="1">IF(市町村抽出表!P119="－","－",IF(市町村抽出表!P119=0,"0棟",IF(市町村抽出表!P119&lt;1,"1棟未満",TEXT(ROUND(市町村抽出表!P119,0),"###,###")&amp;"棟")))</f>
        <v>#REF!</v>
      </c>
      <c r="K119" s="147" t="e">
        <f ca="1">IF(市町村抽出表!U119="","※2",IF(市町村抽出表!U119="－","－",IF(市町村抽出表!U119=0,"0棟",IF(市町村抽出表!U119&lt;1,"1棟未満",TEXT(ROUND(市町村抽出表!U119,0),"###,###")&amp;"棟"))))</f>
        <v>#REF!</v>
      </c>
      <c r="L119" s="148" t="e">
        <f ca="1">IF(市町村抽出表!V119="","※2",IF(市町村抽出表!V119="－","－",IF(市町村抽出表!V119=0,"0棟",IF(市町村抽出表!V119&lt;1,"1棟未満",TEXT(ROUND(市町村抽出表!V119,0),"###,###")&amp;"棟"))))</f>
        <v>#REF!</v>
      </c>
      <c r="M119" s="94" t="e">
        <f ca="1">IF(市町村抽出表!W119="－","－",IF(市町村抽出表!W119=0,"0棟",IF(市町村抽出表!W119&lt;1,"1棟未満",TEXT(ROUND(市町村抽出表!W119,0),"###,###")&amp;"棟")))</f>
        <v>#REF!</v>
      </c>
      <c r="N119" s="94" t="e">
        <f ca="1">IF(市町村抽出表!X119="－","－",IF(市町村抽出表!X119=0,"0棟",IF(市町村抽出表!X119&lt;1,"1棟未満",TEXT(ROUND(市町村抽出表!X119,0),"###,###")&amp;"棟")))</f>
        <v>#REF!</v>
      </c>
      <c r="O119" s="94" t="e">
        <f ca="1">IF(市町村抽出表!Z119="－","－",IF(市町村抽出表!Z119=0,"0件",IF(市町村抽出表!Z119&lt;1,"1件未満",TEXT(ROUND(市町村抽出表!Z119,0),"###,###")&amp;"件")))</f>
        <v>#REF!</v>
      </c>
      <c r="P119" s="94" t="e">
        <f ca="1">IF(市町村抽出表!AA119="－","－",IF(市町村抽出表!AA119=0,"0件",IF(市町村抽出表!AA119&lt;1,"1件未満",TEXT(ROUND(市町村抽出表!AA119,0),"###,###")&amp;"件")))</f>
        <v>#REF!</v>
      </c>
      <c r="Q119" s="94" t="e">
        <f ca="1">IF(市町村抽出表!AB119="－","－",IF(市町村抽出表!AB119=0,"0棟",IF(市町村抽出表!AB119&lt;1,"1棟未満",TEXT(ROUND(市町村抽出表!AB119,0),"###,###")&amp;"棟")))</f>
        <v>#REF!</v>
      </c>
      <c r="R119" s="94" t="e">
        <f ca="1">IF(市町村抽出表!AC119="－","－",IF(市町村抽出表!AC119=0,"0人",IF(市町村抽出表!AC119&lt;1,"1人未満",TEXT(ROUND(市町村抽出表!AC119,0),"###,###")&amp;"人")))</f>
        <v>#REF!</v>
      </c>
      <c r="S119" s="94" t="e">
        <f ca="1">IF(市町村抽出表!AD119="－","－",IF(市町村抽出表!AD119=0,"0人",IF(市町村抽出表!AD119&lt;1,"1人未満",TEXT(ROUND(市町村抽出表!AD119,0),"###,###")&amp;"人")))</f>
        <v>#REF!</v>
      </c>
      <c r="T119" s="94" t="e">
        <f ca="1">IF(市町村抽出表!AE119="－","－",IF(市町村抽出表!AE119=0,"0人",IF(市町村抽出表!AE119&lt;1,"1人未満",TEXT(ROUND(市町村抽出表!AE119,0),"###,###")&amp;"人")))</f>
        <v>#REF!</v>
      </c>
      <c r="U119" s="149" t="e">
        <f ca="1">IF(市町村抽出表!AG119="","※2",IF(市町村抽出表!AG119="－","－",IF(市町村抽出表!AG119=0,"0人",IF(市町村抽出表!AG119&lt;1,"1人未満",TEXT(ROUND(市町村抽出表!AG119,0),"###,###")&amp;"人"))))</f>
        <v>#REF!</v>
      </c>
      <c r="V119" s="150" t="e">
        <f ca="1">IF(市町村抽出表!AH119="","※2",IF(市町村抽出表!AH119="－","－",IF(市町村抽出表!AH119=0,"0人",IF(市町村抽出表!AH119&lt;1,"1人未満",TEXT(ROUND(市町村抽出表!AH119,0),"###,###")&amp;"人"))))</f>
        <v>#REF!</v>
      </c>
      <c r="W119" s="151" t="e">
        <f ca="1">IF(市町村抽出表!AI119="","※2",IF(市町村抽出表!AI119="－","－",IF(市町村抽出表!AI119=0,"0人",IF(市町村抽出表!AI119&lt;1,"1人未満",TEXT(ROUND(市町村抽出表!AI119,0),"###,###")&amp;"人"))))</f>
        <v>#REF!</v>
      </c>
      <c r="X119" s="94" t="e">
        <f ca="1">IF(市町村抽出表!AJ119="－","－",IF(市町村抽出表!AJ119=0,"0人",IF(市町村抽出表!AJ119&lt;1,"1人未満",TEXT(ROUND(市町村抽出表!AJ119,0),"###,###")&amp;"人")))</f>
        <v>#REF!</v>
      </c>
      <c r="Y119" s="94" t="e">
        <f ca="1">IF(市町村抽出表!AK119="－","－",IF(市町村抽出表!AK119=0,"0人",IF(市町村抽出表!AK119&lt;1,"1人未満",TEXT(ROUND(市町村抽出表!AK119,0),"###,###")&amp;"人")))</f>
        <v>#REF!</v>
      </c>
      <c r="Z119" s="94" t="e">
        <f ca="1">IF(市町村抽出表!AL119="－","－",IF(市町村抽出表!AL119=0,"0人",IF(市町村抽出表!AL119&lt;1,"1人未満",TEXT(ROUND(市町村抽出表!AL119,0),"###,###")&amp;"人")))</f>
        <v>#REF!</v>
      </c>
      <c r="AA119" s="94" t="e">
        <f ca="1">IF(市町村抽出表!AM119="－","－",IF(市町村抽出表!AM119=0,"0人",IF(市町村抽出表!AM119&lt;1,"1人未満",TEXT(ROUND(市町村抽出表!AM119,0),"###,###")&amp;"人")))</f>
        <v>#REF!</v>
      </c>
      <c r="AB119" s="94" t="e">
        <f ca="1">IF(市町村抽出表!AN119="－","－",IF(市町村抽出表!AN119=0,"0人",IF(市町村抽出表!AN119&lt;1,"1人未満",TEXT(ROUND(市町村抽出表!AN119,0),"###,###")&amp;"人")))</f>
        <v>#REF!</v>
      </c>
      <c r="AC119" s="94" t="e">
        <f ca="1">IF(市町村抽出表!AO119="－","－",IF(市町村抽出表!AO119=0,"0人",IF(市町村抽出表!AO119&lt;1,"1人未満",TEXT(ROUND(市町村抽出表!AO119,0),"###,###")&amp;"人")))</f>
        <v>#REF!</v>
      </c>
      <c r="AD119" s="94" t="e">
        <f ca="1">IF(市町村抽出表!AP119="－","－",IF(市町村抽出表!AP119=0,"0人",IF(市町村抽出表!AP119&lt;1,"1人未満",TEXT(ROUND(市町村抽出表!AP119,0),"###,###")&amp;"人")))</f>
        <v>#REF!</v>
      </c>
      <c r="AE119" s="94" t="e">
        <f ca="1">IF(市町村抽出表!AQ119="－","－",IF(市町村抽出表!AQ119=0,"0人",IF(市町村抽出表!AQ119&lt;1,"1人未満",TEXT(ROUND(市町村抽出表!AQ119,0),"###,###")&amp;"人")))</f>
        <v>#REF!</v>
      </c>
      <c r="AF119" s="94" t="e">
        <f ca="1">IF(市町村抽出表!AR119="－","－",IF(市町村抽出表!AR119=0,"0人",IF(市町村抽出表!AR119&lt;1,"1人未満",TEXT(ROUND(市町村抽出表!AR119,0),"###,###")&amp;"人")))</f>
        <v>#REF!</v>
      </c>
      <c r="AG119" s="94" t="e">
        <f ca="1">IF(市町村抽出表!AS119="－","－",IF(市町村抽出表!AS119=0,"0箇所",IF(市町村抽出表!AS119&lt;1,"1箇所未満",TEXT(ROUND(市町村抽出表!AS119,0),"###,###")&amp;"箇所")))</f>
        <v>#REF!</v>
      </c>
      <c r="AH119" s="94" t="e">
        <f ca="1">IF(市町村抽出表!AT119="－","－",IF(市町村抽出表!AT119=0,"0世帯",IF(市町村抽出表!AT119&lt;1,"1世帯未満",TEXT(ROUND(市町村抽出表!AT119,0),"###,###")&amp;"世帯")))</f>
        <v>#REF!</v>
      </c>
      <c r="AI119" s="94" t="e">
        <f ca="1">IF(市町村抽出表!AU119="－","－",IF(市町村抽出表!AU119=0,"0人",IF(市町村抽出表!AU119&lt;1,"1人未満",TEXT(ROUND(市町村抽出表!AU119,0),"###,###")&amp;"人")))</f>
        <v>#REF!</v>
      </c>
      <c r="AJ119" s="94" t="e">
        <f ca="1">IF(市町村抽出表!AV119="－","－",IF(市町村抽出表!AV119=0,"0世帯",IF(市町村抽出表!AV119&lt;1,"1世帯未満",TEXT(ROUND(市町村抽出表!AV119,0),"###,###")&amp;"世帯")))</f>
        <v>#REF!</v>
      </c>
      <c r="AK119" s="94" t="e">
        <f ca="1">IF(市町村抽出表!AW119="－","－",IF(市町村抽出表!AW119=0,"0人",IF(市町村抽出表!AW119&lt;1,"1人未満",TEXT(ROUND(市町村抽出表!AW119,0),"###,###")&amp;"人")))</f>
        <v>#REF!</v>
      </c>
      <c r="AL119" s="94" t="e">
        <f ca="1">IF(市町村抽出表!AX119="－","－",IF(市町村抽出表!AX119=0,"0世帯",IF(市町村抽出表!AX119&lt;1,"1世帯未満",TEXT(ROUND(市町村抽出表!AX119,0),"###,###")&amp;"世帯")))</f>
        <v>#REF!</v>
      </c>
      <c r="AM119" s="94" t="e">
        <f ca="1">IF(市町村抽出表!AY119="－","－",IF(市町村抽出表!AY119=0,"0人",IF(市町村抽出表!AY119&lt;1,"1人未満",TEXT(ROUND(市町村抽出表!AY119,0),"###,###")&amp;"人")))</f>
        <v>#REF!</v>
      </c>
      <c r="AN119" s="94" t="s">
        <v>722</v>
      </c>
      <c r="AO119" s="94" t="s">
        <v>722</v>
      </c>
      <c r="AP119" s="94" t="e">
        <f ca="1">IF(市町村抽出表!BB119="－","－",IF(市町村抽出表!BB119=0,"0km",IF(市町村抽出表!BB119&lt;0.1,"0.1km未満",TEXT(ROUND(市町村抽出表!BB119,1),"###,##0.0")&amp;"km")))</f>
        <v>#REF!</v>
      </c>
      <c r="AQ119" s="94" t="e">
        <f ca="1">IF(市町村抽出表!BC119="－","－",IF(市町村抽出表!BC119=0,"0世帯",IF(市町村抽出表!BC119&lt;1,"1世帯未満",TEXT(ROUND(市町村抽出表!BC119,0),"###,###")&amp;"世帯")))</f>
        <v>#REF!</v>
      </c>
      <c r="AR119" s="94" t="e">
        <f ca="1">IF(市町村抽出表!BD119="－","－",IF(市町村抽出表!BD119=0,"0人",IF(市町村抽出表!BD119&lt;1,"1人未満",TEXT(ROUND(市町村抽出表!BD119,0),"###,###")&amp;"人")))</f>
        <v>#REF!</v>
      </c>
      <c r="AS119" s="94" t="s">
        <v>722</v>
      </c>
      <c r="AT119" s="94" t="s">
        <v>722</v>
      </c>
      <c r="AU119" s="94" t="e">
        <f ca="1">IF(市町村抽出表!BG119="－","－",IF(市町村抽出表!BG119=0,"0箇所",IF(市町村抽出表!BG119&lt;1,"1箇所未満",TEXT(ROUND(市町村抽出表!BG119,0),"###,###")&amp;"箇所")))</f>
        <v>#REF!</v>
      </c>
      <c r="AV119" s="94" t="e">
        <f ca="1">IF(市町村抽出表!BH119="－","－",IF(市町村抽出表!BH119=0,"0箇所",IF(市町村抽出表!BH119&lt;1,"1箇所未満",TEXT(ROUND(市町村抽出表!BH119,0),"###,###")&amp;"箇所")))</f>
        <v>#REF!</v>
      </c>
      <c r="AW119" s="94" t="e">
        <f ca="1">IF(市町村抽出表!BI119="－","－",IF(市町村抽出表!BI119=0,"0箇所",IF(市町村抽出表!BI119&lt;1,"1箇所未満",TEXT(ROUND(市町村抽出表!BI119,0),"###,###")&amp;"箇所")))</f>
        <v>#REF!</v>
      </c>
      <c r="AX119" s="94" t="e">
        <f ca="1">IF(市町村抽出表!BJ119="－","－",IF(市町村抽出表!BJ119=0,"0箇所",IF(市町村抽出表!BJ119&lt;1,"1箇所未満",TEXT(ROUND(市町村抽出表!BJ119,0),"###,###")&amp;"箇所")))</f>
        <v>#REF!</v>
      </c>
      <c r="AY119" s="94" t="e">
        <f ca="1">IF(市町村抽出表!BK119="－","－",IF(市町村抽出表!BK119=0,"0箇所",IF(市町村抽出表!BK119&lt;1,"1箇所未満",TEXT(ROUND(市町村抽出表!BK119,0),"###,###")&amp;"箇所")))</f>
        <v>#REF!</v>
      </c>
      <c r="AZ119" s="94" t="e">
        <f ca="1">IF(市町村抽出表!BL119="－","－",IF(市町村抽出表!BL119=0,"0箇所",IF(市町村抽出表!BL119&lt;1,"1箇所未満",TEXT(ROUND(市町村抽出表!BL119,0),"###,###")&amp;"箇所")))</f>
        <v>#REF!</v>
      </c>
      <c r="BH119" s="153"/>
      <c r="BI119" s="153"/>
      <c r="BJ119" s="153"/>
      <c r="BL119" s="154"/>
      <c r="BM119" s="153"/>
      <c r="BN119" s="153"/>
      <c r="BO119" s="153"/>
      <c r="BP119" s="153"/>
      <c r="BX119" s="154"/>
      <c r="BY119" s="153"/>
      <c r="BZ119" s="153"/>
      <c r="CA119" s="153"/>
      <c r="CB119" s="153"/>
      <c r="CN119" s="154"/>
      <c r="CO119" s="153"/>
      <c r="CP119" s="153"/>
      <c r="CQ119" s="153"/>
      <c r="CR119" s="153"/>
    </row>
    <row r="120" spans="1:96" x14ac:dyDescent="0.2">
      <c r="A120" s="82">
        <v>117</v>
      </c>
      <c r="B120" s="74" t="s">
        <v>671</v>
      </c>
      <c r="C120" s="93" t="e">
        <f ca="1">IF(市町村抽出表!D120="－","－",ROUND(市町村抽出表!D120,1))</f>
        <v>#REF!</v>
      </c>
      <c r="D120" s="158" t="e">
        <f ca="1">IF(市町村抽出表!F120="","※2",IF(市町村抽出表!F120="－","－",市町村抽出表!F120&amp;"箇所"))</f>
        <v>#REF!</v>
      </c>
      <c r="E120" s="159" t="e">
        <f ca="1">IF(市町村抽出表!G120="","※2",IF(市町村抽出表!G120="－","－",市町村抽出表!G120&amp;"箇所"))</f>
        <v>#REF!</v>
      </c>
      <c r="F120" s="160" t="e">
        <f ca="1">IF(市町村抽出表!H120="","※2",IF(市町村抽出表!H120="－","－",市町村抽出表!H120&amp;"箇所"))</f>
        <v>#REF!</v>
      </c>
      <c r="G120" s="94" t="e">
        <f ca="1">IF(市町村抽出表!I120="－","－",IF(市町村抽出表!I120=0,"0棟",IF(市町村抽出表!I120&lt;1,"1棟未満",TEXT(ROUND(市町村抽出表!I120,0),"###,###")&amp;"棟")))</f>
        <v>#REF!</v>
      </c>
      <c r="H120" s="94" t="e">
        <f ca="1">IF(市町村抽出表!J120="－","－",IF(市町村抽出表!J120=0,"0棟",IF(市町村抽出表!J120&lt;1,"1棟未満",TEXT(ROUND(市町村抽出表!J120,0),"###,###")&amp;"棟")))</f>
        <v>#REF!</v>
      </c>
      <c r="I120" s="94" t="e">
        <f ca="1">IF(市町村抽出表!O120="－","－",IF(市町村抽出表!O120=0,"0棟",IF(市町村抽出表!O120&lt;1,"1棟未満",TEXT(ROUND(市町村抽出表!O120,0),"###,###")&amp;"棟")))</f>
        <v>#REF!</v>
      </c>
      <c r="J120" s="94" t="e">
        <f ca="1">IF(市町村抽出表!P120="－","－",IF(市町村抽出表!P120=0,"0棟",IF(市町村抽出表!P120&lt;1,"1棟未満",TEXT(ROUND(市町村抽出表!P120,0),"###,###")&amp;"棟")))</f>
        <v>#REF!</v>
      </c>
      <c r="K120" s="147" t="e">
        <f ca="1">IF(市町村抽出表!U120="","※2",IF(市町村抽出表!U120="－","－",IF(市町村抽出表!U120=0,"0棟",IF(市町村抽出表!U120&lt;1,"1棟未満",TEXT(ROUND(市町村抽出表!U120,0),"###,###")&amp;"棟"))))</f>
        <v>#REF!</v>
      </c>
      <c r="L120" s="148" t="e">
        <f ca="1">IF(市町村抽出表!V120="","※2",IF(市町村抽出表!V120="－","－",IF(市町村抽出表!V120=0,"0棟",IF(市町村抽出表!V120&lt;1,"1棟未満",TEXT(ROUND(市町村抽出表!V120,0),"###,###")&amp;"棟"))))</f>
        <v>#REF!</v>
      </c>
      <c r="M120" s="94" t="e">
        <f ca="1">IF(市町村抽出表!W120="－","－",IF(市町村抽出表!W120=0,"0棟",IF(市町村抽出表!W120&lt;1,"1棟未満",TEXT(ROUND(市町村抽出表!W120,0),"###,###")&amp;"棟")))</f>
        <v>#REF!</v>
      </c>
      <c r="N120" s="94" t="e">
        <f ca="1">IF(市町村抽出表!X120="－","－",IF(市町村抽出表!X120=0,"0棟",IF(市町村抽出表!X120&lt;1,"1棟未満",TEXT(ROUND(市町村抽出表!X120,0),"###,###")&amp;"棟")))</f>
        <v>#REF!</v>
      </c>
      <c r="O120" s="94" t="e">
        <f ca="1">IF(市町村抽出表!Z120="－","－",IF(市町村抽出表!Z120=0,"0件",IF(市町村抽出表!Z120&lt;1,"1件未満",TEXT(ROUND(市町村抽出表!Z120,0),"###,###")&amp;"件")))</f>
        <v>#REF!</v>
      </c>
      <c r="P120" s="94" t="e">
        <f ca="1">IF(市町村抽出表!AA120="－","－",IF(市町村抽出表!AA120=0,"0件",IF(市町村抽出表!AA120&lt;1,"1件未満",TEXT(ROUND(市町村抽出表!AA120,0),"###,###")&amp;"件")))</f>
        <v>#REF!</v>
      </c>
      <c r="Q120" s="94" t="e">
        <f ca="1">IF(市町村抽出表!AB120="－","－",IF(市町村抽出表!AB120=0,"0棟",IF(市町村抽出表!AB120&lt;1,"1棟未満",TEXT(ROUND(市町村抽出表!AB120,0),"###,###")&amp;"棟")))</f>
        <v>#REF!</v>
      </c>
      <c r="R120" s="94" t="e">
        <f ca="1">IF(市町村抽出表!AC120="－","－",IF(市町村抽出表!AC120=0,"0人",IF(市町村抽出表!AC120&lt;1,"1人未満",TEXT(ROUND(市町村抽出表!AC120,0),"###,###")&amp;"人")))</f>
        <v>#REF!</v>
      </c>
      <c r="S120" s="94" t="e">
        <f ca="1">IF(市町村抽出表!AD120="－","－",IF(市町村抽出表!AD120=0,"0人",IF(市町村抽出表!AD120&lt;1,"1人未満",TEXT(ROUND(市町村抽出表!AD120,0),"###,###")&amp;"人")))</f>
        <v>#REF!</v>
      </c>
      <c r="T120" s="94" t="e">
        <f ca="1">IF(市町村抽出表!AE120="－","－",IF(市町村抽出表!AE120=0,"0人",IF(市町村抽出表!AE120&lt;1,"1人未満",TEXT(ROUND(市町村抽出表!AE120,0),"###,###")&amp;"人")))</f>
        <v>#REF!</v>
      </c>
      <c r="U120" s="149" t="e">
        <f ca="1">IF(市町村抽出表!AG120="","※2",IF(市町村抽出表!AG120="－","－",IF(市町村抽出表!AG120=0,"0人",IF(市町村抽出表!AG120&lt;1,"1人未満",TEXT(ROUND(市町村抽出表!AG120,0),"###,###")&amp;"人"))))</f>
        <v>#REF!</v>
      </c>
      <c r="V120" s="150" t="e">
        <f ca="1">IF(市町村抽出表!AH120="","※2",IF(市町村抽出表!AH120="－","－",IF(市町村抽出表!AH120=0,"0人",IF(市町村抽出表!AH120&lt;1,"1人未満",TEXT(ROUND(市町村抽出表!AH120,0),"###,###")&amp;"人"))))</f>
        <v>#REF!</v>
      </c>
      <c r="W120" s="151" t="e">
        <f ca="1">IF(市町村抽出表!AI120="","※2",IF(市町村抽出表!AI120="－","－",IF(市町村抽出表!AI120=0,"0人",IF(市町村抽出表!AI120&lt;1,"1人未満",TEXT(ROUND(市町村抽出表!AI120,0),"###,###")&amp;"人"))))</f>
        <v>#REF!</v>
      </c>
      <c r="X120" s="94" t="e">
        <f ca="1">IF(市町村抽出表!AJ120="－","－",IF(市町村抽出表!AJ120=0,"0人",IF(市町村抽出表!AJ120&lt;1,"1人未満",TEXT(ROUND(市町村抽出表!AJ120,0),"###,###")&amp;"人")))</f>
        <v>#REF!</v>
      </c>
      <c r="Y120" s="94" t="e">
        <f ca="1">IF(市町村抽出表!AK120="－","－",IF(市町村抽出表!AK120=0,"0人",IF(市町村抽出表!AK120&lt;1,"1人未満",TEXT(ROUND(市町村抽出表!AK120,0),"###,###")&amp;"人")))</f>
        <v>#REF!</v>
      </c>
      <c r="Z120" s="94" t="e">
        <f ca="1">IF(市町村抽出表!AL120="－","－",IF(市町村抽出表!AL120=0,"0人",IF(市町村抽出表!AL120&lt;1,"1人未満",TEXT(ROUND(市町村抽出表!AL120,0),"###,###")&amp;"人")))</f>
        <v>#REF!</v>
      </c>
      <c r="AA120" s="94" t="e">
        <f ca="1">IF(市町村抽出表!AM120="－","－",IF(市町村抽出表!AM120=0,"0人",IF(市町村抽出表!AM120&lt;1,"1人未満",TEXT(ROUND(市町村抽出表!AM120,0),"###,###")&amp;"人")))</f>
        <v>#REF!</v>
      </c>
      <c r="AB120" s="94" t="e">
        <f ca="1">IF(市町村抽出表!AN120="－","－",IF(市町村抽出表!AN120=0,"0人",IF(市町村抽出表!AN120&lt;1,"1人未満",TEXT(ROUND(市町村抽出表!AN120,0),"###,###")&amp;"人")))</f>
        <v>#REF!</v>
      </c>
      <c r="AC120" s="94" t="e">
        <f ca="1">IF(市町村抽出表!AO120="－","－",IF(市町村抽出表!AO120=0,"0人",IF(市町村抽出表!AO120&lt;1,"1人未満",TEXT(ROUND(市町村抽出表!AO120,0),"###,###")&amp;"人")))</f>
        <v>#REF!</v>
      </c>
      <c r="AD120" s="94" t="e">
        <f ca="1">IF(市町村抽出表!AP120="－","－",IF(市町村抽出表!AP120=0,"0人",IF(市町村抽出表!AP120&lt;1,"1人未満",TEXT(ROUND(市町村抽出表!AP120,0),"###,###")&amp;"人")))</f>
        <v>#REF!</v>
      </c>
      <c r="AE120" s="94" t="e">
        <f ca="1">IF(市町村抽出表!AQ120="－","－",IF(市町村抽出表!AQ120=0,"0人",IF(市町村抽出表!AQ120&lt;1,"1人未満",TEXT(ROUND(市町村抽出表!AQ120,0),"###,###")&amp;"人")))</f>
        <v>#REF!</v>
      </c>
      <c r="AF120" s="94" t="e">
        <f ca="1">IF(市町村抽出表!AR120="－","－",IF(市町村抽出表!AR120=0,"0人",IF(市町村抽出表!AR120&lt;1,"1人未満",TEXT(ROUND(市町村抽出表!AR120,0),"###,###")&amp;"人")))</f>
        <v>#REF!</v>
      </c>
      <c r="AG120" s="94" t="e">
        <f ca="1">IF(市町村抽出表!AS120="－","－",IF(市町村抽出表!AS120=0,"0箇所",IF(市町村抽出表!AS120&lt;1,"1箇所未満",TEXT(ROUND(市町村抽出表!AS120,0),"###,###")&amp;"箇所")))</f>
        <v>#REF!</v>
      </c>
      <c r="AH120" s="94" t="e">
        <f ca="1">IF(市町村抽出表!AT120="－","－",IF(市町村抽出表!AT120=0,"0世帯",IF(市町村抽出表!AT120&lt;1,"1世帯未満",TEXT(ROUND(市町村抽出表!AT120,0),"###,###")&amp;"世帯")))</f>
        <v>#REF!</v>
      </c>
      <c r="AI120" s="94" t="e">
        <f ca="1">IF(市町村抽出表!AU120="－","－",IF(市町村抽出表!AU120=0,"0人",IF(市町村抽出表!AU120&lt;1,"1人未満",TEXT(ROUND(市町村抽出表!AU120,0),"###,###")&amp;"人")))</f>
        <v>#REF!</v>
      </c>
      <c r="AJ120" s="94" t="e">
        <f ca="1">IF(市町村抽出表!AV120="－","－",IF(市町村抽出表!AV120=0,"0世帯",IF(市町村抽出表!AV120&lt;1,"1世帯未満",TEXT(ROUND(市町村抽出表!AV120,0),"###,###")&amp;"世帯")))</f>
        <v>#REF!</v>
      </c>
      <c r="AK120" s="94" t="e">
        <f ca="1">IF(市町村抽出表!AW120="－","－",IF(市町村抽出表!AW120=0,"0人",IF(市町村抽出表!AW120&lt;1,"1人未満",TEXT(ROUND(市町村抽出表!AW120,0),"###,###")&amp;"人")))</f>
        <v>#REF!</v>
      </c>
      <c r="AL120" s="94" t="e">
        <f ca="1">IF(市町村抽出表!AX120="－","－",IF(市町村抽出表!AX120=0,"0世帯",IF(市町村抽出表!AX120&lt;1,"1世帯未満",TEXT(ROUND(市町村抽出表!AX120,0),"###,###")&amp;"世帯")))</f>
        <v>#REF!</v>
      </c>
      <c r="AM120" s="94" t="e">
        <f ca="1">IF(市町村抽出表!AY120="－","－",IF(市町村抽出表!AY120=0,"0人",IF(市町村抽出表!AY120&lt;1,"1人未満",TEXT(ROUND(市町村抽出表!AY120,0),"###,###")&amp;"人")))</f>
        <v>#REF!</v>
      </c>
      <c r="AN120" s="94" t="s">
        <v>722</v>
      </c>
      <c r="AO120" s="94" t="s">
        <v>722</v>
      </c>
      <c r="AP120" s="94" t="e">
        <f ca="1">IF(市町村抽出表!BB120="－","－",IF(市町村抽出表!BB120=0,"0km",IF(市町村抽出表!BB120&lt;0.1,"0.1km未満",TEXT(ROUND(市町村抽出表!BB120,1),"###,##0.0")&amp;"km")))</f>
        <v>#REF!</v>
      </c>
      <c r="AQ120" s="94" t="e">
        <f ca="1">IF(市町村抽出表!BC120="－","－",IF(市町村抽出表!BC120=0,"0世帯",IF(市町村抽出表!BC120&lt;1,"1世帯未満",TEXT(ROUND(市町村抽出表!BC120,0),"###,###")&amp;"世帯")))</f>
        <v>#REF!</v>
      </c>
      <c r="AR120" s="94" t="e">
        <f ca="1">IF(市町村抽出表!BD120="－","－",IF(市町村抽出表!BD120=0,"0人",IF(市町村抽出表!BD120&lt;1,"1人未満",TEXT(ROUND(市町村抽出表!BD120,0),"###,###")&amp;"人")))</f>
        <v>#REF!</v>
      </c>
      <c r="AS120" s="94" t="s">
        <v>722</v>
      </c>
      <c r="AT120" s="94" t="s">
        <v>722</v>
      </c>
      <c r="AU120" s="94" t="e">
        <f ca="1">IF(市町村抽出表!BG120="－","－",IF(市町村抽出表!BG120=0,"0箇所",IF(市町村抽出表!BG120&lt;1,"1箇所未満",TEXT(ROUND(市町村抽出表!BG120,0),"###,###")&amp;"箇所")))</f>
        <v>#REF!</v>
      </c>
      <c r="AV120" s="94" t="e">
        <f ca="1">IF(市町村抽出表!BH120="－","－",IF(市町村抽出表!BH120=0,"0箇所",IF(市町村抽出表!BH120&lt;1,"1箇所未満",TEXT(ROUND(市町村抽出表!BH120,0),"###,###")&amp;"箇所")))</f>
        <v>#REF!</v>
      </c>
      <c r="AW120" s="94" t="e">
        <f ca="1">IF(市町村抽出表!BI120="－","－",IF(市町村抽出表!BI120=0,"0箇所",IF(市町村抽出表!BI120&lt;1,"1箇所未満",TEXT(ROUND(市町村抽出表!BI120,0),"###,###")&amp;"箇所")))</f>
        <v>#REF!</v>
      </c>
      <c r="AX120" s="94" t="e">
        <f ca="1">IF(市町村抽出表!BJ120="－","－",IF(市町村抽出表!BJ120=0,"0箇所",IF(市町村抽出表!BJ120&lt;1,"1箇所未満",TEXT(ROUND(市町村抽出表!BJ120,0),"###,###")&amp;"箇所")))</f>
        <v>#REF!</v>
      </c>
      <c r="AY120" s="94" t="e">
        <f ca="1">IF(市町村抽出表!BK120="－","－",IF(市町村抽出表!BK120=0,"0箇所",IF(市町村抽出表!BK120&lt;1,"1箇所未満",TEXT(ROUND(市町村抽出表!BK120,0),"###,###")&amp;"箇所")))</f>
        <v>#REF!</v>
      </c>
      <c r="AZ120" s="94" t="e">
        <f ca="1">IF(市町村抽出表!BL120="－","－",IF(市町村抽出表!BL120=0,"0箇所",IF(市町村抽出表!BL120&lt;1,"1箇所未満",TEXT(ROUND(市町村抽出表!BL120,0),"###,###")&amp;"箇所")))</f>
        <v>#REF!</v>
      </c>
      <c r="BH120" s="153"/>
      <c r="BI120" s="153"/>
      <c r="BJ120" s="153"/>
      <c r="BL120" s="154"/>
      <c r="BM120" s="153"/>
      <c r="BN120" s="153"/>
      <c r="BO120" s="153"/>
      <c r="BP120" s="153"/>
      <c r="BX120" s="154"/>
      <c r="BY120" s="153"/>
      <c r="BZ120" s="153"/>
      <c r="CA120" s="153"/>
      <c r="CB120" s="153"/>
      <c r="CN120" s="154"/>
      <c r="CO120" s="153"/>
      <c r="CP120" s="153"/>
      <c r="CQ120" s="153"/>
      <c r="CR120" s="153"/>
    </row>
    <row r="121" spans="1:96" x14ac:dyDescent="0.2">
      <c r="A121" s="82">
        <v>118</v>
      </c>
      <c r="B121" s="74" t="s">
        <v>672</v>
      </c>
      <c r="C121" s="93" t="e">
        <f ca="1">IF(市町村抽出表!D121="－","－",ROUND(市町村抽出表!D121,1))</f>
        <v>#REF!</v>
      </c>
      <c r="D121" s="158" t="e">
        <f ca="1">IF(市町村抽出表!F121="","※2",IF(市町村抽出表!F121="－","－",市町村抽出表!F121&amp;"箇所"))</f>
        <v>#REF!</v>
      </c>
      <c r="E121" s="159" t="e">
        <f ca="1">IF(市町村抽出表!G121="","※2",IF(市町村抽出表!G121="－","－",市町村抽出表!G121&amp;"箇所"))</f>
        <v>#REF!</v>
      </c>
      <c r="F121" s="160" t="e">
        <f ca="1">IF(市町村抽出表!H121="","※2",IF(市町村抽出表!H121="－","－",市町村抽出表!H121&amp;"箇所"))</f>
        <v>#REF!</v>
      </c>
      <c r="G121" s="94" t="e">
        <f ca="1">IF(市町村抽出表!I121="－","－",IF(市町村抽出表!I121=0,"0棟",IF(市町村抽出表!I121&lt;1,"1棟未満",TEXT(ROUND(市町村抽出表!I121,0),"###,###")&amp;"棟")))</f>
        <v>#REF!</v>
      </c>
      <c r="H121" s="94" t="e">
        <f ca="1">IF(市町村抽出表!J121="－","－",IF(市町村抽出表!J121=0,"0棟",IF(市町村抽出表!J121&lt;1,"1棟未満",TEXT(ROUND(市町村抽出表!J121,0),"###,###")&amp;"棟")))</f>
        <v>#REF!</v>
      </c>
      <c r="I121" s="94" t="e">
        <f ca="1">IF(市町村抽出表!O121="－","－",IF(市町村抽出表!O121=0,"0棟",IF(市町村抽出表!O121&lt;1,"1棟未満",TEXT(ROUND(市町村抽出表!O121,0),"###,###")&amp;"棟")))</f>
        <v>#REF!</v>
      </c>
      <c r="J121" s="94" t="e">
        <f ca="1">IF(市町村抽出表!P121="－","－",IF(市町村抽出表!P121=0,"0棟",IF(市町村抽出表!P121&lt;1,"1棟未満",TEXT(ROUND(市町村抽出表!P121,0),"###,###")&amp;"棟")))</f>
        <v>#REF!</v>
      </c>
      <c r="K121" s="147" t="e">
        <f ca="1">IF(市町村抽出表!U121="","※2",IF(市町村抽出表!U121="－","－",IF(市町村抽出表!U121=0,"0棟",IF(市町村抽出表!U121&lt;1,"1棟未満",TEXT(ROUND(市町村抽出表!U121,0),"###,###")&amp;"棟"))))</f>
        <v>#REF!</v>
      </c>
      <c r="L121" s="148" t="e">
        <f ca="1">IF(市町村抽出表!V121="","※2",IF(市町村抽出表!V121="－","－",IF(市町村抽出表!V121=0,"0棟",IF(市町村抽出表!V121&lt;1,"1棟未満",TEXT(ROUND(市町村抽出表!V121,0),"###,###")&amp;"棟"))))</f>
        <v>#REF!</v>
      </c>
      <c r="M121" s="94" t="e">
        <f ca="1">IF(市町村抽出表!W121="－","－",IF(市町村抽出表!W121=0,"0棟",IF(市町村抽出表!W121&lt;1,"1棟未満",TEXT(ROUND(市町村抽出表!W121,0),"###,###")&amp;"棟")))</f>
        <v>#REF!</v>
      </c>
      <c r="N121" s="94" t="e">
        <f ca="1">IF(市町村抽出表!X121="－","－",IF(市町村抽出表!X121=0,"0棟",IF(市町村抽出表!X121&lt;1,"1棟未満",TEXT(ROUND(市町村抽出表!X121,0),"###,###")&amp;"棟")))</f>
        <v>#REF!</v>
      </c>
      <c r="O121" s="94" t="e">
        <f ca="1">IF(市町村抽出表!Z121="－","－",IF(市町村抽出表!Z121=0,"0件",IF(市町村抽出表!Z121&lt;1,"1件未満",TEXT(ROUND(市町村抽出表!Z121,0),"###,###")&amp;"件")))</f>
        <v>#REF!</v>
      </c>
      <c r="P121" s="94" t="e">
        <f ca="1">IF(市町村抽出表!AA121="－","－",IF(市町村抽出表!AA121=0,"0件",IF(市町村抽出表!AA121&lt;1,"1件未満",TEXT(ROUND(市町村抽出表!AA121,0),"###,###")&amp;"件")))</f>
        <v>#REF!</v>
      </c>
      <c r="Q121" s="94" t="e">
        <f ca="1">IF(市町村抽出表!AB121="－","－",IF(市町村抽出表!AB121=0,"0棟",IF(市町村抽出表!AB121&lt;1,"1棟未満",TEXT(ROUND(市町村抽出表!AB121,0),"###,###")&amp;"棟")))</f>
        <v>#REF!</v>
      </c>
      <c r="R121" s="94" t="e">
        <f ca="1">IF(市町村抽出表!AC121="－","－",IF(市町村抽出表!AC121=0,"0人",IF(市町村抽出表!AC121&lt;1,"1人未満",TEXT(ROUND(市町村抽出表!AC121,0),"###,###")&amp;"人")))</f>
        <v>#REF!</v>
      </c>
      <c r="S121" s="94" t="e">
        <f ca="1">IF(市町村抽出表!AD121="－","－",IF(市町村抽出表!AD121=0,"0人",IF(市町村抽出表!AD121&lt;1,"1人未満",TEXT(ROUND(市町村抽出表!AD121,0),"###,###")&amp;"人")))</f>
        <v>#REF!</v>
      </c>
      <c r="T121" s="94" t="e">
        <f ca="1">IF(市町村抽出表!AE121="－","－",IF(市町村抽出表!AE121=0,"0人",IF(市町村抽出表!AE121&lt;1,"1人未満",TEXT(ROUND(市町村抽出表!AE121,0),"###,###")&amp;"人")))</f>
        <v>#REF!</v>
      </c>
      <c r="U121" s="149" t="e">
        <f ca="1">IF(市町村抽出表!AG121="","※2",IF(市町村抽出表!AG121="－","－",IF(市町村抽出表!AG121=0,"0人",IF(市町村抽出表!AG121&lt;1,"1人未満",TEXT(ROUND(市町村抽出表!AG121,0),"###,###")&amp;"人"))))</f>
        <v>#REF!</v>
      </c>
      <c r="V121" s="150" t="e">
        <f ca="1">IF(市町村抽出表!AH121="","※2",IF(市町村抽出表!AH121="－","－",IF(市町村抽出表!AH121=0,"0人",IF(市町村抽出表!AH121&lt;1,"1人未満",TEXT(ROUND(市町村抽出表!AH121,0),"###,###")&amp;"人"))))</f>
        <v>#REF!</v>
      </c>
      <c r="W121" s="151" t="e">
        <f ca="1">IF(市町村抽出表!AI121="","※2",IF(市町村抽出表!AI121="－","－",IF(市町村抽出表!AI121=0,"0人",IF(市町村抽出表!AI121&lt;1,"1人未満",TEXT(ROUND(市町村抽出表!AI121,0),"###,###")&amp;"人"))))</f>
        <v>#REF!</v>
      </c>
      <c r="X121" s="94" t="e">
        <f ca="1">IF(市町村抽出表!AJ121="－","－",IF(市町村抽出表!AJ121=0,"0人",IF(市町村抽出表!AJ121&lt;1,"1人未満",TEXT(ROUND(市町村抽出表!AJ121,0),"###,###")&amp;"人")))</f>
        <v>#REF!</v>
      </c>
      <c r="Y121" s="94" t="e">
        <f ca="1">IF(市町村抽出表!AK121="－","－",IF(市町村抽出表!AK121=0,"0人",IF(市町村抽出表!AK121&lt;1,"1人未満",TEXT(ROUND(市町村抽出表!AK121,0),"###,###")&amp;"人")))</f>
        <v>#REF!</v>
      </c>
      <c r="Z121" s="94" t="e">
        <f ca="1">IF(市町村抽出表!AL121="－","－",IF(市町村抽出表!AL121=0,"0人",IF(市町村抽出表!AL121&lt;1,"1人未満",TEXT(ROUND(市町村抽出表!AL121,0),"###,###")&amp;"人")))</f>
        <v>#REF!</v>
      </c>
      <c r="AA121" s="94" t="e">
        <f ca="1">IF(市町村抽出表!AM121="－","－",IF(市町村抽出表!AM121=0,"0人",IF(市町村抽出表!AM121&lt;1,"1人未満",TEXT(ROUND(市町村抽出表!AM121,0),"###,###")&amp;"人")))</f>
        <v>#REF!</v>
      </c>
      <c r="AB121" s="94" t="e">
        <f ca="1">IF(市町村抽出表!AN121="－","－",IF(市町村抽出表!AN121=0,"0人",IF(市町村抽出表!AN121&lt;1,"1人未満",TEXT(ROUND(市町村抽出表!AN121,0),"###,###")&amp;"人")))</f>
        <v>#REF!</v>
      </c>
      <c r="AC121" s="94" t="e">
        <f ca="1">IF(市町村抽出表!AO121="－","－",IF(市町村抽出表!AO121=0,"0人",IF(市町村抽出表!AO121&lt;1,"1人未満",TEXT(ROUND(市町村抽出表!AO121,0),"###,###")&amp;"人")))</f>
        <v>#REF!</v>
      </c>
      <c r="AD121" s="94" t="e">
        <f ca="1">IF(市町村抽出表!AP121="－","－",IF(市町村抽出表!AP121=0,"0人",IF(市町村抽出表!AP121&lt;1,"1人未満",TEXT(ROUND(市町村抽出表!AP121,0),"###,###")&amp;"人")))</f>
        <v>#REF!</v>
      </c>
      <c r="AE121" s="94" t="e">
        <f ca="1">IF(市町村抽出表!AQ121="－","－",IF(市町村抽出表!AQ121=0,"0人",IF(市町村抽出表!AQ121&lt;1,"1人未満",TEXT(ROUND(市町村抽出表!AQ121,0),"###,###")&amp;"人")))</f>
        <v>#REF!</v>
      </c>
      <c r="AF121" s="94" t="e">
        <f ca="1">IF(市町村抽出表!AR121="－","－",IF(市町村抽出表!AR121=0,"0人",IF(市町村抽出表!AR121&lt;1,"1人未満",TEXT(ROUND(市町村抽出表!AR121,0),"###,###")&amp;"人")))</f>
        <v>#REF!</v>
      </c>
      <c r="AG121" s="94" t="e">
        <f ca="1">IF(市町村抽出表!AS121="－","－",IF(市町村抽出表!AS121=0,"0箇所",IF(市町村抽出表!AS121&lt;1,"1箇所未満",TEXT(ROUND(市町村抽出表!AS121,0),"###,###")&amp;"箇所")))</f>
        <v>#REF!</v>
      </c>
      <c r="AH121" s="94" t="e">
        <f ca="1">IF(市町村抽出表!AT121="－","－",IF(市町村抽出表!AT121=0,"0世帯",IF(市町村抽出表!AT121&lt;1,"1世帯未満",TEXT(ROUND(市町村抽出表!AT121,0),"###,###")&amp;"世帯")))</f>
        <v>#REF!</v>
      </c>
      <c r="AI121" s="94" t="e">
        <f ca="1">IF(市町村抽出表!AU121="－","－",IF(市町村抽出表!AU121=0,"0人",IF(市町村抽出表!AU121&lt;1,"1人未満",TEXT(ROUND(市町村抽出表!AU121,0),"###,###")&amp;"人")))</f>
        <v>#REF!</v>
      </c>
      <c r="AJ121" s="94" t="e">
        <f ca="1">IF(市町村抽出表!AV121="－","－",IF(市町村抽出表!AV121=0,"0世帯",IF(市町村抽出表!AV121&lt;1,"1世帯未満",TEXT(ROUND(市町村抽出表!AV121,0),"###,###")&amp;"世帯")))</f>
        <v>#REF!</v>
      </c>
      <c r="AK121" s="94" t="e">
        <f ca="1">IF(市町村抽出表!AW121="－","－",IF(市町村抽出表!AW121=0,"0人",IF(市町村抽出表!AW121&lt;1,"1人未満",TEXT(ROUND(市町村抽出表!AW121,0),"###,###")&amp;"人")))</f>
        <v>#REF!</v>
      </c>
      <c r="AL121" s="94" t="e">
        <f ca="1">IF(市町村抽出表!AX121="－","－",IF(市町村抽出表!AX121=0,"0世帯",IF(市町村抽出表!AX121&lt;1,"1世帯未満",TEXT(ROUND(市町村抽出表!AX121,0),"###,###")&amp;"世帯")))</f>
        <v>#REF!</v>
      </c>
      <c r="AM121" s="94" t="e">
        <f ca="1">IF(市町村抽出表!AY121="－","－",IF(市町村抽出表!AY121=0,"0人",IF(市町村抽出表!AY121&lt;1,"1人未満",TEXT(ROUND(市町村抽出表!AY121,0),"###,###")&amp;"人")))</f>
        <v>#REF!</v>
      </c>
      <c r="AN121" s="94" t="s">
        <v>722</v>
      </c>
      <c r="AO121" s="94" t="s">
        <v>722</v>
      </c>
      <c r="AP121" s="94" t="e">
        <f ca="1">IF(市町村抽出表!BB121="－","－",IF(市町村抽出表!BB121=0,"0km",IF(市町村抽出表!BB121&lt;0.1,"0.1km未満",TEXT(ROUND(市町村抽出表!BB121,1),"###,##0.0")&amp;"km")))</f>
        <v>#REF!</v>
      </c>
      <c r="AQ121" s="94" t="e">
        <f ca="1">IF(市町村抽出表!BC121="－","－",IF(市町村抽出表!BC121=0,"0世帯",IF(市町村抽出表!BC121&lt;1,"1世帯未満",TEXT(ROUND(市町村抽出表!BC121,0),"###,###")&amp;"世帯")))</f>
        <v>#REF!</v>
      </c>
      <c r="AR121" s="94" t="e">
        <f ca="1">IF(市町村抽出表!BD121="－","－",IF(市町村抽出表!BD121=0,"0人",IF(市町村抽出表!BD121&lt;1,"1人未満",TEXT(ROUND(市町村抽出表!BD121,0),"###,###")&amp;"人")))</f>
        <v>#REF!</v>
      </c>
      <c r="AS121" s="94" t="s">
        <v>722</v>
      </c>
      <c r="AT121" s="94" t="s">
        <v>722</v>
      </c>
      <c r="AU121" s="94" t="e">
        <f ca="1">IF(市町村抽出表!BG121="－","－",IF(市町村抽出表!BG121=0,"0箇所",IF(市町村抽出表!BG121&lt;1,"1箇所未満",TEXT(ROUND(市町村抽出表!BG121,0),"###,###")&amp;"箇所")))</f>
        <v>#REF!</v>
      </c>
      <c r="AV121" s="94" t="e">
        <f ca="1">IF(市町村抽出表!BH121="－","－",IF(市町村抽出表!BH121=0,"0箇所",IF(市町村抽出表!BH121&lt;1,"1箇所未満",TEXT(ROUND(市町村抽出表!BH121,0),"###,###")&amp;"箇所")))</f>
        <v>#REF!</v>
      </c>
      <c r="AW121" s="94" t="e">
        <f ca="1">IF(市町村抽出表!BI121="－","－",IF(市町村抽出表!BI121=0,"0箇所",IF(市町村抽出表!BI121&lt;1,"1箇所未満",TEXT(ROUND(市町村抽出表!BI121,0),"###,###")&amp;"箇所")))</f>
        <v>#REF!</v>
      </c>
      <c r="AX121" s="94" t="e">
        <f ca="1">IF(市町村抽出表!BJ121="－","－",IF(市町村抽出表!BJ121=0,"0箇所",IF(市町村抽出表!BJ121&lt;1,"1箇所未満",TEXT(ROUND(市町村抽出表!BJ121,0),"###,###")&amp;"箇所")))</f>
        <v>#REF!</v>
      </c>
      <c r="AY121" s="94" t="e">
        <f ca="1">IF(市町村抽出表!BK121="－","－",IF(市町村抽出表!BK121=0,"0箇所",IF(市町村抽出表!BK121&lt;1,"1箇所未満",TEXT(ROUND(市町村抽出表!BK121,0),"###,###")&amp;"箇所")))</f>
        <v>#REF!</v>
      </c>
      <c r="AZ121" s="94" t="e">
        <f ca="1">IF(市町村抽出表!BL121="－","－",IF(市町村抽出表!BL121=0,"0箇所",IF(市町村抽出表!BL121&lt;1,"1箇所未満",TEXT(ROUND(市町村抽出表!BL121,0),"###,###")&amp;"箇所")))</f>
        <v>#REF!</v>
      </c>
      <c r="BH121" s="153"/>
      <c r="BI121" s="153"/>
      <c r="BJ121" s="153"/>
      <c r="BL121" s="154"/>
      <c r="BM121" s="153"/>
      <c r="BN121" s="153"/>
      <c r="BO121" s="153"/>
      <c r="BP121" s="153"/>
      <c r="BX121" s="154"/>
      <c r="BY121" s="153"/>
      <c r="BZ121" s="153"/>
      <c r="CA121" s="153"/>
      <c r="CB121" s="153"/>
      <c r="CN121" s="154"/>
      <c r="CO121" s="153"/>
      <c r="CP121" s="153"/>
      <c r="CQ121" s="153"/>
      <c r="CR121" s="153"/>
    </row>
    <row r="122" spans="1:96" x14ac:dyDescent="0.2">
      <c r="A122" s="82">
        <v>119</v>
      </c>
      <c r="B122" s="74" t="s">
        <v>673</v>
      </c>
      <c r="C122" s="93" t="e">
        <f ca="1">IF(市町村抽出表!D122="－","－",ROUND(市町村抽出表!D122,1))</f>
        <v>#REF!</v>
      </c>
      <c r="D122" s="158" t="e">
        <f ca="1">IF(市町村抽出表!F122="","※2",IF(市町村抽出表!F122="－","－",市町村抽出表!F122&amp;"箇所"))</f>
        <v>#REF!</v>
      </c>
      <c r="E122" s="159" t="e">
        <f ca="1">IF(市町村抽出表!G122="","※2",IF(市町村抽出表!G122="－","－",市町村抽出表!G122&amp;"箇所"))</f>
        <v>#REF!</v>
      </c>
      <c r="F122" s="160" t="e">
        <f ca="1">IF(市町村抽出表!H122="","※2",IF(市町村抽出表!H122="－","－",市町村抽出表!H122&amp;"箇所"))</f>
        <v>#REF!</v>
      </c>
      <c r="G122" s="94" t="e">
        <f ca="1">IF(市町村抽出表!I122="－","－",IF(市町村抽出表!I122=0,"0棟",IF(市町村抽出表!I122&lt;1,"1棟未満",TEXT(ROUND(市町村抽出表!I122,0),"###,###")&amp;"棟")))</f>
        <v>#REF!</v>
      </c>
      <c r="H122" s="94" t="e">
        <f ca="1">IF(市町村抽出表!J122="－","－",IF(市町村抽出表!J122=0,"0棟",IF(市町村抽出表!J122&lt;1,"1棟未満",TEXT(ROUND(市町村抽出表!J122,0),"###,###")&amp;"棟")))</f>
        <v>#REF!</v>
      </c>
      <c r="I122" s="94" t="e">
        <f ca="1">IF(市町村抽出表!O122="－","－",IF(市町村抽出表!O122=0,"0棟",IF(市町村抽出表!O122&lt;1,"1棟未満",TEXT(ROUND(市町村抽出表!O122,0),"###,###")&amp;"棟")))</f>
        <v>#REF!</v>
      </c>
      <c r="J122" s="94" t="e">
        <f ca="1">IF(市町村抽出表!P122="－","－",IF(市町村抽出表!P122=0,"0棟",IF(市町村抽出表!P122&lt;1,"1棟未満",TEXT(ROUND(市町村抽出表!P122,0),"###,###")&amp;"棟")))</f>
        <v>#REF!</v>
      </c>
      <c r="K122" s="147" t="e">
        <f ca="1">IF(市町村抽出表!U122="","※2",IF(市町村抽出表!U122="－","－",IF(市町村抽出表!U122=0,"0棟",IF(市町村抽出表!U122&lt;1,"1棟未満",TEXT(ROUND(市町村抽出表!U122,0),"###,###")&amp;"棟"))))</f>
        <v>#REF!</v>
      </c>
      <c r="L122" s="148" t="e">
        <f ca="1">IF(市町村抽出表!V122="","※2",IF(市町村抽出表!V122="－","－",IF(市町村抽出表!V122=0,"0棟",IF(市町村抽出表!V122&lt;1,"1棟未満",TEXT(ROUND(市町村抽出表!V122,0),"###,###")&amp;"棟"))))</f>
        <v>#REF!</v>
      </c>
      <c r="M122" s="94" t="e">
        <f ca="1">IF(市町村抽出表!W122="－","－",IF(市町村抽出表!W122=0,"0棟",IF(市町村抽出表!W122&lt;1,"1棟未満",TEXT(ROUND(市町村抽出表!W122,0),"###,###")&amp;"棟")))</f>
        <v>#REF!</v>
      </c>
      <c r="N122" s="94" t="e">
        <f ca="1">IF(市町村抽出表!X122="－","－",IF(市町村抽出表!X122=0,"0棟",IF(市町村抽出表!X122&lt;1,"1棟未満",TEXT(ROUND(市町村抽出表!X122,0),"###,###")&amp;"棟")))</f>
        <v>#REF!</v>
      </c>
      <c r="O122" s="94" t="e">
        <f ca="1">IF(市町村抽出表!Z122="－","－",IF(市町村抽出表!Z122=0,"0件",IF(市町村抽出表!Z122&lt;1,"1件未満",TEXT(ROUND(市町村抽出表!Z122,0),"###,###")&amp;"件")))</f>
        <v>#REF!</v>
      </c>
      <c r="P122" s="94" t="e">
        <f ca="1">IF(市町村抽出表!AA122="－","－",IF(市町村抽出表!AA122=0,"0件",IF(市町村抽出表!AA122&lt;1,"1件未満",TEXT(ROUND(市町村抽出表!AA122,0),"###,###")&amp;"件")))</f>
        <v>#REF!</v>
      </c>
      <c r="Q122" s="94" t="e">
        <f ca="1">IF(市町村抽出表!AB122="－","－",IF(市町村抽出表!AB122=0,"0棟",IF(市町村抽出表!AB122&lt;1,"1棟未満",TEXT(ROUND(市町村抽出表!AB122,0),"###,###")&amp;"棟")))</f>
        <v>#REF!</v>
      </c>
      <c r="R122" s="94" t="e">
        <f ca="1">IF(市町村抽出表!AC122="－","－",IF(市町村抽出表!AC122=0,"0人",IF(市町村抽出表!AC122&lt;1,"1人未満",TEXT(ROUND(市町村抽出表!AC122,0),"###,###")&amp;"人")))</f>
        <v>#REF!</v>
      </c>
      <c r="S122" s="94" t="e">
        <f ca="1">IF(市町村抽出表!AD122="－","－",IF(市町村抽出表!AD122=0,"0人",IF(市町村抽出表!AD122&lt;1,"1人未満",TEXT(ROUND(市町村抽出表!AD122,0),"###,###")&amp;"人")))</f>
        <v>#REF!</v>
      </c>
      <c r="T122" s="94" t="e">
        <f ca="1">IF(市町村抽出表!AE122="－","－",IF(市町村抽出表!AE122=0,"0人",IF(市町村抽出表!AE122&lt;1,"1人未満",TEXT(ROUND(市町村抽出表!AE122,0),"###,###")&amp;"人")))</f>
        <v>#REF!</v>
      </c>
      <c r="U122" s="149" t="e">
        <f ca="1">IF(市町村抽出表!AG122="","※2",IF(市町村抽出表!AG122="－","－",IF(市町村抽出表!AG122=0,"0人",IF(市町村抽出表!AG122&lt;1,"1人未満",TEXT(ROUND(市町村抽出表!AG122,0),"###,###")&amp;"人"))))</f>
        <v>#REF!</v>
      </c>
      <c r="V122" s="150" t="e">
        <f ca="1">IF(市町村抽出表!AH122="","※2",IF(市町村抽出表!AH122="－","－",IF(市町村抽出表!AH122=0,"0人",IF(市町村抽出表!AH122&lt;1,"1人未満",TEXT(ROUND(市町村抽出表!AH122,0),"###,###")&amp;"人"))))</f>
        <v>#REF!</v>
      </c>
      <c r="W122" s="151" t="e">
        <f ca="1">IF(市町村抽出表!AI122="","※2",IF(市町村抽出表!AI122="－","－",IF(市町村抽出表!AI122=0,"0人",IF(市町村抽出表!AI122&lt;1,"1人未満",TEXT(ROUND(市町村抽出表!AI122,0),"###,###")&amp;"人"))))</f>
        <v>#REF!</v>
      </c>
      <c r="X122" s="94" t="e">
        <f ca="1">IF(市町村抽出表!AJ122="－","－",IF(市町村抽出表!AJ122=0,"0人",IF(市町村抽出表!AJ122&lt;1,"1人未満",TEXT(ROUND(市町村抽出表!AJ122,0),"###,###")&amp;"人")))</f>
        <v>#REF!</v>
      </c>
      <c r="Y122" s="94" t="e">
        <f ca="1">IF(市町村抽出表!AK122="－","－",IF(市町村抽出表!AK122=0,"0人",IF(市町村抽出表!AK122&lt;1,"1人未満",TEXT(ROUND(市町村抽出表!AK122,0),"###,###")&amp;"人")))</f>
        <v>#REF!</v>
      </c>
      <c r="Z122" s="94" t="e">
        <f ca="1">IF(市町村抽出表!AL122="－","－",IF(市町村抽出表!AL122=0,"0人",IF(市町村抽出表!AL122&lt;1,"1人未満",TEXT(ROUND(市町村抽出表!AL122,0),"###,###")&amp;"人")))</f>
        <v>#REF!</v>
      </c>
      <c r="AA122" s="94" t="e">
        <f ca="1">IF(市町村抽出表!AM122="－","－",IF(市町村抽出表!AM122=0,"0人",IF(市町村抽出表!AM122&lt;1,"1人未満",TEXT(ROUND(市町村抽出表!AM122,0),"###,###")&amp;"人")))</f>
        <v>#REF!</v>
      </c>
      <c r="AB122" s="94" t="e">
        <f ca="1">IF(市町村抽出表!AN122="－","－",IF(市町村抽出表!AN122=0,"0人",IF(市町村抽出表!AN122&lt;1,"1人未満",TEXT(ROUND(市町村抽出表!AN122,0),"###,###")&amp;"人")))</f>
        <v>#REF!</v>
      </c>
      <c r="AC122" s="94" t="e">
        <f ca="1">IF(市町村抽出表!AO122="－","－",IF(市町村抽出表!AO122=0,"0人",IF(市町村抽出表!AO122&lt;1,"1人未満",TEXT(ROUND(市町村抽出表!AO122,0),"###,###")&amp;"人")))</f>
        <v>#REF!</v>
      </c>
      <c r="AD122" s="94" t="e">
        <f ca="1">IF(市町村抽出表!AP122="－","－",IF(市町村抽出表!AP122=0,"0人",IF(市町村抽出表!AP122&lt;1,"1人未満",TEXT(ROUND(市町村抽出表!AP122,0),"###,###")&amp;"人")))</f>
        <v>#REF!</v>
      </c>
      <c r="AE122" s="94" t="e">
        <f ca="1">IF(市町村抽出表!AQ122="－","－",IF(市町村抽出表!AQ122=0,"0人",IF(市町村抽出表!AQ122&lt;1,"1人未満",TEXT(ROUND(市町村抽出表!AQ122,0),"###,###")&amp;"人")))</f>
        <v>#REF!</v>
      </c>
      <c r="AF122" s="94" t="e">
        <f ca="1">IF(市町村抽出表!AR122="－","－",IF(市町村抽出表!AR122=0,"0人",IF(市町村抽出表!AR122&lt;1,"1人未満",TEXT(ROUND(市町村抽出表!AR122,0),"###,###")&amp;"人")))</f>
        <v>#REF!</v>
      </c>
      <c r="AG122" s="94" t="e">
        <f ca="1">IF(市町村抽出表!AS122="－","－",IF(市町村抽出表!AS122=0,"0箇所",IF(市町村抽出表!AS122&lt;1,"1箇所未満",TEXT(ROUND(市町村抽出表!AS122,0),"###,###")&amp;"箇所")))</f>
        <v>#REF!</v>
      </c>
      <c r="AH122" s="94" t="e">
        <f ca="1">IF(市町村抽出表!AT122="－","－",IF(市町村抽出表!AT122=0,"0世帯",IF(市町村抽出表!AT122&lt;1,"1世帯未満",TEXT(ROUND(市町村抽出表!AT122,0),"###,###")&amp;"世帯")))</f>
        <v>#REF!</v>
      </c>
      <c r="AI122" s="94" t="e">
        <f ca="1">IF(市町村抽出表!AU122="－","－",IF(市町村抽出表!AU122=0,"0人",IF(市町村抽出表!AU122&lt;1,"1人未満",TEXT(ROUND(市町村抽出表!AU122,0),"###,###")&amp;"人")))</f>
        <v>#REF!</v>
      </c>
      <c r="AJ122" s="94" t="e">
        <f ca="1">IF(市町村抽出表!AV122="－","－",IF(市町村抽出表!AV122=0,"0世帯",IF(市町村抽出表!AV122&lt;1,"1世帯未満",TEXT(ROUND(市町村抽出表!AV122,0),"###,###")&amp;"世帯")))</f>
        <v>#REF!</v>
      </c>
      <c r="AK122" s="94" t="e">
        <f ca="1">IF(市町村抽出表!AW122="－","－",IF(市町村抽出表!AW122=0,"0人",IF(市町村抽出表!AW122&lt;1,"1人未満",TEXT(ROUND(市町村抽出表!AW122,0),"###,###")&amp;"人")))</f>
        <v>#REF!</v>
      </c>
      <c r="AL122" s="94" t="e">
        <f ca="1">IF(市町村抽出表!AX122="－","－",IF(市町村抽出表!AX122=0,"0世帯",IF(市町村抽出表!AX122&lt;1,"1世帯未満",TEXT(ROUND(市町村抽出表!AX122,0),"###,###")&amp;"世帯")))</f>
        <v>#REF!</v>
      </c>
      <c r="AM122" s="94" t="e">
        <f ca="1">IF(市町村抽出表!AY122="－","－",IF(市町村抽出表!AY122=0,"0人",IF(市町村抽出表!AY122&lt;1,"1人未満",TEXT(ROUND(市町村抽出表!AY122,0),"###,###")&amp;"人")))</f>
        <v>#REF!</v>
      </c>
      <c r="AN122" s="94" t="s">
        <v>722</v>
      </c>
      <c r="AO122" s="94" t="s">
        <v>722</v>
      </c>
      <c r="AP122" s="94" t="e">
        <f ca="1">IF(市町村抽出表!BB122="－","－",IF(市町村抽出表!BB122=0,"0km",IF(市町村抽出表!BB122&lt;0.1,"0.1km未満",TEXT(ROUND(市町村抽出表!BB122,1),"###,##0.0")&amp;"km")))</f>
        <v>#REF!</v>
      </c>
      <c r="AQ122" s="94" t="e">
        <f ca="1">IF(市町村抽出表!BC122="－","－",IF(市町村抽出表!BC122=0,"0世帯",IF(市町村抽出表!BC122&lt;1,"1世帯未満",TEXT(ROUND(市町村抽出表!BC122,0),"###,###")&amp;"世帯")))</f>
        <v>#REF!</v>
      </c>
      <c r="AR122" s="94" t="e">
        <f ca="1">IF(市町村抽出表!BD122="－","－",IF(市町村抽出表!BD122=0,"0人",IF(市町村抽出表!BD122&lt;1,"1人未満",TEXT(ROUND(市町村抽出表!BD122,0),"###,###")&amp;"人")))</f>
        <v>#REF!</v>
      </c>
      <c r="AS122" s="94" t="s">
        <v>722</v>
      </c>
      <c r="AT122" s="94" t="s">
        <v>722</v>
      </c>
      <c r="AU122" s="94" t="e">
        <f ca="1">IF(市町村抽出表!BG122="－","－",IF(市町村抽出表!BG122=0,"0箇所",IF(市町村抽出表!BG122&lt;1,"1箇所未満",TEXT(ROUND(市町村抽出表!BG122,0),"###,###")&amp;"箇所")))</f>
        <v>#REF!</v>
      </c>
      <c r="AV122" s="94" t="e">
        <f ca="1">IF(市町村抽出表!BH122="－","－",IF(市町村抽出表!BH122=0,"0箇所",IF(市町村抽出表!BH122&lt;1,"1箇所未満",TEXT(ROUND(市町村抽出表!BH122,0),"###,###")&amp;"箇所")))</f>
        <v>#REF!</v>
      </c>
      <c r="AW122" s="94" t="e">
        <f ca="1">IF(市町村抽出表!BI122="－","－",IF(市町村抽出表!BI122=0,"0箇所",IF(市町村抽出表!BI122&lt;1,"1箇所未満",TEXT(ROUND(市町村抽出表!BI122,0),"###,###")&amp;"箇所")))</f>
        <v>#REF!</v>
      </c>
      <c r="AX122" s="94" t="e">
        <f ca="1">IF(市町村抽出表!BJ122="－","－",IF(市町村抽出表!BJ122=0,"0箇所",IF(市町村抽出表!BJ122&lt;1,"1箇所未満",TEXT(ROUND(市町村抽出表!BJ122,0),"###,###")&amp;"箇所")))</f>
        <v>#REF!</v>
      </c>
      <c r="AY122" s="94" t="e">
        <f ca="1">IF(市町村抽出表!BK122="－","－",IF(市町村抽出表!BK122=0,"0箇所",IF(市町村抽出表!BK122&lt;1,"1箇所未満",TEXT(ROUND(市町村抽出表!BK122,0),"###,###")&amp;"箇所")))</f>
        <v>#REF!</v>
      </c>
      <c r="AZ122" s="94" t="e">
        <f ca="1">IF(市町村抽出表!BL122="－","－",IF(市町村抽出表!BL122=0,"0箇所",IF(市町村抽出表!BL122&lt;1,"1箇所未満",TEXT(ROUND(市町村抽出表!BL122,0),"###,###")&amp;"箇所")))</f>
        <v>#REF!</v>
      </c>
      <c r="BH122" s="153"/>
      <c r="BI122" s="153"/>
      <c r="BJ122" s="153"/>
      <c r="BL122" s="154"/>
      <c r="BM122" s="153"/>
      <c r="BN122" s="153"/>
      <c r="BO122" s="153"/>
      <c r="BP122" s="153"/>
      <c r="BX122" s="154"/>
      <c r="BY122" s="153"/>
      <c r="BZ122" s="153"/>
      <c r="CA122" s="153"/>
      <c r="CB122" s="153"/>
      <c r="CN122" s="154"/>
      <c r="CO122" s="153"/>
      <c r="CP122" s="153"/>
      <c r="CQ122" s="153"/>
      <c r="CR122" s="153"/>
    </row>
    <row r="123" spans="1:96" x14ac:dyDescent="0.2">
      <c r="A123" s="82">
        <v>120</v>
      </c>
      <c r="B123" s="74" t="s">
        <v>674</v>
      </c>
      <c r="C123" s="93" t="e">
        <f ca="1">IF(市町村抽出表!D123="－","－",ROUND(市町村抽出表!D123,1))</f>
        <v>#REF!</v>
      </c>
      <c r="D123" s="158" t="e">
        <f ca="1">IF(市町村抽出表!F123="","※2",IF(市町村抽出表!F123="－","－",市町村抽出表!F123&amp;"箇所"))</f>
        <v>#REF!</v>
      </c>
      <c r="E123" s="159" t="e">
        <f ca="1">IF(市町村抽出表!G123="","※2",IF(市町村抽出表!G123="－","－",市町村抽出表!G123&amp;"箇所"))</f>
        <v>#REF!</v>
      </c>
      <c r="F123" s="160" t="e">
        <f ca="1">IF(市町村抽出表!H123="","※2",IF(市町村抽出表!H123="－","－",市町村抽出表!H123&amp;"箇所"))</f>
        <v>#REF!</v>
      </c>
      <c r="G123" s="94" t="e">
        <f ca="1">IF(市町村抽出表!I123="－","－",IF(市町村抽出表!I123=0,"0棟",IF(市町村抽出表!I123&lt;1,"1棟未満",TEXT(ROUND(市町村抽出表!I123,0),"###,###")&amp;"棟")))</f>
        <v>#REF!</v>
      </c>
      <c r="H123" s="94" t="e">
        <f ca="1">IF(市町村抽出表!J123="－","－",IF(市町村抽出表!J123=0,"0棟",IF(市町村抽出表!J123&lt;1,"1棟未満",TEXT(ROUND(市町村抽出表!J123,0),"###,###")&amp;"棟")))</f>
        <v>#REF!</v>
      </c>
      <c r="I123" s="94" t="e">
        <f ca="1">IF(市町村抽出表!O123="－","－",IF(市町村抽出表!O123=0,"0棟",IF(市町村抽出表!O123&lt;1,"1棟未満",TEXT(ROUND(市町村抽出表!O123,0),"###,###")&amp;"棟")))</f>
        <v>#REF!</v>
      </c>
      <c r="J123" s="94" t="e">
        <f ca="1">IF(市町村抽出表!P123="－","－",IF(市町村抽出表!P123=0,"0棟",IF(市町村抽出表!P123&lt;1,"1棟未満",TEXT(ROUND(市町村抽出表!P123,0),"###,###")&amp;"棟")))</f>
        <v>#REF!</v>
      </c>
      <c r="K123" s="147" t="e">
        <f ca="1">IF(市町村抽出表!U123="","※2",IF(市町村抽出表!U123="－","－",IF(市町村抽出表!U123=0,"0棟",IF(市町村抽出表!U123&lt;1,"1棟未満",TEXT(ROUND(市町村抽出表!U123,0),"###,###")&amp;"棟"))))</f>
        <v>#REF!</v>
      </c>
      <c r="L123" s="148" t="e">
        <f ca="1">IF(市町村抽出表!V123="","※2",IF(市町村抽出表!V123="－","－",IF(市町村抽出表!V123=0,"0棟",IF(市町村抽出表!V123&lt;1,"1棟未満",TEXT(ROUND(市町村抽出表!V123,0),"###,###")&amp;"棟"))))</f>
        <v>#REF!</v>
      </c>
      <c r="M123" s="94" t="e">
        <f ca="1">IF(市町村抽出表!W123="－","－",IF(市町村抽出表!W123=0,"0棟",IF(市町村抽出表!W123&lt;1,"1棟未満",TEXT(ROUND(市町村抽出表!W123,0),"###,###")&amp;"棟")))</f>
        <v>#REF!</v>
      </c>
      <c r="N123" s="94" t="e">
        <f ca="1">IF(市町村抽出表!X123="－","－",IF(市町村抽出表!X123=0,"0棟",IF(市町村抽出表!X123&lt;1,"1棟未満",TEXT(ROUND(市町村抽出表!X123,0),"###,###")&amp;"棟")))</f>
        <v>#REF!</v>
      </c>
      <c r="O123" s="94" t="e">
        <f ca="1">IF(市町村抽出表!Z123="－","－",IF(市町村抽出表!Z123=0,"0件",IF(市町村抽出表!Z123&lt;1,"1件未満",TEXT(ROUND(市町村抽出表!Z123,0),"###,###")&amp;"件")))</f>
        <v>#REF!</v>
      </c>
      <c r="P123" s="94" t="e">
        <f ca="1">IF(市町村抽出表!AA123="－","－",IF(市町村抽出表!AA123=0,"0件",IF(市町村抽出表!AA123&lt;1,"1件未満",TEXT(ROUND(市町村抽出表!AA123,0),"###,###")&amp;"件")))</f>
        <v>#REF!</v>
      </c>
      <c r="Q123" s="94" t="e">
        <f ca="1">IF(市町村抽出表!AB123="－","－",IF(市町村抽出表!AB123=0,"0棟",IF(市町村抽出表!AB123&lt;1,"1棟未満",TEXT(ROUND(市町村抽出表!AB123,0),"###,###")&amp;"棟")))</f>
        <v>#REF!</v>
      </c>
      <c r="R123" s="94" t="e">
        <f ca="1">IF(市町村抽出表!AC123="－","－",IF(市町村抽出表!AC123=0,"0人",IF(市町村抽出表!AC123&lt;1,"1人未満",TEXT(ROUND(市町村抽出表!AC123,0),"###,###")&amp;"人")))</f>
        <v>#REF!</v>
      </c>
      <c r="S123" s="94" t="e">
        <f ca="1">IF(市町村抽出表!AD123="－","－",IF(市町村抽出表!AD123=0,"0人",IF(市町村抽出表!AD123&lt;1,"1人未満",TEXT(ROUND(市町村抽出表!AD123,0),"###,###")&amp;"人")))</f>
        <v>#REF!</v>
      </c>
      <c r="T123" s="94" t="e">
        <f ca="1">IF(市町村抽出表!AE123="－","－",IF(市町村抽出表!AE123=0,"0人",IF(市町村抽出表!AE123&lt;1,"1人未満",TEXT(ROUND(市町村抽出表!AE123,0),"###,###")&amp;"人")))</f>
        <v>#REF!</v>
      </c>
      <c r="U123" s="149" t="e">
        <f ca="1">IF(市町村抽出表!AG123="","※2",IF(市町村抽出表!AG123="－","－",IF(市町村抽出表!AG123=0,"0人",IF(市町村抽出表!AG123&lt;1,"1人未満",TEXT(ROUND(市町村抽出表!AG123,0),"###,###")&amp;"人"))))</f>
        <v>#REF!</v>
      </c>
      <c r="V123" s="150" t="e">
        <f ca="1">IF(市町村抽出表!AH123="","※2",IF(市町村抽出表!AH123="－","－",IF(市町村抽出表!AH123=0,"0人",IF(市町村抽出表!AH123&lt;1,"1人未満",TEXT(ROUND(市町村抽出表!AH123,0),"###,###")&amp;"人"))))</f>
        <v>#REF!</v>
      </c>
      <c r="W123" s="151" t="e">
        <f ca="1">IF(市町村抽出表!AI123="","※2",IF(市町村抽出表!AI123="－","－",IF(市町村抽出表!AI123=0,"0人",IF(市町村抽出表!AI123&lt;1,"1人未満",TEXT(ROUND(市町村抽出表!AI123,0),"###,###")&amp;"人"))))</f>
        <v>#REF!</v>
      </c>
      <c r="X123" s="94" t="e">
        <f ca="1">IF(市町村抽出表!AJ123="－","－",IF(市町村抽出表!AJ123=0,"0人",IF(市町村抽出表!AJ123&lt;1,"1人未満",TEXT(ROUND(市町村抽出表!AJ123,0),"###,###")&amp;"人")))</f>
        <v>#REF!</v>
      </c>
      <c r="Y123" s="94" t="e">
        <f ca="1">IF(市町村抽出表!AK123="－","－",IF(市町村抽出表!AK123=0,"0人",IF(市町村抽出表!AK123&lt;1,"1人未満",TEXT(ROUND(市町村抽出表!AK123,0),"###,###")&amp;"人")))</f>
        <v>#REF!</v>
      </c>
      <c r="Z123" s="94" t="e">
        <f ca="1">IF(市町村抽出表!AL123="－","－",IF(市町村抽出表!AL123=0,"0人",IF(市町村抽出表!AL123&lt;1,"1人未満",TEXT(ROUND(市町村抽出表!AL123,0),"###,###")&amp;"人")))</f>
        <v>#REF!</v>
      </c>
      <c r="AA123" s="94" t="e">
        <f ca="1">IF(市町村抽出表!AM123="－","－",IF(市町村抽出表!AM123=0,"0人",IF(市町村抽出表!AM123&lt;1,"1人未満",TEXT(ROUND(市町村抽出表!AM123,0),"###,###")&amp;"人")))</f>
        <v>#REF!</v>
      </c>
      <c r="AB123" s="94" t="e">
        <f ca="1">IF(市町村抽出表!AN123="－","－",IF(市町村抽出表!AN123=0,"0人",IF(市町村抽出表!AN123&lt;1,"1人未満",TEXT(ROUND(市町村抽出表!AN123,0),"###,###")&amp;"人")))</f>
        <v>#REF!</v>
      </c>
      <c r="AC123" s="94" t="e">
        <f ca="1">IF(市町村抽出表!AO123="－","－",IF(市町村抽出表!AO123=0,"0人",IF(市町村抽出表!AO123&lt;1,"1人未満",TEXT(ROUND(市町村抽出表!AO123,0),"###,###")&amp;"人")))</f>
        <v>#REF!</v>
      </c>
      <c r="AD123" s="94" t="e">
        <f ca="1">IF(市町村抽出表!AP123="－","－",IF(市町村抽出表!AP123=0,"0人",IF(市町村抽出表!AP123&lt;1,"1人未満",TEXT(ROUND(市町村抽出表!AP123,0),"###,###")&amp;"人")))</f>
        <v>#REF!</v>
      </c>
      <c r="AE123" s="94" t="e">
        <f ca="1">IF(市町村抽出表!AQ123="－","－",IF(市町村抽出表!AQ123=0,"0人",IF(市町村抽出表!AQ123&lt;1,"1人未満",TEXT(ROUND(市町村抽出表!AQ123,0),"###,###")&amp;"人")))</f>
        <v>#REF!</v>
      </c>
      <c r="AF123" s="94" t="e">
        <f ca="1">IF(市町村抽出表!AR123="－","－",IF(市町村抽出表!AR123=0,"0人",IF(市町村抽出表!AR123&lt;1,"1人未満",TEXT(ROUND(市町村抽出表!AR123,0),"###,###")&amp;"人")))</f>
        <v>#REF!</v>
      </c>
      <c r="AG123" s="94" t="e">
        <f ca="1">IF(市町村抽出表!AS123="－","－",IF(市町村抽出表!AS123=0,"0箇所",IF(市町村抽出表!AS123&lt;1,"1箇所未満",TEXT(ROUND(市町村抽出表!AS123,0),"###,###")&amp;"箇所")))</f>
        <v>#REF!</v>
      </c>
      <c r="AH123" s="94" t="e">
        <f ca="1">IF(市町村抽出表!AT123="－","－",IF(市町村抽出表!AT123=0,"0世帯",IF(市町村抽出表!AT123&lt;1,"1世帯未満",TEXT(ROUND(市町村抽出表!AT123,0),"###,###")&amp;"世帯")))</f>
        <v>#REF!</v>
      </c>
      <c r="AI123" s="94" t="e">
        <f ca="1">IF(市町村抽出表!AU123="－","－",IF(市町村抽出表!AU123=0,"0人",IF(市町村抽出表!AU123&lt;1,"1人未満",TEXT(ROUND(市町村抽出表!AU123,0),"###,###")&amp;"人")))</f>
        <v>#REF!</v>
      </c>
      <c r="AJ123" s="94" t="e">
        <f ca="1">IF(市町村抽出表!AV123="－","－",IF(市町村抽出表!AV123=0,"0世帯",IF(市町村抽出表!AV123&lt;1,"1世帯未満",TEXT(ROUND(市町村抽出表!AV123,0),"###,###")&amp;"世帯")))</f>
        <v>#REF!</v>
      </c>
      <c r="AK123" s="94" t="e">
        <f ca="1">IF(市町村抽出表!AW123="－","－",IF(市町村抽出表!AW123=0,"0人",IF(市町村抽出表!AW123&lt;1,"1人未満",TEXT(ROUND(市町村抽出表!AW123,0),"###,###")&amp;"人")))</f>
        <v>#REF!</v>
      </c>
      <c r="AL123" s="94" t="e">
        <f ca="1">IF(市町村抽出表!AX123="－","－",IF(市町村抽出表!AX123=0,"0世帯",IF(市町村抽出表!AX123&lt;1,"1世帯未満",TEXT(ROUND(市町村抽出表!AX123,0),"###,###")&amp;"世帯")))</f>
        <v>#REF!</v>
      </c>
      <c r="AM123" s="94" t="e">
        <f ca="1">IF(市町村抽出表!AY123="－","－",IF(市町村抽出表!AY123=0,"0人",IF(市町村抽出表!AY123&lt;1,"1人未満",TEXT(ROUND(市町村抽出表!AY123,0),"###,###")&amp;"人")))</f>
        <v>#REF!</v>
      </c>
      <c r="AN123" s="94" t="s">
        <v>722</v>
      </c>
      <c r="AO123" s="94" t="s">
        <v>722</v>
      </c>
      <c r="AP123" s="94" t="e">
        <f ca="1">IF(市町村抽出表!BB123="－","－",IF(市町村抽出表!BB123=0,"0km",IF(市町村抽出表!BB123&lt;0.1,"0.1km未満",TEXT(ROUND(市町村抽出表!BB123,1),"###,##0.0")&amp;"km")))</f>
        <v>#REF!</v>
      </c>
      <c r="AQ123" s="94" t="e">
        <f ca="1">IF(市町村抽出表!BC123="－","－",IF(市町村抽出表!BC123=0,"0世帯",IF(市町村抽出表!BC123&lt;1,"1世帯未満",TEXT(ROUND(市町村抽出表!BC123,0),"###,###")&amp;"世帯")))</f>
        <v>#REF!</v>
      </c>
      <c r="AR123" s="94" t="e">
        <f ca="1">IF(市町村抽出表!BD123="－","－",IF(市町村抽出表!BD123=0,"0人",IF(市町村抽出表!BD123&lt;1,"1人未満",TEXT(ROUND(市町村抽出表!BD123,0),"###,###")&amp;"人")))</f>
        <v>#REF!</v>
      </c>
      <c r="AS123" s="94" t="s">
        <v>722</v>
      </c>
      <c r="AT123" s="94" t="s">
        <v>722</v>
      </c>
      <c r="AU123" s="94" t="e">
        <f ca="1">IF(市町村抽出表!BG123="－","－",IF(市町村抽出表!BG123=0,"0箇所",IF(市町村抽出表!BG123&lt;1,"1箇所未満",TEXT(ROUND(市町村抽出表!BG123,0),"###,###")&amp;"箇所")))</f>
        <v>#REF!</v>
      </c>
      <c r="AV123" s="94" t="e">
        <f ca="1">IF(市町村抽出表!BH123="－","－",IF(市町村抽出表!BH123=0,"0箇所",IF(市町村抽出表!BH123&lt;1,"1箇所未満",TEXT(ROUND(市町村抽出表!BH123,0),"###,###")&amp;"箇所")))</f>
        <v>#REF!</v>
      </c>
      <c r="AW123" s="94" t="e">
        <f ca="1">IF(市町村抽出表!BI123="－","－",IF(市町村抽出表!BI123=0,"0箇所",IF(市町村抽出表!BI123&lt;1,"1箇所未満",TEXT(ROUND(市町村抽出表!BI123,0),"###,###")&amp;"箇所")))</f>
        <v>#REF!</v>
      </c>
      <c r="AX123" s="94" t="e">
        <f ca="1">IF(市町村抽出表!BJ123="－","－",IF(市町村抽出表!BJ123=0,"0箇所",IF(市町村抽出表!BJ123&lt;1,"1箇所未満",TEXT(ROUND(市町村抽出表!BJ123,0),"###,###")&amp;"箇所")))</f>
        <v>#REF!</v>
      </c>
      <c r="AY123" s="94" t="e">
        <f ca="1">IF(市町村抽出表!BK123="－","－",IF(市町村抽出表!BK123=0,"0箇所",IF(市町村抽出表!BK123&lt;1,"1箇所未満",TEXT(ROUND(市町村抽出表!BK123,0),"###,###")&amp;"箇所")))</f>
        <v>#REF!</v>
      </c>
      <c r="AZ123" s="94" t="e">
        <f ca="1">IF(市町村抽出表!BL123="－","－",IF(市町村抽出表!BL123=0,"0箇所",IF(市町村抽出表!BL123&lt;1,"1箇所未満",TEXT(ROUND(市町村抽出表!BL123,0),"###,###")&amp;"箇所")))</f>
        <v>#REF!</v>
      </c>
      <c r="BH123" s="153"/>
      <c r="BI123" s="153"/>
      <c r="BJ123" s="153"/>
      <c r="BL123" s="154"/>
      <c r="BM123" s="153"/>
      <c r="BN123" s="153"/>
      <c r="BO123" s="153"/>
      <c r="BP123" s="153"/>
      <c r="BX123" s="154"/>
      <c r="BY123" s="153"/>
      <c r="BZ123" s="153"/>
      <c r="CA123" s="153"/>
      <c r="CB123" s="153"/>
      <c r="CN123" s="154"/>
      <c r="CO123" s="153"/>
      <c r="CP123" s="153"/>
      <c r="CQ123" s="153"/>
      <c r="CR123" s="153"/>
    </row>
    <row r="124" spans="1:96" x14ac:dyDescent="0.2">
      <c r="A124" s="82">
        <v>121</v>
      </c>
      <c r="B124" s="74" t="s">
        <v>675</v>
      </c>
      <c r="C124" s="93" t="e">
        <f ca="1">IF(市町村抽出表!D124="－","－",ROUND(市町村抽出表!D124,1))</f>
        <v>#REF!</v>
      </c>
      <c r="D124" s="158" t="e">
        <f ca="1">IF(市町村抽出表!F124="","※2",IF(市町村抽出表!F124="－","－",市町村抽出表!F124&amp;"箇所"))</f>
        <v>#REF!</v>
      </c>
      <c r="E124" s="159" t="e">
        <f ca="1">IF(市町村抽出表!G124="","※2",IF(市町村抽出表!G124="－","－",市町村抽出表!G124&amp;"箇所"))</f>
        <v>#REF!</v>
      </c>
      <c r="F124" s="160" t="e">
        <f ca="1">IF(市町村抽出表!H124="","※2",IF(市町村抽出表!H124="－","－",市町村抽出表!H124&amp;"箇所"))</f>
        <v>#REF!</v>
      </c>
      <c r="G124" s="94" t="e">
        <f ca="1">IF(市町村抽出表!I124="－","－",IF(市町村抽出表!I124=0,"0棟",IF(市町村抽出表!I124&lt;1,"1棟未満",TEXT(ROUND(市町村抽出表!I124,0),"###,###")&amp;"棟")))</f>
        <v>#REF!</v>
      </c>
      <c r="H124" s="94" t="e">
        <f ca="1">IF(市町村抽出表!J124="－","－",IF(市町村抽出表!J124=0,"0棟",IF(市町村抽出表!J124&lt;1,"1棟未満",TEXT(ROUND(市町村抽出表!J124,0),"###,###")&amp;"棟")))</f>
        <v>#REF!</v>
      </c>
      <c r="I124" s="94" t="e">
        <f ca="1">IF(市町村抽出表!O124="－","－",IF(市町村抽出表!O124=0,"0棟",IF(市町村抽出表!O124&lt;1,"1棟未満",TEXT(ROUND(市町村抽出表!O124,0),"###,###")&amp;"棟")))</f>
        <v>#REF!</v>
      </c>
      <c r="J124" s="94" t="e">
        <f ca="1">IF(市町村抽出表!P124="－","－",IF(市町村抽出表!P124=0,"0棟",IF(市町村抽出表!P124&lt;1,"1棟未満",TEXT(ROUND(市町村抽出表!P124,0),"###,###")&amp;"棟")))</f>
        <v>#REF!</v>
      </c>
      <c r="K124" s="147" t="e">
        <f ca="1">IF(市町村抽出表!U124="","※2",IF(市町村抽出表!U124="－","－",IF(市町村抽出表!U124=0,"0棟",IF(市町村抽出表!U124&lt;1,"1棟未満",TEXT(ROUND(市町村抽出表!U124,0),"###,###")&amp;"棟"))))</f>
        <v>#REF!</v>
      </c>
      <c r="L124" s="148" t="e">
        <f ca="1">IF(市町村抽出表!V124="","※2",IF(市町村抽出表!V124="－","－",IF(市町村抽出表!V124=0,"0棟",IF(市町村抽出表!V124&lt;1,"1棟未満",TEXT(ROUND(市町村抽出表!V124,0),"###,###")&amp;"棟"))))</f>
        <v>#REF!</v>
      </c>
      <c r="M124" s="94" t="e">
        <f ca="1">IF(市町村抽出表!W124="－","－",IF(市町村抽出表!W124=0,"0棟",IF(市町村抽出表!W124&lt;1,"1棟未満",TEXT(ROUND(市町村抽出表!W124,0),"###,###")&amp;"棟")))</f>
        <v>#REF!</v>
      </c>
      <c r="N124" s="94" t="e">
        <f ca="1">IF(市町村抽出表!X124="－","－",IF(市町村抽出表!X124=0,"0棟",IF(市町村抽出表!X124&lt;1,"1棟未満",TEXT(ROUND(市町村抽出表!X124,0),"###,###")&amp;"棟")))</f>
        <v>#REF!</v>
      </c>
      <c r="O124" s="94" t="e">
        <f ca="1">IF(市町村抽出表!Z124="－","－",IF(市町村抽出表!Z124=0,"0件",IF(市町村抽出表!Z124&lt;1,"1件未満",TEXT(ROUND(市町村抽出表!Z124,0),"###,###")&amp;"件")))</f>
        <v>#REF!</v>
      </c>
      <c r="P124" s="94" t="e">
        <f ca="1">IF(市町村抽出表!AA124="－","－",IF(市町村抽出表!AA124=0,"0件",IF(市町村抽出表!AA124&lt;1,"1件未満",TEXT(ROUND(市町村抽出表!AA124,0),"###,###")&amp;"件")))</f>
        <v>#REF!</v>
      </c>
      <c r="Q124" s="94" t="e">
        <f ca="1">IF(市町村抽出表!AB124="－","－",IF(市町村抽出表!AB124=0,"0棟",IF(市町村抽出表!AB124&lt;1,"1棟未満",TEXT(ROUND(市町村抽出表!AB124,0),"###,###")&amp;"棟")))</f>
        <v>#REF!</v>
      </c>
      <c r="R124" s="94" t="e">
        <f ca="1">IF(市町村抽出表!AC124="－","－",IF(市町村抽出表!AC124=0,"0人",IF(市町村抽出表!AC124&lt;1,"1人未満",TEXT(ROUND(市町村抽出表!AC124,0),"###,###")&amp;"人")))</f>
        <v>#REF!</v>
      </c>
      <c r="S124" s="94" t="e">
        <f ca="1">IF(市町村抽出表!AD124="－","－",IF(市町村抽出表!AD124=0,"0人",IF(市町村抽出表!AD124&lt;1,"1人未満",TEXT(ROUND(市町村抽出表!AD124,0),"###,###")&amp;"人")))</f>
        <v>#REF!</v>
      </c>
      <c r="T124" s="94" t="e">
        <f ca="1">IF(市町村抽出表!AE124="－","－",IF(市町村抽出表!AE124=0,"0人",IF(市町村抽出表!AE124&lt;1,"1人未満",TEXT(ROUND(市町村抽出表!AE124,0),"###,###")&amp;"人")))</f>
        <v>#REF!</v>
      </c>
      <c r="U124" s="149" t="e">
        <f ca="1">IF(市町村抽出表!AG124="","※2",IF(市町村抽出表!AG124="－","－",IF(市町村抽出表!AG124=0,"0人",IF(市町村抽出表!AG124&lt;1,"1人未満",TEXT(ROUND(市町村抽出表!AG124,0),"###,###")&amp;"人"))))</f>
        <v>#REF!</v>
      </c>
      <c r="V124" s="150" t="e">
        <f ca="1">IF(市町村抽出表!AH124="","※2",IF(市町村抽出表!AH124="－","－",IF(市町村抽出表!AH124=0,"0人",IF(市町村抽出表!AH124&lt;1,"1人未満",TEXT(ROUND(市町村抽出表!AH124,0),"###,###")&amp;"人"))))</f>
        <v>#REF!</v>
      </c>
      <c r="W124" s="151" t="e">
        <f ca="1">IF(市町村抽出表!AI124="","※2",IF(市町村抽出表!AI124="－","－",IF(市町村抽出表!AI124=0,"0人",IF(市町村抽出表!AI124&lt;1,"1人未満",TEXT(ROUND(市町村抽出表!AI124,0),"###,###")&amp;"人"))))</f>
        <v>#REF!</v>
      </c>
      <c r="X124" s="94" t="e">
        <f ca="1">IF(市町村抽出表!AJ124="－","－",IF(市町村抽出表!AJ124=0,"0人",IF(市町村抽出表!AJ124&lt;1,"1人未満",TEXT(ROUND(市町村抽出表!AJ124,0),"###,###")&amp;"人")))</f>
        <v>#REF!</v>
      </c>
      <c r="Y124" s="94" t="e">
        <f ca="1">IF(市町村抽出表!AK124="－","－",IF(市町村抽出表!AK124=0,"0人",IF(市町村抽出表!AK124&lt;1,"1人未満",TEXT(ROUND(市町村抽出表!AK124,0),"###,###")&amp;"人")))</f>
        <v>#REF!</v>
      </c>
      <c r="Z124" s="94" t="e">
        <f ca="1">IF(市町村抽出表!AL124="－","－",IF(市町村抽出表!AL124=0,"0人",IF(市町村抽出表!AL124&lt;1,"1人未満",TEXT(ROUND(市町村抽出表!AL124,0),"###,###")&amp;"人")))</f>
        <v>#REF!</v>
      </c>
      <c r="AA124" s="94" t="e">
        <f ca="1">IF(市町村抽出表!AM124="－","－",IF(市町村抽出表!AM124=0,"0人",IF(市町村抽出表!AM124&lt;1,"1人未満",TEXT(ROUND(市町村抽出表!AM124,0),"###,###")&amp;"人")))</f>
        <v>#REF!</v>
      </c>
      <c r="AB124" s="94" t="e">
        <f ca="1">IF(市町村抽出表!AN124="－","－",IF(市町村抽出表!AN124=0,"0人",IF(市町村抽出表!AN124&lt;1,"1人未満",TEXT(ROUND(市町村抽出表!AN124,0),"###,###")&amp;"人")))</f>
        <v>#REF!</v>
      </c>
      <c r="AC124" s="94" t="e">
        <f ca="1">IF(市町村抽出表!AO124="－","－",IF(市町村抽出表!AO124=0,"0人",IF(市町村抽出表!AO124&lt;1,"1人未満",TEXT(ROUND(市町村抽出表!AO124,0),"###,###")&amp;"人")))</f>
        <v>#REF!</v>
      </c>
      <c r="AD124" s="94" t="e">
        <f ca="1">IF(市町村抽出表!AP124="－","－",IF(市町村抽出表!AP124=0,"0人",IF(市町村抽出表!AP124&lt;1,"1人未満",TEXT(ROUND(市町村抽出表!AP124,0),"###,###")&amp;"人")))</f>
        <v>#REF!</v>
      </c>
      <c r="AE124" s="94" t="e">
        <f ca="1">IF(市町村抽出表!AQ124="－","－",IF(市町村抽出表!AQ124=0,"0人",IF(市町村抽出表!AQ124&lt;1,"1人未満",TEXT(ROUND(市町村抽出表!AQ124,0),"###,###")&amp;"人")))</f>
        <v>#REF!</v>
      </c>
      <c r="AF124" s="94" t="e">
        <f ca="1">IF(市町村抽出表!AR124="－","－",IF(市町村抽出表!AR124=0,"0人",IF(市町村抽出表!AR124&lt;1,"1人未満",TEXT(ROUND(市町村抽出表!AR124,0),"###,###")&amp;"人")))</f>
        <v>#REF!</v>
      </c>
      <c r="AG124" s="94" t="e">
        <f ca="1">IF(市町村抽出表!AS124="－","－",IF(市町村抽出表!AS124=0,"0箇所",IF(市町村抽出表!AS124&lt;1,"1箇所未満",TEXT(ROUND(市町村抽出表!AS124,0),"###,###")&amp;"箇所")))</f>
        <v>#REF!</v>
      </c>
      <c r="AH124" s="94" t="e">
        <f ca="1">IF(市町村抽出表!AT124="－","－",IF(市町村抽出表!AT124=0,"0世帯",IF(市町村抽出表!AT124&lt;1,"1世帯未満",TEXT(ROUND(市町村抽出表!AT124,0),"###,###")&amp;"世帯")))</f>
        <v>#REF!</v>
      </c>
      <c r="AI124" s="94" t="e">
        <f ca="1">IF(市町村抽出表!AU124="－","－",IF(市町村抽出表!AU124=0,"0人",IF(市町村抽出表!AU124&lt;1,"1人未満",TEXT(ROUND(市町村抽出表!AU124,0),"###,###")&amp;"人")))</f>
        <v>#REF!</v>
      </c>
      <c r="AJ124" s="94" t="e">
        <f ca="1">IF(市町村抽出表!AV124="－","－",IF(市町村抽出表!AV124=0,"0世帯",IF(市町村抽出表!AV124&lt;1,"1世帯未満",TEXT(ROUND(市町村抽出表!AV124,0),"###,###")&amp;"世帯")))</f>
        <v>#REF!</v>
      </c>
      <c r="AK124" s="94" t="e">
        <f ca="1">IF(市町村抽出表!AW124="－","－",IF(市町村抽出表!AW124=0,"0人",IF(市町村抽出表!AW124&lt;1,"1人未満",TEXT(ROUND(市町村抽出表!AW124,0),"###,###")&amp;"人")))</f>
        <v>#REF!</v>
      </c>
      <c r="AL124" s="94" t="e">
        <f ca="1">IF(市町村抽出表!AX124="－","－",IF(市町村抽出表!AX124=0,"0世帯",IF(市町村抽出表!AX124&lt;1,"1世帯未満",TEXT(ROUND(市町村抽出表!AX124,0),"###,###")&amp;"世帯")))</f>
        <v>#REF!</v>
      </c>
      <c r="AM124" s="94" t="e">
        <f ca="1">IF(市町村抽出表!AY124="－","－",IF(市町村抽出表!AY124=0,"0人",IF(市町村抽出表!AY124&lt;1,"1人未満",TEXT(ROUND(市町村抽出表!AY124,0),"###,###")&amp;"人")))</f>
        <v>#REF!</v>
      </c>
      <c r="AN124" s="94" t="s">
        <v>722</v>
      </c>
      <c r="AO124" s="94" t="s">
        <v>722</v>
      </c>
      <c r="AP124" s="94" t="e">
        <f ca="1">IF(市町村抽出表!BB124="－","－",IF(市町村抽出表!BB124=0,"0km",IF(市町村抽出表!BB124&lt;0.1,"0.1km未満",TEXT(ROUND(市町村抽出表!BB124,1),"###,##0.0")&amp;"km")))</f>
        <v>#REF!</v>
      </c>
      <c r="AQ124" s="94" t="e">
        <f ca="1">IF(市町村抽出表!BC124="－","－",IF(市町村抽出表!BC124=0,"0世帯",IF(市町村抽出表!BC124&lt;1,"1世帯未満",TEXT(ROUND(市町村抽出表!BC124,0),"###,###")&amp;"世帯")))</f>
        <v>#REF!</v>
      </c>
      <c r="AR124" s="94" t="e">
        <f ca="1">IF(市町村抽出表!BD124="－","－",IF(市町村抽出表!BD124=0,"0人",IF(市町村抽出表!BD124&lt;1,"1人未満",TEXT(ROUND(市町村抽出表!BD124,0),"###,###")&amp;"人")))</f>
        <v>#REF!</v>
      </c>
      <c r="AS124" s="94" t="s">
        <v>722</v>
      </c>
      <c r="AT124" s="94" t="s">
        <v>722</v>
      </c>
      <c r="AU124" s="94" t="e">
        <f ca="1">IF(市町村抽出表!BG124="－","－",IF(市町村抽出表!BG124=0,"0箇所",IF(市町村抽出表!BG124&lt;1,"1箇所未満",TEXT(ROUND(市町村抽出表!BG124,0),"###,###")&amp;"箇所")))</f>
        <v>#REF!</v>
      </c>
      <c r="AV124" s="94" t="e">
        <f ca="1">IF(市町村抽出表!BH124="－","－",IF(市町村抽出表!BH124=0,"0箇所",IF(市町村抽出表!BH124&lt;1,"1箇所未満",TEXT(ROUND(市町村抽出表!BH124,0),"###,###")&amp;"箇所")))</f>
        <v>#REF!</v>
      </c>
      <c r="AW124" s="94" t="e">
        <f ca="1">IF(市町村抽出表!BI124="－","－",IF(市町村抽出表!BI124=0,"0箇所",IF(市町村抽出表!BI124&lt;1,"1箇所未満",TEXT(ROUND(市町村抽出表!BI124,0),"###,###")&amp;"箇所")))</f>
        <v>#REF!</v>
      </c>
      <c r="AX124" s="94" t="e">
        <f ca="1">IF(市町村抽出表!BJ124="－","－",IF(市町村抽出表!BJ124=0,"0箇所",IF(市町村抽出表!BJ124&lt;1,"1箇所未満",TEXT(ROUND(市町村抽出表!BJ124,0),"###,###")&amp;"箇所")))</f>
        <v>#REF!</v>
      </c>
      <c r="AY124" s="94" t="e">
        <f ca="1">IF(市町村抽出表!BK124="－","－",IF(市町村抽出表!BK124=0,"0箇所",IF(市町村抽出表!BK124&lt;1,"1箇所未満",TEXT(ROUND(市町村抽出表!BK124,0),"###,###")&amp;"箇所")))</f>
        <v>#REF!</v>
      </c>
      <c r="AZ124" s="94" t="e">
        <f ca="1">IF(市町村抽出表!BL124="－","－",IF(市町村抽出表!BL124=0,"0箇所",IF(市町村抽出表!BL124&lt;1,"1箇所未満",TEXT(ROUND(市町村抽出表!BL124,0),"###,###")&amp;"箇所")))</f>
        <v>#REF!</v>
      </c>
      <c r="BH124" s="153"/>
      <c r="BI124" s="153"/>
      <c r="BJ124" s="153"/>
      <c r="BL124" s="154"/>
      <c r="BM124" s="153"/>
      <c r="BN124" s="153"/>
      <c r="BO124" s="153"/>
      <c r="BP124" s="153"/>
      <c r="BX124" s="154"/>
      <c r="BY124" s="153"/>
      <c r="BZ124" s="153"/>
      <c r="CA124" s="153"/>
      <c r="CB124" s="153"/>
      <c r="CN124" s="154"/>
      <c r="CO124" s="153"/>
      <c r="CP124" s="153"/>
      <c r="CQ124" s="153"/>
      <c r="CR124" s="153"/>
    </row>
    <row r="125" spans="1:96" x14ac:dyDescent="0.2">
      <c r="A125" s="82">
        <v>122</v>
      </c>
      <c r="B125" s="74" t="s">
        <v>676</v>
      </c>
      <c r="C125" s="93" t="e">
        <f ca="1">IF(市町村抽出表!D125="－","－",ROUND(市町村抽出表!D125,1))</f>
        <v>#REF!</v>
      </c>
      <c r="D125" s="158" t="e">
        <f ca="1">IF(市町村抽出表!F125="","※2",IF(市町村抽出表!F125="－","－",市町村抽出表!F125&amp;"箇所"))</f>
        <v>#REF!</v>
      </c>
      <c r="E125" s="159" t="e">
        <f ca="1">IF(市町村抽出表!G125="","※2",IF(市町村抽出表!G125="－","－",市町村抽出表!G125&amp;"箇所"))</f>
        <v>#REF!</v>
      </c>
      <c r="F125" s="160" t="e">
        <f ca="1">IF(市町村抽出表!H125="","※2",IF(市町村抽出表!H125="－","－",市町村抽出表!H125&amp;"箇所"))</f>
        <v>#REF!</v>
      </c>
      <c r="G125" s="94" t="e">
        <f ca="1">IF(市町村抽出表!I125="－","－",IF(市町村抽出表!I125=0,"0棟",IF(市町村抽出表!I125&lt;1,"1棟未満",TEXT(ROUND(市町村抽出表!I125,0),"###,###")&amp;"棟")))</f>
        <v>#REF!</v>
      </c>
      <c r="H125" s="94" t="e">
        <f ca="1">IF(市町村抽出表!J125="－","－",IF(市町村抽出表!J125=0,"0棟",IF(市町村抽出表!J125&lt;1,"1棟未満",TEXT(ROUND(市町村抽出表!J125,0),"###,###")&amp;"棟")))</f>
        <v>#REF!</v>
      </c>
      <c r="I125" s="94" t="e">
        <f ca="1">IF(市町村抽出表!O125="－","－",IF(市町村抽出表!O125=0,"0棟",IF(市町村抽出表!O125&lt;1,"1棟未満",TEXT(ROUND(市町村抽出表!O125,0),"###,###")&amp;"棟")))</f>
        <v>#REF!</v>
      </c>
      <c r="J125" s="94" t="e">
        <f ca="1">IF(市町村抽出表!P125="－","－",IF(市町村抽出表!P125=0,"0棟",IF(市町村抽出表!P125&lt;1,"1棟未満",TEXT(ROUND(市町村抽出表!P125,0),"###,###")&amp;"棟")))</f>
        <v>#REF!</v>
      </c>
      <c r="K125" s="147" t="e">
        <f ca="1">IF(市町村抽出表!U125="","※2",IF(市町村抽出表!U125="－","－",IF(市町村抽出表!U125=0,"0棟",IF(市町村抽出表!U125&lt;1,"1棟未満",TEXT(ROUND(市町村抽出表!U125,0),"###,###")&amp;"棟"))))</f>
        <v>#REF!</v>
      </c>
      <c r="L125" s="148" t="e">
        <f ca="1">IF(市町村抽出表!V125="","※2",IF(市町村抽出表!V125="－","－",IF(市町村抽出表!V125=0,"0棟",IF(市町村抽出表!V125&lt;1,"1棟未満",TEXT(ROUND(市町村抽出表!V125,0),"###,###")&amp;"棟"))))</f>
        <v>#REF!</v>
      </c>
      <c r="M125" s="94" t="e">
        <f ca="1">IF(市町村抽出表!W125="－","－",IF(市町村抽出表!W125=0,"0棟",IF(市町村抽出表!W125&lt;1,"1棟未満",TEXT(ROUND(市町村抽出表!W125,0),"###,###")&amp;"棟")))</f>
        <v>#REF!</v>
      </c>
      <c r="N125" s="94" t="e">
        <f ca="1">IF(市町村抽出表!X125="－","－",IF(市町村抽出表!X125=0,"0棟",IF(市町村抽出表!X125&lt;1,"1棟未満",TEXT(ROUND(市町村抽出表!X125,0),"###,###")&amp;"棟")))</f>
        <v>#REF!</v>
      </c>
      <c r="O125" s="94" t="e">
        <f ca="1">IF(市町村抽出表!Z125="－","－",IF(市町村抽出表!Z125=0,"0件",IF(市町村抽出表!Z125&lt;1,"1件未満",TEXT(ROUND(市町村抽出表!Z125,0),"###,###")&amp;"件")))</f>
        <v>#REF!</v>
      </c>
      <c r="P125" s="94" t="e">
        <f ca="1">IF(市町村抽出表!AA125="－","－",IF(市町村抽出表!AA125=0,"0件",IF(市町村抽出表!AA125&lt;1,"1件未満",TEXT(ROUND(市町村抽出表!AA125,0),"###,###")&amp;"件")))</f>
        <v>#REF!</v>
      </c>
      <c r="Q125" s="94" t="e">
        <f ca="1">IF(市町村抽出表!AB125="－","－",IF(市町村抽出表!AB125=0,"0棟",IF(市町村抽出表!AB125&lt;1,"1棟未満",TEXT(ROUND(市町村抽出表!AB125,0),"###,###")&amp;"棟")))</f>
        <v>#REF!</v>
      </c>
      <c r="R125" s="94" t="e">
        <f ca="1">IF(市町村抽出表!AC125="－","－",IF(市町村抽出表!AC125=0,"0人",IF(市町村抽出表!AC125&lt;1,"1人未満",TEXT(ROUND(市町村抽出表!AC125,0),"###,###")&amp;"人")))</f>
        <v>#REF!</v>
      </c>
      <c r="S125" s="94" t="e">
        <f ca="1">IF(市町村抽出表!AD125="－","－",IF(市町村抽出表!AD125=0,"0人",IF(市町村抽出表!AD125&lt;1,"1人未満",TEXT(ROUND(市町村抽出表!AD125,0),"###,###")&amp;"人")))</f>
        <v>#REF!</v>
      </c>
      <c r="T125" s="94" t="e">
        <f ca="1">IF(市町村抽出表!AE125="－","－",IF(市町村抽出表!AE125=0,"0人",IF(市町村抽出表!AE125&lt;1,"1人未満",TEXT(ROUND(市町村抽出表!AE125,0),"###,###")&amp;"人")))</f>
        <v>#REF!</v>
      </c>
      <c r="U125" s="149" t="e">
        <f ca="1">IF(市町村抽出表!AG125="","※2",IF(市町村抽出表!AG125="－","－",IF(市町村抽出表!AG125=0,"0人",IF(市町村抽出表!AG125&lt;1,"1人未満",TEXT(ROUND(市町村抽出表!AG125,0),"###,###")&amp;"人"))))</f>
        <v>#REF!</v>
      </c>
      <c r="V125" s="150" t="e">
        <f ca="1">IF(市町村抽出表!AH125="","※2",IF(市町村抽出表!AH125="－","－",IF(市町村抽出表!AH125=0,"0人",IF(市町村抽出表!AH125&lt;1,"1人未満",TEXT(ROUND(市町村抽出表!AH125,0),"###,###")&amp;"人"))))</f>
        <v>#REF!</v>
      </c>
      <c r="W125" s="151" t="e">
        <f ca="1">IF(市町村抽出表!AI125="","※2",IF(市町村抽出表!AI125="－","－",IF(市町村抽出表!AI125=0,"0人",IF(市町村抽出表!AI125&lt;1,"1人未満",TEXT(ROUND(市町村抽出表!AI125,0),"###,###")&amp;"人"))))</f>
        <v>#REF!</v>
      </c>
      <c r="X125" s="94" t="e">
        <f ca="1">IF(市町村抽出表!AJ125="－","－",IF(市町村抽出表!AJ125=0,"0人",IF(市町村抽出表!AJ125&lt;1,"1人未満",TEXT(ROUND(市町村抽出表!AJ125,0),"###,###")&amp;"人")))</f>
        <v>#REF!</v>
      </c>
      <c r="Y125" s="94" t="e">
        <f ca="1">IF(市町村抽出表!AK125="－","－",IF(市町村抽出表!AK125=0,"0人",IF(市町村抽出表!AK125&lt;1,"1人未満",TEXT(ROUND(市町村抽出表!AK125,0),"###,###")&amp;"人")))</f>
        <v>#REF!</v>
      </c>
      <c r="Z125" s="94" t="e">
        <f ca="1">IF(市町村抽出表!AL125="－","－",IF(市町村抽出表!AL125=0,"0人",IF(市町村抽出表!AL125&lt;1,"1人未満",TEXT(ROUND(市町村抽出表!AL125,0),"###,###")&amp;"人")))</f>
        <v>#REF!</v>
      </c>
      <c r="AA125" s="94" t="e">
        <f ca="1">IF(市町村抽出表!AM125="－","－",IF(市町村抽出表!AM125=0,"0人",IF(市町村抽出表!AM125&lt;1,"1人未満",TEXT(ROUND(市町村抽出表!AM125,0),"###,###")&amp;"人")))</f>
        <v>#REF!</v>
      </c>
      <c r="AB125" s="94" t="e">
        <f ca="1">IF(市町村抽出表!AN125="－","－",IF(市町村抽出表!AN125=0,"0人",IF(市町村抽出表!AN125&lt;1,"1人未満",TEXT(ROUND(市町村抽出表!AN125,0),"###,###")&amp;"人")))</f>
        <v>#REF!</v>
      </c>
      <c r="AC125" s="94" t="e">
        <f ca="1">IF(市町村抽出表!AO125="－","－",IF(市町村抽出表!AO125=0,"0人",IF(市町村抽出表!AO125&lt;1,"1人未満",TEXT(ROUND(市町村抽出表!AO125,0),"###,###")&amp;"人")))</f>
        <v>#REF!</v>
      </c>
      <c r="AD125" s="94" t="e">
        <f ca="1">IF(市町村抽出表!AP125="－","－",IF(市町村抽出表!AP125=0,"0人",IF(市町村抽出表!AP125&lt;1,"1人未満",TEXT(ROUND(市町村抽出表!AP125,0),"###,###")&amp;"人")))</f>
        <v>#REF!</v>
      </c>
      <c r="AE125" s="94" t="e">
        <f ca="1">IF(市町村抽出表!AQ125="－","－",IF(市町村抽出表!AQ125=0,"0人",IF(市町村抽出表!AQ125&lt;1,"1人未満",TEXT(ROUND(市町村抽出表!AQ125,0),"###,###")&amp;"人")))</f>
        <v>#REF!</v>
      </c>
      <c r="AF125" s="94" t="e">
        <f ca="1">IF(市町村抽出表!AR125="－","－",IF(市町村抽出表!AR125=0,"0人",IF(市町村抽出表!AR125&lt;1,"1人未満",TEXT(ROUND(市町村抽出表!AR125,0),"###,###")&amp;"人")))</f>
        <v>#REF!</v>
      </c>
      <c r="AG125" s="94" t="e">
        <f ca="1">IF(市町村抽出表!AS125="－","－",IF(市町村抽出表!AS125=0,"0箇所",IF(市町村抽出表!AS125&lt;1,"1箇所未満",TEXT(ROUND(市町村抽出表!AS125,0),"###,###")&amp;"箇所")))</f>
        <v>#REF!</v>
      </c>
      <c r="AH125" s="94" t="e">
        <f ca="1">IF(市町村抽出表!AT125="－","－",IF(市町村抽出表!AT125=0,"0世帯",IF(市町村抽出表!AT125&lt;1,"1世帯未満",TEXT(ROUND(市町村抽出表!AT125,0),"###,###")&amp;"世帯")))</f>
        <v>#REF!</v>
      </c>
      <c r="AI125" s="94" t="e">
        <f ca="1">IF(市町村抽出表!AU125="－","－",IF(市町村抽出表!AU125=0,"0人",IF(市町村抽出表!AU125&lt;1,"1人未満",TEXT(ROUND(市町村抽出表!AU125,0),"###,###")&amp;"人")))</f>
        <v>#REF!</v>
      </c>
      <c r="AJ125" s="94" t="e">
        <f ca="1">IF(市町村抽出表!AV125="－","－",IF(市町村抽出表!AV125=0,"0世帯",IF(市町村抽出表!AV125&lt;1,"1世帯未満",TEXT(ROUND(市町村抽出表!AV125,0),"###,###")&amp;"世帯")))</f>
        <v>#REF!</v>
      </c>
      <c r="AK125" s="94" t="e">
        <f ca="1">IF(市町村抽出表!AW125="－","－",IF(市町村抽出表!AW125=0,"0人",IF(市町村抽出表!AW125&lt;1,"1人未満",TEXT(ROUND(市町村抽出表!AW125,0),"###,###")&amp;"人")))</f>
        <v>#REF!</v>
      </c>
      <c r="AL125" s="94" t="e">
        <f ca="1">IF(市町村抽出表!AX125="－","－",IF(市町村抽出表!AX125=0,"0世帯",IF(市町村抽出表!AX125&lt;1,"1世帯未満",TEXT(ROUND(市町村抽出表!AX125,0),"###,###")&amp;"世帯")))</f>
        <v>#REF!</v>
      </c>
      <c r="AM125" s="94" t="e">
        <f ca="1">IF(市町村抽出表!AY125="－","－",IF(市町村抽出表!AY125=0,"0人",IF(市町村抽出表!AY125&lt;1,"1人未満",TEXT(ROUND(市町村抽出表!AY125,0),"###,###")&amp;"人")))</f>
        <v>#REF!</v>
      </c>
      <c r="AN125" s="94" t="s">
        <v>722</v>
      </c>
      <c r="AO125" s="94" t="s">
        <v>722</v>
      </c>
      <c r="AP125" s="94" t="e">
        <f ca="1">IF(市町村抽出表!BB125="－","－",IF(市町村抽出表!BB125=0,"0km",IF(市町村抽出表!BB125&lt;0.1,"0.1km未満",TEXT(ROUND(市町村抽出表!BB125,1),"###,##0.0")&amp;"km")))</f>
        <v>#REF!</v>
      </c>
      <c r="AQ125" s="94" t="e">
        <f ca="1">IF(市町村抽出表!BC125="－","－",IF(市町村抽出表!BC125=0,"0世帯",IF(市町村抽出表!BC125&lt;1,"1世帯未満",TEXT(ROUND(市町村抽出表!BC125,0),"###,###")&amp;"世帯")))</f>
        <v>#REF!</v>
      </c>
      <c r="AR125" s="94" t="e">
        <f ca="1">IF(市町村抽出表!BD125="－","－",IF(市町村抽出表!BD125=0,"0人",IF(市町村抽出表!BD125&lt;1,"1人未満",TEXT(ROUND(市町村抽出表!BD125,0),"###,###")&amp;"人")))</f>
        <v>#REF!</v>
      </c>
      <c r="AS125" s="94" t="s">
        <v>722</v>
      </c>
      <c r="AT125" s="94" t="s">
        <v>722</v>
      </c>
      <c r="AU125" s="94" t="e">
        <f ca="1">IF(市町村抽出表!BG125="－","－",IF(市町村抽出表!BG125=0,"0箇所",IF(市町村抽出表!BG125&lt;1,"1箇所未満",TEXT(ROUND(市町村抽出表!BG125,0),"###,###")&amp;"箇所")))</f>
        <v>#REF!</v>
      </c>
      <c r="AV125" s="94" t="e">
        <f ca="1">IF(市町村抽出表!BH125="－","－",IF(市町村抽出表!BH125=0,"0箇所",IF(市町村抽出表!BH125&lt;1,"1箇所未満",TEXT(ROUND(市町村抽出表!BH125,0),"###,###")&amp;"箇所")))</f>
        <v>#REF!</v>
      </c>
      <c r="AW125" s="94" t="e">
        <f ca="1">IF(市町村抽出表!BI125="－","－",IF(市町村抽出表!BI125=0,"0箇所",IF(市町村抽出表!BI125&lt;1,"1箇所未満",TEXT(ROUND(市町村抽出表!BI125,0),"###,###")&amp;"箇所")))</f>
        <v>#REF!</v>
      </c>
      <c r="AX125" s="94" t="e">
        <f ca="1">IF(市町村抽出表!BJ125="－","－",IF(市町村抽出表!BJ125=0,"0箇所",IF(市町村抽出表!BJ125&lt;1,"1箇所未満",TEXT(ROUND(市町村抽出表!BJ125,0),"###,###")&amp;"箇所")))</f>
        <v>#REF!</v>
      </c>
      <c r="AY125" s="94" t="e">
        <f ca="1">IF(市町村抽出表!BK125="－","－",IF(市町村抽出表!BK125=0,"0箇所",IF(市町村抽出表!BK125&lt;1,"1箇所未満",TEXT(ROUND(市町村抽出表!BK125,0),"###,###")&amp;"箇所")))</f>
        <v>#REF!</v>
      </c>
      <c r="AZ125" s="94" t="e">
        <f ca="1">IF(市町村抽出表!BL125="－","－",IF(市町村抽出表!BL125=0,"0箇所",IF(市町村抽出表!BL125&lt;1,"1箇所未満",TEXT(ROUND(市町村抽出表!BL125,0),"###,###")&amp;"箇所")))</f>
        <v>#REF!</v>
      </c>
      <c r="BH125" s="153"/>
      <c r="BI125" s="153"/>
      <c r="BJ125" s="153"/>
      <c r="BL125" s="154"/>
      <c r="BM125" s="153"/>
      <c r="BN125" s="153"/>
      <c r="BO125" s="153"/>
      <c r="BP125" s="153"/>
      <c r="BX125" s="154"/>
      <c r="BY125" s="153"/>
      <c r="BZ125" s="153"/>
      <c r="CA125" s="153"/>
      <c r="CB125" s="153"/>
      <c r="CN125" s="154"/>
      <c r="CO125" s="153"/>
      <c r="CP125" s="153"/>
      <c r="CQ125" s="153"/>
      <c r="CR125" s="153"/>
    </row>
    <row r="126" spans="1:96" x14ac:dyDescent="0.2">
      <c r="A126" s="82">
        <v>123</v>
      </c>
      <c r="B126" s="74" t="s">
        <v>677</v>
      </c>
      <c r="C126" s="93" t="e">
        <f ca="1">IF(市町村抽出表!D126="－","－",ROUND(市町村抽出表!D126,1))</f>
        <v>#REF!</v>
      </c>
      <c r="D126" s="158" t="e">
        <f ca="1">IF(市町村抽出表!F126="","※2",IF(市町村抽出表!F126="－","－",市町村抽出表!F126&amp;"箇所"))</f>
        <v>#REF!</v>
      </c>
      <c r="E126" s="159" t="e">
        <f ca="1">IF(市町村抽出表!G126="","※2",IF(市町村抽出表!G126="－","－",市町村抽出表!G126&amp;"箇所"))</f>
        <v>#REF!</v>
      </c>
      <c r="F126" s="160" t="e">
        <f ca="1">IF(市町村抽出表!H126="","※2",IF(市町村抽出表!H126="－","－",市町村抽出表!H126&amp;"箇所"))</f>
        <v>#REF!</v>
      </c>
      <c r="G126" s="94" t="e">
        <f ca="1">IF(市町村抽出表!I126="－","－",IF(市町村抽出表!I126=0,"0棟",IF(市町村抽出表!I126&lt;1,"1棟未満",TEXT(ROUND(市町村抽出表!I126,0),"###,###")&amp;"棟")))</f>
        <v>#REF!</v>
      </c>
      <c r="H126" s="94" t="e">
        <f ca="1">IF(市町村抽出表!J126="－","－",IF(市町村抽出表!J126=0,"0棟",IF(市町村抽出表!J126&lt;1,"1棟未満",TEXT(ROUND(市町村抽出表!J126,0),"###,###")&amp;"棟")))</f>
        <v>#REF!</v>
      </c>
      <c r="I126" s="94" t="e">
        <f ca="1">IF(市町村抽出表!O126="－","－",IF(市町村抽出表!O126=0,"0棟",IF(市町村抽出表!O126&lt;1,"1棟未満",TEXT(ROUND(市町村抽出表!O126,0),"###,###")&amp;"棟")))</f>
        <v>#REF!</v>
      </c>
      <c r="J126" s="94" t="e">
        <f ca="1">IF(市町村抽出表!P126="－","－",IF(市町村抽出表!P126=0,"0棟",IF(市町村抽出表!P126&lt;1,"1棟未満",TEXT(ROUND(市町村抽出表!P126,0),"###,###")&amp;"棟")))</f>
        <v>#REF!</v>
      </c>
      <c r="K126" s="147" t="e">
        <f ca="1">IF(市町村抽出表!U126="","※2",IF(市町村抽出表!U126="－","－",IF(市町村抽出表!U126=0,"0棟",IF(市町村抽出表!U126&lt;1,"1棟未満",TEXT(ROUND(市町村抽出表!U126,0),"###,###")&amp;"棟"))))</f>
        <v>#REF!</v>
      </c>
      <c r="L126" s="148" t="e">
        <f ca="1">IF(市町村抽出表!V126="","※2",IF(市町村抽出表!V126="－","－",IF(市町村抽出表!V126=0,"0棟",IF(市町村抽出表!V126&lt;1,"1棟未満",TEXT(ROUND(市町村抽出表!V126,0),"###,###")&amp;"棟"))))</f>
        <v>#REF!</v>
      </c>
      <c r="M126" s="94" t="e">
        <f ca="1">IF(市町村抽出表!W126="－","－",IF(市町村抽出表!W126=0,"0棟",IF(市町村抽出表!W126&lt;1,"1棟未満",TEXT(ROUND(市町村抽出表!W126,0),"###,###")&amp;"棟")))</f>
        <v>#REF!</v>
      </c>
      <c r="N126" s="94" t="e">
        <f ca="1">IF(市町村抽出表!X126="－","－",IF(市町村抽出表!X126=0,"0棟",IF(市町村抽出表!X126&lt;1,"1棟未満",TEXT(ROUND(市町村抽出表!X126,0),"###,###")&amp;"棟")))</f>
        <v>#REF!</v>
      </c>
      <c r="O126" s="94" t="e">
        <f ca="1">IF(市町村抽出表!Z126="－","－",IF(市町村抽出表!Z126=0,"0件",IF(市町村抽出表!Z126&lt;1,"1件未満",TEXT(ROUND(市町村抽出表!Z126,0),"###,###")&amp;"件")))</f>
        <v>#REF!</v>
      </c>
      <c r="P126" s="94" t="e">
        <f ca="1">IF(市町村抽出表!AA126="－","－",IF(市町村抽出表!AA126=0,"0件",IF(市町村抽出表!AA126&lt;1,"1件未満",TEXT(ROUND(市町村抽出表!AA126,0),"###,###")&amp;"件")))</f>
        <v>#REF!</v>
      </c>
      <c r="Q126" s="94" t="e">
        <f ca="1">IF(市町村抽出表!AB126="－","－",IF(市町村抽出表!AB126=0,"0棟",IF(市町村抽出表!AB126&lt;1,"1棟未満",TEXT(ROUND(市町村抽出表!AB126,0),"###,###")&amp;"棟")))</f>
        <v>#REF!</v>
      </c>
      <c r="R126" s="94" t="e">
        <f ca="1">IF(市町村抽出表!AC126="－","－",IF(市町村抽出表!AC126=0,"0人",IF(市町村抽出表!AC126&lt;1,"1人未満",TEXT(ROUND(市町村抽出表!AC126,0),"###,###")&amp;"人")))</f>
        <v>#REF!</v>
      </c>
      <c r="S126" s="94" t="e">
        <f ca="1">IF(市町村抽出表!AD126="－","－",IF(市町村抽出表!AD126=0,"0人",IF(市町村抽出表!AD126&lt;1,"1人未満",TEXT(ROUND(市町村抽出表!AD126,0),"###,###")&amp;"人")))</f>
        <v>#REF!</v>
      </c>
      <c r="T126" s="94" t="e">
        <f ca="1">IF(市町村抽出表!AE126="－","－",IF(市町村抽出表!AE126=0,"0人",IF(市町村抽出表!AE126&lt;1,"1人未満",TEXT(ROUND(市町村抽出表!AE126,0),"###,###")&amp;"人")))</f>
        <v>#REF!</v>
      </c>
      <c r="U126" s="149" t="e">
        <f ca="1">IF(市町村抽出表!AG126="","※2",IF(市町村抽出表!AG126="－","－",IF(市町村抽出表!AG126=0,"0人",IF(市町村抽出表!AG126&lt;1,"1人未満",TEXT(ROUND(市町村抽出表!AG126,0),"###,###")&amp;"人"))))</f>
        <v>#REF!</v>
      </c>
      <c r="V126" s="150" t="e">
        <f ca="1">IF(市町村抽出表!AH126="","※2",IF(市町村抽出表!AH126="－","－",IF(市町村抽出表!AH126=0,"0人",IF(市町村抽出表!AH126&lt;1,"1人未満",TEXT(ROUND(市町村抽出表!AH126,0),"###,###")&amp;"人"))))</f>
        <v>#REF!</v>
      </c>
      <c r="W126" s="151" t="e">
        <f ca="1">IF(市町村抽出表!AI126="","※2",IF(市町村抽出表!AI126="－","－",IF(市町村抽出表!AI126=0,"0人",IF(市町村抽出表!AI126&lt;1,"1人未満",TEXT(ROUND(市町村抽出表!AI126,0),"###,###")&amp;"人"))))</f>
        <v>#REF!</v>
      </c>
      <c r="X126" s="94" t="e">
        <f ca="1">IF(市町村抽出表!AJ126="－","－",IF(市町村抽出表!AJ126=0,"0人",IF(市町村抽出表!AJ126&lt;1,"1人未満",TEXT(ROUND(市町村抽出表!AJ126,0),"###,###")&amp;"人")))</f>
        <v>#REF!</v>
      </c>
      <c r="Y126" s="94" t="e">
        <f ca="1">IF(市町村抽出表!AK126="－","－",IF(市町村抽出表!AK126=0,"0人",IF(市町村抽出表!AK126&lt;1,"1人未満",TEXT(ROUND(市町村抽出表!AK126,0),"###,###")&amp;"人")))</f>
        <v>#REF!</v>
      </c>
      <c r="Z126" s="94" t="e">
        <f ca="1">IF(市町村抽出表!AL126="－","－",IF(市町村抽出表!AL126=0,"0人",IF(市町村抽出表!AL126&lt;1,"1人未満",TEXT(ROUND(市町村抽出表!AL126,0),"###,###")&amp;"人")))</f>
        <v>#REF!</v>
      </c>
      <c r="AA126" s="94" t="e">
        <f ca="1">IF(市町村抽出表!AM126="－","－",IF(市町村抽出表!AM126=0,"0人",IF(市町村抽出表!AM126&lt;1,"1人未満",TEXT(ROUND(市町村抽出表!AM126,0),"###,###")&amp;"人")))</f>
        <v>#REF!</v>
      </c>
      <c r="AB126" s="94" t="e">
        <f ca="1">IF(市町村抽出表!AN126="－","－",IF(市町村抽出表!AN126=0,"0人",IF(市町村抽出表!AN126&lt;1,"1人未満",TEXT(ROUND(市町村抽出表!AN126,0),"###,###")&amp;"人")))</f>
        <v>#REF!</v>
      </c>
      <c r="AC126" s="94" t="e">
        <f ca="1">IF(市町村抽出表!AO126="－","－",IF(市町村抽出表!AO126=0,"0人",IF(市町村抽出表!AO126&lt;1,"1人未満",TEXT(ROUND(市町村抽出表!AO126,0),"###,###")&amp;"人")))</f>
        <v>#REF!</v>
      </c>
      <c r="AD126" s="94" t="e">
        <f ca="1">IF(市町村抽出表!AP126="－","－",IF(市町村抽出表!AP126=0,"0人",IF(市町村抽出表!AP126&lt;1,"1人未満",TEXT(ROUND(市町村抽出表!AP126,0),"###,###")&amp;"人")))</f>
        <v>#REF!</v>
      </c>
      <c r="AE126" s="94" t="e">
        <f ca="1">IF(市町村抽出表!AQ126="－","－",IF(市町村抽出表!AQ126=0,"0人",IF(市町村抽出表!AQ126&lt;1,"1人未満",TEXT(ROUND(市町村抽出表!AQ126,0),"###,###")&amp;"人")))</f>
        <v>#REF!</v>
      </c>
      <c r="AF126" s="94" t="e">
        <f ca="1">IF(市町村抽出表!AR126="－","－",IF(市町村抽出表!AR126=0,"0人",IF(市町村抽出表!AR126&lt;1,"1人未満",TEXT(ROUND(市町村抽出表!AR126,0),"###,###")&amp;"人")))</f>
        <v>#REF!</v>
      </c>
      <c r="AG126" s="94" t="e">
        <f ca="1">IF(市町村抽出表!AS126="－","－",IF(市町村抽出表!AS126=0,"0箇所",IF(市町村抽出表!AS126&lt;1,"1箇所未満",TEXT(ROUND(市町村抽出表!AS126,0),"###,###")&amp;"箇所")))</f>
        <v>#REF!</v>
      </c>
      <c r="AH126" s="94" t="e">
        <f ca="1">IF(市町村抽出表!AT126="－","－",IF(市町村抽出表!AT126=0,"0世帯",IF(市町村抽出表!AT126&lt;1,"1世帯未満",TEXT(ROUND(市町村抽出表!AT126,0),"###,###")&amp;"世帯")))</f>
        <v>#REF!</v>
      </c>
      <c r="AI126" s="94" t="e">
        <f ca="1">IF(市町村抽出表!AU126="－","－",IF(市町村抽出表!AU126=0,"0人",IF(市町村抽出表!AU126&lt;1,"1人未満",TEXT(ROUND(市町村抽出表!AU126,0),"###,###")&amp;"人")))</f>
        <v>#REF!</v>
      </c>
      <c r="AJ126" s="94" t="e">
        <f ca="1">IF(市町村抽出表!AV126="－","－",IF(市町村抽出表!AV126=0,"0世帯",IF(市町村抽出表!AV126&lt;1,"1世帯未満",TEXT(ROUND(市町村抽出表!AV126,0),"###,###")&amp;"世帯")))</f>
        <v>#REF!</v>
      </c>
      <c r="AK126" s="94" t="e">
        <f ca="1">IF(市町村抽出表!AW126="－","－",IF(市町村抽出表!AW126=0,"0人",IF(市町村抽出表!AW126&lt;1,"1人未満",TEXT(ROUND(市町村抽出表!AW126,0),"###,###")&amp;"人")))</f>
        <v>#REF!</v>
      </c>
      <c r="AL126" s="94" t="e">
        <f ca="1">IF(市町村抽出表!AX126="－","－",IF(市町村抽出表!AX126=0,"0世帯",IF(市町村抽出表!AX126&lt;1,"1世帯未満",TEXT(ROUND(市町村抽出表!AX126,0),"###,###")&amp;"世帯")))</f>
        <v>#REF!</v>
      </c>
      <c r="AM126" s="94" t="e">
        <f ca="1">IF(市町村抽出表!AY126="－","－",IF(市町村抽出表!AY126=0,"0人",IF(市町村抽出表!AY126&lt;1,"1人未満",TEXT(ROUND(市町村抽出表!AY126,0),"###,###")&amp;"人")))</f>
        <v>#REF!</v>
      </c>
      <c r="AN126" s="94" t="s">
        <v>722</v>
      </c>
      <c r="AO126" s="94" t="s">
        <v>722</v>
      </c>
      <c r="AP126" s="94" t="e">
        <f ca="1">IF(市町村抽出表!BB126="－","－",IF(市町村抽出表!BB126=0,"0km",IF(市町村抽出表!BB126&lt;0.1,"0.1km未満",TEXT(ROUND(市町村抽出表!BB126,1),"###,##0.0")&amp;"km")))</f>
        <v>#REF!</v>
      </c>
      <c r="AQ126" s="94" t="e">
        <f ca="1">IF(市町村抽出表!BC126="－","－",IF(市町村抽出表!BC126=0,"0世帯",IF(市町村抽出表!BC126&lt;1,"1世帯未満",TEXT(ROUND(市町村抽出表!BC126,0),"###,###")&amp;"世帯")))</f>
        <v>#REF!</v>
      </c>
      <c r="AR126" s="94" t="e">
        <f ca="1">IF(市町村抽出表!BD126="－","－",IF(市町村抽出表!BD126=0,"0人",IF(市町村抽出表!BD126&lt;1,"1人未満",TEXT(ROUND(市町村抽出表!BD126,0),"###,###")&amp;"人")))</f>
        <v>#REF!</v>
      </c>
      <c r="AS126" s="94" t="s">
        <v>722</v>
      </c>
      <c r="AT126" s="94" t="s">
        <v>722</v>
      </c>
      <c r="AU126" s="94" t="e">
        <f ca="1">IF(市町村抽出表!BG126="－","－",IF(市町村抽出表!BG126=0,"0箇所",IF(市町村抽出表!BG126&lt;1,"1箇所未満",TEXT(ROUND(市町村抽出表!BG126,0),"###,###")&amp;"箇所")))</f>
        <v>#REF!</v>
      </c>
      <c r="AV126" s="94" t="e">
        <f ca="1">IF(市町村抽出表!BH126="－","－",IF(市町村抽出表!BH126=0,"0箇所",IF(市町村抽出表!BH126&lt;1,"1箇所未満",TEXT(ROUND(市町村抽出表!BH126,0),"###,###")&amp;"箇所")))</f>
        <v>#REF!</v>
      </c>
      <c r="AW126" s="94" t="e">
        <f ca="1">IF(市町村抽出表!BI126="－","－",IF(市町村抽出表!BI126=0,"0箇所",IF(市町村抽出表!BI126&lt;1,"1箇所未満",TEXT(ROUND(市町村抽出表!BI126,0),"###,###")&amp;"箇所")))</f>
        <v>#REF!</v>
      </c>
      <c r="AX126" s="94" t="e">
        <f ca="1">IF(市町村抽出表!BJ126="－","－",IF(市町村抽出表!BJ126=0,"0箇所",IF(市町村抽出表!BJ126&lt;1,"1箇所未満",TEXT(ROUND(市町村抽出表!BJ126,0),"###,###")&amp;"箇所")))</f>
        <v>#REF!</v>
      </c>
      <c r="AY126" s="94" t="e">
        <f ca="1">IF(市町村抽出表!BK126="－","－",IF(市町村抽出表!BK126=0,"0箇所",IF(市町村抽出表!BK126&lt;1,"1箇所未満",TEXT(ROUND(市町村抽出表!BK126,0),"###,###")&amp;"箇所")))</f>
        <v>#REF!</v>
      </c>
      <c r="AZ126" s="94" t="e">
        <f ca="1">IF(市町村抽出表!BL126="－","－",IF(市町村抽出表!BL126=0,"0箇所",IF(市町村抽出表!BL126&lt;1,"1箇所未満",TEXT(ROUND(市町村抽出表!BL126,0),"###,###")&amp;"箇所")))</f>
        <v>#REF!</v>
      </c>
      <c r="BH126" s="153"/>
      <c r="BI126" s="153"/>
      <c r="BJ126" s="153"/>
      <c r="BL126" s="154"/>
      <c r="BM126" s="153"/>
      <c r="BN126" s="153"/>
      <c r="BO126" s="153"/>
      <c r="BP126" s="153"/>
      <c r="BX126" s="154"/>
      <c r="BY126" s="153"/>
      <c r="BZ126" s="153"/>
      <c r="CA126" s="153"/>
      <c r="CB126" s="153"/>
      <c r="CN126" s="154"/>
      <c r="CO126" s="153"/>
      <c r="CP126" s="153"/>
      <c r="CQ126" s="153"/>
      <c r="CR126" s="153"/>
    </row>
    <row r="127" spans="1:96" x14ac:dyDescent="0.2">
      <c r="A127" s="82">
        <v>124</v>
      </c>
      <c r="B127" s="74" t="s">
        <v>678</v>
      </c>
      <c r="C127" s="93" t="e">
        <f ca="1">IF(市町村抽出表!D127="－","－",ROUND(市町村抽出表!D127,1))</f>
        <v>#REF!</v>
      </c>
      <c r="D127" s="158" t="e">
        <f ca="1">IF(市町村抽出表!F127="","※2",IF(市町村抽出表!F127="－","－",市町村抽出表!F127&amp;"箇所"))</f>
        <v>#REF!</v>
      </c>
      <c r="E127" s="159" t="e">
        <f ca="1">IF(市町村抽出表!G127="","※2",IF(市町村抽出表!G127="－","－",市町村抽出表!G127&amp;"箇所"))</f>
        <v>#REF!</v>
      </c>
      <c r="F127" s="160" t="e">
        <f ca="1">IF(市町村抽出表!H127="","※2",IF(市町村抽出表!H127="－","－",市町村抽出表!H127&amp;"箇所"))</f>
        <v>#REF!</v>
      </c>
      <c r="G127" s="94" t="e">
        <f ca="1">IF(市町村抽出表!I127="－","－",IF(市町村抽出表!I127=0,"0棟",IF(市町村抽出表!I127&lt;1,"1棟未満",TEXT(ROUND(市町村抽出表!I127,0),"###,###")&amp;"棟")))</f>
        <v>#REF!</v>
      </c>
      <c r="H127" s="94" t="e">
        <f ca="1">IF(市町村抽出表!J127="－","－",IF(市町村抽出表!J127=0,"0棟",IF(市町村抽出表!J127&lt;1,"1棟未満",TEXT(ROUND(市町村抽出表!J127,0),"###,###")&amp;"棟")))</f>
        <v>#REF!</v>
      </c>
      <c r="I127" s="94" t="e">
        <f ca="1">IF(市町村抽出表!O127="－","－",IF(市町村抽出表!O127=0,"0棟",IF(市町村抽出表!O127&lt;1,"1棟未満",TEXT(ROUND(市町村抽出表!O127,0),"###,###")&amp;"棟")))</f>
        <v>#REF!</v>
      </c>
      <c r="J127" s="94" t="e">
        <f ca="1">IF(市町村抽出表!P127="－","－",IF(市町村抽出表!P127=0,"0棟",IF(市町村抽出表!P127&lt;1,"1棟未満",TEXT(ROUND(市町村抽出表!P127,0),"###,###")&amp;"棟")))</f>
        <v>#REF!</v>
      </c>
      <c r="K127" s="147" t="e">
        <f ca="1">IF(市町村抽出表!U127="","※2",IF(市町村抽出表!U127="－","－",IF(市町村抽出表!U127=0,"0棟",IF(市町村抽出表!U127&lt;1,"1棟未満",TEXT(ROUND(市町村抽出表!U127,0),"###,###")&amp;"棟"))))</f>
        <v>#REF!</v>
      </c>
      <c r="L127" s="148" t="e">
        <f ca="1">IF(市町村抽出表!V127="","※2",IF(市町村抽出表!V127="－","－",IF(市町村抽出表!V127=0,"0棟",IF(市町村抽出表!V127&lt;1,"1棟未満",TEXT(ROUND(市町村抽出表!V127,0),"###,###")&amp;"棟"))))</f>
        <v>#REF!</v>
      </c>
      <c r="M127" s="94" t="e">
        <f ca="1">IF(市町村抽出表!W127="－","－",IF(市町村抽出表!W127=0,"0棟",IF(市町村抽出表!W127&lt;1,"1棟未満",TEXT(ROUND(市町村抽出表!W127,0),"###,###")&amp;"棟")))</f>
        <v>#REF!</v>
      </c>
      <c r="N127" s="94" t="e">
        <f ca="1">IF(市町村抽出表!X127="－","－",IF(市町村抽出表!X127=0,"0棟",IF(市町村抽出表!X127&lt;1,"1棟未満",TEXT(ROUND(市町村抽出表!X127,0),"###,###")&amp;"棟")))</f>
        <v>#REF!</v>
      </c>
      <c r="O127" s="94" t="e">
        <f ca="1">IF(市町村抽出表!Z127="－","－",IF(市町村抽出表!Z127=0,"0件",IF(市町村抽出表!Z127&lt;1,"1件未満",TEXT(ROUND(市町村抽出表!Z127,0),"###,###")&amp;"件")))</f>
        <v>#REF!</v>
      </c>
      <c r="P127" s="94" t="e">
        <f ca="1">IF(市町村抽出表!AA127="－","－",IF(市町村抽出表!AA127=0,"0件",IF(市町村抽出表!AA127&lt;1,"1件未満",TEXT(ROUND(市町村抽出表!AA127,0),"###,###")&amp;"件")))</f>
        <v>#REF!</v>
      </c>
      <c r="Q127" s="94" t="e">
        <f ca="1">IF(市町村抽出表!AB127="－","－",IF(市町村抽出表!AB127=0,"0棟",IF(市町村抽出表!AB127&lt;1,"1棟未満",TEXT(ROUND(市町村抽出表!AB127,0),"###,###")&amp;"棟")))</f>
        <v>#REF!</v>
      </c>
      <c r="R127" s="94" t="e">
        <f ca="1">IF(市町村抽出表!AC127="－","－",IF(市町村抽出表!AC127=0,"0人",IF(市町村抽出表!AC127&lt;1,"1人未満",TEXT(ROUND(市町村抽出表!AC127,0),"###,###")&amp;"人")))</f>
        <v>#REF!</v>
      </c>
      <c r="S127" s="94" t="e">
        <f ca="1">IF(市町村抽出表!AD127="－","－",IF(市町村抽出表!AD127=0,"0人",IF(市町村抽出表!AD127&lt;1,"1人未満",TEXT(ROUND(市町村抽出表!AD127,0),"###,###")&amp;"人")))</f>
        <v>#REF!</v>
      </c>
      <c r="T127" s="94" t="e">
        <f ca="1">IF(市町村抽出表!AE127="－","－",IF(市町村抽出表!AE127=0,"0人",IF(市町村抽出表!AE127&lt;1,"1人未満",TEXT(ROUND(市町村抽出表!AE127,0),"###,###")&amp;"人")))</f>
        <v>#REF!</v>
      </c>
      <c r="U127" s="149" t="e">
        <f ca="1">IF(市町村抽出表!AG127="","※2",IF(市町村抽出表!AG127="－","－",IF(市町村抽出表!AG127=0,"0人",IF(市町村抽出表!AG127&lt;1,"1人未満",TEXT(ROUND(市町村抽出表!AG127,0),"###,###")&amp;"人"))))</f>
        <v>#REF!</v>
      </c>
      <c r="V127" s="150" t="e">
        <f ca="1">IF(市町村抽出表!AH127="","※2",IF(市町村抽出表!AH127="－","－",IF(市町村抽出表!AH127=0,"0人",IF(市町村抽出表!AH127&lt;1,"1人未満",TEXT(ROUND(市町村抽出表!AH127,0),"###,###")&amp;"人"))))</f>
        <v>#REF!</v>
      </c>
      <c r="W127" s="151" t="e">
        <f ca="1">IF(市町村抽出表!AI127="","※2",IF(市町村抽出表!AI127="－","－",IF(市町村抽出表!AI127=0,"0人",IF(市町村抽出表!AI127&lt;1,"1人未満",TEXT(ROUND(市町村抽出表!AI127,0),"###,###")&amp;"人"))))</f>
        <v>#REF!</v>
      </c>
      <c r="X127" s="94" t="e">
        <f ca="1">IF(市町村抽出表!AJ127="－","－",IF(市町村抽出表!AJ127=0,"0人",IF(市町村抽出表!AJ127&lt;1,"1人未満",TEXT(ROUND(市町村抽出表!AJ127,0),"###,###")&amp;"人")))</f>
        <v>#REF!</v>
      </c>
      <c r="Y127" s="94" t="e">
        <f ca="1">IF(市町村抽出表!AK127="－","－",IF(市町村抽出表!AK127=0,"0人",IF(市町村抽出表!AK127&lt;1,"1人未満",TEXT(ROUND(市町村抽出表!AK127,0),"###,###")&amp;"人")))</f>
        <v>#REF!</v>
      </c>
      <c r="Z127" s="94" t="e">
        <f ca="1">IF(市町村抽出表!AL127="－","－",IF(市町村抽出表!AL127=0,"0人",IF(市町村抽出表!AL127&lt;1,"1人未満",TEXT(ROUND(市町村抽出表!AL127,0),"###,###")&amp;"人")))</f>
        <v>#REF!</v>
      </c>
      <c r="AA127" s="94" t="e">
        <f ca="1">IF(市町村抽出表!AM127="－","－",IF(市町村抽出表!AM127=0,"0人",IF(市町村抽出表!AM127&lt;1,"1人未満",TEXT(ROUND(市町村抽出表!AM127,0),"###,###")&amp;"人")))</f>
        <v>#REF!</v>
      </c>
      <c r="AB127" s="94" t="e">
        <f ca="1">IF(市町村抽出表!AN127="－","－",IF(市町村抽出表!AN127=0,"0人",IF(市町村抽出表!AN127&lt;1,"1人未満",TEXT(ROUND(市町村抽出表!AN127,0),"###,###")&amp;"人")))</f>
        <v>#REF!</v>
      </c>
      <c r="AC127" s="94" t="e">
        <f ca="1">IF(市町村抽出表!AO127="－","－",IF(市町村抽出表!AO127=0,"0人",IF(市町村抽出表!AO127&lt;1,"1人未満",TEXT(ROUND(市町村抽出表!AO127,0),"###,###")&amp;"人")))</f>
        <v>#REF!</v>
      </c>
      <c r="AD127" s="94" t="e">
        <f ca="1">IF(市町村抽出表!AP127="－","－",IF(市町村抽出表!AP127=0,"0人",IF(市町村抽出表!AP127&lt;1,"1人未満",TEXT(ROUND(市町村抽出表!AP127,0),"###,###")&amp;"人")))</f>
        <v>#REF!</v>
      </c>
      <c r="AE127" s="94" t="e">
        <f ca="1">IF(市町村抽出表!AQ127="－","－",IF(市町村抽出表!AQ127=0,"0人",IF(市町村抽出表!AQ127&lt;1,"1人未満",TEXT(ROUND(市町村抽出表!AQ127,0),"###,###")&amp;"人")))</f>
        <v>#REF!</v>
      </c>
      <c r="AF127" s="94" t="e">
        <f ca="1">IF(市町村抽出表!AR127="－","－",IF(市町村抽出表!AR127=0,"0人",IF(市町村抽出表!AR127&lt;1,"1人未満",TEXT(ROUND(市町村抽出表!AR127,0),"###,###")&amp;"人")))</f>
        <v>#REF!</v>
      </c>
      <c r="AG127" s="94" t="e">
        <f ca="1">IF(市町村抽出表!AS127="－","－",IF(市町村抽出表!AS127=0,"0箇所",IF(市町村抽出表!AS127&lt;1,"1箇所未満",TEXT(ROUND(市町村抽出表!AS127,0),"###,###")&amp;"箇所")))</f>
        <v>#REF!</v>
      </c>
      <c r="AH127" s="94" t="e">
        <f ca="1">IF(市町村抽出表!AT127="－","－",IF(市町村抽出表!AT127=0,"0世帯",IF(市町村抽出表!AT127&lt;1,"1世帯未満",TEXT(ROUND(市町村抽出表!AT127,0),"###,###")&amp;"世帯")))</f>
        <v>#REF!</v>
      </c>
      <c r="AI127" s="94" t="e">
        <f ca="1">IF(市町村抽出表!AU127="－","－",IF(市町村抽出表!AU127=0,"0人",IF(市町村抽出表!AU127&lt;1,"1人未満",TEXT(ROUND(市町村抽出表!AU127,0),"###,###")&amp;"人")))</f>
        <v>#REF!</v>
      </c>
      <c r="AJ127" s="94" t="e">
        <f ca="1">IF(市町村抽出表!AV127="－","－",IF(市町村抽出表!AV127=0,"0世帯",IF(市町村抽出表!AV127&lt;1,"1世帯未満",TEXT(ROUND(市町村抽出表!AV127,0),"###,###")&amp;"世帯")))</f>
        <v>#REF!</v>
      </c>
      <c r="AK127" s="94" t="e">
        <f ca="1">IF(市町村抽出表!AW127="－","－",IF(市町村抽出表!AW127=0,"0人",IF(市町村抽出表!AW127&lt;1,"1人未満",TEXT(ROUND(市町村抽出表!AW127,0),"###,###")&amp;"人")))</f>
        <v>#REF!</v>
      </c>
      <c r="AL127" s="94" t="e">
        <f ca="1">IF(市町村抽出表!AX127="－","－",IF(市町村抽出表!AX127=0,"0世帯",IF(市町村抽出表!AX127&lt;1,"1世帯未満",TEXT(ROUND(市町村抽出表!AX127,0),"###,###")&amp;"世帯")))</f>
        <v>#REF!</v>
      </c>
      <c r="AM127" s="94" t="e">
        <f ca="1">IF(市町村抽出表!AY127="－","－",IF(市町村抽出表!AY127=0,"0人",IF(市町村抽出表!AY127&lt;1,"1人未満",TEXT(ROUND(市町村抽出表!AY127,0),"###,###")&amp;"人")))</f>
        <v>#REF!</v>
      </c>
      <c r="AN127" s="94" t="s">
        <v>722</v>
      </c>
      <c r="AO127" s="94" t="s">
        <v>722</v>
      </c>
      <c r="AP127" s="94" t="e">
        <f ca="1">IF(市町村抽出表!BB127="－","－",IF(市町村抽出表!BB127=0,"0km",IF(市町村抽出表!BB127&lt;0.1,"0.1km未満",TEXT(ROUND(市町村抽出表!BB127,1),"###,##0.0")&amp;"km")))</f>
        <v>#REF!</v>
      </c>
      <c r="AQ127" s="94" t="e">
        <f ca="1">IF(市町村抽出表!BC127="－","－",IF(市町村抽出表!BC127=0,"0世帯",IF(市町村抽出表!BC127&lt;1,"1世帯未満",TEXT(ROUND(市町村抽出表!BC127,0),"###,###")&amp;"世帯")))</f>
        <v>#REF!</v>
      </c>
      <c r="AR127" s="94" t="e">
        <f ca="1">IF(市町村抽出表!BD127="－","－",IF(市町村抽出表!BD127=0,"0人",IF(市町村抽出表!BD127&lt;1,"1人未満",TEXT(ROUND(市町村抽出表!BD127,0),"###,###")&amp;"人")))</f>
        <v>#REF!</v>
      </c>
      <c r="AS127" s="94" t="s">
        <v>722</v>
      </c>
      <c r="AT127" s="94" t="s">
        <v>722</v>
      </c>
      <c r="AU127" s="94" t="e">
        <f ca="1">IF(市町村抽出表!BG127="－","－",IF(市町村抽出表!BG127=0,"0箇所",IF(市町村抽出表!BG127&lt;1,"1箇所未満",TEXT(ROUND(市町村抽出表!BG127,0),"###,###")&amp;"箇所")))</f>
        <v>#REF!</v>
      </c>
      <c r="AV127" s="94" t="e">
        <f ca="1">IF(市町村抽出表!BH127="－","－",IF(市町村抽出表!BH127=0,"0箇所",IF(市町村抽出表!BH127&lt;1,"1箇所未満",TEXT(ROUND(市町村抽出表!BH127,0),"###,###")&amp;"箇所")))</f>
        <v>#REF!</v>
      </c>
      <c r="AW127" s="94" t="e">
        <f ca="1">IF(市町村抽出表!BI127="－","－",IF(市町村抽出表!BI127=0,"0箇所",IF(市町村抽出表!BI127&lt;1,"1箇所未満",TEXT(ROUND(市町村抽出表!BI127,0),"###,###")&amp;"箇所")))</f>
        <v>#REF!</v>
      </c>
      <c r="AX127" s="94" t="e">
        <f ca="1">IF(市町村抽出表!BJ127="－","－",IF(市町村抽出表!BJ127=0,"0箇所",IF(市町村抽出表!BJ127&lt;1,"1箇所未満",TEXT(ROUND(市町村抽出表!BJ127,0),"###,###")&amp;"箇所")))</f>
        <v>#REF!</v>
      </c>
      <c r="AY127" s="94" t="e">
        <f ca="1">IF(市町村抽出表!BK127="－","－",IF(市町村抽出表!BK127=0,"0箇所",IF(市町村抽出表!BK127&lt;1,"1箇所未満",TEXT(ROUND(市町村抽出表!BK127,0),"###,###")&amp;"箇所")))</f>
        <v>#REF!</v>
      </c>
      <c r="AZ127" s="94" t="e">
        <f ca="1">IF(市町村抽出表!BL127="－","－",IF(市町村抽出表!BL127=0,"0箇所",IF(市町村抽出表!BL127&lt;1,"1箇所未満",TEXT(ROUND(市町村抽出表!BL127,0),"###,###")&amp;"箇所")))</f>
        <v>#REF!</v>
      </c>
      <c r="BH127" s="153"/>
      <c r="BI127" s="153"/>
      <c r="BJ127" s="153"/>
      <c r="BL127" s="154"/>
      <c r="BM127" s="153"/>
      <c r="BN127" s="153"/>
      <c r="BO127" s="153"/>
      <c r="BP127" s="153"/>
      <c r="BX127" s="154"/>
      <c r="BY127" s="153"/>
      <c r="BZ127" s="153"/>
      <c r="CA127" s="153"/>
      <c r="CB127" s="153"/>
      <c r="CN127" s="154"/>
      <c r="CO127" s="153"/>
      <c r="CP127" s="153"/>
      <c r="CQ127" s="153"/>
      <c r="CR127" s="153"/>
    </row>
    <row r="128" spans="1:96" x14ac:dyDescent="0.2">
      <c r="A128" s="82">
        <v>125</v>
      </c>
      <c r="B128" s="74" t="s">
        <v>679</v>
      </c>
      <c r="C128" s="93" t="e">
        <f ca="1">IF(市町村抽出表!D128="－","－",ROUND(市町村抽出表!D128,1))</f>
        <v>#REF!</v>
      </c>
      <c r="D128" s="158" t="e">
        <f ca="1">IF(市町村抽出表!F128="","※2",IF(市町村抽出表!F128="－","－",市町村抽出表!F128&amp;"箇所"))</f>
        <v>#REF!</v>
      </c>
      <c r="E128" s="159" t="e">
        <f ca="1">IF(市町村抽出表!G128="","※2",IF(市町村抽出表!G128="－","－",市町村抽出表!G128&amp;"箇所"))</f>
        <v>#REF!</v>
      </c>
      <c r="F128" s="160" t="e">
        <f ca="1">IF(市町村抽出表!H128="","※2",IF(市町村抽出表!H128="－","－",市町村抽出表!H128&amp;"箇所"))</f>
        <v>#REF!</v>
      </c>
      <c r="G128" s="94" t="e">
        <f ca="1">IF(市町村抽出表!I128="－","－",IF(市町村抽出表!I128=0,"0棟",IF(市町村抽出表!I128&lt;1,"1棟未満",TEXT(ROUND(市町村抽出表!I128,0),"###,###")&amp;"棟")))</f>
        <v>#REF!</v>
      </c>
      <c r="H128" s="94" t="e">
        <f ca="1">IF(市町村抽出表!J128="－","－",IF(市町村抽出表!J128=0,"0棟",IF(市町村抽出表!J128&lt;1,"1棟未満",TEXT(ROUND(市町村抽出表!J128,0),"###,###")&amp;"棟")))</f>
        <v>#REF!</v>
      </c>
      <c r="I128" s="94" t="e">
        <f ca="1">IF(市町村抽出表!O128="－","－",IF(市町村抽出表!O128=0,"0棟",IF(市町村抽出表!O128&lt;1,"1棟未満",TEXT(ROUND(市町村抽出表!O128,0),"###,###")&amp;"棟")))</f>
        <v>#REF!</v>
      </c>
      <c r="J128" s="94" t="e">
        <f ca="1">IF(市町村抽出表!P128="－","－",IF(市町村抽出表!P128=0,"0棟",IF(市町村抽出表!P128&lt;1,"1棟未満",TEXT(ROUND(市町村抽出表!P128,0),"###,###")&amp;"棟")))</f>
        <v>#REF!</v>
      </c>
      <c r="K128" s="147" t="e">
        <f ca="1">IF(市町村抽出表!U128="","※2",IF(市町村抽出表!U128="－","－",IF(市町村抽出表!U128=0,"0棟",IF(市町村抽出表!U128&lt;1,"1棟未満",TEXT(ROUND(市町村抽出表!U128,0),"###,###")&amp;"棟"))))</f>
        <v>#REF!</v>
      </c>
      <c r="L128" s="148" t="e">
        <f ca="1">IF(市町村抽出表!V128="","※2",IF(市町村抽出表!V128="－","－",IF(市町村抽出表!V128=0,"0棟",IF(市町村抽出表!V128&lt;1,"1棟未満",TEXT(ROUND(市町村抽出表!V128,0),"###,###")&amp;"棟"))))</f>
        <v>#REF!</v>
      </c>
      <c r="M128" s="94" t="e">
        <f ca="1">IF(市町村抽出表!W128="－","－",IF(市町村抽出表!W128=0,"0棟",IF(市町村抽出表!W128&lt;1,"1棟未満",TEXT(ROUND(市町村抽出表!W128,0),"###,###")&amp;"棟")))</f>
        <v>#REF!</v>
      </c>
      <c r="N128" s="94" t="e">
        <f ca="1">IF(市町村抽出表!X128="－","－",IF(市町村抽出表!X128=0,"0棟",IF(市町村抽出表!X128&lt;1,"1棟未満",TEXT(ROUND(市町村抽出表!X128,0),"###,###")&amp;"棟")))</f>
        <v>#REF!</v>
      </c>
      <c r="O128" s="94" t="e">
        <f ca="1">IF(市町村抽出表!Z128="－","－",IF(市町村抽出表!Z128=0,"0件",IF(市町村抽出表!Z128&lt;1,"1件未満",TEXT(ROUND(市町村抽出表!Z128,0),"###,###")&amp;"件")))</f>
        <v>#REF!</v>
      </c>
      <c r="P128" s="94" t="e">
        <f ca="1">IF(市町村抽出表!AA128="－","－",IF(市町村抽出表!AA128=0,"0件",IF(市町村抽出表!AA128&lt;1,"1件未満",TEXT(ROUND(市町村抽出表!AA128,0),"###,###")&amp;"件")))</f>
        <v>#REF!</v>
      </c>
      <c r="Q128" s="94" t="e">
        <f ca="1">IF(市町村抽出表!AB128="－","－",IF(市町村抽出表!AB128=0,"0棟",IF(市町村抽出表!AB128&lt;1,"1棟未満",TEXT(ROUND(市町村抽出表!AB128,0),"###,###")&amp;"棟")))</f>
        <v>#REF!</v>
      </c>
      <c r="R128" s="94" t="e">
        <f ca="1">IF(市町村抽出表!AC128="－","－",IF(市町村抽出表!AC128=0,"0人",IF(市町村抽出表!AC128&lt;1,"1人未満",TEXT(ROUND(市町村抽出表!AC128,0),"###,###")&amp;"人")))</f>
        <v>#REF!</v>
      </c>
      <c r="S128" s="94" t="e">
        <f ca="1">IF(市町村抽出表!AD128="－","－",IF(市町村抽出表!AD128=0,"0人",IF(市町村抽出表!AD128&lt;1,"1人未満",TEXT(ROUND(市町村抽出表!AD128,0),"###,###")&amp;"人")))</f>
        <v>#REF!</v>
      </c>
      <c r="T128" s="94" t="e">
        <f ca="1">IF(市町村抽出表!AE128="－","－",IF(市町村抽出表!AE128=0,"0人",IF(市町村抽出表!AE128&lt;1,"1人未満",TEXT(ROUND(市町村抽出表!AE128,0),"###,###")&amp;"人")))</f>
        <v>#REF!</v>
      </c>
      <c r="U128" s="149" t="e">
        <f ca="1">IF(市町村抽出表!AG128="","※2",IF(市町村抽出表!AG128="－","－",IF(市町村抽出表!AG128=0,"0人",IF(市町村抽出表!AG128&lt;1,"1人未満",TEXT(ROUND(市町村抽出表!AG128,0),"###,###")&amp;"人"))))</f>
        <v>#REF!</v>
      </c>
      <c r="V128" s="150" t="e">
        <f ca="1">IF(市町村抽出表!AH128="","※2",IF(市町村抽出表!AH128="－","－",IF(市町村抽出表!AH128=0,"0人",IF(市町村抽出表!AH128&lt;1,"1人未満",TEXT(ROUND(市町村抽出表!AH128,0),"###,###")&amp;"人"))))</f>
        <v>#REF!</v>
      </c>
      <c r="W128" s="151" t="e">
        <f ca="1">IF(市町村抽出表!AI128="","※2",IF(市町村抽出表!AI128="－","－",IF(市町村抽出表!AI128=0,"0人",IF(市町村抽出表!AI128&lt;1,"1人未満",TEXT(ROUND(市町村抽出表!AI128,0),"###,###")&amp;"人"))))</f>
        <v>#REF!</v>
      </c>
      <c r="X128" s="94" t="e">
        <f ca="1">IF(市町村抽出表!AJ128="－","－",IF(市町村抽出表!AJ128=0,"0人",IF(市町村抽出表!AJ128&lt;1,"1人未満",TEXT(ROUND(市町村抽出表!AJ128,0),"###,###")&amp;"人")))</f>
        <v>#REF!</v>
      </c>
      <c r="Y128" s="94" t="e">
        <f ca="1">IF(市町村抽出表!AK128="－","－",IF(市町村抽出表!AK128=0,"0人",IF(市町村抽出表!AK128&lt;1,"1人未満",TEXT(ROUND(市町村抽出表!AK128,0),"###,###")&amp;"人")))</f>
        <v>#REF!</v>
      </c>
      <c r="Z128" s="94" t="e">
        <f ca="1">IF(市町村抽出表!AL128="－","－",IF(市町村抽出表!AL128=0,"0人",IF(市町村抽出表!AL128&lt;1,"1人未満",TEXT(ROUND(市町村抽出表!AL128,0),"###,###")&amp;"人")))</f>
        <v>#REF!</v>
      </c>
      <c r="AA128" s="94" t="e">
        <f ca="1">IF(市町村抽出表!AM128="－","－",IF(市町村抽出表!AM128=0,"0人",IF(市町村抽出表!AM128&lt;1,"1人未満",TEXT(ROUND(市町村抽出表!AM128,0),"###,###")&amp;"人")))</f>
        <v>#REF!</v>
      </c>
      <c r="AB128" s="94" t="e">
        <f ca="1">IF(市町村抽出表!AN128="－","－",IF(市町村抽出表!AN128=0,"0人",IF(市町村抽出表!AN128&lt;1,"1人未満",TEXT(ROUND(市町村抽出表!AN128,0),"###,###")&amp;"人")))</f>
        <v>#REF!</v>
      </c>
      <c r="AC128" s="94" t="e">
        <f ca="1">IF(市町村抽出表!AO128="－","－",IF(市町村抽出表!AO128=0,"0人",IF(市町村抽出表!AO128&lt;1,"1人未満",TEXT(ROUND(市町村抽出表!AO128,0),"###,###")&amp;"人")))</f>
        <v>#REF!</v>
      </c>
      <c r="AD128" s="94" t="e">
        <f ca="1">IF(市町村抽出表!AP128="－","－",IF(市町村抽出表!AP128=0,"0人",IF(市町村抽出表!AP128&lt;1,"1人未満",TEXT(ROUND(市町村抽出表!AP128,0),"###,###")&amp;"人")))</f>
        <v>#REF!</v>
      </c>
      <c r="AE128" s="94" t="e">
        <f ca="1">IF(市町村抽出表!AQ128="－","－",IF(市町村抽出表!AQ128=0,"0人",IF(市町村抽出表!AQ128&lt;1,"1人未満",TEXT(ROUND(市町村抽出表!AQ128,0),"###,###")&amp;"人")))</f>
        <v>#REF!</v>
      </c>
      <c r="AF128" s="94" t="e">
        <f ca="1">IF(市町村抽出表!AR128="－","－",IF(市町村抽出表!AR128=0,"0人",IF(市町村抽出表!AR128&lt;1,"1人未満",TEXT(ROUND(市町村抽出表!AR128,0),"###,###")&amp;"人")))</f>
        <v>#REF!</v>
      </c>
      <c r="AG128" s="94" t="e">
        <f ca="1">IF(市町村抽出表!AS128="－","－",IF(市町村抽出表!AS128=0,"0箇所",IF(市町村抽出表!AS128&lt;1,"1箇所未満",TEXT(ROUND(市町村抽出表!AS128,0),"###,###")&amp;"箇所")))</f>
        <v>#REF!</v>
      </c>
      <c r="AH128" s="94" t="e">
        <f ca="1">IF(市町村抽出表!AT128="－","－",IF(市町村抽出表!AT128=0,"0世帯",IF(市町村抽出表!AT128&lt;1,"1世帯未満",TEXT(ROUND(市町村抽出表!AT128,0),"###,###")&amp;"世帯")))</f>
        <v>#REF!</v>
      </c>
      <c r="AI128" s="94" t="e">
        <f ca="1">IF(市町村抽出表!AU128="－","－",IF(市町村抽出表!AU128=0,"0人",IF(市町村抽出表!AU128&lt;1,"1人未満",TEXT(ROUND(市町村抽出表!AU128,0),"###,###")&amp;"人")))</f>
        <v>#REF!</v>
      </c>
      <c r="AJ128" s="94" t="e">
        <f ca="1">IF(市町村抽出表!AV128="－","－",IF(市町村抽出表!AV128=0,"0世帯",IF(市町村抽出表!AV128&lt;1,"1世帯未満",TEXT(ROUND(市町村抽出表!AV128,0),"###,###")&amp;"世帯")))</f>
        <v>#REF!</v>
      </c>
      <c r="AK128" s="94" t="e">
        <f ca="1">IF(市町村抽出表!AW128="－","－",IF(市町村抽出表!AW128=0,"0人",IF(市町村抽出表!AW128&lt;1,"1人未満",TEXT(ROUND(市町村抽出表!AW128,0),"###,###")&amp;"人")))</f>
        <v>#REF!</v>
      </c>
      <c r="AL128" s="94" t="e">
        <f ca="1">IF(市町村抽出表!AX128="－","－",IF(市町村抽出表!AX128=0,"0世帯",IF(市町村抽出表!AX128&lt;1,"1世帯未満",TEXT(ROUND(市町村抽出表!AX128,0),"###,###")&amp;"世帯")))</f>
        <v>#REF!</v>
      </c>
      <c r="AM128" s="94" t="e">
        <f ca="1">IF(市町村抽出表!AY128="－","－",IF(市町村抽出表!AY128=0,"0人",IF(市町村抽出表!AY128&lt;1,"1人未満",TEXT(ROUND(市町村抽出表!AY128,0),"###,###")&amp;"人")))</f>
        <v>#REF!</v>
      </c>
      <c r="AN128" s="94" t="s">
        <v>722</v>
      </c>
      <c r="AO128" s="94" t="s">
        <v>722</v>
      </c>
      <c r="AP128" s="94" t="e">
        <f ca="1">IF(市町村抽出表!BB128="－","－",IF(市町村抽出表!BB128=0,"0km",IF(市町村抽出表!BB128&lt;0.1,"0.1km未満",TEXT(ROUND(市町村抽出表!BB128,1),"###,##0.0")&amp;"km")))</f>
        <v>#REF!</v>
      </c>
      <c r="AQ128" s="94" t="e">
        <f ca="1">IF(市町村抽出表!BC128="－","－",IF(市町村抽出表!BC128=0,"0世帯",IF(市町村抽出表!BC128&lt;1,"1世帯未満",TEXT(ROUND(市町村抽出表!BC128,0),"###,###")&amp;"世帯")))</f>
        <v>#REF!</v>
      </c>
      <c r="AR128" s="94" t="e">
        <f ca="1">IF(市町村抽出表!BD128="－","－",IF(市町村抽出表!BD128=0,"0人",IF(市町村抽出表!BD128&lt;1,"1人未満",TEXT(ROUND(市町村抽出表!BD128,0),"###,###")&amp;"人")))</f>
        <v>#REF!</v>
      </c>
      <c r="AS128" s="94" t="s">
        <v>722</v>
      </c>
      <c r="AT128" s="94" t="s">
        <v>722</v>
      </c>
      <c r="AU128" s="94" t="e">
        <f ca="1">IF(市町村抽出表!BG128="－","－",IF(市町村抽出表!BG128=0,"0箇所",IF(市町村抽出表!BG128&lt;1,"1箇所未満",TEXT(ROUND(市町村抽出表!BG128,0),"###,###")&amp;"箇所")))</f>
        <v>#REF!</v>
      </c>
      <c r="AV128" s="94" t="e">
        <f ca="1">IF(市町村抽出表!BH128="－","－",IF(市町村抽出表!BH128=0,"0箇所",IF(市町村抽出表!BH128&lt;1,"1箇所未満",TEXT(ROUND(市町村抽出表!BH128,0),"###,###")&amp;"箇所")))</f>
        <v>#REF!</v>
      </c>
      <c r="AW128" s="94" t="e">
        <f ca="1">IF(市町村抽出表!BI128="－","－",IF(市町村抽出表!BI128=0,"0箇所",IF(市町村抽出表!BI128&lt;1,"1箇所未満",TEXT(ROUND(市町村抽出表!BI128,0),"###,###")&amp;"箇所")))</f>
        <v>#REF!</v>
      </c>
      <c r="AX128" s="94" t="e">
        <f ca="1">IF(市町村抽出表!BJ128="－","－",IF(市町村抽出表!BJ128=0,"0箇所",IF(市町村抽出表!BJ128&lt;1,"1箇所未満",TEXT(ROUND(市町村抽出表!BJ128,0),"###,###")&amp;"箇所")))</f>
        <v>#REF!</v>
      </c>
      <c r="AY128" s="94" t="e">
        <f ca="1">IF(市町村抽出表!BK128="－","－",IF(市町村抽出表!BK128=0,"0箇所",IF(市町村抽出表!BK128&lt;1,"1箇所未満",TEXT(ROUND(市町村抽出表!BK128,0),"###,###")&amp;"箇所")))</f>
        <v>#REF!</v>
      </c>
      <c r="AZ128" s="94" t="e">
        <f ca="1">IF(市町村抽出表!BL128="－","－",IF(市町村抽出表!BL128=0,"0箇所",IF(市町村抽出表!BL128&lt;1,"1箇所未満",TEXT(ROUND(市町村抽出表!BL128,0),"###,###")&amp;"箇所")))</f>
        <v>#REF!</v>
      </c>
      <c r="BH128" s="153"/>
      <c r="BI128" s="153"/>
      <c r="BJ128" s="153"/>
      <c r="BL128" s="154"/>
      <c r="BM128" s="153"/>
      <c r="BN128" s="153"/>
      <c r="BO128" s="153"/>
      <c r="BP128" s="153"/>
      <c r="BX128" s="154"/>
      <c r="BY128" s="153"/>
      <c r="BZ128" s="153"/>
      <c r="CA128" s="153"/>
      <c r="CB128" s="153"/>
      <c r="CN128" s="154"/>
      <c r="CO128" s="153"/>
      <c r="CP128" s="153"/>
      <c r="CQ128" s="153"/>
      <c r="CR128" s="153"/>
    </row>
    <row r="129" spans="1:96" x14ac:dyDescent="0.2">
      <c r="A129" s="82">
        <v>126</v>
      </c>
      <c r="B129" s="74" t="s">
        <v>680</v>
      </c>
      <c r="C129" s="93" t="e">
        <f ca="1">IF(市町村抽出表!D129="－","－",ROUND(市町村抽出表!D129,1))</f>
        <v>#REF!</v>
      </c>
      <c r="D129" s="158" t="e">
        <f ca="1">IF(市町村抽出表!F129="","※2",IF(市町村抽出表!F129="－","－",市町村抽出表!F129&amp;"箇所"))</f>
        <v>#REF!</v>
      </c>
      <c r="E129" s="159" t="e">
        <f ca="1">IF(市町村抽出表!G129="","※2",IF(市町村抽出表!G129="－","－",市町村抽出表!G129&amp;"箇所"))</f>
        <v>#REF!</v>
      </c>
      <c r="F129" s="160" t="e">
        <f ca="1">IF(市町村抽出表!H129="","※2",IF(市町村抽出表!H129="－","－",市町村抽出表!H129&amp;"箇所"))</f>
        <v>#REF!</v>
      </c>
      <c r="G129" s="94" t="e">
        <f ca="1">IF(市町村抽出表!I129="－","－",IF(市町村抽出表!I129=0,"0棟",IF(市町村抽出表!I129&lt;1,"1棟未満",TEXT(ROUND(市町村抽出表!I129,0),"###,###")&amp;"棟")))</f>
        <v>#REF!</v>
      </c>
      <c r="H129" s="94" t="e">
        <f ca="1">IF(市町村抽出表!J129="－","－",IF(市町村抽出表!J129=0,"0棟",IF(市町村抽出表!J129&lt;1,"1棟未満",TEXT(ROUND(市町村抽出表!J129,0),"###,###")&amp;"棟")))</f>
        <v>#REF!</v>
      </c>
      <c r="I129" s="94" t="e">
        <f ca="1">IF(市町村抽出表!O129="－","－",IF(市町村抽出表!O129=0,"0棟",IF(市町村抽出表!O129&lt;1,"1棟未満",TEXT(ROUND(市町村抽出表!O129,0),"###,###")&amp;"棟")))</f>
        <v>#REF!</v>
      </c>
      <c r="J129" s="94" t="e">
        <f ca="1">IF(市町村抽出表!P129="－","－",IF(市町村抽出表!P129=0,"0棟",IF(市町村抽出表!P129&lt;1,"1棟未満",TEXT(ROUND(市町村抽出表!P129,0),"###,###")&amp;"棟")))</f>
        <v>#REF!</v>
      </c>
      <c r="K129" s="147" t="e">
        <f ca="1">IF(市町村抽出表!U129="","※2",IF(市町村抽出表!U129="－","－",IF(市町村抽出表!U129=0,"0棟",IF(市町村抽出表!U129&lt;1,"1棟未満",TEXT(ROUND(市町村抽出表!U129,0),"###,###")&amp;"棟"))))</f>
        <v>#REF!</v>
      </c>
      <c r="L129" s="148" t="e">
        <f ca="1">IF(市町村抽出表!V129="","※2",IF(市町村抽出表!V129="－","－",IF(市町村抽出表!V129=0,"0棟",IF(市町村抽出表!V129&lt;1,"1棟未満",TEXT(ROUND(市町村抽出表!V129,0),"###,###")&amp;"棟"))))</f>
        <v>#REF!</v>
      </c>
      <c r="M129" s="94" t="e">
        <f ca="1">IF(市町村抽出表!W129="－","－",IF(市町村抽出表!W129=0,"0棟",IF(市町村抽出表!W129&lt;1,"1棟未満",TEXT(ROUND(市町村抽出表!W129,0),"###,###")&amp;"棟")))</f>
        <v>#REF!</v>
      </c>
      <c r="N129" s="94" t="e">
        <f ca="1">IF(市町村抽出表!X129="－","－",IF(市町村抽出表!X129=0,"0棟",IF(市町村抽出表!X129&lt;1,"1棟未満",TEXT(ROUND(市町村抽出表!X129,0),"###,###")&amp;"棟")))</f>
        <v>#REF!</v>
      </c>
      <c r="O129" s="94" t="e">
        <f ca="1">IF(市町村抽出表!Z129="－","－",IF(市町村抽出表!Z129=0,"0件",IF(市町村抽出表!Z129&lt;1,"1件未満",TEXT(ROUND(市町村抽出表!Z129,0),"###,###")&amp;"件")))</f>
        <v>#REF!</v>
      </c>
      <c r="P129" s="94" t="e">
        <f ca="1">IF(市町村抽出表!AA129="－","－",IF(市町村抽出表!AA129=0,"0件",IF(市町村抽出表!AA129&lt;1,"1件未満",TEXT(ROUND(市町村抽出表!AA129,0),"###,###")&amp;"件")))</f>
        <v>#REF!</v>
      </c>
      <c r="Q129" s="94" t="e">
        <f ca="1">IF(市町村抽出表!AB129="－","－",IF(市町村抽出表!AB129=0,"0棟",IF(市町村抽出表!AB129&lt;1,"1棟未満",TEXT(ROUND(市町村抽出表!AB129,0),"###,###")&amp;"棟")))</f>
        <v>#REF!</v>
      </c>
      <c r="R129" s="94" t="e">
        <f ca="1">IF(市町村抽出表!AC129="－","－",IF(市町村抽出表!AC129=0,"0人",IF(市町村抽出表!AC129&lt;1,"1人未満",TEXT(ROUND(市町村抽出表!AC129,0),"###,###")&amp;"人")))</f>
        <v>#REF!</v>
      </c>
      <c r="S129" s="94" t="e">
        <f ca="1">IF(市町村抽出表!AD129="－","－",IF(市町村抽出表!AD129=0,"0人",IF(市町村抽出表!AD129&lt;1,"1人未満",TEXT(ROUND(市町村抽出表!AD129,0),"###,###")&amp;"人")))</f>
        <v>#REF!</v>
      </c>
      <c r="T129" s="94" t="e">
        <f ca="1">IF(市町村抽出表!AE129="－","－",IF(市町村抽出表!AE129=0,"0人",IF(市町村抽出表!AE129&lt;1,"1人未満",TEXT(ROUND(市町村抽出表!AE129,0),"###,###")&amp;"人")))</f>
        <v>#REF!</v>
      </c>
      <c r="U129" s="149" t="e">
        <f ca="1">IF(市町村抽出表!AG129="","※2",IF(市町村抽出表!AG129="－","－",IF(市町村抽出表!AG129=0,"0人",IF(市町村抽出表!AG129&lt;1,"1人未満",TEXT(ROUND(市町村抽出表!AG129,0),"###,###")&amp;"人"))))</f>
        <v>#REF!</v>
      </c>
      <c r="V129" s="150" t="e">
        <f ca="1">IF(市町村抽出表!AH129="","※2",IF(市町村抽出表!AH129="－","－",IF(市町村抽出表!AH129=0,"0人",IF(市町村抽出表!AH129&lt;1,"1人未満",TEXT(ROUND(市町村抽出表!AH129,0),"###,###")&amp;"人"))))</f>
        <v>#REF!</v>
      </c>
      <c r="W129" s="151" t="e">
        <f ca="1">IF(市町村抽出表!AI129="","※2",IF(市町村抽出表!AI129="－","－",IF(市町村抽出表!AI129=0,"0人",IF(市町村抽出表!AI129&lt;1,"1人未満",TEXT(ROUND(市町村抽出表!AI129,0),"###,###")&amp;"人"))))</f>
        <v>#REF!</v>
      </c>
      <c r="X129" s="94" t="e">
        <f ca="1">IF(市町村抽出表!AJ129="－","－",IF(市町村抽出表!AJ129=0,"0人",IF(市町村抽出表!AJ129&lt;1,"1人未満",TEXT(ROUND(市町村抽出表!AJ129,0),"###,###")&amp;"人")))</f>
        <v>#REF!</v>
      </c>
      <c r="Y129" s="94" t="e">
        <f ca="1">IF(市町村抽出表!AK129="－","－",IF(市町村抽出表!AK129=0,"0人",IF(市町村抽出表!AK129&lt;1,"1人未満",TEXT(ROUND(市町村抽出表!AK129,0),"###,###")&amp;"人")))</f>
        <v>#REF!</v>
      </c>
      <c r="Z129" s="94" t="e">
        <f ca="1">IF(市町村抽出表!AL129="－","－",IF(市町村抽出表!AL129=0,"0人",IF(市町村抽出表!AL129&lt;1,"1人未満",TEXT(ROUND(市町村抽出表!AL129,0),"###,###")&amp;"人")))</f>
        <v>#REF!</v>
      </c>
      <c r="AA129" s="94" t="e">
        <f ca="1">IF(市町村抽出表!AM129="－","－",IF(市町村抽出表!AM129=0,"0人",IF(市町村抽出表!AM129&lt;1,"1人未満",TEXT(ROUND(市町村抽出表!AM129,0),"###,###")&amp;"人")))</f>
        <v>#REF!</v>
      </c>
      <c r="AB129" s="94" t="e">
        <f ca="1">IF(市町村抽出表!AN129="－","－",IF(市町村抽出表!AN129=0,"0人",IF(市町村抽出表!AN129&lt;1,"1人未満",TEXT(ROUND(市町村抽出表!AN129,0),"###,###")&amp;"人")))</f>
        <v>#REF!</v>
      </c>
      <c r="AC129" s="94" t="e">
        <f ca="1">IF(市町村抽出表!AO129="－","－",IF(市町村抽出表!AO129=0,"0人",IF(市町村抽出表!AO129&lt;1,"1人未満",TEXT(ROUND(市町村抽出表!AO129,0),"###,###")&amp;"人")))</f>
        <v>#REF!</v>
      </c>
      <c r="AD129" s="94" t="e">
        <f ca="1">IF(市町村抽出表!AP129="－","－",IF(市町村抽出表!AP129=0,"0人",IF(市町村抽出表!AP129&lt;1,"1人未満",TEXT(ROUND(市町村抽出表!AP129,0),"###,###")&amp;"人")))</f>
        <v>#REF!</v>
      </c>
      <c r="AE129" s="94" t="e">
        <f ca="1">IF(市町村抽出表!AQ129="－","－",IF(市町村抽出表!AQ129=0,"0人",IF(市町村抽出表!AQ129&lt;1,"1人未満",TEXT(ROUND(市町村抽出表!AQ129,0),"###,###")&amp;"人")))</f>
        <v>#REF!</v>
      </c>
      <c r="AF129" s="94" t="e">
        <f ca="1">IF(市町村抽出表!AR129="－","－",IF(市町村抽出表!AR129=0,"0人",IF(市町村抽出表!AR129&lt;1,"1人未満",TEXT(ROUND(市町村抽出表!AR129,0),"###,###")&amp;"人")))</f>
        <v>#REF!</v>
      </c>
      <c r="AG129" s="94" t="e">
        <f ca="1">IF(市町村抽出表!AS129="－","－",IF(市町村抽出表!AS129=0,"0箇所",IF(市町村抽出表!AS129&lt;1,"1箇所未満",TEXT(ROUND(市町村抽出表!AS129,0),"###,###")&amp;"箇所")))</f>
        <v>#REF!</v>
      </c>
      <c r="AH129" s="94" t="e">
        <f ca="1">IF(市町村抽出表!AT129="－","－",IF(市町村抽出表!AT129=0,"0世帯",IF(市町村抽出表!AT129&lt;1,"1世帯未満",TEXT(ROUND(市町村抽出表!AT129,0),"###,###")&amp;"世帯")))</f>
        <v>#REF!</v>
      </c>
      <c r="AI129" s="94" t="e">
        <f ca="1">IF(市町村抽出表!AU129="－","－",IF(市町村抽出表!AU129=0,"0人",IF(市町村抽出表!AU129&lt;1,"1人未満",TEXT(ROUND(市町村抽出表!AU129,0),"###,###")&amp;"人")))</f>
        <v>#REF!</v>
      </c>
      <c r="AJ129" s="94" t="e">
        <f ca="1">IF(市町村抽出表!AV129="－","－",IF(市町村抽出表!AV129=0,"0世帯",IF(市町村抽出表!AV129&lt;1,"1世帯未満",TEXT(ROUND(市町村抽出表!AV129,0),"###,###")&amp;"世帯")))</f>
        <v>#REF!</v>
      </c>
      <c r="AK129" s="94" t="e">
        <f ca="1">IF(市町村抽出表!AW129="－","－",IF(市町村抽出表!AW129=0,"0人",IF(市町村抽出表!AW129&lt;1,"1人未満",TEXT(ROUND(市町村抽出表!AW129,0),"###,###")&amp;"人")))</f>
        <v>#REF!</v>
      </c>
      <c r="AL129" s="94" t="e">
        <f ca="1">IF(市町村抽出表!AX129="－","－",IF(市町村抽出表!AX129=0,"0世帯",IF(市町村抽出表!AX129&lt;1,"1世帯未満",TEXT(ROUND(市町村抽出表!AX129,0),"###,###")&amp;"世帯")))</f>
        <v>#REF!</v>
      </c>
      <c r="AM129" s="94" t="e">
        <f ca="1">IF(市町村抽出表!AY129="－","－",IF(市町村抽出表!AY129=0,"0人",IF(市町村抽出表!AY129&lt;1,"1人未満",TEXT(ROUND(市町村抽出表!AY129,0),"###,###")&amp;"人")))</f>
        <v>#REF!</v>
      </c>
      <c r="AN129" s="94" t="s">
        <v>722</v>
      </c>
      <c r="AO129" s="94" t="s">
        <v>722</v>
      </c>
      <c r="AP129" s="94" t="e">
        <f ca="1">IF(市町村抽出表!BB129="－","－",IF(市町村抽出表!BB129=0,"0km",IF(市町村抽出表!BB129&lt;0.1,"0.1km未満",TEXT(ROUND(市町村抽出表!BB129,1),"###,##0.0")&amp;"km")))</f>
        <v>#REF!</v>
      </c>
      <c r="AQ129" s="94" t="e">
        <f ca="1">IF(市町村抽出表!BC129="－","－",IF(市町村抽出表!BC129=0,"0世帯",IF(市町村抽出表!BC129&lt;1,"1世帯未満",TEXT(ROUND(市町村抽出表!BC129,0),"###,###")&amp;"世帯")))</f>
        <v>#REF!</v>
      </c>
      <c r="AR129" s="94" t="e">
        <f ca="1">IF(市町村抽出表!BD129="－","－",IF(市町村抽出表!BD129=0,"0人",IF(市町村抽出表!BD129&lt;1,"1人未満",TEXT(ROUND(市町村抽出表!BD129,0),"###,###")&amp;"人")))</f>
        <v>#REF!</v>
      </c>
      <c r="AS129" s="94" t="s">
        <v>722</v>
      </c>
      <c r="AT129" s="94" t="s">
        <v>722</v>
      </c>
      <c r="AU129" s="94" t="e">
        <f ca="1">IF(市町村抽出表!BG129="－","－",IF(市町村抽出表!BG129=0,"0箇所",IF(市町村抽出表!BG129&lt;1,"1箇所未満",TEXT(ROUND(市町村抽出表!BG129,0),"###,###")&amp;"箇所")))</f>
        <v>#REF!</v>
      </c>
      <c r="AV129" s="94" t="e">
        <f ca="1">IF(市町村抽出表!BH129="－","－",IF(市町村抽出表!BH129=0,"0箇所",IF(市町村抽出表!BH129&lt;1,"1箇所未満",TEXT(ROUND(市町村抽出表!BH129,0),"###,###")&amp;"箇所")))</f>
        <v>#REF!</v>
      </c>
      <c r="AW129" s="94" t="e">
        <f ca="1">IF(市町村抽出表!BI129="－","－",IF(市町村抽出表!BI129=0,"0箇所",IF(市町村抽出表!BI129&lt;1,"1箇所未満",TEXT(ROUND(市町村抽出表!BI129,0),"###,###")&amp;"箇所")))</f>
        <v>#REF!</v>
      </c>
      <c r="AX129" s="94" t="e">
        <f ca="1">IF(市町村抽出表!BJ129="－","－",IF(市町村抽出表!BJ129=0,"0箇所",IF(市町村抽出表!BJ129&lt;1,"1箇所未満",TEXT(ROUND(市町村抽出表!BJ129,0),"###,###")&amp;"箇所")))</f>
        <v>#REF!</v>
      </c>
      <c r="AY129" s="94" t="e">
        <f ca="1">IF(市町村抽出表!BK129="－","－",IF(市町村抽出表!BK129=0,"0箇所",IF(市町村抽出表!BK129&lt;1,"1箇所未満",TEXT(ROUND(市町村抽出表!BK129,0),"###,###")&amp;"箇所")))</f>
        <v>#REF!</v>
      </c>
      <c r="AZ129" s="94" t="e">
        <f ca="1">IF(市町村抽出表!BL129="－","－",IF(市町村抽出表!BL129=0,"0箇所",IF(市町村抽出表!BL129&lt;1,"1箇所未満",TEXT(ROUND(市町村抽出表!BL129,0),"###,###")&amp;"箇所")))</f>
        <v>#REF!</v>
      </c>
      <c r="BH129" s="153"/>
      <c r="BI129" s="153"/>
      <c r="BJ129" s="153"/>
      <c r="BL129" s="154"/>
      <c r="BM129" s="153"/>
      <c r="BN129" s="153"/>
      <c r="BO129" s="153"/>
      <c r="BP129" s="153"/>
      <c r="BX129" s="154"/>
      <c r="BY129" s="153"/>
      <c r="BZ129" s="153"/>
      <c r="CA129" s="153"/>
      <c r="CB129" s="153"/>
      <c r="CN129" s="154"/>
      <c r="CO129" s="153"/>
      <c r="CP129" s="153"/>
      <c r="CQ129" s="153"/>
      <c r="CR129" s="153"/>
    </row>
    <row r="130" spans="1:96" x14ac:dyDescent="0.2">
      <c r="A130" s="82">
        <v>127</v>
      </c>
      <c r="B130" s="74" t="s">
        <v>681</v>
      </c>
      <c r="C130" s="93" t="e">
        <f ca="1">IF(市町村抽出表!D130="－","－",ROUND(市町村抽出表!D130,1))</f>
        <v>#REF!</v>
      </c>
      <c r="D130" s="158" t="e">
        <f ca="1">IF(市町村抽出表!F130="","※2",IF(市町村抽出表!F130="－","－",市町村抽出表!F130&amp;"箇所"))</f>
        <v>#REF!</v>
      </c>
      <c r="E130" s="159" t="e">
        <f ca="1">IF(市町村抽出表!G130="","※2",IF(市町村抽出表!G130="－","－",市町村抽出表!G130&amp;"箇所"))</f>
        <v>#REF!</v>
      </c>
      <c r="F130" s="160" t="e">
        <f ca="1">IF(市町村抽出表!H130="","※2",IF(市町村抽出表!H130="－","－",市町村抽出表!H130&amp;"箇所"))</f>
        <v>#REF!</v>
      </c>
      <c r="G130" s="94" t="e">
        <f ca="1">IF(市町村抽出表!I130="－","－",IF(市町村抽出表!I130=0,"0棟",IF(市町村抽出表!I130&lt;1,"1棟未満",TEXT(ROUND(市町村抽出表!I130,0),"###,###")&amp;"棟")))</f>
        <v>#REF!</v>
      </c>
      <c r="H130" s="94" t="e">
        <f ca="1">IF(市町村抽出表!J130="－","－",IF(市町村抽出表!J130=0,"0棟",IF(市町村抽出表!J130&lt;1,"1棟未満",TEXT(ROUND(市町村抽出表!J130,0),"###,###")&amp;"棟")))</f>
        <v>#REF!</v>
      </c>
      <c r="I130" s="94" t="e">
        <f ca="1">IF(市町村抽出表!O130="－","－",IF(市町村抽出表!O130=0,"0棟",IF(市町村抽出表!O130&lt;1,"1棟未満",TEXT(ROUND(市町村抽出表!O130,0),"###,###")&amp;"棟")))</f>
        <v>#REF!</v>
      </c>
      <c r="J130" s="94" t="e">
        <f ca="1">IF(市町村抽出表!P130="－","－",IF(市町村抽出表!P130=0,"0棟",IF(市町村抽出表!P130&lt;1,"1棟未満",TEXT(ROUND(市町村抽出表!P130,0),"###,###")&amp;"棟")))</f>
        <v>#REF!</v>
      </c>
      <c r="K130" s="147" t="e">
        <f ca="1">IF(市町村抽出表!U130="","※2",IF(市町村抽出表!U130="－","－",IF(市町村抽出表!U130=0,"0棟",IF(市町村抽出表!U130&lt;1,"1棟未満",TEXT(ROUND(市町村抽出表!U130,0),"###,###")&amp;"棟"))))</f>
        <v>#REF!</v>
      </c>
      <c r="L130" s="148" t="e">
        <f ca="1">IF(市町村抽出表!V130="","※2",IF(市町村抽出表!V130="－","－",IF(市町村抽出表!V130=0,"0棟",IF(市町村抽出表!V130&lt;1,"1棟未満",TEXT(ROUND(市町村抽出表!V130,0),"###,###")&amp;"棟"))))</f>
        <v>#REF!</v>
      </c>
      <c r="M130" s="94" t="e">
        <f ca="1">IF(市町村抽出表!W130="－","－",IF(市町村抽出表!W130=0,"0棟",IF(市町村抽出表!W130&lt;1,"1棟未満",TEXT(ROUND(市町村抽出表!W130,0),"###,###")&amp;"棟")))</f>
        <v>#REF!</v>
      </c>
      <c r="N130" s="94" t="e">
        <f ca="1">IF(市町村抽出表!X130="－","－",IF(市町村抽出表!X130=0,"0棟",IF(市町村抽出表!X130&lt;1,"1棟未満",TEXT(ROUND(市町村抽出表!X130,0),"###,###")&amp;"棟")))</f>
        <v>#REF!</v>
      </c>
      <c r="O130" s="94" t="e">
        <f ca="1">IF(市町村抽出表!Z130="－","－",IF(市町村抽出表!Z130=0,"0件",IF(市町村抽出表!Z130&lt;1,"1件未満",TEXT(ROUND(市町村抽出表!Z130,0),"###,###")&amp;"件")))</f>
        <v>#REF!</v>
      </c>
      <c r="P130" s="94" t="e">
        <f ca="1">IF(市町村抽出表!AA130="－","－",IF(市町村抽出表!AA130=0,"0件",IF(市町村抽出表!AA130&lt;1,"1件未満",TEXT(ROUND(市町村抽出表!AA130,0),"###,###")&amp;"件")))</f>
        <v>#REF!</v>
      </c>
      <c r="Q130" s="94" t="e">
        <f ca="1">IF(市町村抽出表!AB130="－","－",IF(市町村抽出表!AB130=0,"0棟",IF(市町村抽出表!AB130&lt;1,"1棟未満",TEXT(ROUND(市町村抽出表!AB130,0),"###,###")&amp;"棟")))</f>
        <v>#REF!</v>
      </c>
      <c r="R130" s="94" t="e">
        <f ca="1">IF(市町村抽出表!AC130="－","－",IF(市町村抽出表!AC130=0,"0人",IF(市町村抽出表!AC130&lt;1,"1人未満",TEXT(ROUND(市町村抽出表!AC130,0),"###,###")&amp;"人")))</f>
        <v>#REF!</v>
      </c>
      <c r="S130" s="94" t="e">
        <f ca="1">IF(市町村抽出表!AD130="－","－",IF(市町村抽出表!AD130=0,"0人",IF(市町村抽出表!AD130&lt;1,"1人未満",TEXT(ROUND(市町村抽出表!AD130,0),"###,###")&amp;"人")))</f>
        <v>#REF!</v>
      </c>
      <c r="T130" s="94" t="e">
        <f ca="1">IF(市町村抽出表!AE130="－","－",IF(市町村抽出表!AE130=0,"0人",IF(市町村抽出表!AE130&lt;1,"1人未満",TEXT(ROUND(市町村抽出表!AE130,0),"###,###")&amp;"人")))</f>
        <v>#REF!</v>
      </c>
      <c r="U130" s="149" t="e">
        <f ca="1">IF(市町村抽出表!AG130="","※2",IF(市町村抽出表!AG130="－","－",IF(市町村抽出表!AG130=0,"0人",IF(市町村抽出表!AG130&lt;1,"1人未満",TEXT(ROUND(市町村抽出表!AG130,0),"###,###")&amp;"人"))))</f>
        <v>#REF!</v>
      </c>
      <c r="V130" s="150" t="e">
        <f ca="1">IF(市町村抽出表!AH130="","※2",IF(市町村抽出表!AH130="－","－",IF(市町村抽出表!AH130=0,"0人",IF(市町村抽出表!AH130&lt;1,"1人未満",TEXT(ROUND(市町村抽出表!AH130,0),"###,###")&amp;"人"))))</f>
        <v>#REF!</v>
      </c>
      <c r="W130" s="151" t="e">
        <f ca="1">IF(市町村抽出表!AI130="","※2",IF(市町村抽出表!AI130="－","－",IF(市町村抽出表!AI130=0,"0人",IF(市町村抽出表!AI130&lt;1,"1人未満",TEXT(ROUND(市町村抽出表!AI130,0),"###,###")&amp;"人"))))</f>
        <v>#REF!</v>
      </c>
      <c r="X130" s="94" t="e">
        <f ca="1">IF(市町村抽出表!AJ130="－","－",IF(市町村抽出表!AJ130=0,"0人",IF(市町村抽出表!AJ130&lt;1,"1人未満",TEXT(ROUND(市町村抽出表!AJ130,0),"###,###")&amp;"人")))</f>
        <v>#REF!</v>
      </c>
      <c r="Y130" s="94" t="e">
        <f ca="1">IF(市町村抽出表!AK130="－","－",IF(市町村抽出表!AK130=0,"0人",IF(市町村抽出表!AK130&lt;1,"1人未満",TEXT(ROUND(市町村抽出表!AK130,0),"###,###")&amp;"人")))</f>
        <v>#REF!</v>
      </c>
      <c r="Z130" s="94" t="e">
        <f ca="1">IF(市町村抽出表!AL130="－","－",IF(市町村抽出表!AL130=0,"0人",IF(市町村抽出表!AL130&lt;1,"1人未満",TEXT(ROUND(市町村抽出表!AL130,0),"###,###")&amp;"人")))</f>
        <v>#REF!</v>
      </c>
      <c r="AA130" s="94" t="e">
        <f ca="1">IF(市町村抽出表!AM130="－","－",IF(市町村抽出表!AM130=0,"0人",IF(市町村抽出表!AM130&lt;1,"1人未満",TEXT(ROUND(市町村抽出表!AM130,0),"###,###")&amp;"人")))</f>
        <v>#REF!</v>
      </c>
      <c r="AB130" s="94" t="e">
        <f ca="1">IF(市町村抽出表!AN130="－","－",IF(市町村抽出表!AN130=0,"0人",IF(市町村抽出表!AN130&lt;1,"1人未満",TEXT(ROUND(市町村抽出表!AN130,0),"###,###")&amp;"人")))</f>
        <v>#REF!</v>
      </c>
      <c r="AC130" s="94" t="e">
        <f ca="1">IF(市町村抽出表!AO130="－","－",IF(市町村抽出表!AO130=0,"0人",IF(市町村抽出表!AO130&lt;1,"1人未満",TEXT(ROUND(市町村抽出表!AO130,0),"###,###")&amp;"人")))</f>
        <v>#REF!</v>
      </c>
      <c r="AD130" s="94" t="e">
        <f ca="1">IF(市町村抽出表!AP130="－","－",IF(市町村抽出表!AP130=0,"0人",IF(市町村抽出表!AP130&lt;1,"1人未満",TEXT(ROUND(市町村抽出表!AP130,0),"###,###")&amp;"人")))</f>
        <v>#REF!</v>
      </c>
      <c r="AE130" s="94" t="e">
        <f ca="1">IF(市町村抽出表!AQ130="－","－",IF(市町村抽出表!AQ130=0,"0人",IF(市町村抽出表!AQ130&lt;1,"1人未満",TEXT(ROUND(市町村抽出表!AQ130,0),"###,###")&amp;"人")))</f>
        <v>#REF!</v>
      </c>
      <c r="AF130" s="94" t="e">
        <f ca="1">IF(市町村抽出表!AR130="－","－",IF(市町村抽出表!AR130=0,"0人",IF(市町村抽出表!AR130&lt;1,"1人未満",TEXT(ROUND(市町村抽出表!AR130,0),"###,###")&amp;"人")))</f>
        <v>#REF!</v>
      </c>
      <c r="AG130" s="94" t="e">
        <f ca="1">IF(市町村抽出表!AS130="－","－",IF(市町村抽出表!AS130=0,"0箇所",IF(市町村抽出表!AS130&lt;1,"1箇所未満",TEXT(ROUND(市町村抽出表!AS130,0),"###,###")&amp;"箇所")))</f>
        <v>#REF!</v>
      </c>
      <c r="AH130" s="94" t="e">
        <f ca="1">IF(市町村抽出表!AT130="－","－",IF(市町村抽出表!AT130=0,"0世帯",IF(市町村抽出表!AT130&lt;1,"1世帯未満",TEXT(ROUND(市町村抽出表!AT130,0),"###,###")&amp;"世帯")))</f>
        <v>#REF!</v>
      </c>
      <c r="AI130" s="94" t="e">
        <f ca="1">IF(市町村抽出表!AU130="－","－",IF(市町村抽出表!AU130=0,"0人",IF(市町村抽出表!AU130&lt;1,"1人未満",TEXT(ROUND(市町村抽出表!AU130,0),"###,###")&amp;"人")))</f>
        <v>#REF!</v>
      </c>
      <c r="AJ130" s="94" t="e">
        <f ca="1">IF(市町村抽出表!AV130="－","－",IF(市町村抽出表!AV130=0,"0世帯",IF(市町村抽出表!AV130&lt;1,"1世帯未満",TEXT(ROUND(市町村抽出表!AV130,0),"###,###")&amp;"世帯")))</f>
        <v>#REF!</v>
      </c>
      <c r="AK130" s="94" t="e">
        <f ca="1">IF(市町村抽出表!AW130="－","－",IF(市町村抽出表!AW130=0,"0人",IF(市町村抽出表!AW130&lt;1,"1人未満",TEXT(ROUND(市町村抽出表!AW130,0),"###,###")&amp;"人")))</f>
        <v>#REF!</v>
      </c>
      <c r="AL130" s="94" t="e">
        <f ca="1">IF(市町村抽出表!AX130="－","－",IF(市町村抽出表!AX130=0,"0世帯",IF(市町村抽出表!AX130&lt;1,"1世帯未満",TEXT(ROUND(市町村抽出表!AX130,0),"###,###")&amp;"世帯")))</f>
        <v>#REF!</v>
      </c>
      <c r="AM130" s="94" t="e">
        <f ca="1">IF(市町村抽出表!AY130="－","－",IF(市町村抽出表!AY130=0,"0人",IF(市町村抽出表!AY130&lt;1,"1人未満",TEXT(ROUND(市町村抽出表!AY130,0),"###,###")&amp;"人")))</f>
        <v>#REF!</v>
      </c>
      <c r="AN130" s="94" t="s">
        <v>722</v>
      </c>
      <c r="AO130" s="94" t="s">
        <v>722</v>
      </c>
      <c r="AP130" s="94" t="e">
        <f ca="1">IF(市町村抽出表!BB130="－","－",IF(市町村抽出表!BB130=0,"0km",IF(市町村抽出表!BB130&lt;0.1,"0.1km未満",TEXT(ROUND(市町村抽出表!BB130,1),"###,##0.0")&amp;"km")))</f>
        <v>#REF!</v>
      </c>
      <c r="AQ130" s="94" t="e">
        <f ca="1">IF(市町村抽出表!BC130="－","－",IF(市町村抽出表!BC130=0,"0世帯",IF(市町村抽出表!BC130&lt;1,"1世帯未満",TEXT(ROUND(市町村抽出表!BC130,0),"###,###")&amp;"世帯")))</f>
        <v>#REF!</v>
      </c>
      <c r="AR130" s="94" t="e">
        <f ca="1">IF(市町村抽出表!BD130="－","－",IF(市町村抽出表!BD130=0,"0人",IF(市町村抽出表!BD130&lt;1,"1人未満",TEXT(ROUND(市町村抽出表!BD130,0),"###,###")&amp;"人")))</f>
        <v>#REF!</v>
      </c>
      <c r="AS130" s="94" t="s">
        <v>722</v>
      </c>
      <c r="AT130" s="94" t="s">
        <v>722</v>
      </c>
      <c r="AU130" s="94" t="e">
        <f ca="1">IF(市町村抽出表!BG130="－","－",IF(市町村抽出表!BG130=0,"0箇所",IF(市町村抽出表!BG130&lt;1,"1箇所未満",TEXT(ROUND(市町村抽出表!BG130,0),"###,###")&amp;"箇所")))</f>
        <v>#REF!</v>
      </c>
      <c r="AV130" s="94" t="e">
        <f ca="1">IF(市町村抽出表!BH130="－","－",IF(市町村抽出表!BH130=0,"0箇所",IF(市町村抽出表!BH130&lt;1,"1箇所未満",TEXT(ROUND(市町村抽出表!BH130,0),"###,###")&amp;"箇所")))</f>
        <v>#REF!</v>
      </c>
      <c r="AW130" s="94" t="e">
        <f ca="1">IF(市町村抽出表!BI130="－","－",IF(市町村抽出表!BI130=0,"0箇所",IF(市町村抽出表!BI130&lt;1,"1箇所未満",TEXT(ROUND(市町村抽出表!BI130,0),"###,###")&amp;"箇所")))</f>
        <v>#REF!</v>
      </c>
      <c r="AX130" s="94" t="e">
        <f ca="1">IF(市町村抽出表!BJ130="－","－",IF(市町村抽出表!BJ130=0,"0箇所",IF(市町村抽出表!BJ130&lt;1,"1箇所未満",TEXT(ROUND(市町村抽出表!BJ130,0),"###,###")&amp;"箇所")))</f>
        <v>#REF!</v>
      </c>
      <c r="AY130" s="94" t="e">
        <f ca="1">IF(市町村抽出表!BK130="－","－",IF(市町村抽出表!BK130=0,"0箇所",IF(市町村抽出表!BK130&lt;1,"1箇所未満",TEXT(ROUND(市町村抽出表!BK130,0),"###,###")&amp;"箇所")))</f>
        <v>#REF!</v>
      </c>
      <c r="AZ130" s="94" t="e">
        <f ca="1">IF(市町村抽出表!BL130="－","－",IF(市町村抽出表!BL130=0,"0箇所",IF(市町村抽出表!BL130&lt;1,"1箇所未満",TEXT(ROUND(市町村抽出表!BL130,0),"###,###")&amp;"箇所")))</f>
        <v>#REF!</v>
      </c>
      <c r="BH130" s="153"/>
      <c r="BI130" s="153"/>
      <c r="BJ130" s="153"/>
      <c r="BL130" s="154"/>
      <c r="BM130" s="153"/>
      <c r="BN130" s="153"/>
      <c r="BO130" s="153"/>
      <c r="BP130" s="153"/>
      <c r="BX130" s="154"/>
      <c r="BY130" s="153"/>
      <c r="BZ130" s="153"/>
      <c r="CA130" s="153"/>
      <c r="CB130" s="153"/>
      <c r="CN130" s="154"/>
      <c r="CO130" s="153"/>
      <c r="CP130" s="153"/>
      <c r="CQ130" s="153"/>
      <c r="CR130" s="153"/>
    </row>
    <row r="131" spans="1:96" x14ac:dyDescent="0.2">
      <c r="A131" s="82">
        <v>128</v>
      </c>
      <c r="B131" s="74" t="s">
        <v>682</v>
      </c>
      <c r="C131" s="93" t="e">
        <f ca="1">IF(市町村抽出表!D131="－","－",ROUND(市町村抽出表!D131,1))</f>
        <v>#REF!</v>
      </c>
      <c r="D131" s="158" t="e">
        <f ca="1">IF(市町村抽出表!F131="","※2",IF(市町村抽出表!F131="－","－",市町村抽出表!F131&amp;"箇所"))</f>
        <v>#REF!</v>
      </c>
      <c r="E131" s="159" t="e">
        <f ca="1">IF(市町村抽出表!G131="","※2",IF(市町村抽出表!G131="－","－",市町村抽出表!G131&amp;"箇所"))</f>
        <v>#REF!</v>
      </c>
      <c r="F131" s="160" t="e">
        <f ca="1">IF(市町村抽出表!H131="","※2",IF(市町村抽出表!H131="－","－",市町村抽出表!H131&amp;"箇所"))</f>
        <v>#REF!</v>
      </c>
      <c r="G131" s="94" t="e">
        <f ca="1">IF(市町村抽出表!I131="－","－",IF(市町村抽出表!I131=0,"0棟",IF(市町村抽出表!I131&lt;1,"1棟未満",TEXT(ROUND(市町村抽出表!I131,0),"###,###")&amp;"棟")))</f>
        <v>#REF!</v>
      </c>
      <c r="H131" s="94" t="e">
        <f ca="1">IF(市町村抽出表!J131="－","－",IF(市町村抽出表!J131=0,"0棟",IF(市町村抽出表!J131&lt;1,"1棟未満",TEXT(ROUND(市町村抽出表!J131,0),"###,###")&amp;"棟")))</f>
        <v>#REF!</v>
      </c>
      <c r="I131" s="94" t="e">
        <f ca="1">IF(市町村抽出表!O131="－","－",IF(市町村抽出表!O131=0,"0棟",IF(市町村抽出表!O131&lt;1,"1棟未満",TEXT(ROUND(市町村抽出表!O131,0),"###,###")&amp;"棟")))</f>
        <v>#REF!</v>
      </c>
      <c r="J131" s="94" t="e">
        <f ca="1">IF(市町村抽出表!P131="－","－",IF(市町村抽出表!P131=0,"0棟",IF(市町村抽出表!P131&lt;1,"1棟未満",TEXT(ROUND(市町村抽出表!P131,0),"###,###")&amp;"棟")))</f>
        <v>#REF!</v>
      </c>
      <c r="K131" s="147" t="e">
        <f ca="1">IF(市町村抽出表!U131="","※2",IF(市町村抽出表!U131="－","－",IF(市町村抽出表!U131=0,"0棟",IF(市町村抽出表!U131&lt;1,"1棟未満",TEXT(ROUND(市町村抽出表!U131,0),"###,###")&amp;"棟"))))</f>
        <v>#REF!</v>
      </c>
      <c r="L131" s="148" t="e">
        <f ca="1">IF(市町村抽出表!V131="","※2",IF(市町村抽出表!V131="－","－",IF(市町村抽出表!V131=0,"0棟",IF(市町村抽出表!V131&lt;1,"1棟未満",TEXT(ROUND(市町村抽出表!V131,0),"###,###")&amp;"棟"))))</f>
        <v>#REF!</v>
      </c>
      <c r="M131" s="94" t="e">
        <f ca="1">IF(市町村抽出表!W131="－","－",IF(市町村抽出表!W131=0,"0棟",IF(市町村抽出表!W131&lt;1,"1棟未満",TEXT(ROUND(市町村抽出表!W131,0),"###,###")&amp;"棟")))</f>
        <v>#REF!</v>
      </c>
      <c r="N131" s="94" t="e">
        <f ca="1">IF(市町村抽出表!X131="－","－",IF(市町村抽出表!X131=0,"0棟",IF(市町村抽出表!X131&lt;1,"1棟未満",TEXT(ROUND(市町村抽出表!X131,0),"###,###")&amp;"棟")))</f>
        <v>#REF!</v>
      </c>
      <c r="O131" s="94" t="e">
        <f ca="1">IF(市町村抽出表!Z131="－","－",IF(市町村抽出表!Z131=0,"0件",IF(市町村抽出表!Z131&lt;1,"1件未満",TEXT(ROUND(市町村抽出表!Z131,0),"###,###")&amp;"件")))</f>
        <v>#REF!</v>
      </c>
      <c r="P131" s="94" t="e">
        <f ca="1">IF(市町村抽出表!AA131="－","－",IF(市町村抽出表!AA131=0,"0件",IF(市町村抽出表!AA131&lt;1,"1件未満",TEXT(ROUND(市町村抽出表!AA131,0),"###,###")&amp;"件")))</f>
        <v>#REF!</v>
      </c>
      <c r="Q131" s="94" t="e">
        <f ca="1">IF(市町村抽出表!AB131="－","－",IF(市町村抽出表!AB131=0,"0棟",IF(市町村抽出表!AB131&lt;1,"1棟未満",TEXT(ROUND(市町村抽出表!AB131,0),"###,###")&amp;"棟")))</f>
        <v>#REF!</v>
      </c>
      <c r="R131" s="94" t="e">
        <f ca="1">IF(市町村抽出表!AC131="－","－",IF(市町村抽出表!AC131=0,"0人",IF(市町村抽出表!AC131&lt;1,"1人未満",TEXT(ROUND(市町村抽出表!AC131,0),"###,###")&amp;"人")))</f>
        <v>#REF!</v>
      </c>
      <c r="S131" s="94" t="e">
        <f ca="1">IF(市町村抽出表!AD131="－","－",IF(市町村抽出表!AD131=0,"0人",IF(市町村抽出表!AD131&lt;1,"1人未満",TEXT(ROUND(市町村抽出表!AD131,0),"###,###")&amp;"人")))</f>
        <v>#REF!</v>
      </c>
      <c r="T131" s="94" t="e">
        <f ca="1">IF(市町村抽出表!AE131="－","－",IF(市町村抽出表!AE131=0,"0人",IF(市町村抽出表!AE131&lt;1,"1人未満",TEXT(ROUND(市町村抽出表!AE131,0),"###,###")&amp;"人")))</f>
        <v>#REF!</v>
      </c>
      <c r="U131" s="149" t="e">
        <f ca="1">IF(市町村抽出表!AG131="","※2",IF(市町村抽出表!AG131="－","－",IF(市町村抽出表!AG131=0,"0人",IF(市町村抽出表!AG131&lt;1,"1人未満",TEXT(ROUND(市町村抽出表!AG131,0),"###,###")&amp;"人"))))</f>
        <v>#REF!</v>
      </c>
      <c r="V131" s="150" t="e">
        <f ca="1">IF(市町村抽出表!AH131="","※2",IF(市町村抽出表!AH131="－","－",IF(市町村抽出表!AH131=0,"0人",IF(市町村抽出表!AH131&lt;1,"1人未満",TEXT(ROUND(市町村抽出表!AH131,0),"###,###")&amp;"人"))))</f>
        <v>#REF!</v>
      </c>
      <c r="W131" s="151" t="e">
        <f ca="1">IF(市町村抽出表!AI131="","※2",IF(市町村抽出表!AI131="－","－",IF(市町村抽出表!AI131=0,"0人",IF(市町村抽出表!AI131&lt;1,"1人未満",TEXT(ROUND(市町村抽出表!AI131,0),"###,###")&amp;"人"))))</f>
        <v>#REF!</v>
      </c>
      <c r="X131" s="94" t="e">
        <f ca="1">IF(市町村抽出表!AJ131="－","－",IF(市町村抽出表!AJ131=0,"0人",IF(市町村抽出表!AJ131&lt;1,"1人未満",TEXT(ROUND(市町村抽出表!AJ131,0),"###,###")&amp;"人")))</f>
        <v>#REF!</v>
      </c>
      <c r="Y131" s="94" t="e">
        <f ca="1">IF(市町村抽出表!AK131="－","－",IF(市町村抽出表!AK131=0,"0人",IF(市町村抽出表!AK131&lt;1,"1人未満",TEXT(ROUND(市町村抽出表!AK131,0),"###,###")&amp;"人")))</f>
        <v>#REF!</v>
      </c>
      <c r="Z131" s="94" t="e">
        <f ca="1">IF(市町村抽出表!AL131="－","－",IF(市町村抽出表!AL131=0,"0人",IF(市町村抽出表!AL131&lt;1,"1人未満",TEXT(ROUND(市町村抽出表!AL131,0),"###,###")&amp;"人")))</f>
        <v>#REF!</v>
      </c>
      <c r="AA131" s="94" t="e">
        <f ca="1">IF(市町村抽出表!AM131="－","－",IF(市町村抽出表!AM131=0,"0人",IF(市町村抽出表!AM131&lt;1,"1人未満",TEXT(ROUND(市町村抽出表!AM131,0),"###,###")&amp;"人")))</f>
        <v>#REF!</v>
      </c>
      <c r="AB131" s="94" t="e">
        <f ca="1">IF(市町村抽出表!AN131="－","－",IF(市町村抽出表!AN131=0,"0人",IF(市町村抽出表!AN131&lt;1,"1人未満",TEXT(ROUND(市町村抽出表!AN131,0),"###,###")&amp;"人")))</f>
        <v>#REF!</v>
      </c>
      <c r="AC131" s="94" t="e">
        <f ca="1">IF(市町村抽出表!AO131="－","－",IF(市町村抽出表!AO131=0,"0人",IF(市町村抽出表!AO131&lt;1,"1人未満",TEXT(ROUND(市町村抽出表!AO131,0),"###,###")&amp;"人")))</f>
        <v>#REF!</v>
      </c>
      <c r="AD131" s="94" t="e">
        <f ca="1">IF(市町村抽出表!AP131="－","－",IF(市町村抽出表!AP131=0,"0人",IF(市町村抽出表!AP131&lt;1,"1人未満",TEXT(ROUND(市町村抽出表!AP131,0),"###,###")&amp;"人")))</f>
        <v>#REF!</v>
      </c>
      <c r="AE131" s="94" t="e">
        <f ca="1">IF(市町村抽出表!AQ131="－","－",IF(市町村抽出表!AQ131=0,"0人",IF(市町村抽出表!AQ131&lt;1,"1人未満",TEXT(ROUND(市町村抽出表!AQ131,0),"###,###")&amp;"人")))</f>
        <v>#REF!</v>
      </c>
      <c r="AF131" s="94" t="e">
        <f ca="1">IF(市町村抽出表!AR131="－","－",IF(市町村抽出表!AR131=0,"0人",IF(市町村抽出表!AR131&lt;1,"1人未満",TEXT(ROUND(市町村抽出表!AR131,0),"###,###")&amp;"人")))</f>
        <v>#REF!</v>
      </c>
      <c r="AG131" s="94" t="e">
        <f ca="1">IF(市町村抽出表!AS131="－","－",IF(市町村抽出表!AS131=0,"0箇所",IF(市町村抽出表!AS131&lt;1,"1箇所未満",TEXT(ROUND(市町村抽出表!AS131,0),"###,###")&amp;"箇所")))</f>
        <v>#REF!</v>
      </c>
      <c r="AH131" s="94" t="e">
        <f ca="1">IF(市町村抽出表!AT131="－","－",IF(市町村抽出表!AT131=0,"0世帯",IF(市町村抽出表!AT131&lt;1,"1世帯未満",TEXT(ROUND(市町村抽出表!AT131,0),"###,###")&amp;"世帯")))</f>
        <v>#REF!</v>
      </c>
      <c r="AI131" s="94" t="e">
        <f ca="1">IF(市町村抽出表!AU131="－","－",IF(市町村抽出表!AU131=0,"0人",IF(市町村抽出表!AU131&lt;1,"1人未満",TEXT(ROUND(市町村抽出表!AU131,0),"###,###")&amp;"人")))</f>
        <v>#REF!</v>
      </c>
      <c r="AJ131" s="94" t="e">
        <f ca="1">IF(市町村抽出表!AV131="－","－",IF(市町村抽出表!AV131=0,"0世帯",IF(市町村抽出表!AV131&lt;1,"1世帯未満",TEXT(ROUND(市町村抽出表!AV131,0),"###,###")&amp;"世帯")))</f>
        <v>#REF!</v>
      </c>
      <c r="AK131" s="94" t="e">
        <f ca="1">IF(市町村抽出表!AW131="－","－",IF(市町村抽出表!AW131=0,"0人",IF(市町村抽出表!AW131&lt;1,"1人未満",TEXT(ROUND(市町村抽出表!AW131,0),"###,###")&amp;"人")))</f>
        <v>#REF!</v>
      </c>
      <c r="AL131" s="94" t="e">
        <f ca="1">IF(市町村抽出表!AX131="－","－",IF(市町村抽出表!AX131=0,"0世帯",IF(市町村抽出表!AX131&lt;1,"1世帯未満",TEXT(ROUND(市町村抽出表!AX131,0),"###,###")&amp;"世帯")))</f>
        <v>#REF!</v>
      </c>
      <c r="AM131" s="94" t="e">
        <f ca="1">IF(市町村抽出表!AY131="－","－",IF(市町村抽出表!AY131=0,"0人",IF(市町村抽出表!AY131&lt;1,"1人未満",TEXT(ROUND(市町村抽出表!AY131,0),"###,###")&amp;"人")))</f>
        <v>#REF!</v>
      </c>
      <c r="AN131" s="94" t="s">
        <v>722</v>
      </c>
      <c r="AO131" s="94" t="s">
        <v>722</v>
      </c>
      <c r="AP131" s="94" t="e">
        <f ca="1">IF(市町村抽出表!BB131="－","－",IF(市町村抽出表!BB131=0,"0km",IF(市町村抽出表!BB131&lt;0.1,"0.1km未満",TEXT(ROUND(市町村抽出表!BB131,1),"###,##0.0")&amp;"km")))</f>
        <v>#REF!</v>
      </c>
      <c r="AQ131" s="94" t="e">
        <f ca="1">IF(市町村抽出表!BC131="－","－",IF(市町村抽出表!BC131=0,"0世帯",IF(市町村抽出表!BC131&lt;1,"1世帯未満",TEXT(ROUND(市町村抽出表!BC131,0),"###,###")&amp;"世帯")))</f>
        <v>#REF!</v>
      </c>
      <c r="AR131" s="94" t="e">
        <f ca="1">IF(市町村抽出表!BD131="－","－",IF(市町村抽出表!BD131=0,"0人",IF(市町村抽出表!BD131&lt;1,"1人未満",TEXT(ROUND(市町村抽出表!BD131,0),"###,###")&amp;"人")))</f>
        <v>#REF!</v>
      </c>
      <c r="AS131" s="94" t="s">
        <v>722</v>
      </c>
      <c r="AT131" s="94" t="s">
        <v>722</v>
      </c>
      <c r="AU131" s="94" t="e">
        <f ca="1">IF(市町村抽出表!BG131="－","－",IF(市町村抽出表!BG131=0,"0箇所",IF(市町村抽出表!BG131&lt;1,"1箇所未満",TEXT(ROUND(市町村抽出表!BG131,0),"###,###")&amp;"箇所")))</f>
        <v>#REF!</v>
      </c>
      <c r="AV131" s="94" t="e">
        <f ca="1">IF(市町村抽出表!BH131="－","－",IF(市町村抽出表!BH131=0,"0箇所",IF(市町村抽出表!BH131&lt;1,"1箇所未満",TEXT(ROUND(市町村抽出表!BH131,0),"###,###")&amp;"箇所")))</f>
        <v>#REF!</v>
      </c>
      <c r="AW131" s="94" t="e">
        <f ca="1">IF(市町村抽出表!BI131="－","－",IF(市町村抽出表!BI131=0,"0箇所",IF(市町村抽出表!BI131&lt;1,"1箇所未満",TEXT(ROUND(市町村抽出表!BI131,0),"###,###")&amp;"箇所")))</f>
        <v>#REF!</v>
      </c>
      <c r="AX131" s="94" t="e">
        <f ca="1">IF(市町村抽出表!BJ131="－","－",IF(市町村抽出表!BJ131=0,"0箇所",IF(市町村抽出表!BJ131&lt;1,"1箇所未満",TEXT(ROUND(市町村抽出表!BJ131,0),"###,###")&amp;"箇所")))</f>
        <v>#REF!</v>
      </c>
      <c r="AY131" s="94" t="e">
        <f ca="1">IF(市町村抽出表!BK131="－","－",IF(市町村抽出表!BK131=0,"0箇所",IF(市町村抽出表!BK131&lt;1,"1箇所未満",TEXT(ROUND(市町村抽出表!BK131,0),"###,###")&amp;"箇所")))</f>
        <v>#REF!</v>
      </c>
      <c r="AZ131" s="94" t="e">
        <f ca="1">IF(市町村抽出表!BL131="－","－",IF(市町村抽出表!BL131=0,"0箇所",IF(市町村抽出表!BL131&lt;1,"1箇所未満",TEXT(ROUND(市町村抽出表!BL131,0),"###,###")&amp;"箇所")))</f>
        <v>#REF!</v>
      </c>
      <c r="BH131" s="153"/>
      <c r="BI131" s="153"/>
      <c r="BJ131" s="153"/>
      <c r="BL131" s="154"/>
      <c r="BM131" s="153"/>
      <c r="BN131" s="153"/>
      <c r="BO131" s="153"/>
      <c r="BP131" s="153"/>
      <c r="BX131" s="154"/>
      <c r="BY131" s="153"/>
      <c r="BZ131" s="153"/>
      <c r="CA131" s="153"/>
      <c r="CB131" s="153"/>
      <c r="CN131" s="154"/>
      <c r="CO131" s="153"/>
      <c r="CP131" s="153"/>
      <c r="CQ131" s="153"/>
      <c r="CR131" s="153"/>
    </row>
    <row r="132" spans="1:96" x14ac:dyDescent="0.2">
      <c r="A132" s="82">
        <v>129</v>
      </c>
      <c r="B132" s="74" t="s">
        <v>683</v>
      </c>
      <c r="C132" s="93" t="e">
        <f ca="1">IF(市町村抽出表!D132="－","－",ROUND(市町村抽出表!D132,1))</f>
        <v>#REF!</v>
      </c>
      <c r="D132" s="158" t="e">
        <f ca="1">IF(市町村抽出表!F132="","※2",IF(市町村抽出表!F132="－","－",市町村抽出表!F132&amp;"箇所"))</f>
        <v>#REF!</v>
      </c>
      <c r="E132" s="159" t="e">
        <f ca="1">IF(市町村抽出表!G132="","※2",IF(市町村抽出表!G132="－","－",市町村抽出表!G132&amp;"箇所"))</f>
        <v>#REF!</v>
      </c>
      <c r="F132" s="160" t="e">
        <f ca="1">IF(市町村抽出表!H132="","※2",IF(市町村抽出表!H132="－","－",市町村抽出表!H132&amp;"箇所"))</f>
        <v>#REF!</v>
      </c>
      <c r="G132" s="94" t="e">
        <f ca="1">IF(市町村抽出表!I132="－","－",IF(市町村抽出表!I132=0,"0棟",IF(市町村抽出表!I132&lt;1,"1棟未満",TEXT(ROUND(市町村抽出表!I132,0),"###,###")&amp;"棟")))</f>
        <v>#REF!</v>
      </c>
      <c r="H132" s="94" t="e">
        <f ca="1">IF(市町村抽出表!J132="－","－",IF(市町村抽出表!J132=0,"0棟",IF(市町村抽出表!J132&lt;1,"1棟未満",TEXT(ROUND(市町村抽出表!J132,0),"###,###")&amp;"棟")))</f>
        <v>#REF!</v>
      </c>
      <c r="I132" s="94" t="e">
        <f ca="1">IF(市町村抽出表!O132="－","－",IF(市町村抽出表!O132=0,"0棟",IF(市町村抽出表!O132&lt;1,"1棟未満",TEXT(ROUND(市町村抽出表!O132,0),"###,###")&amp;"棟")))</f>
        <v>#REF!</v>
      </c>
      <c r="J132" s="94" t="e">
        <f ca="1">IF(市町村抽出表!P132="－","－",IF(市町村抽出表!P132=0,"0棟",IF(市町村抽出表!P132&lt;1,"1棟未満",TEXT(ROUND(市町村抽出表!P132,0),"###,###")&amp;"棟")))</f>
        <v>#REF!</v>
      </c>
      <c r="K132" s="147" t="e">
        <f ca="1">IF(市町村抽出表!U132="","※2",IF(市町村抽出表!U132="－","－",IF(市町村抽出表!U132=0,"0棟",IF(市町村抽出表!U132&lt;1,"1棟未満",TEXT(ROUND(市町村抽出表!U132,0),"###,###")&amp;"棟"))))</f>
        <v>#REF!</v>
      </c>
      <c r="L132" s="148" t="e">
        <f ca="1">IF(市町村抽出表!V132="","※2",IF(市町村抽出表!V132="－","－",IF(市町村抽出表!V132=0,"0棟",IF(市町村抽出表!V132&lt;1,"1棟未満",TEXT(ROUND(市町村抽出表!V132,0),"###,###")&amp;"棟"))))</f>
        <v>#REF!</v>
      </c>
      <c r="M132" s="94" t="e">
        <f ca="1">IF(市町村抽出表!W132="－","－",IF(市町村抽出表!W132=0,"0棟",IF(市町村抽出表!W132&lt;1,"1棟未満",TEXT(ROUND(市町村抽出表!W132,0),"###,###")&amp;"棟")))</f>
        <v>#REF!</v>
      </c>
      <c r="N132" s="94" t="e">
        <f ca="1">IF(市町村抽出表!X132="－","－",IF(市町村抽出表!X132=0,"0棟",IF(市町村抽出表!X132&lt;1,"1棟未満",TEXT(ROUND(市町村抽出表!X132,0),"###,###")&amp;"棟")))</f>
        <v>#REF!</v>
      </c>
      <c r="O132" s="94" t="e">
        <f ca="1">IF(市町村抽出表!Z132="－","－",IF(市町村抽出表!Z132=0,"0件",IF(市町村抽出表!Z132&lt;1,"1件未満",TEXT(ROUND(市町村抽出表!Z132,0),"###,###")&amp;"件")))</f>
        <v>#REF!</v>
      </c>
      <c r="P132" s="94" t="e">
        <f ca="1">IF(市町村抽出表!AA132="－","－",IF(市町村抽出表!AA132=0,"0件",IF(市町村抽出表!AA132&lt;1,"1件未満",TEXT(ROUND(市町村抽出表!AA132,0),"###,###")&amp;"件")))</f>
        <v>#REF!</v>
      </c>
      <c r="Q132" s="94" t="e">
        <f ca="1">IF(市町村抽出表!AB132="－","－",IF(市町村抽出表!AB132=0,"0棟",IF(市町村抽出表!AB132&lt;1,"1棟未満",TEXT(ROUND(市町村抽出表!AB132,0),"###,###")&amp;"棟")))</f>
        <v>#REF!</v>
      </c>
      <c r="R132" s="94" t="e">
        <f ca="1">IF(市町村抽出表!AC132="－","－",IF(市町村抽出表!AC132=0,"0人",IF(市町村抽出表!AC132&lt;1,"1人未満",TEXT(ROUND(市町村抽出表!AC132,0),"###,###")&amp;"人")))</f>
        <v>#REF!</v>
      </c>
      <c r="S132" s="94" t="e">
        <f ca="1">IF(市町村抽出表!AD132="－","－",IF(市町村抽出表!AD132=0,"0人",IF(市町村抽出表!AD132&lt;1,"1人未満",TEXT(ROUND(市町村抽出表!AD132,0),"###,###")&amp;"人")))</f>
        <v>#REF!</v>
      </c>
      <c r="T132" s="94" t="e">
        <f ca="1">IF(市町村抽出表!AE132="－","－",IF(市町村抽出表!AE132=0,"0人",IF(市町村抽出表!AE132&lt;1,"1人未満",TEXT(ROUND(市町村抽出表!AE132,0),"###,###")&amp;"人")))</f>
        <v>#REF!</v>
      </c>
      <c r="U132" s="149" t="e">
        <f ca="1">IF(市町村抽出表!AG132="","※2",IF(市町村抽出表!AG132="－","－",IF(市町村抽出表!AG132=0,"0人",IF(市町村抽出表!AG132&lt;1,"1人未満",TEXT(ROUND(市町村抽出表!AG132,0),"###,###")&amp;"人"))))</f>
        <v>#REF!</v>
      </c>
      <c r="V132" s="150" t="e">
        <f ca="1">IF(市町村抽出表!AH132="","※2",IF(市町村抽出表!AH132="－","－",IF(市町村抽出表!AH132=0,"0人",IF(市町村抽出表!AH132&lt;1,"1人未満",TEXT(ROUND(市町村抽出表!AH132,0),"###,###")&amp;"人"))))</f>
        <v>#REF!</v>
      </c>
      <c r="W132" s="151" t="e">
        <f ca="1">IF(市町村抽出表!AI132="","※2",IF(市町村抽出表!AI132="－","－",IF(市町村抽出表!AI132=0,"0人",IF(市町村抽出表!AI132&lt;1,"1人未満",TEXT(ROUND(市町村抽出表!AI132,0),"###,###")&amp;"人"))))</f>
        <v>#REF!</v>
      </c>
      <c r="X132" s="94" t="e">
        <f ca="1">IF(市町村抽出表!AJ132="－","－",IF(市町村抽出表!AJ132=0,"0人",IF(市町村抽出表!AJ132&lt;1,"1人未満",TEXT(ROUND(市町村抽出表!AJ132,0),"###,###")&amp;"人")))</f>
        <v>#REF!</v>
      </c>
      <c r="Y132" s="94" t="e">
        <f ca="1">IF(市町村抽出表!AK132="－","－",IF(市町村抽出表!AK132=0,"0人",IF(市町村抽出表!AK132&lt;1,"1人未満",TEXT(ROUND(市町村抽出表!AK132,0),"###,###")&amp;"人")))</f>
        <v>#REF!</v>
      </c>
      <c r="Z132" s="94" t="e">
        <f ca="1">IF(市町村抽出表!AL132="－","－",IF(市町村抽出表!AL132=0,"0人",IF(市町村抽出表!AL132&lt;1,"1人未満",TEXT(ROUND(市町村抽出表!AL132,0),"###,###")&amp;"人")))</f>
        <v>#REF!</v>
      </c>
      <c r="AA132" s="94" t="e">
        <f ca="1">IF(市町村抽出表!AM132="－","－",IF(市町村抽出表!AM132=0,"0人",IF(市町村抽出表!AM132&lt;1,"1人未満",TEXT(ROUND(市町村抽出表!AM132,0),"###,###")&amp;"人")))</f>
        <v>#REF!</v>
      </c>
      <c r="AB132" s="94" t="e">
        <f ca="1">IF(市町村抽出表!AN132="－","－",IF(市町村抽出表!AN132=0,"0人",IF(市町村抽出表!AN132&lt;1,"1人未満",TEXT(ROUND(市町村抽出表!AN132,0),"###,###")&amp;"人")))</f>
        <v>#REF!</v>
      </c>
      <c r="AC132" s="94" t="e">
        <f ca="1">IF(市町村抽出表!AO132="－","－",IF(市町村抽出表!AO132=0,"0人",IF(市町村抽出表!AO132&lt;1,"1人未満",TEXT(ROUND(市町村抽出表!AO132,0),"###,###")&amp;"人")))</f>
        <v>#REF!</v>
      </c>
      <c r="AD132" s="94" t="e">
        <f ca="1">IF(市町村抽出表!AP132="－","－",IF(市町村抽出表!AP132=0,"0人",IF(市町村抽出表!AP132&lt;1,"1人未満",TEXT(ROUND(市町村抽出表!AP132,0),"###,###")&amp;"人")))</f>
        <v>#REF!</v>
      </c>
      <c r="AE132" s="94" t="e">
        <f ca="1">IF(市町村抽出表!AQ132="－","－",IF(市町村抽出表!AQ132=0,"0人",IF(市町村抽出表!AQ132&lt;1,"1人未満",TEXT(ROUND(市町村抽出表!AQ132,0),"###,###")&amp;"人")))</f>
        <v>#REF!</v>
      </c>
      <c r="AF132" s="94" t="e">
        <f ca="1">IF(市町村抽出表!AR132="－","－",IF(市町村抽出表!AR132=0,"0人",IF(市町村抽出表!AR132&lt;1,"1人未満",TEXT(ROUND(市町村抽出表!AR132,0),"###,###")&amp;"人")))</f>
        <v>#REF!</v>
      </c>
      <c r="AG132" s="94" t="e">
        <f ca="1">IF(市町村抽出表!AS132="－","－",IF(市町村抽出表!AS132=0,"0箇所",IF(市町村抽出表!AS132&lt;1,"1箇所未満",TEXT(ROUND(市町村抽出表!AS132,0),"###,###")&amp;"箇所")))</f>
        <v>#REF!</v>
      </c>
      <c r="AH132" s="94" t="e">
        <f ca="1">IF(市町村抽出表!AT132="－","－",IF(市町村抽出表!AT132=0,"0世帯",IF(市町村抽出表!AT132&lt;1,"1世帯未満",TEXT(ROUND(市町村抽出表!AT132,0),"###,###")&amp;"世帯")))</f>
        <v>#REF!</v>
      </c>
      <c r="AI132" s="94" t="e">
        <f ca="1">IF(市町村抽出表!AU132="－","－",IF(市町村抽出表!AU132=0,"0人",IF(市町村抽出表!AU132&lt;1,"1人未満",TEXT(ROUND(市町村抽出表!AU132,0),"###,###")&amp;"人")))</f>
        <v>#REF!</v>
      </c>
      <c r="AJ132" s="94" t="e">
        <f ca="1">IF(市町村抽出表!AV132="－","－",IF(市町村抽出表!AV132=0,"0世帯",IF(市町村抽出表!AV132&lt;1,"1世帯未満",TEXT(ROUND(市町村抽出表!AV132,0),"###,###")&amp;"世帯")))</f>
        <v>#REF!</v>
      </c>
      <c r="AK132" s="94" t="e">
        <f ca="1">IF(市町村抽出表!AW132="－","－",IF(市町村抽出表!AW132=0,"0人",IF(市町村抽出表!AW132&lt;1,"1人未満",TEXT(ROUND(市町村抽出表!AW132,0),"###,###")&amp;"人")))</f>
        <v>#REF!</v>
      </c>
      <c r="AL132" s="94" t="e">
        <f ca="1">IF(市町村抽出表!AX132="－","－",IF(市町村抽出表!AX132=0,"0世帯",IF(市町村抽出表!AX132&lt;1,"1世帯未満",TEXT(ROUND(市町村抽出表!AX132,0),"###,###")&amp;"世帯")))</f>
        <v>#REF!</v>
      </c>
      <c r="AM132" s="94" t="e">
        <f ca="1">IF(市町村抽出表!AY132="－","－",IF(市町村抽出表!AY132=0,"0人",IF(市町村抽出表!AY132&lt;1,"1人未満",TEXT(ROUND(市町村抽出表!AY132,0),"###,###")&amp;"人")))</f>
        <v>#REF!</v>
      </c>
      <c r="AN132" s="94" t="s">
        <v>722</v>
      </c>
      <c r="AO132" s="94" t="s">
        <v>722</v>
      </c>
      <c r="AP132" s="94" t="e">
        <f ca="1">IF(市町村抽出表!BB132="－","－",IF(市町村抽出表!BB132=0,"0km",IF(市町村抽出表!BB132&lt;0.1,"0.1km未満",TEXT(ROUND(市町村抽出表!BB132,1),"###,##0.0")&amp;"km")))</f>
        <v>#REF!</v>
      </c>
      <c r="AQ132" s="94" t="e">
        <f ca="1">IF(市町村抽出表!BC132="－","－",IF(市町村抽出表!BC132=0,"0世帯",IF(市町村抽出表!BC132&lt;1,"1世帯未満",TEXT(ROUND(市町村抽出表!BC132,0),"###,###")&amp;"世帯")))</f>
        <v>#REF!</v>
      </c>
      <c r="AR132" s="94" t="e">
        <f ca="1">IF(市町村抽出表!BD132="－","－",IF(市町村抽出表!BD132=0,"0人",IF(市町村抽出表!BD132&lt;1,"1人未満",TEXT(ROUND(市町村抽出表!BD132,0),"###,###")&amp;"人")))</f>
        <v>#REF!</v>
      </c>
      <c r="AS132" s="94" t="s">
        <v>722</v>
      </c>
      <c r="AT132" s="94" t="s">
        <v>722</v>
      </c>
      <c r="AU132" s="94" t="e">
        <f ca="1">IF(市町村抽出表!BG132="－","－",IF(市町村抽出表!BG132=0,"0箇所",IF(市町村抽出表!BG132&lt;1,"1箇所未満",TEXT(ROUND(市町村抽出表!BG132,0),"###,###")&amp;"箇所")))</f>
        <v>#REF!</v>
      </c>
      <c r="AV132" s="94" t="e">
        <f ca="1">IF(市町村抽出表!BH132="－","－",IF(市町村抽出表!BH132=0,"0箇所",IF(市町村抽出表!BH132&lt;1,"1箇所未満",TEXT(ROUND(市町村抽出表!BH132,0),"###,###")&amp;"箇所")))</f>
        <v>#REF!</v>
      </c>
      <c r="AW132" s="94" t="e">
        <f ca="1">IF(市町村抽出表!BI132="－","－",IF(市町村抽出表!BI132=0,"0箇所",IF(市町村抽出表!BI132&lt;1,"1箇所未満",TEXT(ROUND(市町村抽出表!BI132,0),"###,###")&amp;"箇所")))</f>
        <v>#REF!</v>
      </c>
      <c r="AX132" s="94" t="e">
        <f ca="1">IF(市町村抽出表!BJ132="－","－",IF(市町村抽出表!BJ132=0,"0箇所",IF(市町村抽出表!BJ132&lt;1,"1箇所未満",TEXT(ROUND(市町村抽出表!BJ132,0),"###,###")&amp;"箇所")))</f>
        <v>#REF!</v>
      </c>
      <c r="AY132" s="94" t="e">
        <f ca="1">IF(市町村抽出表!BK132="－","－",IF(市町村抽出表!BK132=0,"0箇所",IF(市町村抽出表!BK132&lt;1,"1箇所未満",TEXT(ROUND(市町村抽出表!BK132,0),"###,###")&amp;"箇所")))</f>
        <v>#REF!</v>
      </c>
      <c r="AZ132" s="94" t="e">
        <f ca="1">IF(市町村抽出表!BL132="－","－",IF(市町村抽出表!BL132=0,"0箇所",IF(市町村抽出表!BL132&lt;1,"1箇所未満",TEXT(ROUND(市町村抽出表!BL132,0),"###,###")&amp;"箇所")))</f>
        <v>#REF!</v>
      </c>
      <c r="BH132" s="153"/>
      <c r="BI132" s="153"/>
      <c r="BJ132" s="153"/>
      <c r="BL132" s="154"/>
      <c r="BM132" s="153"/>
      <c r="BN132" s="153"/>
      <c r="BO132" s="153"/>
      <c r="BP132" s="153"/>
      <c r="BX132" s="154"/>
      <c r="BY132" s="153"/>
      <c r="BZ132" s="153"/>
      <c r="CA132" s="153"/>
      <c r="CB132" s="153"/>
      <c r="CN132" s="154"/>
      <c r="CO132" s="153"/>
      <c r="CP132" s="153"/>
      <c r="CQ132" s="153"/>
      <c r="CR132" s="153"/>
    </row>
    <row r="133" spans="1:96" x14ac:dyDescent="0.2">
      <c r="A133" s="82">
        <v>130</v>
      </c>
      <c r="B133" s="74" t="s">
        <v>684</v>
      </c>
      <c r="C133" s="93" t="e">
        <f ca="1">IF(市町村抽出表!D133="－","－",ROUND(市町村抽出表!D133,1))</f>
        <v>#REF!</v>
      </c>
      <c r="D133" s="158" t="e">
        <f ca="1">IF(市町村抽出表!F133="","※2",IF(市町村抽出表!F133="－","－",市町村抽出表!F133&amp;"箇所"))</f>
        <v>#REF!</v>
      </c>
      <c r="E133" s="159" t="e">
        <f ca="1">IF(市町村抽出表!G133="","※2",IF(市町村抽出表!G133="－","－",市町村抽出表!G133&amp;"箇所"))</f>
        <v>#REF!</v>
      </c>
      <c r="F133" s="160" t="e">
        <f ca="1">IF(市町村抽出表!H133="","※2",IF(市町村抽出表!H133="－","－",市町村抽出表!H133&amp;"箇所"))</f>
        <v>#REF!</v>
      </c>
      <c r="G133" s="94" t="e">
        <f ca="1">IF(市町村抽出表!I133="－","－",IF(市町村抽出表!I133=0,"0棟",IF(市町村抽出表!I133&lt;1,"1棟未満",TEXT(ROUND(市町村抽出表!I133,0),"###,###")&amp;"棟")))</f>
        <v>#REF!</v>
      </c>
      <c r="H133" s="94" t="e">
        <f ca="1">IF(市町村抽出表!J133="－","－",IF(市町村抽出表!J133=0,"0棟",IF(市町村抽出表!J133&lt;1,"1棟未満",TEXT(ROUND(市町村抽出表!J133,0),"###,###")&amp;"棟")))</f>
        <v>#REF!</v>
      </c>
      <c r="I133" s="94" t="e">
        <f ca="1">IF(市町村抽出表!O133="－","－",IF(市町村抽出表!O133=0,"0棟",IF(市町村抽出表!O133&lt;1,"1棟未満",TEXT(ROUND(市町村抽出表!O133,0),"###,###")&amp;"棟")))</f>
        <v>#REF!</v>
      </c>
      <c r="J133" s="94" t="e">
        <f ca="1">IF(市町村抽出表!P133="－","－",IF(市町村抽出表!P133=0,"0棟",IF(市町村抽出表!P133&lt;1,"1棟未満",TEXT(ROUND(市町村抽出表!P133,0),"###,###")&amp;"棟")))</f>
        <v>#REF!</v>
      </c>
      <c r="K133" s="147" t="e">
        <f ca="1">IF(市町村抽出表!U133="","※2",IF(市町村抽出表!U133="－","－",IF(市町村抽出表!U133=0,"0棟",IF(市町村抽出表!U133&lt;1,"1棟未満",TEXT(ROUND(市町村抽出表!U133,0),"###,###")&amp;"棟"))))</f>
        <v>#REF!</v>
      </c>
      <c r="L133" s="148" t="e">
        <f ca="1">IF(市町村抽出表!V133="","※2",IF(市町村抽出表!V133="－","－",IF(市町村抽出表!V133=0,"0棟",IF(市町村抽出表!V133&lt;1,"1棟未満",TEXT(ROUND(市町村抽出表!V133,0),"###,###")&amp;"棟"))))</f>
        <v>#REF!</v>
      </c>
      <c r="M133" s="94" t="e">
        <f ca="1">IF(市町村抽出表!W133="－","－",IF(市町村抽出表!W133=0,"0棟",IF(市町村抽出表!W133&lt;1,"1棟未満",TEXT(ROUND(市町村抽出表!W133,0),"###,###")&amp;"棟")))</f>
        <v>#REF!</v>
      </c>
      <c r="N133" s="94" t="e">
        <f ca="1">IF(市町村抽出表!X133="－","－",IF(市町村抽出表!X133=0,"0棟",IF(市町村抽出表!X133&lt;1,"1棟未満",TEXT(ROUND(市町村抽出表!X133,0),"###,###")&amp;"棟")))</f>
        <v>#REF!</v>
      </c>
      <c r="O133" s="94" t="e">
        <f ca="1">IF(市町村抽出表!Z133="－","－",IF(市町村抽出表!Z133=0,"0件",IF(市町村抽出表!Z133&lt;1,"1件未満",TEXT(ROUND(市町村抽出表!Z133,0),"###,###")&amp;"件")))</f>
        <v>#REF!</v>
      </c>
      <c r="P133" s="94" t="e">
        <f ca="1">IF(市町村抽出表!AA133="－","－",IF(市町村抽出表!AA133=0,"0件",IF(市町村抽出表!AA133&lt;1,"1件未満",TEXT(ROUND(市町村抽出表!AA133,0),"###,###")&amp;"件")))</f>
        <v>#REF!</v>
      </c>
      <c r="Q133" s="94" t="e">
        <f ca="1">IF(市町村抽出表!AB133="－","－",IF(市町村抽出表!AB133=0,"0棟",IF(市町村抽出表!AB133&lt;1,"1棟未満",TEXT(ROUND(市町村抽出表!AB133,0),"###,###")&amp;"棟")))</f>
        <v>#REF!</v>
      </c>
      <c r="R133" s="94" t="e">
        <f ca="1">IF(市町村抽出表!AC133="－","－",IF(市町村抽出表!AC133=0,"0人",IF(市町村抽出表!AC133&lt;1,"1人未満",TEXT(ROUND(市町村抽出表!AC133,0),"###,###")&amp;"人")))</f>
        <v>#REF!</v>
      </c>
      <c r="S133" s="94" t="e">
        <f ca="1">IF(市町村抽出表!AD133="－","－",IF(市町村抽出表!AD133=0,"0人",IF(市町村抽出表!AD133&lt;1,"1人未満",TEXT(ROUND(市町村抽出表!AD133,0),"###,###")&amp;"人")))</f>
        <v>#REF!</v>
      </c>
      <c r="T133" s="94" t="e">
        <f ca="1">IF(市町村抽出表!AE133="－","－",IF(市町村抽出表!AE133=0,"0人",IF(市町村抽出表!AE133&lt;1,"1人未満",TEXT(ROUND(市町村抽出表!AE133,0),"###,###")&amp;"人")))</f>
        <v>#REF!</v>
      </c>
      <c r="U133" s="149" t="e">
        <f ca="1">IF(市町村抽出表!AG133="","※2",IF(市町村抽出表!AG133="－","－",IF(市町村抽出表!AG133=0,"0人",IF(市町村抽出表!AG133&lt;1,"1人未満",TEXT(ROUND(市町村抽出表!AG133,0),"###,###")&amp;"人"))))</f>
        <v>#REF!</v>
      </c>
      <c r="V133" s="150" t="e">
        <f ca="1">IF(市町村抽出表!AH133="","※2",IF(市町村抽出表!AH133="－","－",IF(市町村抽出表!AH133=0,"0人",IF(市町村抽出表!AH133&lt;1,"1人未満",TEXT(ROUND(市町村抽出表!AH133,0),"###,###")&amp;"人"))))</f>
        <v>#REF!</v>
      </c>
      <c r="W133" s="151" t="e">
        <f ca="1">IF(市町村抽出表!AI133="","※2",IF(市町村抽出表!AI133="－","－",IF(市町村抽出表!AI133=0,"0人",IF(市町村抽出表!AI133&lt;1,"1人未満",TEXT(ROUND(市町村抽出表!AI133,0),"###,###")&amp;"人"))))</f>
        <v>#REF!</v>
      </c>
      <c r="X133" s="94" t="e">
        <f ca="1">IF(市町村抽出表!AJ133="－","－",IF(市町村抽出表!AJ133=0,"0人",IF(市町村抽出表!AJ133&lt;1,"1人未満",TEXT(ROUND(市町村抽出表!AJ133,0),"###,###")&amp;"人")))</f>
        <v>#REF!</v>
      </c>
      <c r="Y133" s="94" t="e">
        <f ca="1">IF(市町村抽出表!AK133="－","－",IF(市町村抽出表!AK133=0,"0人",IF(市町村抽出表!AK133&lt;1,"1人未満",TEXT(ROUND(市町村抽出表!AK133,0),"###,###")&amp;"人")))</f>
        <v>#REF!</v>
      </c>
      <c r="Z133" s="94" t="e">
        <f ca="1">IF(市町村抽出表!AL133="－","－",IF(市町村抽出表!AL133=0,"0人",IF(市町村抽出表!AL133&lt;1,"1人未満",TEXT(ROUND(市町村抽出表!AL133,0),"###,###")&amp;"人")))</f>
        <v>#REF!</v>
      </c>
      <c r="AA133" s="94" t="e">
        <f ca="1">IF(市町村抽出表!AM133="－","－",IF(市町村抽出表!AM133=0,"0人",IF(市町村抽出表!AM133&lt;1,"1人未満",TEXT(ROUND(市町村抽出表!AM133,0),"###,###")&amp;"人")))</f>
        <v>#REF!</v>
      </c>
      <c r="AB133" s="94" t="e">
        <f ca="1">IF(市町村抽出表!AN133="－","－",IF(市町村抽出表!AN133=0,"0人",IF(市町村抽出表!AN133&lt;1,"1人未満",TEXT(ROUND(市町村抽出表!AN133,0),"###,###")&amp;"人")))</f>
        <v>#REF!</v>
      </c>
      <c r="AC133" s="94" t="e">
        <f ca="1">IF(市町村抽出表!AO133="－","－",IF(市町村抽出表!AO133=0,"0人",IF(市町村抽出表!AO133&lt;1,"1人未満",TEXT(ROUND(市町村抽出表!AO133,0),"###,###")&amp;"人")))</f>
        <v>#REF!</v>
      </c>
      <c r="AD133" s="94" t="e">
        <f ca="1">IF(市町村抽出表!AP133="－","－",IF(市町村抽出表!AP133=0,"0人",IF(市町村抽出表!AP133&lt;1,"1人未満",TEXT(ROUND(市町村抽出表!AP133,0),"###,###")&amp;"人")))</f>
        <v>#REF!</v>
      </c>
      <c r="AE133" s="94" t="e">
        <f ca="1">IF(市町村抽出表!AQ133="－","－",IF(市町村抽出表!AQ133=0,"0人",IF(市町村抽出表!AQ133&lt;1,"1人未満",TEXT(ROUND(市町村抽出表!AQ133,0),"###,###")&amp;"人")))</f>
        <v>#REF!</v>
      </c>
      <c r="AF133" s="94" t="e">
        <f ca="1">IF(市町村抽出表!AR133="－","－",IF(市町村抽出表!AR133=0,"0人",IF(市町村抽出表!AR133&lt;1,"1人未満",TEXT(ROUND(市町村抽出表!AR133,0),"###,###")&amp;"人")))</f>
        <v>#REF!</v>
      </c>
      <c r="AG133" s="94" t="e">
        <f ca="1">IF(市町村抽出表!AS133="－","－",IF(市町村抽出表!AS133=0,"0箇所",IF(市町村抽出表!AS133&lt;1,"1箇所未満",TEXT(ROUND(市町村抽出表!AS133,0),"###,###")&amp;"箇所")))</f>
        <v>#REF!</v>
      </c>
      <c r="AH133" s="94" t="e">
        <f ca="1">IF(市町村抽出表!AT133="－","－",IF(市町村抽出表!AT133=0,"0世帯",IF(市町村抽出表!AT133&lt;1,"1世帯未満",TEXT(ROUND(市町村抽出表!AT133,0),"###,###")&amp;"世帯")))</f>
        <v>#REF!</v>
      </c>
      <c r="AI133" s="94" t="e">
        <f ca="1">IF(市町村抽出表!AU133="－","－",IF(市町村抽出表!AU133=0,"0人",IF(市町村抽出表!AU133&lt;1,"1人未満",TEXT(ROUND(市町村抽出表!AU133,0),"###,###")&amp;"人")))</f>
        <v>#REF!</v>
      </c>
      <c r="AJ133" s="94" t="e">
        <f ca="1">IF(市町村抽出表!AV133="－","－",IF(市町村抽出表!AV133=0,"0世帯",IF(市町村抽出表!AV133&lt;1,"1世帯未満",TEXT(ROUND(市町村抽出表!AV133,0),"###,###")&amp;"世帯")))</f>
        <v>#REF!</v>
      </c>
      <c r="AK133" s="94" t="e">
        <f ca="1">IF(市町村抽出表!AW133="－","－",IF(市町村抽出表!AW133=0,"0人",IF(市町村抽出表!AW133&lt;1,"1人未満",TEXT(ROUND(市町村抽出表!AW133,0),"###,###")&amp;"人")))</f>
        <v>#REF!</v>
      </c>
      <c r="AL133" s="94" t="e">
        <f ca="1">IF(市町村抽出表!AX133="－","－",IF(市町村抽出表!AX133=0,"0世帯",IF(市町村抽出表!AX133&lt;1,"1世帯未満",TEXT(ROUND(市町村抽出表!AX133,0),"###,###")&amp;"世帯")))</f>
        <v>#REF!</v>
      </c>
      <c r="AM133" s="94" t="e">
        <f ca="1">IF(市町村抽出表!AY133="－","－",IF(市町村抽出表!AY133=0,"0人",IF(市町村抽出表!AY133&lt;1,"1人未満",TEXT(ROUND(市町村抽出表!AY133,0),"###,###")&amp;"人")))</f>
        <v>#REF!</v>
      </c>
      <c r="AN133" s="94" t="s">
        <v>722</v>
      </c>
      <c r="AO133" s="94" t="s">
        <v>722</v>
      </c>
      <c r="AP133" s="94" t="e">
        <f ca="1">IF(市町村抽出表!BB133="－","－",IF(市町村抽出表!BB133=0,"0km",IF(市町村抽出表!BB133&lt;0.1,"0.1km未満",TEXT(ROUND(市町村抽出表!BB133,1),"###,##0.0")&amp;"km")))</f>
        <v>#REF!</v>
      </c>
      <c r="AQ133" s="94" t="e">
        <f ca="1">IF(市町村抽出表!BC133="－","－",IF(市町村抽出表!BC133=0,"0世帯",IF(市町村抽出表!BC133&lt;1,"1世帯未満",TEXT(ROUND(市町村抽出表!BC133,0),"###,###")&amp;"世帯")))</f>
        <v>#REF!</v>
      </c>
      <c r="AR133" s="94" t="e">
        <f ca="1">IF(市町村抽出表!BD133="－","－",IF(市町村抽出表!BD133=0,"0人",IF(市町村抽出表!BD133&lt;1,"1人未満",TEXT(ROUND(市町村抽出表!BD133,0),"###,###")&amp;"人")))</f>
        <v>#REF!</v>
      </c>
      <c r="AS133" s="94" t="s">
        <v>722</v>
      </c>
      <c r="AT133" s="94" t="s">
        <v>722</v>
      </c>
      <c r="AU133" s="94" t="e">
        <f ca="1">IF(市町村抽出表!BG133="－","－",IF(市町村抽出表!BG133=0,"0箇所",IF(市町村抽出表!BG133&lt;1,"1箇所未満",TEXT(ROUND(市町村抽出表!BG133,0),"###,###")&amp;"箇所")))</f>
        <v>#REF!</v>
      </c>
      <c r="AV133" s="94" t="e">
        <f ca="1">IF(市町村抽出表!BH133="－","－",IF(市町村抽出表!BH133=0,"0箇所",IF(市町村抽出表!BH133&lt;1,"1箇所未満",TEXT(ROUND(市町村抽出表!BH133,0),"###,###")&amp;"箇所")))</f>
        <v>#REF!</v>
      </c>
      <c r="AW133" s="94" t="e">
        <f ca="1">IF(市町村抽出表!BI133="－","－",IF(市町村抽出表!BI133=0,"0箇所",IF(市町村抽出表!BI133&lt;1,"1箇所未満",TEXT(ROUND(市町村抽出表!BI133,0),"###,###")&amp;"箇所")))</f>
        <v>#REF!</v>
      </c>
      <c r="AX133" s="94" t="e">
        <f ca="1">IF(市町村抽出表!BJ133="－","－",IF(市町村抽出表!BJ133=0,"0箇所",IF(市町村抽出表!BJ133&lt;1,"1箇所未満",TEXT(ROUND(市町村抽出表!BJ133,0),"###,###")&amp;"箇所")))</f>
        <v>#REF!</v>
      </c>
      <c r="AY133" s="94" t="e">
        <f ca="1">IF(市町村抽出表!BK133="－","－",IF(市町村抽出表!BK133=0,"0箇所",IF(市町村抽出表!BK133&lt;1,"1箇所未満",TEXT(ROUND(市町村抽出表!BK133,0),"###,###")&amp;"箇所")))</f>
        <v>#REF!</v>
      </c>
      <c r="AZ133" s="94" t="e">
        <f ca="1">IF(市町村抽出表!BL133="－","－",IF(市町村抽出表!BL133=0,"0箇所",IF(市町村抽出表!BL133&lt;1,"1箇所未満",TEXT(ROUND(市町村抽出表!BL133,0),"###,###")&amp;"箇所")))</f>
        <v>#REF!</v>
      </c>
      <c r="BH133" s="153"/>
      <c r="BI133" s="153"/>
      <c r="BJ133" s="153"/>
      <c r="BL133" s="154"/>
      <c r="BM133" s="153"/>
      <c r="BN133" s="153"/>
      <c r="BO133" s="153"/>
      <c r="BP133" s="153"/>
      <c r="BX133" s="154"/>
      <c r="BY133" s="153"/>
      <c r="BZ133" s="153"/>
      <c r="CA133" s="153"/>
      <c r="CB133" s="153"/>
      <c r="CN133" s="154"/>
      <c r="CO133" s="153"/>
      <c r="CP133" s="153"/>
      <c r="CQ133" s="153"/>
      <c r="CR133" s="153"/>
    </row>
    <row r="134" spans="1:96" x14ac:dyDescent="0.2">
      <c r="A134" s="82">
        <v>131</v>
      </c>
      <c r="B134" s="74" t="s">
        <v>685</v>
      </c>
      <c r="C134" s="93" t="e">
        <f ca="1">IF(市町村抽出表!D134="－","－",ROUND(市町村抽出表!D134,1))</f>
        <v>#REF!</v>
      </c>
      <c r="D134" s="158" t="e">
        <f ca="1">IF(市町村抽出表!F134="","※2",IF(市町村抽出表!F134="－","－",市町村抽出表!F134&amp;"箇所"))</f>
        <v>#REF!</v>
      </c>
      <c r="E134" s="159" t="e">
        <f ca="1">IF(市町村抽出表!G134="","※2",IF(市町村抽出表!G134="－","－",市町村抽出表!G134&amp;"箇所"))</f>
        <v>#REF!</v>
      </c>
      <c r="F134" s="160" t="e">
        <f ca="1">IF(市町村抽出表!H134="","※2",IF(市町村抽出表!H134="－","－",市町村抽出表!H134&amp;"箇所"))</f>
        <v>#REF!</v>
      </c>
      <c r="G134" s="94" t="e">
        <f ca="1">IF(市町村抽出表!I134="－","－",IF(市町村抽出表!I134=0,"0棟",IF(市町村抽出表!I134&lt;1,"1棟未満",TEXT(ROUND(市町村抽出表!I134,0),"###,###")&amp;"棟")))</f>
        <v>#REF!</v>
      </c>
      <c r="H134" s="94" t="e">
        <f ca="1">IF(市町村抽出表!J134="－","－",IF(市町村抽出表!J134=0,"0棟",IF(市町村抽出表!J134&lt;1,"1棟未満",TEXT(ROUND(市町村抽出表!J134,0),"###,###")&amp;"棟")))</f>
        <v>#REF!</v>
      </c>
      <c r="I134" s="94" t="e">
        <f ca="1">IF(市町村抽出表!O134="－","－",IF(市町村抽出表!O134=0,"0棟",IF(市町村抽出表!O134&lt;1,"1棟未満",TEXT(ROUND(市町村抽出表!O134,0),"###,###")&amp;"棟")))</f>
        <v>#REF!</v>
      </c>
      <c r="J134" s="94" t="e">
        <f ca="1">IF(市町村抽出表!P134="－","－",IF(市町村抽出表!P134=0,"0棟",IF(市町村抽出表!P134&lt;1,"1棟未満",TEXT(ROUND(市町村抽出表!P134,0),"###,###")&amp;"棟")))</f>
        <v>#REF!</v>
      </c>
      <c r="K134" s="147" t="e">
        <f ca="1">IF(市町村抽出表!U134="","※2",IF(市町村抽出表!U134="－","－",IF(市町村抽出表!U134=0,"0棟",IF(市町村抽出表!U134&lt;1,"1棟未満",TEXT(ROUND(市町村抽出表!U134,0),"###,###")&amp;"棟"))))</f>
        <v>#REF!</v>
      </c>
      <c r="L134" s="148" t="e">
        <f ca="1">IF(市町村抽出表!V134="","※2",IF(市町村抽出表!V134="－","－",IF(市町村抽出表!V134=0,"0棟",IF(市町村抽出表!V134&lt;1,"1棟未満",TEXT(ROUND(市町村抽出表!V134,0),"###,###")&amp;"棟"))))</f>
        <v>#REF!</v>
      </c>
      <c r="M134" s="94" t="e">
        <f ca="1">IF(市町村抽出表!W134="－","－",IF(市町村抽出表!W134=0,"0棟",IF(市町村抽出表!W134&lt;1,"1棟未満",TEXT(ROUND(市町村抽出表!W134,0),"###,###")&amp;"棟")))</f>
        <v>#REF!</v>
      </c>
      <c r="N134" s="94" t="e">
        <f ca="1">IF(市町村抽出表!X134="－","－",IF(市町村抽出表!X134=0,"0棟",IF(市町村抽出表!X134&lt;1,"1棟未満",TEXT(ROUND(市町村抽出表!X134,0),"###,###")&amp;"棟")))</f>
        <v>#REF!</v>
      </c>
      <c r="O134" s="94" t="e">
        <f ca="1">IF(市町村抽出表!Z134="－","－",IF(市町村抽出表!Z134=0,"0件",IF(市町村抽出表!Z134&lt;1,"1件未満",TEXT(ROUND(市町村抽出表!Z134,0),"###,###")&amp;"件")))</f>
        <v>#REF!</v>
      </c>
      <c r="P134" s="94" t="e">
        <f ca="1">IF(市町村抽出表!AA134="－","－",IF(市町村抽出表!AA134=0,"0件",IF(市町村抽出表!AA134&lt;1,"1件未満",TEXT(ROUND(市町村抽出表!AA134,0),"###,###")&amp;"件")))</f>
        <v>#REF!</v>
      </c>
      <c r="Q134" s="94" t="e">
        <f ca="1">IF(市町村抽出表!AB134="－","－",IF(市町村抽出表!AB134=0,"0棟",IF(市町村抽出表!AB134&lt;1,"1棟未満",TEXT(ROUND(市町村抽出表!AB134,0),"###,###")&amp;"棟")))</f>
        <v>#REF!</v>
      </c>
      <c r="R134" s="94" t="e">
        <f ca="1">IF(市町村抽出表!AC134="－","－",IF(市町村抽出表!AC134=0,"0人",IF(市町村抽出表!AC134&lt;1,"1人未満",TEXT(ROUND(市町村抽出表!AC134,0),"###,###")&amp;"人")))</f>
        <v>#REF!</v>
      </c>
      <c r="S134" s="94" t="e">
        <f ca="1">IF(市町村抽出表!AD134="－","－",IF(市町村抽出表!AD134=0,"0人",IF(市町村抽出表!AD134&lt;1,"1人未満",TEXT(ROUND(市町村抽出表!AD134,0),"###,###")&amp;"人")))</f>
        <v>#REF!</v>
      </c>
      <c r="T134" s="94" t="e">
        <f ca="1">IF(市町村抽出表!AE134="－","－",IF(市町村抽出表!AE134=0,"0人",IF(市町村抽出表!AE134&lt;1,"1人未満",TEXT(ROUND(市町村抽出表!AE134,0),"###,###")&amp;"人")))</f>
        <v>#REF!</v>
      </c>
      <c r="U134" s="149" t="e">
        <f ca="1">IF(市町村抽出表!AG134="","※2",IF(市町村抽出表!AG134="－","－",IF(市町村抽出表!AG134=0,"0人",IF(市町村抽出表!AG134&lt;1,"1人未満",TEXT(ROUND(市町村抽出表!AG134,0),"###,###")&amp;"人"))))</f>
        <v>#REF!</v>
      </c>
      <c r="V134" s="150" t="e">
        <f ca="1">IF(市町村抽出表!AH134="","※2",IF(市町村抽出表!AH134="－","－",IF(市町村抽出表!AH134=0,"0人",IF(市町村抽出表!AH134&lt;1,"1人未満",TEXT(ROUND(市町村抽出表!AH134,0),"###,###")&amp;"人"))))</f>
        <v>#REF!</v>
      </c>
      <c r="W134" s="151" t="e">
        <f ca="1">IF(市町村抽出表!AI134="","※2",IF(市町村抽出表!AI134="－","－",IF(市町村抽出表!AI134=0,"0人",IF(市町村抽出表!AI134&lt;1,"1人未満",TEXT(ROUND(市町村抽出表!AI134,0),"###,###")&amp;"人"))))</f>
        <v>#REF!</v>
      </c>
      <c r="X134" s="94" t="e">
        <f ca="1">IF(市町村抽出表!AJ134="－","－",IF(市町村抽出表!AJ134=0,"0人",IF(市町村抽出表!AJ134&lt;1,"1人未満",TEXT(ROUND(市町村抽出表!AJ134,0),"###,###")&amp;"人")))</f>
        <v>#REF!</v>
      </c>
      <c r="Y134" s="94" t="e">
        <f ca="1">IF(市町村抽出表!AK134="－","－",IF(市町村抽出表!AK134=0,"0人",IF(市町村抽出表!AK134&lt;1,"1人未満",TEXT(ROUND(市町村抽出表!AK134,0),"###,###")&amp;"人")))</f>
        <v>#REF!</v>
      </c>
      <c r="Z134" s="94" t="e">
        <f ca="1">IF(市町村抽出表!AL134="－","－",IF(市町村抽出表!AL134=0,"0人",IF(市町村抽出表!AL134&lt;1,"1人未満",TEXT(ROUND(市町村抽出表!AL134,0),"###,###")&amp;"人")))</f>
        <v>#REF!</v>
      </c>
      <c r="AA134" s="94" t="e">
        <f ca="1">IF(市町村抽出表!AM134="－","－",IF(市町村抽出表!AM134=0,"0人",IF(市町村抽出表!AM134&lt;1,"1人未満",TEXT(ROUND(市町村抽出表!AM134,0),"###,###")&amp;"人")))</f>
        <v>#REF!</v>
      </c>
      <c r="AB134" s="94" t="e">
        <f ca="1">IF(市町村抽出表!AN134="－","－",IF(市町村抽出表!AN134=0,"0人",IF(市町村抽出表!AN134&lt;1,"1人未満",TEXT(ROUND(市町村抽出表!AN134,0),"###,###")&amp;"人")))</f>
        <v>#REF!</v>
      </c>
      <c r="AC134" s="94" t="e">
        <f ca="1">IF(市町村抽出表!AO134="－","－",IF(市町村抽出表!AO134=0,"0人",IF(市町村抽出表!AO134&lt;1,"1人未満",TEXT(ROUND(市町村抽出表!AO134,0),"###,###")&amp;"人")))</f>
        <v>#REF!</v>
      </c>
      <c r="AD134" s="94" t="e">
        <f ca="1">IF(市町村抽出表!AP134="－","－",IF(市町村抽出表!AP134=0,"0人",IF(市町村抽出表!AP134&lt;1,"1人未満",TEXT(ROUND(市町村抽出表!AP134,0),"###,###")&amp;"人")))</f>
        <v>#REF!</v>
      </c>
      <c r="AE134" s="94" t="e">
        <f ca="1">IF(市町村抽出表!AQ134="－","－",IF(市町村抽出表!AQ134=0,"0人",IF(市町村抽出表!AQ134&lt;1,"1人未満",TEXT(ROUND(市町村抽出表!AQ134,0),"###,###")&amp;"人")))</f>
        <v>#REF!</v>
      </c>
      <c r="AF134" s="94" t="e">
        <f ca="1">IF(市町村抽出表!AR134="－","－",IF(市町村抽出表!AR134=0,"0人",IF(市町村抽出表!AR134&lt;1,"1人未満",TEXT(ROUND(市町村抽出表!AR134,0),"###,###")&amp;"人")))</f>
        <v>#REF!</v>
      </c>
      <c r="AG134" s="94" t="e">
        <f ca="1">IF(市町村抽出表!AS134="－","－",IF(市町村抽出表!AS134=0,"0箇所",IF(市町村抽出表!AS134&lt;1,"1箇所未満",TEXT(ROUND(市町村抽出表!AS134,0),"###,###")&amp;"箇所")))</f>
        <v>#REF!</v>
      </c>
      <c r="AH134" s="94" t="e">
        <f ca="1">IF(市町村抽出表!AT134="－","－",IF(市町村抽出表!AT134=0,"0世帯",IF(市町村抽出表!AT134&lt;1,"1世帯未満",TEXT(ROUND(市町村抽出表!AT134,0),"###,###")&amp;"世帯")))</f>
        <v>#REF!</v>
      </c>
      <c r="AI134" s="94" t="e">
        <f ca="1">IF(市町村抽出表!AU134="－","－",IF(市町村抽出表!AU134=0,"0人",IF(市町村抽出表!AU134&lt;1,"1人未満",TEXT(ROUND(市町村抽出表!AU134,0),"###,###")&amp;"人")))</f>
        <v>#REF!</v>
      </c>
      <c r="AJ134" s="94" t="e">
        <f ca="1">IF(市町村抽出表!AV134="－","－",IF(市町村抽出表!AV134=0,"0世帯",IF(市町村抽出表!AV134&lt;1,"1世帯未満",TEXT(ROUND(市町村抽出表!AV134,0),"###,###")&amp;"世帯")))</f>
        <v>#REF!</v>
      </c>
      <c r="AK134" s="94" t="e">
        <f ca="1">IF(市町村抽出表!AW134="－","－",IF(市町村抽出表!AW134=0,"0人",IF(市町村抽出表!AW134&lt;1,"1人未満",TEXT(ROUND(市町村抽出表!AW134,0),"###,###")&amp;"人")))</f>
        <v>#REF!</v>
      </c>
      <c r="AL134" s="94" t="e">
        <f ca="1">IF(市町村抽出表!AX134="－","－",IF(市町村抽出表!AX134=0,"0世帯",IF(市町村抽出表!AX134&lt;1,"1世帯未満",TEXT(ROUND(市町村抽出表!AX134,0),"###,###")&amp;"世帯")))</f>
        <v>#REF!</v>
      </c>
      <c r="AM134" s="94" t="e">
        <f ca="1">IF(市町村抽出表!AY134="－","－",IF(市町村抽出表!AY134=0,"0人",IF(市町村抽出表!AY134&lt;1,"1人未満",TEXT(ROUND(市町村抽出表!AY134,0),"###,###")&amp;"人")))</f>
        <v>#REF!</v>
      </c>
      <c r="AN134" s="94" t="s">
        <v>722</v>
      </c>
      <c r="AO134" s="94" t="s">
        <v>722</v>
      </c>
      <c r="AP134" s="94" t="e">
        <f ca="1">IF(市町村抽出表!BB134="－","－",IF(市町村抽出表!BB134=0,"0km",IF(市町村抽出表!BB134&lt;0.1,"0.1km未満",TEXT(ROUND(市町村抽出表!BB134,1),"###,##0.0")&amp;"km")))</f>
        <v>#REF!</v>
      </c>
      <c r="AQ134" s="94" t="e">
        <f ca="1">IF(市町村抽出表!BC134="－","－",IF(市町村抽出表!BC134=0,"0世帯",IF(市町村抽出表!BC134&lt;1,"1世帯未満",TEXT(ROUND(市町村抽出表!BC134,0),"###,###")&amp;"世帯")))</f>
        <v>#REF!</v>
      </c>
      <c r="AR134" s="94" t="e">
        <f ca="1">IF(市町村抽出表!BD134="－","－",IF(市町村抽出表!BD134=0,"0人",IF(市町村抽出表!BD134&lt;1,"1人未満",TEXT(ROUND(市町村抽出表!BD134,0),"###,###")&amp;"人")))</f>
        <v>#REF!</v>
      </c>
      <c r="AS134" s="94" t="s">
        <v>722</v>
      </c>
      <c r="AT134" s="94" t="s">
        <v>722</v>
      </c>
      <c r="AU134" s="94" t="e">
        <f ca="1">IF(市町村抽出表!BG134="－","－",IF(市町村抽出表!BG134=0,"0箇所",IF(市町村抽出表!BG134&lt;1,"1箇所未満",TEXT(ROUND(市町村抽出表!BG134,0),"###,###")&amp;"箇所")))</f>
        <v>#REF!</v>
      </c>
      <c r="AV134" s="94" t="e">
        <f ca="1">IF(市町村抽出表!BH134="－","－",IF(市町村抽出表!BH134=0,"0箇所",IF(市町村抽出表!BH134&lt;1,"1箇所未満",TEXT(ROUND(市町村抽出表!BH134,0),"###,###")&amp;"箇所")))</f>
        <v>#REF!</v>
      </c>
      <c r="AW134" s="94" t="e">
        <f ca="1">IF(市町村抽出表!BI134="－","－",IF(市町村抽出表!BI134=0,"0箇所",IF(市町村抽出表!BI134&lt;1,"1箇所未満",TEXT(ROUND(市町村抽出表!BI134,0),"###,###")&amp;"箇所")))</f>
        <v>#REF!</v>
      </c>
      <c r="AX134" s="94" t="e">
        <f ca="1">IF(市町村抽出表!BJ134="－","－",IF(市町村抽出表!BJ134=0,"0箇所",IF(市町村抽出表!BJ134&lt;1,"1箇所未満",TEXT(ROUND(市町村抽出表!BJ134,0),"###,###")&amp;"箇所")))</f>
        <v>#REF!</v>
      </c>
      <c r="AY134" s="94" t="e">
        <f ca="1">IF(市町村抽出表!BK134="－","－",IF(市町村抽出表!BK134=0,"0箇所",IF(市町村抽出表!BK134&lt;1,"1箇所未満",TEXT(ROUND(市町村抽出表!BK134,0),"###,###")&amp;"箇所")))</f>
        <v>#REF!</v>
      </c>
      <c r="AZ134" s="94" t="e">
        <f ca="1">IF(市町村抽出表!BL134="－","－",IF(市町村抽出表!BL134=0,"0箇所",IF(市町村抽出表!BL134&lt;1,"1箇所未満",TEXT(ROUND(市町村抽出表!BL134,0),"###,###")&amp;"箇所")))</f>
        <v>#REF!</v>
      </c>
      <c r="BH134" s="153"/>
      <c r="BI134" s="153"/>
      <c r="BJ134" s="153"/>
      <c r="BL134" s="154"/>
      <c r="BM134" s="153"/>
      <c r="BN134" s="153"/>
      <c r="BO134" s="153"/>
      <c r="BP134" s="153"/>
      <c r="BX134" s="154"/>
      <c r="BY134" s="153"/>
      <c r="BZ134" s="153"/>
      <c r="CA134" s="153"/>
      <c r="CB134" s="153"/>
      <c r="CN134" s="154"/>
      <c r="CO134" s="153"/>
      <c r="CP134" s="153"/>
      <c r="CQ134" s="153"/>
      <c r="CR134" s="153"/>
    </row>
    <row r="135" spans="1:96" x14ac:dyDescent="0.2">
      <c r="A135" s="82">
        <v>132</v>
      </c>
      <c r="B135" s="74" t="s">
        <v>686</v>
      </c>
      <c r="C135" s="93" t="e">
        <f ca="1">IF(市町村抽出表!D135="－","－",ROUND(市町村抽出表!D135,1))</f>
        <v>#REF!</v>
      </c>
      <c r="D135" s="158" t="e">
        <f ca="1">IF(市町村抽出表!F135="","※2",IF(市町村抽出表!F135="－","－",市町村抽出表!F135&amp;"箇所"))</f>
        <v>#REF!</v>
      </c>
      <c r="E135" s="159" t="e">
        <f ca="1">IF(市町村抽出表!G135="","※2",IF(市町村抽出表!G135="－","－",市町村抽出表!G135&amp;"箇所"))</f>
        <v>#REF!</v>
      </c>
      <c r="F135" s="160" t="e">
        <f ca="1">IF(市町村抽出表!H135="","※2",IF(市町村抽出表!H135="－","－",市町村抽出表!H135&amp;"箇所"))</f>
        <v>#REF!</v>
      </c>
      <c r="G135" s="94" t="e">
        <f ca="1">IF(市町村抽出表!I135="－","－",IF(市町村抽出表!I135=0,"0棟",IF(市町村抽出表!I135&lt;1,"1棟未満",TEXT(ROUND(市町村抽出表!I135,0),"###,###")&amp;"棟")))</f>
        <v>#REF!</v>
      </c>
      <c r="H135" s="94" t="e">
        <f ca="1">IF(市町村抽出表!J135="－","－",IF(市町村抽出表!J135=0,"0棟",IF(市町村抽出表!J135&lt;1,"1棟未満",TEXT(ROUND(市町村抽出表!J135,0),"###,###")&amp;"棟")))</f>
        <v>#REF!</v>
      </c>
      <c r="I135" s="94" t="e">
        <f ca="1">IF(市町村抽出表!O135="－","－",IF(市町村抽出表!O135=0,"0棟",IF(市町村抽出表!O135&lt;1,"1棟未満",TEXT(ROUND(市町村抽出表!O135,0),"###,###")&amp;"棟")))</f>
        <v>#REF!</v>
      </c>
      <c r="J135" s="94" t="e">
        <f ca="1">IF(市町村抽出表!P135="－","－",IF(市町村抽出表!P135=0,"0棟",IF(市町村抽出表!P135&lt;1,"1棟未満",TEXT(ROUND(市町村抽出表!P135,0),"###,###")&amp;"棟")))</f>
        <v>#REF!</v>
      </c>
      <c r="K135" s="147" t="e">
        <f ca="1">IF(市町村抽出表!U135="","※2",IF(市町村抽出表!U135="－","－",IF(市町村抽出表!U135=0,"0棟",IF(市町村抽出表!U135&lt;1,"1棟未満",TEXT(ROUND(市町村抽出表!U135,0),"###,###")&amp;"棟"))))</f>
        <v>#REF!</v>
      </c>
      <c r="L135" s="148" t="e">
        <f ca="1">IF(市町村抽出表!V135="","※2",IF(市町村抽出表!V135="－","－",IF(市町村抽出表!V135=0,"0棟",IF(市町村抽出表!V135&lt;1,"1棟未満",TEXT(ROUND(市町村抽出表!V135,0),"###,###")&amp;"棟"))))</f>
        <v>#REF!</v>
      </c>
      <c r="M135" s="94" t="e">
        <f ca="1">IF(市町村抽出表!W135="－","－",IF(市町村抽出表!W135=0,"0棟",IF(市町村抽出表!W135&lt;1,"1棟未満",TEXT(ROUND(市町村抽出表!W135,0),"###,###")&amp;"棟")))</f>
        <v>#REF!</v>
      </c>
      <c r="N135" s="94" t="e">
        <f ca="1">IF(市町村抽出表!X135="－","－",IF(市町村抽出表!X135=0,"0棟",IF(市町村抽出表!X135&lt;1,"1棟未満",TEXT(ROUND(市町村抽出表!X135,0),"###,###")&amp;"棟")))</f>
        <v>#REF!</v>
      </c>
      <c r="O135" s="94" t="e">
        <f ca="1">IF(市町村抽出表!Z135="－","－",IF(市町村抽出表!Z135=0,"0件",IF(市町村抽出表!Z135&lt;1,"1件未満",TEXT(ROUND(市町村抽出表!Z135,0),"###,###")&amp;"件")))</f>
        <v>#REF!</v>
      </c>
      <c r="P135" s="94" t="e">
        <f ca="1">IF(市町村抽出表!AA135="－","－",IF(市町村抽出表!AA135=0,"0件",IF(市町村抽出表!AA135&lt;1,"1件未満",TEXT(ROUND(市町村抽出表!AA135,0),"###,###")&amp;"件")))</f>
        <v>#REF!</v>
      </c>
      <c r="Q135" s="94" t="e">
        <f ca="1">IF(市町村抽出表!AB135="－","－",IF(市町村抽出表!AB135=0,"0棟",IF(市町村抽出表!AB135&lt;1,"1棟未満",TEXT(ROUND(市町村抽出表!AB135,0),"###,###")&amp;"棟")))</f>
        <v>#REF!</v>
      </c>
      <c r="R135" s="94" t="e">
        <f ca="1">IF(市町村抽出表!AC135="－","－",IF(市町村抽出表!AC135=0,"0人",IF(市町村抽出表!AC135&lt;1,"1人未満",TEXT(ROUND(市町村抽出表!AC135,0),"###,###")&amp;"人")))</f>
        <v>#REF!</v>
      </c>
      <c r="S135" s="94" t="e">
        <f ca="1">IF(市町村抽出表!AD135="－","－",IF(市町村抽出表!AD135=0,"0人",IF(市町村抽出表!AD135&lt;1,"1人未満",TEXT(ROUND(市町村抽出表!AD135,0),"###,###")&amp;"人")))</f>
        <v>#REF!</v>
      </c>
      <c r="T135" s="94" t="e">
        <f ca="1">IF(市町村抽出表!AE135="－","－",IF(市町村抽出表!AE135=0,"0人",IF(市町村抽出表!AE135&lt;1,"1人未満",TEXT(ROUND(市町村抽出表!AE135,0),"###,###")&amp;"人")))</f>
        <v>#REF!</v>
      </c>
      <c r="U135" s="149" t="e">
        <f ca="1">IF(市町村抽出表!AG135="","※2",IF(市町村抽出表!AG135="－","－",IF(市町村抽出表!AG135=0,"0人",IF(市町村抽出表!AG135&lt;1,"1人未満",TEXT(ROUND(市町村抽出表!AG135,0),"###,###")&amp;"人"))))</f>
        <v>#REF!</v>
      </c>
      <c r="V135" s="150" t="e">
        <f ca="1">IF(市町村抽出表!AH135="","※2",IF(市町村抽出表!AH135="－","－",IF(市町村抽出表!AH135=0,"0人",IF(市町村抽出表!AH135&lt;1,"1人未満",TEXT(ROUND(市町村抽出表!AH135,0),"###,###")&amp;"人"))))</f>
        <v>#REF!</v>
      </c>
      <c r="W135" s="151" t="e">
        <f ca="1">IF(市町村抽出表!AI135="","※2",IF(市町村抽出表!AI135="－","－",IF(市町村抽出表!AI135=0,"0人",IF(市町村抽出表!AI135&lt;1,"1人未満",TEXT(ROUND(市町村抽出表!AI135,0),"###,###")&amp;"人"))))</f>
        <v>#REF!</v>
      </c>
      <c r="X135" s="94" t="e">
        <f ca="1">IF(市町村抽出表!AJ135="－","－",IF(市町村抽出表!AJ135=0,"0人",IF(市町村抽出表!AJ135&lt;1,"1人未満",TEXT(ROUND(市町村抽出表!AJ135,0),"###,###")&amp;"人")))</f>
        <v>#REF!</v>
      </c>
      <c r="Y135" s="94" t="e">
        <f ca="1">IF(市町村抽出表!AK135="－","－",IF(市町村抽出表!AK135=0,"0人",IF(市町村抽出表!AK135&lt;1,"1人未満",TEXT(ROUND(市町村抽出表!AK135,0),"###,###")&amp;"人")))</f>
        <v>#REF!</v>
      </c>
      <c r="Z135" s="94" t="e">
        <f ca="1">IF(市町村抽出表!AL135="－","－",IF(市町村抽出表!AL135=0,"0人",IF(市町村抽出表!AL135&lt;1,"1人未満",TEXT(ROUND(市町村抽出表!AL135,0),"###,###")&amp;"人")))</f>
        <v>#REF!</v>
      </c>
      <c r="AA135" s="94" t="e">
        <f ca="1">IF(市町村抽出表!AM135="－","－",IF(市町村抽出表!AM135=0,"0人",IF(市町村抽出表!AM135&lt;1,"1人未満",TEXT(ROUND(市町村抽出表!AM135,0),"###,###")&amp;"人")))</f>
        <v>#REF!</v>
      </c>
      <c r="AB135" s="94" t="e">
        <f ca="1">IF(市町村抽出表!AN135="－","－",IF(市町村抽出表!AN135=0,"0人",IF(市町村抽出表!AN135&lt;1,"1人未満",TEXT(ROUND(市町村抽出表!AN135,0),"###,###")&amp;"人")))</f>
        <v>#REF!</v>
      </c>
      <c r="AC135" s="94" t="e">
        <f ca="1">IF(市町村抽出表!AO135="－","－",IF(市町村抽出表!AO135=0,"0人",IF(市町村抽出表!AO135&lt;1,"1人未満",TEXT(ROUND(市町村抽出表!AO135,0),"###,###")&amp;"人")))</f>
        <v>#REF!</v>
      </c>
      <c r="AD135" s="94" t="e">
        <f ca="1">IF(市町村抽出表!AP135="－","－",IF(市町村抽出表!AP135=0,"0人",IF(市町村抽出表!AP135&lt;1,"1人未満",TEXT(ROUND(市町村抽出表!AP135,0),"###,###")&amp;"人")))</f>
        <v>#REF!</v>
      </c>
      <c r="AE135" s="94" t="e">
        <f ca="1">IF(市町村抽出表!AQ135="－","－",IF(市町村抽出表!AQ135=0,"0人",IF(市町村抽出表!AQ135&lt;1,"1人未満",TEXT(ROUND(市町村抽出表!AQ135,0),"###,###")&amp;"人")))</f>
        <v>#REF!</v>
      </c>
      <c r="AF135" s="94" t="e">
        <f ca="1">IF(市町村抽出表!AR135="－","－",IF(市町村抽出表!AR135=0,"0人",IF(市町村抽出表!AR135&lt;1,"1人未満",TEXT(ROUND(市町村抽出表!AR135,0),"###,###")&amp;"人")))</f>
        <v>#REF!</v>
      </c>
      <c r="AG135" s="94" t="e">
        <f ca="1">IF(市町村抽出表!AS135="－","－",IF(市町村抽出表!AS135=0,"0箇所",IF(市町村抽出表!AS135&lt;1,"1箇所未満",TEXT(ROUND(市町村抽出表!AS135,0),"###,###")&amp;"箇所")))</f>
        <v>#REF!</v>
      </c>
      <c r="AH135" s="94" t="e">
        <f ca="1">IF(市町村抽出表!AT135="－","－",IF(市町村抽出表!AT135=0,"0世帯",IF(市町村抽出表!AT135&lt;1,"1世帯未満",TEXT(ROUND(市町村抽出表!AT135,0),"###,###")&amp;"世帯")))</f>
        <v>#REF!</v>
      </c>
      <c r="AI135" s="94" t="e">
        <f ca="1">IF(市町村抽出表!AU135="－","－",IF(市町村抽出表!AU135=0,"0人",IF(市町村抽出表!AU135&lt;1,"1人未満",TEXT(ROUND(市町村抽出表!AU135,0),"###,###")&amp;"人")))</f>
        <v>#REF!</v>
      </c>
      <c r="AJ135" s="94" t="e">
        <f ca="1">IF(市町村抽出表!AV135="－","－",IF(市町村抽出表!AV135=0,"0世帯",IF(市町村抽出表!AV135&lt;1,"1世帯未満",TEXT(ROUND(市町村抽出表!AV135,0),"###,###")&amp;"世帯")))</f>
        <v>#REF!</v>
      </c>
      <c r="AK135" s="94" t="e">
        <f ca="1">IF(市町村抽出表!AW135="－","－",IF(市町村抽出表!AW135=0,"0人",IF(市町村抽出表!AW135&lt;1,"1人未満",TEXT(ROUND(市町村抽出表!AW135,0),"###,###")&amp;"人")))</f>
        <v>#REF!</v>
      </c>
      <c r="AL135" s="94" t="e">
        <f ca="1">IF(市町村抽出表!AX135="－","－",IF(市町村抽出表!AX135=0,"0世帯",IF(市町村抽出表!AX135&lt;1,"1世帯未満",TEXT(ROUND(市町村抽出表!AX135,0),"###,###")&amp;"世帯")))</f>
        <v>#REF!</v>
      </c>
      <c r="AM135" s="94" t="e">
        <f ca="1">IF(市町村抽出表!AY135="－","－",IF(市町村抽出表!AY135=0,"0人",IF(市町村抽出表!AY135&lt;1,"1人未満",TEXT(ROUND(市町村抽出表!AY135,0),"###,###")&amp;"人")))</f>
        <v>#REF!</v>
      </c>
      <c r="AN135" s="94" t="s">
        <v>722</v>
      </c>
      <c r="AO135" s="94" t="s">
        <v>722</v>
      </c>
      <c r="AP135" s="94" t="e">
        <f ca="1">IF(市町村抽出表!BB135="－","－",IF(市町村抽出表!BB135=0,"0km",IF(市町村抽出表!BB135&lt;0.1,"0.1km未満",TEXT(ROUND(市町村抽出表!BB135,1),"###,##0.0")&amp;"km")))</f>
        <v>#REF!</v>
      </c>
      <c r="AQ135" s="94" t="e">
        <f ca="1">IF(市町村抽出表!BC135="－","－",IF(市町村抽出表!BC135=0,"0世帯",IF(市町村抽出表!BC135&lt;1,"1世帯未満",TEXT(ROUND(市町村抽出表!BC135,0),"###,###")&amp;"世帯")))</f>
        <v>#REF!</v>
      </c>
      <c r="AR135" s="94" t="e">
        <f ca="1">IF(市町村抽出表!BD135="－","－",IF(市町村抽出表!BD135=0,"0人",IF(市町村抽出表!BD135&lt;1,"1人未満",TEXT(ROUND(市町村抽出表!BD135,0),"###,###")&amp;"人")))</f>
        <v>#REF!</v>
      </c>
      <c r="AS135" s="94" t="s">
        <v>722</v>
      </c>
      <c r="AT135" s="94" t="s">
        <v>722</v>
      </c>
      <c r="AU135" s="94" t="e">
        <f ca="1">IF(市町村抽出表!BG135="－","－",IF(市町村抽出表!BG135=0,"0箇所",IF(市町村抽出表!BG135&lt;1,"1箇所未満",TEXT(ROUND(市町村抽出表!BG135,0),"###,###")&amp;"箇所")))</f>
        <v>#REF!</v>
      </c>
      <c r="AV135" s="94" t="e">
        <f ca="1">IF(市町村抽出表!BH135="－","－",IF(市町村抽出表!BH135=0,"0箇所",IF(市町村抽出表!BH135&lt;1,"1箇所未満",TEXT(ROUND(市町村抽出表!BH135,0),"###,###")&amp;"箇所")))</f>
        <v>#REF!</v>
      </c>
      <c r="AW135" s="94" t="e">
        <f ca="1">IF(市町村抽出表!BI135="－","－",IF(市町村抽出表!BI135=0,"0箇所",IF(市町村抽出表!BI135&lt;1,"1箇所未満",TEXT(ROUND(市町村抽出表!BI135,0),"###,###")&amp;"箇所")))</f>
        <v>#REF!</v>
      </c>
      <c r="AX135" s="94" t="e">
        <f ca="1">IF(市町村抽出表!BJ135="－","－",IF(市町村抽出表!BJ135=0,"0箇所",IF(市町村抽出表!BJ135&lt;1,"1箇所未満",TEXT(ROUND(市町村抽出表!BJ135,0),"###,###")&amp;"箇所")))</f>
        <v>#REF!</v>
      </c>
      <c r="AY135" s="94" t="e">
        <f ca="1">IF(市町村抽出表!BK135="－","－",IF(市町村抽出表!BK135=0,"0箇所",IF(市町村抽出表!BK135&lt;1,"1箇所未満",TEXT(ROUND(市町村抽出表!BK135,0),"###,###")&amp;"箇所")))</f>
        <v>#REF!</v>
      </c>
      <c r="AZ135" s="94" t="e">
        <f ca="1">IF(市町村抽出表!BL135="－","－",IF(市町村抽出表!BL135=0,"0箇所",IF(市町村抽出表!BL135&lt;1,"1箇所未満",TEXT(ROUND(市町村抽出表!BL135,0),"###,###")&amp;"箇所")))</f>
        <v>#REF!</v>
      </c>
      <c r="BH135" s="153"/>
      <c r="BI135" s="153"/>
      <c r="BJ135" s="153"/>
      <c r="BL135" s="154"/>
      <c r="BM135" s="153"/>
      <c r="BN135" s="153"/>
      <c r="BO135" s="153"/>
      <c r="BP135" s="153"/>
      <c r="BX135" s="154"/>
      <c r="BY135" s="153"/>
      <c r="BZ135" s="153"/>
      <c r="CA135" s="153"/>
      <c r="CB135" s="153"/>
      <c r="CN135" s="154"/>
      <c r="CO135" s="153"/>
      <c r="CP135" s="153"/>
      <c r="CQ135" s="153"/>
      <c r="CR135" s="153"/>
    </row>
    <row r="136" spans="1:96" x14ac:dyDescent="0.2">
      <c r="A136" s="82">
        <v>133</v>
      </c>
      <c r="B136" s="74" t="s">
        <v>687</v>
      </c>
      <c r="C136" s="93" t="e">
        <f ca="1">IF(市町村抽出表!D136="－","－",ROUND(市町村抽出表!D136,1))</f>
        <v>#REF!</v>
      </c>
      <c r="D136" s="158" t="e">
        <f ca="1">IF(市町村抽出表!F136="","※2",IF(市町村抽出表!F136="－","－",市町村抽出表!F136&amp;"箇所"))</f>
        <v>#REF!</v>
      </c>
      <c r="E136" s="159" t="e">
        <f ca="1">IF(市町村抽出表!G136="","※2",IF(市町村抽出表!G136="－","－",市町村抽出表!G136&amp;"箇所"))</f>
        <v>#REF!</v>
      </c>
      <c r="F136" s="160" t="e">
        <f ca="1">IF(市町村抽出表!H136="","※2",IF(市町村抽出表!H136="－","－",市町村抽出表!H136&amp;"箇所"))</f>
        <v>#REF!</v>
      </c>
      <c r="G136" s="94" t="e">
        <f ca="1">IF(市町村抽出表!I136="－","－",IF(市町村抽出表!I136=0,"0棟",IF(市町村抽出表!I136&lt;1,"1棟未満",TEXT(ROUND(市町村抽出表!I136,0),"###,###")&amp;"棟")))</f>
        <v>#REF!</v>
      </c>
      <c r="H136" s="94" t="e">
        <f ca="1">IF(市町村抽出表!J136="－","－",IF(市町村抽出表!J136=0,"0棟",IF(市町村抽出表!J136&lt;1,"1棟未満",TEXT(ROUND(市町村抽出表!J136,0),"###,###")&amp;"棟")))</f>
        <v>#REF!</v>
      </c>
      <c r="I136" s="94" t="e">
        <f ca="1">IF(市町村抽出表!O136="－","－",IF(市町村抽出表!O136=0,"0棟",IF(市町村抽出表!O136&lt;1,"1棟未満",TEXT(ROUND(市町村抽出表!O136,0),"###,###")&amp;"棟")))</f>
        <v>#REF!</v>
      </c>
      <c r="J136" s="94" t="e">
        <f ca="1">IF(市町村抽出表!P136="－","－",IF(市町村抽出表!P136=0,"0棟",IF(市町村抽出表!P136&lt;1,"1棟未満",TEXT(ROUND(市町村抽出表!P136,0),"###,###")&amp;"棟")))</f>
        <v>#REF!</v>
      </c>
      <c r="K136" s="147" t="e">
        <f ca="1">IF(市町村抽出表!U136="","※2",IF(市町村抽出表!U136="－","－",IF(市町村抽出表!U136=0,"0棟",IF(市町村抽出表!U136&lt;1,"1棟未満",TEXT(ROUND(市町村抽出表!U136,0),"###,###")&amp;"棟"))))</f>
        <v>#REF!</v>
      </c>
      <c r="L136" s="148" t="e">
        <f ca="1">IF(市町村抽出表!V136="","※2",IF(市町村抽出表!V136="－","－",IF(市町村抽出表!V136=0,"0棟",IF(市町村抽出表!V136&lt;1,"1棟未満",TEXT(ROUND(市町村抽出表!V136,0),"###,###")&amp;"棟"))))</f>
        <v>#REF!</v>
      </c>
      <c r="M136" s="94" t="e">
        <f ca="1">IF(市町村抽出表!W136="－","－",IF(市町村抽出表!W136=0,"0棟",IF(市町村抽出表!W136&lt;1,"1棟未満",TEXT(ROUND(市町村抽出表!W136,0),"###,###")&amp;"棟")))</f>
        <v>#REF!</v>
      </c>
      <c r="N136" s="94" t="e">
        <f ca="1">IF(市町村抽出表!X136="－","－",IF(市町村抽出表!X136=0,"0棟",IF(市町村抽出表!X136&lt;1,"1棟未満",TEXT(ROUND(市町村抽出表!X136,0),"###,###")&amp;"棟")))</f>
        <v>#REF!</v>
      </c>
      <c r="O136" s="94" t="e">
        <f ca="1">IF(市町村抽出表!Z136="－","－",IF(市町村抽出表!Z136=0,"0件",IF(市町村抽出表!Z136&lt;1,"1件未満",TEXT(ROUND(市町村抽出表!Z136,0),"###,###")&amp;"件")))</f>
        <v>#REF!</v>
      </c>
      <c r="P136" s="94" t="e">
        <f ca="1">IF(市町村抽出表!AA136="－","－",IF(市町村抽出表!AA136=0,"0件",IF(市町村抽出表!AA136&lt;1,"1件未満",TEXT(ROUND(市町村抽出表!AA136,0),"###,###")&amp;"件")))</f>
        <v>#REF!</v>
      </c>
      <c r="Q136" s="94" t="e">
        <f ca="1">IF(市町村抽出表!AB136="－","－",IF(市町村抽出表!AB136=0,"0棟",IF(市町村抽出表!AB136&lt;1,"1棟未満",TEXT(ROUND(市町村抽出表!AB136,0),"###,###")&amp;"棟")))</f>
        <v>#REF!</v>
      </c>
      <c r="R136" s="94" t="e">
        <f ca="1">IF(市町村抽出表!AC136="－","－",IF(市町村抽出表!AC136=0,"0人",IF(市町村抽出表!AC136&lt;1,"1人未満",TEXT(ROUND(市町村抽出表!AC136,0),"###,###")&amp;"人")))</f>
        <v>#REF!</v>
      </c>
      <c r="S136" s="94" t="e">
        <f ca="1">IF(市町村抽出表!AD136="－","－",IF(市町村抽出表!AD136=0,"0人",IF(市町村抽出表!AD136&lt;1,"1人未満",TEXT(ROUND(市町村抽出表!AD136,0),"###,###")&amp;"人")))</f>
        <v>#REF!</v>
      </c>
      <c r="T136" s="94" t="e">
        <f ca="1">IF(市町村抽出表!AE136="－","－",IF(市町村抽出表!AE136=0,"0人",IF(市町村抽出表!AE136&lt;1,"1人未満",TEXT(ROUND(市町村抽出表!AE136,0),"###,###")&amp;"人")))</f>
        <v>#REF!</v>
      </c>
      <c r="U136" s="149" t="e">
        <f ca="1">IF(市町村抽出表!AG136="","※2",IF(市町村抽出表!AG136="－","－",IF(市町村抽出表!AG136=0,"0人",IF(市町村抽出表!AG136&lt;1,"1人未満",TEXT(ROUND(市町村抽出表!AG136,0),"###,###")&amp;"人"))))</f>
        <v>#REF!</v>
      </c>
      <c r="V136" s="150" t="e">
        <f ca="1">IF(市町村抽出表!AH136="","※2",IF(市町村抽出表!AH136="－","－",IF(市町村抽出表!AH136=0,"0人",IF(市町村抽出表!AH136&lt;1,"1人未満",TEXT(ROUND(市町村抽出表!AH136,0),"###,###")&amp;"人"))))</f>
        <v>#REF!</v>
      </c>
      <c r="W136" s="151" t="e">
        <f ca="1">IF(市町村抽出表!AI136="","※2",IF(市町村抽出表!AI136="－","－",IF(市町村抽出表!AI136=0,"0人",IF(市町村抽出表!AI136&lt;1,"1人未満",TEXT(ROUND(市町村抽出表!AI136,0),"###,###")&amp;"人"))))</f>
        <v>#REF!</v>
      </c>
      <c r="X136" s="94" t="e">
        <f ca="1">IF(市町村抽出表!AJ136="－","－",IF(市町村抽出表!AJ136=0,"0人",IF(市町村抽出表!AJ136&lt;1,"1人未満",TEXT(ROUND(市町村抽出表!AJ136,0),"###,###")&amp;"人")))</f>
        <v>#REF!</v>
      </c>
      <c r="Y136" s="94" t="e">
        <f ca="1">IF(市町村抽出表!AK136="－","－",IF(市町村抽出表!AK136=0,"0人",IF(市町村抽出表!AK136&lt;1,"1人未満",TEXT(ROUND(市町村抽出表!AK136,0),"###,###")&amp;"人")))</f>
        <v>#REF!</v>
      </c>
      <c r="Z136" s="94" t="e">
        <f ca="1">IF(市町村抽出表!AL136="－","－",IF(市町村抽出表!AL136=0,"0人",IF(市町村抽出表!AL136&lt;1,"1人未満",TEXT(ROUND(市町村抽出表!AL136,0),"###,###")&amp;"人")))</f>
        <v>#REF!</v>
      </c>
      <c r="AA136" s="94" t="e">
        <f ca="1">IF(市町村抽出表!AM136="－","－",IF(市町村抽出表!AM136=0,"0人",IF(市町村抽出表!AM136&lt;1,"1人未満",TEXT(ROUND(市町村抽出表!AM136,0),"###,###")&amp;"人")))</f>
        <v>#REF!</v>
      </c>
      <c r="AB136" s="94" t="e">
        <f ca="1">IF(市町村抽出表!AN136="－","－",IF(市町村抽出表!AN136=0,"0人",IF(市町村抽出表!AN136&lt;1,"1人未満",TEXT(ROUND(市町村抽出表!AN136,0),"###,###")&amp;"人")))</f>
        <v>#REF!</v>
      </c>
      <c r="AC136" s="94" t="e">
        <f ca="1">IF(市町村抽出表!AO136="－","－",IF(市町村抽出表!AO136=0,"0人",IF(市町村抽出表!AO136&lt;1,"1人未満",TEXT(ROUND(市町村抽出表!AO136,0),"###,###")&amp;"人")))</f>
        <v>#REF!</v>
      </c>
      <c r="AD136" s="94" t="e">
        <f ca="1">IF(市町村抽出表!AP136="－","－",IF(市町村抽出表!AP136=0,"0人",IF(市町村抽出表!AP136&lt;1,"1人未満",TEXT(ROUND(市町村抽出表!AP136,0),"###,###")&amp;"人")))</f>
        <v>#REF!</v>
      </c>
      <c r="AE136" s="94" t="e">
        <f ca="1">IF(市町村抽出表!AQ136="－","－",IF(市町村抽出表!AQ136=0,"0人",IF(市町村抽出表!AQ136&lt;1,"1人未満",TEXT(ROUND(市町村抽出表!AQ136,0),"###,###")&amp;"人")))</f>
        <v>#REF!</v>
      </c>
      <c r="AF136" s="94" t="e">
        <f ca="1">IF(市町村抽出表!AR136="－","－",IF(市町村抽出表!AR136=0,"0人",IF(市町村抽出表!AR136&lt;1,"1人未満",TEXT(ROUND(市町村抽出表!AR136,0),"###,###")&amp;"人")))</f>
        <v>#REF!</v>
      </c>
      <c r="AG136" s="94" t="e">
        <f ca="1">IF(市町村抽出表!AS136="－","－",IF(市町村抽出表!AS136=0,"0箇所",IF(市町村抽出表!AS136&lt;1,"1箇所未満",TEXT(ROUND(市町村抽出表!AS136,0),"###,###")&amp;"箇所")))</f>
        <v>#REF!</v>
      </c>
      <c r="AH136" s="94" t="e">
        <f ca="1">IF(市町村抽出表!AT136="－","－",IF(市町村抽出表!AT136=0,"0世帯",IF(市町村抽出表!AT136&lt;1,"1世帯未満",TEXT(ROUND(市町村抽出表!AT136,0),"###,###")&amp;"世帯")))</f>
        <v>#REF!</v>
      </c>
      <c r="AI136" s="94" t="e">
        <f ca="1">IF(市町村抽出表!AU136="－","－",IF(市町村抽出表!AU136=0,"0人",IF(市町村抽出表!AU136&lt;1,"1人未満",TEXT(ROUND(市町村抽出表!AU136,0),"###,###")&amp;"人")))</f>
        <v>#REF!</v>
      </c>
      <c r="AJ136" s="94" t="e">
        <f ca="1">IF(市町村抽出表!AV136="－","－",IF(市町村抽出表!AV136=0,"0世帯",IF(市町村抽出表!AV136&lt;1,"1世帯未満",TEXT(ROUND(市町村抽出表!AV136,0),"###,###")&amp;"世帯")))</f>
        <v>#REF!</v>
      </c>
      <c r="AK136" s="94" t="e">
        <f ca="1">IF(市町村抽出表!AW136="－","－",IF(市町村抽出表!AW136=0,"0人",IF(市町村抽出表!AW136&lt;1,"1人未満",TEXT(ROUND(市町村抽出表!AW136,0),"###,###")&amp;"人")))</f>
        <v>#REF!</v>
      </c>
      <c r="AL136" s="94" t="e">
        <f ca="1">IF(市町村抽出表!AX136="－","－",IF(市町村抽出表!AX136=0,"0世帯",IF(市町村抽出表!AX136&lt;1,"1世帯未満",TEXT(ROUND(市町村抽出表!AX136,0),"###,###")&amp;"世帯")))</f>
        <v>#REF!</v>
      </c>
      <c r="AM136" s="94" t="e">
        <f ca="1">IF(市町村抽出表!AY136="－","－",IF(市町村抽出表!AY136=0,"0人",IF(市町村抽出表!AY136&lt;1,"1人未満",TEXT(ROUND(市町村抽出表!AY136,0),"###,###")&amp;"人")))</f>
        <v>#REF!</v>
      </c>
      <c r="AN136" s="94" t="s">
        <v>722</v>
      </c>
      <c r="AO136" s="94" t="s">
        <v>722</v>
      </c>
      <c r="AP136" s="94" t="e">
        <f ca="1">IF(市町村抽出表!BB136="－","－",IF(市町村抽出表!BB136=0,"0km",IF(市町村抽出表!BB136&lt;0.1,"0.1km未満",TEXT(ROUND(市町村抽出表!BB136,1),"###,##0.0")&amp;"km")))</f>
        <v>#REF!</v>
      </c>
      <c r="AQ136" s="94" t="e">
        <f ca="1">IF(市町村抽出表!BC136="－","－",IF(市町村抽出表!BC136=0,"0世帯",IF(市町村抽出表!BC136&lt;1,"1世帯未満",TEXT(ROUND(市町村抽出表!BC136,0),"###,###")&amp;"世帯")))</f>
        <v>#REF!</v>
      </c>
      <c r="AR136" s="94" t="e">
        <f ca="1">IF(市町村抽出表!BD136="－","－",IF(市町村抽出表!BD136=0,"0人",IF(市町村抽出表!BD136&lt;1,"1人未満",TEXT(ROUND(市町村抽出表!BD136,0),"###,###")&amp;"人")))</f>
        <v>#REF!</v>
      </c>
      <c r="AS136" s="94" t="s">
        <v>722</v>
      </c>
      <c r="AT136" s="94" t="s">
        <v>722</v>
      </c>
      <c r="AU136" s="94" t="e">
        <f ca="1">IF(市町村抽出表!BG136="－","－",IF(市町村抽出表!BG136=0,"0箇所",IF(市町村抽出表!BG136&lt;1,"1箇所未満",TEXT(ROUND(市町村抽出表!BG136,0),"###,###")&amp;"箇所")))</f>
        <v>#REF!</v>
      </c>
      <c r="AV136" s="94" t="e">
        <f ca="1">IF(市町村抽出表!BH136="－","－",IF(市町村抽出表!BH136=0,"0箇所",IF(市町村抽出表!BH136&lt;1,"1箇所未満",TEXT(ROUND(市町村抽出表!BH136,0),"###,###")&amp;"箇所")))</f>
        <v>#REF!</v>
      </c>
      <c r="AW136" s="94" t="e">
        <f ca="1">IF(市町村抽出表!BI136="－","－",IF(市町村抽出表!BI136=0,"0箇所",IF(市町村抽出表!BI136&lt;1,"1箇所未満",TEXT(ROUND(市町村抽出表!BI136,0),"###,###")&amp;"箇所")))</f>
        <v>#REF!</v>
      </c>
      <c r="AX136" s="94" t="e">
        <f ca="1">IF(市町村抽出表!BJ136="－","－",IF(市町村抽出表!BJ136=0,"0箇所",IF(市町村抽出表!BJ136&lt;1,"1箇所未満",TEXT(ROUND(市町村抽出表!BJ136,0),"###,###")&amp;"箇所")))</f>
        <v>#REF!</v>
      </c>
      <c r="AY136" s="94" t="e">
        <f ca="1">IF(市町村抽出表!BK136="－","－",IF(市町村抽出表!BK136=0,"0箇所",IF(市町村抽出表!BK136&lt;1,"1箇所未満",TEXT(ROUND(市町村抽出表!BK136,0),"###,###")&amp;"箇所")))</f>
        <v>#REF!</v>
      </c>
      <c r="AZ136" s="94" t="e">
        <f ca="1">IF(市町村抽出表!BL136="－","－",IF(市町村抽出表!BL136=0,"0箇所",IF(市町村抽出表!BL136&lt;1,"1箇所未満",TEXT(ROUND(市町村抽出表!BL136,0),"###,###")&amp;"箇所")))</f>
        <v>#REF!</v>
      </c>
      <c r="BH136" s="153"/>
      <c r="BI136" s="153"/>
      <c r="BJ136" s="153"/>
      <c r="BL136" s="154"/>
      <c r="BM136" s="153"/>
      <c r="BN136" s="153"/>
      <c r="BO136" s="153"/>
      <c r="BP136" s="153"/>
      <c r="BX136" s="154"/>
      <c r="BY136" s="153"/>
      <c r="BZ136" s="153"/>
      <c r="CA136" s="153"/>
      <c r="CB136" s="153"/>
      <c r="CN136" s="154"/>
      <c r="CO136" s="153"/>
      <c r="CP136" s="153"/>
      <c r="CQ136" s="153"/>
      <c r="CR136" s="153"/>
    </row>
    <row r="137" spans="1:96" x14ac:dyDescent="0.2">
      <c r="A137" s="82">
        <v>134</v>
      </c>
      <c r="B137" s="74" t="s">
        <v>688</v>
      </c>
      <c r="C137" s="93" t="e">
        <f ca="1">IF(市町村抽出表!D137="－","－",ROUND(市町村抽出表!D137,1))</f>
        <v>#REF!</v>
      </c>
      <c r="D137" s="158" t="e">
        <f ca="1">IF(市町村抽出表!F137="","※2",IF(市町村抽出表!F137="－","－",市町村抽出表!F137&amp;"箇所"))</f>
        <v>#REF!</v>
      </c>
      <c r="E137" s="159" t="e">
        <f ca="1">IF(市町村抽出表!G137="","※2",IF(市町村抽出表!G137="－","－",市町村抽出表!G137&amp;"箇所"))</f>
        <v>#REF!</v>
      </c>
      <c r="F137" s="160" t="e">
        <f ca="1">IF(市町村抽出表!H137="","※2",IF(市町村抽出表!H137="－","－",市町村抽出表!H137&amp;"箇所"))</f>
        <v>#REF!</v>
      </c>
      <c r="G137" s="94" t="e">
        <f ca="1">IF(市町村抽出表!I137="－","－",IF(市町村抽出表!I137=0,"0棟",IF(市町村抽出表!I137&lt;1,"1棟未満",TEXT(ROUND(市町村抽出表!I137,0),"###,###")&amp;"棟")))</f>
        <v>#REF!</v>
      </c>
      <c r="H137" s="94" t="e">
        <f ca="1">IF(市町村抽出表!J137="－","－",IF(市町村抽出表!J137=0,"0棟",IF(市町村抽出表!J137&lt;1,"1棟未満",TEXT(ROUND(市町村抽出表!J137,0),"###,###")&amp;"棟")))</f>
        <v>#REF!</v>
      </c>
      <c r="I137" s="94" t="e">
        <f ca="1">IF(市町村抽出表!O137="－","－",IF(市町村抽出表!O137=0,"0棟",IF(市町村抽出表!O137&lt;1,"1棟未満",TEXT(ROUND(市町村抽出表!O137,0),"###,###")&amp;"棟")))</f>
        <v>#REF!</v>
      </c>
      <c r="J137" s="94" t="e">
        <f ca="1">IF(市町村抽出表!P137="－","－",IF(市町村抽出表!P137=0,"0棟",IF(市町村抽出表!P137&lt;1,"1棟未満",TEXT(ROUND(市町村抽出表!P137,0),"###,###")&amp;"棟")))</f>
        <v>#REF!</v>
      </c>
      <c r="K137" s="147" t="e">
        <f ca="1">IF(市町村抽出表!U137="","※2",IF(市町村抽出表!U137="－","－",IF(市町村抽出表!U137=0,"0棟",IF(市町村抽出表!U137&lt;1,"1棟未満",TEXT(ROUND(市町村抽出表!U137,0),"###,###")&amp;"棟"))))</f>
        <v>#REF!</v>
      </c>
      <c r="L137" s="148" t="e">
        <f ca="1">IF(市町村抽出表!V137="","※2",IF(市町村抽出表!V137="－","－",IF(市町村抽出表!V137=0,"0棟",IF(市町村抽出表!V137&lt;1,"1棟未満",TEXT(ROUND(市町村抽出表!V137,0),"###,###")&amp;"棟"))))</f>
        <v>#REF!</v>
      </c>
      <c r="M137" s="94" t="e">
        <f ca="1">IF(市町村抽出表!W137="－","－",IF(市町村抽出表!W137=0,"0棟",IF(市町村抽出表!W137&lt;1,"1棟未満",TEXT(ROUND(市町村抽出表!W137,0),"###,###")&amp;"棟")))</f>
        <v>#REF!</v>
      </c>
      <c r="N137" s="94" t="e">
        <f ca="1">IF(市町村抽出表!X137="－","－",IF(市町村抽出表!X137=0,"0棟",IF(市町村抽出表!X137&lt;1,"1棟未満",TEXT(ROUND(市町村抽出表!X137,0),"###,###")&amp;"棟")))</f>
        <v>#REF!</v>
      </c>
      <c r="O137" s="94" t="e">
        <f ca="1">IF(市町村抽出表!Z137="－","－",IF(市町村抽出表!Z137=0,"0件",IF(市町村抽出表!Z137&lt;1,"1件未満",TEXT(ROUND(市町村抽出表!Z137,0),"###,###")&amp;"件")))</f>
        <v>#REF!</v>
      </c>
      <c r="P137" s="94" t="e">
        <f ca="1">IF(市町村抽出表!AA137="－","－",IF(市町村抽出表!AA137=0,"0件",IF(市町村抽出表!AA137&lt;1,"1件未満",TEXT(ROUND(市町村抽出表!AA137,0),"###,###")&amp;"件")))</f>
        <v>#REF!</v>
      </c>
      <c r="Q137" s="94" t="e">
        <f ca="1">IF(市町村抽出表!AB137="－","－",IF(市町村抽出表!AB137=0,"0棟",IF(市町村抽出表!AB137&lt;1,"1棟未満",TEXT(ROUND(市町村抽出表!AB137,0),"###,###")&amp;"棟")))</f>
        <v>#REF!</v>
      </c>
      <c r="R137" s="94" t="e">
        <f ca="1">IF(市町村抽出表!AC137="－","－",IF(市町村抽出表!AC137=0,"0人",IF(市町村抽出表!AC137&lt;1,"1人未満",TEXT(ROUND(市町村抽出表!AC137,0),"###,###")&amp;"人")))</f>
        <v>#REF!</v>
      </c>
      <c r="S137" s="94" t="e">
        <f ca="1">IF(市町村抽出表!AD137="－","－",IF(市町村抽出表!AD137=0,"0人",IF(市町村抽出表!AD137&lt;1,"1人未満",TEXT(ROUND(市町村抽出表!AD137,0),"###,###")&amp;"人")))</f>
        <v>#REF!</v>
      </c>
      <c r="T137" s="94" t="e">
        <f ca="1">IF(市町村抽出表!AE137="－","－",IF(市町村抽出表!AE137=0,"0人",IF(市町村抽出表!AE137&lt;1,"1人未満",TEXT(ROUND(市町村抽出表!AE137,0),"###,###")&amp;"人")))</f>
        <v>#REF!</v>
      </c>
      <c r="U137" s="149" t="e">
        <f ca="1">IF(市町村抽出表!AG137="","※2",IF(市町村抽出表!AG137="－","－",IF(市町村抽出表!AG137=0,"0人",IF(市町村抽出表!AG137&lt;1,"1人未満",TEXT(ROUND(市町村抽出表!AG137,0),"###,###")&amp;"人"))))</f>
        <v>#REF!</v>
      </c>
      <c r="V137" s="150" t="e">
        <f ca="1">IF(市町村抽出表!AH137="","※2",IF(市町村抽出表!AH137="－","－",IF(市町村抽出表!AH137=0,"0人",IF(市町村抽出表!AH137&lt;1,"1人未満",TEXT(ROUND(市町村抽出表!AH137,0),"###,###")&amp;"人"))))</f>
        <v>#REF!</v>
      </c>
      <c r="W137" s="151" t="e">
        <f ca="1">IF(市町村抽出表!AI137="","※2",IF(市町村抽出表!AI137="－","－",IF(市町村抽出表!AI137=0,"0人",IF(市町村抽出表!AI137&lt;1,"1人未満",TEXT(ROUND(市町村抽出表!AI137,0),"###,###")&amp;"人"))))</f>
        <v>#REF!</v>
      </c>
      <c r="X137" s="94" t="e">
        <f ca="1">IF(市町村抽出表!AJ137="－","－",IF(市町村抽出表!AJ137=0,"0人",IF(市町村抽出表!AJ137&lt;1,"1人未満",TEXT(ROUND(市町村抽出表!AJ137,0),"###,###")&amp;"人")))</f>
        <v>#REF!</v>
      </c>
      <c r="Y137" s="94" t="e">
        <f ca="1">IF(市町村抽出表!AK137="－","－",IF(市町村抽出表!AK137=0,"0人",IF(市町村抽出表!AK137&lt;1,"1人未満",TEXT(ROUND(市町村抽出表!AK137,0),"###,###")&amp;"人")))</f>
        <v>#REF!</v>
      </c>
      <c r="Z137" s="94" t="e">
        <f ca="1">IF(市町村抽出表!AL137="－","－",IF(市町村抽出表!AL137=0,"0人",IF(市町村抽出表!AL137&lt;1,"1人未満",TEXT(ROUND(市町村抽出表!AL137,0),"###,###")&amp;"人")))</f>
        <v>#REF!</v>
      </c>
      <c r="AA137" s="94" t="e">
        <f ca="1">IF(市町村抽出表!AM137="－","－",IF(市町村抽出表!AM137=0,"0人",IF(市町村抽出表!AM137&lt;1,"1人未満",TEXT(ROUND(市町村抽出表!AM137,0),"###,###")&amp;"人")))</f>
        <v>#REF!</v>
      </c>
      <c r="AB137" s="94" t="e">
        <f ca="1">IF(市町村抽出表!AN137="－","－",IF(市町村抽出表!AN137=0,"0人",IF(市町村抽出表!AN137&lt;1,"1人未満",TEXT(ROUND(市町村抽出表!AN137,0),"###,###")&amp;"人")))</f>
        <v>#REF!</v>
      </c>
      <c r="AC137" s="94" t="e">
        <f ca="1">IF(市町村抽出表!AO137="－","－",IF(市町村抽出表!AO137=0,"0人",IF(市町村抽出表!AO137&lt;1,"1人未満",TEXT(ROUND(市町村抽出表!AO137,0),"###,###")&amp;"人")))</f>
        <v>#REF!</v>
      </c>
      <c r="AD137" s="94" t="e">
        <f ca="1">IF(市町村抽出表!AP137="－","－",IF(市町村抽出表!AP137=0,"0人",IF(市町村抽出表!AP137&lt;1,"1人未満",TEXT(ROUND(市町村抽出表!AP137,0),"###,###")&amp;"人")))</f>
        <v>#REF!</v>
      </c>
      <c r="AE137" s="94" t="e">
        <f ca="1">IF(市町村抽出表!AQ137="－","－",IF(市町村抽出表!AQ137=0,"0人",IF(市町村抽出表!AQ137&lt;1,"1人未満",TEXT(ROUND(市町村抽出表!AQ137,0),"###,###")&amp;"人")))</f>
        <v>#REF!</v>
      </c>
      <c r="AF137" s="94" t="e">
        <f ca="1">IF(市町村抽出表!AR137="－","－",IF(市町村抽出表!AR137=0,"0人",IF(市町村抽出表!AR137&lt;1,"1人未満",TEXT(ROUND(市町村抽出表!AR137,0),"###,###")&amp;"人")))</f>
        <v>#REF!</v>
      </c>
      <c r="AG137" s="94" t="e">
        <f ca="1">IF(市町村抽出表!AS137="－","－",IF(市町村抽出表!AS137=0,"0箇所",IF(市町村抽出表!AS137&lt;1,"1箇所未満",TEXT(ROUND(市町村抽出表!AS137,0),"###,###")&amp;"箇所")))</f>
        <v>#REF!</v>
      </c>
      <c r="AH137" s="94" t="e">
        <f ca="1">IF(市町村抽出表!AT137="－","－",IF(市町村抽出表!AT137=0,"0世帯",IF(市町村抽出表!AT137&lt;1,"1世帯未満",TEXT(ROUND(市町村抽出表!AT137,0),"###,###")&amp;"世帯")))</f>
        <v>#REF!</v>
      </c>
      <c r="AI137" s="94" t="e">
        <f ca="1">IF(市町村抽出表!AU137="－","－",IF(市町村抽出表!AU137=0,"0人",IF(市町村抽出表!AU137&lt;1,"1人未満",TEXT(ROUND(市町村抽出表!AU137,0),"###,###")&amp;"人")))</f>
        <v>#REF!</v>
      </c>
      <c r="AJ137" s="94" t="e">
        <f ca="1">IF(市町村抽出表!AV137="－","－",IF(市町村抽出表!AV137=0,"0世帯",IF(市町村抽出表!AV137&lt;1,"1世帯未満",TEXT(ROUND(市町村抽出表!AV137,0),"###,###")&amp;"世帯")))</f>
        <v>#REF!</v>
      </c>
      <c r="AK137" s="94" t="e">
        <f ca="1">IF(市町村抽出表!AW137="－","－",IF(市町村抽出表!AW137=0,"0人",IF(市町村抽出表!AW137&lt;1,"1人未満",TEXT(ROUND(市町村抽出表!AW137,0),"###,###")&amp;"人")))</f>
        <v>#REF!</v>
      </c>
      <c r="AL137" s="94" t="e">
        <f ca="1">IF(市町村抽出表!AX137="－","－",IF(市町村抽出表!AX137=0,"0世帯",IF(市町村抽出表!AX137&lt;1,"1世帯未満",TEXT(ROUND(市町村抽出表!AX137,0),"###,###")&amp;"世帯")))</f>
        <v>#REF!</v>
      </c>
      <c r="AM137" s="94" t="e">
        <f ca="1">IF(市町村抽出表!AY137="－","－",IF(市町村抽出表!AY137=0,"0人",IF(市町村抽出表!AY137&lt;1,"1人未満",TEXT(ROUND(市町村抽出表!AY137,0),"###,###")&amp;"人")))</f>
        <v>#REF!</v>
      </c>
      <c r="AN137" s="94" t="s">
        <v>722</v>
      </c>
      <c r="AO137" s="94" t="s">
        <v>722</v>
      </c>
      <c r="AP137" s="94" t="e">
        <f ca="1">IF(市町村抽出表!BB137="－","－",IF(市町村抽出表!BB137=0,"0km",IF(市町村抽出表!BB137&lt;0.1,"0.1km未満",TEXT(ROUND(市町村抽出表!BB137,1),"###,##0.0")&amp;"km")))</f>
        <v>#REF!</v>
      </c>
      <c r="AQ137" s="94" t="e">
        <f ca="1">IF(市町村抽出表!BC137="－","－",IF(市町村抽出表!BC137=0,"0世帯",IF(市町村抽出表!BC137&lt;1,"1世帯未満",TEXT(ROUND(市町村抽出表!BC137,0),"###,###")&amp;"世帯")))</f>
        <v>#REF!</v>
      </c>
      <c r="AR137" s="94" t="e">
        <f ca="1">IF(市町村抽出表!BD137="－","－",IF(市町村抽出表!BD137=0,"0人",IF(市町村抽出表!BD137&lt;1,"1人未満",TEXT(ROUND(市町村抽出表!BD137,0),"###,###")&amp;"人")))</f>
        <v>#REF!</v>
      </c>
      <c r="AS137" s="94" t="s">
        <v>722</v>
      </c>
      <c r="AT137" s="94" t="s">
        <v>722</v>
      </c>
      <c r="AU137" s="94" t="e">
        <f ca="1">IF(市町村抽出表!BG137="－","－",IF(市町村抽出表!BG137=0,"0箇所",IF(市町村抽出表!BG137&lt;1,"1箇所未満",TEXT(ROUND(市町村抽出表!BG137,0),"###,###")&amp;"箇所")))</f>
        <v>#REF!</v>
      </c>
      <c r="AV137" s="94" t="e">
        <f ca="1">IF(市町村抽出表!BH137="－","－",IF(市町村抽出表!BH137=0,"0箇所",IF(市町村抽出表!BH137&lt;1,"1箇所未満",TEXT(ROUND(市町村抽出表!BH137,0),"###,###")&amp;"箇所")))</f>
        <v>#REF!</v>
      </c>
      <c r="AW137" s="94" t="e">
        <f ca="1">IF(市町村抽出表!BI137="－","－",IF(市町村抽出表!BI137=0,"0箇所",IF(市町村抽出表!BI137&lt;1,"1箇所未満",TEXT(ROUND(市町村抽出表!BI137,0),"###,###")&amp;"箇所")))</f>
        <v>#REF!</v>
      </c>
      <c r="AX137" s="94" t="e">
        <f ca="1">IF(市町村抽出表!BJ137="－","－",IF(市町村抽出表!BJ137=0,"0箇所",IF(市町村抽出表!BJ137&lt;1,"1箇所未満",TEXT(ROUND(市町村抽出表!BJ137,0),"###,###")&amp;"箇所")))</f>
        <v>#REF!</v>
      </c>
      <c r="AY137" s="94" t="e">
        <f ca="1">IF(市町村抽出表!BK137="－","－",IF(市町村抽出表!BK137=0,"0箇所",IF(市町村抽出表!BK137&lt;1,"1箇所未満",TEXT(ROUND(市町村抽出表!BK137,0),"###,###")&amp;"箇所")))</f>
        <v>#REF!</v>
      </c>
      <c r="AZ137" s="94" t="e">
        <f ca="1">IF(市町村抽出表!BL137="－","－",IF(市町村抽出表!BL137=0,"0箇所",IF(市町村抽出表!BL137&lt;1,"1箇所未満",TEXT(ROUND(市町村抽出表!BL137,0),"###,###")&amp;"箇所")))</f>
        <v>#REF!</v>
      </c>
      <c r="BH137" s="153"/>
      <c r="BI137" s="153"/>
      <c r="BJ137" s="153"/>
      <c r="BL137" s="154"/>
      <c r="BM137" s="153"/>
      <c r="BN137" s="153"/>
      <c r="BO137" s="153"/>
      <c r="BP137" s="153"/>
      <c r="BX137" s="154"/>
      <c r="BY137" s="153"/>
      <c r="BZ137" s="153"/>
      <c r="CA137" s="153"/>
      <c r="CB137" s="153"/>
      <c r="CN137" s="154"/>
      <c r="CO137" s="153"/>
      <c r="CP137" s="153"/>
      <c r="CQ137" s="153"/>
      <c r="CR137" s="153"/>
    </row>
    <row r="138" spans="1:96" x14ac:dyDescent="0.2">
      <c r="A138" s="82">
        <v>135</v>
      </c>
      <c r="B138" s="74" t="s">
        <v>689</v>
      </c>
      <c r="C138" s="93" t="e">
        <f ca="1">IF(市町村抽出表!D138="－","－",ROUND(市町村抽出表!D138,1))</f>
        <v>#REF!</v>
      </c>
      <c r="D138" s="158" t="e">
        <f ca="1">IF(市町村抽出表!F138="","※2",IF(市町村抽出表!F138="－","－",市町村抽出表!F138&amp;"箇所"))</f>
        <v>#REF!</v>
      </c>
      <c r="E138" s="159" t="e">
        <f ca="1">IF(市町村抽出表!G138="","※2",IF(市町村抽出表!G138="－","－",市町村抽出表!G138&amp;"箇所"))</f>
        <v>#REF!</v>
      </c>
      <c r="F138" s="160" t="e">
        <f ca="1">IF(市町村抽出表!H138="","※2",IF(市町村抽出表!H138="－","－",市町村抽出表!H138&amp;"箇所"))</f>
        <v>#REF!</v>
      </c>
      <c r="G138" s="94" t="e">
        <f ca="1">IF(市町村抽出表!I138="－","－",IF(市町村抽出表!I138=0,"0棟",IF(市町村抽出表!I138&lt;1,"1棟未満",TEXT(ROUND(市町村抽出表!I138,0),"###,###")&amp;"棟")))</f>
        <v>#REF!</v>
      </c>
      <c r="H138" s="94" t="e">
        <f ca="1">IF(市町村抽出表!J138="－","－",IF(市町村抽出表!J138=0,"0棟",IF(市町村抽出表!J138&lt;1,"1棟未満",TEXT(ROUND(市町村抽出表!J138,0),"###,###")&amp;"棟")))</f>
        <v>#REF!</v>
      </c>
      <c r="I138" s="94" t="e">
        <f ca="1">IF(市町村抽出表!O138="－","－",IF(市町村抽出表!O138=0,"0棟",IF(市町村抽出表!O138&lt;1,"1棟未満",TEXT(ROUND(市町村抽出表!O138,0),"###,###")&amp;"棟")))</f>
        <v>#REF!</v>
      </c>
      <c r="J138" s="94" t="e">
        <f ca="1">IF(市町村抽出表!P138="－","－",IF(市町村抽出表!P138=0,"0棟",IF(市町村抽出表!P138&lt;1,"1棟未満",TEXT(ROUND(市町村抽出表!P138,0),"###,###")&amp;"棟")))</f>
        <v>#REF!</v>
      </c>
      <c r="K138" s="147" t="e">
        <f ca="1">IF(市町村抽出表!U138="","※2",IF(市町村抽出表!U138="－","－",IF(市町村抽出表!U138=0,"0棟",IF(市町村抽出表!U138&lt;1,"1棟未満",TEXT(ROUND(市町村抽出表!U138,0),"###,###")&amp;"棟"))))</f>
        <v>#REF!</v>
      </c>
      <c r="L138" s="148" t="e">
        <f ca="1">IF(市町村抽出表!V138="","※2",IF(市町村抽出表!V138="－","－",IF(市町村抽出表!V138=0,"0棟",IF(市町村抽出表!V138&lt;1,"1棟未満",TEXT(ROUND(市町村抽出表!V138,0),"###,###")&amp;"棟"))))</f>
        <v>#REF!</v>
      </c>
      <c r="M138" s="94" t="e">
        <f ca="1">IF(市町村抽出表!W138="－","－",IF(市町村抽出表!W138=0,"0棟",IF(市町村抽出表!W138&lt;1,"1棟未満",TEXT(ROUND(市町村抽出表!W138,0),"###,###")&amp;"棟")))</f>
        <v>#REF!</v>
      </c>
      <c r="N138" s="94" t="e">
        <f ca="1">IF(市町村抽出表!X138="－","－",IF(市町村抽出表!X138=0,"0棟",IF(市町村抽出表!X138&lt;1,"1棟未満",TEXT(ROUND(市町村抽出表!X138,0),"###,###")&amp;"棟")))</f>
        <v>#REF!</v>
      </c>
      <c r="O138" s="94" t="e">
        <f ca="1">IF(市町村抽出表!Z138="－","－",IF(市町村抽出表!Z138=0,"0件",IF(市町村抽出表!Z138&lt;1,"1件未満",TEXT(ROUND(市町村抽出表!Z138,0),"###,###")&amp;"件")))</f>
        <v>#REF!</v>
      </c>
      <c r="P138" s="94" t="e">
        <f ca="1">IF(市町村抽出表!AA138="－","－",IF(市町村抽出表!AA138=0,"0件",IF(市町村抽出表!AA138&lt;1,"1件未満",TEXT(ROUND(市町村抽出表!AA138,0),"###,###")&amp;"件")))</f>
        <v>#REF!</v>
      </c>
      <c r="Q138" s="94" t="e">
        <f ca="1">IF(市町村抽出表!AB138="－","－",IF(市町村抽出表!AB138=0,"0棟",IF(市町村抽出表!AB138&lt;1,"1棟未満",TEXT(ROUND(市町村抽出表!AB138,0),"###,###")&amp;"棟")))</f>
        <v>#REF!</v>
      </c>
      <c r="R138" s="94" t="e">
        <f ca="1">IF(市町村抽出表!AC138="－","－",IF(市町村抽出表!AC138=0,"0人",IF(市町村抽出表!AC138&lt;1,"1人未満",TEXT(ROUND(市町村抽出表!AC138,0),"###,###")&amp;"人")))</f>
        <v>#REF!</v>
      </c>
      <c r="S138" s="94" t="e">
        <f ca="1">IF(市町村抽出表!AD138="－","－",IF(市町村抽出表!AD138=0,"0人",IF(市町村抽出表!AD138&lt;1,"1人未満",TEXT(ROUND(市町村抽出表!AD138,0),"###,###")&amp;"人")))</f>
        <v>#REF!</v>
      </c>
      <c r="T138" s="94" t="e">
        <f ca="1">IF(市町村抽出表!AE138="－","－",IF(市町村抽出表!AE138=0,"0人",IF(市町村抽出表!AE138&lt;1,"1人未満",TEXT(ROUND(市町村抽出表!AE138,0),"###,###")&amp;"人")))</f>
        <v>#REF!</v>
      </c>
      <c r="U138" s="149" t="e">
        <f ca="1">IF(市町村抽出表!AG138="","※2",IF(市町村抽出表!AG138="－","－",IF(市町村抽出表!AG138=0,"0人",IF(市町村抽出表!AG138&lt;1,"1人未満",TEXT(ROUND(市町村抽出表!AG138,0),"###,###")&amp;"人"))))</f>
        <v>#REF!</v>
      </c>
      <c r="V138" s="150" t="e">
        <f ca="1">IF(市町村抽出表!AH138="","※2",IF(市町村抽出表!AH138="－","－",IF(市町村抽出表!AH138=0,"0人",IF(市町村抽出表!AH138&lt;1,"1人未満",TEXT(ROUND(市町村抽出表!AH138,0),"###,###")&amp;"人"))))</f>
        <v>#REF!</v>
      </c>
      <c r="W138" s="151" t="e">
        <f ca="1">IF(市町村抽出表!AI138="","※2",IF(市町村抽出表!AI138="－","－",IF(市町村抽出表!AI138=0,"0人",IF(市町村抽出表!AI138&lt;1,"1人未満",TEXT(ROUND(市町村抽出表!AI138,0),"###,###")&amp;"人"))))</f>
        <v>#REF!</v>
      </c>
      <c r="X138" s="94" t="e">
        <f ca="1">IF(市町村抽出表!AJ138="－","－",IF(市町村抽出表!AJ138=0,"0人",IF(市町村抽出表!AJ138&lt;1,"1人未満",TEXT(ROUND(市町村抽出表!AJ138,0),"###,###")&amp;"人")))</f>
        <v>#REF!</v>
      </c>
      <c r="Y138" s="94" t="e">
        <f ca="1">IF(市町村抽出表!AK138="－","－",IF(市町村抽出表!AK138=0,"0人",IF(市町村抽出表!AK138&lt;1,"1人未満",TEXT(ROUND(市町村抽出表!AK138,0),"###,###")&amp;"人")))</f>
        <v>#REF!</v>
      </c>
      <c r="Z138" s="94" t="e">
        <f ca="1">IF(市町村抽出表!AL138="－","－",IF(市町村抽出表!AL138=0,"0人",IF(市町村抽出表!AL138&lt;1,"1人未満",TEXT(ROUND(市町村抽出表!AL138,0),"###,###")&amp;"人")))</f>
        <v>#REF!</v>
      </c>
      <c r="AA138" s="94" t="e">
        <f ca="1">IF(市町村抽出表!AM138="－","－",IF(市町村抽出表!AM138=0,"0人",IF(市町村抽出表!AM138&lt;1,"1人未満",TEXT(ROUND(市町村抽出表!AM138,0),"###,###")&amp;"人")))</f>
        <v>#REF!</v>
      </c>
      <c r="AB138" s="94" t="e">
        <f ca="1">IF(市町村抽出表!AN138="－","－",IF(市町村抽出表!AN138=0,"0人",IF(市町村抽出表!AN138&lt;1,"1人未満",TEXT(ROUND(市町村抽出表!AN138,0),"###,###")&amp;"人")))</f>
        <v>#REF!</v>
      </c>
      <c r="AC138" s="94" t="e">
        <f ca="1">IF(市町村抽出表!AO138="－","－",IF(市町村抽出表!AO138=0,"0人",IF(市町村抽出表!AO138&lt;1,"1人未満",TEXT(ROUND(市町村抽出表!AO138,0),"###,###")&amp;"人")))</f>
        <v>#REF!</v>
      </c>
      <c r="AD138" s="94" t="e">
        <f ca="1">IF(市町村抽出表!AP138="－","－",IF(市町村抽出表!AP138=0,"0人",IF(市町村抽出表!AP138&lt;1,"1人未満",TEXT(ROUND(市町村抽出表!AP138,0),"###,###")&amp;"人")))</f>
        <v>#REF!</v>
      </c>
      <c r="AE138" s="94" t="e">
        <f ca="1">IF(市町村抽出表!AQ138="－","－",IF(市町村抽出表!AQ138=0,"0人",IF(市町村抽出表!AQ138&lt;1,"1人未満",TEXT(ROUND(市町村抽出表!AQ138,0),"###,###")&amp;"人")))</f>
        <v>#REF!</v>
      </c>
      <c r="AF138" s="94" t="e">
        <f ca="1">IF(市町村抽出表!AR138="－","－",IF(市町村抽出表!AR138=0,"0人",IF(市町村抽出表!AR138&lt;1,"1人未満",TEXT(ROUND(市町村抽出表!AR138,0),"###,###")&amp;"人")))</f>
        <v>#REF!</v>
      </c>
      <c r="AG138" s="94" t="e">
        <f ca="1">IF(市町村抽出表!AS138="－","－",IF(市町村抽出表!AS138=0,"0箇所",IF(市町村抽出表!AS138&lt;1,"1箇所未満",TEXT(ROUND(市町村抽出表!AS138,0),"###,###")&amp;"箇所")))</f>
        <v>#REF!</v>
      </c>
      <c r="AH138" s="94" t="e">
        <f ca="1">IF(市町村抽出表!AT138="－","－",IF(市町村抽出表!AT138=0,"0世帯",IF(市町村抽出表!AT138&lt;1,"1世帯未満",TEXT(ROUND(市町村抽出表!AT138,0),"###,###")&amp;"世帯")))</f>
        <v>#REF!</v>
      </c>
      <c r="AI138" s="94" t="e">
        <f ca="1">IF(市町村抽出表!AU138="－","－",IF(市町村抽出表!AU138=0,"0人",IF(市町村抽出表!AU138&lt;1,"1人未満",TEXT(ROUND(市町村抽出表!AU138,0),"###,###")&amp;"人")))</f>
        <v>#REF!</v>
      </c>
      <c r="AJ138" s="94" t="e">
        <f ca="1">IF(市町村抽出表!AV138="－","－",IF(市町村抽出表!AV138=0,"0世帯",IF(市町村抽出表!AV138&lt;1,"1世帯未満",TEXT(ROUND(市町村抽出表!AV138,0),"###,###")&amp;"世帯")))</f>
        <v>#REF!</v>
      </c>
      <c r="AK138" s="94" t="e">
        <f ca="1">IF(市町村抽出表!AW138="－","－",IF(市町村抽出表!AW138=0,"0人",IF(市町村抽出表!AW138&lt;1,"1人未満",TEXT(ROUND(市町村抽出表!AW138,0),"###,###")&amp;"人")))</f>
        <v>#REF!</v>
      </c>
      <c r="AL138" s="94" t="e">
        <f ca="1">IF(市町村抽出表!AX138="－","－",IF(市町村抽出表!AX138=0,"0世帯",IF(市町村抽出表!AX138&lt;1,"1世帯未満",TEXT(ROUND(市町村抽出表!AX138,0),"###,###")&amp;"世帯")))</f>
        <v>#REF!</v>
      </c>
      <c r="AM138" s="94" t="e">
        <f ca="1">IF(市町村抽出表!AY138="－","－",IF(市町村抽出表!AY138=0,"0人",IF(市町村抽出表!AY138&lt;1,"1人未満",TEXT(ROUND(市町村抽出表!AY138,0),"###,###")&amp;"人")))</f>
        <v>#REF!</v>
      </c>
      <c r="AN138" s="94" t="s">
        <v>722</v>
      </c>
      <c r="AO138" s="94" t="s">
        <v>722</v>
      </c>
      <c r="AP138" s="94" t="e">
        <f ca="1">IF(市町村抽出表!BB138="－","－",IF(市町村抽出表!BB138=0,"0km",IF(市町村抽出表!BB138&lt;0.1,"0.1km未満",TEXT(ROUND(市町村抽出表!BB138,1),"###,##0.0")&amp;"km")))</f>
        <v>#REF!</v>
      </c>
      <c r="AQ138" s="94" t="e">
        <f ca="1">IF(市町村抽出表!BC138="－","－",IF(市町村抽出表!BC138=0,"0世帯",IF(市町村抽出表!BC138&lt;1,"1世帯未満",TEXT(ROUND(市町村抽出表!BC138,0),"###,###")&amp;"世帯")))</f>
        <v>#REF!</v>
      </c>
      <c r="AR138" s="94" t="e">
        <f ca="1">IF(市町村抽出表!BD138="－","－",IF(市町村抽出表!BD138=0,"0人",IF(市町村抽出表!BD138&lt;1,"1人未満",TEXT(ROUND(市町村抽出表!BD138,0),"###,###")&amp;"人")))</f>
        <v>#REF!</v>
      </c>
      <c r="AS138" s="94" t="s">
        <v>722</v>
      </c>
      <c r="AT138" s="94" t="s">
        <v>722</v>
      </c>
      <c r="AU138" s="94" t="e">
        <f ca="1">IF(市町村抽出表!BG138="－","－",IF(市町村抽出表!BG138=0,"0箇所",IF(市町村抽出表!BG138&lt;1,"1箇所未満",TEXT(ROUND(市町村抽出表!BG138,0),"###,###")&amp;"箇所")))</f>
        <v>#REF!</v>
      </c>
      <c r="AV138" s="94" t="e">
        <f ca="1">IF(市町村抽出表!BH138="－","－",IF(市町村抽出表!BH138=0,"0箇所",IF(市町村抽出表!BH138&lt;1,"1箇所未満",TEXT(ROUND(市町村抽出表!BH138,0),"###,###")&amp;"箇所")))</f>
        <v>#REF!</v>
      </c>
      <c r="AW138" s="94" t="e">
        <f ca="1">IF(市町村抽出表!BI138="－","－",IF(市町村抽出表!BI138=0,"0箇所",IF(市町村抽出表!BI138&lt;1,"1箇所未満",TEXT(ROUND(市町村抽出表!BI138,0),"###,###")&amp;"箇所")))</f>
        <v>#REF!</v>
      </c>
      <c r="AX138" s="94" t="e">
        <f ca="1">IF(市町村抽出表!BJ138="－","－",IF(市町村抽出表!BJ138=0,"0箇所",IF(市町村抽出表!BJ138&lt;1,"1箇所未満",TEXT(ROUND(市町村抽出表!BJ138,0),"###,###")&amp;"箇所")))</f>
        <v>#REF!</v>
      </c>
      <c r="AY138" s="94" t="e">
        <f ca="1">IF(市町村抽出表!BK138="－","－",IF(市町村抽出表!BK138=0,"0箇所",IF(市町村抽出表!BK138&lt;1,"1箇所未満",TEXT(ROUND(市町村抽出表!BK138,0),"###,###")&amp;"箇所")))</f>
        <v>#REF!</v>
      </c>
      <c r="AZ138" s="94" t="e">
        <f ca="1">IF(市町村抽出表!BL138="－","－",IF(市町村抽出表!BL138=0,"0箇所",IF(市町村抽出表!BL138&lt;1,"1箇所未満",TEXT(ROUND(市町村抽出表!BL138,0),"###,###")&amp;"箇所")))</f>
        <v>#REF!</v>
      </c>
      <c r="BH138" s="153"/>
      <c r="BI138" s="153"/>
      <c r="BJ138" s="153"/>
      <c r="BL138" s="154"/>
      <c r="BM138" s="153"/>
      <c r="BN138" s="153"/>
      <c r="BO138" s="153"/>
      <c r="BP138" s="153"/>
      <c r="BX138" s="154"/>
      <c r="BY138" s="153"/>
      <c r="BZ138" s="153"/>
      <c r="CA138" s="153"/>
      <c r="CB138" s="153"/>
      <c r="CN138" s="154"/>
      <c r="CO138" s="153"/>
      <c r="CP138" s="153"/>
      <c r="CQ138" s="153"/>
      <c r="CR138" s="153"/>
    </row>
    <row r="139" spans="1:96" x14ac:dyDescent="0.2">
      <c r="A139" s="82">
        <v>136</v>
      </c>
      <c r="B139" s="74" t="s">
        <v>690</v>
      </c>
      <c r="C139" s="93" t="e">
        <f ca="1">IF(市町村抽出表!D139="－","－",ROUND(市町村抽出表!D139,1))</f>
        <v>#REF!</v>
      </c>
      <c r="D139" s="158" t="e">
        <f ca="1">IF(市町村抽出表!F139="","※2",IF(市町村抽出表!F139="－","－",市町村抽出表!F139&amp;"箇所"))</f>
        <v>#REF!</v>
      </c>
      <c r="E139" s="159" t="e">
        <f ca="1">IF(市町村抽出表!G139="","※2",IF(市町村抽出表!G139="－","－",市町村抽出表!G139&amp;"箇所"))</f>
        <v>#REF!</v>
      </c>
      <c r="F139" s="160" t="e">
        <f ca="1">IF(市町村抽出表!H139="","※2",IF(市町村抽出表!H139="－","－",市町村抽出表!H139&amp;"箇所"))</f>
        <v>#REF!</v>
      </c>
      <c r="G139" s="94" t="e">
        <f ca="1">IF(市町村抽出表!I139="－","－",IF(市町村抽出表!I139=0,"0棟",IF(市町村抽出表!I139&lt;1,"1棟未満",TEXT(ROUND(市町村抽出表!I139,0),"###,###")&amp;"棟")))</f>
        <v>#REF!</v>
      </c>
      <c r="H139" s="94" t="e">
        <f ca="1">IF(市町村抽出表!J139="－","－",IF(市町村抽出表!J139=0,"0棟",IF(市町村抽出表!J139&lt;1,"1棟未満",TEXT(ROUND(市町村抽出表!J139,0),"###,###")&amp;"棟")))</f>
        <v>#REF!</v>
      </c>
      <c r="I139" s="94" t="e">
        <f ca="1">IF(市町村抽出表!O139="－","－",IF(市町村抽出表!O139=0,"0棟",IF(市町村抽出表!O139&lt;1,"1棟未満",TEXT(ROUND(市町村抽出表!O139,0),"###,###")&amp;"棟")))</f>
        <v>#REF!</v>
      </c>
      <c r="J139" s="94" t="e">
        <f ca="1">IF(市町村抽出表!P139="－","－",IF(市町村抽出表!P139=0,"0棟",IF(市町村抽出表!P139&lt;1,"1棟未満",TEXT(ROUND(市町村抽出表!P139,0),"###,###")&amp;"棟")))</f>
        <v>#REF!</v>
      </c>
      <c r="K139" s="147" t="e">
        <f ca="1">IF(市町村抽出表!U139="","※2",IF(市町村抽出表!U139="－","－",IF(市町村抽出表!U139=0,"0棟",IF(市町村抽出表!U139&lt;1,"1棟未満",TEXT(ROUND(市町村抽出表!U139,0),"###,###")&amp;"棟"))))</f>
        <v>#REF!</v>
      </c>
      <c r="L139" s="148" t="e">
        <f ca="1">IF(市町村抽出表!V139="","※2",IF(市町村抽出表!V139="－","－",IF(市町村抽出表!V139=0,"0棟",IF(市町村抽出表!V139&lt;1,"1棟未満",TEXT(ROUND(市町村抽出表!V139,0),"###,###")&amp;"棟"))))</f>
        <v>#REF!</v>
      </c>
      <c r="M139" s="94" t="e">
        <f ca="1">IF(市町村抽出表!W139="－","－",IF(市町村抽出表!W139=0,"0棟",IF(市町村抽出表!W139&lt;1,"1棟未満",TEXT(ROUND(市町村抽出表!W139,0),"###,###")&amp;"棟")))</f>
        <v>#REF!</v>
      </c>
      <c r="N139" s="94" t="e">
        <f ca="1">IF(市町村抽出表!X139="－","－",IF(市町村抽出表!X139=0,"0棟",IF(市町村抽出表!X139&lt;1,"1棟未満",TEXT(ROUND(市町村抽出表!X139,0),"###,###")&amp;"棟")))</f>
        <v>#REF!</v>
      </c>
      <c r="O139" s="94" t="e">
        <f ca="1">IF(市町村抽出表!Z139="－","－",IF(市町村抽出表!Z139=0,"0件",IF(市町村抽出表!Z139&lt;1,"1件未満",TEXT(ROUND(市町村抽出表!Z139,0),"###,###")&amp;"件")))</f>
        <v>#REF!</v>
      </c>
      <c r="P139" s="94" t="e">
        <f ca="1">IF(市町村抽出表!AA139="－","－",IF(市町村抽出表!AA139=0,"0件",IF(市町村抽出表!AA139&lt;1,"1件未満",TEXT(ROUND(市町村抽出表!AA139,0),"###,###")&amp;"件")))</f>
        <v>#REF!</v>
      </c>
      <c r="Q139" s="94" t="e">
        <f ca="1">IF(市町村抽出表!AB139="－","－",IF(市町村抽出表!AB139=0,"0棟",IF(市町村抽出表!AB139&lt;1,"1棟未満",TEXT(ROUND(市町村抽出表!AB139,0),"###,###")&amp;"棟")))</f>
        <v>#REF!</v>
      </c>
      <c r="R139" s="94" t="e">
        <f ca="1">IF(市町村抽出表!AC139="－","－",IF(市町村抽出表!AC139=0,"0人",IF(市町村抽出表!AC139&lt;1,"1人未満",TEXT(ROUND(市町村抽出表!AC139,0),"###,###")&amp;"人")))</f>
        <v>#REF!</v>
      </c>
      <c r="S139" s="94" t="e">
        <f ca="1">IF(市町村抽出表!AD139="－","－",IF(市町村抽出表!AD139=0,"0人",IF(市町村抽出表!AD139&lt;1,"1人未満",TEXT(ROUND(市町村抽出表!AD139,0),"###,###")&amp;"人")))</f>
        <v>#REF!</v>
      </c>
      <c r="T139" s="94" t="e">
        <f ca="1">IF(市町村抽出表!AE139="－","－",IF(市町村抽出表!AE139=0,"0人",IF(市町村抽出表!AE139&lt;1,"1人未満",TEXT(ROUND(市町村抽出表!AE139,0),"###,###")&amp;"人")))</f>
        <v>#REF!</v>
      </c>
      <c r="U139" s="149" t="e">
        <f ca="1">IF(市町村抽出表!AG139="","※2",IF(市町村抽出表!AG139="－","－",IF(市町村抽出表!AG139=0,"0人",IF(市町村抽出表!AG139&lt;1,"1人未満",TEXT(ROUND(市町村抽出表!AG139,0),"###,###")&amp;"人"))))</f>
        <v>#REF!</v>
      </c>
      <c r="V139" s="150" t="e">
        <f ca="1">IF(市町村抽出表!AH139="","※2",IF(市町村抽出表!AH139="－","－",IF(市町村抽出表!AH139=0,"0人",IF(市町村抽出表!AH139&lt;1,"1人未満",TEXT(ROUND(市町村抽出表!AH139,0),"###,###")&amp;"人"))))</f>
        <v>#REF!</v>
      </c>
      <c r="W139" s="151" t="e">
        <f ca="1">IF(市町村抽出表!AI139="","※2",IF(市町村抽出表!AI139="－","－",IF(市町村抽出表!AI139=0,"0人",IF(市町村抽出表!AI139&lt;1,"1人未満",TEXT(ROUND(市町村抽出表!AI139,0),"###,###")&amp;"人"))))</f>
        <v>#REF!</v>
      </c>
      <c r="X139" s="94" t="e">
        <f ca="1">IF(市町村抽出表!AJ139="－","－",IF(市町村抽出表!AJ139=0,"0人",IF(市町村抽出表!AJ139&lt;1,"1人未満",TEXT(ROUND(市町村抽出表!AJ139,0),"###,###")&amp;"人")))</f>
        <v>#REF!</v>
      </c>
      <c r="Y139" s="94" t="e">
        <f ca="1">IF(市町村抽出表!AK139="－","－",IF(市町村抽出表!AK139=0,"0人",IF(市町村抽出表!AK139&lt;1,"1人未満",TEXT(ROUND(市町村抽出表!AK139,0),"###,###")&amp;"人")))</f>
        <v>#REF!</v>
      </c>
      <c r="Z139" s="94" t="e">
        <f ca="1">IF(市町村抽出表!AL139="－","－",IF(市町村抽出表!AL139=0,"0人",IF(市町村抽出表!AL139&lt;1,"1人未満",TEXT(ROUND(市町村抽出表!AL139,0),"###,###")&amp;"人")))</f>
        <v>#REF!</v>
      </c>
      <c r="AA139" s="94" t="e">
        <f ca="1">IF(市町村抽出表!AM139="－","－",IF(市町村抽出表!AM139=0,"0人",IF(市町村抽出表!AM139&lt;1,"1人未満",TEXT(ROUND(市町村抽出表!AM139,0),"###,###")&amp;"人")))</f>
        <v>#REF!</v>
      </c>
      <c r="AB139" s="94" t="e">
        <f ca="1">IF(市町村抽出表!AN139="－","－",IF(市町村抽出表!AN139=0,"0人",IF(市町村抽出表!AN139&lt;1,"1人未満",TEXT(ROUND(市町村抽出表!AN139,0),"###,###")&amp;"人")))</f>
        <v>#REF!</v>
      </c>
      <c r="AC139" s="94" t="e">
        <f ca="1">IF(市町村抽出表!AO139="－","－",IF(市町村抽出表!AO139=0,"0人",IF(市町村抽出表!AO139&lt;1,"1人未満",TEXT(ROUND(市町村抽出表!AO139,0),"###,###")&amp;"人")))</f>
        <v>#REF!</v>
      </c>
      <c r="AD139" s="94" t="e">
        <f ca="1">IF(市町村抽出表!AP139="－","－",IF(市町村抽出表!AP139=0,"0人",IF(市町村抽出表!AP139&lt;1,"1人未満",TEXT(ROUND(市町村抽出表!AP139,0),"###,###")&amp;"人")))</f>
        <v>#REF!</v>
      </c>
      <c r="AE139" s="94" t="e">
        <f ca="1">IF(市町村抽出表!AQ139="－","－",IF(市町村抽出表!AQ139=0,"0人",IF(市町村抽出表!AQ139&lt;1,"1人未満",TEXT(ROUND(市町村抽出表!AQ139,0),"###,###")&amp;"人")))</f>
        <v>#REF!</v>
      </c>
      <c r="AF139" s="94" t="e">
        <f ca="1">IF(市町村抽出表!AR139="－","－",IF(市町村抽出表!AR139=0,"0人",IF(市町村抽出表!AR139&lt;1,"1人未満",TEXT(ROUND(市町村抽出表!AR139,0),"###,###")&amp;"人")))</f>
        <v>#REF!</v>
      </c>
      <c r="AG139" s="94" t="e">
        <f ca="1">IF(市町村抽出表!AS139="－","－",IF(市町村抽出表!AS139=0,"0箇所",IF(市町村抽出表!AS139&lt;1,"1箇所未満",TEXT(ROUND(市町村抽出表!AS139,0),"###,###")&amp;"箇所")))</f>
        <v>#REF!</v>
      </c>
      <c r="AH139" s="94" t="e">
        <f ca="1">IF(市町村抽出表!AT139="－","－",IF(市町村抽出表!AT139=0,"0世帯",IF(市町村抽出表!AT139&lt;1,"1世帯未満",TEXT(ROUND(市町村抽出表!AT139,0),"###,###")&amp;"世帯")))</f>
        <v>#REF!</v>
      </c>
      <c r="AI139" s="94" t="e">
        <f ca="1">IF(市町村抽出表!AU139="－","－",IF(市町村抽出表!AU139=0,"0人",IF(市町村抽出表!AU139&lt;1,"1人未満",TEXT(ROUND(市町村抽出表!AU139,0),"###,###")&amp;"人")))</f>
        <v>#REF!</v>
      </c>
      <c r="AJ139" s="94" t="e">
        <f ca="1">IF(市町村抽出表!AV139="－","－",IF(市町村抽出表!AV139=0,"0世帯",IF(市町村抽出表!AV139&lt;1,"1世帯未満",TEXT(ROUND(市町村抽出表!AV139,0),"###,###")&amp;"世帯")))</f>
        <v>#REF!</v>
      </c>
      <c r="AK139" s="94" t="e">
        <f ca="1">IF(市町村抽出表!AW139="－","－",IF(市町村抽出表!AW139=0,"0人",IF(市町村抽出表!AW139&lt;1,"1人未満",TEXT(ROUND(市町村抽出表!AW139,0),"###,###")&amp;"人")))</f>
        <v>#REF!</v>
      </c>
      <c r="AL139" s="94" t="e">
        <f ca="1">IF(市町村抽出表!AX139="－","－",IF(市町村抽出表!AX139=0,"0世帯",IF(市町村抽出表!AX139&lt;1,"1世帯未満",TEXT(ROUND(市町村抽出表!AX139,0),"###,###")&amp;"世帯")))</f>
        <v>#REF!</v>
      </c>
      <c r="AM139" s="94" t="e">
        <f ca="1">IF(市町村抽出表!AY139="－","－",IF(市町村抽出表!AY139=0,"0人",IF(市町村抽出表!AY139&lt;1,"1人未満",TEXT(ROUND(市町村抽出表!AY139,0),"###,###")&amp;"人")))</f>
        <v>#REF!</v>
      </c>
      <c r="AN139" s="94" t="s">
        <v>722</v>
      </c>
      <c r="AO139" s="94" t="s">
        <v>722</v>
      </c>
      <c r="AP139" s="94" t="e">
        <f ca="1">IF(市町村抽出表!BB139="－","－",IF(市町村抽出表!BB139=0,"0km",IF(市町村抽出表!BB139&lt;0.1,"0.1km未満",TEXT(ROUND(市町村抽出表!BB139,1),"###,##0.0")&amp;"km")))</f>
        <v>#REF!</v>
      </c>
      <c r="AQ139" s="94" t="e">
        <f ca="1">IF(市町村抽出表!BC139="－","－",IF(市町村抽出表!BC139=0,"0世帯",IF(市町村抽出表!BC139&lt;1,"1世帯未満",TEXT(ROUND(市町村抽出表!BC139,0),"###,###")&amp;"世帯")))</f>
        <v>#REF!</v>
      </c>
      <c r="AR139" s="94" t="e">
        <f ca="1">IF(市町村抽出表!BD139="－","－",IF(市町村抽出表!BD139=0,"0人",IF(市町村抽出表!BD139&lt;1,"1人未満",TEXT(ROUND(市町村抽出表!BD139,0),"###,###")&amp;"人")))</f>
        <v>#REF!</v>
      </c>
      <c r="AS139" s="94" t="s">
        <v>722</v>
      </c>
      <c r="AT139" s="94" t="s">
        <v>722</v>
      </c>
      <c r="AU139" s="94" t="e">
        <f ca="1">IF(市町村抽出表!BG139="－","－",IF(市町村抽出表!BG139=0,"0箇所",IF(市町村抽出表!BG139&lt;1,"1箇所未満",TEXT(ROUND(市町村抽出表!BG139,0),"###,###")&amp;"箇所")))</f>
        <v>#REF!</v>
      </c>
      <c r="AV139" s="94" t="e">
        <f ca="1">IF(市町村抽出表!BH139="－","－",IF(市町村抽出表!BH139=0,"0箇所",IF(市町村抽出表!BH139&lt;1,"1箇所未満",TEXT(ROUND(市町村抽出表!BH139,0),"###,###")&amp;"箇所")))</f>
        <v>#REF!</v>
      </c>
      <c r="AW139" s="94" t="e">
        <f ca="1">IF(市町村抽出表!BI139="－","－",IF(市町村抽出表!BI139=0,"0箇所",IF(市町村抽出表!BI139&lt;1,"1箇所未満",TEXT(ROUND(市町村抽出表!BI139,0),"###,###")&amp;"箇所")))</f>
        <v>#REF!</v>
      </c>
      <c r="AX139" s="94" t="e">
        <f ca="1">IF(市町村抽出表!BJ139="－","－",IF(市町村抽出表!BJ139=0,"0箇所",IF(市町村抽出表!BJ139&lt;1,"1箇所未満",TEXT(ROUND(市町村抽出表!BJ139,0),"###,###")&amp;"箇所")))</f>
        <v>#REF!</v>
      </c>
      <c r="AY139" s="94" t="e">
        <f ca="1">IF(市町村抽出表!BK139="－","－",IF(市町村抽出表!BK139=0,"0箇所",IF(市町村抽出表!BK139&lt;1,"1箇所未満",TEXT(ROUND(市町村抽出表!BK139,0),"###,###")&amp;"箇所")))</f>
        <v>#REF!</v>
      </c>
      <c r="AZ139" s="94" t="e">
        <f ca="1">IF(市町村抽出表!BL139="－","－",IF(市町村抽出表!BL139=0,"0箇所",IF(市町村抽出表!BL139&lt;1,"1箇所未満",TEXT(ROUND(市町村抽出表!BL139,0),"###,###")&amp;"箇所")))</f>
        <v>#REF!</v>
      </c>
      <c r="BH139" s="153"/>
      <c r="BI139" s="153"/>
      <c r="BJ139" s="153"/>
      <c r="BL139" s="154"/>
      <c r="BM139" s="153"/>
      <c r="BN139" s="153"/>
      <c r="BO139" s="153"/>
      <c r="BP139" s="153"/>
      <c r="BX139" s="154"/>
      <c r="BY139" s="153"/>
      <c r="BZ139" s="153"/>
      <c r="CA139" s="153"/>
      <c r="CB139" s="153"/>
      <c r="CN139" s="154"/>
      <c r="CO139" s="153"/>
      <c r="CP139" s="153"/>
      <c r="CQ139" s="153"/>
      <c r="CR139" s="153"/>
    </row>
    <row r="140" spans="1:96" x14ac:dyDescent="0.2">
      <c r="A140" s="82">
        <v>137</v>
      </c>
      <c r="B140" s="74" t="s">
        <v>691</v>
      </c>
      <c r="C140" s="93" t="e">
        <f ca="1">IF(市町村抽出表!D140="－","－",ROUND(市町村抽出表!D140,1))</f>
        <v>#REF!</v>
      </c>
      <c r="D140" s="158" t="e">
        <f ca="1">IF(市町村抽出表!F140="","※2",IF(市町村抽出表!F140="－","－",市町村抽出表!F140&amp;"箇所"))</f>
        <v>#REF!</v>
      </c>
      <c r="E140" s="159" t="e">
        <f ca="1">IF(市町村抽出表!G140="","※2",IF(市町村抽出表!G140="－","－",市町村抽出表!G140&amp;"箇所"))</f>
        <v>#REF!</v>
      </c>
      <c r="F140" s="160" t="e">
        <f ca="1">IF(市町村抽出表!H140="","※2",IF(市町村抽出表!H140="－","－",市町村抽出表!H140&amp;"箇所"))</f>
        <v>#REF!</v>
      </c>
      <c r="G140" s="94" t="e">
        <f ca="1">IF(市町村抽出表!I140="－","－",IF(市町村抽出表!I140=0,"0棟",IF(市町村抽出表!I140&lt;1,"1棟未満",TEXT(ROUND(市町村抽出表!I140,0),"###,###")&amp;"棟")))</f>
        <v>#REF!</v>
      </c>
      <c r="H140" s="94" t="e">
        <f ca="1">IF(市町村抽出表!J140="－","－",IF(市町村抽出表!J140=0,"0棟",IF(市町村抽出表!J140&lt;1,"1棟未満",TEXT(ROUND(市町村抽出表!J140,0),"###,###")&amp;"棟")))</f>
        <v>#REF!</v>
      </c>
      <c r="I140" s="94" t="e">
        <f ca="1">IF(市町村抽出表!O140="－","－",IF(市町村抽出表!O140=0,"0棟",IF(市町村抽出表!O140&lt;1,"1棟未満",TEXT(ROUND(市町村抽出表!O140,0),"###,###")&amp;"棟")))</f>
        <v>#REF!</v>
      </c>
      <c r="J140" s="94" t="e">
        <f ca="1">IF(市町村抽出表!P140="－","－",IF(市町村抽出表!P140=0,"0棟",IF(市町村抽出表!P140&lt;1,"1棟未満",TEXT(ROUND(市町村抽出表!P140,0),"###,###")&amp;"棟")))</f>
        <v>#REF!</v>
      </c>
      <c r="K140" s="147" t="e">
        <f ca="1">IF(市町村抽出表!U140="","※2",IF(市町村抽出表!U140="－","－",IF(市町村抽出表!U140=0,"0棟",IF(市町村抽出表!U140&lt;1,"1棟未満",TEXT(ROUND(市町村抽出表!U140,0),"###,###")&amp;"棟"))))</f>
        <v>#REF!</v>
      </c>
      <c r="L140" s="148" t="e">
        <f ca="1">IF(市町村抽出表!V140="","※2",IF(市町村抽出表!V140="－","－",IF(市町村抽出表!V140=0,"0棟",IF(市町村抽出表!V140&lt;1,"1棟未満",TEXT(ROUND(市町村抽出表!V140,0),"###,###")&amp;"棟"))))</f>
        <v>#REF!</v>
      </c>
      <c r="M140" s="94" t="e">
        <f ca="1">IF(市町村抽出表!W140="－","－",IF(市町村抽出表!W140=0,"0棟",IF(市町村抽出表!W140&lt;1,"1棟未満",TEXT(ROUND(市町村抽出表!W140,0),"###,###")&amp;"棟")))</f>
        <v>#REF!</v>
      </c>
      <c r="N140" s="94" t="e">
        <f ca="1">IF(市町村抽出表!X140="－","－",IF(市町村抽出表!X140=0,"0棟",IF(市町村抽出表!X140&lt;1,"1棟未満",TEXT(ROUND(市町村抽出表!X140,0),"###,###")&amp;"棟")))</f>
        <v>#REF!</v>
      </c>
      <c r="O140" s="94" t="e">
        <f ca="1">IF(市町村抽出表!Z140="－","－",IF(市町村抽出表!Z140=0,"0件",IF(市町村抽出表!Z140&lt;1,"1件未満",TEXT(ROUND(市町村抽出表!Z140,0),"###,###")&amp;"件")))</f>
        <v>#REF!</v>
      </c>
      <c r="P140" s="94" t="e">
        <f ca="1">IF(市町村抽出表!AA140="－","－",IF(市町村抽出表!AA140=0,"0件",IF(市町村抽出表!AA140&lt;1,"1件未満",TEXT(ROUND(市町村抽出表!AA140,0),"###,###")&amp;"件")))</f>
        <v>#REF!</v>
      </c>
      <c r="Q140" s="94" t="e">
        <f ca="1">IF(市町村抽出表!AB140="－","－",IF(市町村抽出表!AB140=0,"0棟",IF(市町村抽出表!AB140&lt;1,"1棟未満",TEXT(ROUND(市町村抽出表!AB140,0),"###,###")&amp;"棟")))</f>
        <v>#REF!</v>
      </c>
      <c r="R140" s="94" t="e">
        <f ca="1">IF(市町村抽出表!AC140="－","－",IF(市町村抽出表!AC140=0,"0人",IF(市町村抽出表!AC140&lt;1,"1人未満",TEXT(ROUND(市町村抽出表!AC140,0),"###,###")&amp;"人")))</f>
        <v>#REF!</v>
      </c>
      <c r="S140" s="94" t="e">
        <f ca="1">IF(市町村抽出表!AD140="－","－",IF(市町村抽出表!AD140=0,"0人",IF(市町村抽出表!AD140&lt;1,"1人未満",TEXT(ROUND(市町村抽出表!AD140,0),"###,###")&amp;"人")))</f>
        <v>#REF!</v>
      </c>
      <c r="T140" s="94" t="e">
        <f ca="1">IF(市町村抽出表!AE140="－","－",IF(市町村抽出表!AE140=0,"0人",IF(市町村抽出表!AE140&lt;1,"1人未満",TEXT(ROUND(市町村抽出表!AE140,0),"###,###")&amp;"人")))</f>
        <v>#REF!</v>
      </c>
      <c r="U140" s="149" t="e">
        <f ca="1">IF(市町村抽出表!AG140="","※2",IF(市町村抽出表!AG140="－","－",IF(市町村抽出表!AG140=0,"0人",IF(市町村抽出表!AG140&lt;1,"1人未満",TEXT(ROUND(市町村抽出表!AG140,0),"###,###")&amp;"人"))))</f>
        <v>#REF!</v>
      </c>
      <c r="V140" s="150" t="e">
        <f ca="1">IF(市町村抽出表!AH140="","※2",IF(市町村抽出表!AH140="－","－",IF(市町村抽出表!AH140=0,"0人",IF(市町村抽出表!AH140&lt;1,"1人未満",TEXT(ROUND(市町村抽出表!AH140,0),"###,###")&amp;"人"))))</f>
        <v>#REF!</v>
      </c>
      <c r="W140" s="151" t="e">
        <f ca="1">IF(市町村抽出表!AI140="","※2",IF(市町村抽出表!AI140="－","－",IF(市町村抽出表!AI140=0,"0人",IF(市町村抽出表!AI140&lt;1,"1人未満",TEXT(ROUND(市町村抽出表!AI140,0),"###,###")&amp;"人"))))</f>
        <v>#REF!</v>
      </c>
      <c r="X140" s="94" t="e">
        <f ca="1">IF(市町村抽出表!AJ140="－","－",IF(市町村抽出表!AJ140=0,"0人",IF(市町村抽出表!AJ140&lt;1,"1人未満",TEXT(ROUND(市町村抽出表!AJ140,0),"###,###")&amp;"人")))</f>
        <v>#REF!</v>
      </c>
      <c r="Y140" s="94" t="e">
        <f ca="1">IF(市町村抽出表!AK140="－","－",IF(市町村抽出表!AK140=0,"0人",IF(市町村抽出表!AK140&lt;1,"1人未満",TEXT(ROUND(市町村抽出表!AK140,0),"###,###")&amp;"人")))</f>
        <v>#REF!</v>
      </c>
      <c r="Z140" s="94" t="e">
        <f ca="1">IF(市町村抽出表!AL140="－","－",IF(市町村抽出表!AL140=0,"0人",IF(市町村抽出表!AL140&lt;1,"1人未満",TEXT(ROUND(市町村抽出表!AL140,0),"###,###")&amp;"人")))</f>
        <v>#REF!</v>
      </c>
      <c r="AA140" s="94" t="e">
        <f ca="1">IF(市町村抽出表!AM140="－","－",IF(市町村抽出表!AM140=0,"0人",IF(市町村抽出表!AM140&lt;1,"1人未満",TEXT(ROUND(市町村抽出表!AM140,0),"###,###")&amp;"人")))</f>
        <v>#REF!</v>
      </c>
      <c r="AB140" s="94" t="e">
        <f ca="1">IF(市町村抽出表!AN140="－","－",IF(市町村抽出表!AN140=0,"0人",IF(市町村抽出表!AN140&lt;1,"1人未満",TEXT(ROUND(市町村抽出表!AN140,0),"###,###")&amp;"人")))</f>
        <v>#REF!</v>
      </c>
      <c r="AC140" s="94" t="e">
        <f ca="1">IF(市町村抽出表!AO140="－","－",IF(市町村抽出表!AO140=0,"0人",IF(市町村抽出表!AO140&lt;1,"1人未満",TEXT(ROUND(市町村抽出表!AO140,0),"###,###")&amp;"人")))</f>
        <v>#REF!</v>
      </c>
      <c r="AD140" s="94" t="e">
        <f ca="1">IF(市町村抽出表!AP140="－","－",IF(市町村抽出表!AP140=0,"0人",IF(市町村抽出表!AP140&lt;1,"1人未満",TEXT(ROUND(市町村抽出表!AP140,0),"###,###")&amp;"人")))</f>
        <v>#REF!</v>
      </c>
      <c r="AE140" s="94" t="e">
        <f ca="1">IF(市町村抽出表!AQ140="－","－",IF(市町村抽出表!AQ140=0,"0人",IF(市町村抽出表!AQ140&lt;1,"1人未満",TEXT(ROUND(市町村抽出表!AQ140,0),"###,###")&amp;"人")))</f>
        <v>#REF!</v>
      </c>
      <c r="AF140" s="94" t="e">
        <f ca="1">IF(市町村抽出表!AR140="－","－",IF(市町村抽出表!AR140=0,"0人",IF(市町村抽出表!AR140&lt;1,"1人未満",TEXT(ROUND(市町村抽出表!AR140,0),"###,###")&amp;"人")))</f>
        <v>#REF!</v>
      </c>
      <c r="AG140" s="94" t="e">
        <f ca="1">IF(市町村抽出表!AS140="－","－",IF(市町村抽出表!AS140=0,"0箇所",IF(市町村抽出表!AS140&lt;1,"1箇所未満",TEXT(ROUND(市町村抽出表!AS140,0),"###,###")&amp;"箇所")))</f>
        <v>#REF!</v>
      </c>
      <c r="AH140" s="94" t="e">
        <f ca="1">IF(市町村抽出表!AT140="－","－",IF(市町村抽出表!AT140=0,"0世帯",IF(市町村抽出表!AT140&lt;1,"1世帯未満",TEXT(ROUND(市町村抽出表!AT140,0),"###,###")&amp;"世帯")))</f>
        <v>#REF!</v>
      </c>
      <c r="AI140" s="94" t="e">
        <f ca="1">IF(市町村抽出表!AU140="－","－",IF(市町村抽出表!AU140=0,"0人",IF(市町村抽出表!AU140&lt;1,"1人未満",TEXT(ROUND(市町村抽出表!AU140,0),"###,###")&amp;"人")))</f>
        <v>#REF!</v>
      </c>
      <c r="AJ140" s="94" t="e">
        <f ca="1">IF(市町村抽出表!AV140="－","－",IF(市町村抽出表!AV140=0,"0世帯",IF(市町村抽出表!AV140&lt;1,"1世帯未満",TEXT(ROUND(市町村抽出表!AV140,0),"###,###")&amp;"世帯")))</f>
        <v>#REF!</v>
      </c>
      <c r="AK140" s="94" t="e">
        <f ca="1">IF(市町村抽出表!AW140="－","－",IF(市町村抽出表!AW140=0,"0人",IF(市町村抽出表!AW140&lt;1,"1人未満",TEXT(ROUND(市町村抽出表!AW140,0),"###,###")&amp;"人")))</f>
        <v>#REF!</v>
      </c>
      <c r="AL140" s="94" t="e">
        <f ca="1">IF(市町村抽出表!AX140="－","－",IF(市町村抽出表!AX140=0,"0世帯",IF(市町村抽出表!AX140&lt;1,"1世帯未満",TEXT(ROUND(市町村抽出表!AX140,0),"###,###")&amp;"世帯")))</f>
        <v>#REF!</v>
      </c>
      <c r="AM140" s="94" t="e">
        <f ca="1">IF(市町村抽出表!AY140="－","－",IF(市町村抽出表!AY140=0,"0人",IF(市町村抽出表!AY140&lt;1,"1人未満",TEXT(ROUND(市町村抽出表!AY140,0),"###,###")&amp;"人")))</f>
        <v>#REF!</v>
      </c>
      <c r="AN140" s="94" t="s">
        <v>722</v>
      </c>
      <c r="AO140" s="94" t="s">
        <v>722</v>
      </c>
      <c r="AP140" s="94" t="e">
        <f ca="1">IF(市町村抽出表!BB140="－","－",IF(市町村抽出表!BB140=0,"0km",IF(市町村抽出表!BB140&lt;0.1,"0.1km未満",TEXT(ROUND(市町村抽出表!BB140,1),"###,##0.0")&amp;"km")))</f>
        <v>#REF!</v>
      </c>
      <c r="AQ140" s="94" t="e">
        <f ca="1">IF(市町村抽出表!BC140="－","－",IF(市町村抽出表!BC140=0,"0世帯",IF(市町村抽出表!BC140&lt;1,"1世帯未満",TEXT(ROUND(市町村抽出表!BC140,0),"###,###")&amp;"世帯")))</f>
        <v>#REF!</v>
      </c>
      <c r="AR140" s="94" t="e">
        <f ca="1">IF(市町村抽出表!BD140="－","－",IF(市町村抽出表!BD140=0,"0人",IF(市町村抽出表!BD140&lt;1,"1人未満",TEXT(ROUND(市町村抽出表!BD140,0),"###,###")&amp;"人")))</f>
        <v>#REF!</v>
      </c>
      <c r="AS140" s="94" t="s">
        <v>722</v>
      </c>
      <c r="AT140" s="94" t="s">
        <v>722</v>
      </c>
      <c r="AU140" s="94" t="e">
        <f ca="1">IF(市町村抽出表!BG140="－","－",IF(市町村抽出表!BG140=0,"0箇所",IF(市町村抽出表!BG140&lt;1,"1箇所未満",TEXT(ROUND(市町村抽出表!BG140,0),"###,###")&amp;"箇所")))</f>
        <v>#REF!</v>
      </c>
      <c r="AV140" s="94" t="e">
        <f ca="1">IF(市町村抽出表!BH140="－","－",IF(市町村抽出表!BH140=0,"0箇所",IF(市町村抽出表!BH140&lt;1,"1箇所未満",TEXT(ROUND(市町村抽出表!BH140,0),"###,###")&amp;"箇所")))</f>
        <v>#REF!</v>
      </c>
      <c r="AW140" s="94" t="e">
        <f ca="1">IF(市町村抽出表!BI140="－","－",IF(市町村抽出表!BI140=0,"0箇所",IF(市町村抽出表!BI140&lt;1,"1箇所未満",TEXT(ROUND(市町村抽出表!BI140,0),"###,###")&amp;"箇所")))</f>
        <v>#REF!</v>
      </c>
      <c r="AX140" s="94" t="e">
        <f ca="1">IF(市町村抽出表!BJ140="－","－",IF(市町村抽出表!BJ140=0,"0箇所",IF(市町村抽出表!BJ140&lt;1,"1箇所未満",TEXT(ROUND(市町村抽出表!BJ140,0),"###,###")&amp;"箇所")))</f>
        <v>#REF!</v>
      </c>
      <c r="AY140" s="94" t="e">
        <f ca="1">IF(市町村抽出表!BK140="－","－",IF(市町村抽出表!BK140=0,"0箇所",IF(市町村抽出表!BK140&lt;1,"1箇所未満",TEXT(ROUND(市町村抽出表!BK140,0),"###,###")&amp;"箇所")))</f>
        <v>#REF!</v>
      </c>
      <c r="AZ140" s="94" t="e">
        <f ca="1">IF(市町村抽出表!BL140="－","－",IF(市町村抽出表!BL140=0,"0箇所",IF(市町村抽出表!BL140&lt;1,"1箇所未満",TEXT(ROUND(市町村抽出表!BL140,0),"###,###")&amp;"箇所")))</f>
        <v>#REF!</v>
      </c>
      <c r="BH140" s="153"/>
      <c r="BI140" s="153"/>
      <c r="BJ140" s="153"/>
      <c r="BL140" s="154"/>
      <c r="BM140" s="153"/>
      <c r="BN140" s="153"/>
      <c r="BO140" s="153"/>
      <c r="BP140" s="153"/>
      <c r="BX140" s="154"/>
      <c r="BY140" s="153"/>
      <c r="BZ140" s="153"/>
      <c r="CA140" s="153"/>
      <c r="CB140" s="153"/>
      <c r="CN140" s="154"/>
      <c r="CO140" s="153"/>
      <c r="CP140" s="153"/>
      <c r="CQ140" s="153"/>
      <c r="CR140" s="153"/>
    </row>
    <row r="141" spans="1:96" x14ac:dyDescent="0.2">
      <c r="A141" s="82">
        <v>138</v>
      </c>
      <c r="B141" s="74" t="s">
        <v>692</v>
      </c>
      <c r="C141" s="93" t="e">
        <f ca="1">IF(市町村抽出表!D141="－","－",ROUND(市町村抽出表!D141,1))</f>
        <v>#REF!</v>
      </c>
      <c r="D141" s="158" t="e">
        <f ca="1">IF(市町村抽出表!F141="","※2",IF(市町村抽出表!F141="－","－",市町村抽出表!F141&amp;"箇所"))</f>
        <v>#REF!</v>
      </c>
      <c r="E141" s="159" t="e">
        <f ca="1">IF(市町村抽出表!G141="","※2",IF(市町村抽出表!G141="－","－",市町村抽出表!G141&amp;"箇所"))</f>
        <v>#REF!</v>
      </c>
      <c r="F141" s="160" t="e">
        <f ca="1">IF(市町村抽出表!H141="","※2",IF(市町村抽出表!H141="－","－",市町村抽出表!H141&amp;"箇所"))</f>
        <v>#REF!</v>
      </c>
      <c r="G141" s="94" t="e">
        <f ca="1">IF(市町村抽出表!I141="－","－",IF(市町村抽出表!I141=0,"0棟",IF(市町村抽出表!I141&lt;1,"1棟未満",TEXT(ROUND(市町村抽出表!I141,0),"###,###")&amp;"棟")))</f>
        <v>#REF!</v>
      </c>
      <c r="H141" s="94" t="e">
        <f ca="1">IF(市町村抽出表!J141="－","－",IF(市町村抽出表!J141=0,"0棟",IF(市町村抽出表!J141&lt;1,"1棟未満",TEXT(ROUND(市町村抽出表!J141,0),"###,###")&amp;"棟")))</f>
        <v>#REF!</v>
      </c>
      <c r="I141" s="94" t="e">
        <f ca="1">IF(市町村抽出表!O141="－","－",IF(市町村抽出表!O141=0,"0棟",IF(市町村抽出表!O141&lt;1,"1棟未満",TEXT(ROUND(市町村抽出表!O141,0),"###,###")&amp;"棟")))</f>
        <v>#REF!</v>
      </c>
      <c r="J141" s="94" t="e">
        <f ca="1">IF(市町村抽出表!P141="－","－",IF(市町村抽出表!P141=0,"0棟",IF(市町村抽出表!P141&lt;1,"1棟未満",TEXT(ROUND(市町村抽出表!P141,0),"###,###")&amp;"棟")))</f>
        <v>#REF!</v>
      </c>
      <c r="K141" s="147" t="e">
        <f ca="1">IF(市町村抽出表!U141="","※2",IF(市町村抽出表!U141="－","－",IF(市町村抽出表!U141=0,"0棟",IF(市町村抽出表!U141&lt;1,"1棟未満",TEXT(ROUND(市町村抽出表!U141,0),"###,###")&amp;"棟"))))</f>
        <v>#REF!</v>
      </c>
      <c r="L141" s="148" t="e">
        <f ca="1">IF(市町村抽出表!V141="","※2",IF(市町村抽出表!V141="－","－",IF(市町村抽出表!V141=0,"0棟",IF(市町村抽出表!V141&lt;1,"1棟未満",TEXT(ROUND(市町村抽出表!V141,0),"###,###")&amp;"棟"))))</f>
        <v>#REF!</v>
      </c>
      <c r="M141" s="94" t="e">
        <f ca="1">IF(市町村抽出表!W141="－","－",IF(市町村抽出表!W141=0,"0棟",IF(市町村抽出表!W141&lt;1,"1棟未満",TEXT(ROUND(市町村抽出表!W141,0),"###,###")&amp;"棟")))</f>
        <v>#REF!</v>
      </c>
      <c r="N141" s="94" t="e">
        <f ca="1">IF(市町村抽出表!X141="－","－",IF(市町村抽出表!X141=0,"0棟",IF(市町村抽出表!X141&lt;1,"1棟未満",TEXT(ROUND(市町村抽出表!X141,0),"###,###")&amp;"棟")))</f>
        <v>#REF!</v>
      </c>
      <c r="O141" s="94" t="e">
        <f ca="1">IF(市町村抽出表!Z141="－","－",IF(市町村抽出表!Z141=0,"0件",IF(市町村抽出表!Z141&lt;1,"1件未満",TEXT(ROUND(市町村抽出表!Z141,0),"###,###")&amp;"件")))</f>
        <v>#REF!</v>
      </c>
      <c r="P141" s="94" t="e">
        <f ca="1">IF(市町村抽出表!AA141="－","－",IF(市町村抽出表!AA141=0,"0件",IF(市町村抽出表!AA141&lt;1,"1件未満",TEXT(ROUND(市町村抽出表!AA141,0),"###,###")&amp;"件")))</f>
        <v>#REF!</v>
      </c>
      <c r="Q141" s="94" t="e">
        <f ca="1">IF(市町村抽出表!AB141="－","－",IF(市町村抽出表!AB141=0,"0棟",IF(市町村抽出表!AB141&lt;1,"1棟未満",TEXT(ROUND(市町村抽出表!AB141,0),"###,###")&amp;"棟")))</f>
        <v>#REF!</v>
      </c>
      <c r="R141" s="94" t="e">
        <f ca="1">IF(市町村抽出表!AC141="－","－",IF(市町村抽出表!AC141=0,"0人",IF(市町村抽出表!AC141&lt;1,"1人未満",TEXT(ROUND(市町村抽出表!AC141,0),"###,###")&amp;"人")))</f>
        <v>#REF!</v>
      </c>
      <c r="S141" s="94" t="e">
        <f ca="1">IF(市町村抽出表!AD141="－","－",IF(市町村抽出表!AD141=0,"0人",IF(市町村抽出表!AD141&lt;1,"1人未満",TEXT(ROUND(市町村抽出表!AD141,0),"###,###")&amp;"人")))</f>
        <v>#REF!</v>
      </c>
      <c r="T141" s="94" t="e">
        <f ca="1">IF(市町村抽出表!AE141="－","－",IF(市町村抽出表!AE141=0,"0人",IF(市町村抽出表!AE141&lt;1,"1人未満",TEXT(ROUND(市町村抽出表!AE141,0),"###,###")&amp;"人")))</f>
        <v>#REF!</v>
      </c>
      <c r="U141" s="149" t="e">
        <f ca="1">IF(市町村抽出表!AG141="","※2",IF(市町村抽出表!AG141="－","－",IF(市町村抽出表!AG141=0,"0人",IF(市町村抽出表!AG141&lt;1,"1人未満",TEXT(ROUND(市町村抽出表!AG141,0),"###,###")&amp;"人"))))</f>
        <v>#REF!</v>
      </c>
      <c r="V141" s="150" t="e">
        <f ca="1">IF(市町村抽出表!AH141="","※2",IF(市町村抽出表!AH141="－","－",IF(市町村抽出表!AH141=0,"0人",IF(市町村抽出表!AH141&lt;1,"1人未満",TEXT(ROUND(市町村抽出表!AH141,0),"###,###")&amp;"人"))))</f>
        <v>#REF!</v>
      </c>
      <c r="W141" s="151" t="e">
        <f ca="1">IF(市町村抽出表!AI141="","※2",IF(市町村抽出表!AI141="－","－",IF(市町村抽出表!AI141=0,"0人",IF(市町村抽出表!AI141&lt;1,"1人未満",TEXT(ROUND(市町村抽出表!AI141,0),"###,###")&amp;"人"))))</f>
        <v>#REF!</v>
      </c>
      <c r="X141" s="94" t="e">
        <f ca="1">IF(市町村抽出表!AJ141="－","－",IF(市町村抽出表!AJ141=0,"0人",IF(市町村抽出表!AJ141&lt;1,"1人未満",TEXT(ROUND(市町村抽出表!AJ141,0),"###,###")&amp;"人")))</f>
        <v>#REF!</v>
      </c>
      <c r="Y141" s="94" t="e">
        <f ca="1">IF(市町村抽出表!AK141="－","－",IF(市町村抽出表!AK141=0,"0人",IF(市町村抽出表!AK141&lt;1,"1人未満",TEXT(ROUND(市町村抽出表!AK141,0),"###,###")&amp;"人")))</f>
        <v>#REF!</v>
      </c>
      <c r="Z141" s="94" t="e">
        <f ca="1">IF(市町村抽出表!AL141="－","－",IF(市町村抽出表!AL141=0,"0人",IF(市町村抽出表!AL141&lt;1,"1人未満",TEXT(ROUND(市町村抽出表!AL141,0),"###,###")&amp;"人")))</f>
        <v>#REF!</v>
      </c>
      <c r="AA141" s="94" t="e">
        <f ca="1">IF(市町村抽出表!AM141="－","－",IF(市町村抽出表!AM141=0,"0人",IF(市町村抽出表!AM141&lt;1,"1人未満",TEXT(ROUND(市町村抽出表!AM141,0),"###,###")&amp;"人")))</f>
        <v>#REF!</v>
      </c>
      <c r="AB141" s="94" t="e">
        <f ca="1">IF(市町村抽出表!AN141="－","－",IF(市町村抽出表!AN141=0,"0人",IF(市町村抽出表!AN141&lt;1,"1人未満",TEXT(ROUND(市町村抽出表!AN141,0),"###,###")&amp;"人")))</f>
        <v>#REF!</v>
      </c>
      <c r="AC141" s="94" t="e">
        <f ca="1">IF(市町村抽出表!AO141="－","－",IF(市町村抽出表!AO141=0,"0人",IF(市町村抽出表!AO141&lt;1,"1人未満",TEXT(ROUND(市町村抽出表!AO141,0),"###,###")&amp;"人")))</f>
        <v>#REF!</v>
      </c>
      <c r="AD141" s="94" t="e">
        <f ca="1">IF(市町村抽出表!AP141="－","－",IF(市町村抽出表!AP141=0,"0人",IF(市町村抽出表!AP141&lt;1,"1人未満",TEXT(ROUND(市町村抽出表!AP141,0),"###,###")&amp;"人")))</f>
        <v>#REF!</v>
      </c>
      <c r="AE141" s="94" t="e">
        <f ca="1">IF(市町村抽出表!AQ141="－","－",IF(市町村抽出表!AQ141=0,"0人",IF(市町村抽出表!AQ141&lt;1,"1人未満",TEXT(ROUND(市町村抽出表!AQ141,0),"###,###")&amp;"人")))</f>
        <v>#REF!</v>
      </c>
      <c r="AF141" s="94" t="e">
        <f ca="1">IF(市町村抽出表!AR141="－","－",IF(市町村抽出表!AR141=0,"0人",IF(市町村抽出表!AR141&lt;1,"1人未満",TEXT(ROUND(市町村抽出表!AR141,0),"###,###")&amp;"人")))</f>
        <v>#REF!</v>
      </c>
      <c r="AG141" s="94" t="e">
        <f ca="1">IF(市町村抽出表!AS141="－","－",IF(市町村抽出表!AS141=0,"0箇所",IF(市町村抽出表!AS141&lt;1,"1箇所未満",TEXT(ROUND(市町村抽出表!AS141,0),"###,###")&amp;"箇所")))</f>
        <v>#REF!</v>
      </c>
      <c r="AH141" s="94" t="e">
        <f ca="1">IF(市町村抽出表!AT141="－","－",IF(市町村抽出表!AT141=0,"0世帯",IF(市町村抽出表!AT141&lt;1,"1世帯未満",TEXT(ROUND(市町村抽出表!AT141,0),"###,###")&amp;"世帯")))</f>
        <v>#REF!</v>
      </c>
      <c r="AI141" s="94" t="e">
        <f ca="1">IF(市町村抽出表!AU141="－","－",IF(市町村抽出表!AU141=0,"0人",IF(市町村抽出表!AU141&lt;1,"1人未満",TEXT(ROUND(市町村抽出表!AU141,0),"###,###")&amp;"人")))</f>
        <v>#REF!</v>
      </c>
      <c r="AJ141" s="94" t="e">
        <f ca="1">IF(市町村抽出表!AV141="－","－",IF(市町村抽出表!AV141=0,"0世帯",IF(市町村抽出表!AV141&lt;1,"1世帯未満",TEXT(ROUND(市町村抽出表!AV141,0),"###,###")&amp;"世帯")))</f>
        <v>#REF!</v>
      </c>
      <c r="AK141" s="94" t="e">
        <f ca="1">IF(市町村抽出表!AW141="－","－",IF(市町村抽出表!AW141=0,"0人",IF(市町村抽出表!AW141&lt;1,"1人未満",TEXT(ROUND(市町村抽出表!AW141,0),"###,###")&amp;"人")))</f>
        <v>#REF!</v>
      </c>
      <c r="AL141" s="94" t="e">
        <f ca="1">IF(市町村抽出表!AX141="－","－",IF(市町村抽出表!AX141=0,"0世帯",IF(市町村抽出表!AX141&lt;1,"1世帯未満",TEXT(ROUND(市町村抽出表!AX141,0),"###,###")&amp;"世帯")))</f>
        <v>#REF!</v>
      </c>
      <c r="AM141" s="94" t="e">
        <f ca="1">IF(市町村抽出表!AY141="－","－",IF(市町村抽出表!AY141=0,"0人",IF(市町村抽出表!AY141&lt;1,"1人未満",TEXT(ROUND(市町村抽出表!AY141,0),"###,###")&amp;"人")))</f>
        <v>#REF!</v>
      </c>
      <c r="AN141" s="94" t="s">
        <v>722</v>
      </c>
      <c r="AO141" s="94" t="s">
        <v>722</v>
      </c>
      <c r="AP141" s="94" t="e">
        <f ca="1">IF(市町村抽出表!BB141="－","－",IF(市町村抽出表!BB141=0,"0km",IF(市町村抽出表!BB141&lt;0.1,"0.1km未満",TEXT(ROUND(市町村抽出表!BB141,1),"###,##0.0")&amp;"km")))</f>
        <v>#REF!</v>
      </c>
      <c r="AQ141" s="94" t="e">
        <f ca="1">IF(市町村抽出表!BC141="－","－",IF(市町村抽出表!BC141=0,"0世帯",IF(市町村抽出表!BC141&lt;1,"1世帯未満",TEXT(ROUND(市町村抽出表!BC141,0),"###,###")&amp;"世帯")))</f>
        <v>#REF!</v>
      </c>
      <c r="AR141" s="94" t="e">
        <f ca="1">IF(市町村抽出表!BD141="－","－",IF(市町村抽出表!BD141=0,"0人",IF(市町村抽出表!BD141&lt;1,"1人未満",TEXT(ROUND(市町村抽出表!BD141,0),"###,###")&amp;"人")))</f>
        <v>#REF!</v>
      </c>
      <c r="AS141" s="94" t="s">
        <v>722</v>
      </c>
      <c r="AT141" s="94" t="s">
        <v>722</v>
      </c>
      <c r="AU141" s="94" t="e">
        <f ca="1">IF(市町村抽出表!BG141="－","－",IF(市町村抽出表!BG141=0,"0箇所",IF(市町村抽出表!BG141&lt;1,"1箇所未満",TEXT(ROUND(市町村抽出表!BG141,0),"###,###")&amp;"箇所")))</f>
        <v>#REF!</v>
      </c>
      <c r="AV141" s="94" t="e">
        <f ca="1">IF(市町村抽出表!BH141="－","－",IF(市町村抽出表!BH141=0,"0箇所",IF(市町村抽出表!BH141&lt;1,"1箇所未満",TEXT(ROUND(市町村抽出表!BH141,0),"###,###")&amp;"箇所")))</f>
        <v>#REF!</v>
      </c>
      <c r="AW141" s="94" t="e">
        <f ca="1">IF(市町村抽出表!BI141="－","－",IF(市町村抽出表!BI141=0,"0箇所",IF(市町村抽出表!BI141&lt;1,"1箇所未満",TEXT(ROUND(市町村抽出表!BI141,0),"###,###")&amp;"箇所")))</f>
        <v>#REF!</v>
      </c>
      <c r="AX141" s="94" t="e">
        <f ca="1">IF(市町村抽出表!BJ141="－","－",IF(市町村抽出表!BJ141=0,"0箇所",IF(市町村抽出表!BJ141&lt;1,"1箇所未満",TEXT(ROUND(市町村抽出表!BJ141,0),"###,###")&amp;"箇所")))</f>
        <v>#REF!</v>
      </c>
      <c r="AY141" s="94" t="e">
        <f ca="1">IF(市町村抽出表!BK141="－","－",IF(市町村抽出表!BK141=0,"0箇所",IF(市町村抽出表!BK141&lt;1,"1箇所未満",TEXT(ROUND(市町村抽出表!BK141,0),"###,###")&amp;"箇所")))</f>
        <v>#REF!</v>
      </c>
      <c r="AZ141" s="94" t="e">
        <f ca="1">IF(市町村抽出表!BL141="－","－",IF(市町村抽出表!BL141=0,"0箇所",IF(市町村抽出表!BL141&lt;1,"1箇所未満",TEXT(ROUND(市町村抽出表!BL141,0),"###,###")&amp;"箇所")))</f>
        <v>#REF!</v>
      </c>
      <c r="BH141" s="153"/>
      <c r="BI141" s="153"/>
      <c r="BJ141" s="153"/>
      <c r="BL141" s="154"/>
      <c r="BM141" s="153"/>
      <c r="BN141" s="153"/>
      <c r="BO141" s="153"/>
      <c r="BP141" s="153"/>
      <c r="BX141" s="154"/>
      <c r="BY141" s="153"/>
      <c r="BZ141" s="153"/>
      <c r="CA141" s="153"/>
      <c r="CB141" s="153"/>
      <c r="CN141" s="154"/>
      <c r="CO141" s="153"/>
      <c r="CP141" s="153"/>
      <c r="CQ141" s="153"/>
      <c r="CR141" s="153"/>
    </row>
    <row r="142" spans="1:96" x14ac:dyDescent="0.2">
      <c r="A142" s="82">
        <v>139</v>
      </c>
      <c r="B142" s="74" t="s">
        <v>693</v>
      </c>
      <c r="C142" s="93" t="e">
        <f ca="1">IF(市町村抽出表!D142="－","－",ROUND(市町村抽出表!D142,1))</f>
        <v>#REF!</v>
      </c>
      <c r="D142" s="158" t="e">
        <f ca="1">IF(市町村抽出表!F142="","※2",IF(市町村抽出表!F142="－","－",市町村抽出表!F142&amp;"箇所"))</f>
        <v>#REF!</v>
      </c>
      <c r="E142" s="159" t="e">
        <f ca="1">IF(市町村抽出表!G142="","※2",IF(市町村抽出表!G142="－","－",市町村抽出表!G142&amp;"箇所"))</f>
        <v>#REF!</v>
      </c>
      <c r="F142" s="160" t="e">
        <f ca="1">IF(市町村抽出表!H142="","※2",IF(市町村抽出表!H142="－","－",市町村抽出表!H142&amp;"箇所"))</f>
        <v>#REF!</v>
      </c>
      <c r="G142" s="94" t="e">
        <f ca="1">IF(市町村抽出表!I142="－","－",IF(市町村抽出表!I142=0,"0棟",IF(市町村抽出表!I142&lt;1,"1棟未満",TEXT(ROUND(市町村抽出表!I142,0),"###,###")&amp;"棟")))</f>
        <v>#REF!</v>
      </c>
      <c r="H142" s="94" t="e">
        <f ca="1">IF(市町村抽出表!J142="－","－",IF(市町村抽出表!J142=0,"0棟",IF(市町村抽出表!J142&lt;1,"1棟未満",TEXT(ROUND(市町村抽出表!J142,0),"###,###")&amp;"棟")))</f>
        <v>#REF!</v>
      </c>
      <c r="I142" s="94" t="e">
        <f ca="1">IF(市町村抽出表!O142="－","－",IF(市町村抽出表!O142=0,"0棟",IF(市町村抽出表!O142&lt;1,"1棟未満",TEXT(ROUND(市町村抽出表!O142,0),"###,###")&amp;"棟")))</f>
        <v>#REF!</v>
      </c>
      <c r="J142" s="94" t="e">
        <f ca="1">IF(市町村抽出表!P142="－","－",IF(市町村抽出表!P142=0,"0棟",IF(市町村抽出表!P142&lt;1,"1棟未満",TEXT(ROUND(市町村抽出表!P142,0),"###,###")&amp;"棟")))</f>
        <v>#REF!</v>
      </c>
      <c r="K142" s="147" t="e">
        <f ca="1">IF(市町村抽出表!U142="","※2",IF(市町村抽出表!U142="－","－",IF(市町村抽出表!U142=0,"0棟",IF(市町村抽出表!U142&lt;1,"1棟未満",TEXT(ROUND(市町村抽出表!U142,0),"###,###")&amp;"棟"))))</f>
        <v>#REF!</v>
      </c>
      <c r="L142" s="148" t="e">
        <f ca="1">IF(市町村抽出表!V142="","※2",IF(市町村抽出表!V142="－","－",IF(市町村抽出表!V142=0,"0棟",IF(市町村抽出表!V142&lt;1,"1棟未満",TEXT(ROUND(市町村抽出表!V142,0),"###,###")&amp;"棟"))))</f>
        <v>#REF!</v>
      </c>
      <c r="M142" s="94" t="e">
        <f ca="1">IF(市町村抽出表!W142="－","－",IF(市町村抽出表!W142=0,"0棟",IF(市町村抽出表!W142&lt;1,"1棟未満",TEXT(ROUND(市町村抽出表!W142,0),"###,###")&amp;"棟")))</f>
        <v>#REF!</v>
      </c>
      <c r="N142" s="94" t="e">
        <f ca="1">IF(市町村抽出表!X142="－","－",IF(市町村抽出表!X142=0,"0棟",IF(市町村抽出表!X142&lt;1,"1棟未満",TEXT(ROUND(市町村抽出表!X142,0),"###,###")&amp;"棟")))</f>
        <v>#REF!</v>
      </c>
      <c r="O142" s="94" t="e">
        <f ca="1">IF(市町村抽出表!Z142="－","－",IF(市町村抽出表!Z142=0,"0件",IF(市町村抽出表!Z142&lt;1,"1件未満",TEXT(ROUND(市町村抽出表!Z142,0),"###,###")&amp;"件")))</f>
        <v>#REF!</v>
      </c>
      <c r="P142" s="94" t="e">
        <f ca="1">IF(市町村抽出表!AA142="－","－",IF(市町村抽出表!AA142=0,"0件",IF(市町村抽出表!AA142&lt;1,"1件未満",TEXT(ROUND(市町村抽出表!AA142,0),"###,###")&amp;"件")))</f>
        <v>#REF!</v>
      </c>
      <c r="Q142" s="94" t="e">
        <f ca="1">IF(市町村抽出表!AB142="－","－",IF(市町村抽出表!AB142=0,"0棟",IF(市町村抽出表!AB142&lt;1,"1棟未満",TEXT(ROUND(市町村抽出表!AB142,0),"###,###")&amp;"棟")))</f>
        <v>#REF!</v>
      </c>
      <c r="R142" s="94" t="e">
        <f ca="1">IF(市町村抽出表!AC142="－","－",IF(市町村抽出表!AC142=0,"0人",IF(市町村抽出表!AC142&lt;1,"1人未満",TEXT(ROUND(市町村抽出表!AC142,0),"###,###")&amp;"人")))</f>
        <v>#REF!</v>
      </c>
      <c r="S142" s="94" t="e">
        <f ca="1">IF(市町村抽出表!AD142="－","－",IF(市町村抽出表!AD142=0,"0人",IF(市町村抽出表!AD142&lt;1,"1人未満",TEXT(ROUND(市町村抽出表!AD142,0),"###,###")&amp;"人")))</f>
        <v>#REF!</v>
      </c>
      <c r="T142" s="94" t="e">
        <f ca="1">IF(市町村抽出表!AE142="－","－",IF(市町村抽出表!AE142=0,"0人",IF(市町村抽出表!AE142&lt;1,"1人未満",TEXT(ROUND(市町村抽出表!AE142,0),"###,###")&amp;"人")))</f>
        <v>#REF!</v>
      </c>
      <c r="U142" s="149" t="e">
        <f ca="1">IF(市町村抽出表!AG142="","※2",IF(市町村抽出表!AG142="－","－",IF(市町村抽出表!AG142=0,"0人",IF(市町村抽出表!AG142&lt;1,"1人未満",TEXT(ROUND(市町村抽出表!AG142,0),"###,###")&amp;"人"))))</f>
        <v>#REF!</v>
      </c>
      <c r="V142" s="150" t="e">
        <f ca="1">IF(市町村抽出表!AH142="","※2",IF(市町村抽出表!AH142="－","－",IF(市町村抽出表!AH142=0,"0人",IF(市町村抽出表!AH142&lt;1,"1人未満",TEXT(ROUND(市町村抽出表!AH142,0),"###,###")&amp;"人"))))</f>
        <v>#REF!</v>
      </c>
      <c r="W142" s="151" t="e">
        <f ca="1">IF(市町村抽出表!AI142="","※2",IF(市町村抽出表!AI142="－","－",IF(市町村抽出表!AI142=0,"0人",IF(市町村抽出表!AI142&lt;1,"1人未満",TEXT(ROUND(市町村抽出表!AI142,0),"###,###")&amp;"人"))))</f>
        <v>#REF!</v>
      </c>
      <c r="X142" s="94" t="e">
        <f ca="1">IF(市町村抽出表!AJ142="－","－",IF(市町村抽出表!AJ142=0,"0人",IF(市町村抽出表!AJ142&lt;1,"1人未満",TEXT(ROUND(市町村抽出表!AJ142,0),"###,###")&amp;"人")))</f>
        <v>#REF!</v>
      </c>
      <c r="Y142" s="94" t="e">
        <f ca="1">IF(市町村抽出表!AK142="－","－",IF(市町村抽出表!AK142=0,"0人",IF(市町村抽出表!AK142&lt;1,"1人未満",TEXT(ROUND(市町村抽出表!AK142,0),"###,###")&amp;"人")))</f>
        <v>#REF!</v>
      </c>
      <c r="Z142" s="94" t="e">
        <f ca="1">IF(市町村抽出表!AL142="－","－",IF(市町村抽出表!AL142=0,"0人",IF(市町村抽出表!AL142&lt;1,"1人未満",TEXT(ROUND(市町村抽出表!AL142,0),"###,###")&amp;"人")))</f>
        <v>#REF!</v>
      </c>
      <c r="AA142" s="94" t="e">
        <f ca="1">IF(市町村抽出表!AM142="－","－",IF(市町村抽出表!AM142=0,"0人",IF(市町村抽出表!AM142&lt;1,"1人未満",TEXT(ROUND(市町村抽出表!AM142,0),"###,###")&amp;"人")))</f>
        <v>#REF!</v>
      </c>
      <c r="AB142" s="94" t="e">
        <f ca="1">IF(市町村抽出表!AN142="－","－",IF(市町村抽出表!AN142=0,"0人",IF(市町村抽出表!AN142&lt;1,"1人未満",TEXT(ROUND(市町村抽出表!AN142,0),"###,###")&amp;"人")))</f>
        <v>#REF!</v>
      </c>
      <c r="AC142" s="94" t="e">
        <f ca="1">IF(市町村抽出表!AO142="－","－",IF(市町村抽出表!AO142=0,"0人",IF(市町村抽出表!AO142&lt;1,"1人未満",TEXT(ROUND(市町村抽出表!AO142,0),"###,###")&amp;"人")))</f>
        <v>#REF!</v>
      </c>
      <c r="AD142" s="94" t="e">
        <f ca="1">IF(市町村抽出表!AP142="－","－",IF(市町村抽出表!AP142=0,"0人",IF(市町村抽出表!AP142&lt;1,"1人未満",TEXT(ROUND(市町村抽出表!AP142,0),"###,###")&amp;"人")))</f>
        <v>#REF!</v>
      </c>
      <c r="AE142" s="94" t="e">
        <f ca="1">IF(市町村抽出表!AQ142="－","－",IF(市町村抽出表!AQ142=0,"0人",IF(市町村抽出表!AQ142&lt;1,"1人未満",TEXT(ROUND(市町村抽出表!AQ142,0),"###,###")&amp;"人")))</f>
        <v>#REF!</v>
      </c>
      <c r="AF142" s="94" t="e">
        <f ca="1">IF(市町村抽出表!AR142="－","－",IF(市町村抽出表!AR142=0,"0人",IF(市町村抽出表!AR142&lt;1,"1人未満",TEXT(ROUND(市町村抽出表!AR142,0),"###,###")&amp;"人")))</f>
        <v>#REF!</v>
      </c>
      <c r="AG142" s="94" t="e">
        <f ca="1">IF(市町村抽出表!AS142="－","－",IF(市町村抽出表!AS142=0,"0箇所",IF(市町村抽出表!AS142&lt;1,"1箇所未満",TEXT(ROUND(市町村抽出表!AS142,0),"###,###")&amp;"箇所")))</f>
        <v>#REF!</v>
      </c>
      <c r="AH142" s="94" t="e">
        <f ca="1">IF(市町村抽出表!AT142="－","－",IF(市町村抽出表!AT142=0,"0世帯",IF(市町村抽出表!AT142&lt;1,"1世帯未満",TEXT(ROUND(市町村抽出表!AT142,0),"###,###")&amp;"世帯")))</f>
        <v>#REF!</v>
      </c>
      <c r="AI142" s="94" t="e">
        <f ca="1">IF(市町村抽出表!AU142="－","－",IF(市町村抽出表!AU142=0,"0人",IF(市町村抽出表!AU142&lt;1,"1人未満",TEXT(ROUND(市町村抽出表!AU142,0),"###,###")&amp;"人")))</f>
        <v>#REF!</v>
      </c>
      <c r="AJ142" s="94" t="e">
        <f ca="1">IF(市町村抽出表!AV142="－","－",IF(市町村抽出表!AV142=0,"0世帯",IF(市町村抽出表!AV142&lt;1,"1世帯未満",TEXT(ROUND(市町村抽出表!AV142,0),"###,###")&amp;"世帯")))</f>
        <v>#REF!</v>
      </c>
      <c r="AK142" s="94" t="e">
        <f ca="1">IF(市町村抽出表!AW142="－","－",IF(市町村抽出表!AW142=0,"0人",IF(市町村抽出表!AW142&lt;1,"1人未満",TEXT(ROUND(市町村抽出表!AW142,0),"###,###")&amp;"人")))</f>
        <v>#REF!</v>
      </c>
      <c r="AL142" s="94" t="e">
        <f ca="1">IF(市町村抽出表!AX142="－","－",IF(市町村抽出表!AX142=0,"0世帯",IF(市町村抽出表!AX142&lt;1,"1世帯未満",TEXT(ROUND(市町村抽出表!AX142,0),"###,###")&amp;"世帯")))</f>
        <v>#REF!</v>
      </c>
      <c r="AM142" s="94" t="e">
        <f ca="1">IF(市町村抽出表!AY142="－","－",IF(市町村抽出表!AY142=0,"0人",IF(市町村抽出表!AY142&lt;1,"1人未満",TEXT(ROUND(市町村抽出表!AY142,0),"###,###")&amp;"人")))</f>
        <v>#REF!</v>
      </c>
      <c r="AN142" s="94" t="s">
        <v>722</v>
      </c>
      <c r="AO142" s="94" t="s">
        <v>722</v>
      </c>
      <c r="AP142" s="94" t="e">
        <f ca="1">IF(市町村抽出表!BB142="－","－",IF(市町村抽出表!BB142=0,"0km",IF(市町村抽出表!BB142&lt;0.1,"0.1km未満",TEXT(ROUND(市町村抽出表!BB142,1),"###,##0.0")&amp;"km")))</f>
        <v>#REF!</v>
      </c>
      <c r="AQ142" s="94" t="e">
        <f ca="1">IF(市町村抽出表!BC142="－","－",IF(市町村抽出表!BC142=0,"0世帯",IF(市町村抽出表!BC142&lt;1,"1世帯未満",TEXT(ROUND(市町村抽出表!BC142,0),"###,###")&amp;"世帯")))</f>
        <v>#REF!</v>
      </c>
      <c r="AR142" s="94" t="e">
        <f ca="1">IF(市町村抽出表!BD142="－","－",IF(市町村抽出表!BD142=0,"0人",IF(市町村抽出表!BD142&lt;1,"1人未満",TEXT(ROUND(市町村抽出表!BD142,0),"###,###")&amp;"人")))</f>
        <v>#REF!</v>
      </c>
      <c r="AS142" s="94" t="s">
        <v>722</v>
      </c>
      <c r="AT142" s="94" t="s">
        <v>722</v>
      </c>
      <c r="AU142" s="94" t="e">
        <f ca="1">IF(市町村抽出表!BG142="－","－",IF(市町村抽出表!BG142=0,"0箇所",IF(市町村抽出表!BG142&lt;1,"1箇所未満",TEXT(ROUND(市町村抽出表!BG142,0),"###,###")&amp;"箇所")))</f>
        <v>#REF!</v>
      </c>
      <c r="AV142" s="94" t="e">
        <f ca="1">IF(市町村抽出表!BH142="－","－",IF(市町村抽出表!BH142=0,"0箇所",IF(市町村抽出表!BH142&lt;1,"1箇所未満",TEXT(ROUND(市町村抽出表!BH142,0),"###,###")&amp;"箇所")))</f>
        <v>#REF!</v>
      </c>
      <c r="AW142" s="94" t="e">
        <f ca="1">IF(市町村抽出表!BI142="－","－",IF(市町村抽出表!BI142=0,"0箇所",IF(市町村抽出表!BI142&lt;1,"1箇所未満",TEXT(ROUND(市町村抽出表!BI142,0),"###,###")&amp;"箇所")))</f>
        <v>#REF!</v>
      </c>
      <c r="AX142" s="94" t="e">
        <f ca="1">IF(市町村抽出表!BJ142="－","－",IF(市町村抽出表!BJ142=0,"0箇所",IF(市町村抽出表!BJ142&lt;1,"1箇所未満",TEXT(ROUND(市町村抽出表!BJ142,0),"###,###")&amp;"箇所")))</f>
        <v>#REF!</v>
      </c>
      <c r="AY142" s="94" t="e">
        <f ca="1">IF(市町村抽出表!BK142="－","－",IF(市町村抽出表!BK142=0,"0箇所",IF(市町村抽出表!BK142&lt;1,"1箇所未満",TEXT(ROUND(市町村抽出表!BK142,0),"###,###")&amp;"箇所")))</f>
        <v>#REF!</v>
      </c>
      <c r="AZ142" s="94" t="e">
        <f ca="1">IF(市町村抽出表!BL142="－","－",IF(市町村抽出表!BL142=0,"0箇所",IF(市町村抽出表!BL142&lt;1,"1箇所未満",TEXT(ROUND(市町村抽出表!BL142,0),"###,###")&amp;"箇所")))</f>
        <v>#REF!</v>
      </c>
      <c r="BH142" s="153"/>
      <c r="BI142" s="153"/>
      <c r="BJ142" s="153"/>
      <c r="BL142" s="154"/>
      <c r="BM142" s="153"/>
      <c r="BN142" s="153"/>
      <c r="BO142" s="153"/>
      <c r="BP142" s="153"/>
      <c r="BX142" s="154"/>
      <c r="BY142" s="153"/>
      <c r="BZ142" s="153"/>
      <c r="CA142" s="153"/>
      <c r="CB142" s="153"/>
      <c r="CN142" s="154"/>
      <c r="CO142" s="153"/>
      <c r="CP142" s="153"/>
      <c r="CQ142" s="153"/>
      <c r="CR142" s="153"/>
    </row>
    <row r="143" spans="1:96" x14ac:dyDescent="0.2">
      <c r="A143" s="82">
        <v>140</v>
      </c>
      <c r="B143" s="74" t="s">
        <v>694</v>
      </c>
      <c r="C143" s="93" t="e">
        <f ca="1">IF(市町村抽出表!D143="－","－",ROUND(市町村抽出表!D143,1))</f>
        <v>#REF!</v>
      </c>
      <c r="D143" s="158" t="e">
        <f ca="1">IF(市町村抽出表!F143="","※2",IF(市町村抽出表!F143="－","－",市町村抽出表!F143&amp;"箇所"))</f>
        <v>#REF!</v>
      </c>
      <c r="E143" s="159" t="e">
        <f ca="1">IF(市町村抽出表!G143="","※2",IF(市町村抽出表!G143="－","－",市町村抽出表!G143&amp;"箇所"))</f>
        <v>#REF!</v>
      </c>
      <c r="F143" s="160" t="e">
        <f ca="1">IF(市町村抽出表!H143="","※2",IF(市町村抽出表!H143="－","－",市町村抽出表!H143&amp;"箇所"))</f>
        <v>#REF!</v>
      </c>
      <c r="G143" s="94" t="e">
        <f ca="1">IF(市町村抽出表!I143="－","－",IF(市町村抽出表!I143=0,"0棟",IF(市町村抽出表!I143&lt;1,"1棟未満",TEXT(ROUND(市町村抽出表!I143,0),"###,###")&amp;"棟")))</f>
        <v>#REF!</v>
      </c>
      <c r="H143" s="94" t="e">
        <f ca="1">IF(市町村抽出表!J143="－","－",IF(市町村抽出表!J143=0,"0棟",IF(市町村抽出表!J143&lt;1,"1棟未満",TEXT(ROUND(市町村抽出表!J143,0),"###,###")&amp;"棟")))</f>
        <v>#REF!</v>
      </c>
      <c r="I143" s="94" t="e">
        <f ca="1">IF(市町村抽出表!O143="－","－",IF(市町村抽出表!O143=0,"0棟",IF(市町村抽出表!O143&lt;1,"1棟未満",TEXT(ROUND(市町村抽出表!O143,0),"###,###")&amp;"棟")))</f>
        <v>#REF!</v>
      </c>
      <c r="J143" s="94" t="e">
        <f ca="1">IF(市町村抽出表!P143="－","－",IF(市町村抽出表!P143=0,"0棟",IF(市町村抽出表!P143&lt;1,"1棟未満",TEXT(ROUND(市町村抽出表!P143,0),"###,###")&amp;"棟")))</f>
        <v>#REF!</v>
      </c>
      <c r="K143" s="147" t="e">
        <f ca="1">IF(市町村抽出表!U143="","※2",IF(市町村抽出表!U143="－","－",IF(市町村抽出表!U143=0,"0棟",IF(市町村抽出表!U143&lt;1,"1棟未満",TEXT(ROUND(市町村抽出表!U143,0),"###,###")&amp;"棟"))))</f>
        <v>#REF!</v>
      </c>
      <c r="L143" s="148" t="e">
        <f ca="1">IF(市町村抽出表!V143="","※2",IF(市町村抽出表!V143="－","－",IF(市町村抽出表!V143=0,"0棟",IF(市町村抽出表!V143&lt;1,"1棟未満",TEXT(ROUND(市町村抽出表!V143,0),"###,###")&amp;"棟"))))</f>
        <v>#REF!</v>
      </c>
      <c r="M143" s="94" t="e">
        <f ca="1">IF(市町村抽出表!W143="－","－",IF(市町村抽出表!W143=0,"0棟",IF(市町村抽出表!W143&lt;1,"1棟未満",TEXT(ROUND(市町村抽出表!W143,0),"###,###")&amp;"棟")))</f>
        <v>#REF!</v>
      </c>
      <c r="N143" s="94" t="e">
        <f ca="1">IF(市町村抽出表!X143="－","－",IF(市町村抽出表!X143=0,"0棟",IF(市町村抽出表!X143&lt;1,"1棟未満",TEXT(ROUND(市町村抽出表!X143,0),"###,###")&amp;"棟")))</f>
        <v>#REF!</v>
      </c>
      <c r="O143" s="94" t="e">
        <f ca="1">IF(市町村抽出表!Z143="－","－",IF(市町村抽出表!Z143=0,"0件",IF(市町村抽出表!Z143&lt;1,"1件未満",TEXT(ROUND(市町村抽出表!Z143,0),"###,###")&amp;"件")))</f>
        <v>#REF!</v>
      </c>
      <c r="P143" s="94" t="e">
        <f ca="1">IF(市町村抽出表!AA143="－","－",IF(市町村抽出表!AA143=0,"0件",IF(市町村抽出表!AA143&lt;1,"1件未満",TEXT(ROUND(市町村抽出表!AA143,0),"###,###")&amp;"件")))</f>
        <v>#REF!</v>
      </c>
      <c r="Q143" s="94" t="e">
        <f ca="1">IF(市町村抽出表!AB143="－","－",IF(市町村抽出表!AB143=0,"0棟",IF(市町村抽出表!AB143&lt;1,"1棟未満",TEXT(ROUND(市町村抽出表!AB143,0),"###,###")&amp;"棟")))</f>
        <v>#REF!</v>
      </c>
      <c r="R143" s="94" t="e">
        <f ca="1">IF(市町村抽出表!AC143="－","－",IF(市町村抽出表!AC143=0,"0人",IF(市町村抽出表!AC143&lt;1,"1人未満",TEXT(ROUND(市町村抽出表!AC143,0),"###,###")&amp;"人")))</f>
        <v>#REF!</v>
      </c>
      <c r="S143" s="94" t="e">
        <f ca="1">IF(市町村抽出表!AD143="－","－",IF(市町村抽出表!AD143=0,"0人",IF(市町村抽出表!AD143&lt;1,"1人未満",TEXT(ROUND(市町村抽出表!AD143,0),"###,###")&amp;"人")))</f>
        <v>#REF!</v>
      </c>
      <c r="T143" s="94" t="e">
        <f ca="1">IF(市町村抽出表!AE143="－","－",IF(市町村抽出表!AE143=0,"0人",IF(市町村抽出表!AE143&lt;1,"1人未満",TEXT(ROUND(市町村抽出表!AE143,0),"###,###")&amp;"人")))</f>
        <v>#REF!</v>
      </c>
      <c r="U143" s="149" t="e">
        <f ca="1">IF(市町村抽出表!AG143="","※2",IF(市町村抽出表!AG143="－","－",IF(市町村抽出表!AG143=0,"0人",IF(市町村抽出表!AG143&lt;1,"1人未満",TEXT(ROUND(市町村抽出表!AG143,0),"###,###")&amp;"人"))))</f>
        <v>#REF!</v>
      </c>
      <c r="V143" s="150" t="e">
        <f ca="1">IF(市町村抽出表!AH143="","※2",IF(市町村抽出表!AH143="－","－",IF(市町村抽出表!AH143=0,"0人",IF(市町村抽出表!AH143&lt;1,"1人未満",TEXT(ROUND(市町村抽出表!AH143,0),"###,###")&amp;"人"))))</f>
        <v>#REF!</v>
      </c>
      <c r="W143" s="151" t="e">
        <f ca="1">IF(市町村抽出表!AI143="","※2",IF(市町村抽出表!AI143="－","－",IF(市町村抽出表!AI143=0,"0人",IF(市町村抽出表!AI143&lt;1,"1人未満",TEXT(ROUND(市町村抽出表!AI143,0),"###,###")&amp;"人"))))</f>
        <v>#REF!</v>
      </c>
      <c r="X143" s="94" t="e">
        <f ca="1">IF(市町村抽出表!AJ143="－","－",IF(市町村抽出表!AJ143=0,"0人",IF(市町村抽出表!AJ143&lt;1,"1人未満",TEXT(ROUND(市町村抽出表!AJ143,0),"###,###")&amp;"人")))</f>
        <v>#REF!</v>
      </c>
      <c r="Y143" s="94" t="e">
        <f ca="1">IF(市町村抽出表!AK143="－","－",IF(市町村抽出表!AK143=0,"0人",IF(市町村抽出表!AK143&lt;1,"1人未満",TEXT(ROUND(市町村抽出表!AK143,0),"###,###")&amp;"人")))</f>
        <v>#REF!</v>
      </c>
      <c r="Z143" s="94" t="e">
        <f ca="1">IF(市町村抽出表!AL143="－","－",IF(市町村抽出表!AL143=0,"0人",IF(市町村抽出表!AL143&lt;1,"1人未満",TEXT(ROUND(市町村抽出表!AL143,0),"###,###")&amp;"人")))</f>
        <v>#REF!</v>
      </c>
      <c r="AA143" s="94" t="e">
        <f ca="1">IF(市町村抽出表!AM143="－","－",IF(市町村抽出表!AM143=0,"0人",IF(市町村抽出表!AM143&lt;1,"1人未満",TEXT(ROUND(市町村抽出表!AM143,0),"###,###")&amp;"人")))</f>
        <v>#REF!</v>
      </c>
      <c r="AB143" s="94" t="e">
        <f ca="1">IF(市町村抽出表!AN143="－","－",IF(市町村抽出表!AN143=0,"0人",IF(市町村抽出表!AN143&lt;1,"1人未満",TEXT(ROUND(市町村抽出表!AN143,0),"###,###")&amp;"人")))</f>
        <v>#REF!</v>
      </c>
      <c r="AC143" s="94" t="e">
        <f ca="1">IF(市町村抽出表!AO143="－","－",IF(市町村抽出表!AO143=0,"0人",IF(市町村抽出表!AO143&lt;1,"1人未満",TEXT(ROUND(市町村抽出表!AO143,0),"###,###")&amp;"人")))</f>
        <v>#REF!</v>
      </c>
      <c r="AD143" s="94" t="e">
        <f ca="1">IF(市町村抽出表!AP143="－","－",IF(市町村抽出表!AP143=0,"0人",IF(市町村抽出表!AP143&lt;1,"1人未満",TEXT(ROUND(市町村抽出表!AP143,0),"###,###")&amp;"人")))</f>
        <v>#REF!</v>
      </c>
      <c r="AE143" s="94" t="e">
        <f ca="1">IF(市町村抽出表!AQ143="－","－",IF(市町村抽出表!AQ143=0,"0人",IF(市町村抽出表!AQ143&lt;1,"1人未満",TEXT(ROUND(市町村抽出表!AQ143,0),"###,###")&amp;"人")))</f>
        <v>#REF!</v>
      </c>
      <c r="AF143" s="94" t="e">
        <f ca="1">IF(市町村抽出表!AR143="－","－",IF(市町村抽出表!AR143=0,"0人",IF(市町村抽出表!AR143&lt;1,"1人未満",TEXT(ROUND(市町村抽出表!AR143,0),"###,###")&amp;"人")))</f>
        <v>#REF!</v>
      </c>
      <c r="AG143" s="94" t="e">
        <f ca="1">IF(市町村抽出表!AS143="－","－",IF(市町村抽出表!AS143=0,"0箇所",IF(市町村抽出表!AS143&lt;1,"1箇所未満",TEXT(ROUND(市町村抽出表!AS143,0),"###,###")&amp;"箇所")))</f>
        <v>#REF!</v>
      </c>
      <c r="AH143" s="94" t="e">
        <f ca="1">IF(市町村抽出表!AT143="－","－",IF(市町村抽出表!AT143=0,"0世帯",IF(市町村抽出表!AT143&lt;1,"1世帯未満",TEXT(ROUND(市町村抽出表!AT143,0),"###,###")&amp;"世帯")))</f>
        <v>#REF!</v>
      </c>
      <c r="AI143" s="94" t="e">
        <f ca="1">IF(市町村抽出表!AU143="－","－",IF(市町村抽出表!AU143=0,"0人",IF(市町村抽出表!AU143&lt;1,"1人未満",TEXT(ROUND(市町村抽出表!AU143,0),"###,###")&amp;"人")))</f>
        <v>#REF!</v>
      </c>
      <c r="AJ143" s="94" t="e">
        <f ca="1">IF(市町村抽出表!AV143="－","－",IF(市町村抽出表!AV143=0,"0世帯",IF(市町村抽出表!AV143&lt;1,"1世帯未満",TEXT(ROUND(市町村抽出表!AV143,0),"###,###")&amp;"世帯")))</f>
        <v>#REF!</v>
      </c>
      <c r="AK143" s="94" t="e">
        <f ca="1">IF(市町村抽出表!AW143="－","－",IF(市町村抽出表!AW143=0,"0人",IF(市町村抽出表!AW143&lt;1,"1人未満",TEXT(ROUND(市町村抽出表!AW143,0),"###,###")&amp;"人")))</f>
        <v>#REF!</v>
      </c>
      <c r="AL143" s="94" t="e">
        <f ca="1">IF(市町村抽出表!AX143="－","－",IF(市町村抽出表!AX143=0,"0世帯",IF(市町村抽出表!AX143&lt;1,"1世帯未満",TEXT(ROUND(市町村抽出表!AX143,0),"###,###")&amp;"世帯")))</f>
        <v>#REF!</v>
      </c>
      <c r="AM143" s="94" t="e">
        <f ca="1">IF(市町村抽出表!AY143="－","－",IF(市町村抽出表!AY143=0,"0人",IF(市町村抽出表!AY143&lt;1,"1人未満",TEXT(ROUND(市町村抽出表!AY143,0),"###,###")&amp;"人")))</f>
        <v>#REF!</v>
      </c>
      <c r="AN143" s="94" t="s">
        <v>722</v>
      </c>
      <c r="AO143" s="94" t="s">
        <v>722</v>
      </c>
      <c r="AP143" s="94" t="e">
        <f ca="1">IF(市町村抽出表!BB143="－","－",IF(市町村抽出表!BB143=0,"0km",IF(市町村抽出表!BB143&lt;0.1,"0.1km未満",TEXT(ROUND(市町村抽出表!BB143,1),"###,##0.0")&amp;"km")))</f>
        <v>#REF!</v>
      </c>
      <c r="AQ143" s="94" t="e">
        <f ca="1">IF(市町村抽出表!BC143="－","－",IF(市町村抽出表!BC143=0,"0世帯",IF(市町村抽出表!BC143&lt;1,"1世帯未満",TEXT(ROUND(市町村抽出表!BC143,0),"###,###")&amp;"世帯")))</f>
        <v>#REF!</v>
      </c>
      <c r="AR143" s="94" t="e">
        <f ca="1">IF(市町村抽出表!BD143="－","－",IF(市町村抽出表!BD143=0,"0人",IF(市町村抽出表!BD143&lt;1,"1人未満",TEXT(ROUND(市町村抽出表!BD143,0),"###,###")&amp;"人")))</f>
        <v>#REF!</v>
      </c>
      <c r="AS143" s="94" t="s">
        <v>722</v>
      </c>
      <c r="AT143" s="94" t="s">
        <v>722</v>
      </c>
      <c r="AU143" s="94" t="e">
        <f ca="1">IF(市町村抽出表!BG143="－","－",IF(市町村抽出表!BG143=0,"0箇所",IF(市町村抽出表!BG143&lt;1,"1箇所未満",TEXT(ROUND(市町村抽出表!BG143,0),"###,###")&amp;"箇所")))</f>
        <v>#REF!</v>
      </c>
      <c r="AV143" s="94" t="e">
        <f ca="1">IF(市町村抽出表!BH143="－","－",IF(市町村抽出表!BH143=0,"0箇所",IF(市町村抽出表!BH143&lt;1,"1箇所未満",TEXT(ROUND(市町村抽出表!BH143,0),"###,###")&amp;"箇所")))</f>
        <v>#REF!</v>
      </c>
      <c r="AW143" s="94" t="e">
        <f ca="1">IF(市町村抽出表!BI143="－","－",IF(市町村抽出表!BI143=0,"0箇所",IF(市町村抽出表!BI143&lt;1,"1箇所未満",TEXT(ROUND(市町村抽出表!BI143,0),"###,###")&amp;"箇所")))</f>
        <v>#REF!</v>
      </c>
      <c r="AX143" s="94" t="e">
        <f ca="1">IF(市町村抽出表!BJ143="－","－",IF(市町村抽出表!BJ143=0,"0箇所",IF(市町村抽出表!BJ143&lt;1,"1箇所未満",TEXT(ROUND(市町村抽出表!BJ143,0),"###,###")&amp;"箇所")))</f>
        <v>#REF!</v>
      </c>
      <c r="AY143" s="94" t="e">
        <f ca="1">IF(市町村抽出表!BK143="－","－",IF(市町村抽出表!BK143=0,"0箇所",IF(市町村抽出表!BK143&lt;1,"1箇所未満",TEXT(ROUND(市町村抽出表!BK143,0),"###,###")&amp;"箇所")))</f>
        <v>#REF!</v>
      </c>
      <c r="AZ143" s="94" t="e">
        <f ca="1">IF(市町村抽出表!BL143="－","－",IF(市町村抽出表!BL143=0,"0箇所",IF(市町村抽出表!BL143&lt;1,"1箇所未満",TEXT(ROUND(市町村抽出表!BL143,0),"###,###")&amp;"箇所")))</f>
        <v>#REF!</v>
      </c>
      <c r="BH143" s="153"/>
      <c r="BI143" s="153"/>
      <c r="BJ143" s="153"/>
      <c r="BL143" s="154"/>
      <c r="BM143" s="153"/>
      <c r="BN143" s="153"/>
      <c r="BO143" s="153"/>
      <c r="BP143" s="153"/>
      <c r="BX143" s="154"/>
      <c r="BY143" s="153"/>
      <c r="BZ143" s="153"/>
      <c r="CA143" s="153"/>
      <c r="CB143" s="153"/>
      <c r="CN143" s="154"/>
      <c r="CO143" s="153"/>
      <c r="CP143" s="153"/>
      <c r="CQ143" s="153"/>
      <c r="CR143" s="153"/>
    </row>
    <row r="144" spans="1:96" x14ac:dyDescent="0.2">
      <c r="A144" s="82">
        <v>141</v>
      </c>
      <c r="B144" s="74" t="s">
        <v>695</v>
      </c>
      <c r="C144" s="93" t="e">
        <f ca="1">IF(市町村抽出表!D144="－","－",ROUND(市町村抽出表!D144,1))</f>
        <v>#REF!</v>
      </c>
      <c r="D144" s="158" t="e">
        <f ca="1">IF(市町村抽出表!F144="","※2",IF(市町村抽出表!F144="－","－",市町村抽出表!F144&amp;"箇所"))</f>
        <v>#REF!</v>
      </c>
      <c r="E144" s="159" t="e">
        <f ca="1">IF(市町村抽出表!G144="","※2",IF(市町村抽出表!G144="－","－",市町村抽出表!G144&amp;"箇所"))</f>
        <v>#REF!</v>
      </c>
      <c r="F144" s="160" t="e">
        <f ca="1">IF(市町村抽出表!H144="","※2",IF(市町村抽出表!H144="－","－",市町村抽出表!H144&amp;"箇所"))</f>
        <v>#REF!</v>
      </c>
      <c r="G144" s="94" t="e">
        <f ca="1">IF(市町村抽出表!I144="－","－",IF(市町村抽出表!I144=0,"0棟",IF(市町村抽出表!I144&lt;1,"1棟未満",TEXT(ROUND(市町村抽出表!I144,0),"###,###")&amp;"棟")))</f>
        <v>#REF!</v>
      </c>
      <c r="H144" s="94" t="e">
        <f ca="1">IF(市町村抽出表!J144="－","－",IF(市町村抽出表!J144=0,"0棟",IF(市町村抽出表!J144&lt;1,"1棟未満",TEXT(ROUND(市町村抽出表!J144,0),"###,###")&amp;"棟")))</f>
        <v>#REF!</v>
      </c>
      <c r="I144" s="94" t="e">
        <f ca="1">IF(市町村抽出表!O144="－","－",IF(市町村抽出表!O144=0,"0棟",IF(市町村抽出表!O144&lt;1,"1棟未満",TEXT(ROUND(市町村抽出表!O144,0),"###,###")&amp;"棟")))</f>
        <v>#REF!</v>
      </c>
      <c r="J144" s="94" t="e">
        <f ca="1">IF(市町村抽出表!P144="－","－",IF(市町村抽出表!P144=0,"0棟",IF(市町村抽出表!P144&lt;1,"1棟未満",TEXT(ROUND(市町村抽出表!P144,0),"###,###")&amp;"棟")))</f>
        <v>#REF!</v>
      </c>
      <c r="K144" s="147" t="e">
        <f ca="1">IF(市町村抽出表!U144="","※2",IF(市町村抽出表!U144="－","－",IF(市町村抽出表!U144=0,"0棟",IF(市町村抽出表!U144&lt;1,"1棟未満",TEXT(ROUND(市町村抽出表!U144,0),"###,###")&amp;"棟"))))</f>
        <v>#REF!</v>
      </c>
      <c r="L144" s="148" t="e">
        <f ca="1">IF(市町村抽出表!V144="","※2",IF(市町村抽出表!V144="－","－",IF(市町村抽出表!V144=0,"0棟",IF(市町村抽出表!V144&lt;1,"1棟未満",TEXT(ROUND(市町村抽出表!V144,0),"###,###")&amp;"棟"))))</f>
        <v>#REF!</v>
      </c>
      <c r="M144" s="94" t="e">
        <f ca="1">IF(市町村抽出表!W144="－","－",IF(市町村抽出表!W144=0,"0棟",IF(市町村抽出表!W144&lt;1,"1棟未満",TEXT(ROUND(市町村抽出表!W144,0),"###,###")&amp;"棟")))</f>
        <v>#REF!</v>
      </c>
      <c r="N144" s="94" t="e">
        <f ca="1">IF(市町村抽出表!X144="－","－",IF(市町村抽出表!X144=0,"0棟",IF(市町村抽出表!X144&lt;1,"1棟未満",TEXT(ROUND(市町村抽出表!X144,0),"###,###")&amp;"棟")))</f>
        <v>#REF!</v>
      </c>
      <c r="O144" s="94" t="e">
        <f ca="1">IF(市町村抽出表!Z144="－","－",IF(市町村抽出表!Z144=0,"0件",IF(市町村抽出表!Z144&lt;1,"1件未満",TEXT(ROUND(市町村抽出表!Z144,0),"###,###")&amp;"件")))</f>
        <v>#REF!</v>
      </c>
      <c r="P144" s="94" t="e">
        <f ca="1">IF(市町村抽出表!AA144="－","－",IF(市町村抽出表!AA144=0,"0件",IF(市町村抽出表!AA144&lt;1,"1件未満",TEXT(ROUND(市町村抽出表!AA144,0),"###,###")&amp;"件")))</f>
        <v>#REF!</v>
      </c>
      <c r="Q144" s="94" t="e">
        <f ca="1">IF(市町村抽出表!AB144="－","－",IF(市町村抽出表!AB144=0,"0棟",IF(市町村抽出表!AB144&lt;1,"1棟未満",TEXT(ROUND(市町村抽出表!AB144,0),"###,###")&amp;"棟")))</f>
        <v>#REF!</v>
      </c>
      <c r="R144" s="94" t="e">
        <f ca="1">IF(市町村抽出表!AC144="－","－",IF(市町村抽出表!AC144=0,"0人",IF(市町村抽出表!AC144&lt;1,"1人未満",TEXT(ROUND(市町村抽出表!AC144,0),"###,###")&amp;"人")))</f>
        <v>#REF!</v>
      </c>
      <c r="S144" s="94" t="e">
        <f ca="1">IF(市町村抽出表!AD144="－","－",IF(市町村抽出表!AD144=0,"0人",IF(市町村抽出表!AD144&lt;1,"1人未満",TEXT(ROUND(市町村抽出表!AD144,0),"###,###")&amp;"人")))</f>
        <v>#REF!</v>
      </c>
      <c r="T144" s="94" t="e">
        <f ca="1">IF(市町村抽出表!AE144="－","－",IF(市町村抽出表!AE144=0,"0人",IF(市町村抽出表!AE144&lt;1,"1人未満",TEXT(ROUND(市町村抽出表!AE144,0),"###,###")&amp;"人")))</f>
        <v>#REF!</v>
      </c>
      <c r="U144" s="149" t="e">
        <f ca="1">IF(市町村抽出表!AG144="","※2",IF(市町村抽出表!AG144="－","－",IF(市町村抽出表!AG144=0,"0人",IF(市町村抽出表!AG144&lt;1,"1人未満",TEXT(ROUND(市町村抽出表!AG144,0),"###,###")&amp;"人"))))</f>
        <v>#REF!</v>
      </c>
      <c r="V144" s="150" t="e">
        <f ca="1">IF(市町村抽出表!AH144="","※2",IF(市町村抽出表!AH144="－","－",IF(市町村抽出表!AH144=0,"0人",IF(市町村抽出表!AH144&lt;1,"1人未満",TEXT(ROUND(市町村抽出表!AH144,0),"###,###")&amp;"人"))))</f>
        <v>#REF!</v>
      </c>
      <c r="W144" s="151" t="e">
        <f ca="1">IF(市町村抽出表!AI144="","※2",IF(市町村抽出表!AI144="－","－",IF(市町村抽出表!AI144=0,"0人",IF(市町村抽出表!AI144&lt;1,"1人未満",TEXT(ROUND(市町村抽出表!AI144,0),"###,###")&amp;"人"))))</f>
        <v>#REF!</v>
      </c>
      <c r="X144" s="94" t="e">
        <f ca="1">IF(市町村抽出表!AJ144="－","－",IF(市町村抽出表!AJ144=0,"0人",IF(市町村抽出表!AJ144&lt;1,"1人未満",TEXT(ROUND(市町村抽出表!AJ144,0),"###,###")&amp;"人")))</f>
        <v>#REF!</v>
      </c>
      <c r="Y144" s="94" t="e">
        <f ca="1">IF(市町村抽出表!AK144="－","－",IF(市町村抽出表!AK144=0,"0人",IF(市町村抽出表!AK144&lt;1,"1人未満",TEXT(ROUND(市町村抽出表!AK144,0),"###,###")&amp;"人")))</f>
        <v>#REF!</v>
      </c>
      <c r="Z144" s="94" t="e">
        <f ca="1">IF(市町村抽出表!AL144="－","－",IF(市町村抽出表!AL144=0,"0人",IF(市町村抽出表!AL144&lt;1,"1人未満",TEXT(ROUND(市町村抽出表!AL144,0),"###,###")&amp;"人")))</f>
        <v>#REF!</v>
      </c>
      <c r="AA144" s="94" t="e">
        <f ca="1">IF(市町村抽出表!AM144="－","－",IF(市町村抽出表!AM144=0,"0人",IF(市町村抽出表!AM144&lt;1,"1人未満",TEXT(ROUND(市町村抽出表!AM144,0),"###,###")&amp;"人")))</f>
        <v>#REF!</v>
      </c>
      <c r="AB144" s="94" t="e">
        <f ca="1">IF(市町村抽出表!AN144="－","－",IF(市町村抽出表!AN144=0,"0人",IF(市町村抽出表!AN144&lt;1,"1人未満",TEXT(ROUND(市町村抽出表!AN144,0),"###,###")&amp;"人")))</f>
        <v>#REF!</v>
      </c>
      <c r="AC144" s="94" t="e">
        <f ca="1">IF(市町村抽出表!AO144="－","－",IF(市町村抽出表!AO144=0,"0人",IF(市町村抽出表!AO144&lt;1,"1人未満",TEXT(ROUND(市町村抽出表!AO144,0),"###,###")&amp;"人")))</f>
        <v>#REF!</v>
      </c>
      <c r="AD144" s="94" t="e">
        <f ca="1">IF(市町村抽出表!AP144="－","－",IF(市町村抽出表!AP144=0,"0人",IF(市町村抽出表!AP144&lt;1,"1人未満",TEXT(ROUND(市町村抽出表!AP144,0),"###,###")&amp;"人")))</f>
        <v>#REF!</v>
      </c>
      <c r="AE144" s="94" t="e">
        <f ca="1">IF(市町村抽出表!AQ144="－","－",IF(市町村抽出表!AQ144=0,"0人",IF(市町村抽出表!AQ144&lt;1,"1人未満",TEXT(ROUND(市町村抽出表!AQ144,0),"###,###")&amp;"人")))</f>
        <v>#REF!</v>
      </c>
      <c r="AF144" s="94" t="e">
        <f ca="1">IF(市町村抽出表!AR144="－","－",IF(市町村抽出表!AR144=0,"0人",IF(市町村抽出表!AR144&lt;1,"1人未満",TEXT(ROUND(市町村抽出表!AR144,0),"###,###")&amp;"人")))</f>
        <v>#REF!</v>
      </c>
      <c r="AG144" s="94" t="e">
        <f ca="1">IF(市町村抽出表!AS144="－","－",IF(市町村抽出表!AS144=0,"0箇所",IF(市町村抽出表!AS144&lt;1,"1箇所未満",TEXT(ROUND(市町村抽出表!AS144,0),"###,###")&amp;"箇所")))</f>
        <v>#REF!</v>
      </c>
      <c r="AH144" s="94" t="e">
        <f ca="1">IF(市町村抽出表!AT144="－","－",IF(市町村抽出表!AT144=0,"0世帯",IF(市町村抽出表!AT144&lt;1,"1世帯未満",TEXT(ROUND(市町村抽出表!AT144,0),"###,###")&amp;"世帯")))</f>
        <v>#REF!</v>
      </c>
      <c r="AI144" s="94" t="e">
        <f ca="1">IF(市町村抽出表!AU144="－","－",IF(市町村抽出表!AU144=0,"0人",IF(市町村抽出表!AU144&lt;1,"1人未満",TEXT(ROUND(市町村抽出表!AU144,0),"###,###")&amp;"人")))</f>
        <v>#REF!</v>
      </c>
      <c r="AJ144" s="94" t="e">
        <f ca="1">IF(市町村抽出表!AV144="－","－",IF(市町村抽出表!AV144=0,"0世帯",IF(市町村抽出表!AV144&lt;1,"1世帯未満",TEXT(ROUND(市町村抽出表!AV144,0),"###,###")&amp;"世帯")))</f>
        <v>#REF!</v>
      </c>
      <c r="AK144" s="94" t="e">
        <f ca="1">IF(市町村抽出表!AW144="－","－",IF(市町村抽出表!AW144=0,"0人",IF(市町村抽出表!AW144&lt;1,"1人未満",TEXT(ROUND(市町村抽出表!AW144,0),"###,###")&amp;"人")))</f>
        <v>#REF!</v>
      </c>
      <c r="AL144" s="94" t="e">
        <f ca="1">IF(市町村抽出表!AX144="－","－",IF(市町村抽出表!AX144=0,"0世帯",IF(市町村抽出表!AX144&lt;1,"1世帯未満",TEXT(ROUND(市町村抽出表!AX144,0),"###,###")&amp;"世帯")))</f>
        <v>#REF!</v>
      </c>
      <c r="AM144" s="94" t="e">
        <f ca="1">IF(市町村抽出表!AY144="－","－",IF(市町村抽出表!AY144=0,"0人",IF(市町村抽出表!AY144&lt;1,"1人未満",TEXT(ROUND(市町村抽出表!AY144,0),"###,###")&amp;"人")))</f>
        <v>#REF!</v>
      </c>
      <c r="AN144" s="94" t="s">
        <v>722</v>
      </c>
      <c r="AO144" s="94" t="s">
        <v>722</v>
      </c>
      <c r="AP144" s="94" t="e">
        <f ca="1">IF(市町村抽出表!BB144="－","－",IF(市町村抽出表!BB144=0,"0km",IF(市町村抽出表!BB144&lt;0.1,"0.1km未満",TEXT(ROUND(市町村抽出表!BB144,1),"###,##0.0")&amp;"km")))</f>
        <v>#REF!</v>
      </c>
      <c r="AQ144" s="94" t="e">
        <f ca="1">IF(市町村抽出表!BC144="－","－",IF(市町村抽出表!BC144=0,"0世帯",IF(市町村抽出表!BC144&lt;1,"1世帯未満",TEXT(ROUND(市町村抽出表!BC144,0),"###,###")&amp;"世帯")))</f>
        <v>#REF!</v>
      </c>
      <c r="AR144" s="94" t="e">
        <f ca="1">IF(市町村抽出表!BD144="－","－",IF(市町村抽出表!BD144=0,"0人",IF(市町村抽出表!BD144&lt;1,"1人未満",TEXT(ROUND(市町村抽出表!BD144,0),"###,###")&amp;"人")))</f>
        <v>#REF!</v>
      </c>
      <c r="AS144" s="94" t="s">
        <v>722</v>
      </c>
      <c r="AT144" s="94" t="s">
        <v>722</v>
      </c>
      <c r="AU144" s="94" t="e">
        <f ca="1">IF(市町村抽出表!BG144="－","－",IF(市町村抽出表!BG144=0,"0箇所",IF(市町村抽出表!BG144&lt;1,"1箇所未満",TEXT(ROUND(市町村抽出表!BG144,0),"###,###")&amp;"箇所")))</f>
        <v>#REF!</v>
      </c>
      <c r="AV144" s="94" t="e">
        <f ca="1">IF(市町村抽出表!BH144="－","－",IF(市町村抽出表!BH144=0,"0箇所",IF(市町村抽出表!BH144&lt;1,"1箇所未満",TEXT(ROUND(市町村抽出表!BH144,0),"###,###")&amp;"箇所")))</f>
        <v>#REF!</v>
      </c>
      <c r="AW144" s="94" t="e">
        <f ca="1">IF(市町村抽出表!BI144="－","－",IF(市町村抽出表!BI144=0,"0箇所",IF(市町村抽出表!BI144&lt;1,"1箇所未満",TEXT(ROUND(市町村抽出表!BI144,0),"###,###")&amp;"箇所")))</f>
        <v>#REF!</v>
      </c>
      <c r="AX144" s="94" t="e">
        <f ca="1">IF(市町村抽出表!BJ144="－","－",IF(市町村抽出表!BJ144=0,"0箇所",IF(市町村抽出表!BJ144&lt;1,"1箇所未満",TEXT(ROUND(市町村抽出表!BJ144,0),"###,###")&amp;"箇所")))</f>
        <v>#REF!</v>
      </c>
      <c r="AY144" s="94" t="e">
        <f ca="1">IF(市町村抽出表!BK144="－","－",IF(市町村抽出表!BK144=0,"0箇所",IF(市町村抽出表!BK144&lt;1,"1箇所未満",TEXT(ROUND(市町村抽出表!BK144,0),"###,###")&amp;"箇所")))</f>
        <v>#REF!</v>
      </c>
      <c r="AZ144" s="94" t="e">
        <f ca="1">IF(市町村抽出表!BL144="－","－",IF(市町村抽出表!BL144=0,"0箇所",IF(市町村抽出表!BL144&lt;1,"1箇所未満",TEXT(ROUND(市町村抽出表!BL144,0),"###,###")&amp;"箇所")))</f>
        <v>#REF!</v>
      </c>
      <c r="BH144" s="153"/>
      <c r="BI144" s="153"/>
      <c r="BJ144" s="153"/>
      <c r="BL144" s="154"/>
      <c r="BM144" s="153"/>
      <c r="BN144" s="153"/>
      <c r="BO144" s="153"/>
      <c r="BP144" s="153"/>
      <c r="BX144" s="154"/>
      <c r="BY144" s="153"/>
      <c r="BZ144" s="153"/>
      <c r="CA144" s="153"/>
      <c r="CB144" s="153"/>
      <c r="CN144" s="154"/>
      <c r="CO144" s="153"/>
      <c r="CP144" s="153"/>
      <c r="CQ144" s="153"/>
      <c r="CR144" s="153"/>
    </row>
    <row r="145" spans="1:96" x14ac:dyDescent="0.2">
      <c r="A145" s="82">
        <v>142</v>
      </c>
      <c r="B145" s="74" t="s">
        <v>696</v>
      </c>
      <c r="C145" s="93" t="e">
        <f ca="1">IF(市町村抽出表!D145="－","－",ROUND(市町村抽出表!D145,1))</f>
        <v>#REF!</v>
      </c>
      <c r="D145" s="158" t="e">
        <f ca="1">IF(市町村抽出表!F145="","※2",IF(市町村抽出表!F145="－","－",市町村抽出表!F145&amp;"箇所"))</f>
        <v>#REF!</v>
      </c>
      <c r="E145" s="159" t="e">
        <f ca="1">IF(市町村抽出表!G145="","※2",IF(市町村抽出表!G145="－","－",市町村抽出表!G145&amp;"箇所"))</f>
        <v>#REF!</v>
      </c>
      <c r="F145" s="160" t="e">
        <f ca="1">IF(市町村抽出表!H145="","※2",IF(市町村抽出表!H145="－","－",市町村抽出表!H145&amp;"箇所"))</f>
        <v>#REF!</v>
      </c>
      <c r="G145" s="94" t="e">
        <f ca="1">IF(市町村抽出表!I145="－","－",IF(市町村抽出表!I145=0,"0棟",IF(市町村抽出表!I145&lt;1,"1棟未満",TEXT(ROUND(市町村抽出表!I145,0),"###,###")&amp;"棟")))</f>
        <v>#REF!</v>
      </c>
      <c r="H145" s="94" t="e">
        <f ca="1">IF(市町村抽出表!J145="－","－",IF(市町村抽出表!J145=0,"0棟",IF(市町村抽出表!J145&lt;1,"1棟未満",TEXT(ROUND(市町村抽出表!J145,0),"###,###")&amp;"棟")))</f>
        <v>#REF!</v>
      </c>
      <c r="I145" s="94" t="e">
        <f ca="1">IF(市町村抽出表!O145="－","－",IF(市町村抽出表!O145=0,"0棟",IF(市町村抽出表!O145&lt;1,"1棟未満",TEXT(ROUND(市町村抽出表!O145,0),"###,###")&amp;"棟")))</f>
        <v>#REF!</v>
      </c>
      <c r="J145" s="94" t="e">
        <f ca="1">IF(市町村抽出表!P145="－","－",IF(市町村抽出表!P145=0,"0棟",IF(市町村抽出表!P145&lt;1,"1棟未満",TEXT(ROUND(市町村抽出表!P145,0),"###,###")&amp;"棟")))</f>
        <v>#REF!</v>
      </c>
      <c r="K145" s="147" t="e">
        <f ca="1">IF(市町村抽出表!U145="","※2",IF(市町村抽出表!U145="－","－",IF(市町村抽出表!U145=0,"0棟",IF(市町村抽出表!U145&lt;1,"1棟未満",TEXT(ROUND(市町村抽出表!U145,0),"###,###")&amp;"棟"))))</f>
        <v>#REF!</v>
      </c>
      <c r="L145" s="148" t="e">
        <f ca="1">IF(市町村抽出表!V145="","※2",IF(市町村抽出表!V145="－","－",IF(市町村抽出表!V145=0,"0棟",IF(市町村抽出表!V145&lt;1,"1棟未満",TEXT(ROUND(市町村抽出表!V145,0),"###,###")&amp;"棟"))))</f>
        <v>#REF!</v>
      </c>
      <c r="M145" s="94" t="e">
        <f ca="1">IF(市町村抽出表!W145="－","－",IF(市町村抽出表!W145=0,"0棟",IF(市町村抽出表!W145&lt;1,"1棟未満",TEXT(ROUND(市町村抽出表!W145,0),"###,###")&amp;"棟")))</f>
        <v>#REF!</v>
      </c>
      <c r="N145" s="94" t="e">
        <f ca="1">IF(市町村抽出表!X145="－","－",IF(市町村抽出表!X145=0,"0棟",IF(市町村抽出表!X145&lt;1,"1棟未満",TEXT(ROUND(市町村抽出表!X145,0),"###,###")&amp;"棟")))</f>
        <v>#REF!</v>
      </c>
      <c r="O145" s="94" t="e">
        <f ca="1">IF(市町村抽出表!Z145="－","－",IF(市町村抽出表!Z145=0,"0件",IF(市町村抽出表!Z145&lt;1,"1件未満",TEXT(ROUND(市町村抽出表!Z145,0),"###,###")&amp;"件")))</f>
        <v>#REF!</v>
      </c>
      <c r="P145" s="94" t="e">
        <f ca="1">IF(市町村抽出表!AA145="－","－",IF(市町村抽出表!AA145=0,"0件",IF(市町村抽出表!AA145&lt;1,"1件未満",TEXT(ROUND(市町村抽出表!AA145,0),"###,###")&amp;"件")))</f>
        <v>#REF!</v>
      </c>
      <c r="Q145" s="94" t="e">
        <f ca="1">IF(市町村抽出表!AB145="－","－",IF(市町村抽出表!AB145=0,"0棟",IF(市町村抽出表!AB145&lt;1,"1棟未満",TEXT(ROUND(市町村抽出表!AB145,0),"###,###")&amp;"棟")))</f>
        <v>#REF!</v>
      </c>
      <c r="R145" s="94" t="e">
        <f ca="1">IF(市町村抽出表!AC145="－","－",IF(市町村抽出表!AC145=0,"0人",IF(市町村抽出表!AC145&lt;1,"1人未満",TEXT(ROUND(市町村抽出表!AC145,0),"###,###")&amp;"人")))</f>
        <v>#REF!</v>
      </c>
      <c r="S145" s="94" t="e">
        <f ca="1">IF(市町村抽出表!AD145="－","－",IF(市町村抽出表!AD145=0,"0人",IF(市町村抽出表!AD145&lt;1,"1人未満",TEXT(ROUND(市町村抽出表!AD145,0),"###,###")&amp;"人")))</f>
        <v>#REF!</v>
      </c>
      <c r="T145" s="94" t="e">
        <f ca="1">IF(市町村抽出表!AE145="－","－",IF(市町村抽出表!AE145=0,"0人",IF(市町村抽出表!AE145&lt;1,"1人未満",TEXT(ROUND(市町村抽出表!AE145,0),"###,###")&amp;"人")))</f>
        <v>#REF!</v>
      </c>
      <c r="U145" s="149" t="e">
        <f ca="1">IF(市町村抽出表!AG145="","※2",IF(市町村抽出表!AG145="－","－",IF(市町村抽出表!AG145=0,"0人",IF(市町村抽出表!AG145&lt;1,"1人未満",TEXT(ROUND(市町村抽出表!AG145,0),"###,###")&amp;"人"))))</f>
        <v>#REF!</v>
      </c>
      <c r="V145" s="150" t="e">
        <f ca="1">IF(市町村抽出表!AH145="","※2",IF(市町村抽出表!AH145="－","－",IF(市町村抽出表!AH145=0,"0人",IF(市町村抽出表!AH145&lt;1,"1人未満",TEXT(ROUND(市町村抽出表!AH145,0),"###,###")&amp;"人"))))</f>
        <v>#REF!</v>
      </c>
      <c r="W145" s="151" t="e">
        <f ca="1">IF(市町村抽出表!AI145="","※2",IF(市町村抽出表!AI145="－","－",IF(市町村抽出表!AI145=0,"0人",IF(市町村抽出表!AI145&lt;1,"1人未満",TEXT(ROUND(市町村抽出表!AI145,0),"###,###")&amp;"人"))))</f>
        <v>#REF!</v>
      </c>
      <c r="X145" s="94" t="e">
        <f ca="1">IF(市町村抽出表!AJ145="－","－",IF(市町村抽出表!AJ145=0,"0人",IF(市町村抽出表!AJ145&lt;1,"1人未満",TEXT(ROUND(市町村抽出表!AJ145,0),"###,###")&amp;"人")))</f>
        <v>#REF!</v>
      </c>
      <c r="Y145" s="94" t="e">
        <f ca="1">IF(市町村抽出表!AK145="－","－",IF(市町村抽出表!AK145=0,"0人",IF(市町村抽出表!AK145&lt;1,"1人未満",TEXT(ROUND(市町村抽出表!AK145,0),"###,###")&amp;"人")))</f>
        <v>#REF!</v>
      </c>
      <c r="Z145" s="94" t="e">
        <f ca="1">IF(市町村抽出表!AL145="－","－",IF(市町村抽出表!AL145=0,"0人",IF(市町村抽出表!AL145&lt;1,"1人未満",TEXT(ROUND(市町村抽出表!AL145,0),"###,###")&amp;"人")))</f>
        <v>#REF!</v>
      </c>
      <c r="AA145" s="94" t="e">
        <f ca="1">IF(市町村抽出表!AM145="－","－",IF(市町村抽出表!AM145=0,"0人",IF(市町村抽出表!AM145&lt;1,"1人未満",TEXT(ROUND(市町村抽出表!AM145,0),"###,###")&amp;"人")))</f>
        <v>#REF!</v>
      </c>
      <c r="AB145" s="94" t="e">
        <f ca="1">IF(市町村抽出表!AN145="－","－",IF(市町村抽出表!AN145=0,"0人",IF(市町村抽出表!AN145&lt;1,"1人未満",TEXT(ROUND(市町村抽出表!AN145,0),"###,###")&amp;"人")))</f>
        <v>#REF!</v>
      </c>
      <c r="AC145" s="94" t="e">
        <f ca="1">IF(市町村抽出表!AO145="－","－",IF(市町村抽出表!AO145=0,"0人",IF(市町村抽出表!AO145&lt;1,"1人未満",TEXT(ROUND(市町村抽出表!AO145,0),"###,###")&amp;"人")))</f>
        <v>#REF!</v>
      </c>
      <c r="AD145" s="94" t="e">
        <f ca="1">IF(市町村抽出表!AP145="－","－",IF(市町村抽出表!AP145=0,"0人",IF(市町村抽出表!AP145&lt;1,"1人未満",TEXT(ROUND(市町村抽出表!AP145,0),"###,###")&amp;"人")))</f>
        <v>#REF!</v>
      </c>
      <c r="AE145" s="94" t="e">
        <f ca="1">IF(市町村抽出表!AQ145="－","－",IF(市町村抽出表!AQ145=0,"0人",IF(市町村抽出表!AQ145&lt;1,"1人未満",TEXT(ROUND(市町村抽出表!AQ145,0),"###,###")&amp;"人")))</f>
        <v>#REF!</v>
      </c>
      <c r="AF145" s="94" t="e">
        <f ca="1">IF(市町村抽出表!AR145="－","－",IF(市町村抽出表!AR145=0,"0人",IF(市町村抽出表!AR145&lt;1,"1人未満",TEXT(ROUND(市町村抽出表!AR145,0),"###,###")&amp;"人")))</f>
        <v>#REF!</v>
      </c>
      <c r="AG145" s="94" t="e">
        <f ca="1">IF(市町村抽出表!AS145="－","－",IF(市町村抽出表!AS145=0,"0箇所",IF(市町村抽出表!AS145&lt;1,"1箇所未満",TEXT(ROUND(市町村抽出表!AS145,0),"###,###")&amp;"箇所")))</f>
        <v>#REF!</v>
      </c>
      <c r="AH145" s="94" t="e">
        <f ca="1">IF(市町村抽出表!AT145="－","－",IF(市町村抽出表!AT145=0,"0世帯",IF(市町村抽出表!AT145&lt;1,"1世帯未満",TEXT(ROUND(市町村抽出表!AT145,0),"###,###")&amp;"世帯")))</f>
        <v>#REF!</v>
      </c>
      <c r="AI145" s="94" t="e">
        <f ca="1">IF(市町村抽出表!AU145="－","－",IF(市町村抽出表!AU145=0,"0人",IF(市町村抽出表!AU145&lt;1,"1人未満",TEXT(ROUND(市町村抽出表!AU145,0),"###,###")&amp;"人")))</f>
        <v>#REF!</v>
      </c>
      <c r="AJ145" s="94" t="e">
        <f ca="1">IF(市町村抽出表!AV145="－","－",IF(市町村抽出表!AV145=0,"0世帯",IF(市町村抽出表!AV145&lt;1,"1世帯未満",TEXT(ROUND(市町村抽出表!AV145,0),"###,###")&amp;"世帯")))</f>
        <v>#REF!</v>
      </c>
      <c r="AK145" s="94" t="e">
        <f ca="1">IF(市町村抽出表!AW145="－","－",IF(市町村抽出表!AW145=0,"0人",IF(市町村抽出表!AW145&lt;1,"1人未満",TEXT(ROUND(市町村抽出表!AW145,0),"###,###")&amp;"人")))</f>
        <v>#REF!</v>
      </c>
      <c r="AL145" s="94" t="e">
        <f ca="1">IF(市町村抽出表!AX145="－","－",IF(市町村抽出表!AX145=0,"0世帯",IF(市町村抽出表!AX145&lt;1,"1世帯未満",TEXT(ROUND(市町村抽出表!AX145,0),"###,###")&amp;"世帯")))</f>
        <v>#REF!</v>
      </c>
      <c r="AM145" s="94" t="e">
        <f ca="1">IF(市町村抽出表!AY145="－","－",IF(市町村抽出表!AY145=0,"0人",IF(市町村抽出表!AY145&lt;1,"1人未満",TEXT(ROUND(市町村抽出表!AY145,0),"###,###")&amp;"人")))</f>
        <v>#REF!</v>
      </c>
      <c r="AN145" s="94" t="s">
        <v>722</v>
      </c>
      <c r="AO145" s="94" t="s">
        <v>722</v>
      </c>
      <c r="AP145" s="94" t="e">
        <f ca="1">IF(市町村抽出表!BB145="－","－",IF(市町村抽出表!BB145=0,"0km",IF(市町村抽出表!BB145&lt;0.1,"0.1km未満",TEXT(ROUND(市町村抽出表!BB145,1),"###,##0.0")&amp;"km")))</f>
        <v>#REF!</v>
      </c>
      <c r="AQ145" s="94" t="e">
        <f ca="1">IF(市町村抽出表!BC145="－","－",IF(市町村抽出表!BC145=0,"0世帯",IF(市町村抽出表!BC145&lt;1,"1世帯未満",TEXT(ROUND(市町村抽出表!BC145,0),"###,###")&amp;"世帯")))</f>
        <v>#REF!</v>
      </c>
      <c r="AR145" s="94" t="e">
        <f ca="1">IF(市町村抽出表!BD145="－","－",IF(市町村抽出表!BD145=0,"0人",IF(市町村抽出表!BD145&lt;1,"1人未満",TEXT(ROUND(市町村抽出表!BD145,0),"###,###")&amp;"人")))</f>
        <v>#REF!</v>
      </c>
      <c r="AS145" s="94" t="s">
        <v>722</v>
      </c>
      <c r="AT145" s="94" t="s">
        <v>722</v>
      </c>
      <c r="AU145" s="94" t="e">
        <f ca="1">IF(市町村抽出表!BG145="－","－",IF(市町村抽出表!BG145=0,"0箇所",IF(市町村抽出表!BG145&lt;1,"1箇所未満",TEXT(ROUND(市町村抽出表!BG145,0),"###,###")&amp;"箇所")))</f>
        <v>#REF!</v>
      </c>
      <c r="AV145" s="94" t="e">
        <f ca="1">IF(市町村抽出表!BH145="－","－",IF(市町村抽出表!BH145=0,"0箇所",IF(市町村抽出表!BH145&lt;1,"1箇所未満",TEXT(ROUND(市町村抽出表!BH145,0),"###,###")&amp;"箇所")))</f>
        <v>#REF!</v>
      </c>
      <c r="AW145" s="94" t="e">
        <f ca="1">IF(市町村抽出表!BI145="－","－",IF(市町村抽出表!BI145=0,"0箇所",IF(市町村抽出表!BI145&lt;1,"1箇所未満",TEXT(ROUND(市町村抽出表!BI145,0),"###,###")&amp;"箇所")))</f>
        <v>#REF!</v>
      </c>
      <c r="AX145" s="94" t="e">
        <f ca="1">IF(市町村抽出表!BJ145="－","－",IF(市町村抽出表!BJ145=0,"0箇所",IF(市町村抽出表!BJ145&lt;1,"1箇所未満",TEXT(ROUND(市町村抽出表!BJ145,0),"###,###")&amp;"箇所")))</f>
        <v>#REF!</v>
      </c>
      <c r="AY145" s="94" t="e">
        <f ca="1">IF(市町村抽出表!BK145="－","－",IF(市町村抽出表!BK145=0,"0箇所",IF(市町村抽出表!BK145&lt;1,"1箇所未満",TEXT(ROUND(市町村抽出表!BK145,0),"###,###")&amp;"箇所")))</f>
        <v>#REF!</v>
      </c>
      <c r="AZ145" s="94" t="e">
        <f ca="1">IF(市町村抽出表!BL145="－","－",IF(市町村抽出表!BL145=0,"0箇所",IF(市町村抽出表!BL145&lt;1,"1箇所未満",TEXT(ROUND(市町村抽出表!BL145,0),"###,###")&amp;"箇所")))</f>
        <v>#REF!</v>
      </c>
      <c r="BH145" s="153"/>
      <c r="BI145" s="153"/>
      <c r="BJ145" s="153"/>
      <c r="BL145" s="154"/>
      <c r="BM145" s="153"/>
      <c r="BN145" s="153"/>
      <c r="BO145" s="153"/>
      <c r="BP145" s="153"/>
      <c r="BX145" s="154"/>
      <c r="BY145" s="153"/>
      <c r="BZ145" s="153"/>
      <c r="CA145" s="153"/>
      <c r="CB145" s="153"/>
      <c r="CN145" s="154"/>
      <c r="CO145" s="153"/>
      <c r="CP145" s="153"/>
      <c r="CQ145" s="153"/>
      <c r="CR145" s="153"/>
    </row>
    <row r="146" spans="1:96" x14ac:dyDescent="0.2">
      <c r="A146" s="82">
        <v>143</v>
      </c>
      <c r="B146" s="74" t="s">
        <v>697</v>
      </c>
      <c r="C146" s="93" t="e">
        <f ca="1">IF(市町村抽出表!D146="－","－",ROUND(市町村抽出表!D146,1))</f>
        <v>#REF!</v>
      </c>
      <c r="D146" s="158" t="e">
        <f ca="1">IF(市町村抽出表!F146="","※2",IF(市町村抽出表!F146="－","－",市町村抽出表!F146&amp;"箇所"))</f>
        <v>#REF!</v>
      </c>
      <c r="E146" s="159" t="e">
        <f ca="1">IF(市町村抽出表!G146="","※2",IF(市町村抽出表!G146="－","－",市町村抽出表!G146&amp;"箇所"))</f>
        <v>#REF!</v>
      </c>
      <c r="F146" s="160" t="e">
        <f ca="1">IF(市町村抽出表!H146="","※2",IF(市町村抽出表!H146="－","－",市町村抽出表!H146&amp;"箇所"))</f>
        <v>#REF!</v>
      </c>
      <c r="G146" s="94" t="e">
        <f ca="1">IF(市町村抽出表!I146="－","－",IF(市町村抽出表!I146=0,"0棟",IF(市町村抽出表!I146&lt;1,"1棟未満",TEXT(ROUND(市町村抽出表!I146,0),"###,###")&amp;"棟")))</f>
        <v>#REF!</v>
      </c>
      <c r="H146" s="94" t="e">
        <f ca="1">IF(市町村抽出表!J146="－","－",IF(市町村抽出表!J146=0,"0棟",IF(市町村抽出表!J146&lt;1,"1棟未満",TEXT(ROUND(市町村抽出表!J146,0),"###,###")&amp;"棟")))</f>
        <v>#REF!</v>
      </c>
      <c r="I146" s="94" t="e">
        <f ca="1">IF(市町村抽出表!O146="－","－",IF(市町村抽出表!O146=0,"0棟",IF(市町村抽出表!O146&lt;1,"1棟未満",TEXT(ROUND(市町村抽出表!O146,0),"###,###")&amp;"棟")))</f>
        <v>#REF!</v>
      </c>
      <c r="J146" s="94" t="e">
        <f ca="1">IF(市町村抽出表!P146="－","－",IF(市町村抽出表!P146=0,"0棟",IF(市町村抽出表!P146&lt;1,"1棟未満",TEXT(ROUND(市町村抽出表!P146,0),"###,###")&amp;"棟")))</f>
        <v>#REF!</v>
      </c>
      <c r="K146" s="147" t="e">
        <f ca="1">IF(市町村抽出表!U146="","※2",IF(市町村抽出表!U146="－","－",IF(市町村抽出表!U146=0,"0棟",IF(市町村抽出表!U146&lt;1,"1棟未満",TEXT(ROUND(市町村抽出表!U146,0),"###,###")&amp;"棟"))))</f>
        <v>#REF!</v>
      </c>
      <c r="L146" s="148" t="e">
        <f ca="1">IF(市町村抽出表!V146="","※2",IF(市町村抽出表!V146="－","－",IF(市町村抽出表!V146=0,"0棟",IF(市町村抽出表!V146&lt;1,"1棟未満",TEXT(ROUND(市町村抽出表!V146,0),"###,###")&amp;"棟"))))</f>
        <v>#REF!</v>
      </c>
      <c r="M146" s="94" t="e">
        <f ca="1">IF(市町村抽出表!W146="－","－",IF(市町村抽出表!W146=0,"0棟",IF(市町村抽出表!W146&lt;1,"1棟未満",TEXT(ROUND(市町村抽出表!W146,0),"###,###")&amp;"棟")))</f>
        <v>#REF!</v>
      </c>
      <c r="N146" s="94" t="e">
        <f ca="1">IF(市町村抽出表!X146="－","－",IF(市町村抽出表!X146=0,"0棟",IF(市町村抽出表!X146&lt;1,"1棟未満",TEXT(ROUND(市町村抽出表!X146,0),"###,###")&amp;"棟")))</f>
        <v>#REF!</v>
      </c>
      <c r="O146" s="94" t="e">
        <f ca="1">IF(市町村抽出表!Z146="－","－",IF(市町村抽出表!Z146=0,"0件",IF(市町村抽出表!Z146&lt;1,"1件未満",TEXT(ROUND(市町村抽出表!Z146,0),"###,###")&amp;"件")))</f>
        <v>#REF!</v>
      </c>
      <c r="P146" s="94" t="e">
        <f ca="1">IF(市町村抽出表!AA146="－","－",IF(市町村抽出表!AA146=0,"0件",IF(市町村抽出表!AA146&lt;1,"1件未満",TEXT(ROUND(市町村抽出表!AA146,0),"###,###")&amp;"件")))</f>
        <v>#REF!</v>
      </c>
      <c r="Q146" s="94" t="e">
        <f ca="1">IF(市町村抽出表!AB146="－","－",IF(市町村抽出表!AB146=0,"0棟",IF(市町村抽出表!AB146&lt;1,"1棟未満",TEXT(ROUND(市町村抽出表!AB146,0),"###,###")&amp;"棟")))</f>
        <v>#REF!</v>
      </c>
      <c r="R146" s="94" t="e">
        <f ca="1">IF(市町村抽出表!AC146="－","－",IF(市町村抽出表!AC146=0,"0人",IF(市町村抽出表!AC146&lt;1,"1人未満",TEXT(ROUND(市町村抽出表!AC146,0),"###,###")&amp;"人")))</f>
        <v>#REF!</v>
      </c>
      <c r="S146" s="94" t="e">
        <f ca="1">IF(市町村抽出表!AD146="－","－",IF(市町村抽出表!AD146=0,"0人",IF(市町村抽出表!AD146&lt;1,"1人未満",TEXT(ROUND(市町村抽出表!AD146,0),"###,###")&amp;"人")))</f>
        <v>#REF!</v>
      </c>
      <c r="T146" s="94" t="e">
        <f ca="1">IF(市町村抽出表!AE146="－","－",IF(市町村抽出表!AE146=0,"0人",IF(市町村抽出表!AE146&lt;1,"1人未満",TEXT(ROUND(市町村抽出表!AE146,0),"###,###")&amp;"人")))</f>
        <v>#REF!</v>
      </c>
      <c r="U146" s="149" t="e">
        <f ca="1">IF(市町村抽出表!AG146="","※2",IF(市町村抽出表!AG146="－","－",IF(市町村抽出表!AG146=0,"0人",IF(市町村抽出表!AG146&lt;1,"1人未満",TEXT(ROUND(市町村抽出表!AG146,0),"###,###")&amp;"人"))))</f>
        <v>#REF!</v>
      </c>
      <c r="V146" s="150" t="e">
        <f ca="1">IF(市町村抽出表!AH146="","※2",IF(市町村抽出表!AH146="－","－",IF(市町村抽出表!AH146=0,"0人",IF(市町村抽出表!AH146&lt;1,"1人未満",TEXT(ROUND(市町村抽出表!AH146,0),"###,###")&amp;"人"))))</f>
        <v>#REF!</v>
      </c>
      <c r="W146" s="151" t="e">
        <f ca="1">IF(市町村抽出表!AI146="","※2",IF(市町村抽出表!AI146="－","－",IF(市町村抽出表!AI146=0,"0人",IF(市町村抽出表!AI146&lt;1,"1人未満",TEXT(ROUND(市町村抽出表!AI146,0),"###,###")&amp;"人"))))</f>
        <v>#REF!</v>
      </c>
      <c r="X146" s="94" t="e">
        <f ca="1">IF(市町村抽出表!AJ146="－","－",IF(市町村抽出表!AJ146=0,"0人",IF(市町村抽出表!AJ146&lt;1,"1人未満",TEXT(ROUND(市町村抽出表!AJ146,0),"###,###")&amp;"人")))</f>
        <v>#REF!</v>
      </c>
      <c r="Y146" s="94" t="e">
        <f ca="1">IF(市町村抽出表!AK146="－","－",IF(市町村抽出表!AK146=0,"0人",IF(市町村抽出表!AK146&lt;1,"1人未満",TEXT(ROUND(市町村抽出表!AK146,0),"###,###")&amp;"人")))</f>
        <v>#REF!</v>
      </c>
      <c r="Z146" s="94" t="e">
        <f ca="1">IF(市町村抽出表!AL146="－","－",IF(市町村抽出表!AL146=0,"0人",IF(市町村抽出表!AL146&lt;1,"1人未満",TEXT(ROUND(市町村抽出表!AL146,0),"###,###")&amp;"人")))</f>
        <v>#REF!</v>
      </c>
      <c r="AA146" s="94" t="e">
        <f ca="1">IF(市町村抽出表!AM146="－","－",IF(市町村抽出表!AM146=0,"0人",IF(市町村抽出表!AM146&lt;1,"1人未満",TEXT(ROUND(市町村抽出表!AM146,0),"###,###")&amp;"人")))</f>
        <v>#REF!</v>
      </c>
      <c r="AB146" s="94" t="e">
        <f ca="1">IF(市町村抽出表!AN146="－","－",IF(市町村抽出表!AN146=0,"0人",IF(市町村抽出表!AN146&lt;1,"1人未満",TEXT(ROUND(市町村抽出表!AN146,0),"###,###")&amp;"人")))</f>
        <v>#REF!</v>
      </c>
      <c r="AC146" s="94" t="e">
        <f ca="1">IF(市町村抽出表!AO146="－","－",IF(市町村抽出表!AO146=0,"0人",IF(市町村抽出表!AO146&lt;1,"1人未満",TEXT(ROUND(市町村抽出表!AO146,0),"###,###")&amp;"人")))</f>
        <v>#REF!</v>
      </c>
      <c r="AD146" s="94" t="e">
        <f ca="1">IF(市町村抽出表!AP146="－","－",IF(市町村抽出表!AP146=0,"0人",IF(市町村抽出表!AP146&lt;1,"1人未満",TEXT(ROUND(市町村抽出表!AP146,0),"###,###")&amp;"人")))</f>
        <v>#REF!</v>
      </c>
      <c r="AE146" s="94" t="e">
        <f ca="1">IF(市町村抽出表!AQ146="－","－",IF(市町村抽出表!AQ146=0,"0人",IF(市町村抽出表!AQ146&lt;1,"1人未満",TEXT(ROUND(市町村抽出表!AQ146,0),"###,###")&amp;"人")))</f>
        <v>#REF!</v>
      </c>
      <c r="AF146" s="94" t="e">
        <f ca="1">IF(市町村抽出表!AR146="－","－",IF(市町村抽出表!AR146=0,"0人",IF(市町村抽出表!AR146&lt;1,"1人未満",TEXT(ROUND(市町村抽出表!AR146,0),"###,###")&amp;"人")))</f>
        <v>#REF!</v>
      </c>
      <c r="AG146" s="94" t="e">
        <f ca="1">IF(市町村抽出表!AS146="－","－",IF(市町村抽出表!AS146=0,"0箇所",IF(市町村抽出表!AS146&lt;1,"1箇所未満",TEXT(ROUND(市町村抽出表!AS146,0),"###,###")&amp;"箇所")))</f>
        <v>#REF!</v>
      </c>
      <c r="AH146" s="94" t="e">
        <f ca="1">IF(市町村抽出表!AT146="－","－",IF(市町村抽出表!AT146=0,"0世帯",IF(市町村抽出表!AT146&lt;1,"1世帯未満",TEXT(ROUND(市町村抽出表!AT146,0),"###,###")&amp;"世帯")))</f>
        <v>#REF!</v>
      </c>
      <c r="AI146" s="94" t="e">
        <f ca="1">IF(市町村抽出表!AU146="－","－",IF(市町村抽出表!AU146=0,"0人",IF(市町村抽出表!AU146&lt;1,"1人未満",TEXT(ROUND(市町村抽出表!AU146,0),"###,###")&amp;"人")))</f>
        <v>#REF!</v>
      </c>
      <c r="AJ146" s="94" t="e">
        <f ca="1">IF(市町村抽出表!AV146="－","－",IF(市町村抽出表!AV146=0,"0世帯",IF(市町村抽出表!AV146&lt;1,"1世帯未満",TEXT(ROUND(市町村抽出表!AV146,0),"###,###")&amp;"世帯")))</f>
        <v>#REF!</v>
      </c>
      <c r="AK146" s="94" t="e">
        <f ca="1">IF(市町村抽出表!AW146="－","－",IF(市町村抽出表!AW146=0,"0人",IF(市町村抽出表!AW146&lt;1,"1人未満",TEXT(ROUND(市町村抽出表!AW146,0),"###,###")&amp;"人")))</f>
        <v>#REF!</v>
      </c>
      <c r="AL146" s="94" t="e">
        <f ca="1">IF(市町村抽出表!AX146="－","－",IF(市町村抽出表!AX146=0,"0世帯",IF(市町村抽出表!AX146&lt;1,"1世帯未満",TEXT(ROUND(市町村抽出表!AX146,0),"###,###")&amp;"世帯")))</f>
        <v>#REF!</v>
      </c>
      <c r="AM146" s="94" t="e">
        <f ca="1">IF(市町村抽出表!AY146="－","－",IF(市町村抽出表!AY146=0,"0人",IF(市町村抽出表!AY146&lt;1,"1人未満",TEXT(ROUND(市町村抽出表!AY146,0),"###,###")&amp;"人")))</f>
        <v>#REF!</v>
      </c>
      <c r="AN146" s="94" t="s">
        <v>722</v>
      </c>
      <c r="AO146" s="94" t="s">
        <v>722</v>
      </c>
      <c r="AP146" s="94" t="e">
        <f ca="1">IF(市町村抽出表!BB146="－","－",IF(市町村抽出表!BB146=0,"0km",IF(市町村抽出表!BB146&lt;0.1,"0.1km未満",TEXT(ROUND(市町村抽出表!BB146,1),"###,##0.0")&amp;"km")))</f>
        <v>#REF!</v>
      </c>
      <c r="AQ146" s="94" t="e">
        <f ca="1">IF(市町村抽出表!BC146="－","－",IF(市町村抽出表!BC146=0,"0世帯",IF(市町村抽出表!BC146&lt;1,"1世帯未満",TEXT(ROUND(市町村抽出表!BC146,0),"###,###")&amp;"世帯")))</f>
        <v>#REF!</v>
      </c>
      <c r="AR146" s="94" t="e">
        <f ca="1">IF(市町村抽出表!BD146="－","－",IF(市町村抽出表!BD146=0,"0人",IF(市町村抽出表!BD146&lt;1,"1人未満",TEXT(ROUND(市町村抽出表!BD146,0),"###,###")&amp;"人")))</f>
        <v>#REF!</v>
      </c>
      <c r="AS146" s="94" t="s">
        <v>722</v>
      </c>
      <c r="AT146" s="94" t="s">
        <v>722</v>
      </c>
      <c r="AU146" s="94" t="e">
        <f ca="1">IF(市町村抽出表!BG146="－","－",IF(市町村抽出表!BG146=0,"0箇所",IF(市町村抽出表!BG146&lt;1,"1箇所未満",TEXT(ROUND(市町村抽出表!BG146,0),"###,###")&amp;"箇所")))</f>
        <v>#REF!</v>
      </c>
      <c r="AV146" s="94" t="e">
        <f ca="1">IF(市町村抽出表!BH146="－","－",IF(市町村抽出表!BH146=0,"0箇所",IF(市町村抽出表!BH146&lt;1,"1箇所未満",TEXT(ROUND(市町村抽出表!BH146,0),"###,###")&amp;"箇所")))</f>
        <v>#REF!</v>
      </c>
      <c r="AW146" s="94" t="e">
        <f ca="1">IF(市町村抽出表!BI146="－","－",IF(市町村抽出表!BI146=0,"0箇所",IF(市町村抽出表!BI146&lt;1,"1箇所未満",TEXT(ROUND(市町村抽出表!BI146,0),"###,###")&amp;"箇所")))</f>
        <v>#REF!</v>
      </c>
      <c r="AX146" s="94" t="e">
        <f ca="1">IF(市町村抽出表!BJ146="－","－",IF(市町村抽出表!BJ146=0,"0箇所",IF(市町村抽出表!BJ146&lt;1,"1箇所未満",TEXT(ROUND(市町村抽出表!BJ146,0),"###,###")&amp;"箇所")))</f>
        <v>#REF!</v>
      </c>
      <c r="AY146" s="94" t="e">
        <f ca="1">IF(市町村抽出表!BK146="－","－",IF(市町村抽出表!BK146=0,"0箇所",IF(市町村抽出表!BK146&lt;1,"1箇所未満",TEXT(ROUND(市町村抽出表!BK146,0),"###,###")&amp;"箇所")))</f>
        <v>#REF!</v>
      </c>
      <c r="AZ146" s="94" t="e">
        <f ca="1">IF(市町村抽出表!BL146="－","－",IF(市町村抽出表!BL146=0,"0箇所",IF(市町村抽出表!BL146&lt;1,"1箇所未満",TEXT(ROUND(市町村抽出表!BL146,0),"###,###")&amp;"箇所")))</f>
        <v>#REF!</v>
      </c>
      <c r="BH146" s="153"/>
      <c r="BI146" s="153"/>
      <c r="BJ146" s="153"/>
      <c r="BL146" s="154"/>
      <c r="BM146" s="153"/>
      <c r="BN146" s="153"/>
      <c r="BO146" s="153"/>
      <c r="BP146" s="153"/>
      <c r="BX146" s="154"/>
      <c r="BY146" s="153"/>
      <c r="BZ146" s="153"/>
      <c r="CA146" s="153"/>
      <c r="CB146" s="153"/>
      <c r="CN146" s="154"/>
      <c r="CO146" s="153"/>
      <c r="CP146" s="153"/>
      <c r="CQ146" s="153"/>
      <c r="CR146" s="153"/>
    </row>
    <row r="147" spans="1:96" x14ac:dyDescent="0.2">
      <c r="A147" s="82">
        <v>144</v>
      </c>
      <c r="B147" s="74" t="s">
        <v>698</v>
      </c>
      <c r="C147" s="93" t="e">
        <f ca="1">IF(市町村抽出表!D147="－","－",ROUND(市町村抽出表!D147,1))</f>
        <v>#REF!</v>
      </c>
      <c r="D147" s="158" t="e">
        <f ca="1">IF(市町村抽出表!F147="","※2",IF(市町村抽出表!F147="－","－",市町村抽出表!F147&amp;"箇所"))</f>
        <v>#REF!</v>
      </c>
      <c r="E147" s="159" t="e">
        <f ca="1">IF(市町村抽出表!G147="","※2",IF(市町村抽出表!G147="－","－",市町村抽出表!G147&amp;"箇所"))</f>
        <v>#REF!</v>
      </c>
      <c r="F147" s="160" t="e">
        <f ca="1">IF(市町村抽出表!H147="","※2",IF(市町村抽出表!H147="－","－",市町村抽出表!H147&amp;"箇所"))</f>
        <v>#REF!</v>
      </c>
      <c r="G147" s="94" t="e">
        <f ca="1">IF(市町村抽出表!I147="－","－",IF(市町村抽出表!I147=0,"0棟",IF(市町村抽出表!I147&lt;1,"1棟未満",TEXT(ROUND(市町村抽出表!I147,0),"###,###")&amp;"棟")))</f>
        <v>#REF!</v>
      </c>
      <c r="H147" s="94" t="e">
        <f ca="1">IF(市町村抽出表!J147="－","－",IF(市町村抽出表!J147=0,"0棟",IF(市町村抽出表!J147&lt;1,"1棟未満",TEXT(ROUND(市町村抽出表!J147,0),"###,###")&amp;"棟")))</f>
        <v>#REF!</v>
      </c>
      <c r="I147" s="94" t="e">
        <f ca="1">IF(市町村抽出表!O147="－","－",IF(市町村抽出表!O147=0,"0棟",IF(市町村抽出表!O147&lt;1,"1棟未満",TEXT(ROUND(市町村抽出表!O147,0),"###,###")&amp;"棟")))</f>
        <v>#REF!</v>
      </c>
      <c r="J147" s="94" t="e">
        <f ca="1">IF(市町村抽出表!P147="－","－",IF(市町村抽出表!P147=0,"0棟",IF(市町村抽出表!P147&lt;1,"1棟未満",TEXT(ROUND(市町村抽出表!P147,0),"###,###")&amp;"棟")))</f>
        <v>#REF!</v>
      </c>
      <c r="K147" s="147" t="e">
        <f ca="1">IF(市町村抽出表!U147="","※2",IF(市町村抽出表!U147="－","－",IF(市町村抽出表!U147=0,"0棟",IF(市町村抽出表!U147&lt;1,"1棟未満",TEXT(ROUND(市町村抽出表!U147,0),"###,###")&amp;"棟"))))</f>
        <v>#REF!</v>
      </c>
      <c r="L147" s="148" t="e">
        <f ca="1">IF(市町村抽出表!V147="","※2",IF(市町村抽出表!V147="－","－",IF(市町村抽出表!V147=0,"0棟",IF(市町村抽出表!V147&lt;1,"1棟未満",TEXT(ROUND(市町村抽出表!V147,0),"###,###")&amp;"棟"))))</f>
        <v>#REF!</v>
      </c>
      <c r="M147" s="94" t="e">
        <f ca="1">IF(市町村抽出表!W147="－","－",IF(市町村抽出表!W147=0,"0棟",IF(市町村抽出表!W147&lt;1,"1棟未満",TEXT(ROUND(市町村抽出表!W147,0),"###,###")&amp;"棟")))</f>
        <v>#REF!</v>
      </c>
      <c r="N147" s="94" t="e">
        <f ca="1">IF(市町村抽出表!X147="－","－",IF(市町村抽出表!X147=0,"0棟",IF(市町村抽出表!X147&lt;1,"1棟未満",TEXT(ROUND(市町村抽出表!X147,0),"###,###")&amp;"棟")))</f>
        <v>#REF!</v>
      </c>
      <c r="O147" s="94" t="e">
        <f ca="1">IF(市町村抽出表!Z147="－","－",IF(市町村抽出表!Z147=0,"0件",IF(市町村抽出表!Z147&lt;1,"1件未満",TEXT(ROUND(市町村抽出表!Z147,0),"###,###")&amp;"件")))</f>
        <v>#REF!</v>
      </c>
      <c r="P147" s="94" t="e">
        <f ca="1">IF(市町村抽出表!AA147="－","－",IF(市町村抽出表!AA147=0,"0件",IF(市町村抽出表!AA147&lt;1,"1件未満",TEXT(ROUND(市町村抽出表!AA147,0),"###,###")&amp;"件")))</f>
        <v>#REF!</v>
      </c>
      <c r="Q147" s="94" t="e">
        <f ca="1">IF(市町村抽出表!AB147="－","－",IF(市町村抽出表!AB147=0,"0棟",IF(市町村抽出表!AB147&lt;1,"1棟未満",TEXT(ROUND(市町村抽出表!AB147,0),"###,###")&amp;"棟")))</f>
        <v>#REF!</v>
      </c>
      <c r="R147" s="94" t="e">
        <f ca="1">IF(市町村抽出表!AC147="－","－",IF(市町村抽出表!AC147=0,"0人",IF(市町村抽出表!AC147&lt;1,"1人未満",TEXT(ROUND(市町村抽出表!AC147,0),"###,###")&amp;"人")))</f>
        <v>#REF!</v>
      </c>
      <c r="S147" s="94" t="e">
        <f ca="1">IF(市町村抽出表!AD147="－","－",IF(市町村抽出表!AD147=0,"0人",IF(市町村抽出表!AD147&lt;1,"1人未満",TEXT(ROUND(市町村抽出表!AD147,0),"###,###")&amp;"人")))</f>
        <v>#REF!</v>
      </c>
      <c r="T147" s="94" t="e">
        <f ca="1">IF(市町村抽出表!AE147="－","－",IF(市町村抽出表!AE147=0,"0人",IF(市町村抽出表!AE147&lt;1,"1人未満",TEXT(ROUND(市町村抽出表!AE147,0),"###,###")&amp;"人")))</f>
        <v>#REF!</v>
      </c>
      <c r="U147" s="149" t="e">
        <f ca="1">IF(市町村抽出表!AG147="","※2",IF(市町村抽出表!AG147="－","－",IF(市町村抽出表!AG147=0,"0人",IF(市町村抽出表!AG147&lt;1,"1人未満",TEXT(ROUND(市町村抽出表!AG147,0),"###,###")&amp;"人"))))</f>
        <v>#REF!</v>
      </c>
      <c r="V147" s="150" t="e">
        <f ca="1">IF(市町村抽出表!AH147="","※2",IF(市町村抽出表!AH147="－","－",IF(市町村抽出表!AH147=0,"0人",IF(市町村抽出表!AH147&lt;1,"1人未満",TEXT(ROUND(市町村抽出表!AH147,0),"###,###")&amp;"人"))))</f>
        <v>#REF!</v>
      </c>
      <c r="W147" s="151" t="e">
        <f ca="1">IF(市町村抽出表!AI147="","※2",IF(市町村抽出表!AI147="－","－",IF(市町村抽出表!AI147=0,"0人",IF(市町村抽出表!AI147&lt;1,"1人未満",TEXT(ROUND(市町村抽出表!AI147,0),"###,###")&amp;"人"))))</f>
        <v>#REF!</v>
      </c>
      <c r="X147" s="94" t="e">
        <f ca="1">IF(市町村抽出表!AJ147="－","－",IF(市町村抽出表!AJ147=0,"0人",IF(市町村抽出表!AJ147&lt;1,"1人未満",TEXT(ROUND(市町村抽出表!AJ147,0),"###,###")&amp;"人")))</f>
        <v>#REF!</v>
      </c>
      <c r="Y147" s="94" t="e">
        <f ca="1">IF(市町村抽出表!AK147="－","－",IF(市町村抽出表!AK147=0,"0人",IF(市町村抽出表!AK147&lt;1,"1人未満",TEXT(ROUND(市町村抽出表!AK147,0),"###,###")&amp;"人")))</f>
        <v>#REF!</v>
      </c>
      <c r="Z147" s="94" t="e">
        <f ca="1">IF(市町村抽出表!AL147="－","－",IF(市町村抽出表!AL147=0,"0人",IF(市町村抽出表!AL147&lt;1,"1人未満",TEXT(ROUND(市町村抽出表!AL147,0),"###,###")&amp;"人")))</f>
        <v>#REF!</v>
      </c>
      <c r="AA147" s="94" t="e">
        <f ca="1">IF(市町村抽出表!AM147="－","－",IF(市町村抽出表!AM147=0,"0人",IF(市町村抽出表!AM147&lt;1,"1人未満",TEXT(ROUND(市町村抽出表!AM147,0),"###,###")&amp;"人")))</f>
        <v>#REF!</v>
      </c>
      <c r="AB147" s="94" t="e">
        <f ca="1">IF(市町村抽出表!AN147="－","－",IF(市町村抽出表!AN147=0,"0人",IF(市町村抽出表!AN147&lt;1,"1人未満",TEXT(ROUND(市町村抽出表!AN147,0),"###,###")&amp;"人")))</f>
        <v>#REF!</v>
      </c>
      <c r="AC147" s="94" t="e">
        <f ca="1">IF(市町村抽出表!AO147="－","－",IF(市町村抽出表!AO147=0,"0人",IF(市町村抽出表!AO147&lt;1,"1人未満",TEXT(ROUND(市町村抽出表!AO147,0),"###,###")&amp;"人")))</f>
        <v>#REF!</v>
      </c>
      <c r="AD147" s="94" t="e">
        <f ca="1">IF(市町村抽出表!AP147="－","－",IF(市町村抽出表!AP147=0,"0人",IF(市町村抽出表!AP147&lt;1,"1人未満",TEXT(ROUND(市町村抽出表!AP147,0),"###,###")&amp;"人")))</f>
        <v>#REF!</v>
      </c>
      <c r="AE147" s="94" t="e">
        <f ca="1">IF(市町村抽出表!AQ147="－","－",IF(市町村抽出表!AQ147=0,"0人",IF(市町村抽出表!AQ147&lt;1,"1人未満",TEXT(ROUND(市町村抽出表!AQ147,0),"###,###")&amp;"人")))</f>
        <v>#REF!</v>
      </c>
      <c r="AF147" s="94" t="e">
        <f ca="1">IF(市町村抽出表!AR147="－","－",IF(市町村抽出表!AR147=0,"0人",IF(市町村抽出表!AR147&lt;1,"1人未満",TEXT(ROUND(市町村抽出表!AR147,0),"###,###")&amp;"人")))</f>
        <v>#REF!</v>
      </c>
      <c r="AG147" s="94" t="e">
        <f ca="1">IF(市町村抽出表!AS147="－","－",IF(市町村抽出表!AS147=0,"0箇所",IF(市町村抽出表!AS147&lt;1,"1箇所未満",TEXT(ROUND(市町村抽出表!AS147,0),"###,###")&amp;"箇所")))</f>
        <v>#REF!</v>
      </c>
      <c r="AH147" s="94" t="e">
        <f ca="1">IF(市町村抽出表!AT147="－","－",IF(市町村抽出表!AT147=0,"0世帯",IF(市町村抽出表!AT147&lt;1,"1世帯未満",TEXT(ROUND(市町村抽出表!AT147,0),"###,###")&amp;"世帯")))</f>
        <v>#REF!</v>
      </c>
      <c r="AI147" s="94" t="e">
        <f ca="1">IF(市町村抽出表!AU147="－","－",IF(市町村抽出表!AU147=0,"0人",IF(市町村抽出表!AU147&lt;1,"1人未満",TEXT(ROUND(市町村抽出表!AU147,0),"###,###")&amp;"人")))</f>
        <v>#REF!</v>
      </c>
      <c r="AJ147" s="94" t="e">
        <f ca="1">IF(市町村抽出表!AV147="－","－",IF(市町村抽出表!AV147=0,"0世帯",IF(市町村抽出表!AV147&lt;1,"1世帯未満",TEXT(ROUND(市町村抽出表!AV147,0),"###,###")&amp;"世帯")))</f>
        <v>#REF!</v>
      </c>
      <c r="AK147" s="94" t="e">
        <f ca="1">IF(市町村抽出表!AW147="－","－",IF(市町村抽出表!AW147=0,"0人",IF(市町村抽出表!AW147&lt;1,"1人未満",TEXT(ROUND(市町村抽出表!AW147,0),"###,###")&amp;"人")))</f>
        <v>#REF!</v>
      </c>
      <c r="AL147" s="94" t="e">
        <f ca="1">IF(市町村抽出表!AX147="－","－",IF(市町村抽出表!AX147=0,"0世帯",IF(市町村抽出表!AX147&lt;1,"1世帯未満",TEXT(ROUND(市町村抽出表!AX147,0),"###,###")&amp;"世帯")))</f>
        <v>#REF!</v>
      </c>
      <c r="AM147" s="94" t="e">
        <f ca="1">IF(市町村抽出表!AY147="－","－",IF(市町村抽出表!AY147=0,"0人",IF(市町村抽出表!AY147&lt;1,"1人未満",TEXT(ROUND(市町村抽出表!AY147,0),"###,###")&amp;"人")))</f>
        <v>#REF!</v>
      </c>
      <c r="AN147" s="94" t="s">
        <v>722</v>
      </c>
      <c r="AO147" s="94" t="s">
        <v>722</v>
      </c>
      <c r="AP147" s="94" t="e">
        <f ca="1">IF(市町村抽出表!BB147="－","－",IF(市町村抽出表!BB147=0,"0km",IF(市町村抽出表!BB147&lt;0.1,"0.1km未満",TEXT(ROUND(市町村抽出表!BB147,1),"###,##0.0")&amp;"km")))</f>
        <v>#REF!</v>
      </c>
      <c r="AQ147" s="94" t="e">
        <f ca="1">IF(市町村抽出表!BC147="－","－",IF(市町村抽出表!BC147=0,"0世帯",IF(市町村抽出表!BC147&lt;1,"1世帯未満",TEXT(ROUND(市町村抽出表!BC147,0),"###,###")&amp;"世帯")))</f>
        <v>#REF!</v>
      </c>
      <c r="AR147" s="94" t="e">
        <f ca="1">IF(市町村抽出表!BD147="－","－",IF(市町村抽出表!BD147=0,"0人",IF(市町村抽出表!BD147&lt;1,"1人未満",TEXT(ROUND(市町村抽出表!BD147,0),"###,###")&amp;"人")))</f>
        <v>#REF!</v>
      </c>
      <c r="AS147" s="94" t="s">
        <v>722</v>
      </c>
      <c r="AT147" s="94" t="s">
        <v>722</v>
      </c>
      <c r="AU147" s="94" t="e">
        <f ca="1">IF(市町村抽出表!BG147="－","－",IF(市町村抽出表!BG147=0,"0箇所",IF(市町村抽出表!BG147&lt;1,"1箇所未満",TEXT(ROUND(市町村抽出表!BG147,0),"###,###")&amp;"箇所")))</f>
        <v>#REF!</v>
      </c>
      <c r="AV147" s="94" t="e">
        <f ca="1">IF(市町村抽出表!BH147="－","－",IF(市町村抽出表!BH147=0,"0箇所",IF(市町村抽出表!BH147&lt;1,"1箇所未満",TEXT(ROUND(市町村抽出表!BH147,0),"###,###")&amp;"箇所")))</f>
        <v>#REF!</v>
      </c>
      <c r="AW147" s="94" t="e">
        <f ca="1">IF(市町村抽出表!BI147="－","－",IF(市町村抽出表!BI147=0,"0箇所",IF(市町村抽出表!BI147&lt;1,"1箇所未満",TEXT(ROUND(市町村抽出表!BI147,0),"###,###")&amp;"箇所")))</f>
        <v>#REF!</v>
      </c>
      <c r="AX147" s="94" t="e">
        <f ca="1">IF(市町村抽出表!BJ147="－","－",IF(市町村抽出表!BJ147=0,"0箇所",IF(市町村抽出表!BJ147&lt;1,"1箇所未満",TEXT(ROUND(市町村抽出表!BJ147,0),"###,###")&amp;"箇所")))</f>
        <v>#REF!</v>
      </c>
      <c r="AY147" s="94" t="e">
        <f ca="1">IF(市町村抽出表!BK147="－","－",IF(市町村抽出表!BK147=0,"0箇所",IF(市町村抽出表!BK147&lt;1,"1箇所未満",TEXT(ROUND(市町村抽出表!BK147,0),"###,###")&amp;"箇所")))</f>
        <v>#REF!</v>
      </c>
      <c r="AZ147" s="94" t="e">
        <f ca="1">IF(市町村抽出表!BL147="－","－",IF(市町村抽出表!BL147=0,"0箇所",IF(市町村抽出表!BL147&lt;1,"1箇所未満",TEXT(ROUND(市町村抽出表!BL147,0),"###,###")&amp;"箇所")))</f>
        <v>#REF!</v>
      </c>
      <c r="BH147" s="153"/>
      <c r="BI147" s="153"/>
      <c r="BJ147" s="153"/>
      <c r="BL147" s="154"/>
      <c r="BM147" s="153"/>
      <c r="BN147" s="153"/>
      <c r="BO147" s="153"/>
      <c r="BP147" s="153"/>
      <c r="BX147" s="154"/>
      <c r="BY147" s="153"/>
      <c r="BZ147" s="153"/>
      <c r="CA147" s="153"/>
      <c r="CB147" s="153"/>
      <c r="CN147" s="154"/>
      <c r="CO147" s="153"/>
      <c r="CP147" s="153"/>
      <c r="CQ147" s="153"/>
      <c r="CR147" s="153"/>
    </row>
    <row r="148" spans="1:96" x14ac:dyDescent="0.2">
      <c r="A148" s="82">
        <v>145</v>
      </c>
      <c r="B148" s="74" t="s">
        <v>699</v>
      </c>
      <c r="C148" s="93" t="e">
        <f ca="1">IF(市町村抽出表!D148="－","－",ROUND(市町村抽出表!D148,1))</f>
        <v>#REF!</v>
      </c>
      <c r="D148" s="158" t="e">
        <f ca="1">IF(市町村抽出表!F148="","※2",IF(市町村抽出表!F148="－","－",市町村抽出表!F148&amp;"箇所"))</f>
        <v>#REF!</v>
      </c>
      <c r="E148" s="159" t="e">
        <f ca="1">IF(市町村抽出表!G148="","※2",IF(市町村抽出表!G148="－","－",市町村抽出表!G148&amp;"箇所"))</f>
        <v>#REF!</v>
      </c>
      <c r="F148" s="160" t="e">
        <f ca="1">IF(市町村抽出表!H148="","※2",IF(市町村抽出表!H148="－","－",市町村抽出表!H148&amp;"箇所"))</f>
        <v>#REF!</v>
      </c>
      <c r="G148" s="94" t="e">
        <f ca="1">IF(市町村抽出表!I148="－","－",IF(市町村抽出表!I148=0,"0棟",IF(市町村抽出表!I148&lt;1,"1棟未満",TEXT(ROUND(市町村抽出表!I148,0),"###,###")&amp;"棟")))</f>
        <v>#REF!</v>
      </c>
      <c r="H148" s="94" t="e">
        <f ca="1">IF(市町村抽出表!J148="－","－",IF(市町村抽出表!J148=0,"0棟",IF(市町村抽出表!J148&lt;1,"1棟未満",TEXT(ROUND(市町村抽出表!J148,0),"###,###")&amp;"棟")))</f>
        <v>#REF!</v>
      </c>
      <c r="I148" s="94" t="e">
        <f ca="1">IF(市町村抽出表!O148="－","－",IF(市町村抽出表!O148=0,"0棟",IF(市町村抽出表!O148&lt;1,"1棟未満",TEXT(ROUND(市町村抽出表!O148,0),"###,###")&amp;"棟")))</f>
        <v>#REF!</v>
      </c>
      <c r="J148" s="94" t="e">
        <f ca="1">IF(市町村抽出表!P148="－","－",IF(市町村抽出表!P148=0,"0棟",IF(市町村抽出表!P148&lt;1,"1棟未満",TEXT(ROUND(市町村抽出表!P148,0),"###,###")&amp;"棟")))</f>
        <v>#REF!</v>
      </c>
      <c r="K148" s="147" t="e">
        <f ca="1">IF(市町村抽出表!U148="","※2",IF(市町村抽出表!U148="－","－",IF(市町村抽出表!U148=0,"0棟",IF(市町村抽出表!U148&lt;1,"1棟未満",TEXT(ROUND(市町村抽出表!U148,0),"###,###")&amp;"棟"))))</f>
        <v>#REF!</v>
      </c>
      <c r="L148" s="148" t="e">
        <f ca="1">IF(市町村抽出表!V148="","※2",IF(市町村抽出表!V148="－","－",IF(市町村抽出表!V148=0,"0棟",IF(市町村抽出表!V148&lt;1,"1棟未満",TEXT(ROUND(市町村抽出表!V148,0),"###,###")&amp;"棟"))))</f>
        <v>#REF!</v>
      </c>
      <c r="M148" s="94" t="e">
        <f ca="1">IF(市町村抽出表!W148="－","－",IF(市町村抽出表!W148=0,"0棟",IF(市町村抽出表!W148&lt;1,"1棟未満",TEXT(ROUND(市町村抽出表!W148,0),"###,###")&amp;"棟")))</f>
        <v>#REF!</v>
      </c>
      <c r="N148" s="94" t="e">
        <f ca="1">IF(市町村抽出表!X148="－","－",IF(市町村抽出表!X148=0,"0棟",IF(市町村抽出表!X148&lt;1,"1棟未満",TEXT(ROUND(市町村抽出表!X148,0),"###,###")&amp;"棟")))</f>
        <v>#REF!</v>
      </c>
      <c r="O148" s="94" t="e">
        <f ca="1">IF(市町村抽出表!Z148="－","－",IF(市町村抽出表!Z148=0,"0件",IF(市町村抽出表!Z148&lt;1,"1件未満",TEXT(ROUND(市町村抽出表!Z148,0),"###,###")&amp;"件")))</f>
        <v>#REF!</v>
      </c>
      <c r="P148" s="94" t="e">
        <f ca="1">IF(市町村抽出表!AA148="－","－",IF(市町村抽出表!AA148=0,"0件",IF(市町村抽出表!AA148&lt;1,"1件未満",TEXT(ROUND(市町村抽出表!AA148,0),"###,###")&amp;"件")))</f>
        <v>#REF!</v>
      </c>
      <c r="Q148" s="94" t="e">
        <f ca="1">IF(市町村抽出表!AB148="－","－",IF(市町村抽出表!AB148=0,"0棟",IF(市町村抽出表!AB148&lt;1,"1棟未満",TEXT(ROUND(市町村抽出表!AB148,0),"###,###")&amp;"棟")))</f>
        <v>#REF!</v>
      </c>
      <c r="R148" s="94" t="e">
        <f ca="1">IF(市町村抽出表!AC148="－","－",IF(市町村抽出表!AC148=0,"0人",IF(市町村抽出表!AC148&lt;1,"1人未満",TEXT(ROUND(市町村抽出表!AC148,0),"###,###")&amp;"人")))</f>
        <v>#REF!</v>
      </c>
      <c r="S148" s="94" t="e">
        <f ca="1">IF(市町村抽出表!AD148="－","－",IF(市町村抽出表!AD148=0,"0人",IF(市町村抽出表!AD148&lt;1,"1人未満",TEXT(ROUND(市町村抽出表!AD148,0),"###,###")&amp;"人")))</f>
        <v>#REF!</v>
      </c>
      <c r="T148" s="94" t="e">
        <f ca="1">IF(市町村抽出表!AE148="－","－",IF(市町村抽出表!AE148=0,"0人",IF(市町村抽出表!AE148&lt;1,"1人未満",TEXT(ROUND(市町村抽出表!AE148,0),"###,###")&amp;"人")))</f>
        <v>#REF!</v>
      </c>
      <c r="U148" s="149" t="e">
        <f ca="1">IF(市町村抽出表!AG148="","※2",IF(市町村抽出表!AG148="－","－",IF(市町村抽出表!AG148=0,"0人",IF(市町村抽出表!AG148&lt;1,"1人未満",TEXT(ROUND(市町村抽出表!AG148,0),"###,###")&amp;"人"))))</f>
        <v>#REF!</v>
      </c>
      <c r="V148" s="150" t="e">
        <f ca="1">IF(市町村抽出表!AH148="","※2",IF(市町村抽出表!AH148="－","－",IF(市町村抽出表!AH148=0,"0人",IF(市町村抽出表!AH148&lt;1,"1人未満",TEXT(ROUND(市町村抽出表!AH148,0),"###,###")&amp;"人"))))</f>
        <v>#REF!</v>
      </c>
      <c r="W148" s="151" t="e">
        <f ca="1">IF(市町村抽出表!AI148="","※2",IF(市町村抽出表!AI148="－","－",IF(市町村抽出表!AI148=0,"0人",IF(市町村抽出表!AI148&lt;1,"1人未満",TEXT(ROUND(市町村抽出表!AI148,0),"###,###")&amp;"人"))))</f>
        <v>#REF!</v>
      </c>
      <c r="X148" s="94" t="e">
        <f ca="1">IF(市町村抽出表!AJ148="－","－",IF(市町村抽出表!AJ148=0,"0人",IF(市町村抽出表!AJ148&lt;1,"1人未満",TEXT(ROUND(市町村抽出表!AJ148,0),"###,###")&amp;"人")))</f>
        <v>#REF!</v>
      </c>
      <c r="Y148" s="94" t="e">
        <f ca="1">IF(市町村抽出表!AK148="－","－",IF(市町村抽出表!AK148=0,"0人",IF(市町村抽出表!AK148&lt;1,"1人未満",TEXT(ROUND(市町村抽出表!AK148,0),"###,###")&amp;"人")))</f>
        <v>#REF!</v>
      </c>
      <c r="Z148" s="94" t="e">
        <f ca="1">IF(市町村抽出表!AL148="－","－",IF(市町村抽出表!AL148=0,"0人",IF(市町村抽出表!AL148&lt;1,"1人未満",TEXT(ROUND(市町村抽出表!AL148,0),"###,###")&amp;"人")))</f>
        <v>#REF!</v>
      </c>
      <c r="AA148" s="94" t="e">
        <f ca="1">IF(市町村抽出表!AM148="－","－",IF(市町村抽出表!AM148=0,"0人",IF(市町村抽出表!AM148&lt;1,"1人未満",TEXT(ROUND(市町村抽出表!AM148,0),"###,###")&amp;"人")))</f>
        <v>#REF!</v>
      </c>
      <c r="AB148" s="94" t="e">
        <f ca="1">IF(市町村抽出表!AN148="－","－",IF(市町村抽出表!AN148=0,"0人",IF(市町村抽出表!AN148&lt;1,"1人未満",TEXT(ROUND(市町村抽出表!AN148,0),"###,###")&amp;"人")))</f>
        <v>#REF!</v>
      </c>
      <c r="AC148" s="94" t="e">
        <f ca="1">IF(市町村抽出表!AO148="－","－",IF(市町村抽出表!AO148=0,"0人",IF(市町村抽出表!AO148&lt;1,"1人未満",TEXT(ROUND(市町村抽出表!AO148,0),"###,###")&amp;"人")))</f>
        <v>#REF!</v>
      </c>
      <c r="AD148" s="94" t="e">
        <f ca="1">IF(市町村抽出表!AP148="－","－",IF(市町村抽出表!AP148=0,"0人",IF(市町村抽出表!AP148&lt;1,"1人未満",TEXT(ROUND(市町村抽出表!AP148,0),"###,###")&amp;"人")))</f>
        <v>#REF!</v>
      </c>
      <c r="AE148" s="94" t="e">
        <f ca="1">IF(市町村抽出表!AQ148="－","－",IF(市町村抽出表!AQ148=0,"0人",IF(市町村抽出表!AQ148&lt;1,"1人未満",TEXT(ROUND(市町村抽出表!AQ148,0),"###,###")&amp;"人")))</f>
        <v>#REF!</v>
      </c>
      <c r="AF148" s="94" t="e">
        <f ca="1">IF(市町村抽出表!AR148="－","－",IF(市町村抽出表!AR148=0,"0人",IF(市町村抽出表!AR148&lt;1,"1人未満",TEXT(ROUND(市町村抽出表!AR148,0),"###,###")&amp;"人")))</f>
        <v>#REF!</v>
      </c>
      <c r="AG148" s="94" t="e">
        <f ca="1">IF(市町村抽出表!AS148="－","－",IF(市町村抽出表!AS148=0,"0箇所",IF(市町村抽出表!AS148&lt;1,"1箇所未満",TEXT(ROUND(市町村抽出表!AS148,0),"###,###")&amp;"箇所")))</f>
        <v>#REF!</v>
      </c>
      <c r="AH148" s="94" t="e">
        <f ca="1">IF(市町村抽出表!AT148="－","－",IF(市町村抽出表!AT148=0,"0世帯",IF(市町村抽出表!AT148&lt;1,"1世帯未満",TEXT(ROUND(市町村抽出表!AT148,0),"###,###")&amp;"世帯")))</f>
        <v>#REF!</v>
      </c>
      <c r="AI148" s="94" t="e">
        <f ca="1">IF(市町村抽出表!AU148="－","－",IF(市町村抽出表!AU148=0,"0人",IF(市町村抽出表!AU148&lt;1,"1人未満",TEXT(ROUND(市町村抽出表!AU148,0),"###,###")&amp;"人")))</f>
        <v>#REF!</v>
      </c>
      <c r="AJ148" s="94" t="e">
        <f ca="1">IF(市町村抽出表!AV148="－","－",IF(市町村抽出表!AV148=0,"0世帯",IF(市町村抽出表!AV148&lt;1,"1世帯未満",TEXT(ROUND(市町村抽出表!AV148,0),"###,###")&amp;"世帯")))</f>
        <v>#REF!</v>
      </c>
      <c r="AK148" s="94" t="e">
        <f ca="1">IF(市町村抽出表!AW148="－","－",IF(市町村抽出表!AW148=0,"0人",IF(市町村抽出表!AW148&lt;1,"1人未満",TEXT(ROUND(市町村抽出表!AW148,0),"###,###")&amp;"人")))</f>
        <v>#REF!</v>
      </c>
      <c r="AL148" s="94" t="e">
        <f ca="1">IF(市町村抽出表!AX148="－","－",IF(市町村抽出表!AX148=0,"0世帯",IF(市町村抽出表!AX148&lt;1,"1世帯未満",TEXT(ROUND(市町村抽出表!AX148,0),"###,###")&amp;"世帯")))</f>
        <v>#REF!</v>
      </c>
      <c r="AM148" s="94" t="e">
        <f ca="1">IF(市町村抽出表!AY148="－","－",IF(市町村抽出表!AY148=0,"0人",IF(市町村抽出表!AY148&lt;1,"1人未満",TEXT(ROUND(市町村抽出表!AY148,0),"###,###")&amp;"人")))</f>
        <v>#REF!</v>
      </c>
      <c r="AN148" s="94" t="s">
        <v>722</v>
      </c>
      <c r="AO148" s="94" t="s">
        <v>722</v>
      </c>
      <c r="AP148" s="94" t="e">
        <f ca="1">IF(市町村抽出表!BB148="－","－",IF(市町村抽出表!BB148=0,"0km",IF(市町村抽出表!BB148&lt;0.1,"0.1km未満",TEXT(ROUND(市町村抽出表!BB148,1),"###,##0.0")&amp;"km")))</f>
        <v>#REF!</v>
      </c>
      <c r="AQ148" s="94" t="e">
        <f ca="1">IF(市町村抽出表!BC148="－","－",IF(市町村抽出表!BC148=0,"0世帯",IF(市町村抽出表!BC148&lt;1,"1世帯未満",TEXT(ROUND(市町村抽出表!BC148,0),"###,###")&amp;"世帯")))</f>
        <v>#REF!</v>
      </c>
      <c r="AR148" s="94" t="e">
        <f ca="1">IF(市町村抽出表!BD148="－","－",IF(市町村抽出表!BD148=0,"0人",IF(市町村抽出表!BD148&lt;1,"1人未満",TEXT(ROUND(市町村抽出表!BD148,0),"###,###")&amp;"人")))</f>
        <v>#REF!</v>
      </c>
      <c r="AS148" s="94" t="s">
        <v>722</v>
      </c>
      <c r="AT148" s="94" t="s">
        <v>722</v>
      </c>
      <c r="AU148" s="94" t="e">
        <f ca="1">IF(市町村抽出表!BG148="－","－",IF(市町村抽出表!BG148=0,"0箇所",IF(市町村抽出表!BG148&lt;1,"1箇所未満",TEXT(ROUND(市町村抽出表!BG148,0),"###,###")&amp;"箇所")))</f>
        <v>#REF!</v>
      </c>
      <c r="AV148" s="94" t="e">
        <f ca="1">IF(市町村抽出表!BH148="－","－",IF(市町村抽出表!BH148=0,"0箇所",IF(市町村抽出表!BH148&lt;1,"1箇所未満",TEXT(ROUND(市町村抽出表!BH148,0),"###,###")&amp;"箇所")))</f>
        <v>#REF!</v>
      </c>
      <c r="AW148" s="94" t="e">
        <f ca="1">IF(市町村抽出表!BI148="－","－",IF(市町村抽出表!BI148=0,"0箇所",IF(市町村抽出表!BI148&lt;1,"1箇所未満",TEXT(ROUND(市町村抽出表!BI148,0),"###,###")&amp;"箇所")))</f>
        <v>#REF!</v>
      </c>
      <c r="AX148" s="94" t="e">
        <f ca="1">IF(市町村抽出表!BJ148="－","－",IF(市町村抽出表!BJ148=0,"0箇所",IF(市町村抽出表!BJ148&lt;1,"1箇所未満",TEXT(ROUND(市町村抽出表!BJ148,0),"###,###")&amp;"箇所")))</f>
        <v>#REF!</v>
      </c>
      <c r="AY148" s="94" t="e">
        <f ca="1">IF(市町村抽出表!BK148="－","－",IF(市町村抽出表!BK148=0,"0箇所",IF(市町村抽出表!BK148&lt;1,"1箇所未満",TEXT(ROUND(市町村抽出表!BK148,0),"###,###")&amp;"箇所")))</f>
        <v>#REF!</v>
      </c>
      <c r="AZ148" s="94" t="e">
        <f ca="1">IF(市町村抽出表!BL148="－","－",IF(市町村抽出表!BL148=0,"0箇所",IF(市町村抽出表!BL148&lt;1,"1箇所未満",TEXT(ROUND(市町村抽出表!BL148,0),"###,###")&amp;"箇所")))</f>
        <v>#REF!</v>
      </c>
      <c r="BH148" s="153"/>
      <c r="BI148" s="153"/>
      <c r="BJ148" s="153"/>
      <c r="BL148" s="154"/>
      <c r="BM148" s="153"/>
      <c r="BN148" s="153"/>
      <c r="BO148" s="153"/>
      <c r="BP148" s="153"/>
      <c r="BX148" s="154"/>
      <c r="BY148" s="153"/>
      <c r="BZ148" s="153"/>
      <c r="CA148" s="153"/>
      <c r="CB148" s="153"/>
      <c r="CN148" s="154"/>
      <c r="CO148" s="153"/>
      <c r="CP148" s="153"/>
      <c r="CQ148" s="153"/>
      <c r="CR148" s="153"/>
    </row>
    <row r="149" spans="1:96" x14ac:dyDescent="0.2">
      <c r="A149" s="82">
        <v>146</v>
      </c>
      <c r="B149" s="74" t="s">
        <v>700</v>
      </c>
      <c r="C149" s="93" t="e">
        <f ca="1">IF(市町村抽出表!D149="－","－",ROUND(市町村抽出表!D149,1))</f>
        <v>#REF!</v>
      </c>
      <c r="D149" s="158" t="e">
        <f ca="1">IF(市町村抽出表!F149="","※2",IF(市町村抽出表!F149="－","－",市町村抽出表!F149&amp;"箇所"))</f>
        <v>#REF!</v>
      </c>
      <c r="E149" s="159" t="e">
        <f ca="1">IF(市町村抽出表!G149="","※2",IF(市町村抽出表!G149="－","－",市町村抽出表!G149&amp;"箇所"))</f>
        <v>#REF!</v>
      </c>
      <c r="F149" s="160" t="e">
        <f ca="1">IF(市町村抽出表!H149="","※2",IF(市町村抽出表!H149="－","－",市町村抽出表!H149&amp;"箇所"))</f>
        <v>#REF!</v>
      </c>
      <c r="G149" s="94" t="e">
        <f ca="1">IF(市町村抽出表!I149="－","－",IF(市町村抽出表!I149=0,"0棟",IF(市町村抽出表!I149&lt;1,"1棟未満",TEXT(ROUND(市町村抽出表!I149,0),"###,###")&amp;"棟")))</f>
        <v>#REF!</v>
      </c>
      <c r="H149" s="94" t="e">
        <f ca="1">IF(市町村抽出表!J149="－","－",IF(市町村抽出表!J149=0,"0棟",IF(市町村抽出表!J149&lt;1,"1棟未満",TEXT(ROUND(市町村抽出表!J149,0),"###,###")&amp;"棟")))</f>
        <v>#REF!</v>
      </c>
      <c r="I149" s="94" t="e">
        <f ca="1">IF(市町村抽出表!O149="－","－",IF(市町村抽出表!O149=0,"0棟",IF(市町村抽出表!O149&lt;1,"1棟未満",TEXT(ROUND(市町村抽出表!O149,0),"###,###")&amp;"棟")))</f>
        <v>#REF!</v>
      </c>
      <c r="J149" s="94" t="e">
        <f ca="1">IF(市町村抽出表!P149="－","－",IF(市町村抽出表!P149=0,"0棟",IF(市町村抽出表!P149&lt;1,"1棟未満",TEXT(ROUND(市町村抽出表!P149,0),"###,###")&amp;"棟")))</f>
        <v>#REF!</v>
      </c>
      <c r="K149" s="147" t="e">
        <f ca="1">IF(市町村抽出表!U149="","※2",IF(市町村抽出表!U149="－","－",IF(市町村抽出表!U149=0,"0棟",IF(市町村抽出表!U149&lt;1,"1棟未満",TEXT(ROUND(市町村抽出表!U149,0),"###,###")&amp;"棟"))))</f>
        <v>#REF!</v>
      </c>
      <c r="L149" s="148" t="e">
        <f ca="1">IF(市町村抽出表!V149="","※2",IF(市町村抽出表!V149="－","－",IF(市町村抽出表!V149=0,"0棟",IF(市町村抽出表!V149&lt;1,"1棟未満",TEXT(ROUND(市町村抽出表!V149,0),"###,###")&amp;"棟"))))</f>
        <v>#REF!</v>
      </c>
      <c r="M149" s="94" t="e">
        <f ca="1">IF(市町村抽出表!W149="－","－",IF(市町村抽出表!W149=0,"0棟",IF(市町村抽出表!W149&lt;1,"1棟未満",TEXT(ROUND(市町村抽出表!W149,0),"###,###")&amp;"棟")))</f>
        <v>#REF!</v>
      </c>
      <c r="N149" s="94" t="e">
        <f ca="1">IF(市町村抽出表!X149="－","－",IF(市町村抽出表!X149=0,"0棟",IF(市町村抽出表!X149&lt;1,"1棟未満",TEXT(ROUND(市町村抽出表!X149,0),"###,###")&amp;"棟")))</f>
        <v>#REF!</v>
      </c>
      <c r="O149" s="94" t="e">
        <f ca="1">IF(市町村抽出表!Z149="－","－",IF(市町村抽出表!Z149=0,"0件",IF(市町村抽出表!Z149&lt;1,"1件未満",TEXT(ROUND(市町村抽出表!Z149,0),"###,###")&amp;"件")))</f>
        <v>#REF!</v>
      </c>
      <c r="P149" s="94" t="e">
        <f ca="1">IF(市町村抽出表!AA149="－","－",IF(市町村抽出表!AA149=0,"0件",IF(市町村抽出表!AA149&lt;1,"1件未満",TEXT(ROUND(市町村抽出表!AA149,0),"###,###")&amp;"件")))</f>
        <v>#REF!</v>
      </c>
      <c r="Q149" s="94" t="e">
        <f ca="1">IF(市町村抽出表!AB149="－","－",IF(市町村抽出表!AB149=0,"0棟",IF(市町村抽出表!AB149&lt;1,"1棟未満",TEXT(ROUND(市町村抽出表!AB149,0),"###,###")&amp;"棟")))</f>
        <v>#REF!</v>
      </c>
      <c r="R149" s="94" t="e">
        <f ca="1">IF(市町村抽出表!AC149="－","－",IF(市町村抽出表!AC149=0,"0人",IF(市町村抽出表!AC149&lt;1,"1人未満",TEXT(ROUND(市町村抽出表!AC149,0),"###,###")&amp;"人")))</f>
        <v>#REF!</v>
      </c>
      <c r="S149" s="94" t="e">
        <f ca="1">IF(市町村抽出表!AD149="－","－",IF(市町村抽出表!AD149=0,"0人",IF(市町村抽出表!AD149&lt;1,"1人未満",TEXT(ROUND(市町村抽出表!AD149,0),"###,###")&amp;"人")))</f>
        <v>#REF!</v>
      </c>
      <c r="T149" s="94" t="e">
        <f ca="1">IF(市町村抽出表!AE149="－","－",IF(市町村抽出表!AE149=0,"0人",IF(市町村抽出表!AE149&lt;1,"1人未満",TEXT(ROUND(市町村抽出表!AE149,0),"###,###")&amp;"人")))</f>
        <v>#REF!</v>
      </c>
      <c r="U149" s="149" t="e">
        <f ca="1">IF(市町村抽出表!AG149="","※2",IF(市町村抽出表!AG149="－","－",IF(市町村抽出表!AG149=0,"0人",IF(市町村抽出表!AG149&lt;1,"1人未満",TEXT(ROUND(市町村抽出表!AG149,0),"###,###")&amp;"人"))))</f>
        <v>#REF!</v>
      </c>
      <c r="V149" s="150" t="e">
        <f ca="1">IF(市町村抽出表!AH149="","※2",IF(市町村抽出表!AH149="－","－",IF(市町村抽出表!AH149=0,"0人",IF(市町村抽出表!AH149&lt;1,"1人未満",TEXT(ROUND(市町村抽出表!AH149,0),"###,###")&amp;"人"))))</f>
        <v>#REF!</v>
      </c>
      <c r="W149" s="151" t="e">
        <f ca="1">IF(市町村抽出表!AI149="","※2",IF(市町村抽出表!AI149="－","－",IF(市町村抽出表!AI149=0,"0人",IF(市町村抽出表!AI149&lt;1,"1人未満",TEXT(ROUND(市町村抽出表!AI149,0),"###,###")&amp;"人"))))</f>
        <v>#REF!</v>
      </c>
      <c r="X149" s="94" t="e">
        <f ca="1">IF(市町村抽出表!AJ149="－","－",IF(市町村抽出表!AJ149=0,"0人",IF(市町村抽出表!AJ149&lt;1,"1人未満",TEXT(ROUND(市町村抽出表!AJ149,0),"###,###")&amp;"人")))</f>
        <v>#REF!</v>
      </c>
      <c r="Y149" s="94" t="e">
        <f ca="1">IF(市町村抽出表!AK149="－","－",IF(市町村抽出表!AK149=0,"0人",IF(市町村抽出表!AK149&lt;1,"1人未満",TEXT(ROUND(市町村抽出表!AK149,0),"###,###")&amp;"人")))</f>
        <v>#REF!</v>
      </c>
      <c r="Z149" s="94" t="e">
        <f ca="1">IF(市町村抽出表!AL149="－","－",IF(市町村抽出表!AL149=0,"0人",IF(市町村抽出表!AL149&lt;1,"1人未満",TEXT(ROUND(市町村抽出表!AL149,0),"###,###")&amp;"人")))</f>
        <v>#REF!</v>
      </c>
      <c r="AA149" s="94" t="e">
        <f ca="1">IF(市町村抽出表!AM149="－","－",IF(市町村抽出表!AM149=0,"0人",IF(市町村抽出表!AM149&lt;1,"1人未満",TEXT(ROUND(市町村抽出表!AM149,0),"###,###")&amp;"人")))</f>
        <v>#REF!</v>
      </c>
      <c r="AB149" s="94" t="e">
        <f ca="1">IF(市町村抽出表!AN149="－","－",IF(市町村抽出表!AN149=0,"0人",IF(市町村抽出表!AN149&lt;1,"1人未満",TEXT(ROUND(市町村抽出表!AN149,0),"###,###")&amp;"人")))</f>
        <v>#REF!</v>
      </c>
      <c r="AC149" s="94" t="e">
        <f ca="1">IF(市町村抽出表!AO149="－","－",IF(市町村抽出表!AO149=0,"0人",IF(市町村抽出表!AO149&lt;1,"1人未満",TEXT(ROUND(市町村抽出表!AO149,0),"###,###")&amp;"人")))</f>
        <v>#REF!</v>
      </c>
      <c r="AD149" s="94" t="e">
        <f ca="1">IF(市町村抽出表!AP149="－","－",IF(市町村抽出表!AP149=0,"0人",IF(市町村抽出表!AP149&lt;1,"1人未満",TEXT(ROUND(市町村抽出表!AP149,0),"###,###")&amp;"人")))</f>
        <v>#REF!</v>
      </c>
      <c r="AE149" s="94" t="e">
        <f ca="1">IF(市町村抽出表!AQ149="－","－",IF(市町村抽出表!AQ149=0,"0人",IF(市町村抽出表!AQ149&lt;1,"1人未満",TEXT(ROUND(市町村抽出表!AQ149,0),"###,###")&amp;"人")))</f>
        <v>#REF!</v>
      </c>
      <c r="AF149" s="94" t="e">
        <f ca="1">IF(市町村抽出表!AR149="－","－",IF(市町村抽出表!AR149=0,"0人",IF(市町村抽出表!AR149&lt;1,"1人未満",TEXT(ROUND(市町村抽出表!AR149,0),"###,###")&amp;"人")))</f>
        <v>#REF!</v>
      </c>
      <c r="AG149" s="94" t="e">
        <f ca="1">IF(市町村抽出表!AS149="－","－",IF(市町村抽出表!AS149=0,"0箇所",IF(市町村抽出表!AS149&lt;1,"1箇所未満",TEXT(ROUND(市町村抽出表!AS149,0),"###,###")&amp;"箇所")))</f>
        <v>#REF!</v>
      </c>
      <c r="AH149" s="94" t="e">
        <f ca="1">IF(市町村抽出表!AT149="－","－",IF(市町村抽出表!AT149=0,"0世帯",IF(市町村抽出表!AT149&lt;1,"1世帯未満",TEXT(ROUND(市町村抽出表!AT149,0),"###,###")&amp;"世帯")))</f>
        <v>#REF!</v>
      </c>
      <c r="AI149" s="94" t="e">
        <f ca="1">IF(市町村抽出表!AU149="－","－",IF(市町村抽出表!AU149=0,"0人",IF(市町村抽出表!AU149&lt;1,"1人未満",TEXT(ROUND(市町村抽出表!AU149,0),"###,###")&amp;"人")))</f>
        <v>#REF!</v>
      </c>
      <c r="AJ149" s="94" t="e">
        <f ca="1">IF(市町村抽出表!AV149="－","－",IF(市町村抽出表!AV149=0,"0世帯",IF(市町村抽出表!AV149&lt;1,"1世帯未満",TEXT(ROUND(市町村抽出表!AV149,0),"###,###")&amp;"世帯")))</f>
        <v>#REF!</v>
      </c>
      <c r="AK149" s="94" t="e">
        <f ca="1">IF(市町村抽出表!AW149="－","－",IF(市町村抽出表!AW149=0,"0人",IF(市町村抽出表!AW149&lt;1,"1人未満",TEXT(ROUND(市町村抽出表!AW149,0),"###,###")&amp;"人")))</f>
        <v>#REF!</v>
      </c>
      <c r="AL149" s="94" t="e">
        <f ca="1">IF(市町村抽出表!AX149="－","－",IF(市町村抽出表!AX149=0,"0世帯",IF(市町村抽出表!AX149&lt;1,"1世帯未満",TEXT(ROUND(市町村抽出表!AX149,0),"###,###")&amp;"世帯")))</f>
        <v>#REF!</v>
      </c>
      <c r="AM149" s="94" t="e">
        <f ca="1">IF(市町村抽出表!AY149="－","－",IF(市町村抽出表!AY149=0,"0人",IF(市町村抽出表!AY149&lt;1,"1人未満",TEXT(ROUND(市町村抽出表!AY149,0),"###,###")&amp;"人")))</f>
        <v>#REF!</v>
      </c>
      <c r="AN149" s="94" t="s">
        <v>722</v>
      </c>
      <c r="AO149" s="94" t="s">
        <v>722</v>
      </c>
      <c r="AP149" s="94" t="e">
        <f ca="1">IF(市町村抽出表!BB149="－","－",IF(市町村抽出表!BB149=0,"0km",IF(市町村抽出表!BB149&lt;0.1,"0.1km未満",TEXT(ROUND(市町村抽出表!BB149,1),"###,##0.0")&amp;"km")))</f>
        <v>#REF!</v>
      </c>
      <c r="AQ149" s="94" t="e">
        <f ca="1">IF(市町村抽出表!BC149="－","－",IF(市町村抽出表!BC149=0,"0世帯",IF(市町村抽出表!BC149&lt;1,"1世帯未満",TEXT(ROUND(市町村抽出表!BC149,0),"###,###")&amp;"世帯")))</f>
        <v>#REF!</v>
      </c>
      <c r="AR149" s="94" t="e">
        <f ca="1">IF(市町村抽出表!BD149="－","－",IF(市町村抽出表!BD149=0,"0人",IF(市町村抽出表!BD149&lt;1,"1人未満",TEXT(ROUND(市町村抽出表!BD149,0),"###,###")&amp;"人")))</f>
        <v>#REF!</v>
      </c>
      <c r="AS149" s="94" t="s">
        <v>722</v>
      </c>
      <c r="AT149" s="94" t="s">
        <v>722</v>
      </c>
      <c r="AU149" s="94" t="e">
        <f ca="1">IF(市町村抽出表!BG149="－","－",IF(市町村抽出表!BG149=0,"0箇所",IF(市町村抽出表!BG149&lt;1,"1箇所未満",TEXT(ROUND(市町村抽出表!BG149,0),"###,###")&amp;"箇所")))</f>
        <v>#REF!</v>
      </c>
      <c r="AV149" s="94" t="e">
        <f ca="1">IF(市町村抽出表!BH149="－","－",IF(市町村抽出表!BH149=0,"0箇所",IF(市町村抽出表!BH149&lt;1,"1箇所未満",TEXT(ROUND(市町村抽出表!BH149,0),"###,###")&amp;"箇所")))</f>
        <v>#REF!</v>
      </c>
      <c r="AW149" s="94" t="e">
        <f ca="1">IF(市町村抽出表!BI149="－","－",IF(市町村抽出表!BI149=0,"0箇所",IF(市町村抽出表!BI149&lt;1,"1箇所未満",TEXT(ROUND(市町村抽出表!BI149,0),"###,###")&amp;"箇所")))</f>
        <v>#REF!</v>
      </c>
      <c r="AX149" s="94" t="e">
        <f ca="1">IF(市町村抽出表!BJ149="－","－",IF(市町村抽出表!BJ149=0,"0箇所",IF(市町村抽出表!BJ149&lt;1,"1箇所未満",TEXT(ROUND(市町村抽出表!BJ149,0),"###,###")&amp;"箇所")))</f>
        <v>#REF!</v>
      </c>
      <c r="AY149" s="94" t="e">
        <f ca="1">IF(市町村抽出表!BK149="－","－",IF(市町村抽出表!BK149=0,"0箇所",IF(市町村抽出表!BK149&lt;1,"1箇所未満",TEXT(ROUND(市町村抽出表!BK149,0),"###,###")&amp;"箇所")))</f>
        <v>#REF!</v>
      </c>
      <c r="AZ149" s="94" t="e">
        <f ca="1">IF(市町村抽出表!BL149="－","－",IF(市町村抽出表!BL149=0,"0箇所",IF(市町村抽出表!BL149&lt;1,"1箇所未満",TEXT(ROUND(市町村抽出表!BL149,0),"###,###")&amp;"箇所")))</f>
        <v>#REF!</v>
      </c>
      <c r="BH149" s="153"/>
      <c r="BI149" s="153"/>
      <c r="BJ149" s="153"/>
      <c r="BL149" s="154"/>
      <c r="BM149" s="153"/>
      <c r="BN149" s="153"/>
      <c r="BO149" s="153"/>
      <c r="BP149" s="153"/>
      <c r="BX149" s="154"/>
      <c r="BY149" s="153"/>
      <c r="BZ149" s="153"/>
      <c r="CA149" s="153"/>
      <c r="CB149" s="153"/>
      <c r="CN149" s="154"/>
      <c r="CO149" s="153"/>
      <c r="CP149" s="153"/>
      <c r="CQ149" s="153"/>
      <c r="CR149" s="153"/>
    </row>
    <row r="150" spans="1:96" x14ac:dyDescent="0.2">
      <c r="A150" s="82">
        <v>147</v>
      </c>
      <c r="B150" s="74" t="s">
        <v>701</v>
      </c>
      <c r="C150" s="93" t="e">
        <f ca="1">IF(市町村抽出表!D150="－","－",ROUND(市町村抽出表!D150,1))</f>
        <v>#REF!</v>
      </c>
      <c r="D150" s="158" t="e">
        <f ca="1">IF(市町村抽出表!F150="","※2",IF(市町村抽出表!F150="－","－",市町村抽出表!F150&amp;"箇所"))</f>
        <v>#REF!</v>
      </c>
      <c r="E150" s="159" t="e">
        <f ca="1">IF(市町村抽出表!G150="","※2",IF(市町村抽出表!G150="－","－",市町村抽出表!G150&amp;"箇所"))</f>
        <v>#REF!</v>
      </c>
      <c r="F150" s="160" t="e">
        <f ca="1">IF(市町村抽出表!H150="","※2",IF(市町村抽出表!H150="－","－",市町村抽出表!H150&amp;"箇所"))</f>
        <v>#REF!</v>
      </c>
      <c r="G150" s="94" t="e">
        <f ca="1">IF(市町村抽出表!I150="－","－",IF(市町村抽出表!I150=0,"0棟",IF(市町村抽出表!I150&lt;1,"1棟未満",TEXT(ROUND(市町村抽出表!I150,0),"###,###")&amp;"棟")))</f>
        <v>#REF!</v>
      </c>
      <c r="H150" s="94" t="e">
        <f ca="1">IF(市町村抽出表!J150="－","－",IF(市町村抽出表!J150=0,"0棟",IF(市町村抽出表!J150&lt;1,"1棟未満",TEXT(ROUND(市町村抽出表!J150,0),"###,###")&amp;"棟")))</f>
        <v>#REF!</v>
      </c>
      <c r="I150" s="94" t="e">
        <f ca="1">IF(市町村抽出表!O150="－","－",IF(市町村抽出表!O150=0,"0棟",IF(市町村抽出表!O150&lt;1,"1棟未満",TEXT(ROUND(市町村抽出表!O150,0),"###,###")&amp;"棟")))</f>
        <v>#REF!</v>
      </c>
      <c r="J150" s="94" t="e">
        <f ca="1">IF(市町村抽出表!P150="－","－",IF(市町村抽出表!P150=0,"0棟",IF(市町村抽出表!P150&lt;1,"1棟未満",TEXT(ROUND(市町村抽出表!P150,0),"###,###")&amp;"棟")))</f>
        <v>#REF!</v>
      </c>
      <c r="K150" s="147" t="e">
        <f ca="1">IF(市町村抽出表!U150="","※2",IF(市町村抽出表!U150="－","－",IF(市町村抽出表!U150=0,"0棟",IF(市町村抽出表!U150&lt;1,"1棟未満",TEXT(ROUND(市町村抽出表!U150,0),"###,###")&amp;"棟"))))</f>
        <v>#REF!</v>
      </c>
      <c r="L150" s="148" t="e">
        <f ca="1">IF(市町村抽出表!V150="","※2",IF(市町村抽出表!V150="－","－",IF(市町村抽出表!V150=0,"0棟",IF(市町村抽出表!V150&lt;1,"1棟未満",TEXT(ROUND(市町村抽出表!V150,0),"###,###")&amp;"棟"))))</f>
        <v>#REF!</v>
      </c>
      <c r="M150" s="94" t="e">
        <f ca="1">IF(市町村抽出表!W150="－","－",IF(市町村抽出表!W150=0,"0棟",IF(市町村抽出表!W150&lt;1,"1棟未満",TEXT(ROUND(市町村抽出表!W150,0),"###,###")&amp;"棟")))</f>
        <v>#REF!</v>
      </c>
      <c r="N150" s="94" t="e">
        <f ca="1">IF(市町村抽出表!X150="－","－",IF(市町村抽出表!X150=0,"0棟",IF(市町村抽出表!X150&lt;1,"1棟未満",TEXT(ROUND(市町村抽出表!X150,0),"###,###")&amp;"棟")))</f>
        <v>#REF!</v>
      </c>
      <c r="O150" s="94" t="e">
        <f ca="1">IF(市町村抽出表!Z150="－","－",IF(市町村抽出表!Z150=0,"0件",IF(市町村抽出表!Z150&lt;1,"1件未満",TEXT(ROUND(市町村抽出表!Z150,0),"###,###")&amp;"件")))</f>
        <v>#REF!</v>
      </c>
      <c r="P150" s="94" t="e">
        <f ca="1">IF(市町村抽出表!AA150="－","－",IF(市町村抽出表!AA150=0,"0件",IF(市町村抽出表!AA150&lt;1,"1件未満",TEXT(ROUND(市町村抽出表!AA150,0),"###,###")&amp;"件")))</f>
        <v>#REF!</v>
      </c>
      <c r="Q150" s="94" t="e">
        <f ca="1">IF(市町村抽出表!AB150="－","－",IF(市町村抽出表!AB150=0,"0棟",IF(市町村抽出表!AB150&lt;1,"1棟未満",TEXT(ROUND(市町村抽出表!AB150,0),"###,###")&amp;"棟")))</f>
        <v>#REF!</v>
      </c>
      <c r="R150" s="94" t="e">
        <f ca="1">IF(市町村抽出表!AC150="－","－",IF(市町村抽出表!AC150=0,"0人",IF(市町村抽出表!AC150&lt;1,"1人未満",TEXT(ROUND(市町村抽出表!AC150,0),"###,###")&amp;"人")))</f>
        <v>#REF!</v>
      </c>
      <c r="S150" s="94" t="e">
        <f ca="1">IF(市町村抽出表!AD150="－","－",IF(市町村抽出表!AD150=0,"0人",IF(市町村抽出表!AD150&lt;1,"1人未満",TEXT(ROUND(市町村抽出表!AD150,0),"###,###")&amp;"人")))</f>
        <v>#REF!</v>
      </c>
      <c r="T150" s="94" t="e">
        <f ca="1">IF(市町村抽出表!AE150="－","－",IF(市町村抽出表!AE150=0,"0人",IF(市町村抽出表!AE150&lt;1,"1人未満",TEXT(ROUND(市町村抽出表!AE150,0),"###,###")&amp;"人")))</f>
        <v>#REF!</v>
      </c>
      <c r="U150" s="149" t="e">
        <f ca="1">IF(市町村抽出表!AG150="","※2",IF(市町村抽出表!AG150="－","－",IF(市町村抽出表!AG150=0,"0人",IF(市町村抽出表!AG150&lt;1,"1人未満",TEXT(ROUND(市町村抽出表!AG150,0),"###,###")&amp;"人"))))</f>
        <v>#REF!</v>
      </c>
      <c r="V150" s="150" t="e">
        <f ca="1">IF(市町村抽出表!AH150="","※2",IF(市町村抽出表!AH150="－","－",IF(市町村抽出表!AH150=0,"0人",IF(市町村抽出表!AH150&lt;1,"1人未満",TEXT(ROUND(市町村抽出表!AH150,0),"###,###")&amp;"人"))))</f>
        <v>#REF!</v>
      </c>
      <c r="W150" s="151" t="e">
        <f ca="1">IF(市町村抽出表!AI150="","※2",IF(市町村抽出表!AI150="－","－",IF(市町村抽出表!AI150=0,"0人",IF(市町村抽出表!AI150&lt;1,"1人未満",TEXT(ROUND(市町村抽出表!AI150,0),"###,###")&amp;"人"))))</f>
        <v>#REF!</v>
      </c>
      <c r="X150" s="94" t="e">
        <f ca="1">IF(市町村抽出表!AJ150="－","－",IF(市町村抽出表!AJ150=0,"0人",IF(市町村抽出表!AJ150&lt;1,"1人未満",TEXT(ROUND(市町村抽出表!AJ150,0),"###,###")&amp;"人")))</f>
        <v>#REF!</v>
      </c>
      <c r="Y150" s="94" t="e">
        <f ca="1">IF(市町村抽出表!AK150="－","－",IF(市町村抽出表!AK150=0,"0人",IF(市町村抽出表!AK150&lt;1,"1人未満",TEXT(ROUND(市町村抽出表!AK150,0),"###,###")&amp;"人")))</f>
        <v>#REF!</v>
      </c>
      <c r="Z150" s="94" t="e">
        <f ca="1">IF(市町村抽出表!AL150="－","－",IF(市町村抽出表!AL150=0,"0人",IF(市町村抽出表!AL150&lt;1,"1人未満",TEXT(ROUND(市町村抽出表!AL150,0),"###,###")&amp;"人")))</f>
        <v>#REF!</v>
      </c>
      <c r="AA150" s="94" t="e">
        <f ca="1">IF(市町村抽出表!AM150="－","－",IF(市町村抽出表!AM150=0,"0人",IF(市町村抽出表!AM150&lt;1,"1人未満",TEXT(ROUND(市町村抽出表!AM150,0),"###,###")&amp;"人")))</f>
        <v>#REF!</v>
      </c>
      <c r="AB150" s="94" t="e">
        <f ca="1">IF(市町村抽出表!AN150="－","－",IF(市町村抽出表!AN150=0,"0人",IF(市町村抽出表!AN150&lt;1,"1人未満",TEXT(ROUND(市町村抽出表!AN150,0),"###,###")&amp;"人")))</f>
        <v>#REF!</v>
      </c>
      <c r="AC150" s="94" t="e">
        <f ca="1">IF(市町村抽出表!AO150="－","－",IF(市町村抽出表!AO150=0,"0人",IF(市町村抽出表!AO150&lt;1,"1人未満",TEXT(ROUND(市町村抽出表!AO150,0),"###,###")&amp;"人")))</f>
        <v>#REF!</v>
      </c>
      <c r="AD150" s="94" t="e">
        <f ca="1">IF(市町村抽出表!AP150="－","－",IF(市町村抽出表!AP150=0,"0人",IF(市町村抽出表!AP150&lt;1,"1人未満",TEXT(ROUND(市町村抽出表!AP150,0),"###,###")&amp;"人")))</f>
        <v>#REF!</v>
      </c>
      <c r="AE150" s="94" t="e">
        <f ca="1">IF(市町村抽出表!AQ150="－","－",IF(市町村抽出表!AQ150=0,"0人",IF(市町村抽出表!AQ150&lt;1,"1人未満",TEXT(ROUND(市町村抽出表!AQ150,0),"###,###")&amp;"人")))</f>
        <v>#REF!</v>
      </c>
      <c r="AF150" s="94" t="e">
        <f ca="1">IF(市町村抽出表!AR150="－","－",IF(市町村抽出表!AR150=0,"0人",IF(市町村抽出表!AR150&lt;1,"1人未満",TEXT(ROUND(市町村抽出表!AR150,0),"###,###")&amp;"人")))</f>
        <v>#REF!</v>
      </c>
      <c r="AG150" s="94" t="e">
        <f ca="1">IF(市町村抽出表!AS150="－","－",IF(市町村抽出表!AS150=0,"0箇所",IF(市町村抽出表!AS150&lt;1,"1箇所未満",TEXT(ROUND(市町村抽出表!AS150,0),"###,###")&amp;"箇所")))</f>
        <v>#REF!</v>
      </c>
      <c r="AH150" s="94" t="e">
        <f ca="1">IF(市町村抽出表!AT150="－","－",IF(市町村抽出表!AT150=0,"0世帯",IF(市町村抽出表!AT150&lt;1,"1世帯未満",TEXT(ROUND(市町村抽出表!AT150,0),"###,###")&amp;"世帯")))</f>
        <v>#REF!</v>
      </c>
      <c r="AI150" s="94" t="e">
        <f ca="1">IF(市町村抽出表!AU150="－","－",IF(市町村抽出表!AU150=0,"0人",IF(市町村抽出表!AU150&lt;1,"1人未満",TEXT(ROUND(市町村抽出表!AU150,0),"###,###")&amp;"人")))</f>
        <v>#REF!</v>
      </c>
      <c r="AJ150" s="94" t="e">
        <f ca="1">IF(市町村抽出表!AV150="－","－",IF(市町村抽出表!AV150=0,"0世帯",IF(市町村抽出表!AV150&lt;1,"1世帯未満",TEXT(ROUND(市町村抽出表!AV150,0),"###,###")&amp;"世帯")))</f>
        <v>#REF!</v>
      </c>
      <c r="AK150" s="94" t="e">
        <f ca="1">IF(市町村抽出表!AW150="－","－",IF(市町村抽出表!AW150=0,"0人",IF(市町村抽出表!AW150&lt;1,"1人未満",TEXT(ROUND(市町村抽出表!AW150,0),"###,###")&amp;"人")))</f>
        <v>#REF!</v>
      </c>
      <c r="AL150" s="94" t="e">
        <f ca="1">IF(市町村抽出表!AX150="－","－",IF(市町村抽出表!AX150=0,"0世帯",IF(市町村抽出表!AX150&lt;1,"1世帯未満",TEXT(ROUND(市町村抽出表!AX150,0),"###,###")&amp;"世帯")))</f>
        <v>#REF!</v>
      </c>
      <c r="AM150" s="94" t="e">
        <f ca="1">IF(市町村抽出表!AY150="－","－",IF(市町村抽出表!AY150=0,"0人",IF(市町村抽出表!AY150&lt;1,"1人未満",TEXT(ROUND(市町村抽出表!AY150,0),"###,###")&amp;"人")))</f>
        <v>#REF!</v>
      </c>
      <c r="AN150" s="94" t="s">
        <v>722</v>
      </c>
      <c r="AO150" s="94" t="s">
        <v>722</v>
      </c>
      <c r="AP150" s="94" t="e">
        <f ca="1">IF(市町村抽出表!BB150="－","－",IF(市町村抽出表!BB150=0,"0km",IF(市町村抽出表!BB150&lt;0.1,"0.1km未満",TEXT(ROUND(市町村抽出表!BB150,1),"###,##0.0")&amp;"km")))</f>
        <v>#REF!</v>
      </c>
      <c r="AQ150" s="94" t="e">
        <f ca="1">IF(市町村抽出表!BC150="－","－",IF(市町村抽出表!BC150=0,"0世帯",IF(市町村抽出表!BC150&lt;1,"1世帯未満",TEXT(ROUND(市町村抽出表!BC150,0),"###,###")&amp;"世帯")))</f>
        <v>#REF!</v>
      </c>
      <c r="AR150" s="94" t="e">
        <f ca="1">IF(市町村抽出表!BD150="－","－",IF(市町村抽出表!BD150=0,"0人",IF(市町村抽出表!BD150&lt;1,"1人未満",TEXT(ROUND(市町村抽出表!BD150,0),"###,###")&amp;"人")))</f>
        <v>#REF!</v>
      </c>
      <c r="AS150" s="94" t="s">
        <v>722</v>
      </c>
      <c r="AT150" s="94" t="s">
        <v>722</v>
      </c>
      <c r="AU150" s="94" t="e">
        <f ca="1">IF(市町村抽出表!BG150="－","－",IF(市町村抽出表!BG150=0,"0箇所",IF(市町村抽出表!BG150&lt;1,"1箇所未満",TEXT(ROUND(市町村抽出表!BG150,0),"###,###")&amp;"箇所")))</f>
        <v>#REF!</v>
      </c>
      <c r="AV150" s="94" t="e">
        <f ca="1">IF(市町村抽出表!BH150="－","－",IF(市町村抽出表!BH150=0,"0箇所",IF(市町村抽出表!BH150&lt;1,"1箇所未満",TEXT(ROUND(市町村抽出表!BH150,0),"###,###")&amp;"箇所")))</f>
        <v>#REF!</v>
      </c>
      <c r="AW150" s="94" t="e">
        <f ca="1">IF(市町村抽出表!BI150="－","－",IF(市町村抽出表!BI150=0,"0箇所",IF(市町村抽出表!BI150&lt;1,"1箇所未満",TEXT(ROUND(市町村抽出表!BI150,0),"###,###")&amp;"箇所")))</f>
        <v>#REF!</v>
      </c>
      <c r="AX150" s="94" t="e">
        <f ca="1">IF(市町村抽出表!BJ150="－","－",IF(市町村抽出表!BJ150=0,"0箇所",IF(市町村抽出表!BJ150&lt;1,"1箇所未満",TEXT(ROUND(市町村抽出表!BJ150,0),"###,###")&amp;"箇所")))</f>
        <v>#REF!</v>
      </c>
      <c r="AY150" s="94" t="e">
        <f ca="1">IF(市町村抽出表!BK150="－","－",IF(市町村抽出表!BK150=0,"0箇所",IF(市町村抽出表!BK150&lt;1,"1箇所未満",TEXT(ROUND(市町村抽出表!BK150,0),"###,###")&amp;"箇所")))</f>
        <v>#REF!</v>
      </c>
      <c r="AZ150" s="94" t="e">
        <f ca="1">IF(市町村抽出表!BL150="－","－",IF(市町村抽出表!BL150=0,"0箇所",IF(市町村抽出表!BL150&lt;1,"1箇所未満",TEXT(ROUND(市町村抽出表!BL150,0),"###,###")&amp;"箇所")))</f>
        <v>#REF!</v>
      </c>
      <c r="BH150" s="153"/>
      <c r="BI150" s="153"/>
      <c r="BJ150" s="153"/>
      <c r="BL150" s="154"/>
      <c r="BM150" s="153"/>
      <c r="BN150" s="153"/>
      <c r="BO150" s="153"/>
      <c r="BP150" s="153"/>
      <c r="BX150" s="154"/>
      <c r="BY150" s="153"/>
      <c r="BZ150" s="153"/>
      <c r="CA150" s="153"/>
      <c r="CB150" s="153"/>
      <c r="CN150" s="154"/>
      <c r="CO150" s="153"/>
      <c r="CP150" s="153"/>
      <c r="CQ150" s="153"/>
      <c r="CR150" s="153"/>
    </row>
    <row r="151" spans="1:96" x14ac:dyDescent="0.2">
      <c r="A151" s="82">
        <v>148</v>
      </c>
      <c r="B151" s="74" t="s">
        <v>702</v>
      </c>
      <c r="C151" s="93">
        <f ca="1">IF(市町村抽出表!D151="－","－",ROUND(市町村抽出表!D151,1))</f>
        <v>4.4000000000000004</v>
      </c>
      <c r="D151" s="158" t="str">
        <f ca="1">IF(市町村抽出表!F151="","※2",IF(市町村抽出表!F151="－","－",市町村抽出表!F151&amp;"箇所"))</f>
        <v>0箇所</v>
      </c>
      <c r="E151" s="159" t="str">
        <f ca="1">IF(市町村抽出表!G151="","※2",IF(市町村抽出表!G151="－","－",市町村抽出表!G151&amp;"箇所"))</f>
        <v>0箇所</v>
      </c>
      <c r="F151" s="160" t="str">
        <f ca="1">IF(市町村抽出表!H151="","※2",IF(市町村抽出表!H151="－","－",市町村抽出表!H151&amp;"箇所"))</f>
        <v>191箇所</v>
      </c>
      <c r="G151" s="94" t="str">
        <f ca="1">IF(市町村抽出表!I151="－","－",IF(市町村抽出表!I151=0,"0棟",IF(市町村抽出表!I151&lt;1,"1棟未満",TEXT(ROUND(市町村抽出表!I151,0),"###,###")&amp;"棟")))</f>
        <v>0棟</v>
      </c>
      <c r="H151" s="94" t="str">
        <f ca="1">IF(市町村抽出表!J151="－","－",IF(市町村抽出表!J151=0,"0棟",IF(市町村抽出表!J151&lt;1,"1棟未満",TEXT(ROUND(市町村抽出表!J151,0),"###,###")&amp;"棟")))</f>
        <v>0棟</v>
      </c>
      <c r="I151" s="94" t="str">
        <f ca="1">IF(市町村抽出表!O151="－","－",IF(市町村抽出表!O151=0,"0棟",IF(市町村抽出表!O151&lt;1,"1棟未満",TEXT(ROUND(市町村抽出表!O151,0),"###,###")&amp;"棟")))</f>
        <v>0棟</v>
      </c>
      <c r="J151" s="94" t="str">
        <f ca="1">IF(市町村抽出表!P151="－","－",IF(市町村抽出表!P151=0,"0棟",IF(市町村抽出表!P151&lt;1,"1棟未満",TEXT(ROUND(市町村抽出表!P151,0),"###,###")&amp;"棟")))</f>
        <v>0棟</v>
      </c>
      <c r="K151" s="147" t="str">
        <f ca="1">IF(市町村抽出表!U151="","※2",IF(市町村抽出表!U151="－","－",IF(市町村抽出表!U151=0,"0棟",IF(市町村抽出表!U151&lt;1,"1棟未満",TEXT(ROUND(市町村抽出表!U151,0),"###,###")&amp;"棟"))))</f>
        <v>0棟</v>
      </c>
      <c r="L151" s="148" t="str">
        <f ca="1">IF(市町村抽出表!V151="","※2",IF(市町村抽出表!V151="－","－",IF(市町村抽出表!V151=0,"0棟",IF(市町村抽出表!V151&lt;1,"1棟未満",TEXT(ROUND(市町村抽出表!V151,0),"###,###")&amp;"棟"))))</f>
        <v>0棟</v>
      </c>
      <c r="M151" s="94" t="str">
        <f ca="1">IF(市町村抽出表!W151="－","－",IF(市町村抽出表!W151=0,"0棟",IF(市町村抽出表!W151&lt;1,"1棟未満",TEXT(ROUND(市町村抽出表!W151,0),"###,###")&amp;"棟")))</f>
        <v>0棟</v>
      </c>
      <c r="N151" s="94" t="str">
        <f ca="1">IF(市町村抽出表!X151="－","－",IF(市町村抽出表!X151=0,"0棟",IF(市町村抽出表!X151&lt;1,"1棟未満",TEXT(ROUND(市町村抽出表!X151,0),"###,###")&amp;"棟")))</f>
        <v>0棟</v>
      </c>
      <c r="O151" s="94" t="str">
        <f ca="1">IF(市町村抽出表!Z151="－","－",IF(市町村抽出表!Z151=0,"0件",IF(市町村抽出表!Z151&lt;1,"1件未満",TEXT(ROUND(市町村抽出表!Z151,0),"###,###")&amp;"件")))</f>
        <v>0件</v>
      </c>
      <c r="P151" s="94" t="str">
        <f ca="1">IF(市町村抽出表!AA151="－","－",IF(市町村抽出表!AA151=0,"0件",IF(市町村抽出表!AA151&lt;1,"1件未満",TEXT(ROUND(市町村抽出表!AA151,0),"###,###")&amp;"件")))</f>
        <v>0件</v>
      </c>
      <c r="Q151" s="94" t="str">
        <f ca="1">IF(市町村抽出表!AB151="－","－",IF(市町村抽出表!AB151=0,"0棟",IF(市町村抽出表!AB151&lt;1,"1棟未満",TEXT(ROUND(市町村抽出表!AB151,0),"###,###")&amp;"棟")))</f>
        <v>0棟</v>
      </c>
      <c r="R151" s="94" t="str">
        <f ca="1">IF(市町村抽出表!AC151="－","－",IF(市町村抽出表!AC151=0,"0人",IF(市町村抽出表!AC151&lt;1,"1人未満",TEXT(ROUND(市町村抽出表!AC151,0),"###,###")&amp;"人")))</f>
        <v>0人</v>
      </c>
      <c r="S151" s="94" t="str">
        <f ca="1">IF(市町村抽出表!AD151="－","－",IF(市町村抽出表!AD151=0,"0人",IF(市町村抽出表!AD151&lt;1,"1人未満",TEXT(ROUND(市町村抽出表!AD151,0),"###,###")&amp;"人")))</f>
        <v>0人</v>
      </c>
      <c r="T151" s="94" t="str">
        <f ca="1">IF(市町村抽出表!AE151="－","－",IF(市町村抽出表!AE151=0,"0人",IF(市町村抽出表!AE151&lt;1,"1人未満",TEXT(ROUND(市町村抽出表!AE151,0),"###,###")&amp;"人")))</f>
        <v>0人</v>
      </c>
      <c r="U151" s="149" t="str">
        <f ca="1">IF(市町村抽出表!AG151="","※2",IF(市町村抽出表!AG151="－","－",IF(市町村抽出表!AG151=0,"0人",IF(市町村抽出表!AG151&lt;1,"1人未満",TEXT(ROUND(市町村抽出表!AG151,0),"###,###")&amp;"人"))))</f>
        <v>0人</v>
      </c>
      <c r="V151" s="150" t="str">
        <f ca="1">IF(市町村抽出表!AH151="","※2",IF(市町村抽出表!AH151="－","－",IF(市町村抽出表!AH151=0,"0人",IF(市町村抽出表!AH151&lt;1,"1人未満",TEXT(ROUND(市町村抽出表!AH151,0),"###,###")&amp;"人"))))</f>
        <v>0人</v>
      </c>
      <c r="W151" s="151" t="str">
        <f ca="1">IF(市町村抽出表!AI151="","※2",IF(市町村抽出表!AI151="－","－",IF(市町村抽出表!AI151=0,"0人",IF(市町村抽出表!AI151&lt;1,"1人未満",TEXT(ROUND(市町村抽出表!AI151,0),"###,###")&amp;"人"))))</f>
        <v>0人</v>
      </c>
      <c r="X151" s="94" t="str">
        <f ca="1">IF(市町村抽出表!AJ151="－","－",IF(市町村抽出表!AJ151=0,"0人",IF(市町村抽出表!AJ151&lt;1,"1人未満",TEXT(ROUND(市町村抽出表!AJ151,0),"###,###")&amp;"人")))</f>
        <v>0人</v>
      </c>
      <c r="Y151" s="94" t="str">
        <f ca="1">IF(市町村抽出表!AK151="－","－",IF(市町村抽出表!AK151=0,"0人",IF(市町村抽出表!AK151&lt;1,"1人未満",TEXT(ROUND(市町村抽出表!AK151,0),"###,###")&amp;"人")))</f>
        <v>0人</v>
      </c>
      <c r="Z151" s="94" t="str">
        <f ca="1">IF(市町村抽出表!AL151="－","－",IF(市町村抽出表!AL151=0,"0人",IF(市町村抽出表!AL151&lt;1,"1人未満",TEXT(ROUND(市町村抽出表!AL151,0),"###,###")&amp;"人")))</f>
        <v>0人</v>
      </c>
      <c r="AA151" s="94" t="str">
        <f ca="1">IF(市町村抽出表!AM151="－","－",IF(市町村抽出表!AM151=0,"0人",IF(市町村抽出表!AM151&lt;1,"1人未満",TEXT(ROUND(市町村抽出表!AM151,0),"###,###")&amp;"人")))</f>
        <v>0人</v>
      </c>
      <c r="AB151" s="94" t="str">
        <f ca="1">IF(市町村抽出表!AN151="－","－",IF(市町村抽出表!AN151=0,"0人",IF(市町村抽出表!AN151&lt;1,"1人未満",TEXT(ROUND(市町村抽出表!AN151,0),"###,###")&amp;"人")))</f>
        <v>0人</v>
      </c>
      <c r="AC151" s="94" t="str">
        <f ca="1">IF(市町村抽出表!AO151="－","－",IF(市町村抽出表!AO151=0,"0人",IF(市町村抽出表!AO151&lt;1,"1人未満",TEXT(ROUND(市町村抽出表!AO151,0),"###,###")&amp;"人")))</f>
        <v>0人</v>
      </c>
      <c r="AD151" s="94" t="str">
        <f ca="1">IF(市町村抽出表!AP151="－","－",IF(市町村抽出表!AP151=0,"0人",IF(市町村抽出表!AP151&lt;1,"1人未満",TEXT(ROUND(市町村抽出表!AP151,0),"###,###")&amp;"人")))</f>
        <v>0人</v>
      </c>
      <c r="AE151" s="94" t="str">
        <f ca="1">IF(市町村抽出表!AQ151="－","－",IF(市町村抽出表!AQ151=0,"0人",IF(市町村抽出表!AQ151&lt;1,"1人未満",TEXT(ROUND(市町村抽出表!AQ151,0),"###,###")&amp;"人")))</f>
        <v>0人</v>
      </c>
      <c r="AF151" s="94" t="str">
        <f ca="1">IF(市町村抽出表!AR151="－","－",IF(市町村抽出表!AR151=0,"0人",IF(市町村抽出表!AR151&lt;1,"1人未満",TEXT(ROUND(市町村抽出表!AR151,0),"###,###")&amp;"人")))</f>
        <v>0人</v>
      </c>
      <c r="AG151" s="94" t="str">
        <f ca="1">IF(市町村抽出表!AS151="－","－",IF(市町村抽出表!AS151=0,"0箇所",IF(市町村抽出表!AS151&lt;1,"1箇所未満",TEXT(ROUND(市町村抽出表!AS151,0),"###,###")&amp;"箇所")))</f>
        <v>0箇所</v>
      </c>
      <c r="AH151" s="94" t="str">
        <f ca="1">IF(市町村抽出表!AT151="－","－",IF(市町村抽出表!AT151=0,"0世帯",IF(市町村抽出表!AT151&lt;1,"1世帯未満",TEXT(ROUND(市町村抽出表!AT151,0),"###,###")&amp;"世帯")))</f>
        <v>0世帯</v>
      </c>
      <c r="AI151" s="94" t="str">
        <f ca="1">IF(市町村抽出表!AU151="－","－",IF(市町村抽出表!AU151=0,"0人",IF(市町村抽出表!AU151&lt;1,"1人未満",TEXT(ROUND(市町村抽出表!AU151,0),"###,###")&amp;"人")))</f>
        <v>0人</v>
      </c>
      <c r="AJ151" s="94" t="str">
        <f ca="1">IF(市町村抽出表!AV151="－","－",IF(市町村抽出表!AV151=0,"0世帯",IF(市町村抽出表!AV151&lt;1,"1世帯未満",TEXT(ROUND(市町村抽出表!AV151,0),"###,###")&amp;"世帯")))</f>
        <v>0世帯</v>
      </c>
      <c r="AK151" s="94" t="str">
        <f ca="1">IF(市町村抽出表!AW151="－","－",IF(市町村抽出表!AW151=0,"0人",IF(市町村抽出表!AW151&lt;1,"1人未満",TEXT(ROUND(市町村抽出表!AW151,0),"###,###")&amp;"人")))</f>
        <v>0人</v>
      </c>
      <c r="AL151" s="94" t="str">
        <f ca="1">IF(市町村抽出表!AX151="－","－",IF(市町村抽出表!AX151=0,"0世帯",IF(市町村抽出表!AX151&lt;1,"1世帯未満",TEXT(ROUND(市町村抽出表!AX151,0),"###,###")&amp;"世帯")))</f>
        <v>0世帯</v>
      </c>
      <c r="AM151" s="94" t="str">
        <f ca="1">IF(市町村抽出表!AY151="－","－",IF(市町村抽出表!AY151=0,"0人",IF(市町村抽出表!AY151&lt;1,"1人未満",TEXT(ROUND(市町村抽出表!AY151,0),"###,###")&amp;"人")))</f>
        <v>0人</v>
      </c>
      <c r="AN151" s="94" t="s">
        <v>722</v>
      </c>
      <c r="AO151" s="94" t="s">
        <v>722</v>
      </c>
      <c r="AP151" s="94" t="str">
        <f ca="1">IF(市町村抽出表!BB151="－","－",IF(市町村抽出表!BB151=0,"0km",IF(市町村抽出表!BB151&lt;0.1,"0.1km未満",TEXT(ROUND(市町村抽出表!BB151,1),"###,##0.0")&amp;"km")))</f>
        <v>0km</v>
      </c>
      <c r="AQ151" s="94" t="str">
        <f ca="1">IF(市町村抽出表!BC151="－","－",IF(市町村抽出表!BC151=0,"0世帯",IF(市町村抽出表!BC151&lt;1,"1世帯未満",TEXT(ROUND(市町村抽出表!BC151,0),"###,###")&amp;"世帯")))</f>
        <v>0世帯</v>
      </c>
      <c r="AR151" s="94" t="str">
        <f ca="1">IF(市町村抽出表!BD151="－","－",IF(市町村抽出表!BD151=0,"0人",IF(市町村抽出表!BD151&lt;1,"1人未満",TEXT(ROUND(市町村抽出表!BD151,0),"###,###")&amp;"人")))</f>
        <v>0人</v>
      </c>
      <c r="AS151" s="94" t="s">
        <v>722</v>
      </c>
      <c r="AT151" s="94" t="s">
        <v>722</v>
      </c>
      <c r="AU151" s="94" t="str">
        <f ca="1">IF(市町村抽出表!BG151="－","－",IF(市町村抽出表!BG151=0,"0箇所",IF(市町村抽出表!BG151&lt;1,"1箇所未満",TEXT(ROUND(市町村抽出表!BG151,0),"###,###")&amp;"箇所")))</f>
        <v>0箇所</v>
      </c>
      <c r="AV151" s="94" t="str">
        <f ca="1">IF(市町村抽出表!BH151="－","－",IF(市町村抽出表!BH151=0,"0箇所",IF(市町村抽出表!BH151&lt;1,"1箇所未満",TEXT(ROUND(市町村抽出表!BH151,0),"###,###")&amp;"箇所")))</f>
        <v>0箇所</v>
      </c>
      <c r="AW151" s="94" t="str">
        <f ca="1">IF(市町村抽出表!BI151="－","－",IF(市町村抽出表!BI151=0,"0箇所",IF(市町村抽出表!BI151&lt;1,"1箇所未満",TEXT(ROUND(市町村抽出表!BI151,0),"###,###")&amp;"箇所")))</f>
        <v>0箇所</v>
      </c>
      <c r="AX151" s="94" t="str">
        <f ca="1">IF(市町村抽出表!BJ151="－","－",IF(市町村抽出表!BJ151=0,"0箇所",IF(市町村抽出表!BJ151&lt;1,"1箇所未満",TEXT(ROUND(市町村抽出表!BJ151,0),"###,###")&amp;"箇所")))</f>
        <v>0箇所</v>
      </c>
      <c r="AY151" s="94" t="str">
        <f ca="1">IF(市町村抽出表!BK151="－","－",IF(市町村抽出表!BK151=0,"0箇所",IF(市町村抽出表!BK151&lt;1,"1箇所未満",TEXT(ROUND(市町村抽出表!BK151,0),"###,###")&amp;"箇所")))</f>
        <v>0箇所</v>
      </c>
      <c r="AZ151" s="94" t="str">
        <f ca="1">IF(市町村抽出表!BL151="－","－",IF(市町村抽出表!BL151=0,"0箇所",IF(市町村抽出表!BL151&lt;1,"1箇所未満",TEXT(ROUND(市町村抽出表!BL151,0),"###,###")&amp;"箇所")))</f>
        <v>0箇所</v>
      </c>
      <c r="BH151" s="153"/>
      <c r="BI151" s="153"/>
      <c r="BJ151" s="153"/>
      <c r="BL151" s="154"/>
      <c r="BM151" s="153"/>
      <c r="BN151" s="153"/>
      <c r="BO151" s="153"/>
      <c r="BP151" s="153"/>
      <c r="BX151" s="154"/>
      <c r="BY151" s="153"/>
      <c r="BZ151" s="153"/>
      <c r="CA151" s="153"/>
      <c r="CB151" s="153"/>
      <c r="CN151" s="154"/>
      <c r="CO151" s="153"/>
      <c r="CP151" s="153"/>
      <c r="CQ151" s="153"/>
      <c r="CR151" s="153"/>
    </row>
    <row r="152" spans="1:96" x14ac:dyDescent="0.2">
      <c r="A152" s="82">
        <v>149</v>
      </c>
      <c r="B152" s="74" t="s">
        <v>703</v>
      </c>
      <c r="C152" s="93">
        <f ca="1">IF(市町村抽出表!D152="－","－",ROUND(市町村抽出表!D152,1))</f>
        <v>4.4000000000000004</v>
      </c>
      <c r="D152" s="158" t="str">
        <f ca="1">IF(市町村抽出表!F152="","※2",IF(市町村抽出表!F152="－","－",市町村抽出表!F152&amp;"箇所"))</f>
        <v>0箇所</v>
      </c>
      <c r="E152" s="159" t="str">
        <f ca="1">IF(市町村抽出表!G152="","※2",IF(市町村抽出表!G152="－","－",市町村抽出表!G152&amp;"箇所"))</f>
        <v>0箇所</v>
      </c>
      <c r="F152" s="160" t="str">
        <f ca="1">IF(市町村抽出表!H152="","※2",IF(市町村抽出表!H152="－","－",市町村抽出表!H152&amp;"箇所"))</f>
        <v>191箇所</v>
      </c>
      <c r="G152" s="94" t="str">
        <f ca="1">IF(市町村抽出表!I152="－","－",IF(市町村抽出表!I152=0,"0棟",IF(市町村抽出表!I152&lt;1,"1棟未満",TEXT(ROUND(市町村抽出表!I152,0),"###,###")&amp;"棟")))</f>
        <v>0棟</v>
      </c>
      <c r="H152" s="94" t="str">
        <f ca="1">IF(市町村抽出表!J152="－","－",IF(市町村抽出表!J152=0,"0棟",IF(市町村抽出表!J152&lt;1,"1棟未満",TEXT(ROUND(市町村抽出表!J152,0),"###,###")&amp;"棟")))</f>
        <v>0棟</v>
      </c>
      <c r="I152" s="94" t="str">
        <f ca="1">IF(市町村抽出表!O152="－","－",IF(市町村抽出表!O152=0,"0棟",IF(市町村抽出表!O152&lt;1,"1棟未満",TEXT(ROUND(市町村抽出表!O152,0),"###,###")&amp;"棟")))</f>
        <v>0棟</v>
      </c>
      <c r="J152" s="94" t="str">
        <f ca="1">IF(市町村抽出表!P152="－","－",IF(市町村抽出表!P152=0,"0棟",IF(市町村抽出表!P152&lt;1,"1棟未満",TEXT(ROUND(市町村抽出表!P152,0),"###,###")&amp;"棟")))</f>
        <v>0棟</v>
      </c>
      <c r="K152" s="147" t="str">
        <f ca="1">IF(市町村抽出表!U152="","※2",IF(市町村抽出表!U152="－","－",IF(市町村抽出表!U152=0,"0棟",IF(市町村抽出表!U152&lt;1,"1棟未満",TEXT(ROUND(市町村抽出表!U152,0),"###,###")&amp;"棟"))))</f>
        <v>0棟</v>
      </c>
      <c r="L152" s="148" t="str">
        <f ca="1">IF(市町村抽出表!V152="","※2",IF(市町村抽出表!V152="－","－",IF(市町村抽出表!V152=0,"0棟",IF(市町村抽出表!V152&lt;1,"1棟未満",TEXT(ROUND(市町村抽出表!V152,0),"###,###")&amp;"棟"))))</f>
        <v>0棟</v>
      </c>
      <c r="M152" s="94" t="str">
        <f ca="1">IF(市町村抽出表!W152="－","－",IF(市町村抽出表!W152=0,"0棟",IF(市町村抽出表!W152&lt;1,"1棟未満",TEXT(ROUND(市町村抽出表!W152,0),"###,###")&amp;"棟")))</f>
        <v>0棟</v>
      </c>
      <c r="N152" s="94" t="str">
        <f ca="1">IF(市町村抽出表!X152="－","－",IF(市町村抽出表!X152=0,"0棟",IF(市町村抽出表!X152&lt;1,"1棟未満",TEXT(ROUND(市町村抽出表!X152,0),"###,###")&amp;"棟")))</f>
        <v>0棟</v>
      </c>
      <c r="O152" s="94" t="str">
        <f ca="1">IF(市町村抽出表!Z152="－","－",IF(市町村抽出表!Z152=0,"0件",IF(市町村抽出表!Z152&lt;1,"1件未満",TEXT(ROUND(市町村抽出表!Z152,0),"###,###")&amp;"件")))</f>
        <v>0件</v>
      </c>
      <c r="P152" s="94" t="str">
        <f ca="1">IF(市町村抽出表!AA152="－","－",IF(市町村抽出表!AA152=0,"0件",IF(市町村抽出表!AA152&lt;1,"1件未満",TEXT(ROUND(市町村抽出表!AA152,0),"###,###")&amp;"件")))</f>
        <v>0件</v>
      </c>
      <c r="Q152" s="94" t="str">
        <f ca="1">IF(市町村抽出表!AB152="－","－",IF(市町村抽出表!AB152=0,"0棟",IF(市町村抽出表!AB152&lt;1,"1棟未満",TEXT(ROUND(市町村抽出表!AB152,0),"###,###")&amp;"棟")))</f>
        <v>0棟</v>
      </c>
      <c r="R152" s="94" t="str">
        <f ca="1">IF(市町村抽出表!AC152="－","－",IF(市町村抽出表!AC152=0,"0人",IF(市町村抽出表!AC152&lt;1,"1人未満",TEXT(ROUND(市町村抽出表!AC152,0),"###,###")&amp;"人")))</f>
        <v>0人</v>
      </c>
      <c r="S152" s="94" t="str">
        <f ca="1">IF(市町村抽出表!AD152="－","－",IF(市町村抽出表!AD152=0,"0人",IF(市町村抽出表!AD152&lt;1,"1人未満",TEXT(ROUND(市町村抽出表!AD152,0),"###,###")&amp;"人")))</f>
        <v>0人</v>
      </c>
      <c r="T152" s="94" t="str">
        <f ca="1">IF(市町村抽出表!AE152="－","－",IF(市町村抽出表!AE152=0,"0人",IF(市町村抽出表!AE152&lt;1,"1人未満",TEXT(ROUND(市町村抽出表!AE152,0),"###,###")&amp;"人")))</f>
        <v>0人</v>
      </c>
      <c r="U152" s="149" t="str">
        <f ca="1">IF(市町村抽出表!AG152="","※2",IF(市町村抽出表!AG152="－","－",IF(市町村抽出表!AG152=0,"0人",IF(市町村抽出表!AG152&lt;1,"1人未満",TEXT(ROUND(市町村抽出表!AG152,0),"###,###")&amp;"人"))))</f>
        <v>0人</v>
      </c>
      <c r="V152" s="150" t="str">
        <f ca="1">IF(市町村抽出表!AH152="","※2",IF(市町村抽出表!AH152="－","－",IF(市町村抽出表!AH152=0,"0人",IF(市町村抽出表!AH152&lt;1,"1人未満",TEXT(ROUND(市町村抽出表!AH152,0),"###,###")&amp;"人"))))</f>
        <v>0人</v>
      </c>
      <c r="W152" s="151" t="str">
        <f ca="1">IF(市町村抽出表!AI152="","※2",IF(市町村抽出表!AI152="－","－",IF(市町村抽出表!AI152=0,"0人",IF(市町村抽出表!AI152&lt;1,"1人未満",TEXT(ROUND(市町村抽出表!AI152,0),"###,###")&amp;"人"))))</f>
        <v>0人</v>
      </c>
      <c r="X152" s="94" t="str">
        <f ca="1">IF(市町村抽出表!AJ152="－","－",IF(市町村抽出表!AJ152=0,"0人",IF(市町村抽出表!AJ152&lt;1,"1人未満",TEXT(ROUND(市町村抽出表!AJ152,0),"###,###")&amp;"人")))</f>
        <v>0人</v>
      </c>
      <c r="Y152" s="94" t="str">
        <f ca="1">IF(市町村抽出表!AK152="－","－",IF(市町村抽出表!AK152=0,"0人",IF(市町村抽出表!AK152&lt;1,"1人未満",TEXT(ROUND(市町村抽出表!AK152,0),"###,###")&amp;"人")))</f>
        <v>0人</v>
      </c>
      <c r="Z152" s="94" t="str">
        <f ca="1">IF(市町村抽出表!AL152="－","－",IF(市町村抽出表!AL152=0,"0人",IF(市町村抽出表!AL152&lt;1,"1人未満",TEXT(ROUND(市町村抽出表!AL152,0),"###,###")&amp;"人")))</f>
        <v>0人</v>
      </c>
      <c r="AA152" s="94" t="str">
        <f ca="1">IF(市町村抽出表!AM152="－","－",IF(市町村抽出表!AM152=0,"0人",IF(市町村抽出表!AM152&lt;1,"1人未満",TEXT(ROUND(市町村抽出表!AM152,0),"###,###")&amp;"人")))</f>
        <v>0人</v>
      </c>
      <c r="AB152" s="94" t="str">
        <f ca="1">IF(市町村抽出表!AN152="－","－",IF(市町村抽出表!AN152=0,"0人",IF(市町村抽出表!AN152&lt;1,"1人未満",TEXT(ROUND(市町村抽出表!AN152,0),"###,###")&amp;"人")))</f>
        <v>0人</v>
      </c>
      <c r="AC152" s="94" t="str">
        <f ca="1">IF(市町村抽出表!AO152="－","－",IF(市町村抽出表!AO152=0,"0人",IF(市町村抽出表!AO152&lt;1,"1人未満",TEXT(ROUND(市町村抽出表!AO152,0),"###,###")&amp;"人")))</f>
        <v>0人</v>
      </c>
      <c r="AD152" s="94" t="str">
        <f ca="1">IF(市町村抽出表!AP152="－","－",IF(市町村抽出表!AP152=0,"0人",IF(市町村抽出表!AP152&lt;1,"1人未満",TEXT(ROUND(市町村抽出表!AP152,0),"###,###")&amp;"人")))</f>
        <v>0人</v>
      </c>
      <c r="AE152" s="94" t="str">
        <f ca="1">IF(市町村抽出表!AQ152="－","－",IF(市町村抽出表!AQ152=0,"0人",IF(市町村抽出表!AQ152&lt;1,"1人未満",TEXT(ROUND(市町村抽出表!AQ152,0),"###,###")&amp;"人")))</f>
        <v>0人</v>
      </c>
      <c r="AF152" s="94" t="str">
        <f ca="1">IF(市町村抽出表!AR152="－","－",IF(市町村抽出表!AR152=0,"0人",IF(市町村抽出表!AR152&lt;1,"1人未満",TEXT(ROUND(市町村抽出表!AR152,0),"###,###")&amp;"人")))</f>
        <v>0人</v>
      </c>
      <c r="AG152" s="94" t="str">
        <f ca="1">IF(市町村抽出表!AS152="－","－",IF(市町村抽出表!AS152=0,"0箇所",IF(市町村抽出表!AS152&lt;1,"1箇所未満",TEXT(ROUND(市町村抽出表!AS152,0),"###,###")&amp;"箇所")))</f>
        <v>0箇所</v>
      </c>
      <c r="AH152" s="94" t="str">
        <f ca="1">IF(市町村抽出表!AT152="－","－",IF(市町村抽出表!AT152=0,"0世帯",IF(市町村抽出表!AT152&lt;1,"1世帯未満",TEXT(ROUND(市町村抽出表!AT152,0),"###,###")&amp;"世帯")))</f>
        <v>0世帯</v>
      </c>
      <c r="AI152" s="94" t="str">
        <f ca="1">IF(市町村抽出表!AU152="－","－",IF(市町村抽出表!AU152=0,"0人",IF(市町村抽出表!AU152&lt;1,"1人未満",TEXT(ROUND(市町村抽出表!AU152,0),"###,###")&amp;"人")))</f>
        <v>0人</v>
      </c>
      <c r="AJ152" s="94" t="str">
        <f ca="1">IF(市町村抽出表!AV152="－","－",IF(市町村抽出表!AV152=0,"0世帯",IF(市町村抽出表!AV152&lt;1,"1世帯未満",TEXT(ROUND(市町村抽出表!AV152,0),"###,###")&amp;"世帯")))</f>
        <v>0世帯</v>
      </c>
      <c r="AK152" s="94" t="str">
        <f ca="1">IF(市町村抽出表!AW152="－","－",IF(市町村抽出表!AW152=0,"0人",IF(市町村抽出表!AW152&lt;1,"1人未満",TEXT(ROUND(市町村抽出表!AW152,0),"###,###")&amp;"人")))</f>
        <v>0人</v>
      </c>
      <c r="AL152" s="94" t="str">
        <f ca="1">IF(市町村抽出表!AX152="－","－",IF(市町村抽出表!AX152=0,"0世帯",IF(市町村抽出表!AX152&lt;1,"1世帯未満",TEXT(ROUND(市町村抽出表!AX152,0),"###,###")&amp;"世帯")))</f>
        <v>0世帯</v>
      </c>
      <c r="AM152" s="94" t="str">
        <f ca="1">IF(市町村抽出表!AY152="－","－",IF(市町村抽出表!AY152=0,"0人",IF(市町村抽出表!AY152&lt;1,"1人未満",TEXT(ROUND(市町村抽出表!AY152,0),"###,###")&amp;"人")))</f>
        <v>0人</v>
      </c>
      <c r="AN152" s="94" t="s">
        <v>722</v>
      </c>
      <c r="AO152" s="94" t="s">
        <v>722</v>
      </c>
      <c r="AP152" s="94" t="str">
        <f ca="1">IF(市町村抽出表!BB152="－","－",IF(市町村抽出表!BB152=0,"0km",IF(市町村抽出表!BB152&lt;0.1,"0.1km未満",TEXT(ROUND(市町村抽出表!BB152,1),"###,##0.0")&amp;"km")))</f>
        <v>0km</v>
      </c>
      <c r="AQ152" s="94" t="str">
        <f ca="1">IF(市町村抽出表!BC152="－","－",IF(市町村抽出表!BC152=0,"0世帯",IF(市町村抽出表!BC152&lt;1,"1世帯未満",TEXT(ROUND(市町村抽出表!BC152,0),"###,###")&amp;"世帯")))</f>
        <v>0世帯</v>
      </c>
      <c r="AR152" s="94" t="str">
        <f ca="1">IF(市町村抽出表!BD152="－","－",IF(市町村抽出表!BD152=0,"0人",IF(市町村抽出表!BD152&lt;1,"1人未満",TEXT(ROUND(市町村抽出表!BD152,0),"###,###")&amp;"人")))</f>
        <v>0人</v>
      </c>
      <c r="AS152" s="94" t="s">
        <v>722</v>
      </c>
      <c r="AT152" s="94" t="s">
        <v>722</v>
      </c>
      <c r="AU152" s="94" t="str">
        <f ca="1">IF(市町村抽出表!BG152="－","－",IF(市町村抽出表!BG152=0,"0箇所",IF(市町村抽出表!BG152&lt;1,"1箇所未満",TEXT(ROUND(市町村抽出表!BG152,0),"###,###")&amp;"箇所")))</f>
        <v>0箇所</v>
      </c>
      <c r="AV152" s="94" t="str">
        <f ca="1">IF(市町村抽出表!BH152="－","－",IF(市町村抽出表!BH152=0,"0箇所",IF(市町村抽出表!BH152&lt;1,"1箇所未満",TEXT(ROUND(市町村抽出表!BH152,0),"###,###")&amp;"箇所")))</f>
        <v>0箇所</v>
      </c>
      <c r="AW152" s="94" t="str">
        <f ca="1">IF(市町村抽出表!BI152="－","－",IF(市町村抽出表!BI152=0,"0箇所",IF(市町村抽出表!BI152&lt;1,"1箇所未満",TEXT(ROUND(市町村抽出表!BI152,0),"###,###")&amp;"箇所")))</f>
        <v>0箇所</v>
      </c>
      <c r="AX152" s="94" t="str">
        <f ca="1">IF(市町村抽出表!BJ152="－","－",IF(市町村抽出表!BJ152=0,"0箇所",IF(市町村抽出表!BJ152&lt;1,"1箇所未満",TEXT(ROUND(市町村抽出表!BJ152,0),"###,###")&amp;"箇所")))</f>
        <v>0箇所</v>
      </c>
      <c r="AY152" s="94" t="str">
        <f ca="1">IF(市町村抽出表!BK152="－","－",IF(市町村抽出表!BK152=0,"0箇所",IF(市町村抽出表!BK152&lt;1,"1箇所未満",TEXT(ROUND(市町村抽出表!BK152,0),"###,###")&amp;"箇所")))</f>
        <v>0箇所</v>
      </c>
      <c r="AZ152" s="94" t="str">
        <f ca="1">IF(市町村抽出表!BL152="－","－",IF(市町村抽出表!BL152=0,"0箇所",IF(市町村抽出表!BL152&lt;1,"1箇所未満",TEXT(ROUND(市町村抽出表!BL152,0),"###,###")&amp;"箇所")))</f>
        <v>0箇所</v>
      </c>
      <c r="BH152" s="153"/>
      <c r="BI152" s="153"/>
      <c r="BJ152" s="153"/>
      <c r="BL152" s="154"/>
      <c r="BM152" s="153"/>
      <c r="BN152" s="153"/>
      <c r="BO152" s="153"/>
      <c r="BP152" s="153"/>
      <c r="BX152" s="154"/>
      <c r="BY152" s="153"/>
      <c r="BZ152" s="153"/>
      <c r="CA152" s="153"/>
      <c r="CB152" s="153"/>
      <c r="CN152" s="154"/>
      <c r="CO152" s="153"/>
      <c r="CP152" s="153"/>
      <c r="CQ152" s="153"/>
      <c r="CR152" s="153"/>
    </row>
    <row r="153" spans="1:96" x14ac:dyDescent="0.2">
      <c r="A153" s="82">
        <v>150</v>
      </c>
      <c r="B153" s="74" t="s">
        <v>704</v>
      </c>
      <c r="C153" s="93">
        <f ca="1">IF(市町村抽出表!D153="－","－",ROUND(市町村抽出表!D153,1))</f>
        <v>4.4000000000000004</v>
      </c>
      <c r="D153" s="158" t="str">
        <f ca="1">IF(市町村抽出表!F153="","※2",IF(市町村抽出表!F153="－","－",市町村抽出表!F153&amp;"箇所"))</f>
        <v>0箇所</v>
      </c>
      <c r="E153" s="159" t="str">
        <f ca="1">IF(市町村抽出表!G153="","※2",IF(市町村抽出表!G153="－","－",市町村抽出表!G153&amp;"箇所"))</f>
        <v>0箇所</v>
      </c>
      <c r="F153" s="160" t="str">
        <f ca="1">IF(市町村抽出表!H153="","※2",IF(市町村抽出表!H153="－","－",市町村抽出表!H153&amp;"箇所"))</f>
        <v>191箇所</v>
      </c>
      <c r="G153" s="94" t="str">
        <f ca="1">IF(市町村抽出表!I153="－","－",IF(市町村抽出表!I153=0,"0棟",IF(市町村抽出表!I153&lt;1,"1棟未満",TEXT(ROUND(市町村抽出表!I153,0),"###,###")&amp;"棟")))</f>
        <v>0棟</v>
      </c>
      <c r="H153" s="94" t="str">
        <f ca="1">IF(市町村抽出表!J153="－","－",IF(市町村抽出表!J153=0,"0棟",IF(市町村抽出表!J153&lt;1,"1棟未満",TEXT(ROUND(市町村抽出表!J153,0),"###,###")&amp;"棟")))</f>
        <v>0棟</v>
      </c>
      <c r="I153" s="94" t="str">
        <f ca="1">IF(市町村抽出表!O153="－","－",IF(市町村抽出表!O153=0,"0棟",IF(市町村抽出表!O153&lt;1,"1棟未満",TEXT(ROUND(市町村抽出表!O153,0),"###,###")&amp;"棟")))</f>
        <v>0棟</v>
      </c>
      <c r="J153" s="94" t="str">
        <f ca="1">IF(市町村抽出表!P153="－","－",IF(市町村抽出表!P153=0,"0棟",IF(市町村抽出表!P153&lt;1,"1棟未満",TEXT(ROUND(市町村抽出表!P153,0),"###,###")&amp;"棟")))</f>
        <v>0棟</v>
      </c>
      <c r="K153" s="147" t="str">
        <f ca="1">IF(市町村抽出表!U153="","※2",IF(市町村抽出表!U153="－","－",IF(市町村抽出表!U153=0,"0棟",IF(市町村抽出表!U153&lt;1,"1棟未満",TEXT(ROUND(市町村抽出表!U153,0),"###,###")&amp;"棟"))))</f>
        <v>0棟</v>
      </c>
      <c r="L153" s="148" t="str">
        <f ca="1">IF(市町村抽出表!V153="","※2",IF(市町村抽出表!V153="－","－",IF(市町村抽出表!V153=0,"0棟",IF(市町村抽出表!V153&lt;1,"1棟未満",TEXT(ROUND(市町村抽出表!V153,0),"###,###")&amp;"棟"))))</f>
        <v>0棟</v>
      </c>
      <c r="M153" s="94" t="str">
        <f ca="1">IF(市町村抽出表!W153="－","－",IF(市町村抽出表!W153=0,"0棟",IF(市町村抽出表!W153&lt;1,"1棟未満",TEXT(ROUND(市町村抽出表!W153,0),"###,###")&amp;"棟")))</f>
        <v>0棟</v>
      </c>
      <c r="N153" s="94" t="str">
        <f ca="1">IF(市町村抽出表!X153="－","－",IF(市町村抽出表!X153=0,"0棟",IF(市町村抽出表!X153&lt;1,"1棟未満",TEXT(ROUND(市町村抽出表!X153,0),"###,###")&amp;"棟")))</f>
        <v>0棟</v>
      </c>
      <c r="O153" s="94" t="str">
        <f ca="1">IF(市町村抽出表!Z153="－","－",IF(市町村抽出表!Z153=0,"0件",IF(市町村抽出表!Z153&lt;1,"1件未満",TEXT(ROUND(市町村抽出表!Z153,0),"###,###")&amp;"件")))</f>
        <v>0件</v>
      </c>
      <c r="P153" s="94" t="str">
        <f ca="1">IF(市町村抽出表!AA153="－","－",IF(市町村抽出表!AA153=0,"0件",IF(市町村抽出表!AA153&lt;1,"1件未満",TEXT(ROUND(市町村抽出表!AA153,0),"###,###")&amp;"件")))</f>
        <v>0件</v>
      </c>
      <c r="Q153" s="94" t="str">
        <f ca="1">IF(市町村抽出表!AB153="－","－",IF(市町村抽出表!AB153=0,"0棟",IF(市町村抽出表!AB153&lt;1,"1棟未満",TEXT(ROUND(市町村抽出表!AB153,0),"###,###")&amp;"棟")))</f>
        <v>0棟</v>
      </c>
      <c r="R153" s="94" t="str">
        <f ca="1">IF(市町村抽出表!AC153="－","－",IF(市町村抽出表!AC153=0,"0人",IF(市町村抽出表!AC153&lt;1,"1人未満",TEXT(ROUND(市町村抽出表!AC153,0),"###,###")&amp;"人")))</f>
        <v>0人</v>
      </c>
      <c r="S153" s="94" t="str">
        <f ca="1">IF(市町村抽出表!AD153="－","－",IF(市町村抽出表!AD153=0,"0人",IF(市町村抽出表!AD153&lt;1,"1人未満",TEXT(ROUND(市町村抽出表!AD153,0),"###,###")&amp;"人")))</f>
        <v>0人</v>
      </c>
      <c r="T153" s="94" t="str">
        <f ca="1">IF(市町村抽出表!AE153="－","－",IF(市町村抽出表!AE153=0,"0人",IF(市町村抽出表!AE153&lt;1,"1人未満",TEXT(ROUND(市町村抽出表!AE153,0),"###,###")&amp;"人")))</f>
        <v>0人</v>
      </c>
      <c r="U153" s="149" t="str">
        <f ca="1">IF(市町村抽出表!AG153="","※2",IF(市町村抽出表!AG153="－","－",IF(市町村抽出表!AG153=0,"0人",IF(市町村抽出表!AG153&lt;1,"1人未満",TEXT(ROUND(市町村抽出表!AG153,0),"###,###")&amp;"人"))))</f>
        <v>0人</v>
      </c>
      <c r="V153" s="150" t="str">
        <f ca="1">IF(市町村抽出表!AH153="","※2",IF(市町村抽出表!AH153="－","－",IF(市町村抽出表!AH153=0,"0人",IF(市町村抽出表!AH153&lt;1,"1人未満",TEXT(ROUND(市町村抽出表!AH153,0),"###,###")&amp;"人"))))</f>
        <v>0人</v>
      </c>
      <c r="W153" s="151" t="str">
        <f ca="1">IF(市町村抽出表!AI153="","※2",IF(市町村抽出表!AI153="－","－",IF(市町村抽出表!AI153=0,"0人",IF(市町村抽出表!AI153&lt;1,"1人未満",TEXT(ROUND(市町村抽出表!AI153,0),"###,###")&amp;"人"))))</f>
        <v>0人</v>
      </c>
      <c r="X153" s="94" t="str">
        <f ca="1">IF(市町村抽出表!AJ153="－","－",IF(市町村抽出表!AJ153=0,"0人",IF(市町村抽出表!AJ153&lt;1,"1人未満",TEXT(ROUND(市町村抽出表!AJ153,0),"###,###")&amp;"人")))</f>
        <v>0人</v>
      </c>
      <c r="Y153" s="94" t="str">
        <f ca="1">IF(市町村抽出表!AK153="－","－",IF(市町村抽出表!AK153=0,"0人",IF(市町村抽出表!AK153&lt;1,"1人未満",TEXT(ROUND(市町村抽出表!AK153,0),"###,###")&amp;"人")))</f>
        <v>0人</v>
      </c>
      <c r="Z153" s="94" t="str">
        <f ca="1">IF(市町村抽出表!AL153="－","－",IF(市町村抽出表!AL153=0,"0人",IF(市町村抽出表!AL153&lt;1,"1人未満",TEXT(ROUND(市町村抽出表!AL153,0),"###,###")&amp;"人")))</f>
        <v>0人</v>
      </c>
      <c r="AA153" s="94" t="str">
        <f ca="1">IF(市町村抽出表!AM153="－","－",IF(市町村抽出表!AM153=0,"0人",IF(市町村抽出表!AM153&lt;1,"1人未満",TEXT(ROUND(市町村抽出表!AM153,0),"###,###")&amp;"人")))</f>
        <v>0人</v>
      </c>
      <c r="AB153" s="94" t="str">
        <f ca="1">IF(市町村抽出表!AN153="－","－",IF(市町村抽出表!AN153=0,"0人",IF(市町村抽出表!AN153&lt;1,"1人未満",TEXT(ROUND(市町村抽出表!AN153,0),"###,###")&amp;"人")))</f>
        <v>0人</v>
      </c>
      <c r="AC153" s="94" t="str">
        <f ca="1">IF(市町村抽出表!AO153="－","－",IF(市町村抽出表!AO153=0,"0人",IF(市町村抽出表!AO153&lt;1,"1人未満",TEXT(ROUND(市町村抽出表!AO153,0),"###,###")&amp;"人")))</f>
        <v>0人</v>
      </c>
      <c r="AD153" s="94" t="str">
        <f ca="1">IF(市町村抽出表!AP153="－","－",IF(市町村抽出表!AP153=0,"0人",IF(市町村抽出表!AP153&lt;1,"1人未満",TEXT(ROUND(市町村抽出表!AP153,0),"###,###")&amp;"人")))</f>
        <v>0人</v>
      </c>
      <c r="AE153" s="94" t="str">
        <f ca="1">IF(市町村抽出表!AQ153="－","－",IF(市町村抽出表!AQ153=0,"0人",IF(市町村抽出表!AQ153&lt;1,"1人未満",TEXT(ROUND(市町村抽出表!AQ153,0),"###,###")&amp;"人")))</f>
        <v>0人</v>
      </c>
      <c r="AF153" s="94" t="str">
        <f ca="1">IF(市町村抽出表!AR153="－","－",IF(市町村抽出表!AR153=0,"0人",IF(市町村抽出表!AR153&lt;1,"1人未満",TEXT(ROUND(市町村抽出表!AR153,0),"###,###")&amp;"人")))</f>
        <v>0人</v>
      </c>
      <c r="AG153" s="94" t="str">
        <f ca="1">IF(市町村抽出表!AS153="－","－",IF(市町村抽出表!AS153=0,"0箇所",IF(市町村抽出表!AS153&lt;1,"1箇所未満",TEXT(ROUND(市町村抽出表!AS153,0),"###,###")&amp;"箇所")))</f>
        <v>0箇所</v>
      </c>
      <c r="AH153" s="94" t="str">
        <f ca="1">IF(市町村抽出表!AT153="－","－",IF(市町村抽出表!AT153=0,"0世帯",IF(市町村抽出表!AT153&lt;1,"1世帯未満",TEXT(ROUND(市町村抽出表!AT153,0),"###,###")&amp;"世帯")))</f>
        <v>0世帯</v>
      </c>
      <c r="AI153" s="94" t="str">
        <f ca="1">IF(市町村抽出表!AU153="－","－",IF(市町村抽出表!AU153=0,"0人",IF(市町村抽出表!AU153&lt;1,"1人未満",TEXT(ROUND(市町村抽出表!AU153,0),"###,###")&amp;"人")))</f>
        <v>0人</v>
      </c>
      <c r="AJ153" s="94" t="str">
        <f ca="1">IF(市町村抽出表!AV153="－","－",IF(市町村抽出表!AV153=0,"0世帯",IF(市町村抽出表!AV153&lt;1,"1世帯未満",TEXT(ROUND(市町村抽出表!AV153,0),"###,###")&amp;"世帯")))</f>
        <v>0世帯</v>
      </c>
      <c r="AK153" s="94" t="str">
        <f ca="1">IF(市町村抽出表!AW153="－","－",IF(市町村抽出表!AW153=0,"0人",IF(市町村抽出表!AW153&lt;1,"1人未満",TEXT(ROUND(市町村抽出表!AW153,0),"###,###")&amp;"人")))</f>
        <v>0人</v>
      </c>
      <c r="AL153" s="94" t="str">
        <f ca="1">IF(市町村抽出表!AX153="－","－",IF(市町村抽出表!AX153=0,"0世帯",IF(市町村抽出表!AX153&lt;1,"1世帯未満",TEXT(ROUND(市町村抽出表!AX153,0),"###,###")&amp;"世帯")))</f>
        <v>0世帯</v>
      </c>
      <c r="AM153" s="94" t="str">
        <f ca="1">IF(市町村抽出表!AY153="－","－",IF(市町村抽出表!AY153=0,"0人",IF(市町村抽出表!AY153&lt;1,"1人未満",TEXT(ROUND(市町村抽出表!AY153,0),"###,###")&amp;"人")))</f>
        <v>0人</v>
      </c>
      <c r="AN153" s="94" t="s">
        <v>722</v>
      </c>
      <c r="AO153" s="94" t="s">
        <v>722</v>
      </c>
      <c r="AP153" s="94" t="str">
        <f ca="1">IF(市町村抽出表!BB153="－","－",IF(市町村抽出表!BB153=0,"0km",IF(市町村抽出表!BB153&lt;0.1,"0.1km未満",TEXT(ROUND(市町村抽出表!BB153,1),"###,##0.0")&amp;"km")))</f>
        <v>0km</v>
      </c>
      <c r="AQ153" s="94" t="str">
        <f ca="1">IF(市町村抽出表!BC153="－","－",IF(市町村抽出表!BC153=0,"0世帯",IF(市町村抽出表!BC153&lt;1,"1世帯未満",TEXT(ROUND(市町村抽出表!BC153,0),"###,###")&amp;"世帯")))</f>
        <v>0世帯</v>
      </c>
      <c r="AR153" s="94" t="str">
        <f ca="1">IF(市町村抽出表!BD153="－","－",IF(市町村抽出表!BD153=0,"0人",IF(市町村抽出表!BD153&lt;1,"1人未満",TEXT(ROUND(市町村抽出表!BD153,0),"###,###")&amp;"人")))</f>
        <v>0人</v>
      </c>
      <c r="AS153" s="94" t="s">
        <v>722</v>
      </c>
      <c r="AT153" s="94" t="s">
        <v>722</v>
      </c>
      <c r="AU153" s="94" t="str">
        <f ca="1">IF(市町村抽出表!BG153="－","－",IF(市町村抽出表!BG153=0,"0箇所",IF(市町村抽出表!BG153&lt;1,"1箇所未満",TEXT(ROUND(市町村抽出表!BG153,0),"###,###")&amp;"箇所")))</f>
        <v>0箇所</v>
      </c>
      <c r="AV153" s="94" t="str">
        <f ca="1">IF(市町村抽出表!BH153="－","－",IF(市町村抽出表!BH153=0,"0箇所",IF(市町村抽出表!BH153&lt;1,"1箇所未満",TEXT(ROUND(市町村抽出表!BH153,0),"###,###")&amp;"箇所")))</f>
        <v>0箇所</v>
      </c>
      <c r="AW153" s="94" t="str">
        <f ca="1">IF(市町村抽出表!BI153="－","－",IF(市町村抽出表!BI153=0,"0箇所",IF(市町村抽出表!BI153&lt;1,"1箇所未満",TEXT(ROUND(市町村抽出表!BI153,0),"###,###")&amp;"箇所")))</f>
        <v>0箇所</v>
      </c>
      <c r="AX153" s="94" t="str">
        <f ca="1">IF(市町村抽出表!BJ153="－","－",IF(市町村抽出表!BJ153=0,"0箇所",IF(市町村抽出表!BJ153&lt;1,"1箇所未満",TEXT(ROUND(市町村抽出表!BJ153,0),"###,###")&amp;"箇所")))</f>
        <v>0箇所</v>
      </c>
      <c r="AY153" s="94" t="str">
        <f ca="1">IF(市町村抽出表!BK153="－","－",IF(市町村抽出表!BK153=0,"0箇所",IF(市町村抽出表!BK153&lt;1,"1箇所未満",TEXT(ROUND(市町村抽出表!BK153,0),"###,###")&amp;"箇所")))</f>
        <v>0箇所</v>
      </c>
      <c r="AZ153" s="94" t="str">
        <f ca="1">IF(市町村抽出表!BL153="－","－",IF(市町村抽出表!BL153=0,"0箇所",IF(市町村抽出表!BL153&lt;1,"1箇所未満",TEXT(ROUND(市町村抽出表!BL153,0),"###,###")&amp;"箇所")))</f>
        <v>0箇所</v>
      </c>
      <c r="BH153" s="153"/>
      <c r="BI153" s="153"/>
      <c r="BJ153" s="153"/>
      <c r="BL153" s="154"/>
      <c r="BM153" s="153"/>
      <c r="BN153" s="153"/>
      <c r="BO153" s="153"/>
      <c r="BP153" s="153"/>
      <c r="BX153" s="154"/>
      <c r="BY153" s="153"/>
      <c r="BZ153" s="153"/>
      <c r="CA153" s="153"/>
      <c r="CB153" s="153"/>
      <c r="CN153" s="154"/>
      <c r="CO153" s="153"/>
      <c r="CP153" s="153"/>
      <c r="CQ153" s="153"/>
      <c r="CR153" s="153"/>
    </row>
    <row r="154" spans="1:96" x14ac:dyDescent="0.2">
      <c r="A154" s="82">
        <v>151</v>
      </c>
      <c r="B154" s="74" t="s">
        <v>705</v>
      </c>
      <c r="C154" s="93">
        <f ca="1">IF(市町村抽出表!D154="－","－",ROUND(市町村抽出表!D154,1))</f>
        <v>4.0999999999999996</v>
      </c>
      <c r="D154" s="158" t="str">
        <f ca="1">IF(市町村抽出表!F154="","※2",IF(市町村抽出表!F154="－","－",市町村抽出表!F154&amp;"箇所"))</f>
        <v>0箇所</v>
      </c>
      <c r="E154" s="159" t="str">
        <f ca="1">IF(市町村抽出表!G154="","※2",IF(市町村抽出表!G154="－","－",市町村抽出表!G154&amp;"箇所"))</f>
        <v>0箇所</v>
      </c>
      <c r="F154" s="160" t="str">
        <f ca="1">IF(市町村抽出表!H154="","※2",IF(市町村抽出表!H154="－","－",市町村抽出表!H154&amp;"箇所"))</f>
        <v>191箇所</v>
      </c>
      <c r="G154" s="94" t="str">
        <f ca="1">IF(市町村抽出表!I154="－","－",IF(市町村抽出表!I154=0,"0棟",IF(市町村抽出表!I154&lt;1,"1棟未満",TEXT(ROUND(市町村抽出表!I154,0),"###,###")&amp;"棟")))</f>
        <v>0棟</v>
      </c>
      <c r="H154" s="94" t="str">
        <f ca="1">IF(市町村抽出表!J154="－","－",IF(市町村抽出表!J154=0,"0棟",IF(市町村抽出表!J154&lt;1,"1棟未満",TEXT(ROUND(市町村抽出表!J154,0),"###,###")&amp;"棟")))</f>
        <v>0棟</v>
      </c>
      <c r="I154" s="94" t="str">
        <f ca="1">IF(市町村抽出表!O154="－","－",IF(市町村抽出表!O154=0,"0棟",IF(市町村抽出表!O154&lt;1,"1棟未満",TEXT(ROUND(市町村抽出表!O154,0),"###,###")&amp;"棟")))</f>
        <v>0棟</v>
      </c>
      <c r="J154" s="94" t="str">
        <f ca="1">IF(市町村抽出表!P154="－","－",IF(市町村抽出表!P154=0,"0棟",IF(市町村抽出表!P154&lt;1,"1棟未満",TEXT(ROUND(市町村抽出表!P154,0),"###,###")&amp;"棟")))</f>
        <v>0棟</v>
      </c>
      <c r="K154" s="147" t="str">
        <f ca="1">IF(市町村抽出表!U154="","※2",IF(市町村抽出表!U154="－","－",IF(市町村抽出表!U154=0,"0棟",IF(市町村抽出表!U154&lt;1,"1棟未満",TEXT(ROUND(市町村抽出表!U154,0),"###,###")&amp;"棟"))))</f>
        <v>0棟</v>
      </c>
      <c r="L154" s="148" t="str">
        <f ca="1">IF(市町村抽出表!V154="","※2",IF(市町村抽出表!V154="－","－",IF(市町村抽出表!V154=0,"0棟",IF(市町村抽出表!V154&lt;1,"1棟未満",TEXT(ROUND(市町村抽出表!V154,0),"###,###")&amp;"棟"))))</f>
        <v>0棟</v>
      </c>
      <c r="M154" s="94" t="str">
        <f ca="1">IF(市町村抽出表!W154="－","－",IF(市町村抽出表!W154=0,"0棟",IF(市町村抽出表!W154&lt;1,"1棟未満",TEXT(ROUND(市町村抽出表!W154,0),"###,###")&amp;"棟")))</f>
        <v>0棟</v>
      </c>
      <c r="N154" s="94" t="str">
        <f ca="1">IF(市町村抽出表!X154="－","－",IF(市町村抽出表!X154=0,"0棟",IF(市町村抽出表!X154&lt;1,"1棟未満",TEXT(ROUND(市町村抽出表!X154,0),"###,###")&amp;"棟")))</f>
        <v>0棟</v>
      </c>
      <c r="O154" s="94" t="str">
        <f ca="1">IF(市町村抽出表!Z154="－","－",IF(市町村抽出表!Z154=0,"0件",IF(市町村抽出表!Z154&lt;1,"1件未満",TEXT(ROUND(市町村抽出表!Z154,0),"###,###")&amp;"件")))</f>
        <v>0件</v>
      </c>
      <c r="P154" s="94" t="str">
        <f ca="1">IF(市町村抽出表!AA154="－","－",IF(市町村抽出表!AA154=0,"0件",IF(市町村抽出表!AA154&lt;1,"1件未満",TEXT(ROUND(市町村抽出表!AA154,0),"###,###")&amp;"件")))</f>
        <v>0件</v>
      </c>
      <c r="Q154" s="94" t="str">
        <f ca="1">IF(市町村抽出表!AB154="－","－",IF(市町村抽出表!AB154=0,"0棟",IF(市町村抽出表!AB154&lt;1,"1棟未満",TEXT(ROUND(市町村抽出表!AB154,0),"###,###")&amp;"棟")))</f>
        <v>0棟</v>
      </c>
      <c r="R154" s="94" t="str">
        <f ca="1">IF(市町村抽出表!AC154="－","－",IF(市町村抽出表!AC154=0,"0人",IF(市町村抽出表!AC154&lt;1,"1人未満",TEXT(ROUND(市町村抽出表!AC154,0),"###,###")&amp;"人")))</f>
        <v>0人</v>
      </c>
      <c r="S154" s="94" t="str">
        <f ca="1">IF(市町村抽出表!AD154="－","－",IF(市町村抽出表!AD154=0,"0人",IF(市町村抽出表!AD154&lt;1,"1人未満",TEXT(ROUND(市町村抽出表!AD154,0),"###,###")&amp;"人")))</f>
        <v>0人</v>
      </c>
      <c r="T154" s="94" t="str">
        <f ca="1">IF(市町村抽出表!AE154="－","－",IF(市町村抽出表!AE154=0,"0人",IF(市町村抽出表!AE154&lt;1,"1人未満",TEXT(ROUND(市町村抽出表!AE154,0),"###,###")&amp;"人")))</f>
        <v>0人</v>
      </c>
      <c r="U154" s="149" t="str">
        <f ca="1">IF(市町村抽出表!AG154="","※2",IF(市町村抽出表!AG154="－","－",IF(市町村抽出表!AG154=0,"0人",IF(市町村抽出表!AG154&lt;1,"1人未満",TEXT(ROUND(市町村抽出表!AG154,0),"###,###")&amp;"人"))))</f>
        <v>0人</v>
      </c>
      <c r="V154" s="150" t="str">
        <f ca="1">IF(市町村抽出表!AH154="","※2",IF(市町村抽出表!AH154="－","－",IF(市町村抽出表!AH154=0,"0人",IF(市町村抽出表!AH154&lt;1,"1人未満",TEXT(ROUND(市町村抽出表!AH154,0),"###,###")&amp;"人"))))</f>
        <v>0人</v>
      </c>
      <c r="W154" s="151" t="str">
        <f ca="1">IF(市町村抽出表!AI154="","※2",IF(市町村抽出表!AI154="－","－",IF(市町村抽出表!AI154=0,"0人",IF(市町村抽出表!AI154&lt;1,"1人未満",TEXT(ROUND(市町村抽出表!AI154,0),"###,###")&amp;"人"))))</f>
        <v>0人</v>
      </c>
      <c r="X154" s="94" t="str">
        <f ca="1">IF(市町村抽出表!AJ154="－","－",IF(市町村抽出表!AJ154=0,"0人",IF(市町村抽出表!AJ154&lt;1,"1人未満",TEXT(ROUND(市町村抽出表!AJ154,0),"###,###")&amp;"人")))</f>
        <v>0人</v>
      </c>
      <c r="Y154" s="94" t="str">
        <f ca="1">IF(市町村抽出表!AK154="－","－",IF(市町村抽出表!AK154=0,"0人",IF(市町村抽出表!AK154&lt;1,"1人未満",TEXT(ROUND(市町村抽出表!AK154,0),"###,###")&amp;"人")))</f>
        <v>0人</v>
      </c>
      <c r="Z154" s="94" t="str">
        <f ca="1">IF(市町村抽出表!AL154="－","－",IF(市町村抽出表!AL154=0,"0人",IF(市町村抽出表!AL154&lt;1,"1人未満",TEXT(ROUND(市町村抽出表!AL154,0),"###,###")&amp;"人")))</f>
        <v>0人</v>
      </c>
      <c r="AA154" s="94" t="str">
        <f ca="1">IF(市町村抽出表!AM154="－","－",IF(市町村抽出表!AM154=0,"0人",IF(市町村抽出表!AM154&lt;1,"1人未満",TEXT(ROUND(市町村抽出表!AM154,0),"###,###")&amp;"人")))</f>
        <v>0人</v>
      </c>
      <c r="AB154" s="94" t="str">
        <f ca="1">IF(市町村抽出表!AN154="－","－",IF(市町村抽出表!AN154=0,"0人",IF(市町村抽出表!AN154&lt;1,"1人未満",TEXT(ROUND(市町村抽出表!AN154,0),"###,###")&amp;"人")))</f>
        <v>0人</v>
      </c>
      <c r="AC154" s="94" t="str">
        <f ca="1">IF(市町村抽出表!AO154="－","－",IF(市町村抽出表!AO154=0,"0人",IF(市町村抽出表!AO154&lt;1,"1人未満",TEXT(ROUND(市町村抽出表!AO154,0),"###,###")&amp;"人")))</f>
        <v>0人</v>
      </c>
      <c r="AD154" s="94" t="str">
        <f ca="1">IF(市町村抽出表!AP154="－","－",IF(市町村抽出表!AP154=0,"0人",IF(市町村抽出表!AP154&lt;1,"1人未満",TEXT(ROUND(市町村抽出表!AP154,0),"###,###")&amp;"人")))</f>
        <v>0人</v>
      </c>
      <c r="AE154" s="94" t="str">
        <f ca="1">IF(市町村抽出表!AQ154="－","－",IF(市町村抽出表!AQ154=0,"0人",IF(市町村抽出表!AQ154&lt;1,"1人未満",TEXT(ROUND(市町村抽出表!AQ154,0),"###,###")&amp;"人")))</f>
        <v>0人</v>
      </c>
      <c r="AF154" s="94" t="str">
        <f ca="1">IF(市町村抽出表!AR154="－","－",IF(市町村抽出表!AR154=0,"0人",IF(市町村抽出表!AR154&lt;1,"1人未満",TEXT(ROUND(市町村抽出表!AR154,0),"###,###")&amp;"人")))</f>
        <v>0人</v>
      </c>
      <c r="AG154" s="94" t="str">
        <f ca="1">IF(市町村抽出表!AS154="－","－",IF(市町村抽出表!AS154=0,"0箇所",IF(市町村抽出表!AS154&lt;1,"1箇所未満",TEXT(ROUND(市町村抽出表!AS154,0),"###,###")&amp;"箇所")))</f>
        <v>0箇所</v>
      </c>
      <c r="AH154" s="94" t="str">
        <f ca="1">IF(市町村抽出表!AT154="－","－",IF(市町村抽出表!AT154=0,"0世帯",IF(市町村抽出表!AT154&lt;1,"1世帯未満",TEXT(ROUND(市町村抽出表!AT154,0),"###,###")&amp;"世帯")))</f>
        <v>0世帯</v>
      </c>
      <c r="AI154" s="94" t="str">
        <f ca="1">IF(市町村抽出表!AU154="－","－",IF(市町村抽出表!AU154=0,"0人",IF(市町村抽出表!AU154&lt;1,"1人未満",TEXT(ROUND(市町村抽出表!AU154,0),"###,###")&amp;"人")))</f>
        <v>0人</v>
      </c>
      <c r="AJ154" s="94" t="str">
        <f ca="1">IF(市町村抽出表!AV154="－","－",IF(市町村抽出表!AV154=0,"0世帯",IF(市町村抽出表!AV154&lt;1,"1世帯未満",TEXT(ROUND(市町村抽出表!AV154,0),"###,###")&amp;"世帯")))</f>
        <v>0世帯</v>
      </c>
      <c r="AK154" s="94" t="str">
        <f ca="1">IF(市町村抽出表!AW154="－","－",IF(市町村抽出表!AW154=0,"0人",IF(市町村抽出表!AW154&lt;1,"1人未満",TEXT(ROUND(市町村抽出表!AW154,0),"###,###")&amp;"人")))</f>
        <v>0人</v>
      </c>
      <c r="AL154" s="94" t="str">
        <f ca="1">IF(市町村抽出表!AX154="－","－",IF(市町村抽出表!AX154=0,"0世帯",IF(市町村抽出表!AX154&lt;1,"1世帯未満",TEXT(ROUND(市町村抽出表!AX154,0),"###,###")&amp;"世帯")))</f>
        <v>0世帯</v>
      </c>
      <c r="AM154" s="94" t="str">
        <f ca="1">IF(市町村抽出表!AY154="－","－",IF(市町村抽出表!AY154=0,"0人",IF(市町村抽出表!AY154&lt;1,"1人未満",TEXT(ROUND(市町村抽出表!AY154,0),"###,###")&amp;"人")))</f>
        <v>0人</v>
      </c>
      <c r="AN154" s="94" t="s">
        <v>722</v>
      </c>
      <c r="AO154" s="94" t="s">
        <v>722</v>
      </c>
      <c r="AP154" s="94" t="str">
        <f ca="1">IF(市町村抽出表!BB154="－","－",IF(市町村抽出表!BB154=0,"0km",IF(市町村抽出表!BB154&lt;0.1,"0.1km未満",TEXT(ROUND(市町村抽出表!BB154,1),"###,##0.0")&amp;"km")))</f>
        <v>0km</v>
      </c>
      <c r="AQ154" s="94" t="str">
        <f ca="1">IF(市町村抽出表!BC154="－","－",IF(市町村抽出表!BC154=0,"0世帯",IF(市町村抽出表!BC154&lt;1,"1世帯未満",TEXT(ROUND(市町村抽出表!BC154,0),"###,###")&amp;"世帯")))</f>
        <v>0世帯</v>
      </c>
      <c r="AR154" s="94" t="str">
        <f ca="1">IF(市町村抽出表!BD154="－","－",IF(市町村抽出表!BD154=0,"0人",IF(市町村抽出表!BD154&lt;1,"1人未満",TEXT(ROUND(市町村抽出表!BD154,0),"###,###")&amp;"人")))</f>
        <v>0人</v>
      </c>
      <c r="AS154" s="94" t="s">
        <v>722</v>
      </c>
      <c r="AT154" s="94" t="s">
        <v>722</v>
      </c>
      <c r="AU154" s="94" t="str">
        <f ca="1">IF(市町村抽出表!BG154="－","－",IF(市町村抽出表!BG154=0,"0箇所",IF(市町村抽出表!BG154&lt;1,"1箇所未満",TEXT(ROUND(市町村抽出表!BG154,0),"###,###")&amp;"箇所")))</f>
        <v>0箇所</v>
      </c>
      <c r="AV154" s="94" t="str">
        <f ca="1">IF(市町村抽出表!BH154="－","－",IF(市町村抽出表!BH154=0,"0箇所",IF(市町村抽出表!BH154&lt;1,"1箇所未満",TEXT(ROUND(市町村抽出表!BH154,0),"###,###")&amp;"箇所")))</f>
        <v>0箇所</v>
      </c>
      <c r="AW154" s="94" t="str">
        <f ca="1">IF(市町村抽出表!BI154="－","－",IF(市町村抽出表!BI154=0,"0箇所",IF(市町村抽出表!BI154&lt;1,"1箇所未満",TEXT(ROUND(市町村抽出表!BI154,0),"###,###")&amp;"箇所")))</f>
        <v>0箇所</v>
      </c>
      <c r="AX154" s="94" t="str">
        <f ca="1">IF(市町村抽出表!BJ154="－","－",IF(市町村抽出表!BJ154=0,"0箇所",IF(市町村抽出表!BJ154&lt;1,"1箇所未満",TEXT(ROUND(市町村抽出表!BJ154,0),"###,###")&amp;"箇所")))</f>
        <v>0箇所</v>
      </c>
      <c r="AY154" s="94" t="str">
        <f ca="1">IF(市町村抽出表!BK154="－","－",IF(市町村抽出表!BK154=0,"0箇所",IF(市町村抽出表!BK154&lt;1,"1箇所未満",TEXT(ROUND(市町村抽出表!BK154,0),"###,###")&amp;"箇所")))</f>
        <v>0箇所</v>
      </c>
      <c r="AZ154" s="94" t="str">
        <f ca="1">IF(市町村抽出表!BL154="－","－",IF(市町村抽出表!BL154=0,"0箇所",IF(市町村抽出表!BL154&lt;1,"1箇所未満",TEXT(ROUND(市町村抽出表!BL154,0),"###,###")&amp;"箇所")))</f>
        <v>0箇所</v>
      </c>
      <c r="BH154" s="153"/>
      <c r="BI154" s="153"/>
      <c r="BJ154" s="153"/>
      <c r="BL154" s="154"/>
      <c r="BM154" s="153"/>
      <c r="BN154" s="153"/>
      <c r="BO154" s="153"/>
      <c r="BP154" s="153"/>
      <c r="BX154" s="154"/>
      <c r="BY154" s="153"/>
      <c r="BZ154" s="153"/>
      <c r="CA154" s="153"/>
      <c r="CB154" s="153"/>
      <c r="CN154" s="154"/>
      <c r="CO154" s="153"/>
      <c r="CP154" s="153"/>
      <c r="CQ154" s="153"/>
      <c r="CR154" s="153"/>
    </row>
    <row r="155" spans="1:96" x14ac:dyDescent="0.2">
      <c r="A155" s="82">
        <v>152</v>
      </c>
      <c r="B155" s="74" t="s">
        <v>706</v>
      </c>
      <c r="C155" s="93">
        <f ca="1">IF(市町村抽出表!D155="－","－",ROUND(市町村抽出表!D155,1))</f>
        <v>4.0999999999999996</v>
      </c>
      <c r="D155" s="158" t="str">
        <f ca="1">IF(市町村抽出表!F155="","※2",IF(市町村抽出表!F155="－","－",市町村抽出表!F155&amp;"箇所"))</f>
        <v>0箇所</v>
      </c>
      <c r="E155" s="159" t="str">
        <f ca="1">IF(市町村抽出表!G155="","※2",IF(市町村抽出表!G155="－","－",市町村抽出表!G155&amp;"箇所"))</f>
        <v>0箇所</v>
      </c>
      <c r="F155" s="160" t="str">
        <f ca="1">IF(市町村抽出表!H155="","※2",IF(市町村抽出表!H155="－","－",市町村抽出表!H155&amp;"箇所"))</f>
        <v>191箇所</v>
      </c>
      <c r="G155" s="94" t="str">
        <f ca="1">IF(市町村抽出表!I155="－","－",IF(市町村抽出表!I155=0,"0棟",IF(市町村抽出表!I155&lt;1,"1棟未満",TEXT(ROUND(市町村抽出表!I155,0),"###,###")&amp;"棟")))</f>
        <v>0棟</v>
      </c>
      <c r="H155" s="94" t="str">
        <f ca="1">IF(市町村抽出表!J155="－","－",IF(市町村抽出表!J155=0,"0棟",IF(市町村抽出表!J155&lt;1,"1棟未満",TEXT(ROUND(市町村抽出表!J155,0),"###,###")&amp;"棟")))</f>
        <v>0棟</v>
      </c>
      <c r="I155" s="94" t="str">
        <f ca="1">IF(市町村抽出表!O155="－","－",IF(市町村抽出表!O155=0,"0棟",IF(市町村抽出表!O155&lt;1,"1棟未満",TEXT(ROUND(市町村抽出表!O155,0),"###,###")&amp;"棟")))</f>
        <v>0棟</v>
      </c>
      <c r="J155" s="94" t="str">
        <f ca="1">IF(市町村抽出表!P155="－","－",IF(市町村抽出表!P155=0,"0棟",IF(市町村抽出表!P155&lt;1,"1棟未満",TEXT(ROUND(市町村抽出表!P155,0),"###,###")&amp;"棟")))</f>
        <v>0棟</v>
      </c>
      <c r="K155" s="147" t="str">
        <f ca="1">IF(市町村抽出表!U155="","※2",IF(市町村抽出表!U155="－","－",IF(市町村抽出表!U155=0,"0棟",IF(市町村抽出表!U155&lt;1,"1棟未満",TEXT(ROUND(市町村抽出表!U155,0),"###,###")&amp;"棟"))))</f>
        <v>0棟</v>
      </c>
      <c r="L155" s="148" t="str">
        <f ca="1">IF(市町村抽出表!V155="","※2",IF(市町村抽出表!V155="－","－",IF(市町村抽出表!V155=0,"0棟",IF(市町村抽出表!V155&lt;1,"1棟未満",TEXT(ROUND(市町村抽出表!V155,0),"###,###")&amp;"棟"))))</f>
        <v>0棟</v>
      </c>
      <c r="M155" s="94" t="str">
        <f ca="1">IF(市町村抽出表!W155="－","－",IF(市町村抽出表!W155=0,"0棟",IF(市町村抽出表!W155&lt;1,"1棟未満",TEXT(ROUND(市町村抽出表!W155,0),"###,###")&amp;"棟")))</f>
        <v>0棟</v>
      </c>
      <c r="N155" s="94" t="str">
        <f ca="1">IF(市町村抽出表!X155="－","－",IF(市町村抽出表!X155=0,"0棟",IF(市町村抽出表!X155&lt;1,"1棟未満",TEXT(ROUND(市町村抽出表!X155,0),"###,###")&amp;"棟")))</f>
        <v>0棟</v>
      </c>
      <c r="O155" s="94" t="str">
        <f ca="1">IF(市町村抽出表!Z155="－","－",IF(市町村抽出表!Z155=0,"0件",IF(市町村抽出表!Z155&lt;1,"1件未満",TEXT(ROUND(市町村抽出表!Z155,0),"###,###")&amp;"件")))</f>
        <v>0件</v>
      </c>
      <c r="P155" s="94" t="str">
        <f ca="1">IF(市町村抽出表!AA155="－","－",IF(市町村抽出表!AA155=0,"0件",IF(市町村抽出表!AA155&lt;1,"1件未満",TEXT(ROUND(市町村抽出表!AA155,0),"###,###")&amp;"件")))</f>
        <v>0件</v>
      </c>
      <c r="Q155" s="94" t="str">
        <f ca="1">IF(市町村抽出表!AB155="－","－",IF(市町村抽出表!AB155=0,"0棟",IF(市町村抽出表!AB155&lt;1,"1棟未満",TEXT(ROUND(市町村抽出表!AB155,0),"###,###")&amp;"棟")))</f>
        <v>0棟</v>
      </c>
      <c r="R155" s="94" t="str">
        <f ca="1">IF(市町村抽出表!AC155="－","－",IF(市町村抽出表!AC155=0,"0人",IF(市町村抽出表!AC155&lt;1,"1人未満",TEXT(ROUND(市町村抽出表!AC155,0),"###,###")&amp;"人")))</f>
        <v>0人</v>
      </c>
      <c r="S155" s="94" t="str">
        <f ca="1">IF(市町村抽出表!AD155="－","－",IF(市町村抽出表!AD155=0,"0人",IF(市町村抽出表!AD155&lt;1,"1人未満",TEXT(ROUND(市町村抽出表!AD155,0),"###,###")&amp;"人")))</f>
        <v>0人</v>
      </c>
      <c r="T155" s="94" t="str">
        <f ca="1">IF(市町村抽出表!AE155="－","－",IF(市町村抽出表!AE155=0,"0人",IF(市町村抽出表!AE155&lt;1,"1人未満",TEXT(ROUND(市町村抽出表!AE155,0),"###,###")&amp;"人")))</f>
        <v>0人</v>
      </c>
      <c r="U155" s="149" t="str">
        <f ca="1">IF(市町村抽出表!AG155="","※2",IF(市町村抽出表!AG155="－","－",IF(市町村抽出表!AG155=0,"0人",IF(市町村抽出表!AG155&lt;1,"1人未満",TEXT(ROUND(市町村抽出表!AG155,0),"###,###")&amp;"人"))))</f>
        <v>0人</v>
      </c>
      <c r="V155" s="150" t="str">
        <f ca="1">IF(市町村抽出表!AH155="","※2",IF(市町村抽出表!AH155="－","－",IF(市町村抽出表!AH155=0,"0人",IF(市町村抽出表!AH155&lt;1,"1人未満",TEXT(ROUND(市町村抽出表!AH155,0),"###,###")&amp;"人"))))</f>
        <v>0人</v>
      </c>
      <c r="W155" s="151" t="str">
        <f ca="1">IF(市町村抽出表!AI155="","※2",IF(市町村抽出表!AI155="－","－",IF(市町村抽出表!AI155=0,"0人",IF(市町村抽出表!AI155&lt;1,"1人未満",TEXT(ROUND(市町村抽出表!AI155,0),"###,###")&amp;"人"))))</f>
        <v>0人</v>
      </c>
      <c r="X155" s="94" t="str">
        <f ca="1">IF(市町村抽出表!AJ155="－","－",IF(市町村抽出表!AJ155=0,"0人",IF(市町村抽出表!AJ155&lt;1,"1人未満",TEXT(ROUND(市町村抽出表!AJ155,0),"###,###")&amp;"人")))</f>
        <v>0人</v>
      </c>
      <c r="Y155" s="94" t="str">
        <f ca="1">IF(市町村抽出表!AK155="－","－",IF(市町村抽出表!AK155=0,"0人",IF(市町村抽出表!AK155&lt;1,"1人未満",TEXT(ROUND(市町村抽出表!AK155,0),"###,###")&amp;"人")))</f>
        <v>0人</v>
      </c>
      <c r="Z155" s="94" t="str">
        <f ca="1">IF(市町村抽出表!AL155="－","－",IF(市町村抽出表!AL155=0,"0人",IF(市町村抽出表!AL155&lt;1,"1人未満",TEXT(ROUND(市町村抽出表!AL155,0),"###,###")&amp;"人")))</f>
        <v>0人</v>
      </c>
      <c r="AA155" s="94" t="str">
        <f ca="1">IF(市町村抽出表!AM155="－","－",IF(市町村抽出表!AM155=0,"0人",IF(市町村抽出表!AM155&lt;1,"1人未満",TEXT(ROUND(市町村抽出表!AM155,0),"###,###")&amp;"人")))</f>
        <v>0人</v>
      </c>
      <c r="AB155" s="94" t="str">
        <f ca="1">IF(市町村抽出表!AN155="－","－",IF(市町村抽出表!AN155=0,"0人",IF(市町村抽出表!AN155&lt;1,"1人未満",TEXT(ROUND(市町村抽出表!AN155,0),"###,###")&amp;"人")))</f>
        <v>0人</v>
      </c>
      <c r="AC155" s="94" t="str">
        <f ca="1">IF(市町村抽出表!AO155="－","－",IF(市町村抽出表!AO155=0,"0人",IF(市町村抽出表!AO155&lt;1,"1人未満",TEXT(ROUND(市町村抽出表!AO155,0),"###,###")&amp;"人")))</f>
        <v>0人</v>
      </c>
      <c r="AD155" s="94" t="str">
        <f ca="1">IF(市町村抽出表!AP155="－","－",IF(市町村抽出表!AP155=0,"0人",IF(市町村抽出表!AP155&lt;1,"1人未満",TEXT(ROUND(市町村抽出表!AP155,0),"###,###")&amp;"人")))</f>
        <v>0人</v>
      </c>
      <c r="AE155" s="94" t="str">
        <f ca="1">IF(市町村抽出表!AQ155="－","－",IF(市町村抽出表!AQ155=0,"0人",IF(市町村抽出表!AQ155&lt;1,"1人未満",TEXT(ROUND(市町村抽出表!AQ155,0),"###,###")&amp;"人")))</f>
        <v>0人</v>
      </c>
      <c r="AF155" s="94" t="str">
        <f ca="1">IF(市町村抽出表!AR155="－","－",IF(市町村抽出表!AR155=0,"0人",IF(市町村抽出表!AR155&lt;1,"1人未満",TEXT(ROUND(市町村抽出表!AR155,0),"###,###")&amp;"人")))</f>
        <v>0人</v>
      </c>
      <c r="AG155" s="94" t="str">
        <f ca="1">IF(市町村抽出表!AS155="－","－",IF(市町村抽出表!AS155=0,"0箇所",IF(市町村抽出表!AS155&lt;1,"1箇所未満",TEXT(ROUND(市町村抽出表!AS155,0),"###,###")&amp;"箇所")))</f>
        <v>0箇所</v>
      </c>
      <c r="AH155" s="94" t="str">
        <f ca="1">IF(市町村抽出表!AT155="－","－",IF(市町村抽出表!AT155=0,"0世帯",IF(市町村抽出表!AT155&lt;1,"1世帯未満",TEXT(ROUND(市町村抽出表!AT155,0),"###,###")&amp;"世帯")))</f>
        <v>0世帯</v>
      </c>
      <c r="AI155" s="94" t="str">
        <f ca="1">IF(市町村抽出表!AU155="－","－",IF(市町村抽出表!AU155=0,"0人",IF(市町村抽出表!AU155&lt;1,"1人未満",TEXT(ROUND(市町村抽出表!AU155,0),"###,###")&amp;"人")))</f>
        <v>0人</v>
      </c>
      <c r="AJ155" s="94" t="str">
        <f ca="1">IF(市町村抽出表!AV155="－","－",IF(市町村抽出表!AV155=0,"0世帯",IF(市町村抽出表!AV155&lt;1,"1世帯未満",TEXT(ROUND(市町村抽出表!AV155,0),"###,###")&amp;"世帯")))</f>
        <v>0世帯</v>
      </c>
      <c r="AK155" s="94" t="str">
        <f ca="1">IF(市町村抽出表!AW155="－","－",IF(市町村抽出表!AW155=0,"0人",IF(市町村抽出表!AW155&lt;1,"1人未満",TEXT(ROUND(市町村抽出表!AW155,0),"###,###")&amp;"人")))</f>
        <v>0人</v>
      </c>
      <c r="AL155" s="94" t="str">
        <f ca="1">IF(市町村抽出表!AX155="－","－",IF(市町村抽出表!AX155=0,"0世帯",IF(市町村抽出表!AX155&lt;1,"1世帯未満",TEXT(ROUND(市町村抽出表!AX155,0),"###,###")&amp;"世帯")))</f>
        <v>0世帯</v>
      </c>
      <c r="AM155" s="94" t="str">
        <f ca="1">IF(市町村抽出表!AY155="－","－",IF(市町村抽出表!AY155=0,"0人",IF(市町村抽出表!AY155&lt;1,"1人未満",TEXT(ROUND(市町村抽出表!AY155,0),"###,###")&amp;"人")))</f>
        <v>0人</v>
      </c>
      <c r="AN155" s="94" t="s">
        <v>722</v>
      </c>
      <c r="AO155" s="94" t="s">
        <v>722</v>
      </c>
      <c r="AP155" s="94" t="str">
        <f ca="1">IF(市町村抽出表!BB155="－","－",IF(市町村抽出表!BB155=0,"0km",IF(市町村抽出表!BB155&lt;0.1,"0.1km未満",TEXT(ROUND(市町村抽出表!BB155,1),"###,##0.0")&amp;"km")))</f>
        <v>0km</v>
      </c>
      <c r="AQ155" s="94" t="str">
        <f ca="1">IF(市町村抽出表!BC155="－","－",IF(市町村抽出表!BC155=0,"0世帯",IF(市町村抽出表!BC155&lt;1,"1世帯未満",TEXT(ROUND(市町村抽出表!BC155,0),"###,###")&amp;"世帯")))</f>
        <v>0世帯</v>
      </c>
      <c r="AR155" s="94" t="str">
        <f ca="1">IF(市町村抽出表!BD155="－","－",IF(市町村抽出表!BD155=0,"0人",IF(市町村抽出表!BD155&lt;1,"1人未満",TEXT(ROUND(市町村抽出表!BD155,0),"###,###")&amp;"人")))</f>
        <v>0人</v>
      </c>
      <c r="AS155" s="94" t="s">
        <v>722</v>
      </c>
      <c r="AT155" s="94" t="s">
        <v>722</v>
      </c>
      <c r="AU155" s="94" t="str">
        <f ca="1">IF(市町村抽出表!BG155="－","－",IF(市町村抽出表!BG155=0,"0箇所",IF(市町村抽出表!BG155&lt;1,"1箇所未満",TEXT(ROUND(市町村抽出表!BG155,0),"###,###")&amp;"箇所")))</f>
        <v>0箇所</v>
      </c>
      <c r="AV155" s="94" t="str">
        <f ca="1">IF(市町村抽出表!BH155="－","－",IF(市町村抽出表!BH155=0,"0箇所",IF(市町村抽出表!BH155&lt;1,"1箇所未満",TEXT(ROUND(市町村抽出表!BH155,0),"###,###")&amp;"箇所")))</f>
        <v>0箇所</v>
      </c>
      <c r="AW155" s="94" t="str">
        <f ca="1">IF(市町村抽出表!BI155="－","－",IF(市町村抽出表!BI155=0,"0箇所",IF(市町村抽出表!BI155&lt;1,"1箇所未満",TEXT(ROUND(市町村抽出表!BI155,0),"###,###")&amp;"箇所")))</f>
        <v>0箇所</v>
      </c>
      <c r="AX155" s="94" t="str">
        <f ca="1">IF(市町村抽出表!BJ155="－","－",IF(市町村抽出表!BJ155=0,"0箇所",IF(市町村抽出表!BJ155&lt;1,"1箇所未満",TEXT(ROUND(市町村抽出表!BJ155,0),"###,###")&amp;"箇所")))</f>
        <v>0箇所</v>
      </c>
      <c r="AY155" s="94" t="str">
        <f ca="1">IF(市町村抽出表!BK155="－","－",IF(市町村抽出表!BK155=0,"0箇所",IF(市町村抽出表!BK155&lt;1,"1箇所未満",TEXT(ROUND(市町村抽出表!BK155,0),"###,###")&amp;"箇所")))</f>
        <v>0箇所</v>
      </c>
      <c r="AZ155" s="94" t="str">
        <f ca="1">IF(市町村抽出表!BL155="－","－",IF(市町村抽出表!BL155=0,"0箇所",IF(市町村抽出表!BL155&lt;1,"1箇所未満",TEXT(ROUND(市町村抽出表!BL155,0),"###,###")&amp;"箇所")))</f>
        <v>0箇所</v>
      </c>
      <c r="BH155" s="153"/>
      <c r="BI155" s="153"/>
      <c r="BJ155" s="153"/>
      <c r="BL155" s="154"/>
      <c r="BM155" s="153"/>
      <c r="BN155" s="153"/>
      <c r="BO155" s="153"/>
      <c r="BP155" s="153"/>
      <c r="BX155" s="154"/>
      <c r="BY155" s="153"/>
      <c r="BZ155" s="153"/>
      <c r="CA155" s="153"/>
      <c r="CB155" s="153"/>
      <c r="CN155" s="154"/>
      <c r="CO155" s="153"/>
      <c r="CP155" s="153"/>
      <c r="CQ155" s="153"/>
      <c r="CR155" s="153"/>
    </row>
    <row r="156" spans="1:96" x14ac:dyDescent="0.2">
      <c r="A156" s="82">
        <v>153</v>
      </c>
      <c r="B156" s="74" t="s">
        <v>707</v>
      </c>
      <c r="C156" s="93">
        <f ca="1">IF(市町村抽出表!D156="－","－",ROUND(市町村抽出表!D156,1))</f>
        <v>4.0999999999999996</v>
      </c>
      <c r="D156" s="158" t="str">
        <f ca="1">IF(市町村抽出表!F156="","※2",IF(市町村抽出表!F156="－","－",市町村抽出表!F156&amp;"箇所"))</f>
        <v>0箇所</v>
      </c>
      <c r="E156" s="159" t="str">
        <f ca="1">IF(市町村抽出表!G156="","※2",IF(市町村抽出表!G156="－","－",市町村抽出表!G156&amp;"箇所"))</f>
        <v>0箇所</v>
      </c>
      <c r="F156" s="160" t="str">
        <f ca="1">IF(市町村抽出表!H156="","※2",IF(市町村抽出表!H156="－","－",市町村抽出表!H156&amp;"箇所"))</f>
        <v>191箇所</v>
      </c>
      <c r="G156" s="94" t="str">
        <f ca="1">IF(市町村抽出表!I156="－","－",IF(市町村抽出表!I156=0,"0棟",IF(市町村抽出表!I156&lt;1,"1棟未満",TEXT(ROUND(市町村抽出表!I156,0),"###,###")&amp;"棟")))</f>
        <v>0棟</v>
      </c>
      <c r="H156" s="94" t="str">
        <f ca="1">IF(市町村抽出表!J156="－","－",IF(市町村抽出表!J156=0,"0棟",IF(市町村抽出表!J156&lt;1,"1棟未満",TEXT(ROUND(市町村抽出表!J156,0),"###,###")&amp;"棟")))</f>
        <v>0棟</v>
      </c>
      <c r="I156" s="94" t="str">
        <f ca="1">IF(市町村抽出表!O156="－","－",IF(市町村抽出表!O156=0,"0棟",IF(市町村抽出表!O156&lt;1,"1棟未満",TEXT(ROUND(市町村抽出表!O156,0),"###,###")&amp;"棟")))</f>
        <v>0棟</v>
      </c>
      <c r="J156" s="94" t="str">
        <f ca="1">IF(市町村抽出表!P156="－","－",IF(市町村抽出表!P156=0,"0棟",IF(市町村抽出表!P156&lt;1,"1棟未満",TEXT(ROUND(市町村抽出表!P156,0),"###,###")&amp;"棟")))</f>
        <v>0棟</v>
      </c>
      <c r="K156" s="147" t="str">
        <f ca="1">IF(市町村抽出表!U156="","※2",IF(市町村抽出表!U156="－","－",IF(市町村抽出表!U156=0,"0棟",IF(市町村抽出表!U156&lt;1,"1棟未満",TEXT(ROUND(市町村抽出表!U156,0),"###,###")&amp;"棟"))))</f>
        <v>0棟</v>
      </c>
      <c r="L156" s="148" t="str">
        <f ca="1">IF(市町村抽出表!V156="","※2",IF(市町村抽出表!V156="－","－",IF(市町村抽出表!V156=0,"0棟",IF(市町村抽出表!V156&lt;1,"1棟未満",TEXT(ROUND(市町村抽出表!V156,0),"###,###")&amp;"棟"))))</f>
        <v>0棟</v>
      </c>
      <c r="M156" s="94" t="str">
        <f ca="1">IF(市町村抽出表!W156="－","－",IF(市町村抽出表!W156=0,"0棟",IF(市町村抽出表!W156&lt;1,"1棟未満",TEXT(ROUND(市町村抽出表!W156,0),"###,###")&amp;"棟")))</f>
        <v>0棟</v>
      </c>
      <c r="N156" s="94" t="str">
        <f ca="1">IF(市町村抽出表!X156="－","－",IF(市町村抽出表!X156=0,"0棟",IF(市町村抽出表!X156&lt;1,"1棟未満",TEXT(ROUND(市町村抽出表!X156,0),"###,###")&amp;"棟")))</f>
        <v>0棟</v>
      </c>
      <c r="O156" s="94" t="str">
        <f ca="1">IF(市町村抽出表!Z156="－","－",IF(市町村抽出表!Z156=0,"0件",IF(市町村抽出表!Z156&lt;1,"1件未満",TEXT(ROUND(市町村抽出表!Z156,0),"###,###")&amp;"件")))</f>
        <v>0件</v>
      </c>
      <c r="P156" s="94" t="str">
        <f ca="1">IF(市町村抽出表!AA156="－","－",IF(市町村抽出表!AA156=0,"0件",IF(市町村抽出表!AA156&lt;1,"1件未満",TEXT(ROUND(市町村抽出表!AA156,0),"###,###")&amp;"件")))</f>
        <v>0件</v>
      </c>
      <c r="Q156" s="94" t="str">
        <f ca="1">IF(市町村抽出表!AB156="－","－",IF(市町村抽出表!AB156=0,"0棟",IF(市町村抽出表!AB156&lt;1,"1棟未満",TEXT(ROUND(市町村抽出表!AB156,0),"###,###")&amp;"棟")))</f>
        <v>0棟</v>
      </c>
      <c r="R156" s="94" t="str">
        <f ca="1">IF(市町村抽出表!AC156="－","－",IF(市町村抽出表!AC156=0,"0人",IF(市町村抽出表!AC156&lt;1,"1人未満",TEXT(ROUND(市町村抽出表!AC156,0),"###,###")&amp;"人")))</f>
        <v>0人</v>
      </c>
      <c r="S156" s="94" t="str">
        <f ca="1">IF(市町村抽出表!AD156="－","－",IF(市町村抽出表!AD156=0,"0人",IF(市町村抽出表!AD156&lt;1,"1人未満",TEXT(ROUND(市町村抽出表!AD156,0),"###,###")&amp;"人")))</f>
        <v>0人</v>
      </c>
      <c r="T156" s="94" t="str">
        <f ca="1">IF(市町村抽出表!AE156="－","－",IF(市町村抽出表!AE156=0,"0人",IF(市町村抽出表!AE156&lt;1,"1人未満",TEXT(ROUND(市町村抽出表!AE156,0),"###,###")&amp;"人")))</f>
        <v>0人</v>
      </c>
      <c r="U156" s="149" t="str">
        <f ca="1">IF(市町村抽出表!AG156="","※2",IF(市町村抽出表!AG156="－","－",IF(市町村抽出表!AG156=0,"0人",IF(市町村抽出表!AG156&lt;1,"1人未満",TEXT(ROUND(市町村抽出表!AG156,0),"###,###")&amp;"人"))))</f>
        <v>0人</v>
      </c>
      <c r="V156" s="150" t="str">
        <f ca="1">IF(市町村抽出表!AH156="","※2",IF(市町村抽出表!AH156="－","－",IF(市町村抽出表!AH156=0,"0人",IF(市町村抽出表!AH156&lt;1,"1人未満",TEXT(ROUND(市町村抽出表!AH156,0),"###,###")&amp;"人"))))</f>
        <v>0人</v>
      </c>
      <c r="W156" s="151" t="str">
        <f ca="1">IF(市町村抽出表!AI156="","※2",IF(市町村抽出表!AI156="－","－",IF(市町村抽出表!AI156=0,"0人",IF(市町村抽出表!AI156&lt;1,"1人未満",TEXT(ROUND(市町村抽出表!AI156,0),"###,###")&amp;"人"))))</f>
        <v>0人</v>
      </c>
      <c r="X156" s="94" t="str">
        <f ca="1">IF(市町村抽出表!AJ156="－","－",IF(市町村抽出表!AJ156=0,"0人",IF(市町村抽出表!AJ156&lt;1,"1人未満",TEXT(ROUND(市町村抽出表!AJ156,0),"###,###")&amp;"人")))</f>
        <v>0人</v>
      </c>
      <c r="Y156" s="94" t="str">
        <f ca="1">IF(市町村抽出表!AK156="－","－",IF(市町村抽出表!AK156=0,"0人",IF(市町村抽出表!AK156&lt;1,"1人未満",TEXT(ROUND(市町村抽出表!AK156,0),"###,###")&amp;"人")))</f>
        <v>0人</v>
      </c>
      <c r="Z156" s="94" t="str">
        <f ca="1">IF(市町村抽出表!AL156="－","－",IF(市町村抽出表!AL156=0,"0人",IF(市町村抽出表!AL156&lt;1,"1人未満",TEXT(ROUND(市町村抽出表!AL156,0),"###,###")&amp;"人")))</f>
        <v>0人</v>
      </c>
      <c r="AA156" s="94" t="str">
        <f ca="1">IF(市町村抽出表!AM156="－","－",IF(市町村抽出表!AM156=0,"0人",IF(市町村抽出表!AM156&lt;1,"1人未満",TEXT(ROUND(市町村抽出表!AM156,0),"###,###")&amp;"人")))</f>
        <v>0人</v>
      </c>
      <c r="AB156" s="94" t="str">
        <f ca="1">IF(市町村抽出表!AN156="－","－",IF(市町村抽出表!AN156=0,"0人",IF(市町村抽出表!AN156&lt;1,"1人未満",TEXT(ROUND(市町村抽出表!AN156,0),"###,###")&amp;"人")))</f>
        <v>0人</v>
      </c>
      <c r="AC156" s="94" t="str">
        <f ca="1">IF(市町村抽出表!AO156="－","－",IF(市町村抽出表!AO156=0,"0人",IF(市町村抽出表!AO156&lt;1,"1人未満",TEXT(ROUND(市町村抽出表!AO156,0),"###,###")&amp;"人")))</f>
        <v>0人</v>
      </c>
      <c r="AD156" s="94" t="str">
        <f ca="1">IF(市町村抽出表!AP156="－","－",IF(市町村抽出表!AP156=0,"0人",IF(市町村抽出表!AP156&lt;1,"1人未満",TEXT(ROUND(市町村抽出表!AP156,0),"###,###")&amp;"人")))</f>
        <v>0人</v>
      </c>
      <c r="AE156" s="94" t="str">
        <f ca="1">IF(市町村抽出表!AQ156="－","－",IF(市町村抽出表!AQ156=0,"0人",IF(市町村抽出表!AQ156&lt;1,"1人未満",TEXT(ROUND(市町村抽出表!AQ156,0),"###,###")&amp;"人")))</f>
        <v>0人</v>
      </c>
      <c r="AF156" s="94" t="str">
        <f ca="1">IF(市町村抽出表!AR156="－","－",IF(市町村抽出表!AR156=0,"0人",IF(市町村抽出表!AR156&lt;1,"1人未満",TEXT(ROUND(市町村抽出表!AR156,0),"###,###")&amp;"人")))</f>
        <v>0人</v>
      </c>
      <c r="AG156" s="94" t="str">
        <f ca="1">IF(市町村抽出表!AS156="－","－",IF(市町村抽出表!AS156=0,"0箇所",IF(市町村抽出表!AS156&lt;1,"1箇所未満",TEXT(ROUND(市町村抽出表!AS156,0),"###,###")&amp;"箇所")))</f>
        <v>0箇所</v>
      </c>
      <c r="AH156" s="94" t="str">
        <f ca="1">IF(市町村抽出表!AT156="－","－",IF(市町村抽出表!AT156=0,"0世帯",IF(市町村抽出表!AT156&lt;1,"1世帯未満",TEXT(ROUND(市町村抽出表!AT156,0),"###,###")&amp;"世帯")))</f>
        <v>0世帯</v>
      </c>
      <c r="AI156" s="94" t="str">
        <f ca="1">IF(市町村抽出表!AU156="－","－",IF(市町村抽出表!AU156=0,"0人",IF(市町村抽出表!AU156&lt;1,"1人未満",TEXT(ROUND(市町村抽出表!AU156,0),"###,###")&amp;"人")))</f>
        <v>0人</v>
      </c>
      <c r="AJ156" s="94" t="str">
        <f ca="1">IF(市町村抽出表!AV156="－","－",IF(市町村抽出表!AV156=0,"0世帯",IF(市町村抽出表!AV156&lt;1,"1世帯未満",TEXT(ROUND(市町村抽出表!AV156,0),"###,###")&amp;"世帯")))</f>
        <v>0世帯</v>
      </c>
      <c r="AK156" s="94" t="str">
        <f ca="1">IF(市町村抽出表!AW156="－","－",IF(市町村抽出表!AW156=0,"0人",IF(市町村抽出表!AW156&lt;1,"1人未満",TEXT(ROUND(市町村抽出表!AW156,0),"###,###")&amp;"人")))</f>
        <v>0人</v>
      </c>
      <c r="AL156" s="94" t="str">
        <f ca="1">IF(市町村抽出表!AX156="－","－",IF(市町村抽出表!AX156=0,"0世帯",IF(市町村抽出表!AX156&lt;1,"1世帯未満",TEXT(ROUND(市町村抽出表!AX156,0),"###,###")&amp;"世帯")))</f>
        <v>0世帯</v>
      </c>
      <c r="AM156" s="94" t="str">
        <f ca="1">IF(市町村抽出表!AY156="－","－",IF(市町村抽出表!AY156=0,"0人",IF(市町村抽出表!AY156&lt;1,"1人未満",TEXT(ROUND(市町村抽出表!AY156,0),"###,###")&amp;"人")))</f>
        <v>0人</v>
      </c>
      <c r="AN156" s="94" t="s">
        <v>722</v>
      </c>
      <c r="AO156" s="94" t="s">
        <v>722</v>
      </c>
      <c r="AP156" s="94" t="str">
        <f ca="1">IF(市町村抽出表!BB156="－","－",IF(市町村抽出表!BB156=0,"0km",IF(市町村抽出表!BB156&lt;0.1,"0.1km未満",TEXT(ROUND(市町村抽出表!BB156,1),"###,##0.0")&amp;"km")))</f>
        <v>0km</v>
      </c>
      <c r="AQ156" s="94" t="str">
        <f ca="1">IF(市町村抽出表!BC156="－","－",IF(市町村抽出表!BC156=0,"0世帯",IF(市町村抽出表!BC156&lt;1,"1世帯未満",TEXT(ROUND(市町村抽出表!BC156,0),"###,###")&amp;"世帯")))</f>
        <v>0世帯</v>
      </c>
      <c r="AR156" s="94" t="str">
        <f ca="1">IF(市町村抽出表!BD156="－","－",IF(市町村抽出表!BD156=0,"0人",IF(市町村抽出表!BD156&lt;1,"1人未満",TEXT(ROUND(市町村抽出表!BD156,0),"###,###")&amp;"人")))</f>
        <v>0人</v>
      </c>
      <c r="AS156" s="94" t="s">
        <v>722</v>
      </c>
      <c r="AT156" s="94" t="s">
        <v>722</v>
      </c>
      <c r="AU156" s="94" t="str">
        <f ca="1">IF(市町村抽出表!BG156="－","－",IF(市町村抽出表!BG156=0,"0箇所",IF(市町村抽出表!BG156&lt;1,"1箇所未満",TEXT(ROUND(市町村抽出表!BG156,0),"###,###")&amp;"箇所")))</f>
        <v>0箇所</v>
      </c>
      <c r="AV156" s="94" t="str">
        <f ca="1">IF(市町村抽出表!BH156="－","－",IF(市町村抽出表!BH156=0,"0箇所",IF(市町村抽出表!BH156&lt;1,"1箇所未満",TEXT(ROUND(市町村抽出表!BH156,0),"###,###")&amp;"箇所")))</f>
        <v>0箇所</v>
      </c>
      <c r="AW156" s="94" t="str">
        <f ca="1">IF(市町村抽出表!BI156="－","－",IF(市町村抽出表!BI156=0,"0箇所",IF(市町村抽出表!BI156&lt;1,"1箇所未満",TEXT(ROUND(市町村抽出表!BI156,0),"###,###")&amp;"箇所")))</f>
        <v>0箇所</v>
      </c>
      <c r="AX156" s="94" t="str">
        <f ca="1">IF(市町村抽出表!BJ156="－","－",IF(市町村抽出表!BJ156=0,"0箇所",IF(市町村抽出表!BJ156&lt;1,"1箇所未満",TEXT(ROUND(市町村抽出表!BJ156,0),"###,###")&amp;"箇所")))</f>
        <v>0箇所</v>
      </c>
      <c r="AY156" s="94" t="str">
        <f ca="1">IF(市町村抽出表!BK156="－","－",IF(市町村抽出表!BK156=0,"0箇所",IF(市町村抽出表!BK156&lt;1,"1箇所未満",TEXT(ROUND(市町村抽出表!BK156,0),"###,###")&amp;"箇所")))</f>
        <v>0箇所</v>
      </c>
      <c r="AZ156" s="94" t="str">
        <f ca="1">IF(市町村抽出表!BL156="－","－",IF(市町村抽出表!BL156=0,"0箇所",IF(市町村抽出表!BL156&lt;1,"1箇所未満",TEXT(ROUND(市町村抽出表!BL156,0),"###,###")&amp;"箇所")))</f>
        <v>0箇所</v>
      </c>
      <c r="BH156" s="153"/>
      <c r="BI156" s="153"/>
      <c r="BJ156" s="153"/>
      <c r="BL156" s="154"/>
      <c r="BM156" s="153"/>
      <c r="BN156" s="153"/>
      <c r="BO156" s="153"/>
      <c r="BP156" s="153"/>
      <c r="BX156" s="154"/>
      <c r="BY156" s="153"/>
      <c r="BZ156" s="153"/>
      <c r="CA156" s="153"/>
      <c r="CB156" s="153"/>
      <c r="CN156" s="154"/>
      <c r="CO156" s="153"/>
      <c r="CP156" s="153"/>
      <c r="CQ156" s="153"/>
      <c r="CR156" s="153"/>
    </row>
    <row r="157" spans="1:96" x14ac:dyDescent="0.2">
      <c r="A157" s="82">
        <v>154</v>
      </c>
      <c r="B157" s="74" t="s">
        <v>708</v>
      </c>
      <c r="C157" s="93">
        <f ca="1">IF(市町村抽出表!D157="－","－",ROUND(市町村抽出表!D157,1))</f>
        <v>4.5999999999999996</v>
      </c>
      <c r="D157" s="158" t="str">
        <f ca="1">IF(市町村抽出表!F157="","※2",IF(市町村抽出表!F157="－","－",市町村抽出表!F157&amp;"箇所"))</f>
        <v>0箇所</v>
      </c>
      <c r="E157" s="159" t="str">
        <f ca="1">IF(市町村抽出表!G157="","※2",IF(市町村抽出表!G157="－","－",市町村抽出表!G157&amp;"箇所"))</f>
        <v>5箇所</v>
      </c>
      <c r="F157" s="160" t="str">
        <f ca="1">IF(市町村抽出表!H157="","※2",IF(市町村抽出表!H157="－","－",市町村抽出表!H157&amp;"箇所"))</f>
        <v>186箇所</v>
      </c>
      <c r="G157" s="94" t="str">
        <f ca="1">IF(市町村抽出表!I157="－","－",IF(市町村抽出表!I157=0,"0棟",IF(市町村抽出表!I157&lt;1,"1棟未満",TEXT(ROUND(市町村抽出表!I157,0),"###,###")&amp;"棟")))</f>
        <v>0棟</v>
      </c>
      <c r="H157" s="94" t="str">
        <f ca="1">IF(市町村抽出表!J157="－","－",IF(市町村抽出表!J157=0,"0棟",IF(市町村抽出表!J157&lt;1,"1棟未満",TEXT(ROUND(市町村抽出表!J157,0),"###,###")&amp;"棟")))</f>
        <v>0棟</v>
      </c>
      <c r="I157" s="94" t="str">
        <f ca="1">IF(市町村抽出表!O157="－","－",IF(市町村抽出表!O157=0,"0棟",IF(市町村抽出表!O157&lt;1,"1棟未満",TEXT(ROUND(市町村抽出表!O157,0),"###,###")&amp;"棟")))</f>
        <v>0棟</v>
      </c>
      <c r="J157" s="94" t="str">
        <f ca="1">IF(市町村抽出表!P157="－","－",IF(市町村抽出表!P157=0,"0棟",IF(市町村抽出表!P157&lt;1,"1棟未満",TEXT(ROUND(市町村抽出表!P157,0),"###,###")&amp;"棟")))</f>
        <v>0棟</v>
      </c>
      <c r="K157" s="147" t="str">
        <f ca="1">IF(市町村抽出表!U157="","※2",IF(市町村抽出表!U157="－","－",IF(市町村抽出表!U157=0,"0棟",IF(市町村抽出表!U157&lt;1,"1棟未満",TEXT(ROUND(市町村抽出表!U157,0),"###,###")&amp;"棟"))))</f>
        <v>1棟未満</v>
      </c>
      <c r="L157" s="148" t="str">
        <f ca="1">IF(市町村抽出表!V157="","※2",IF(市町村抽出表!V157="－","－",IF(市町村抽出表!V157=0,"0棟",IF(市町村抽出表!V157&lt;1,"1棟未満",TEXT(ROUND(市町村抽出表!V157,0),"###,###")&amp;"棟"))))</f>
        <v>1棟未満</v>
      </c>
      <c r="M157" s="94" t="str">
        <f ca="1">IF(市町村抽出表!W157="－","－",IF(市町村抽出表!W157=0,"0棟",IF(市町村抽出表!W157&lt;1,"1棟未満",TEXT(ROUND(市町村抽出表!W157,0),"###,###")&amp;"棟")))</f>
        <v>1棟未満</v>
      </c>
      <c r="N157" s="94" t="str">
        <f ca="1">IF(市町村抽出表!X157="－","－",IF(市町村抽出表!X157=0,"0棟",IF(市町村抽出表!X157&lt;1,"1棟未満",TEXT(ROUND(市町村抽出表!X157,0),"###,###")&amp;"棟")))</f>
        <v>1棟未満</v>
      </c>
      <c r="O157" s="94" t="str">
        <f ca="1">IF(市町村抽出表!Z157="－","－",IF(市町村抽出表!Z157=0,"0件",IF(市町村抽出表!Z157&lt;1,"1件未満",TEXT(ROUND(市町村抽出表!Z157,0),"###,###")&amp;"件")))</f>
        <v>0件</v>
      </c>
      <c r="P157" s="94" t="str">
        <f ca="1">IF(市町村抽出表!AA157="－","－",IF(市町村抽出表!AA157=0,"0件",IF(市町村抽出表!AA157&lt;1,"1件未満",TEXT(ROUND(市町村抽出表!AA157,0),"###,###")&amp;"件")))</f>
        <v>0件</v>
      </c>
      <c r="Q157" s="94" t="str">
        <f ca="1">IF(市町村抽出表!AB157="－","－",IF(市町村抽出表!AB157=0,"0棟",IF(市町村抽出表!AB157&lt;1,"1棟未満",TEXT(ROUND(市町村抽出表!AB157,0),"###,###")&amp;"棟")))</f>
        <v>0棟</v>
      </c>
      <c r="R157" s="94" t="str">
        <f ca="1">IF(市町村抽出表!AC157="－","－",IF(市町村抽出表!AC157=0,"0人",IF(市町村抽出表!AC157&lt;1,"1人未満",TEXT(ROUND(市町村抽出表!AC157,0),"###,###")&amp;"人")))</f>
        <v>0人</v>
      </c>
      <c r="S157" s="94" t="str">
        <f ca="1">IF(市町村抽出表!AD157="－","－",IF(市町村抽出表!AD157=0,"0人",IF(市町村抽出表!AD157&lt;1,"1人未満",TEXT(ROUND(市町村抽出表!AD157,0),"###,###")&amp;"人")))</f>
        <v>0人</v>
      </c>
      <c r="T157" s="94" t="str">
        <f ca="1">IF(市町村抽出表!AE157="－","－",IF(市町村抽出表!AE157=0,"0人",IF(市町村抽出表!AE157&lt;1,"1人未満",TEXT(ROUND(市町村抽出表!AE157,0),"###,###")&amp;"人")))</f>
        <v>0人</v>
      </c>
      <c r="U157" s="149" t="str">
        <f ca="1">IF(市町村抽出表!AG157="","※2",IF(市町村抽出表!AG157="－","－",IF(市町村抽出表!AG157=0,"0人",IF(市町村抽出表!AG157&lt;1,"1人未満",TEXT(ROUND(市町村抽出表!AG157,0),"###,###")&amp;"人"))))</f>
        <v>1人未満</v>
      </c>
      <c r="V157" s="150" t="str">
        <f ca="1">IF(市町村抽出表!AH157="","※2",IF(市町村抽出表!AH157="－","－",IF(市町村抽出表!AH157=0,"0人",IF(市町村抽出表!AH157&lt;1,"1人未満",TEXT(ROUND(市町村抽出表!AH157,0),"###,###")&amp;"人"))))</f>
        <v>1人未満</v>
      </c>
      <c r="W157" s="151" t="str">
        <f ca="1">IF(市町村抽出表!AI157="","※2",IF(市町村抽出表!AI157="－","－",IF(市町村抽出表!AI157=0,"0人",IF(市町村抽出表!AI157&lt;1,"1人未満",TEXT(ROUND(市町村抽出表!AI157,0),"###,###")&amp;"人"))))</f>
        <v>1人未満</v>
      </c>
      <c r="X157" s="94" t="str">
        <f ca="1">IF(市町村抽出表!AJ157="－","－",IF(市町村抽出表!AJ157=0,"0人",IF(市町村抽出表!AJ157&lt;1,"1人未満",TEXT(ROUND(市町村抽出表!AJ157,0),"###,###")&amp;"人")))</f>
        <v>0人</v>
      </c>
      <c r="Y157" s="94" t="str">
        <f ca="1">IF(市町村抽出表!AK157="－","－",IF(市町村抽出表!AK157=0,"0人",IF(市町村抽出表!AK157&lt;1,"1人未満",TEXT(ROUND(市町村抽出表!AK157,0),"###,###")&amp;"人")))</f>
        <v>0人</v>
      </c>
      <c r="Z157" s="94" t="str">
        <f ca="1">IF(市町村抽出表!AL157="－","－",IF(市町村抽出表!AL157=0,"0人",IF(市町村抽出表!AL157&lt;1,"1人未満",TEXT(ROUND(市町村抽出表!AL157,0),"###,###")&amp;"人")))</f>
        <v>0人</v>
      </c>
      <c r="AA157" s="94" t="str">
        <f ca="1">IF(市町村抽出表!AM157="－","－",IF(市町村抽出表!AM157=0,"0人",IF(市町村抽出表!AM157&lt;1,"1人未満",TEXT(ROUND(市町村抽出表!AM157,0),"###,###")&amp;"人")))</f>
        <v>1人未満</v>
      </c>
      <c r="AB157" s="94" t="str">
        <f ca="1">IF(市町村抽出表!AN157="－","－",IF(市町村抽出表!AN157=0,"0人",IF(市町村抽出表!AN157&lt;1,"1人未満",TEXT(ROUND(市町村抽出表!AN157,0),"###,###")&amp;"人")))</f>
        <v>1人未満</v>
      </c>
      <c r="AC157" s="94" t="str">
        <f ca="1">IF(市町村抽出表!AO157="－","－",IF(市町村抽出表!AO157=0,"0人",IF(市町村抽出表!AO157&lt;1,"1人未満",TEXT(ROUND(市町村抽出表!AO157,0),"###,###")&amp;"人")))</f>
        <v>1人未満</v>
      </c>
      <c r="AD157" s="94" t="str">
        <f ca="1">IF(市町村抽出表!AP157="－","－",IF(市町村抽出表!AP157=0,"0人",IF(市町村抽出表!AP157&lt;1,"1人未満",TEXT(ROUND(市町村抽出表!AP157,0),"###,###")&amp;"人")))</f>
        <v>1人未満</v>
      </c>
      <c r="AE157" s="94" t="str">
        <f ca="1">IF(市町村抽出表!AQ157="－","－",IF(市町村抽出表!AQ157=0,"0人",IF(市町村抽出表!AQ157&lt;1,"1人未満",TEXT(ROUND(市町村抽出表!AQ157,0),"###,###")&amp;"人")))</f>
        <v>1人未満</v>
      </c>
      <c r="AF157" s="94" t="str">
        <f ca="1">IF(市町村抽出表!AR157="－","－",IF(市町村抽出表!AR157=0,"0人",IF(市町村抽出表!AR157&lt;1,"1人未満",TEXT(ROUND(市町村抽出表!AR157,0),"###,###")&amp;"人")))</f>
        <v>1人未満</v>
      </c>
      <c r="AG157" s="94" t="str">
        <f ca="1">IF(市町村抽出表!AS157="－","－",IF(市町村抽出表!AS157=0,"0箇所",IF(市町村抽出表!AS157&lt;1,"1箇所未満",TEXT(ROUND(市町村抽出表!AS157,0),"###,###")&amp;"箇所")))</f>
        <v>0箇所</v>
      </c>
      <c r="AH157" s="94" t="str">
        <f ca="1">IF(市町村抽出表!AT157="－","－",IF(市町村抽出表!AT157=0,"0世帯",IF(市町村抽出表!AT157&lt;1,"1世帯未満",TEXT(ROUND(市町村抽出表!AT157,0),"###,###")&amp;"世帯")))</f>
        <v>0世帯</v>
      </c>
      <c r="AI157" s="94" t="str">
        <f ca="1">IF(市町村抽出表!AU157="－","－",IF(市町村抽出表!AU157=0,"0人",IF(市町村抽出表!AU157&lt;1,"1人未満",TEXT(ROUND(市町村抽出表!AU157,0),"###,###")&amp;"人")))</f>
        <v>0人</v>
      </c>
      <c r="AJ157" s="94" t="str">
        <f ca="1">IF(市町村抽出表!AV157="－","－",IF(市町村抽出表!AV157=0,"0世帯",IF(市町村抽出表!AV157&lt;1,"1世帯未満",TEXT(ROUND(市町村抽出表!AV157,0),"###,###")&amp;"世帯")))</f>
        <v>0世帯</v>
      </c>
      <c r="AK157" s="94" t="str">
        <f ca="1">IF(市町村抽出表!AW157="－","－",IF(市町村抽出表!AW157=0,"0人",IF(市町村抽出表!AW157&lt;1,"1人未満",TEXT(ROUND(市町村抽出表!AW157,0),"###,###")&amp;"人")))</f>
        <v>0人</v>
      </c>
      <c r="AL157" s="94" t="str">
        <f ca="1">IF(市町村抽出表!AX157="－","－",IF(市町村抽出表!AX157=0,"0世帯",IF(市町村抽出表!AX157&lt;1,"1世帯未満",TEXT(ROUND(市町村抽出表!AX157,0),"###,###")&amp;"世帯")))</f>
        <v>0世帯</v>
      </c>
      <c r="AM157" s="94" t="str">
        <f ca="1">IF(市町村抽出表!AY157="－","－",IF(市町村抽出表!AY157=0,"0人",IF(市町村抽出表!AY157&lt;1,"1人未満",TEXT(ROUND(市町村抽出表!AY157,0),"###,###")&amp;"人")))</f>
        <v>0人</v>
      </c>
      <c r="AN157" s="94" t="s">
        <v>722</v>
      </c>
      <c r="AO157" s="94" t="s">
        <v>722</v>
      </c>
      <c r="AP157" s="94" t="str">
        <f ca="1">IF(市町村抽出表!BB157="－","－",IF(市町村抽出表!BB157=0,"0km",IF(市町村抽出表!BB157&lt;0.1,"0.1km未満",TEXT(ROUND(市町村抽出表!BB157,1),"###,##0.0")&amp;"km")))</f>
        <v>0.1km未満</v>
      </c>
      <c r="AQ157" s="94" t="str">
        <f ca="1">IF(市町村抽出表!BC157="－","－",IF(市町村抽出表!BC157=0,"0世帯",IF(市町村抽出表!BC157&lt;1,"1世帯未満",TEXT(ROUND(市町村抽出表!BC157,0),"###,###")&amp;"世帯")))</f>
        <v>1世帯未満</v>
      </c>
      <c r="AR157" s="94" t="str">
        <f ca="1">IF(市町村抽出表!BD157="－","－",IF(市町村抽出表!BD157=0,"0人",IF(市町村抽出表!BD157&lt;1,"1人未満",TEXT(ROUND(市町村抽出表!BD157,0),"###,###")&amp;"人")))</f>
        <v>1人未満</v>
      </c>
      <c r="AS157" s="94" t="s">
        <v>722</v>
      </c>
      <c r="AT157" s="94" t="s">
        <v>722</v>
      </c>
      <c r="AU157" s="94" t="str">
        <f ca="1">IF(市町村抽出表!BG157="－","－",IF(市町村抽出表!BG157=0,"0箇所",IF(市町村抽出表!BG157&lt;1,"1箇所未満",TEXT(ROUND(市町村抽出表!BG157,0),"###,###")&amp;"箇所")))</f>
        <v>1箇所未満</v>
      </c>
      <c r="AV157" s="94" t="str">
        <f ca="1">IF(市町村抽出表!BH157="－","－",IF(市町村抽出表!BH157=0,"0箇所",IF(市町村抽出表!BH157&lt;1,"1箇所未満",TEXT(ROUND(市町村抽出表!BH157,0),"###,###")&amp;"箇所")))</f>
        <v>1箇所未満</v>
      </c>
      <c r="AW157" s="94" t="str">
        <f ca="1">IF(市町村抽出表!BI157="－","－",IF(市町村抽出表!BI157=0,"0箇所",IF(市町村抽出表!BI157&lt;1,"1箇所未満",TEXT(ROUND(市町村抽出表!BI157,0),"###,###")&amp;"箇所")))</f>
        <v>0箇所</v>
      </c>
      <c r="AX157" s="94" t="str">
        <f ca="1">IF(市町村抽出表!BJ157="－","－",IF(市町村抽出表!BJ157=0,"0箇所",IF(市町村抽出表!BJ157&lt;1,"1箇所未満",TEXT(ROUND(市町村抽出表!BJ157,0),"###,###")&amp;"箇所")))</f>
        <v>0箇所</v>
      </c>
      <c r="AY157" s="94" t="str">
        <f ca="1">IF(市町村抽出表!BK157="－","－",IF(市町村抽出表!BK157=0,"0箇所",IF(市町村抽出表!BK157&lt;1,"1箇所未満",TEXT(ROUND(市町村抽出表!BK157,0),"###,###")&amp;"箇所")))</f>
        <v>0箇所</v>
      </c>
      <c r="AZ157" s="94" t="str">
        <f ca="1">IF(市町村抽出表!BL157="－","－",IF(市町村抽出表!BL157=0,"0箇所",IF(市町村抽出表!BL157&lt;1,"1箇所未満",TEXT(ROUND(市町村抽出表!BL157,0),"###,###")&amp;"箇所")))</f>
        <v>0箇所</v>
      </c>
      <c r="BH157" s="153"/>
      <c r="BI157" s="153"/>
      <c r="BJ157" s="153"/>
      <c r="BL157" s="154"/>
      <c r="BM157" s="153"/>
      <c r="BN157" s="153"/>
      <c r="BO157" s="153"/>
      <c r="BP157" s="153"/>
      <c r="BX157" s="154"/>
      <c r="BY157" s="153"/>
      <c r="BZ157" s="153"/>
      <c r="CA157" s="153"/>
      <c r="CB157" s="153"/>
      <c r="CN157" s="154"/>
      <c r="CO157" s="153"/>
      <c r="CP157" s="153"/>
      <c r="CQ157" s="153"/>
      <c r="CR157" s="153"/>
    </row>
    <row r="158" spans="1:96" x14ac:dyDescent="0.2">
      <c r="A158" s="82">
        <v>155</v>
      </c>
      <c r="B158" s="74" t="s">
        <v>709</v>
      </c>
      <c r="C158" s="93">
        <f ca="1">IF(市町村抽出表!D158="－","－",ROUND(市町村抽出表!D158,1))</f>
        <v>4.5999999999999996</v>
      </c>
      <c r="D158" s="158" t="str">
        <f ca="1">IF(市町村抽出表!F158="","※2",IF(市町村抽出表!F158="－","－",市町村抽出表!F158&amp;"箇所"))</f>
        <v>0箇所</v>
      </c>
      <c r="E158" s="159" t="str">
        <f ca="1">IF(市町村抽出表!G158="","※2",IF(市町村抽出表!G158="－","－",市町村抽出表!G158&amp;"箇所"))</f>
        <v>5箇所</v>
      </c>
      <c r="F158" s="160" t="str">
        <f ca="1">IF(市町村抽出表!H158="","※2",IF(市町村抽出表!H158="－","－",市町村抽出表!H158&amp;"箇所"))</f>
        <v>186箇所</v>
      </c>
      <c r="G158" s="94" t="str">
        <f ca="1">IF(市町村抽出表!I158="－","－",IF(市町村抽出表!I158=0,"0棟",IF(市町村抽出表!I158&lt;1,"1棟未満",TEXT(ROUND(市町村抽出表!I158,0),"###,###")&amp;"棟")))</f>
        <v>0棟</v>
      </c>
      <c r="H158" s="94" t="str">
        <f ca="1">IF(市町村抽出表!J158="－","－",IF(市町村抽出表!J158=0,"0棟",IF(市町村抽出表!J158&lt;1,"1棟未満",TEXT(ROUND(市町村抽出表!J158,0),"###,###")&amp;"棟")))</f>
        <v>0棟</v>
      </c>
      <c r="I158" s="94" t="str">
        <f ca="1">IF(市町村抽出表!O158="－","－",IF(市町村抽出表!O158=0,"0棟",IF(市町村抽出表!O158&lt;1,"1棟未満",TEXT(ROUND(市町村抽出表!O158,0),"###,###")&amp;"棟")))</f>
        <v>0棟</v>
      </c>
      <c r="J158" s="94" t="str">
        <f ca="1">IF(市町村抽出表!P158="－","－",IF(市町村抽出表!P158=0,"0棟",IF(市町村抽出表!P158&lt;1,"1棟未満",TEXT(ROUND(市町村抽出表!P158,0),"###,###")&amp;"棟")))</f>
        <v>0棟</v>
      </c>
      <c r="K158" s="147" t="str">
        <f ca="1">IF(市町村抽出表!U158="","※2",IF(市町村抽出表!U158="－","－",IF(市町村抽出表!U158=0,"0棟",IF(市町村抽出表!U158&lt;1,"1棟未満",TEXT(ROUND(市町村抽出表!U158,0),"###,###")&amp;"棟"))))</f>
        <v>1棟未満</v>
      </c>
      <c r="L158" s="148" t="str">
        <f ca="1">IF(市町村抽出表!V158="","※2",IF(市町村抽出表!V158="－","－",IF(市町村抽出表!V158=0,"0棟",IF(市町村抽出表!V158&lt;1,"1棟未満",TEXT(ROUND(市町村抽出表!V158,0),"###,###")&amp;"棟"))))</f>
        <v>1棟未満</v>
      </c>
      <c r="M158" s="94" t="str">
        <f ca="1">IF(市町村抽出表!W158="－","－",IF(市町村抽出表!W158=0,"0棟",IF(市町村抽出表!W158&lt;1,"1棟未満",TEXT(ROUND(市町村抽出表!W158,0),"###,###")&amp;"棟")))</f>
        <v>1棟未満</v>
      </c>
      <c r="N158" s="94" t="str">
        <f ca="1">IF(市町村抽出表!X158="－","－",IF(市町村抽出表!X158=0,"0棟",IF(市町村抽出表!X158&lt;1,"1棟未満",TEXT(ROUND(市町村抽出表!X158,0),"###,###")&amp;"棟")))</f>
        <v>1棟未満</v>
      </c>
      <c r="O158" s="94" t="str">
        <f ca="1">IF(市町村抽出表!Z158="－","－",IF(市町村抽出表!Z158=0,"0件",IF(市町村抽出表!Z158&lt;1,"1件未満",TEXT(ROUND(市町村抽出表!Z158,0),"###,###")&amp;"件")))</f>
        <v>0件</v>
      </c>
      <c r="P158" s="94" t="str">
        <f ca="1">IF(市町村抽出表!AA158="－","－",IF(市町村抽出表!AA158=0,"0件",IF(市町村抽出表!AA158&lt;1,"1件未満",TEXT(ROUND(市町村抽出表!AA158,0),"###,###")&amp;"件")))</f>
        <v>0件</v>
      </c>
      <c r="Q158" s="94" t="str">
        <f ca="1">IF(市町村抽出表!AB158="－","－",IF(市町村抽出表!AB158=0,"0棟",IF(市町村抽出表!AB158&lt;1,"1棟未満",TEXT(ROUND(市町村抽出表!AB158,0),"###,###")&amp;"棟")))</f>
        <v>0棟</v>
      </c>
      <c r="R158" s="94" t="str">
        <f ca="1">IF(市町村抽出表!AC158="－","－",IF(市町村抽出表!AC158=0,"0人",IF(市町村抽出表!AC158&lt;1,"1人未満",TEXT(ROUND(市町村抽出表!AC158,0),"###,###")&amp;"人")))</f>
        <v>0人</v>
      </c>
      <c r="S158" s="94" t="str">
        <f ca="1">IF(市町村抽出表!AD158="－","－",IF(市町村抽出表!AD158=0,"0人",IF(市町村抽出表!AD158&lt;1,"1人未満",TEXT(ROUND(市町村抽出表!AD158,0),"###,###")&amp;"人")))</f>
        <v>0人</v>
      </c>
      <c r="T158" s="94" t="str">
        <f ca="1">IF(市町村抽出表!AE158="－","－",IF(市町村抽出表!AE158=0,"0人",IF(市町村抽出表!AE158&lt;1,"1人未満",TEXT(ROUND(市町村抽出表!AE158,0),"###,###")&amp;"人")))</f>
        <v>0人</v>
      </c>
      <c r="U158" s="149" t="str">
        <f ca="1">IF(市町村抽出表!AG158="","※2",IF(市町村抽出表!AG158="－","－",IF(市町村抽出表!AG158=0,"0人",IF(市町村抽出表!AG158&lt;1,"1人未満",TEXT(ROUND(市町村抽出表!AG158,0),"###,###")&amp;"人"))))</f>
        <v>1人未満</v>
      </c>
      <c r="V158" s="150" t="str">
        <f ca="1">IF(市町村抽出表!AH158="","※2",IF(市町村抽出表!AH158="－","－",IF(市町村抽出表!AH158=0,"0人",IF(市町村抽出表!AH158&lt;1,"1人未満",TEXT(ROUND(市町村抽出表!AH158,0),"###,###")&amp;"人"))))</f>
        <v>1人未満</v>
      </c>
      <c r="W158" s="151" t="str">
        <f ca="1">IF(市町村抽出表!AI158="","※2",IF(市町村抽出表!AI158="－","－",IF(市町村抽出表!AI158=0,"0人",IF(市町村抽出表!AI158&lt;1,"1人未満",TEXT(ROUND(市町村抽出表!AI158,0),"###,###")&amp;"人"))))</f>
        <v>1人未満</v>
      </c>
      <c r="X158" s="94" t="str">
        <f ca="1">IF(市町村抽出表!AJ158="－","－",IF(市町村抽出表!AJ158=0,"0人",IF(市町村抽出表!AJ158&lt;1,"1人未満",TEXT(ROUND(市町村抽出表!AJ158,0),"###,###")&amp;"人")))</f>
        <v>0人</v>
      </c>
      <c r="Y158" s="94" t="str">
        <f ca="1">IF(市町村抽出表!AK158="－","－",IF(市町村抽出表!AK158=0,"0人",IF(市町村抽出表!AK158&lt;1,"1人未満",TEXT(ROUND(市町村抽出表!AK158,0),"###,###")&amp;"人")))</f>
        <v>0人</v>
      </c>
      <c r="Z158" s="94" t="str">
        <f ca="1">IF(市町村抽出表!AL158="－","－",IF(市町村抽出表!AL158=0,"0人",IF(市町村抽出表!AL158&lt;1,"1人未満",TEXT(ROUND(市町村抽出表!AL158,0),"###,###")&amp;"人")))</f>
        <v>0人</v>
      </c>
      <c r="AA158" s="94" t="str">
        <f ca="1">IF(市町村抽出表!AM158="－","－",IF(市町村抽出表!AM158=0,"0人",IF(市町村抽出表!AM158&lt;1,"1人未満",TEXT(ROUND(市町村抽出表!AM158,0),"###,###")&amp;"人")))</f>
        <v>1人未満</v>
      </c>
      <c r="AB158" s="94" t="str">
        <f ca="1">IF(市町村抽出表!AN158="－","－",IF(市町村抽出表!AN158=0,"0人",IF(市町村抽出表!AN158&lt;1,"1人未満",TEXT(ROUND(市町村抽出表!AN158,0),"###,###")&amp;"人")))</f>
        <v>1人未満</v>
      </c>
      <c r="AC158" s="94" t="str">
        <f ca="1">IF(市町村抽出表!AO158="－","－",IF(市町村抽出表!AO158=0,"0人",IF(市町村抽出表!AO158&lt;1,"1人未満",TEXT(ROUND(市町村抽出表!AO158,0),"###,###")&amp;"人")))</f>
        <v>1人未満</v>
      </c>
      <c r="AD158" s="94" t="str">
        <f ca="1">IF(市町村抽出表!AP158="－","－",IF(市町村抽出表!AP158=0,"0人",IF(市町村抽出表!AP158&lt;1,"1人未満",TEXT(ROUND(市町村抽出表!AP158,0),"###,###")&amp;"人")))</f>
        <v>1人未満</v>
      </c>
      <c r="AE158" s="94" t="str">
        <f ca="1">IF(市町村抽出表!AQ158="－","－",IF(市町村抽出表!AQ158=0,"0人",IF(市町村抽出表!AQ158&lt;1,"1人未満",TEXT(ROUND(市町村抽出表!AQ158,0),"###,###")&amp;"人")))</f>
        <v>1人未満</v>
      </c>
      <c r="AF158" s="94" t="str">
        <f ca="1">IF(市町村抽出表!AR158="－","－",IF(市町村抽出表!AR158=0,"0人",IF(市町村抽出表!AR158&lt;1,"1人未満",TEXT(ROUND(市町村抽出表!AR158,0),"###,###")&amp;"人")))</f>
        <v>1人未満</v>
      </c>
      <c r="AG158" s="94" t="str">
        <f ca="1">IF(市町村抽出表!AS158="－","－",IF(市町村抽出表!AS158=0,"0箇所",IF(市町村抽出表!AS158&lt;1,"1箇所未満",TEXT(ROUND(市町村抽出表!AS158,0),"###,###")&amp;"箇所")))</f>
        <v>0箇所</v>
      </c>
      <c r="AH158" s="94" t="str">
        <f ca="1">IF(市町村抽出表!AT158="－","－",IF(市町村抽出表!AT158=0,"0世帯",IF(市町村抽出表!AT158&lt;1,"1世帯未満",TEXT(ROUND(市町村抽出表!AT158,0),"###,###")&amp;"世帯")))</f>
        <v>0世帯</v>
      </c>
      <c r="AI158" s="94" t="str">
        <f ca="1">IF(市町村抽出表!AU158="－","－",IF(市町村抽出表!AU158=0,"0人",IF(市町村抽出表!AU158&lt;1,"1人未満",TEXT(ROUND(市町村抽出表!AU158,0),"###,###")&amp;"人")))</f>
        <v>0人</v>
      </c>
      <c r="AJ158" s="94" t="str">
        <f ca="1">IF(市町村抽出表!AV158="－","－",IF(市町村抽出表!AV158=0,"0世帯",IF(市町村抽出表!AV158&lt;1,"1世帯未満",TEXT(ROUND(市町村抽出表!AV158,0),"###,###")&amp;"世帯")))</f>
        <v>0世帯</v>
      </c>
      <c r="AK158" s="94" t="str">
        <f ca="1">IF(市町村抽出表!AW158="－","－",IF(市町村抽出表!AW158=0,"0人",IF(市町村抽出表!AW158&lt;1,"1人未満",TEXT(ROUND(市町村抽出表!AW158,0),"###,###")&amp;"人")))</f>
        <v>0人</v>
      </c>
      <c r="AL158" s="94" t="str">
        <f ca="1">IF(市町村抽出表!AX158="－","－",IF(市町村抽出表!AX158=0,"0世帯",IF(市町村抽出表!AX158&lt;1,"1世帯未満",TEXT(ROUND(市町村抽出表!AX158,0),"###,###")&amp;"世帯")))</f>
        <v>0世帯</v>
      </c>
      <c r="AM158" s="94" t="str">
        <f ca="1">IF(市町村抽出表!AY158="－","－",IF(市町村抽出表!AY158=0,"0人",IF(市町村抽出表!AY158&lt;1,"1人未満",TEXT(ROUND(市町村抽出表!AY158,0),"###,###")&amp;"人")))</f>
        <v>0人</v>
      </c>
      <c r="AN158" s="94" t="s">
        <v>722</v>
      </c>
      <c r="AO158" s="94" t="s">
        <v>722</v>
      </c>
      <c r="AP158" s="94" t="str">
        <f ca="1">IF(市町村抽出表!BB158="－","－",IF(市町村抽出表!BB158=0,"0km",IF(市町村抽出表!BB158&lt;0.1,"0.1km未満",TEXT(ROUND(市町村抽出表!BB158,1),"###,##0.0")&amp;"km")))</f>
        <v>0.1km未満</v>
      </c>
      <c r="AQ158" s="94" t="str">
        <f ca="1">IF(市町村抽出表!BC158="－","－",IF(市町村抽出表!BC158=0,"0世帯",IF(市町村抽出表!BC158&lt;1,"1世帯未満",TEXT(ROUND(市町村抽出表!BC158,0),"###,###")&amp;"世帯")))</f>
        <v>1世帯未満</v>
      </c>
      <c r="AR158" s="94" t="str">
        <f ca="1">IF(市町村抽出表!BD158="－","－",IF(市町村抽出表!BD158=0,"0人",IF(市町村抽出表!BD158&lt;1,"1人未満",TEXT(ROUND(市町村抽出表!BD158,0),"###,###")&amp;"人")))</f>
        <v>1人未満</v>
      </c>
      <c r="AS158" s="94" t="s">
        <v>722</v>
      </c>
      <c r="AT158" s="94" t="s">
        <v>722</v>
      </c>
      <c r="AU158" s="94" t="str">
        <f ca="1">IF(市町村抽出表!BG158="－","－",IF(市町村抽出表!BG158=0,"0箇所",IF(市町村抽出表!BG158&lt;1,"1箇所未満",TEXT(ROUND(市町村抽出表!BG158,0),"###,###")&amp;"箇所")))</f>
        <v>1箇所未満</v>
      </c>
      <c r="AV158" s="94" t="str">
        <f ca="1">IF(市町村抽出表!BH158="－","－",IF(市町村抽出表!BH158=0,"0箇所",IF(市町村抽出表!BH158&lt;1,"1箇所未満",TEXT(ROUND(市町村抽出表!BH158,0),"###,###")&amp;"箇所")))</f>
        <v>1箇所未満</v>
      </c>
      <c r="AW158" s="94" t="str">
        <f ca="1">IF(市町村抽出表!BI158="－","－",IF(市町村抽出表!BI158=0,"0箇所",IF(市町村抽出表!BI158&lt;1,"1箇所未満",TEXT(ROUND(市町村抽出表!BI158,0),"###,###")&amp;"箇所")))</f>
        <v>0箇所</v>
      </c>
      <c r="AX158" s="94" t="str">
        <f ca="1">IF(市町村抽出表!BJ158="－","－",IF(市町村抽出表!BJ158=0,"0箇所",IF(市町村抽出表!BJ158&lt;1,"1箇所未満",TEXT(ROUND(市町村抽出表!BJ158,0),"###,###")&amp;"箇所")))</f>
        <v>0箇所</v>
      </c>
      <c r="AY158" s="94" t="str">
        <f ca="1">IF(市町村抽出表!BK158="－","－",IF(市町村抽出表!BK158=0,"0箇所",IF(市町村抽出表!BK158&lt;1,"1箇所未満",TEXT(ROUND(市町村抽出表!BK158,0),"###,###")&amp;"箇所")))</f>
        <v>0箇所</v>
      </c>
      <c r="AZ158" s="94" t="str">
        <f ca="1">IF(市町村抽出表!BL158="－","－",IF(市町村抽出表!BL158=0,"0箇所",IF(市町村抽出表!BL158&lt;1,"1箇所未満",TEXT(ROUND(市町村抽出表!BL158,0),"###,###")&amp;"箇所")))</f>
        <v>0箇所</v>
      </c>
      <c r="BH158" s="153"/>
      <c r="BI158" s="153"/>
      <c r="BJ158" s="153"/>
      <c r="BL158" s="154"/>
      <c r="BM158" s="153"/>
      <c r="BN158" s="153"/>
      <c r="BO158" s="153"/>
      <c r="BP158" s="153"/>
      <c r="BX158" s="154"/>
      <c r="BY158" s="153"/>
      <c r="BZ158" s="153"/>
      <c r="CA158" s="153"/>
      <c r="CB158" s="153"/>
      <c r="CN158" s="154"/>
      <c r="CO158" s="153"/>
      <c r="CP158" s="153"/>
      <c r="CQ158" s="153"/>
      <c r="CR158" s="153"/>
    </row>
    <row r="159" spans="1:96" x14ac:dyDescent="0.2">
      <c r="A159" s="82">
        <v>156</v>
      </c>
      <c r="B159" s="74" t="s">
        <v>710</v>
      </c>
      <c r="C159" s="93">
        <f ca="1">IF(市町村抽出表!D159="－","－",ROUND(市町村抽出表!D159,1))</f>
        <v>4.5999999999999996</v>
      </c>
      <c r="D159" s="158" t="str">
        <f ca="1">IF(市町村抽出表!F159="","※2",IF(市町村抽出表!F159="－","－",市町村抽出表!F159&amp;"箇所"))</f>
        <v>0箇所</v>
      </c>
      <c r="E159" s="159" t="str">
        <f ca="1">IF(市町村抽出表!G159="","※2",IF(市町村抽出表!G159="－","－",市町村抽出表!G159&amp;"箇所"))</f>
        <v>5箇所</v>
      </c>
      <c r="F159" s="160" t="str">
        <f ca="1">IF(市町村抽出表!H159="","※2",IF(市町村抽出表!H159="－","－",市町村抽出表!H159&amp;"箇所"))</f>
        <v>186箇所</v>
      </c>
      <c r="G159" s="94" t="str">
        <f ca="1">IF(市町村抽出表!I159="－","－",IF(市町村抽出表!I159=0,"0棟",IF(市町村抽出表!I159&lt;1,"1棟未満",TEXT(ROUND(市町村抽出表!I159,0),"###,###")&amp;"棟")))</f>
        <v>0棟</v>
      </c>
      <c r="H159" s="94" t="str">
        <f ca="1">IF(市町村抽出表!J159="－","－",IF(市町村抽出表!J159=0,"0棟",IF(市町村抽出表!J159&lt;1,"1棟未満",TEXT(ROUND(市町村抽出表!J159,0),"###,###")&amp;"棟")))</f>
        <v>0棟</v>
      </c>
      <c r="I159" s="94" t="str">
        <f ca="1">IF(市町村抽出表!O159="－","－",IF(市町村抽出表!O159=0,"0棟",IF(市町村抽出表!O159&lt;1,"1棟未満",TEXT(ROUND(市町村抽出表!O159,0),"###,###")&amp;"棟")))</f>
        <v>0棟</v>
      </c>
      <c r="J159" s="94" t="str">
        <f ca="1">IF(市町村抽出表!P159="－","－",IF(市町村抽出表!P159=0,"0棟",IF(市町村抽出表!P159&lt;1,"1棟未満",TEXT(ROUND(市町村抽出表!P159,0),"###,###")&amp;"棟")))</f>
        <v>0棟</v>
      </c>
      <c r="K159" s="147" t="str">
        <f ca="1">IF(市町村抽出表!U159="","※2",IF(市町村抽出表!U159="－","－",IF(市町村抽出表!U159=0,"0棟",IF(市町村抽出表!U159&lt;1,"1棟未満",TEXT(ROUND(市町村抽出表!U159,0),"###,###")&amp;"棟"))))</f>
        <v>1棟未満</v>
      </c>
      <c r="L159" s="148" t="str">
        <f ca="1">IF(市町村抽出表!V159="","※2",IF(市町村抽出表!V159="－","－",IF(市町村抽出表!V159=0,"0棟",IF(市町村抽出表!V159&lt;1,"1棟未満",TEXT(ROUND(市町村抽出表!V159,0),"###,###")&amp;"棟"))))</f>
        <v>1棟未満</v>
      </c>
      <c r="M159" s="94" t="str">
        <f ca="1">IF(市町村抽出表!W159="－","－",IF(市町村抽出表!W159=0,"0棟",IF(市町村抽出表!W159&lt;1,"1棟未満",TEXT(ROUND(市町村抽出表!W159,0),"###,###")&amp;"棟")))</f>
        <v>1棟未満</v>
      </c>
      <c r="N159" s="94" t="str">
        <f ca="1">IF(市町村抽出表!X159="－","－",IF(市町村抽出表!X159=0,"0棟",IF(市町村抽出表!X159&lt;1,"1棟未満",TEXT(ROUND(市町村抽出表!X159,0),"###,###")&amp;"棟")))</f>
        <v>1棟未満</v>
      </c>
      <c r="O159" s="94" t="str">
        <f ca="1">IF(市町村抽出表!Z159="－","－",IF(市町村抽出表!Z159=0,"0件",IF(市町村抽出表!Z159&lt;1,"1件未満",TEXT(ROUND(市町村抽出表!Z159,0),"###,###")&amp;"件")))</f>
        <v>0件</v>
      </c>
      <c r="P159" s="94" t="str">
        <f ca="1">IF(市町村抽出表!AA159="－","－",IF(市町村抽出表!AA159=0,"0件",IF(市町村抽出表!AA159&lt;1,"1件未満",TEXT(ROUND(市町村抽出表!AA159,0),"###,###")&amp;"件")))</f>
        <v>0件</v>
      </c>
      <c r="Q159" s="94" t="str">
        <f ca="1">IF(市町村抽出表!AB159="－","－",IF(市町村抽出表!AB159=0,"0棟",IF(市町村抽出表!AB159&lt;1,"1棟未満",TEXT(ROUND(市町村抽出表!AB159,0),"###,###")&amp;"棟")))</f>
        <v>0棟</v>
      </c>
      <c r="R159" s="94" t="str">
        <f ca="1">IF(市町村抽出表!AC159="－","－",IF(市町村抽出表!AC159=0,"0人",IF(市町村抽出表!AC159&lt;1,"1人未満",TEXT(ROUND(市町村抽出表!AC159,0),"###,###")&amp;"人")))</f>
        <v>0人</v>
      </c>
      <c r="S159" s="94" t="str">
        <f ca="1">IF(市町村抽出表!AD159="－","－",IF(市町村抽出表!AD159=0,"0人",IF(市町村抽出表!AD159&lt;1,"1人未満",TEXT(ROUND(市町村抽出表!AD159,0),"###,###")&amp;"人")))</f>
        <v>0人</v>
      </c>
      <c r="T159" s="94" t="str">
        <f ca="1">IF(市町村抽出表!AE159="－","－",IF(市町村抽出表!AE159=0,"0人",IF(市町村抽出表!AE159&lt;1,"1人未満",TEXT(ROUND(市町村抽出表!AE159,0),"###,###")&amp;"人")))</f>
        <v>0人</v>
      </c>
      <c r="U159" s="149" t="str">
        <f ca="1">IF(市町村抽出表!AG159="","※2",IF(市町村抽出表!AG159="－","－",IF(市町村抽出表!AG159=0,"0人",IF(市町村抽出表!AG159&lt;1,"1人未満",TEXT(ROUND(市町村抽出表!AG159,0),"###,###")&amp;"人"))))</f>
        <v>1人未満</v>
      </c>
      <c r="V159" s="150" t="str">
        <f ca="1">IF(市町村抽出表!AH159="","※2",IF(市町村抽出表!AH159="－","－",IF(市町村抽出表!AH159=0,"0人",IF(市町村抽出表!AH159&lt;1,"1人未満",TEXT(ROUND(市町村抽出表!AH159,0),"###,###")&amp;"人"))))</f>
        <v>1人未満</v>
      </c>
      <c r="W159" s="151" t="str">
        <f ca="1">IF(市町村抽出表!AI159="","※2",IF(市町村抽出表!AI159="－","－",IF(市町村抽出表!AI159=0,"0人",IF(市町村抽出表!AI159&lt;1,"1人未満",TEXT(ROUND(市町村抽出表!AI159,0),"###,###")&amp;"人"))))</f>
        <v>1人未満</v>
      </c>
      <c r="X159" s="94" t="str">
        <f ca="1">IF(市町村抽出表!AJ159="－","－",IF(市町村抽出表!AJ159=0,"0人",IF(市町村抽出表!AJ159&lt;1,"1人未満",TEXT(ROUND(市町村抽出表!AJ159,0),"###,###")&amp;"人")))</f>
        <v>0人</v>
      </c>
      <c r="Y159" s="94" t="str">
        <f ca="1">IF(市町村抽出表!AK159="－","－",IF(市町村抽出表!AK159=0,"0人",IF(市町村抽出表!AK159&lt;1,"1人未満",TEXT(ROUND(市町村抽出表!AK159,0),"###,###")&amp;"人")))</f>
        <v>0人</v>
      </c>
      <c r="Z159" s="94" t="str">
        <f ca="1">IF(市町村抽出表!AL159="－","－",IF(市町村抽出表!AL159=0,"0人",IF(市町村抽出表!AL159&lt;1,"1人未満",TEXT(ROUND(市町村抽出表!AL159,0),"###,###")&amp;"人")))</f>
        <v>0人</v>
      </c>
      <c r="AA159" s="94" t="str">
        <f ca="1">IF(市町村抽出表!AM159="－","－",IF(市町村抽出表!AM159=0,"0人",IF(市町村抽出表!AM159&lt;1,"1人未満",TEXT(ROUND(市町村抽出表!AM159,0),"###,###")&amp;"人")))</f>
        <v>1人未満</v>
      </c>
      <c r="AB159" s="94" t="str">
        <f ca="1">IF(市町村抽出表!AN159="－","－",IF(市町村抽出表!AN159=0,"0人",IF(市町村抽出表!AN159&lt;1,"1人未満",TEXT(ROUND(市町村抽出表!AN159,0),"###,###")&amp;"人")))</f>
        <v>1人未満</v>
      </c>
      <c r="AC159" s="94" t="str">
        <f ca="1">IF(市町村抽出表!AO159="－","－",IF(市町村抽出表!AO159=0,"0人",IF(市町村抽出表!AO159&lt;1,"1人未満",TEXT(ROUND(市町村抽出表!AO159,0),"###,###")&amp;"人")))</f>
        <v>1人未満</v>
      </c>
      <c r="AD159" s="94" t="str">
        <f ca="1">IF(市町村抽出表!AP159="－","－",IF(市町村抽出表!AP159=0,"0人",IF(市町村抽出表!AP159&lt;1,"1人未満",TEXT(ROUND(市町村抽出表!AP159,0),"###,###")&amp;"人")))</f>
        <v>1人未満</v>
      </c>
      <c r="AE159" s="94" t="str">
        <f ca="1">IF(市町村抽出表!AQ159="－","－",IF(市町村抽出表!AQ159=0,"0人",IF(市町村抽出表!AQ159&lt;1,"1人未満",TEXT(ROUND(市町村抽出表!AQ159,0),"###,###")&amp;"人")))</f>
        <v>1人未満</v>
      </c>
      <c r="AF159" s="94" t="str">
        <f ca="1">IF(市町村抽出表!AR159="－","－",IF(市町村抽出表!AR159=0,"0人",IF(市町村抽出表!AR159&lt;1,"1人未満",TEXT(ROUND(市町村抽出表!AR159,0),"###,###")&amp;"人")))</f>
        <v>1人未満</v>
      </c>
      <c r="AG159" s="94" t="str">
        <f ca="1">IF(市町村抽出表!AS159="－","－",IF(市町村抽出表!AS159=0,"0箇所",IF(市町村抽出表!AS159&lt;1,"1箇所未満",TEXT(ROUND(市町村抽出表!AS159,0),"###,###")&amp;"箇所")))</f>
        <v>0箇所</v>
      </c>
      <c r="AH159" s="94" t="str">
        <f ca="1">IF(市町村抽出表!AT159="－","－",IF(市町村抽出表!AT159=0,"0世帯",IF(市町村抽出表!AT159&lt;1,"1世帯未満",TEXT(ROUND(市町村抽出表!AT159,0),"###,###")&amp;"世帯")))</f>
        <v>0世帯</v>
      </c>
      <c r="AI159" s="94" t="str">
        <f ca="1">IF(市町村抽出表!AU159="－","－",IF(市町村抽出表!AU159=0,"0人",IF(市町村抽出表!AU159&lt;1,"1人未満",TEXT(ROUND(市町村抽出表!AU159,0),"###,###")&amp;"人")))</f>
        <v>0人</v>
      </c>
      <c r="AJ159" s="94" t="str">
        <f ca="1">IF(市町村抽出表!AV159="－","－",IF(市町村抽出表!AV159=0,"0世帯",IF(市町村抽出表!AV159&lt;1,"1世帯未満",TEXT(ROUND(市町村抽出表!AV159,0),"###,###")&amp;"世帯")))</f>
        <v>0世帯</v>
      </c>
      <c r="AK159" s="94" t="str">
        <f ca="1">IF(市町村抽出表!AW159="－","－",IF(市町村抽出表!AW159=0,"0人",IF(市町村抽出表!AW159&lt;1,"1人未満",TEXT(ROUND(市町村抽出表!AW159,0),"###,###")&amp;"人")))</f>
        <v>0人</v>
      </c>
      <c r="AL159" s="94" t="str">
        <f ca="1">IF(市町村抽出表!AX159="－","－",IF(市町村抽出表!AX159=0,"0世帯",IF(市町村抽出表!AX159&lt;1,"1世帯未満",TEXT(ROUND(市町村抽出表!AX159,0),"###,###")&amp;"世帯")))</f>
        <v>0世帯</v>
      </c>
      <c r="AM159" s="94" t="str">
        <f ca="1">IF(市町村抽出表!AY159="－","－",IF(市町村抽出表!AY159=0,"0人",IF(市町村抽出表!AY159&lt;1,"1人未満",TEXT(ROUND(市町村抽出表!AY159,0),"###,###")&amp;"人")))</f>
        <v>0人</v>
      </c>
      <c r="AN159" s="94" t="s">
        <v>722</v>
      </c>
      <c r="AO159" s="94" t="s">
        <v>722</v>
      </c>
      <c r="AP159" s="94" t="str">
        <f ca="1">IF(市町村抽出表!BB159="－","－",IF(市町村抽出表!BB159=0,"0km",IF(市町村抽出表!BB159&lt;0.1,"0.1km未満",TEXT(ROUND(市町村抽出表!BB159,1),"###,##0.0")&amp;"km")))</f>
        <v>0.1km未満</v>
      </c>
      <c r="AQ159" s="94" t="str">
        <f ca="1">IF(市町村抽出表!BC159="－","－",IF(市町村抽出表!BC159=0,"0世帯",IF(市町村抽出表!BC159&lt;1,"1世帯未満",TEXT(ROUND(市町村抽出表!BC159,0),"###,###")&amp;"世帯")))</f>
        <v>1世帯未満</v>
      </c>
      <c r="AR159" s="94" t="str">
        <f ca="1">IF(市町村抽出表!BD159="－","－",IF(市町村抽出表!BD159=0,"0人",IF(市町村抽出表!BD159&lt;1,"1人未満",TEXT(ROUND(市町村抽出表!BD159,0),"###,###")&amp;"人")))</f>
        <v>1人未満</v>
      </c>
      <c r="AS159" s="94" t="s">
        <v>722</v>
      </c>
      <c r="AT159" s="94" t="s">
        <v>722</v>
      </c>
      <c r="AU159" s="94" t="str">
        <f ca="1">IF(市町村抽出表!BG159="－","－",IF(市町村抽出表!BG159=0,"0箇所",IF(市町村抽出表!BG159&lt;1,"1箇所未満",TEXT(ROUND(市町村抽出表!BG159,0),"###,###")&amp;"箇所")))</f>
        <v>1箇所未満</v>
      </c>
      <c r="AV159" s="94" t="str">
        <f ca="1">IF(市町村抽出表!BH159="－","－",IF(市町村抽出表!BH159=0,"0箇所",IF(市町村抽出表!BH159&lt;1,"1箇所未満",TEXT(ROUND(市町村抽出表!BH159,0),"###,###")&amp;"箇所")))</f>
        <v>1箇所未満</v>
      </c>
      <c r="AW159" s="94" t="str">
        <f ca="1">IF(市町村抽出表!BI159="－","－",IF(市町村抽出表!BI159=0,"0箇所",IF(市町村抽出表!BI159&lt;1,"1箇所未満",TEXT(ROUND(市町村抽出表!BI159,0),"###,###")&amp;"箇所")))</f>
        <v>0箇所</v>
      </c>
      <c r="AX159" s="94" t="str">
        <f ca="1">IF(市町村抽出表!BJ159="－","－",IF(市町村抽出表!BJ159=0,"0箇所",IF(市町村抽出表!BJ159&lt;1,"1箇所未満",TEXT(ROUND(市町村抽出表!BJ159,0),"###,###")&amp;"箇所")))</f>
        <v>0箇所</v>
      </c>
      <c r="AY159" s="94" t="str">
        <f ca="1">IF(市町村抽出表!BK159="－","－",IF(市町村抽出表!BK159=0,"0箇所",IF(市町村抽出表!BK159&lt;1,"1箇所未満",TEXT(ROUND(市町村抽出表!BK159,0),"###,###")&amp;"箇所")))</f>
        <v>0箇所</v>
      </c>
      <c r="AZ159" s="94" t="str">
        <f ca="1">IF(市町村抽出表!BL159="－","－",IF(市町村抽出表!BL159=0,"0箇所",IF(市町村抽出表!BL159&lt;1,"1箇所未満",TEXT(ROUND(市町村抽出表!BL159,0),"###,###")&amp;"箇所")))</f>
        <v>0箇所</v>
      </c>
      <c r="BH159" s="153"/>
      <c r="BI159" s="153"/>
      <c r="BJ159" s="153"/>
      <c r="BL159" s="154"/>
      <c r="BM159" s="153"/>
      <c r="BN159" s="153"/>
      <c r="BO159" s="153"/>
      <c r="BP159" s="153"/>
      <c r="BX159" s="154"/>
      <c r="BY159" s="153"/>
      <c r="BZ159" s="153"/>
      <c r="CA159" s="153"/>
      <c r="CB159" s="153"/>
      <c r="CN159" s="154"/>
      <c r="CO159" s="153"/>
      <c r="CP159" s="153"/>
      <c r="CQ159" s="153"/>
      <c r="CR159" s="153"/>
    </row>
    <row r="160" spans="1:96" x14ac:dyDescent="0.2">
      <c r="A160" s="82">
        <v>157</v>
      </c>
      <c r="B160" s="74" t="s">
        <v>711</v>
      </c>
      <c r="C160" s="93">
        <f ca="1">IF(市町村抽出表!D160="－","－",ROUND(市町村抽出表!D160,1))</f>
        <v>4.8</v>
      </c>
      <c r="D160" s="158" t="str">
        <f ca="1">IF(市町村抽出表!F160="","※2",IF(市町村抽出表!F160="－","－",市町村抽出表!F160&amp;"箇所"))</f>
        <v>0箇所</v>
      </c>
      <c r="E160" s="159" t="str">
        <f ca="1">IF(市町村抽出表!G160="","※2",IF(市町村抽出表!G160="－","－",市町村抽出表!G160&amp;"箇所"))</f>
        <v>10箇所</v>
      </c>
      <c r="F160" s="160" t="str">
        <f ca="1">IF(市町村抽出表!H160="","※2",IF(市町村抽出表!H160="－","－",市町村抽出表!H160&amp;"箇所"))</f>
        <v>181箇所</v>
      </c>
      <c r="G160" s="94" t="str">
        <f ca="1">IF(市町村抽出表!I160="－","－",IF(市町村抽出表!I160=0,"0棟",IF(市町村抽出表!I160&lt;1,"1棟未満",TEXT(ROUND(市町村抽出表!I160,0),"###,###")&amp;"棟")))</f>
        <v>0棟</v>
      </c>
      <c r="H160" s="94" t="str">
        <f ca="1">IF(市町村抽出表!J160="－","－",IF(市町村抽出表!J160=0,"0棟",IF(市町村抽出表!J160&lt;1,"1棟未満",TEXT(ROUND(市町村抽出表!J160,0),"###,###")&amp;"棟")))</f>
        <v>0棟</v>
      </c>
      <c r="I160" s="94" t="str">
        <f ca="1">IF(市町村抽出表!O160="－","－",IF(市町村抽出表!O160=0,"0棟",IF(市町村抽出表!O160&lt;1,"1棟未満",TEXT(ROUND(市町村抽出表!O160,0),"###,###")&amp;"棟")))</f>
        <v>1棟未満</v>
      </c>
      <c r="J160" s="94" t="str">
        <f ca="1">IF(市町村抽出表!P160="－","－",IF(市町村抽出表!P160=0,"0棟",IF(市町村抽出表!P160&lt;1,"1棟未満",TEXT(ROUND(市町村抽出表!P160,0),"###,###")&amp;"棟")))</f>
        <v>1棟未満</v>
      </c>
      <c r="K160" s="147" t="str">
        <f ca="1">IF(市町村抽出表!U160="","※2",IF(市町村抽出表!U160="－","－",IF(市町村抽出表!U160=0,"0棟",IF(市町村抽出表!U160&lt;1,"1棟未満",TEXT(ROUND(市町村抽出表!U160,0),"###,###")&amp;"棟"))))</f>
        <v>1棟未満</v>
      </c>
      <c r="L160" s="148" t="str">
        <f ca="1">IF(市町村抽出表!V160="","※2",IF(市町村抽出表!V160="－","－",IF(市町村抽出表!V160=0,"0棟",IF(市町村抽出表!V160&lt;1,"1棟未満",TEXT(ROUND(市町村抽出表!V160,0),"###,###")&amp;"棟"))))</f>
        <v>1棟未満</v>
      </c>
      <c r="M160" s="94" t="str">
        <f ca="1">IF(市町村抽出表!W160="－","－",IF(市町村抽出表!W160=0,"0棟",IF(市町村抽出表!W160&lt;1,"1棟未満",TEXT(ROUND(市町村抽出表!W160,0),"###,###")&amp;"棟")))</f>
        <v>1棟未満</v>
      </c>
      <c r="N160" s="94" t="str">
        <f ca="1">IF(市町村抽出表!X160="－","－",IF(市町村抽出表!X160=0,"0棟",IF(市町村抽出表!X160&lt;1,"1棟未満",TEXT(ROUND(市町村抽出表!X160,0),"###,###")&amp;"棟")))</f>
        <v>1棟未満</v>
      </c>
      <c r="O160" s="94" t="str">
        <f ca="1">IF(市町村抽出表!Z160="－","－",IF(市町村抽出表!Z160=0,"0件",IF(市町村抽出表!Z160&lt;1,"1件未満",TEXT(ROUND(市町村抽出表!Z160,0),"###,###")&amp;"件")))</f>
        <v>0件</v>
      </c>
      <c r="P160" s="94" t="str">
        <f ca="1">IF(市町村抽出表!AA160="－","－",IF(市町村抽出表!AA160=0,"0件",IF(市町村抽出表!AA160&lt;1,"1件未満",TEXT(ROUND(市町村抽出表!AA160,0),"###,###")&amp;"件")))</f>
        <v>0件</v>
      </c>
      <c r="Q160" s="94" t="str">
        <f ca="1">IF(市町村抽出表!AB160="－","－",IF(市町村抽出表!AB160=0,"0棟",IF(市町村抽出表!AB160&lt;1,"1棟未満",TEXT(ROUND(市町村抽出表!AB160,0),"###,###")&amp;"棟")))</f>
        <v>0棟</v>
      </c>
      <c r="R160" s="94" t="str">
        <f ca="1">IF(市町村抽出表!AC160="－","－",IF(市町村抽出表!AC160=0,"0人",IF(市町村抽出表!AC160&lt;1,"1人未満",TEXT(ROUND(市町村抽出表!AC160,0),"###,###")&amp;"人")))</f>
        <v>0人</v>
      </c>
      <c r="S160" s="94" t="str">
        <f ca="1">IF(市町村抽出表!AD160="－","－",IF(市町村抽出表!AD160=0,"0人",IF(市町村抽出表!AD160&lt;1,"1人未満",TEXT(ROUND(市町村抽出表!AD160,0),"###,###")&amp;"人")))</f>
        <v>0人</v>
      </c>
      <c r="T160" s="94" t="str">
        <f ca="1">IF(市町村抽出表!AE160="－","－",IF(市町村抽出表!AE160=0,"0人",IF(市町村抽出表!AE160&lt;1,"1人未満",TEXT(ROUND(市町村抽出表!AE160,0),"###,###")&amp;"人")))</f>
        <v>0人</v>
      </c>
      <c r="U160" s="149" t="str">
        <f ca="1">IF(市町村抽出表!AG160="","※2",IF(市町村抽出表!AG160="－","－",IF(市町村抽出表!AG160=0,"0人",IF(市町村抽出表!AG160&lt;1,"1人未満",TEXT(ROUND(市町村抽出表!AG160,0),"###,###")&amp;"人"))))</f>
        <v>1人未満</v>
      </c>
      <c r="V160" s="150" t="str">
        <f ca="1">IF(市町村抽出表!AH160="","※2",IF(市町村抽出表!AH160="－","－",IF(市町村抽出表!AH160=0,"0人",IF(市町村抽出表!AH160&lt;1,"1人未満",TEXT(ROUND(市町村抽出表!AH160,0),"###,###")&amp;"人"))))</f>
        <v>1人未満</v>
      </c>
      <c r="W160" s="151" t="str">
        <f ca="1">IF(市町村抽出表!AI160="","※2",IF(市町村抽出表!AI160="－","－",IF(市町村抽出表!AI160=0,"0人",IF(市町村抽出表!AI160&lt;1,"1人未満",TEXT(ROUND(市町村抽出表!AI160,0),"###,###")&amp;"人"))))</f>
        <v>1人未満</v>
      </c>
      <c r="X160" s="94" t="str">
        <f ca="1">IF(市町村抽出表!AJ160="－","－",IF(市町村抽出表!AJ160=0,"0人",IF(市町村抽出表!AJ160&lt;1,"1人未満",TEXT(ROUND(市町村抽出表!AJ160,0),"###,###")&amp;"人")))</f>
        <v>0人</v>
      </c>
      <c r="Y160" s="94" t="str">
        <f ca="1">IF(市町村抽出表!AK160="－","－",IF(市町村抽出表!AK160=0,"0人",IF(市町村抽出表!AK160&lt;1,"1人未満",TEXT(ROUND(市町村抽出表!AK160,0),"###,###")&amp;"人")))</f>
        <v>0人</v>
      </c>
      <c r="Z160" s="94" t="str">
        <f ca="1">IF(市町村抽出表!AL160="－","－",IF(市町村抽出表!AL160=0,"0人",IF(市町村抽出表!AL160&lt;1,"1人未満",TEXT(ROUND(市町村抽出表!AL160,0),"###,###")&amp;"人")))</f>
        <v>0人</v>
      </c>
      <c r="AA160" s="94" t="str">
        <f ca="1">IF(市町村抽出表!AM160="－","－",IF(市町村抽出表!AM160=0,"0人",IF(市町村抽出表!AM160&lt;1,"1人未満",TEXT(ROUND(市町村抽出表!AM160,0),"###,###")&amp;"人")))</f>
        <v>1人未満</v>
      </c>
      <c r="AB160" s="94" t="str">
        <f ca="1">IF(市町村抽出表!AN160="－","－",IF(市町村抽出表!AN160=0,"0人",IF(市町村抽出表!AN160&lt;1,"1人未満",TEXT(ROUND(市町村抽出表!AN160,0),"###,###")&amp;"人")))</f>
        <v>1人未満</v>
      </c>
      <c r="AC160" s="94" t="str">
        <f ca="1">IF(市町村抽出表!AO160="－","－",IF(市町村抽出表!AO160=0,"0人",IF(市町村抽出表!AO160&lt;1,"1人未満",TEXT(ROUND(市町村抽出表!AO160,0),"###,###")&amp;"人")))</f>
        <v>1人未満</v>
      </c>
      <c r="AD160" s="94" t="str">
        <f ca="1">IF(市町村抽出表!AP160="－","－",IF(市町村抽出表!AP160=0,"0人",IF(市町村抽出表!AP160&lt;1,"1人未満",TEXT(ROUND(市町村抽出表!AP160,0),"###,###")&amp;"人")))</f>
        <v>1人未満</v>
      </c>
      <c r="AE160" s="94" t="str">
        <f ca="1">IF(市町村抽出表!AQ160="－","－",IF(市町村抽出表!AQ160=0,"0人",IF(市町村抽出表!AQ160&lt;1,"1人未満",TEXT(ROUND(市町村抽出表!AQ160,0),"###,###")&amp;"人")))</f>
        <v>1人未満</v>
      </c>
      <c r="AF160" s="94" t="str">
        <f ca="1">IF(市町村抽出表!AR160="－","－",IF(市町村抽出表!AR160=0,"0人",IF(市町村抽出表!AR160&lt;1,"1人未満",TEXT(ROUND(市町村抽出表!AR160,0),"###,###")&amp;"人")))</f>
        <v>1人</v>
      </c>
      <c r="AG160" s="94" t="str">
        <f ca="1">IF(市町村抽出表!AS160="－","－",IF(市町村抽出表!AS160=0,"0箇所",IF(市町村抽出表!AS160&lt;1,"1箇所未満",TEXT(ROUND(市町村抽出表!AS160,0),"###,###")&amp;"箇所")))</f>
        <v>0箇所</v>
      </c>
      <c r="AH160" s="94" t="str">
        <f ca="1">IF(市町村抽出表!AT160="－","－",IF(市町村抽出表!AT160=0,"0世帯",IF(市町村抽出表!AT160&lt;1,"1世帯未満",TEXT(ROUND(市町村抽出表!AT160,0),"###,###")&amp;"世帯")))</f>
        <v>0世帯</v>
      </c>
      <c r="AI160" s="94" t="str">
        <f ca="1">IF(市町村抽出表!AU160="－","－",IF(市町村抽出表!AU160=0,"0人",IF(市町村抽出表!AU160&lt;1,"1人未満",TEXT(ROUND(市町村抽出表!AU160,0),"###,###")&amp;"人")))</f>
        <v>0人</v>
      </c>
      <c r="AJ160" s="94" t="str">
        <f ca="1">IF(市町村抽出表!AV160="－","－",IF(市町村抽出表!AV160=0,"0世帯",IF(市町村抽出表!AV160&lt;1,"1世帯未満",TEXT(ROUND(市町村抽出表!AV160,0),"###,###")&amp;"世帯")))</f>
        <v>0世帯</v>
      </c>
      <c r="AK160" s="94" t="str">
        <f ca="1">IF(市町村抽出表!AW160="－","－",IF(市町村抽出表!AW160=0,"0人",IF(市町村抽出表!AW160&lt;1,"1人未満",TEXT(ROUND(市町村抽出表!AW160,0),"###,###")&amp;"人")))</f>
        <v>0人</v>
      </c>
      <c r="AL160" s="94" t="str">
        <f ca="1">IF(市町村抽出表!AX160="－","－",IF(市町村抽出表!AX160=0,"0世帯",IF(市町村抽出表!AX160&lt;1,"1世帯未満",TEXT(ROUND(市町村抽出表!AX160,0),"###,###")&amp;"世帯")))</f>
        <v>0世帯</v>
      </c>
      <c r="AM160" s="94" t="str">
        <f ca="1">IF(市町村抽出表!AY160="－","－",IF(市町村抽出表!AY160=0,"0人",IF(市町村抽出表!AY160&lt;1,"1人未満",TEXT(ROUND(市町村抽出表!AY160,0),"###,###")&amp;"人")))</f>
        <v>0人</v>
      </c>
      <c r="AN160" s="94" t="s">
        <v>722</v>
      </c>
      <c r="AO160" s="94" t="s">
        <v>722</v>
      </c>
      <c r="AP160" s="94" t="str">
        <f ca="1">IF(市町村抽出表!BB160="－","－",IF(市町村抽出表!BB160=0,"0km",IF(市町村抽出表!BB160&lt;0.1,"0.1km未満",TEXT(ROUND(市町村抽出表!BB160,1),"###,##0.0")&amp;"km")))</f>
        <v>0.1km未満</v>
      </c>
      <c r="AQ160" s="94" t="str">
        <f ca="1">IF(市町村抽出表!BC160="－","－",IF(市町村抽出表!BC160=0,"0世帯",IF(市町村抽出表!BC160&lt;1,"1世帯未満",TEXT(ROUND(市町村抽出表!BC160,0),"###,###")&amp;"世帯")))</f>
        <v>3世帯</v>
      </c>
      <c r="AR160" s="94" t="str">
        <f ca="1">IF(市町村抽出表!BD160="－","－",IF(市町村抽出表!BD160=0,"0人",IF(市町村抽出表!BD160&lt;1,"1人未満",TEXT(ROUND(市町村抽出表!BD160,0),"###,###")&amp;"人")))</f>
        <v>5人</v>
      </c>
      <c r="AS160" s="94" t="s">
        <v>722</v>
      </c>
      <c r="AT160" s="94" t="s">
        <v>722</v>
      </c>
      <c r="AU160" s="94" t="str">
        <f ca="1">IF(市町村抽出表!BG160="－","－",IF(市町村抽出表!BG160=0,"0箇所",IF(市町村抽出表!BG160&lt;1,"1箇所未満",TEXT(ROUND(市町村抽出表!BG160,0),"###,###")&amp;"箇所")))</f>
        <v>1箇所未満</v>
      </c>
      <c r="AV160" s="94" t="str">
        <f ca="1">IF(市町村抽出表!BH160="－","－",IF(市町村抽出表!BH160=0,"0箇所",IF(市町村抽出表!BH160&lt;1,"1箇所未満",TEXT(ROUND(市町村抽出表!BH160,0),"###,###")&amp;"箇所")))</f>
        <v>1箇所未満</v>
      </c>
      <c r="AW160" s="94" t="str">
        <f ca="1">IF(市町村抽出表!BI160="－","－",IF(市町村抽出表!BI160=0,"0箇所",IF(市町村抽出表!BI160&lt;1,"1箇所未満",TEXT(ROUND(市町村抽出表!BI160,0),"###,###")&amp;"箇所")))</f>
        <v>0箇所</v>
      </c>
      <c r="AX160" s="94" t="str">
        <f ca="1">IF(市町村抽出表!BJ160="－","－",IF(市町村抽出表!BJ160=0,"0箇所",IF(市町村抽出表!BJ160&lt;1,"1箇所未満",TEXT(ROUND(市町村抽出表!BJ160,0),"###,###")&amp;"箇所")))</f>
        <v>0箇所</v>
      </c>
      <c r="AY160" s="94" t="str">
        <f ca="1">IF(市町村抽出表!BK160="－","－",IF(市町村抽出表!BK160=0,"0箇所",IF(市町村抽出表!BK160&lt;1,"1箇所未満",TEXT(ROUND(市町村抽出表!BK160,0),"###,###")&amp;"箇所")))</f>
        <v>0箇所</v>
      </c>
      <c r="AZ160" s="94" t="str">
        <f ca="1">IF(市町村抽出表!BL160="－","－",IF(市町村抽出表!BL160=0,"0箇所",IF(市町村抽出表!BL160&lt;1,"1箇所未満",TEXT(ROUND(市町村抽出表!BL160,0),"###,###")&amp;"箇所")))</f>
        <v>0箇所</v>
      </c>
      <c r="BH160" s="153"/>
      <c r="BI160" s="153"/>
      <c r="BJ160" s="153"/>
      <c r="BL160" s="154"/>
      <c r="BM160" s="153"/>
      <c r="BN160" s="153"/>
      <c r="BO160" s="153"/>
      <c r="BP160" s="153"/>
      <c r="BX160" s="154"/>
      <c r="BY160" s="153"/>
      <c r="BZ160" s="153"/>
      <c r="CA160" s="153"/>
      <c r="CB160" s="153"/>
      <c r="CN160" s="154"/>
      <c r="CO160" s="153"/>
      <c r="CP160" s="153"/>
      <c r="CQ160" s="153"/>
      <c r="CR160" s="153"/>
    </row>
    <row r="161" spans="1:96" x14ac:dyDescent="0.2">
      <c r="A161" s="82">
        <v>158</v>
      </c>
      <c r="B161" s="74" t="s">
        <v>712</v>
      </c>
      <c r="C161" s="93">
        <f ca="1">IF(市町村抽出表!D161="－","－",ROUND(市町村抽出表!D161,1))</f>
        <v>4.8</v>
      </c>
      <c r="D161" s="158" t="str">
        <f ca="1">IF(市町村抽出表!F161="","※2",IF(市町村抽出表!F161="－","－",市町村抽出表!F161&amp;"箇所"))</f>
        <v>0箇所</v>
      </c>
      <c r="E161" s="159" t="str">
        <f ca="1">IF(市町村抽出表!G161="","※2",IF(市町村抽出表!G161="－","－",市町村抽出表!G161&amp;"箇所"))</f>
        <v>10箇所</v>
      </c>
      <c r="F161" s="160" t="str">
        <f ca="1">IF(市町村抽出表!H161="","※2",IF(市町村抽出表!H161="－","－",市町村抽出表!H161&amp;"箇所"))</f>
        <v>181箇所</v>
      </c>
      <c r="G161" s="94" t="str">
        <f ca="1">IF(市町村抽出表!I161="－","－",IF(市町村抽出表!I161=0,"0棟",IF(市町村抽出表!I161&lt;1,"1棟未満",TEXT(ROUND(市町村抽出表!I161,0),"###,###")&amp;"棟")))</f>
        <v>0棟</v>
      </c>
      <c r="H161" s="94" t="str">
        <f ca="1">IF(市町村抽出表!J161="－","－",IF(市町村抽出表!J161=0,"0棟",IF(市町村抽出表!J161&lt;1,"1棟未満",TEXT(ROUND(市町村抽出表!J161,0),"###,###")&amp;"棟")))</f>
        <v>0棟</v>
      </c>
      <c r="I161" s="94" t="str">
        <f ca="1">IF(市町村抽出表!O161="－","－",IF(市町村抽出表!O161=0,"0棟",IF(市町村抽出表!O161&lt;1,"1棟未満",TEXT(ROUND(市町村抽出表!O161,0),"###,###")&amp;"棟")))</f>
        <v>1棟未満</v>
      </c>
      <c r="J161" s="94" t="str">
        <f ca="1">IF(市町村抽出表!P161="－","－",IF(市町村抽出表!P161=0,"0棟",IF(市町村抽出表!P161&lt;1,"1棟未満",TEXT(ROUND(市町村抽出表!P161,0),"###,###")&amp;"棟")))</f>
        <v>1棟未満</v>
      </c>
      <c r="K161" s="147" t="str">
        <f ca="1">IF(市町村抽出表!U161="","※2",IF(市町村抽出表!U161="－","－",IF(市町村抽出表!U161=0,"0棟",IF(市町村抽出表!U161&lt;1,"1棟未満",TEXT(ROUND(市町村抽出表!U161,0),"###,###")&amp;"棟"))))</f>
        <v>1棟未満</v>
      </c>
      <c r="L161" s="148" t="str">
        <f ca="1">IF(市町村抽出表!V161="","※2",IF(市町村抽出表!V161="－","－",IF(市町村抽出表!V161=0,"0棟",IF(市町村抽出表!V161&lt;1,"1棟未満",TEXT(ROUND(市町村抽出表!V161,0),"###,###")&amp;"棟"))))</f>
        <v>1棟未満</v>
      </c>
      <c r="M161" s="94" t="str">
        <f ca="1">IF(市町村抽出表!W161="－","－",IF(市町村抽出表!W161=0,"0棟",IF(市町村抽出表!W161&lt;1,"1棟未満",TEXT(ROUND(市町村抽出表!W161,0),"###,###")&amp;"棟")))</f>
        <v>1棟未満</v>
      </c>
      <c r="N161" s="94" t="str">
        <f ca="1">IF(市町村抽出表!X161="－","－",IF(市町村抽出表!X161=0,"0棟",IF(市町村抽出表!X161&lt;1,"1棟未満",TEXT(ROUND(市町村抽出表!X161,0),"###,###")&amp;"棟")))</f>
        <v>1棟未満</v>
      </c>
      <c r="O161" s="94" t="str">
        <f ca="1">IF(市町村抽出表!Z161="－","－",IF(市町村抽出表!Z161=0,"0件",IF(市町村抽出表!Z161&lt;1,"1件未満",TEXT(ROUND(市町村抽出表!Z161,0),"###,###")&amp;"件")))</f>
        <v>0件</v>
      </c>
      <c r="P161" s="94" t="str">
        <f ca="1">IF(市町村抽出表!AA161="－","－",IF(市町村抽出表!AA161=0,"0件",IF(市町村抽出表!AA161&lt;1,"1件未満",TEXT(ROUND(市町村抽出表!AA161,0),"###,###")&amp;"件")))</f>
        <v>0件</v>
      </c>
      <c r="Q161" s="94" t="str">
        <f ca="1">IF(市町村抽出表!AB161="－","－",IF(市町村抽出表!AB161=0,"0棟",IF(市町村抽出表!AB161&lt;1,"1棟未満",TEXT(ROUND(市町村抽出表!AB161,0),"###,###")&amp;"棟")))</f>
        <v>0棟</v>
      </c>
      <c r="R161" s="94" t="str">
        <f ca="1">IF(市町村抽出表!AC161="－","－",IF(市町村抽出表!AC161=0,"0人",IF(市町村抽出表!AC161&lt;1,"1人未満",TEXT(ROUND(市町村抽出表!AC161,0),"###,###")&amp;"人")))</f>
        <v>0人</v>
      </c>
      <c r="S161" s="94" t="str">
        <f ca="1">IF(市町村抽出表!AD161="－","－",IF(市町村抽出表!AD161=0,"0人",IF(市町村抽出表!AD161&lt;1,"1人未満",TEXT(ROUND(市町村抽出表!AD161,0),"###,###")&amp;"人")))</f>
        <v>0人</v>
      </c>
      <c r="T161" s="94" t="str">
        <f ca="1">IF(市町村抽出表!AE161="－","－",IF(市町村抽出表!AE161=0,"0人",IF(市町村抽出表!AE161&lt;1,"1人未満",TEXT(ROUND(市町村抽出表!AE161,0),"###,###")&amp;"人")))</f>
        <v>0人</v>
      </c>
      <c r="U161" s="149" t="str">
        <f ca="1">IF(市町村抽出表!AG161="","※2",IF(市町村抽出表!AG161="－","－",IF(市町村抽出表!AG161=0,"0人",IF(市町村抽出表!AG161&lt;1,"1人未満",TEXT(ROUND(市町村抽出表!AG161,0),"###,###")&amp;"人"))))</f>
        <v>1人未満</v>
      </c>
      <c r="V161" s="150" t="str">
        <f ca="1">IF(市町村抽出表!AH161="","※2",IF(市町村抽出表!AH161="－","－",IF(市町村抽出表!AH161=0,"0人",IF(市町村抽出表!AH161&lt;1,"1人未満",TEXT(ROUND(市町村抽出表!AH161,0),"###,###")&amp;"人"))))</f>
        <v>1人未満</v>
      </c>
      <c r="W161" s="151" t="str">
        <f ca="1">IF(市町村抽出表!AI161="","※2",IF(市町村抽出表!AI161="－","－",IF(市町村抽出表!AI161=0,"0人",IF(市町村抽出表!AI161&lt;1,"1人未満",TEXT(ROUND(市町村抽出表!AI161,0),"###,###")&amp;"人"))))</f>
        <v>1人未満</v>
      </c>
      <c r="X161" s="94" t="str">
        <f ca="1">IF(市町村抽出表!AJ161="－","－",IF(市町村抽出表!AJ161=0,"0人",IF(市町村抽出表!AJ161&lt;1,"1人未満",TEXT(ROUND(市町村抽出表!AJ161,0),"###,###")&amp;"人")))</f>
        <v>0人</v>
      </c>
      <c r="Y161" s="94" t="str">
        <f ca="1">IF(市町村抽出表!AK161="－","－",IF(市町村抽出表!AK161=0,"0人",IF(市町村抽出表!AK161&lt;1,"1人未満",TEXT(ROUND(市町村抽出表!AK161,0),"###,###")&amp;"人")))</f>
        <v>0人</v>
      </c>
      <c r="Z161" s="94" t="str">
        <f ca="1">IF(市町村抽出表!AL161="－","－",IF(市町村抽出表!AL161=0,"0人",IF(市町村抽出表!AL161&lt;1,"1人未満",TEXT(ROUND(市町村抽出表!AL161,0),"###,###")&amp;"人")))</f>
        <v>0人</v>
      </c>
      <c r="AA161" s="94" t="str">
        <f ca="1">IF(市町村抽出表!AM161="－","－",IF(市町村抽出表!AM161=0,"0人",IF(市町村抽出表!AM161&lt;1,"1人未満",TEXT(ROUND(市町村抽出表!AM161,0),"###,###")&amp;"人")))</f>
        <v>1人未満</v>
      </c>
      <c r="AB161" s="94" t="str">
        <f ca="1">IF(市町村抽出表!AN161="－","－",IF(市町村抽出表!AN161=0,"0人",IF(市町村抽出表!AN161&lt;1,"1人未満",TEXT(ROUND(市町村抽出表!AN161,0),"###,###")&amp;"人")))</f>
        <v>1人未満</v>
      </c>
      <c r="AC161" s="94" t="str">
        <f ca="1">IF(市町村抽出表!AO161="－","－",IF(市町村抽出表!AO161=0,"0人",IF(市町村抽出表!AO161&lt;1,"1人未満",TEXT(ROUND(市町村抽出表!AO161,0),"###,###")&amp;"人")))</f>
        <v>1人未満</v>
      </c>
      <c r="AD161" s="94" t="str">
        <f ca="1">IF(市町村抽出表!AP161="－","－",IF(市町村抽出表!AP161=0,"0人",IF(市町村抽出表!AP161&lt;1,"1人未満",TEXT(ROUND(市町村抽出表!AP161,0),"###,###")&amp;"人")))</f>
        <v>1人未満</v>
      </c>
      <c r="AE161" s="94" t="str">
        <f ca="1">IF(市町村抽出表!AQ161="－","－",IF(市町村抽出表!AQ161=0,"0人",IF(市町村抽出表!AQ161&lt;1,"1人未満",TEXT(ROUND(市町村抽出表!AQ161,0),"###,###")&amp;"人")))</f>
        <v>1人未満</v>
      </c>
      <c r="AF161" s="94" t="str">
        <f ca="1">IF(市町村抽出表!AR161="－","－",IF(市町村抽出表!AR161=0,"0人",IF(市町村抽出表!AR161&lt;1,"1人未満",TEXT(ROUND(市町村抽出表!AR161,0),"###,###")&amp;"人")))</f>
        <v>1人</v>
      </c>
      <c r="AG161" s="94" t="str">
        <f ca="1">IF(市町村抽出表!AS161="－","－",IF(市町村抽出表!AS161=0,"0箇所",IF(市町村抽出表!AS161&lt;1,"1箇所未満",TEXT(ROUND(市町村抽出表!AS161,0),"###,###")&amp;"箇所")))</f>
        <v>0箇所</v>
      </c>
      <c r="AH161" s="94" t="str">
        <f ca="1">IF(市町村抽出表!AT161="－","－",IF(市町村抽出表!AT161=0,"0世帯",IF(市町村抽出表!AT161&lt;1,"1世帯未満",TEXT(ROUND(市町村抽出表!AT161,0),"###,###")&amp;"世帯")))</f>
        <v>0世帯</v>
      </c>
      <c r="AI161" s="94" t="str">
        <f ca="1">IF(市町村抽出表!AU161="－","－",IF(市町村抽出表!AU161=0,"0人",IF(市町村抽出表!AU161&lt;1,"1人未満",TEXT(ROUND(市町村抽出表!AU161,0),"###,###")&amp;"人")))</f>
        <v>0人</v>
      </c>
      <c r="AJ161" s="94" t="str">
        <f ca="1">IF(市町村抽出表!AV161="－","－",IF(市町村抽出表!AV161=0,"0世帯",IF(市町村抽出表!AV161&lt;1,"1世帯未満",TEXT(ROUND(市町村抽出表!AV161,0),"###,###")&amp;"世帯")))</f>
        <v>0世帯</v>
      </c>
      <c r="AK161" s="94" t="str">
        <f ca="1">IF(市町村抽出表!AW161="－","－",IF(市町村抽出表!AW161=0,"0人",IF(市町村抽出表!AW161&lt;1,"1人未満",TEXT(ROUND(市町村抽出表!AW161,0),"###,###")&amp;"人")))</f>
        <v>0人</v>
      </c>
      <c r="AL161" s="94" t="str">
        <f ca="1">IF(市町村抽出表!AX161="－","－",IF(市町村抽出表!AX161=0,"0世帯",IF(市町村抽出表!AX161&lt;1,"1世帯未満",TEXT(ROUND(市町村抽出表!AX161,0),"###,###")&amp;"世帯")))</f>
        <v>0世帯</v>
      </c>
      <c r="AM161" s="94" t="str">
        <f ca="1">IF(市町村抽出表!AY161="－","－",IF(市町村抽出表!AY161=0,"0人",IF(市町村抽出表!AY161&lt;1,"1人未満",TEXT(ROUND(市町村抽出表!AY161,0),"###,###")&amp;"人")))</f>
        <v>0人</v>
      </c>
      <c r="AN161" s="94" t="s">
        <v>722</v>
      </c>
      <c r="AO161" s="94" t="s">
        <v>722</v>
      </c>
      <c r="AP161" s="94" t="str">
        <f ca="1">IF(市町村抽出表!BB161="－","－",IF(市町村抽出表!BB161=0,"0km",IF(市町村抽出表!BB161&lt;0.1,"0.1km未満",TEXT(ROUND(市町村抽出表!BB161,1),"###,##0.0")&amp;"km")))</f>
        <v>0.1km未満</v>
      </c>
      <c r="AQ161" s="94" t="str">
        <f ca="1">IF(市町村抽出表!BC161="－","－",IF(市町村抽出表!BC161=0,"0世帯",IF(市町村抽出表!BC161&lt;1,"1世帯未満",TEXT(ROUND(市町村抽出表!BC161,0),"###,###")&amp;"世帯")))</f>
        <v>3世帯</v>
      </c>
      <c r="AR161" s="94" t="str">
        <f ca="1">IF(市町村抽出表!BD161="－","－",IF(市町村抽出表!BD161=0,"0人",IF(市町村抽出表!BD161&lt;1,"1人未満",TEXT(ROUND(市町村抽出表!BD161,0),"###,###")&amp;"人")))</f>
        <v>5人</v>
      </c>
      <c r="AS161" s="94" t="s">
        <v>722</v>
      </c>
      <c r="AT161" s="94" t="s">
        <v>722</v>
      </c>
      <c r="AU161" s="94" t="str">
        <f ca="1">IF(市町村抽出表!BG161="－","－",IF(市町村抽出表!BG161=0,"0箇所",IF(市町村抽出表!BG161&lt;1,"1箇所未満",TEXT(ROUND(市町村抽出表!BG161,0),"###,###")&amp;"箇所")))</f>
        <v>1箇所未満</v>
      </c>
      <c r="AV161" s="94" t="str">
        <f ca="1">IF(市町村抽出表!BH161="－","－",IF(市町村抽出表!BH161=0,"0箇所",IF(市町村抽出表!BH161&lt;1,"1箇所未満",TEXT(ROUND(市町村抽出表!BH161,0),"###,###")&amp;"箇所")))</f>
        <v>1箇所未満</v>
      </c>
      <c r="AW161" s="94" t="str">
        <f ca="1">IF(市町村抽出表!BI161="－","－",IF(市町村抽出表!BI161=0,"0箇所",IF(市町村抽出表!BI161&lt;1,"1箇所未満",TEXT(ROUND(市町村抽出表!BI161,0),"###,###")&amp;"箇所")))</f>
        <v>0箇所</v>
      </c>
      <c r="AX161" s="94" t="str">
        <f ca="1">IF(市町村抽出表!BJ161="－","－",IF(市町村抽出表!BJ161=0,"0箇所",IF(市町村抽出表!BJ161&lt;1,"1箇所未満",TEXT(ROUND(市町村抽出表!BJ161,0),"###,###")&amp;"箇所")))</f>
        <v>0箇所</v>
      </c>
      <c r="AY161" s="94" t="str">
        <f ca="1">IF(市町村抽出表!BK161="－","－",IF(市町村抽出表!BK161=0,"0箇所",IF(市町村抽出表!BK161&lt;1,"1箇所未満",TEXT(ROUND(市町村抽出表!BK161,0),"###,###")&amp;"箇所")))</f>
        <v>0箇所</v>
      </c>
      <c r="AZ161" s="94" t="str">
        <f ca="1">IF(市町村抽出表!BL161="－","－",IF(市町村抽出表!BL161=0,"0箇所",IF(市町村抽出表!BL161&lt;1,"1箇所未満",TEXT(ROUND(市町村抽出表!BL161,0),"###,###")&amp;"箇所")))</f>
        <v>0箇所</v>
      </c>
      <c r="BH161" s="153"/>
      <c r="BI161" s="153"/>
      <c r="BJ161" s="153"/>
      <c r="BL161" s="154"/>
      <c r="BM161" s="153"/>
      <c r="BN161" s="153"/>
      <c r="BO161" s="153"/>
      <c r="BP161" s="153"/>
      <c r="BX161" s="154"/>
      <c r="BY161" s="153"/>
      <c r="BZ161" s="153"/>
      <c r="CA161" s="153"/>
      <c r="CB161" s="153"/>
      <c r="CN161" s="154"/>
      <c r="CO161" s="153"/>
      <c r="CP161" s="153"/>
      <c r="CQ161" s="153"/>
      <c r="CR161" s="153"/>
    </row>
    <row r="162" spans="1:96" x14ac:dyDescent="0.2">
      <c r="A162" s="82">
        <v>159</v>
      </c>
      <c r="B162" s="74" t="s">
        <v>713</v>
      </c>
      <c r="C162" s="93">
        <f ca="1">IF(市町村抽出表!D162="－","－",ROUND(市町村抽出表!D162,1))</f>
        <v>4.8</v>
      </c>
      <c r="D162" s="158" t="str">
        <f ca="1">IF(市町村抽出表!F162="","※2",IF(市町村抽出表!F162="－","－",市町村抽出表!F162&amp;"箇所"))</f>
        <v>0箇所</v>
      </c>
      <c r="E162" s="159" t="str">
        <f ca="1">IF(市町村抽出表!G162="","※2",IF(市町村抽出表!G162="－","－",市町村抽出表!G162&amp;"箇所"))</f>
        <v>10箇所</v>
      </c>
      <c r="F162" s="160" t="str">
        <f ca="1">IF(市町村抽出表!H162="","※2",IF(市町村抽出表!H162="－","－",市町村抽出表!H162&amp;"箇所"))</f>
        <v>181箇所</v>
      </c>
      <c r="G162" s="94" t="str">
        <f ca="1">IF(市町村抽出表!I162="－","－",IF(市町村抽出表!I162=0,"0棟",IF(市町村抽出表!I162&lt;1,"1棟未満",TEXT(ROUND(市町村抽出表!I162,0),"###,###")&amp;"棟")))</f>
        <v>0棟</v>
      </c>
      <c r="H162" s="94" t="str">
        <f ca="1">IF(市町村抽出表!J162="－","－",IF(市町村抽出表!J162=0,"0棟",IF(市町村抽出表!J162&lt;1,"1棟未満",TEXT(ROUND(市町村抽出表!J162,0),"###,###")&amp;"棟")))</f>
        <v>0棟</v>
      </c>
      <c r="I162" s="94" t="str">
        <f ca="1">IF(市町村抽出表!O162="－","－",IF(市町村抽出表!O162=0,"0棟",IF(市町村抽出表!O162&lt;1,"1棟未満",TEXT(ROUND(市町村抽出表!O162,0),"###,###")&amp;"棟")))</f>
        <v>1棟未満</v>
      </c>
      <c r="J162" s="94" t="str">
        <f ca="1">IF(市町村抽出表!P162="－","－",IF(市町村抽出表!P162=0,"0棟",IF(市町村抽出表!P162&lt;1,"1棟未満",TEXT(ROUND(市町村抽出表!P162,0),"###,###")&amp;"棟")))</f>
        <v>1棟未満</v>
      </c>
      <c r="K162" s="147" t="str">
        <f ca="1">IF(市町村抽出表!U162="","※2",IF(市町村抽出表!U162="－","－",IF(市町村抽出表!U162=0,"0棟",IF(市町村抽出表!U162&lt;1,"1棟未満",TEXT(ROUND(市町村抽出表!U162,0),"###,###")&amp;"棟"))))</f>
        <v>1棟未満</v>
      </c>
      <c r="L162" s="148" t="str">
        <f ca="1">IF(市町村抽出表!V162="","※2",IF(市町村抽出表!V162="－","－",IF(市町村抽出表!V162=0,"0棟",IF(市町村抽出表!V162&lt;1,"1棟未満",TEXT(ROUND(市町村抽出表!V162,0),"###,###")&amp;"棟"))))</f>
        <v>1棟未満</v>
      </c>
      <c r="M162" s="94" t="str">
        <f ca="1">IF(市町村抽出表!W162="－","－",IF(市町村抽出表!W162=0,"0棟",IF(市町村抽出表!W162&lt;1,"1棟未満",TEXT(ROUND(市町村抽出表!W162,0),"###,###")&amp;"棟")))</f>
        <v>1棟未満</v>
      </c>
      <c r="N162" s="94" t="str">
        <f ca="1">IF(市町村抽出表!X162="－","－",IF(市町村抽出表!X162=0,"0棟",IF(市町村抽出表!X162&lt;1,"1棟未満",TEXT(ROUND(市町村抽出表!X162,0),"###,###")&amp;"棟")))</f>
        <v>1棟未満</v>
      </c>
      <c r="O162" s="94" t="str">
        <f ca="1">IF(市町村抽出表!Z162="－","－",IF(市町村抽出表!Z162=0,"0件",IF(市町村抽出表!Z162&lt;1,"1件未満",TEXT(ROUND(市町村抽出表!Z162,0),"###,###")&amp;"件")))</f>
        <v>0件</v>
      </c>
      <c r="P162" s="94" t="str">
        <f ca="1">IF(市町村抽出表!AA162="－","－",IF(市町村抽出表!AA162=0,"0件",IF(市町村抽出表!AA162&lt;1,"1件未満",TEXT(ROUND(市町村抽出表!AA162,0),"###,###")&amp;"件")))</f>
        <v>0件</v>
      </c>
      <c r="Q162" s="94" t="str">
        <f ca="1">IF(市町村抽出表!AB162="－","－",IF(市町村抽出表!AB162=0,"0棟",IF(市町村抽出表!AB162&lt;1,"1棟未満",TEXT(ROUND(市町村抽出表!AB162,0),"###,###")&amp;"棟")))</f>
        <v>0棟</v>
      </c>
      <c r="R162" s="94" t="str">
        <f ca="1">IF(市町村抽出表!AC162="－","－",IF(市町村抽出表!AC162=0,"0人",IF(市町村抽出表!AC162&lt;1,"1人未満",TEXT(ROUND(市町村抽出表!AC162,0),"###,###")&amp;"人")))</f>
        <v>0人</v>
      </c>
      <c r="S162" s="94" t="str">
        <f ca="1">IF(市町村抽出表!AD162="－","－",IF(市町村抽出表!AD162=0,"0人",IF(市町村抽出表!AD162&lt;1,"1人未満",TEXT(ROUND(市町村抽出表!AD162,0),"###,###")&amp;"人")))</f>
        <v>0人</v>
      </c>
      <c r="T162" s="94" t="str">
        <f ca="1">IF(市町村抽出表!AE162="－","－",IF(市町村抽出表!AE162=0,"0人",IF(市町村抽出表!AE162&lt;1,"1人未満",TEXT(ROUND(市町村抽出表!AE162,0),"###,###")&amp;"人")))</f>
        <v>0人</v>
      </c>
      <c r="U162" s="149" t="str">
        <f ca="1">IF(市町村抽出表!AG162="","※2",IF(市町村抽出表!AG162="－","－",IF(市町村抽出表!AG162=0,"0人",IF(市町村抽出表!AG162&lt;1,"1人未満",TEXT(ROUND(市町村抽出表!AG162,0),"###,###")&amp;"人"))))</f>
        <v>1人未満</v>
      </c>
      <c r="V162" s="150" t="str">
        <f ca="1">IF(市町村抽出表!AH162="","※2",IF(市町村抽出表!AH162="－","－",IF(市町村抽出表!AH162=0,"0人",IF(市町村抽出表!AH162&lt;1,"1人未満",TEXT(ROUND(市町村抽出表!AH162,0),"###,###")&amp;"人"))))</f>
        <v>1人未満</v>
      </c>
      <c r="W162" s="151" t="str">
        <f ca="1">IF(市町村抽出表!AI162="","※2",IF(市町村抽出表!AI162="－","－",IF(市町村抽出表!AI162=0,"0人",IF(市町村抽出表!AI162&lt;1,"1人未満",TEXT(ROUND(市町村抽出表!AI162,0),"###,###")&amp;"人"))))</f>
        <v>1人未満</v>
      </c>
      <c r="X162" s="94" t="str">
        <f ca="1">IF(市町村抽出表!AJ162="－","－",IF(市町村抽出表!AJ162=0,"0人",IF(市町村抽出表!AJ162&lt;1,"1人未満",TEXT(ROUND(市町村抽出表!AJ162,0),"###,###")&amp;"人")))</f>
        <v>0人</v>
      </c>
      <c r="Y162" s="94" t="str">
        <f ca="1">IF(市町村抽出表!AK162="－","－",IF(市町村抽出表!AK162=0,"0人",IF(市町村抽出表!AK162&lt;1,"1人未満",TEXT(ROUND(市町村抽出表!AK162,0),"###,###")&amp;"人")))</f>
        <v>0人</v>
      </c>
      <c r="Z162" s="94" t="str">
        <f ca="1">IF(市町村抽出表!AL162="－","－",IF(市町村抽出表!AL162=0,"0人",IF(市町村抽出表!AL162&lt;1,"1人未満",TEXT(ROUND(市町村抽出表!AL162,0),"###,###")&amp;"人")))</f>
        <v>0人</v>
      </c>
      <c r="AA162" s="94" t="str">
        <f ca="1">IF(市町村抽出表!AM162="－","－",IF(市町村抽出表!AM162=0,"0人",IF(市町村抽出表!AM162&lt;1,"1人未満",TEXT(ROUND(市町村抽出表!AM162,0),"###,###")&amp;"人")))</f>
        <v>1人未満</v>
      </c>
      <c r="AB162" s="94" t="str">
        <f ca="1">IF(市町村抽出表!AN162="－","－",IF(市町村抽出表!AN162=0,"0人",IF(市町村抽出表!AN162&lt;1,"1人未満",TEXT(ROUND(市町村抽出表!AN162,0),"###,###")&amp;"人")))</f>
        <v>1人未満</v>
      </c>
      <c r="AC162" s="94" t="str">
        <f ca="1">IF(市町村抽出表!AO162="－","－",IF(市町村抽出表!AO162=0,"0人",IF(市町村抽出表!AO162&lt;1,"1人未満",TEXT(ROUND(市町村抽出表!AO162,0),"###,###")&amp;"人")))</f>
        <v>1人未満</v>
      </c>
      <c r="AD162" s="94" t="str">
        <f ca="1">IF(市町村抽出表!AP162="－","－",IF(市町村抽出表!AP162=0,"0人",IF(市町村抽出表!AP162&lt;1,"1人未満",TEXT(ROUND(市町村抽出表!AP162,0),"###,###")&amp;"人")))</f>
        <v>1人未満</v>
      </c>
      <c r="AE162" s="94" t="str">
        <f ca="1">IF(市町村抽出表!AQ162="－","－",IF(市町村抽出表!AQ162=0,"0人",IF(市町村抽出表!AQ162&lt;1,"1人未満",TEXT(ROUND(市町村抽出表!AQ162,0),"###,###")&amp;"人")))</f>
        <v>1人未満</v>
      </c>
      <c r="AF162" s="94" t="str">
        <f ca="1">IF(市町村抽出表!AR162="－","－",IF(市町村抽出表!AR162=0,"0人",IF(市町村抽出表!AR162&lt;1,"1人未満",TEXT(ROUND(市町村抽出表!AR162,0),"###,###")&amp;"人")))</f>
        <v>1人</v>
      </c>
      <c r="AG162" s="94" t="str">
        <f ca="1">IF(市町村抽出表!AS162="－","－",IF(市町村抽出表!AS162=0,"0箇所",IF(市町村抽出表!AS162&lt;1,"1箇所未満",TEXT(ROUND(市町村抽出表!AS162,0),"###,###")&amp;"箇所")))</f>
        <v>0箇所</v>
      </c>
      <c r="AH162" s="94" t="str">
        <f ca="1">IF(市町村抽出表!AT162="－","－",IF(市町村抽出表!AT162=0,"0世帯",IF(市町村抽出表!AT162&lt;1,"1世帯未満",TEXT(ROUND(市町村抽出表!AT162,0),"###,###")&amp;"世帯")))</f>
        <v>0世帯</v>
      </c>
      <c r="AI162" s="94" t="str">
        <f ca="1">IF(市町村抽出表!AU162="－","－",IF(市町村抽出表!AU162=0,"0人",IF(市町村抽出表!AU162&lt;1,"1人未満",TEXT(ROUND(市町村抽出表!AU162,0),"###,###")&amp;"人")))</f>
        <v>0人</v>
      </c>
      <c r="AJ162" s="94" t="str">
        <f ca="1">IF(市町村抽出表!AV162="－","－",IF(市町村抽出表!AV162=0,"0世帯",IF(市町村抽出表!AV162&lt;1,"1世帯未満",TEXT(ROUND(市町村抽出表!AV162,0),"###,###")&amp;"世帯")))</f>
        <v>0世帯</v>
      </c>
      <c r="AK162" s="94" t="str">
        <f ca="1">IF(市町村抽出表!AW162="－","－",IF(市町村抽出表!AW162=0,"0人",IF(市町村抽出表!AW162&lt;1,"1人未満",TEXT(ROUND(市町村抽出表!AW162,0),"###,###")&amp;"人")))</f>
        <v>0人</v>
      </c>
      <c r="AL162" s="94" t="str">
        <f ca="1">IF(市町村抽出表!AX162="－","－",IF(市町村抽出表!AX162=0,"0世帯",IF(市町村抽出表!AX162&lt;1,"1世帯未満",TEXT(ROUND(市町村抽出表!AX162,0),"###,###")&amp;"世帯")))</f>
        <v>0世帯</v>
      </c>
      <c r="AM162" s="94" t="str">
        <f ca="1">IF(市町村抽出表!AY162="－","－",IF(市町村抽出表!AY162=0,"0人",IF(市町村抽出表!AY162&lt;1,"1人未満",TEXT(ROUND(市町村抽出表!AY162,0),"###,###")&amp;"人")))</f>
        <v>0人</v>
      </c>
      <c r="AN162" s="94" t="s">
        <v>722</v>
      </c>
      <c r="AO162" s="94" t="s">
        <v>722</v>
      </c>
      <c r="AP162" s="94" t="str">
        <f ca="1">IF(市町村抽出表!BB162="－","－",IF(市町村抽出表!BB162=0,"0km",IF(市町村抽出表!BB162&lt;0.1,"0.1km未満",TEXT(ROUND(市町村抽出表!BB162,1),"###,##0.0")&amp;"km")))</f>
        <v>0.1km未満</v>
      </c>
      <c r="AQ162" s="94" t="str">
        <f ca="1">IF(市町村抽出表!BC162="－","－",IF(市町村抽出表!BC162=0,"0世帯",IF(市町村抽出表!BC162&lt;1,"1世帯未満",TEXT(ROUND(市町村抽出表!BC162,0),"###,###")&amp;"世帯")))</f>
        <v>3世帯</v>
      </c>
      <c r="AR162" s="94" t="str">
        <f ca="1">IF(市町村抽出表!BD162="－","－",IF(市町村抽出表!BD162=0,"0人",IF(市町村抽出表!BD162&lt;1,"1人未満",TEXT(ROUND(市町村抽出表!BD162,0),"###,###")&amp;"人")))</f>
        <v>5人</v>
      </c>
      <c r="AS162" s="94" t="s">
        <v>722</v>
      </c>
      <c r="AT162" s="94" t="s">
        <v>722</v>
      </c>
      <c r="AU162" s="94" t="str">
        <f ca="1">IF(市町村抽出表!BG162="－","－",IF(市町村抽出表!BG162=0,"0箇所",IF(市町村抽出表!BG162&lt;1,"1箇所未満",TEXT(ROUND(市町村抽出表!BG162,0),"###,###")&amp;"箇所")))</f>
        <v>1箇所未満</v>
      </c>
      <c r="AV162" s="94" t="str">
        <f ca="1">IF(市町村抽出表!BH162="－","－",IF(市町村抽出表!BH162=0,"0箇所",IF(市町村抽出表!BH162&lt;1,"1箇所未満",TEXT(ROUND(市町村抽出表!BH162,0),"###,###")&amp;"箇所")))</f>
        <v>1箇所未満</v>
      </c>
      <c r="AW162" s="94" t="str">
        <f ca="1">IF(市町村抽出表!BI162="－","－",IF(市町村抽出表!BI162=0,"0箇所",IF(市町村抽出表!BI162&lt;1,"1箇所未満",TEXT(ROUND(市町村抽出表!BI162,0),"###,###")&amp;"箇所")))</f>
        <v>0箇所</v>
      </c>
      <c r="AX162" s="94" t="str">
        <f ca="1">IF(市町村抽出表!BJ162="－","－",IF(市町村抽出表!BJ162=0,"0箇所",IF(市町村抽出表!BJ162&lt;1,"1箇所未満",TEXT(ROUND(市町村抽出表!BJ162,0),"###,###")&amp;"箇所")))</f>
        <v>0箇所</v>
      </c>
      <c r="AY162" s="94" t="str">
        <f ca="1">IF(市町村抽出表!BK162="－","－",IF(市町村抽出表!BK162=0,"0箇所",IF(市町村抽出表!BK162&lt;1,"1箇所未満",TEXT(ROUND(市町村抽出表!BK162,0),"###,###")&amp;"箇所")))</f>
        <v>0箇所</v>
      </c>
      <c r="AZ162" s="94" t="str">
        <f ca="1">IF(市町村抽出表!BL162="－","－",IF(市町村抽出表!BL162=0,"0箇所",IF(市町村抽出表!BL162&lt;1,"1箇所未満",TEXT(ROUND(市町村抽出表!BL162,0),"###,###")&amp;"箇所")))</f>
        <v>0箇所</v>
      </c>
      <c r="BH162" s="153"/>
      <c r="BI162" s="153"/>
      <c r="BJ162" s="153"/>
      <c r="BL162" s="154"/>
      <c r="BM162" s="153"/>
      <c r="BN162" s="153"/>
      <c r="BO162" s="153"/>
      <c r="BP162" s="153"/>
      <c r="BX162" s="154"/>
      <c r="BY162" s="153"/>
      <c r="BZ162" s="153"/>
      <c r="CA162" s="153"/>
      <c r="CB162" s="153"/>
      <c r="CN162" s="154"/>
      <c r="CO162" s="153"/>
      <c r="CP162" s="153"/>
      <c r="CQ162" s="153"/>
      <c r="CR162" s="153"/>
    </row>
    <row r="163" spans="1:96" x14ac:dyDescent="0.2">
      <c r="A163" s="82">
        <v>160</v>
      </c>
      <c r="B163" s="74" t="s">
        <v>714</v>
      </c>
      <c r="C163" s="93">
        <f ca="1">IF(市町村抽出表!D163="－","－",ROUND(市町村抽出表!D163,1))</f>
        <v>5.0999999999999996</v>
      </c>
      <c r="D163" s="158" t="str">
        <f ca="1">IF(市町村抽出表!F163="","※2",IF(市町村抽出表!F163="－","－",市町村抽出表!F163&amp;"箇所"))</f>
        <v>0箇所</v>
      </c>
      <c r="E163" s="159" t="str">
        <f ca="1">IF(市町村抽出表!G163="","※2",IF(市町村抽出表!G163="－","－",市町村抽出表!G163&amp;"箇所"))</f>
        <v>51箇所</v>
      </c>
      <c r="F163" s="160" t="str">
        <f ca="1">IF(市町村抽出表!H163="","※2",IF(市町村抽出表!H163="－","－",市町村抽出表!H163&amp;"箇所"))</f>
        <v>140箇所</v>
      </c>
      <c r="G163" s="94" t="str">
        <f ca="1">IF(市町村抽出表!I163="－","－",IF(市町村抽出表!I163=0,"0棟",IF(市町村抽出表!I163&lt;1,"1棟未満",TEXT(ROUND(市町村抽出表!I163,0),"###,###")&amp;"棟")))</f>
        <v>0棟</v>
      </c>
      <c r="H163" s="94" t="str">
        <f ca="1">IF(市町村抽出表!J163="－","－",IF(市町村抽出表!J163=0,"0棟",IF(市町村抽出表!J163&lt;1,"1棟未満",TEXT(ROUND(市町村抽出表!J163,0),"###,###")&amp;"棟")))</f>
        <v>0棟</v>
      </c>
      <c r="I163" s="94" t="str">
        <f ca="1">IF(市町村抽出表!O163="－","－",IF(市町村抽出表!O163=0,"0棟",IF(市町村抽出表!O163&lt;1,"1棟未満",TEXT(ROUND(市町村抽出表!O163,0),"###,###")&amp;"棟")))</f>
        <v>1棟未満</v>
      </c>
      <c r="J163" s="94" t="str">
        <f ca="1">IF(市町村抽出表!P163="－","－",IF(市町村抽出表!P163=0,"0棟",IF(市町村抽出表!P163&lt;1,"1棟未満",TEXT(ROUND(市町村抽出表!P163,0),"###,###")&amp;"棟")))</f>
        <v>1棟未満</v>
      </c>
      <c r="K163" s="147" t="str">
        <f ca="1">IF(市町村抽出表!U163="","※2",IF(市町村抽出表!U163="－","－",IF(市町村抽出表!U163=0,"0棟",IF(市町村抽出表!U163&lt;1,"1棟未満",TEXT(ROUND(市町村抽出表!U163,0),"###,###")&amp;"棟"))))</f>
        <v>1棟未満</v>
      </c>
      <c r="L163" s="148" t="str">
        <f ca="1">IF(市町村抽出表!V163="","※2",IF(市町村抽出表!V163="－","－",IF(市町村抽出表!V163=0,"0棟",IF(市町村抽出表!V163&lt;1,"1棟未満",TEXT(ROUND(市町村抽出表!V163,0),"###,###")&amp;"棟"))))</f>
        <v>1棟</v>
      </c>
      <c r="M163" s="94" t="str">
        <f ca="1">IF(市町村抽出表!W163="－","－",IF(市町村抽出表!W163=0,"0棟",IF(市町村抽出表!W163&lt;1,"1棟未満",TEXT(ROUND(市町村抽出表!W163,0),"###,###")&amp;"棟")))</f>
        <v>1棟未満</v>
      </c>
      <c r="N163" s="94" t="str">
        <f ca="1">IF(市町村抽出表!X163="－","－",IF(市町村抽出表!X163=0,"0棟",IF(市町村抽出表!X163&lt;1,"1棟未満",TEXT(ROUND(市町村抽出表!X163,0),"###,###")&amp;"棟")))</f>
        <v>1棟</v>
      </c>
      <c r="O163" s="94" t="str">
        <f ca="1">IF(市町村抽出表!Z163="－","－",IF(市町村抽出表!Z163=0,"0件",IF(市町村抽出表!Z163&lt;1,"1件未満",TEXT(ROUND(市町村抽出表!Z163,0),"###,###")&amp;"件")))</f>
        <v>0件</v>
      </c>
      <c r="P163" s="94" t="str">
        <f ca="1">IF(市町村抽出表!AA163="－","－",IF(市町村抽出表!AA163=0,"0件",IF(市町村抽出表!AA163&lt;1,"1件未満",TEXT(ROUND(市町村抽出表!AA163,0),"###,###")&amp;"件")))</f>
        <v>0件</v>
      </c>
      <c r="Q163" s="94" t="str">
        <f ca="1">IF(市町村抽出表!AB163="－","－",IF(市町村抽出表!AB163=0,"0棟",IF(市町村抽出表!AB163&lt;1,"1棟未満",TEXT(ROUND(市町村抽出表!AB163,0),"###,###")&amp;"棟")))</f>
        <v>0棟</v>
      </c>
      <c r="R163" s="94" t="str">
        <f ca="1">IF(市町村抽出表!AC163="－","－",IF(市町村抽出表!AC163=0,"0人",IF(市町村抽出表!AC163&lt;1,"1人未満",TEXT(ROUND(市町村抽出表!AC163,0),"###,###")&amp;"人")))</f>
        <v>0人</v>
      </c>
      <c r="S163" s="94" t="str">
        <f ca="1">IF(市町村抽出表!AD163="－","－",IF(市町村抽出表!AD163=0,"0人",IF(市町村抽出表!AD163&lt;1,"1人未満",TEXT(ROUND(市町村抽出表!AD163,0),"###,###")&amp;"人")))</f>
        <v>0人</v>
      </c>
      <c r="T163" s="94" t="str">
        <f ca="1">IF(市町村抽出表!AE163="－","－",IF(市町村抽出表!AE163=0,"0人",IF(市町村抽出表!AE163&lt;1,"1人未満",TEXT(ROUND(市町村抽出表!AE163,0),"###,###")&amp;"人")))</f>
        <v>0人</v>
      </c>
      <c r="U163" s="149" t="str">
        <f ca="1">IF(市町村抽出表!AG163="","※2",IF(市町村抽出表!AG163="－","－",IF(市町村抽出表!AG163=0,"0人",IF(市町村抽出表!AG163&lt;1,"1人未満",TEXT(ROUND(市町村抽出表!AG163,0),"###,###")&amp;"人"))))</f>
        <v>1人未満</v>
      </c>
      <c r="V163" s="150" t="str">
        <f ca="1">IF(市町村抽出表!AH163="","※2",IF(市町村抽出表!AH163="－","－",IF(市町村抽出表!AH163=0,"0人",IF(市町村抽出表!AH163&lt;1,"1人未満",TEXT(ROUND(市町村抽出表!AH163,0),"###,###")&amp;"人"))))</f>
        <v>1人未満</v>
      </c>
      <c r="W163" s="151" t="str">
        <f ca="1">IF(市町村抽出表!AI163="","※2",IF(市町村抽出表!AI163="－","－",IF(市町村抽出表!AI163=0,"0人",IF(市町村抽出表!AI163&lt;1,"1人未満",TEXT(ROUND(市町村抽出表!AI163,0),"###,###")&amp;"人"))))</f>
        <v>1人未満</v>
      </c>
      <c r="X163" s="94" t="str">
        <f ca="1">IF(市町村抽出表!AJ163="－","－",IF(市町村抽出表!AJ163=0,"0人",IF(市町村抽出表!AJ163&lt;1,"1人未満",TEXT(ROUND(市町村抽出表!AJ163,0),"###,###")&amp;"人")))</f>
        <v>0人</v>
      </c>
      <c r="Y163" s="94" t="str">
        <f ca="1">IF(市町村抽出表!AK163="－","－",IF(市町村抽出表!AK163=0,"0人",IF(市町村抽出表!AK163&lt;1,"1人未満",TEXT(ROUND(市町村抽出表!AK163,0),"###,###")&amp;"人")))</f>
        <v>0人</v>
      </c>
      <c r="Z163" s="94" t="str">
        <f ca="1">IF(市町村抽出表!AL163="－","－",IF(市町村抽出表!AL163=0,"0人",IF(市町村抽出表!AL163&lt;1,"1人未満",TEXT(ROUND(市町村抽出表!AL163,0),"###,###")&amp;"人")))</f>
        <v>0人</v>
      </c>
      <c r="AA163" s="94" t="str">
        <f ca="1">IF(市町村抽出表!AM163="－","－",IF(市町村抽出表!AM163=0,"0人",IF(市町村抽出表!AM163&lt;1,"1人未満",TEXT(ROUND(市町村抽出表!AM163,0),"###,###")&amp;"人")))</f>
        <v>1人未満</v>
      </c>
      <c r="AB163" s="94" t="str">
        <f ca="1">IF(市町村抽出表!AN163="－","－",IF(市町村抽出表!AN163=0,"0人",IF(市町村抽出表!AN163&lt;1,"1人未満",TEXT(ROUND(市町村抽出表!AN163,0),"###,###")&amp;"人")))</f>
        <v>1人未満</v>
      </c>
      <c r="AC163" s="94" t="str">
        <f ca="1">IF(市町村抽出表!AO163="－","－",IF(市町村抽出表!AO163=0,"0人",IF(市町村抽出表!AO163&lt;1,"1人未満",TEXT(ROUND(市町村抽出表!AO163,0),"###,###")&amp;"人")))</f>
        <v>1人未満</v>
      </c>
      <c r="AD163" s="94" t="str">
        <f ca="1">IF(市町村抽出表!AP163="－","－",IF(市町村抽出表!AP163=0,"0人",IF(市町村抽出表!AP163&lt;1,"1人未満",TEXT(ROUND(市町村抽出表!AP163,0),"###,###")&amp;"人")))</f>
        <v>2人</v>
      </c>
      <c r="AE163" s="94" t="str">
        <f ca="1">IF(市町村抽出表!AQ163="－","－",IF(市町村抽出表!AQ163=0,"0人",IF(市町村抽出表!AQ163&lt;1,"1人未満",TEXT(ROUND(市町村抽出表!AQ163,0),"###,###")&amp;"人")))</f>
        <v>1人</v>
      </c>
      <c r="AF163" s="94" t="str">
        <f ca="1">IF(市町村抽出表!AR163="－","－",IF(市町村抽出表!AR163=0,"0人",IF(市町村抽出表!AR163&lt;1,"1人未満",TEXT(ROUND(市町村抽出表!AR163,0),"###,###")&amp;"人")))</f>
        <v>3人</v>
      </c>
      <c r="AG163" s="94" t="str">
        <f ca="1">IF(市町村抽出表!AS163="－","－",IF(市町村抽出表!AS163=0,"0箇所",IF(市町村抽出表!AS163&lt;1,"1箇所未満",TEXT(ROUND(市町村抽出表!AS163,0),"###,###")&amp;"箇所")))</f>
        <v>1箇所未満</v>
      </c>
      <c r="AH163" s="94" t="str">
        <f ca="1">IF(市町村抽出表!AT163="－","－",IF(市町村抽出表!AT163=0,"0世帯",IF(市町村抽出表!AT163&lt;1,"1世帯未満",TEXT(ROUND(市町村抽出表!AT163,0),"###,###")&amp;"世帯")))</f>
        <v>1世帯未満</v>
      </c>
      <c r="AI163" s="94" t="str">
        <f ca="1">IF(市町村抽出表!AU163="－","－",IF(市町村抽出表!AU163=0,"0人",IF(市町村抽出表!AU163&lt;1,"1人未満",TEXT(ROUND(市町村抽出表!AU163,0),"###,###")&amp;"人")))</f>
        <v>1人未満</v>
      </c>
      <c r="AJ163" s="94" t="str">
        <f ca="1">IF(市町村抽出表!AV163="－","－",IF(市町村抽出表!AV163=0,"0世帯",IF(市町村抽出表!AV163&lt;1,"1世帯未満",TEXT(ROUND(市町村抽出表!AV163,0),"###,###")&amp;"世帯")))</f>
        <v>1世帯未満</v>
      </c>
      <c r="AK163" s="94" t="str">
        <f ca="1">IF(市町村抽出表!AW163="－","－",IF(市町村抽出表!AW163=0,"0人",IF(市町村抽出表!AW163&lt;1,"1人未満",TEXT(ROUND(市町村抽出表!AW163,0),"###,###")&amp;"人")))</f>
        <v>1人未満</v>
      </c>
      <c r="AL163" s="94" t="str">
        <f ca="1">IF(市町村抽出表!AX163="－","－",IF(市町村抽出表!AX163=0,"0世帯",IF(市町村抽出表!AX163&lt;1,"1世帯未満",TEXT(ROUND(市町村抽出表!AX163,0),"###,###")&amp;"世帯")))</f>
        <v>1世帯未満</v>
      </c>
      <c r="AM163" s="94" t="str">
        <f ca="1">IF(市町村抽出表!AY163="－","－",IF(市町村抽出表!AY163=0,"0人",IF(市町村抽出表!AY163&lt;1,"1人未満",TEXT(ROUND(市町村抽出表!AY163,0),"###,###")&amp;"人")))</f>
        <v>1人未満</v>
      </c>
      <c r="AN163" s="94" t="s">
        <v>722</v>
      </c>
      <c r="AO163" s="94" t="s">
        <v>722</v>
      </c>
      <c r="AP163" s="94" t="str">
        <f ca="1">IF(市町村抽出表!BB163="－","－",IF(市町村抽出表!BB163=0,"0km",IF(市町村抽出表!BB163&lt;0.1,"0.1km未満",TEXT(ROUND(市町村抽出表!BB163,1),"###,##0.0")&amp;"km")))</f>
        <v>0.3km</v>
      </c>
      <c r="AQ163" s="94" t="str">
        <f ca="1">IF(市町村抽出表!BC163="－","－",IF(市町村抽出表!BC163=0,"0世帯",IF(市町村抽出表!BC163&lt;1,"1世帯未満",TEXT(ROUND(市町村抽出表!BC163,0),"###,###")&amp;"世帯")))</f>
        <v>15世帯</v>
      </c>
      <c r="AR163" s="94" t="str">
        <f ca="1">IF(市町村抽出表!BD163="－","－",IF(市町村抽出表!BD163=0,"0人",IF(市町村抽出表!BD163&lt;1,"1人未満",TEXT(ROUND(市町村抽出表!BD163,0),"###,###")&amp;"人")))</f>
        <v>29人</v>
      </c>
      <c r="AS163" s="94" t="s">
        <v>722</v>
      </c>
      <c r="AT163" s="94" t="s">
        <v>722</v>
      </c>
      <c r="AU163" s="94" t="str">
        <f ca="1">IF(市町村抽出表!BG163="－","－",IF(市町村抽出表!BG163=0,"0箇所",IF(市町村抽出表!BG163&lt;1,"1箇所未満",TEXT(ROUND(市町村抽出表!BG163,0),"###,###")&amp;"箇所")))</f>
        <v>3箇所</v>
      </c>
      <c r="AV163" s="94" t="str">
        <f ca="1">IF(市町村抽出表!BH163="－","－",IF(市町村抽出表!BH163=0,"0箇所",IF(市町村抽出表!BH163&lt;1,"1箇所未満",TEXT(ROUND(市町村抽出表!BH163,0),"###,###")&amp;"箇所")))</f>
        <v>7箇所</v>
      </c>
      <c r="AW163" s="94" t="str">
        <f ca="1">IF(市町村抽出表!BI163="－","－",IF(市町村抽出表!BI163=0,"0箇所",IF(市町村抽出表!BI163&lt;1,"1箇所未満",TEXT(ROUND(市町村抽出表!BI163,0),"###,###")&amp;"箇所")))</f>
        <v>0箇所</v>
      </c>
      <c r="AX163" s="94" t="str">
        <f ca="1">IF(市町村抽出表!BJ163="－","－",IF(市町村抽出表!BJ163=0,"0箇所",IF(市町村抽出表!BJ163&lt;1,"1箇所未満",TEXT(ROUND(市町村抽出表!BJ163,0),"###,###")&amp;"箇所")))</f>
        <v>0箇所</v>
      </c>
      <c r="AY163" s="94" t="str">
        <f ca="1">IF(市町村抽出表!BK163="－","－",IF(市町村抽出表!BK163=0,"0箇所",IF(市町村抽出表!BK163&lt;1,"1箇所未満",TEXT(ROUND(市町村抽出表!BK163,0),"###,###")&amp;"箇所")))</f>
        <v>0箇所</v>
      </c>
      <c r="AZ163" s="94" t="str">
        <f ca="1">IF(市町村抽出表!BL163="－","－",IF(市町村抽出表!BL163=0,"0箇所",IF(市町村抽出表!BL163&lt;1,"1箇所未満",TEXT(ROUND(市町村抽出表!BL163,0),"###,###")&amp;"箇所")))</f>
        <v>0箇所</v>
      </c>
      <c r="BH163" s="153"/>
      <c r="BI163" s="153"/>
      <c r="BJ163" s="153"/>
      <c r="BL163" s="154"/>
      <c r="BM163" s="153"/>
      <c r="BN163" s="153"/>
      <c r="BO163" s="153"/>
      <c r="BP163" s="153"/>
      <c r="BX163" s="154"/>
      <c r="BY163" s="153"/>
      <c r="BZ163" s="153"/>
      <c r="CA163" s="153"/>
      <c r="CB163" s="153"/>
      <c r="CN163" s="154"/>
      <c r="CO163" s="153"/>
      <c r="CP163" s="153"/>
      <c r="CQ163" s="153"/>
      <c r="CR163" s="153"/>
    </row>
    <row r="164" spans="1:96" x14ac:dyDescent="0.2">
      <c r="A164" s="82">
        <v>161</v>
      </c>
      <c r="B164" s="74" t="s">
        <v>715</v>
      </c>
      <c r="C164" s="93">
        <f ca="1">IF(市町村抽出表!D164="－","－",ROUND(市町村抽出表!D164,1))</f>
        <v>5.0999999999999996</v>
      </c>
      <c r="D164" s="158" t="str">
        <f ca="1">IF(市町村抽出表!F164="","※2",IF(市町村抽出表!F164="－","－",市町村抽出表!F164&amp;"箇所"))</f>
        <v>0箇所</v>
      </c>
      <c r="E164" s="159" t="str">
        <f ca="1">IF(市町村抽出表!G164="","※2",IF(市町村抽出表!G164="－","－",市町村抽出表!G164&amp;"箇所"))</f>
        <v>51箇所</v>
      </c>
      <c r="F164" s="160" t="str">
        <f ca="1">IF(市町村抽出表!H164="","※2",IF(市町村抽出表!H164="－","－",市町村抽出表!H164&amp;"箇所"))</f>
        <v>140箇所</v>
      </c>
      <c r="G164" s="94" t="str">
        <f ca="1">IF(市町村抽出表!I164="－","－",IF(市町村抽出表!I164=0,"0棟",IF(市町村抽出表!I164&lt;1,"1棟未満",TEXT(ROUND(市町村抽出表!I164,0),"###,###")&amp;"棟")))</f>
        <v>0棟</v>
      </c>
      <c r="H164" s="94" t="str">
        <f ca="1">IF(市町村抽出表!J164="－","－",IF(市町村抽出表!J164=0,"0棟",IF(市町村抽出表!J164&lt;1,"1棟未満",TEXT(ROUND(市町村抽出表!J164,0),"###,###")&amp;"棟")))</f>
        <v>0棟</v>
      </c>
      <c r="I164" s="94" t="str">
        <f ca="1">IF(市町村抽出表!O164="－","－",IF(市町村抽出表!O164=0,"0棟",IF(市町村抽出表!O164&lt;1,"1棟未満",TEXT(ROUND(市町村抽出表!O164,0),"###,###")&amp;"棟")))</f>
        <v>1棟未満</v>
      </c>
      <c r="J164" s="94" t="str">
        <f ca="1">IF(市町村抽出表!P164="－","－",IF(市町村抽出表!P164=0,"0棟",IF(市町村抽出表!P164&lt;1,"1棟未満",TEXT(ROUND(市町村抽出表!P164,0),"###,###")&amp;"棟")))</f>
        <v>1棟未満</v>
      </c>
      <c r="K164" s="147" t="str">
        <f ca="1">IF(市町村抽出表!U164="","※2",IF(市町村抽出表!U164="－","－",IF(市町村抽出表!U164=0,"0棟",IF(市町村抽出表!U164&lt;1,"1棟未満",TEXT(ROUND(市町村抽出表!U164,0),"###,###")&amp;"棟"))))</f>
        <v>1棟未満</v>
      </c>
      <c r="L164" s="148" t="str">
        <f ca="1">IF(市町村抽出表!V164="","※2",IF(市町村抽出表!V164="－","－",IF(市町村抽出表!V164=0,"0棟",IF(市町村抽出表!V164&lt;1,"1棟未満",TEXT(ROUND(市町村抽出表!V164,0),"###,###")&amp;"棟"))))</f>
        <v>1棟</v>
      </c>
      <c r="M164" s="94" t="str">
        <f ca="1">IF(市町村抽出表!W164="－","－",IF(市町村抽出表!W164=0,"0棟",IF(市町村抽出表!W164&lt;1,"1棟未満",TEXT(ROUND(市町村抽出表!W164,0),"###,###")&amp;"棟")))</f>
        <v>1棟未満</v>
      </c>
      <c r="N164" s="94" t="str">
        <f ca="1">IF(市町村抽出表!X164="－","－",IF(市町村抽出表!X164=0,"0棟",IF(市町村抽出表!X164&lt;1,"1棟未満",TEXT(ROUND(市町村抽出表!X164,0),"###,###")&amp;"棟")))</f>
        <v>1棟</v>
      </c>
      <c r="O164" s="94" t="str">
        <f ca="1">IF(市町村抽出表!Z164="－","－",IF(市町村抽出表!Z164=0,"0件",IF(市町村抽出表!Z164&lt;1,"1件未満",TEXT(ROUND(市町村抽出表!Z164,0),"###,###")&amp;"件")))</f>
        <v>0件</v>
      </c>
      <c r="P164" s="94" t="str">
        <f ca="1">IF(市町村抽出表!AA164="－","－",IF(市町村抽出表!AA164=0,"0件",IF(市町村抽出表!AA164&lt;1,"1件未満",TEXT(ROUND(市町村抽出表!AA164,0),"###,###")&amp;"件")))</f>
        <v>0件</v>
      </c>
      <c r="Q164" s="94" t="str">
        <f ca="1">IF(市町村抽出表!AB164="－","－",IF(市町村抽出表!AB164=0,"0棟",IF(市町村抽出表!AB164&lt;1,"1棟未満",TEXT(ROUND(市町村抽出表!AB164,0),"###,###")&amp;"棟")))</f>
        <v>0棟</v>
      </c>
      <c r="R164" s="94" t="str">
        <f ca="1">IF(市町村抽出表!AC164="－","－",IF(市町村抽出表!AC164=0,"0人",IF(市町村抽出表!AC164&lt;1,"1人未満",TEXT(ROUND(市町村抽出表!AC164,0),"###,###")&amp;"人")))</f>
        <v>0人</v>
      </c>
      <c r="S164" s="94" t="str">
        <f ca="1">IF(市町村抽出表!AD164="－","－",IF(市町村抽出表!AD164=0,"0人",IF(市町村抽出表!AD164&lt;1,"1人未満",TEXT(ROUND(市町村抽出表!AD164,0),"###,###")&amp;"人")))</f>
        <v>0人</v>
      </c>
      <c r="T164" s="94" t="str">
        <f ca="1">IF(市町村抽出表!AE164="－","－",IF(市町村抽出表!AE164=0,"0人",IF(市町村抽出表!AE164&lt;1,"1人未満",TEXT(ROUND(市町村抽出表!AE164,0),"###,###")&amp;"人")))</f>
        <v>0人</v>
      </c>
      <c r="U164" s="149" t="str">
        <f ca="1">IF(市町村抽出表!AG164="","※2",IF(市町村抽出表!AG164="－","－",IF(市町村抽出表!AG164=0,"0人",IF(市町村抽出表!AG164&lt;1,"1人未満",TEXT(ROUND(市町村抽出表!AG164,0),"###,###")&amp;"人"))))</f>
        <v>1人未満</v>
      </c>
      <c r="V164" s="150" t="str">
        <f ca="1">IF(市町村抽出表!AH164="","※2",IF(市町村抽出表!AH164="－","－",IF(市町村抽出表!AH164=0,"0人",IF(市町村抽出表!AH164&lt;1,"1人未満",TEXT(ROUND(市町村抽出表!AH164,0),"###,###")&amp;"人"))))</f>
        <v>1人未満</v>
      </c>
      <c r="W164" s="151" t="str">
        <f ca="1">IF(市町村抽出表!AI164="","※2",IF(市町村抽出表!AI164="－","－",IF(市町村抽出表!AI164=0,"0人",IF(市町村抽出表!AI164&lt;1,"1人未満",TEXT(ROUND(市町村抽出表!AI164,0),"###,###")&amp;"人"))))</f>
        <v>1人未満</v>
      </c>
      <c r="X164" s="94" t="str">
        <f ca="1">IF(市町村抽出表!AJ164="－","－",IF(市町村抽出表!AJ164=0,"0人",IF(市町村抽出表!AJ164&lt;1,"1人未満",TEXT(ROUND(市町村抽出表!AJ164,0),"###,###")&amp;"人")))</f>
        <v>0人</v>
      </c>
      <c r="Y164" s="94" t="str">
        <f ca="1">IF(市町村抽出表!AK164="－","－",IF(市町村抽出表!AK164=0,"0人",IF(市町村抽出表!AK164&lt;1,"1人未満",TEXT(ROUND(市町村抽出表!AK164,0),"###,###")&amp;"人")))</f>
        <v>0人</v>
      </c>
      <c r="Z164" s="94" t="str">
        <f ca="1">IF(市町村抽出表!AL164="－","－",IF(市町村抽出表!AL164=0,"0人",IF(市町村抽出表!AL164&lt;1,"1人未満",TEXT(ROUND(市町村抽出表!AL164,0),"###,###")&amp;"人")))</f>
        <v>0人</v>
      </c>
      <c r="AA164" s="94" t="str">
        <f ca="1">IF(市町村抽出表!AM164="－","－",IF(市町村抽出表!AM164=0,"0人",IF(市町村抽出表!AM164&lt;1,"1人未満",TEXT(ROUND(市町村抽出表!AM164,0),"###,###")&amp;"人")))</f>
        <v>1人未満</v>
      </c>
      <c r="AB164" s="94" t="str">
        <f ca="1">IF(市町村抽出表!AN164="－","－",IF(市町村抽出表!AN164=0,"0人",IF(市町村抽出表!AN164&lt;1,"1人未満",TEXT(ROUND(市町村抽出表!AN164,0),"###,###")&amp;"人")))</f>
        <v>1人未満</v>
      </c>
      <c r="AC164" s="94" t="str">
        <f ca="1">IF(市町村抽出表!AO164="－","－",IF(市町村抽出表!AO164=0,"0人",IF(市町村抽出表!AO164&lt;1,"1人未満",TEXT(ROUND(市町村抽出表!AO164,0),"###,###")&amp;"人")))</f>
        <v>1人未満</v>
      </c>
      <c r="AD164" s="94" t="str">
        <f ca="1">IF(市町村抽出表!AP164="－","－",IF(市町村抽出表!AP164=0,"0人",IF(市町村抽出表!AP164&lt;1,"1人未満",TEXT(ROUND(市町村抽出表!AP164,0),"###,###")&amp;"人")))</f>
        <v>2人</v>
      </c>
      <c r="AE164" s="94" t="str">
        <f ca="1">IF(市町村抽出表!AQ164="－","－",IF(市町村抽出表!AQ164=0,"0人",IF(市町村抽出表!AQ164&lt;1,"1人未満",TEXT(ROUND(市町村抽出表!AQ164,0),"###,###")&amp;"人")))</f>
        <v>1人</v>
      </c>
      <c r="AF164" s="94" t="str">
        <f ca="1">IF(市町村抽出表!AR164="－","－",IF(市町村抽出表!AR164=0,"0人",IF(市町村抽出表!AR164&lt;1,"1人未満",TEXT(ROUND(市町村抽出表!AR164,0),"###,###")&amp;"人")))</f>
        <v>3人</v>
      </c>
      <c r="AG164" s="94" t="str">
        <f ca="1">IF(市町村抽出表!AS164="－","－",IF(市町村抽出表!AS164=0,"0箇所",IF(市町村抽出表!AS164&lt;1,"1箇所未満",TEXT(ROUND(市町村抽出表!AS164,0),"###,###")&amp;"箇所")))</f>
        <v>1箇所未満</v>
      </c>
      <c r="AH164" s="94" t="str">
        <f ca="1">IF(市町村抽出表!AT164="－","－",IF(市町村抽出表!AT164=0,"0世帯",IF(市町村抽出表!AT164&lt;1,"1世帯未満",TEXT(ROUND(市町村抽出表!AT164,0),"###,###")&amp;"世帯")))</f>
        <v>1世帯未満</v>
      </c>
      <c r="AI164" s="94" t="str">
        <f ca="1">IF(市町村抽出表!AU164="－","－",IF(市町村抽出表!AU164=0,"0人",IF(市町村抽出表!AU164&lt;1,"1人未満",TEXT(ROUND(市町村抽出表!AU164,0),"###,###")&amp;"人")))</f>
        <v>1人未満</v>
      </c>
      <c r="AJ164" s="94" t="str">
        <f ca="1">IF(市町村抽出表!AV164="－","－",IF(市町村抽出表!AV164=0,"0世帯",IF(市町村抽出表!AV164&lt;1,"1世帯未満",TEXT(ROUND(市町村抽出表!AV164,0),"###,###")&amp;"世帯")))</f>
        <v>1世帯未満</v>
      </c>
      <c r="AK164" s="94" t="str">
        <f ca="1">IF(市町村抽出表!AW164="－","－",IF(市町村抽出表!AW164=0,"0人",IF(市町村抽出表!AW164&lt;1,"1人未満",TEXT(ROUND(市町村抽出表!AW164,0),"###,###")&amp;"人")))</f>
        <v>1人未満</v>
      </c>
      <c r="AL164" s="94" t="str">
        <f ca="1">IF(市町村抽出表!AX164="－","－",IF(市町村抽出表!AX164=0,"0世帯",IF(市町村抽出表!AX164&lt;1,"1世帯未満",TEXT(ROUND(市町村抽出表!AX164,0),"###,###")&amp;"世帯")))</f>
        <v>1世帯未満</v>
      </c>
      <c r="AM164" s="94" t="str">
        <f ca="1">IF(市町村抽出表!AY164="－","－",IF(市町村抽出表!AY164=0,"0人",IF(市町村抽出表!AY164&lt;1,"1人未満",TEXT(ROUND(市町村抽出表!AY164,0),"###,###")&amp;"人")))</f>
        <v>1人未満</v>
      </c>
      <c r="AN164" s="94" t="s">
        <v>722</v>
      </c>
      <c r="AO164" s="94" t="s">
        <v>722</v>
      </c>
      <c r="AP164" s="94" t="str">
        <f ca="1">IF(市町村抽出表!BB164="－","－",IF(市町村抽出表!BB164=0,"0km",IF(市町村抽出表!BB164&lt;0.1,"0.1km未満",TEXT(ROUND(市町村抽出表!BB164,1),"###,##0.0")&amp;"km")))</f>
        <v>0.3km</v>
      </c>
      <c r="AQ164" s="94" t="str">
        <f ca="1">IF(市町村抽出表!BC164="－","－",IF(市町村抽出表!BC164=0,"0世帯",IF(市町村抽出表!BC164&lt;1,"1世帯未満",TEXT(ROUND(市町村抽出表!BC164,0),"###,###")&amp;"世帯")))</f>
        <v>15世帯</v>
      </c>
      <c r="AR164" s="94" t="str">
        <f ca="1">IF(市町村抽出表!BD164="－","－",IF(市町村抽出表!BD164=0,"0人",IF(市町村抽出表!BD164&lt;1,"1人未満",TEXT(ROUND(市町村抽出表!BD164,0),"###,###")&amp;"人")))</f>
        <v>29人</v>
      </c>
      <c r="AS164" s="94" t="s">
        <v>722</v>
      </c>
      <c r="AT164" s="94" t="s">
        <v>722</v>
      </c>
      <c r="AU164" s="94" t="str">
        <f ca="1">IF(市町村抽出表!BG164="－","－",IF(市町村抽出表!BG164=0,"0箇所",IF(市町村抽出表!BG164&lt;1,"1箇所未満",TEXT(ROUND(市町村抽出表!BG164,0),"###,###")&amp;"箇所")))</f>
        <v>3箇所</v>
      </c>
      <c r="AV164" s="94" t="str">
        <f ca="1">IF(市町村抽出表!BH164="－","－",IF(市町村抽出表!BH164=0,"0箇所",IF(市町村抽出表!BH164&lt;1,"1箇所未満",TEXT(ROUND(市町村抽出表!BH164,0),"###,###")&amp;"箇所")))</f>
        <v>7箇所</v>
      </c>
      <c r="AW164" s="94" t="str">
        <f ca="1">IF(市町村抽出表!BI164="－","－",IF(市町村抽出表!BI164=0,"0箇所",IF(市町村抽出表!BI164&lt;1,"1箇所未満",TEXT(ROUND(市町村抽出表!BI164,0),"###,###")&amp;"箇所")))</f>
        <v>0箇所</v>
      </c>
      <c r="AX164" s="94" t="str">
        <f ca="1">IF(市町村抽出表!BJ164="－","－",IF(市町村抽出表!BJ164=0,"0箇所",IF(市町村抽出表!BJ164&lt;1,"1箇所未満",TEXT(ROUND(市町村抽出表!BJ164,0),"###,###")&amp;"箇所")))</f>
        <v>0箇所</v>
      </c>
      <c r="AY164" s="94" t="str">
        <f ca="1">IF(市町村抽出表!BK164="－","－",IF(市町村抽出表!BK164=0,"0箇所",IF(市町村抽出表!BK164&lt;1,"1箇所未満",TEXT(ROUND(市町村抽出表!BK164,0),"###,###")&amp;"箇所")))</f>
        <v>0箇所</v>
      </c>
      <c r="AZ164" s="94" t="str">
        <f ca="1">IF(市町村抽出表!BL164="－","－",IF(市町村抽出表!BL164=0,"0箇所",IF(市町村抽出表!BL164&lt;1,"1箇所未満",TEXT(ROUND(市町村抽出表!BL164,0),"###,###")&amp;"箇所")))</f>
        <v>0箇所</v>
      </c>
      <c r="BH164" s="153"/>
      <c r="BI164" s="153"/>
      <c r="BJ164" s="153"/>
      <c r="BL164" s="154"/>
      <c r="BM164" s="153"/>
      <c r="BN164" s="153"/>
      <c r="BO164" s="153"/>
      <c r="BP164" s="153"/>
      <c r="BX164" s="154"/>
      <c r="BY164" s="153"/>
      <c r="BZ164" s="153"/>
      <c r="CA164" s="153"/>
      <c r="CB164" s="153"/>
      <c r="CN164" s="154"/>
      <c r="CO164" s="153"/>
      <c r="CP164" s="153"/>
      <c r="CQ164" s="153"/>
      <c r="CR164" s="153"/>
    </row>
    <row r="165" spans="1:96" x14ac:dyDescent="0.2">
      <c r="A165" s="82">
        <v>162</v>
      </c>
      <c r="B165" s="74" t="s">
        <v>716</v>
      </c>
      <c r="C165" s="93">
        <f ca="1">IF(市町村抽出表!D165="－","－",ROUND(市町村抽出表!D165,1))</f>
        <v>5.0999999999999996</v>
      </c>
      <c r="D165" s="158" t="str">
        <f ca="1">IF(市町村抽出表!F165="","※2",IF(市町村抽出表!F165="－","－",市町村抽出表!F165&amp;"箇所"))</f>
        <v>0箇所</v>
      </c>
      <c r="E165" s="159" t="str">
        <f ca="1">IF(市町村抽出表!G165="","※2",IF(市町村抽出表!G165="－","－",市町村抽出表!G165&amp;"箇所"))</f>
        <v>51箇所</v>
      </c>
      <c r="F165" s="160" t="str">
        <f ca="1">IF(市町村抽出表!H165="","※2",IF(市町村抽出表!H165="－","－",市町村抽出表!H165&amp;"箇所"))</f>
        <v>140箇所</v>
      </c>
      <c r="G165" s="94" t="str">
        <f ca="1">IF(市町村抽出表!I165="－","－",IF(市町村抽出表!I165=0,"0棟",IF(市町村抽出表!I165&lt;1,"1棟未満",TEXT(ROUND(市町村抽出表!I165,0),"###,###")&amp;"棟")))</f>
        <v>0棟</v>
      </c>
      <c r="H165" s="94" t="str">
        <f ca="1">IF(市町村抽出表!J165="－","－",IF(市町村抽出表!J165=0,"0棟",IF(市町村抽出表!J165&lt;1,"1棟未満",TEXT(ROUND(市町村抽出表!J165,0),"###,###")&amp;"棟")))</f>
        <v>0棟</v>
      </c>
      <c r="I165" s="94" t="str">
        <f ca="1">IF(市町村抽出表!O165="－","－",IF(市町村抽出表!O165=0,"0棟",IF(市町村抽出表!O165&lt;1,"1棟未満",TEXT(ROUND(市町村抽出表!O165,0),"###,###")&amp;"棟")))</f>
        <v>1棟未満</v>
      </c>
      <c r="J165" s="94" t="str">
        <f ca="1">IF(市町村抽出表!P165="－","－",IF(市町村抽出表!P165=0,"0棟",IF(市町村抽出表!P165&lt;1,"1棟未満",TEXT(ROUND(市町村抽出表!P165,0),"###,###")&amp;"棟")))</f>
        <v>1棟未満</v>
      </c>
      <c r="K165" s="147" t="str">
        <f ca="1">IF(市町村抽出表!U165="","※2",IF(市町村抽出表!U165="－","－",IF(市町村抽出表!U165=0,"0棟",IF(市町村抽出表!U165&lt;1,"1棟未満",TEXT(ROUND(市町村抽出表!U165,0),"###,###")&amp;"棟"))))</f>
        <v>1棟未満</v>
      </c>
      <c r="L165" s="148" t="str">
        <f ca="1">IF(市町村抽出表!V165="","※2",IF(市町村抽出表!V165="－","－",IF(市町村抽出表!V165=0,"0棟",IF(市町村抽出表!V165&lt;1,"1棟未満",TEXT(ROUND(市町村抽出表!V165,0),"###,###")&amp;"棟"))))</f>
        <v>1棟</v>
      </c>
      <c r="M165" s="94" t="str">
        <f ca="1">IF(市町村抽出表!W165="－","－",IF(市町村抽出表!W165=0,"0棟",IF(市町村抽出表!W165&lt;1,"1棟未満",TEXT(ROUND(市町村抽出表!W165,0),"###,###")&amp;"棟")))</f>
        <v>1棟未満</v>
      </c>
      <c r="N165" s="94" t="str">
        <f ca="1">IF(市町村抽出表!X165="－","－",IF(市町村抽出表!X165=0,"0棟",IF(市町村抽出表!X165&lt;1,"1棟未満",TEXT(ROUND(市町村抽出表!X165,0),"###,###")&amp;"棟")))</f>
        <v>1棟</v>
      </c>
      <c r="O165" s="94" t="str">
        <f ca="1">IF(市町村抽出表!Z165="－","－",IF(市町村抽出表!Z165=0,"0件",IF(市町村抽出表!Z165&lt;1,"1件未満",TEXT(ROUND(市町村抽出表!Z165,0),"###,###")&amp;"件")))</f>
        <v>0件</v>
      </c>
      <c r="P165" s="94" t="str">
        <f ca="1">IF(市町村抽出表!AA165="－","－",IF(市町村抽出表!AA165=0,"0件",IF(市町村抽出表!AA165&lt;1,"1件未満",TEXT(ROUND(市町村抽出表!AA165,0),"###,###")&amp;"件")))</f>
        <v>0件</v>
      </c>
      <c r="Q165" s="94" t="str">
        <f ca="1">IF(市町村抽出表!AB165="－","－",IF(市町村抽出表!AB165=0,"0棟",IF(市町村抽出表!AB165&lt;1,"1棟未満",TEXT(ROUND(市町村抽出表!AB165,0),"###,###")&amp;"棟")))</f>
        <v>0棟</v>
      </c>
      <c r="R165" s="94" t="str">
        <f ca="1">IF(市町村抽出表!AC165="－","－",IF(市町村抽出表!AC165=0,"0人",IF(市町村抽出表!AC165&lt;1,"1人未満",TEXT(ROUND(市町村抽出表!AC165,0),"###,###")&amp;"人")))</f>
        <v>0人</v>
      </c>
      <c r="S165" s="94" t="str">
        <f ca="1">IF(市町村抽出表!AD165="－","－",IF(市町村抽出表!AD165=0,"0人",IF(市町村抽出表!AD165&lt;1,"1人未満",TEXT(ROUND(市町村抽出表!AD165,0),"###,###")&amp;"人")))</f>
        <v>0人</v>
      </c>
      <c r="T165" s="94" t="str">
        <f ca="1">IF(市町村抽出表!AE165="－","－",IF(市町村抽出表!AE165=0,"0人",IF(市町村抽出表!AE165&lt;1,"1人未満",TEXT(ROUND(市町村抽出表!AE165,0),"###,###")&amp;"人")))</f>
        <v>0人</v>
      </c>
      <c r="U165" s="149" t="str">
        <f ca="1">IF(市町村抽出表!AG165="","※2",IF(市町村抽出表!AG165="－","－",IF(市町村抽出表!AG165=0,"0人",IF(市町村抽出表!AG165&lt;1,"1人未満",TEXT(ROUND(市町村抽出表!AG165,0),"###,###")&amp;"人"))))</f>
        <v>1人未満</v>
      </c>
      <c r="V165" s="150" t="str">
        <f ca="1">IF(市町村抽出表!AH165="","※2",IF(市町村抽出表!AH165="－","－",IF(市町村抽出表!AH165=0,"0人",IF(市町村抽出表!AH165&lt;1,"1人未満",TEXT(ROUND(市町村抽出表!AH165,0),"###,###")&amp;"人"))))</f>
        <v>1人未満</v>
      </c>
      <c r="W165" s="151" t="str">
        <f ca="1">IF(市町村抽出表!AI165="","※2",IF(市町村抽出表!AI165="－","－",IF(市町村抽出表!AI165=0,"0人",IF(市町村抽出表!AI165&lt;1,"1人未満",TEXT(ROUND(市町村抽出表!AI165,0),"###,###")&amp;"人"))))</f>
        <v>1人未満</v>
      </c>
      <c r="X165" s="94" t="str">
        <f ca="1">IF(市町村抽出表!AJ165="－","－",IF(市町村抽出表!AJ165=0,"0人",IF(市町村抽出表!AJ165&lt;1,"1人未満",TEXT(ROUND(市町村抽出表!AJ165,0),"###,###")&amp;"人")))</f>
        <v>0人</v>
      </c>
      <c r="Y165" s="94" t="str">
        <f ca="1">IF(市町村抽出表!AK165="－","－",IF(市町村抽出表!AK165=0,"0人",IF(市町村抽出表!AK165&lt;1,"1人未満",TEXT(ROUND(市町村抽出表!AK165,0),"###,###")&amp;"人")))</f>
        <v>0人</v>
      </c>
      <c r="Z165" s="94" t="str">
        <f ca="1">IF(市町村抽出表!AL165="－","－",IF(市町村抽出表!AL165=0,"0人",IF(市町村抽出表!AL165&lt;1,"1人未満",TEXT(ROUND(市町村抽出表!AL165,0),"###,###")&amp;"人")))</f>
        <v>0人</v>
      </c>
      <c r="AA165" s="94" t="str">
        <f ca="1">IF(市町村抽出表!AM165="－","－",IF(市町村抽出表!AM165=0,"0人",IF(市町村抽出表!AM165&lt;1,"1人未満",TEXT(ROUND(市町村抽出表!AM165,0),"###,###")&amp;"人")))</f>
        <v>1人未満</v>
      </c>
      <c r="AB165" s="94" t="str">
        <f ca="1">IF(市町村抽出表!AN165="－","－",IF(市町村抽出表!AN165=0,"0人",IF(市町村抽出表!AN165&lt;1,"1人未満",TEXT(ROUND(市町村抽出表!AN165,0),"###,###")&amp;"人")))</f>
        <v>1人未満</v>
      </c>
      <c r="AC165" s="94" t="str">
        <f ca="1">IF(市町村抽出表!AO165="－","－",IF(市町村抽出表!AO165=0,"0人",IF(市町村抽出表!AO165&lt;1,"1人未満",TEXT(ROUND(市町村抽出表!AO165,0),"###,###")&amp;"人")))</f>
        <v>1人未満</v>
      </c>
      <c r="AD165" s="94" t="str">
        <f ca="1">IF(市町村抽出表!AP165="－","－",IF(市町村抽出表!AP165=0,"0人",IF(市町村抽出表!AP165&lt;1,"1人未満",TEXT(ROUND(市町村抽出表!AP165,0),"###,###")&amp;"人")))</f>
        <v>2人</v>
      </c>
      <c r="AE165" s="94" t="str">
        <f ca="1">IF(市町村抽出表!AQ165="－","－",IF(市町村抽出表!AQ165=0,"0人",IF(市町村抽出表!AQ165&lt;1,"1人未満",TEXT(ROUND(市町村抽出表!AQ165,0),"###,###")&amp;"人")))</f>
        <v>1人</v>
      </c>
      <c r="AF165" s="94" t="str">
        <f ca="1">IF(市町村抽出表!AR165="－","－",IF(市町村抽出表!AR165=0,"0人",IF(市町村抽出表!AR165&lt;1,"1人未満",TEXT(ROUND(市町村抽出表!AR165,0),"###,###")&amp;"人")))</f>
        <v>3人</v>
      </c>
      <c r="AG165" s="94" t="str">
        <f ca="1">IF(市町村抽出表!AS165="－","－",IF(市町村抽出表!AS165=0,"0箇所",IF(市町村抽出表!AS165&lt;1,"1箇所未満",TEXT(ROUND(市町村抽出表!AS165,0),"###,###")&amp;"箇所")))</f>
        <v>1箇所未満</v>
      </c>
      <c r="AH165" s="94" t="str">
        <f ca="1">IF(市町村抽出表!AT165="－","－",IF(市町村抽出表!AT165=0,"0世帯",IF(市町村抽出表!AT165&lt;1,"1世帯未満",TEXT(ROUND(市町村抽出表!AT165,0),"###,###")&amp;"世帯")))</f>
        <v>1世帯未満</v>
      </c>
      <c r="AI165" s="94" t="str">
        <f ca="1">IF(市町村抽出表!AU165="－","－",IF(市町村抽出表!AU165=0,"0人",IF(市町村抽出表!AU165&lt;1,"1人未満",TEXT(ROUND(市町村抽出表!AU165,0),"###,###")&amp;"人")))</f>
        <v>1人未満</v>
      </c>
      <c r="AJ165" s="94" t="str">
        <f ca="1">IF(市町村抽出表!AV165="－","－",IF(市町村抽出表!AV165=0,"0世帯",IF(市町村抽出表!AV165&lt;1,"1世帯未満",TEXT(ROUND(市町村抽出表!AV165,0),"###,###")&amp;"世帯")))</f>
        <v>1世帯未満</v>
      </c>
      <c r="AK165" s="94" t="str">
        <f ca="1">IF(市町村抽出表!AW165="－","－",IF(市町村抽出表!AW165=0,"0人",IF(市町村抽出表!AW165&lt;1,"1人未満",TEXT(ROUND(市町村抽出表!AW165,0),"###,###")&amp;"人")))</f>
        <v>1人未満</v>
      </c>
      <c r="AL165" s="94" t="str">
        <f ca="1">IF(市町村抽出表!AX165="－","－",IF(市町村抽出表!AX165=0,"0世帯",IF(市町村抽出表!AX165&lt;1,"1世帯未満",TEXT(ROUND(市町村抽出表!AX165,0),"###,###")&amp;"世帯")))</f>
        <v>1世帯未満</v>
      </c>
      <c r="AM165" s="94" t="str">
        <f ca="1">IF(市町村抽出表!AY165="－","－",IF(市町村抽出表!AY165=0,"0人",IF(市町村抽出表!AY165&lt;1,"1人未満",TEXT(ROUND(市町村抽出表!AY165,0),"###,###")&amp;"人")))</f>
        <v>1人未満</v>
      </c>
      <c r="AN165" s="94" t="s">
        <v>722</v>
      </c>
      <c r="AO165" s="94" t="s">
        <v>722</v>
      </c>
      <c r="AP165" s="94" t="str">
        <f ca="1">IF(市町村抽出表!BB165="－","－",IF(市町村抽出表!BB165=0,"0km",IF(市町村抽出表!BB165&lt;0.1,"0.1km未満",TEXT(ROUND(市町村抽出表!BB165,1),"###,##0.0")&amp;"km")))</f>
        <v>0.3km</v>
      </c>
      <c r="AQ165" s="94" t="str">
        <f ca="1">IF(市町村抽出表!BC165="－","－",IF(市町村抽出表!BC165=0,"0世帯",IF(市町村抽出表!BC165&lt;1,"1世帯未満",TEXT(ROUND(市町村抽出表!BC165,0),"###,###")&amp;"世帯")))</f>
        <v>15世帯</v>
      </c>
      <c r="AR165" s="94" t="str">
        <f ca="1">IF(市町村抽出表!BD165="－","－",IF(市町村抽出表!BD165=0,"0人",IF(市町村抽出表!BD165&lt;1,"1人未満",TEXT(ROUND(市町村抽出表!BD165,0),"###,###")&amp;"人")))</f>
        <v>29人</v>
      </c>
      <c r="AS165" s="94" t="s">
        <v>722</v>
      </c>
      <c r="AT165" s="94" t="s">
        <v>722</v>
      </c>
      <c r="AU165" s="94" t="str">
        <f ca="1">IF(市町村抽出表!BG165="－","－",IF(市町村抽出表!BG165=0,"0箇所",IF(市町村抽出表!BG165&lt;1,"1箇所未満",TEXT(ROUND(市町村抽出表!BG165,0),"###,###")&amp;"箇所")))</f>
        <v>3箇所</v>
      </c>
      <c r="AV165" s="94" t="str">
        <f ca="1">IF(市町村抽出表!BH165="－","－",IF(市町村抽出表!BH165=0,"0箇所",IF(市町村抽出表!BH165&lt;1,"1箇所未満",TEXT(ROUND(市町村抽出表!BH165,0),"###,###")&amp;"箇所")))</f>
        <v>7箇所</v>
      </c>
      <c r="AW165" s="94" t="str">
        <f ca="1">IF(市町村抽出表!BI165="－","－",IF(市町村抽出表!BI165=0,"0箇所",IF(市町村抽出表!BI165&lt;1,"1箇所未満",TEXT(ROUND(市町村抽出表!BI165,0),"###,###")&amp;"箇所")))</f>
        <v>0箇所</v>
      </c>
      <c r="AX165" s="94" t="str">
        <f ca="1">IF(市町村抽出表!BJ165="－","－",IF(市町村抽出表!BJ165=0,"0箇所",IF(市町村抽出表!BJ165&lt;1,"1箇所未満",TEXT(ROUND(市町村抽出表!BJ165,0),"###,###")&amp;"箇所")))</f>
        <v>0箇所</v>
      </c>
      <c r="AY165" s="94" t="str">
        <f ca="1">IF(市町村抽出表!BK165="－","－",IF(市町村抽出表!BK165=0,"0箇所",IF(市町村抽出表!BK165&lt;1,"1箇所未満",TEXT(ROUND(市町村抽出表!BK165,0),"###,###")&amp;"箇所")))</f>
        <v>0箇所</v>
      </c>
      <c r="AZ165" s="94" t="str">
        <f ca="1">IF(市町村抽出表!BL165="－","－",IF(市町村抽出表!BL165=0,"0箇所",IF(市町村抽出表!BL165&lt;1,"1箇所未満",TEXT(ROUND(市町村抽出表!BL165,0),"###,###")&amp;"箇所")))</f>
        <v>0箇所</v>
      </c>
      <c r="BH165" s="153"/>
      <c r="BI165" s="153"/>
      <c r="BJ165" s="153"/>
      <c r="BL165" s="154"/>
      <c r="BM165" s="153"/>
      <c r="BN165" s="153"/>
      <c r="BO165" s="153"/>
      <c r="BP165" s="153"/>
      <c r="BX165" s="154"/>
      <c r="BY165" s="153"/>
      <c r="BZ165" s="153"/>
      <c r="CA165" s="153"/>
      <c r="CB165" s="153"/>
      <c r="CN165" s="154"/>
      <c r="CO165" s="153"/>
      <c r="CP165" s="153"/>
      <c r="CQ165" s="153"/>
      <c r="CR165" s="153"/>
    </row>
    <row r="167" spans="1:96" x14ac:dyDescent="0.2">
      <c r="A167" s="90"/>
      <c r="B167" s="90"/>
    </row>
  </sheetData>
  <mergeCells count="1">
    <mergeCell ref="C1:C2"/>
  </mergeCells>
  <phoneticPr fontId="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5"/>
  <dimension ref="A1:BL442"/>
  <sheetViews>
    <sheetView workbookViewId="0">
      <pane xSplit="3" ySplit="3" topLeftCell="AT4" activePane="bottomRight" state="frozen"/>
      <selection activeCell="I167" sqref="I167"/>
      <selection pane="topRight" activeCell="I167" sqref="I167"/>
      <selection pane="bottomLeft" activeCell="I167" sqref="I167"/>
      <selection pane="bottomRight" activeCell="BE3" sqref="BE3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373</v>
      </c>
      <c r="B1" s="1" t="s">
        <v>1</v>
      </c>
      <c r="C1" s="2" t="s">
        <v>2</v>
      </c>
      <c r="D1" s="163" t="s">
        <v>374</v>
      </c>
      <c r="E1" s="9" t="s">
        <v>328</v>
      </c>
      <c r="F1" s="10"/>
      <c r="G1" s="10"/>
      <c r="H1" s="11"/>
      <c r="I1" s="9" t="s">
        <v>363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375</v>
      </c>
      <c r="AA1" s="10"/>
      <c r="AB1" s="11"/>
      <c r="AC1" s="12" t="s">
        <v>364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376</v>
      </c>
      <c r="F2" s="13"/>
      <c r="G2" s="13"/>
      <c r="H2" s="14"/>
      <c r="I2" s="12" t="s">
        <v>377</v>
      </c>
      <c r="J2" s="14"/>
      <c r="O2" s="12" t="s">
        <v>378</v>
      </c>
      <c r="P2" s="13"/>
      <c r="Q2" s="15"/>
      <c r="R2" s="15"/>
      <c r="S2" s="15"/>
      <c r="T2" s="15"/>
      <c r="U2" s="12" t="s">
        <v>379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344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345</v>
      </c>
      <c r="Q3" s="45" t="s">
        <v>346</v>
      </c>
      <c r="R3" s="46" t="s">
        <v>347</v>
      </c>
      <c r="S3" s="46" t="s">
        <v>348</v>
      </c>
      <c r="T3" s="47" t="s">
        <v>349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350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351</v>
      </c>
      <c r="AI3" s="26" t="s">
        <v>352</v>
      </c>
      <c r="AJ3" s="27" t="s">
        <v>353</v>
      </c>
      <c r="AK3" s="27" t="s">
        <v>354</v>
      </c>
      <c r="AL3" s="27" t="s">
        <v>355</v>
      </c>
      <c r="AM3" s="28" t="s">
        <v>356</v>
      </c>
      <c r="AN3" s="28" t="s">
        <v>357</v>
      </c>
      <c r="AO3" s="28" t="s">
        <v>358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5.0542642899999999</v>
      </c>
      <c r="E4" s="36">
        <v>191</v>
      </c>
      <c r="F4" s="36">
        <v>0</v>
      </c>
      <c r="G4" s="36">
        <v>51</v>
      </c>
      <c r="H4" s="36">
        <v>140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1.1178099999999999E-4</v>
      </c>
      <c r="P4" s="36">
        <v>1.6764500000000001E-4</v>
      </c>
      <c r="Q4" s="36">
        <v>9.6551999999999993E-5</v>
      </c>
      <c r="R4" s="36">
        <v>1.5228999999999999E-5</v>
      </c>
      <c r="S4" s="36">
        <v>1.4778E-4</v>
      </c>
      <c r="T4" s="36">
        <v>1.9865E-5</v>
      </c>
      <c r="U4" s="36">
        <v>0.52800000000000014</v>
      </c>
      <c r="V4" s="36">
        <v>1.2672000000000005</v>
      </c>
      <c r="W4" s="36">
        <v>0.52811178100000011</v>
      </c>
      <c r="X4" s="36">
        <v>1.2673676450000007</v>
      </c>
      <c r="Y4" s="36">
        <v>1.7954794260000009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3.1740607195726189E-2</v>
      </c>
      <c r="AH4" s="36">
        <v>5.3995515689281334E-2</v>
      </c>
      <c r="AI4" s="36">
        <v>0.17293158403188752</v>
      </c>
      <c r="AJ4" s="36">
        <v>0</v>
      </c>
      <c r="AK4" s="36">
        <v>0</v>
      </c>
      <c r="AL4" s="36">
        <v>0</v>
      </c>
      <c r="AM4" s="36">
        <v>3.1740607195726189E-2</v>
      </c>
      <c r="AN4" s="36">
        <v>5.3995515689281334E-2</v>
      </c>
      <c r="AO4" s="36">
        <v>0.17293158403188752</v>
      </c>
      <c r="AP4" s="36">
        <v>2.0101525630000001</v>
      </c>
      <c r="AQ4" s="36">
        <v>1.0823898409999999</v>
      </c>
      <c r="AR4" s="36">
        <v>3.092542404</v>
      </c>
      <c r="AS4" s="36">
        <v>3.3303999999999998E-5</v>
      </c>
      <c r="AT4" s="36">
        <v>1.945E-6</v>
      </c>
      <c r="AU4" s="36">
        <v>3.7570000000000002E-6</v>
      </c>
      <c r="AV4" s="36">
        <v>7.7239999999999999E-5</v>
      </c>
      <c r="AW4" s="36">
        <v>1.4916300000000001E-4</v>
      </c>
      <c r="AX4" s="36">
        <v>6.5523000000000003E-5</v>
      </c>
      <c r="AY4" s="36">
        <v>1.2653600000000001E-4</v>
      </c>
      <c r="AZ4" s="36">
        <v>1.24E-7</v>
      </c>
      <c r="BA4" s="36">
        <v>2.48E-7</v>
      </c>
      <c r="BB4" s="36">
        <v>0.32315968900000003</v>
      </c>
      <c r="BC4" s="36">
        <v>14.943681606</v>
      </c>
      <c r="BD4" s="36">
        <v>28.858591102999998</v>
      </c>
      <c r="BE4" s="36">
        <v>1.9159664999999999E-2</v>
      </c>
      <c r="BF4" s="36">
        <v>3.8319329999999999E-2</v>
      </c>
      <c r="BG4" s="36">
        <v>2.8772618240000001</v>
      </c>
      <c r="BH4" s="36">
        <v>7.2758373540000001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5.9349578689999998</v>
      </c>
      <c r="E5" s="36">
        <v>19</v>
      </c>
      <c r="F5" s="36">
        <v>2</v>
      </c>
      <c r="G5" s="36">
        <v>11</v>
      </c>
      <c r="H5" s="36">
        <v>6</v>
      </c>
      <c r="I5" s="36">
        <v>27.403233068861269</v>
      </c>
      <c r="J5" s="36">
        <v>199.18284186579808</v>
      </c>
      <c r="K5" s="36">
        <v>3.009895068822606</v>
      </c>
      <c r="L5" s="36">
        <v>24.393338000038664</v>
      </c>
      <c r="M5" s="36">
        <v>63.400678934651744</v>
      </c>
      <c r="N5" s="36">
        <v>163.18539600000761</v>
      </c>
      <c r="O5" s="36">
        <v>2.6110069890000007</v>
      </c>
      <c r="P5" s="36">
        <v>4.6318632369999992</v>
      </c>
      <c r="Q5" s="36">
        <v>2.4048768950000006</v>
      </c>
      <c r="R5" s="36">
        <v>0.20613009400000001</v>
      </c>
      <c r="S5" s="36">
        <v>4.3629978969999996</v>
      </c>
      <c r="T5" s="36">
        <v>0.26886534000000001</v>
      </c>
      <c r="U5" s="36">
        <v>0.54254999999999998</v>
      </c>
      <c r="V5" s="36">
        <v>1.2850999999999999</v>
      </c>
      <c r="W5" s="36">
        <v>30.556790057861267</v>
      </c>
      <c r="X5" s="36">
        <v>205.09980510279809</v>
      </c>
      <c r="Y5" s="36">
        <v>235.65659516065935</v>
      </c>
      <c r="Z5" s="36">
        <v>0.11115256057168324</v>
      </c>
      <c r="AA5" s="36">
        <v>5.3475761777336671E-2</v>
      </c>
      <c r="AB5" s="36">
        <v>5.3475761999999996E-2</v>
      </c>
      <c r="AC5" s="36">
        <v>0.17105606182084968</v>
      </c>
      <c r="AD5" s="36">
        <v>2.6072443793763576</v>
      </c>
      <c r="AE5" s="36">
        <v>23.465199414387239</v>
      </c>
      <c r="AF5" s="36">
        <v>26.072443793763576</v>
      </c>
      <c r="AG5" s="36">
        <v>4.2281295091684309E-2</v>
      </c>
      <c r="AH5" s="36">
        <v>7.1926800845623889E-2</v>
      </c>
      <c r="AI5" s="36">
        <v>0.23036015946503868</v>
      </c>
      <c r="AJ5" s="36">
        <v>2.2280825620627697E-3</v>
      </c>
      <c r="AK5" s="36">
        <v>2.6925096097733551E-3</v>
      </c>
      <c r="AL5" s="36">
        <v>6.734185648545778E-3</v>
      </c>
      <c r="AM5" s="36">
        <v>0.21556543947459675</v>
      </c>
      <c r="AN5" s="36">
        <v>2.6818636898317547</v>
      </c>
      <c r="AO5" s="36">
        <v>23.702293759500826</v>
      </c>
      <c r="AP5" s="36">
        <v>4676.8442386710003</v>
      </c>
      <c r="AQ5" s="36">
        <v>2518.3007438989998</v>
      </c>
      <c r="AR5" s="36">
        <v>7195.1449825700001</v>
      </c>
      <c r="AS5" s="36">
        <v>228.69074079999999</v>
      </c>
      <c r="AT5" s="36">
        <v>15373.335069878</v>
      </c>
      <c r="AU5" s="36">
        <v>36464.102442331998</v>
      </c>
      <c r="AV5" s="36">
        <v>8920.5619548920004</v>
      </c>
      <c r="AW5" s="36">
        <v>21158.732538373999</v>
      </c>
      <c r="AX5" s="36">
        <v>8626.6366677200003</v>
      </c>
      <c r="AY5" s="36">
        <v>20461.569448315</v>
      </c>
      <c r="AZ5" s="36">
        <v>4.3334414859999999</v>
      </c>
      <c r="BA5" s="36">
        <v>8.6668829729999999</v>
      </c>
      <c r="BB5" s="36">
        <v>18.786333716000001</v>
      </c>
      <c r="BC5" s="36">
        <v>1297.1296138749999</v>
      </c>
      <c r="BD5" s="36">
        <v>3076.669239716</v>
      </c>
      <c r="BE5" s="36">
        <v>1.113814251</v>
      </c>
      <c r="BF5" s="36">
        <v>2.227628503</v>
      </c>
      <c r="BG5" s="36">
        <v>21.272941634999999</v>
      </c>
      <c r="BH5" s="36">
        <v>172.30005425100001</v>
      </c>
      <c r="BI5" s="36">
        <v>1.6200000000000012</v>
      </c>
      <c r="BJ5" s="36">
        <v>1.6200000000000012</v>
      </c>
      <c r="BK5" s="36">
        <v>2.2200000000000002</v>
      </c>
      <c r="BL5" s="36">
        <v>2.2200000000000002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5.9202918450000004</v>
      </c>
      <c r="E6" s="36">
        <v>8</v>
      </c>
      <c r="F6" s="36">
        <v>3</v>
      </c>
      <c r="G6" s="36">
        <v>3</v>
      </c>
      <c r="H6" s="36">
        <v>2</v>
      </c>
      <c r="I6" s="36">
        <v>8.1154221758279466</v>
      </c>
      <c r="J6" s="36">
        <v>67.990040878698608</v>
      </c>
      <c r="K6" s="36">
        <v>1.9649684769464737</v>
      </c>
      <c r="L6" s="36">
        <v>6.1504536988814733</v>
      </c>
      <c r="M6" s="36">
        <v>33.816132450838815</v>
      </c>
      <c r="N6" s="36">
        <v>42.289330603687738</v>
      </c>
      <c r="O6" s="36">
        <v>0.45981944299999999</v>
      </c>
      <c r="P6" s="36">
        <v>0.66137615799999994</v>
      </c>
      <c r="Q6" s="36">
        <v>0.410762248</v>
      </c>
      <c r="R6" s="36">
        <v>4.9057194999999998E-2</v>
      </c>
      <c r="S6" s="36">
        <v>0.59738851199999998</v>
      </c>
      <c r="T6" s="36">
        <v>6.3987645999999995E-2</v>
      </c>
      <c r="U6" s="36">
        <v>0.11714999999999998</v>
      </c>
      <c r="V6" s="36">
        <v>0.27690000000000003</v>
      </c>
      <c r="W6" s="36">
        <v>8.6923916188279478</v>
      </c>
      <c r="X6" s="36">
        <v>68.928317036698601</v>
      </c>
      <c r="Y6" s="36">
        <v>77.620708655526556</v>
      </c>
      <c r="Z6" s="36">
        <v>3.2530764554559985E-2</v>
      </c>
      <c r="AA6" s="36">
        <v>1.5535377797100118E-2</v>
      </c>
      <c r="AB6" s="36">
        <v>1.5535378000000001E-2</v>
      </c>
      <c r="AC6" s="36">
        <v>2.0700488520624328E-2</v>
      </c>
      <c r="AD6" s="36">
        <v>0.28243736952430087</v>
      </c>
      <c r="AE6" s="36">
        <v>2.5419363257187078</v>
      </c>
      <c r="AF6" s="36">
        <v>2.8243736952430094</v>
      </c>
      <c r="AG6" s="36">
        <v>8.3971956829442407E-3</v>
      </c>
      <c r="AH6" s="36">
        <v>1.4284884610066061E-2</v>
      </c>
      <c r="AI6" s="36">
        <v>4.5750238548454836E-2</v>
      </c>
      <c r="AJ6" s="36">
        <v>6.0900697836212899E-4</v>
      </c>
      <c r="AK6" s="36">
        <v>7.3594990177156894E-4</v>
      </c>
      <c r="AL6" s="36">
        <v>1.8406705954063251E-3</v>
      </c>
      <c r="AM6" s="36">
        <v>2.97066911819307E-2</v>
      </c>
      <c r="AN6" s="36">
        <v>0.29745820403613848</v>
      </c>
      <c r="AO6" s="36">
        <v>2.5895272348625689</v>
      </c>
      <c r="AP6" s="36">
        <v>1175.957110308</v>
      </c>
      <c r="AQ6" s="36">
        <v>633.20767478100004</v>
      </c>
      <c r="AR6" s="36">
        <v>1809.1647850889999</v>
      </c>
      <c r="AS6" s="36">
        <v>75.253044462999995</v>
      </c>
      <c r="AT6" s="36">
        <v>2244.3692575119999</v>
      </c>
      <c r="AU6" s="36">
        <v>5070.6957754120003</v>
      </c>
      <c r="AV6" s="36">
        <v>1337.6188376780001</v>
      </c>
      <c r="AW6" s="36">
        <v>3022.0776579520002</v>
      </c>
      <c r="AX6" s="36">
        <v>1285.371220275</v>
      </c>
      <c r="AY6" s="36">
        <v>2904.0347949279999</v>
      </c>
      <c r="AZ6" s="36">
        <v>1.083910312</v>
      </c>
      <c r="BA6" s="36">
        <v>2.1678206250000001</v>
      </c>
      <c r="BB6" s="36">
        <v>4.5538260629999998</v>
      </c>
      <c r="BC6" s="36">
        <v>208.52077302699999</v>
      </c>
      <c r="BD6" s="36">
        <v>471.11026821199999</v>
      </c>
      <c r="BE6" s="36">
        <v>0.26998968699999998</v>
      </c>
      <c r="BF6" s="36">
        <v>0.53997937500000004</v>
      </c>
      <c r="BG6" s="36">
        <v>9.7331985959999994</v>
      </c>
      <c r="BH6" s="36">
        <v>71.127960349000006</v>
      </c>
      <c r="BI6" s="36">
        <v>0.78000000000000047</v>
      </c>
      <c r="BJ6" s="36">
        <v>0.78000000000000047</v>
      </c>
      <c r="BK6" s="36">
        <v>1.1700000000000008</v>
      </c>
      <c r="BL6" s="36">
        <v>1.1700000000000008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5.244849812</v>
      </c>
      <c r="E7" s="36">
        <v>38</v>
      </c>
      <c r="F7" s="36">
        <v>2</v>
      </c>
      <c r="G7" s="36">
        <v>12</v>
      </c>
      <c r="H7" s="36">
        <v>24</v>
      </c>
      <c r="I7" s="36">
        <v>2.0125020140170366E-5</v>
      </c>
      <c r="J7" s="36">
        <v>0.13717747875396805</v>
      </c>
      <c r="K7" s="36">
        <v>2.0125020140170366E-5</v>
      </c>
      <c r="L7" s="36">
        <v>0</v>
      </c>
      <c r="M7" s="36">
        <v>5.9176037741180479E-3</v>
      </c>
      <c r="N7" s="36">
        <v>0.13127999999999018</v>
      </c>
      <c r="O7" s="36">
        <v>3.511424E-3</v>
      </c>
      <c r="P7" s="36">
        <v>5.7247939999999992E-3</v>
      </c>
      <c r="Q7" s="36">
        <v>3.2505300000000002E-3</v>
      </c>
      <c r="R7" s="36">
        <v>2.6089400000000001E-4</v>
      </c>
      <c r="S7" s="36">
        <v>5.3844969999999994E-3</v>
      </c>
      <c r="T7" s="36">
        <v>3.4029699999999998E-4</v>
      </c>
      <c r="U7" s="36">
        <v>0.18129999999999999</v>
      </c>
      <c r="V7" s="36">
        <v>0.43059999999999998</v>
      </c>
      <c r="W7" s="36">
        <v>0.18483154902014015</v>
      </c>
      <c r="X7" s="36">
        <v>0.57350227275396803</v>
      </c>
      <c r="Y7" s="36">
        <v>0.75833382177410824</v>
      </c>
      <c r="Z7" s="36">
        <v>1.5778253722920543E-6</v>
      </c>
      <c r="AA7" s="36">
        <v>3.3765462967049949E-7</v>
      </c>
      <c r="AB7" s="36">
        <v>3.3765499999999999E-7</v>
      </c>
      <c r="AC7" s="36">
        <v>1.2393126868151561E-7</v>
      </c>
      <c r="AD7" s="36">
        <v>1.4062770505145045E-3</v>
      </c>
      <c r="AE7" s="36">
        <v>1.2656493454630543E-2</v>
      </c>
      <c r="AF7" s="36">
        <v>1.4062770505145046E-2</v>
      </c>
      <c r="AG7" s="36">
        <v>1.2163960921387058E-2</v>
      </c>
      <c r="AH7" s="36">
        <v>2.0692715130635444E-2</v>
      </c>
      <c r="AI7" s="36">
        <v>6.6272614675143268E-2</v>
      </c>
      <c r="AJ7" s="36">
        <v>1.3236514182133692E-8</v>
      </c>
      <c r="AK7" s="36">
        <v>1.5995565996699861E-8</v>
      </c>
      <c r="AL7" s="36">
        <v>4.0006212265444888E-8</v>
      </c>
      <c r="AM7" s="36">
        <v>1.2164098089169921E-2</v>
      </c>
      <c r="AN7" s="36">
        <v>2.2099008176715944E-2</v>
      </c>
      <c r="AO7" s="36">
        <v>7.8929148135986074E-2</v>
      </c>
      <c r="AP7" s="36">
        <v>0.81218718999999995</v>
      </c>
      <c r="AQ7" s="36">
        <v>0.43733156400000001</v>
      </c>
      <c r="AR7" s="36">
        <v>1.2495187539999999</v>
      </c>
      <c r="AS7" s="36">
        <v>3.6290940000000001E-2</v>
      </c>
      <c r="AT7" s="36">
        <v>0.39291583800000002</v>
      </c>
      <c r="AU7" s="36">
        <v>0.83725935399999996</v>
      </c>
      <c r="AV7" s="36">
        <v>0.88510446300000001</v>
      </c>
      <c r="AW7" s="36">
        <v>1.886057823</v>
      </c>
      <c r="AX7" s="36">
        <v>0.79854010600000003</v>
      </c>
      <c r="AY7" s="36">
        <v>1.7015989389999999</v>
      </c>
      <c r="AZ7" s="36">
        <v>5.2518699999999998E-4</v>
      </c>
      <c r="BA7" s="36">
        <v>1.050374E-3</v>
      </c>
      <c r="BB7" s="36">
        <v>1.1720273329999999</v>
      </c>
      <c r="BC7" s="36">
        <v>47.096688581999999</v>
      </c>
      <c r="BD7" s="36">
        <v>100.357733604</v>
      </c>
      <c r="BE7" s="36">
        <v>6.9487785999999996E-2</v>
      </c>
      <c r="BF7" s="36">
        <v>0.13897557299999999</v>
      </c>
      <c r="BG7" s="36">
        <v>3.6292647420000002</v>
      </c>
      <c r="BH7" s="36">
        <v>15.987337654999999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5.3997225110000002</v>
      </c>
      <c r="E8" s="36">
        <v>56</v>
      </c>
      <c r="F8" s="36">
        <v>0</v>
      </c>
      <c r="G8" s="36">
        <v>33</v>
      </c>
      <c r="H8" s="36">
        <v>23</v>
      </c>
      <c r="I8" s="36">
        <v>2.2782756835671215E-3</v>
      </c>
      <c r="J8" s="36">
        <v>1.9206397126690018</v>
      </c>
      <c r="K8" s="36">
        <v>2.2782756835671215E-3</v>
      </c>
      <c r="L8" s="36">
        <v>0</v>
      </c>
      <c r="M8" s="36">
        <v>0.21782348834982662</v>
      </c>
      <c r="N8" s="36">
        <v>1.7050945000027422</v>
      </c>
      <c r="O8" s="36">
        <v>1.1056040999999999E-2</v>
      </c>
      <c r="P8" s="36">
        <v>1.7621943000000001E-2</v>
      </c>
      <c r="Q8" s="36">
        <v>1.020511E-2</v>
      </c>
      <c r="R8" s="36">
        <v>8.5093099999999997E-4</v>
      </c>
      <c r="S8" s="36">
        <v>1.6512031999999999E-2</v>
      </c>
      <c r="T8" s="36">
        <v>1.1099109999999999E-3</v>
      </c>
      <c r="U8" s="36">
        <v>0.5411999999999999</v>
      </c>
      <c r="V8" s="36">
        <v>1.2791999999999997</v>
      </c>
      <c r="W8" s="36">
        <v>0.55453431668356701</v>
      </c>
      <c r="X8" s="36">
        <v>3.2174616556690014</v>
      </c>
      <c r="Y8" s="36">
        <v>3.7719959723525687</v>
      </c>
      <c r="Z8" s="36">
        <v>7.310570229769763E-5</v>
      </c>
      <c r="AA8" s="36">
        <v>1.5644620291707292E-5</v>
      </c>
      <c r="AB8" s="36">
        <v>1.5644599999999999E-5</v>
      </c>
      <c r="AC8" s="36">
        <v>1.4604023696789224E-5</v>
      </c>
      <c r="AD8" s="36">
        <v>1.8713234022311693E-2</v>
      </c>
      <c r="AE8" s="36">
        <v>0.16841910620080519</v>
      </c>
      <c r="AF8" s="36">
        <v>0.18713234022311692</v>
      </c>
      <c r="AG8" s="36">
        <v>3.7060083719303076E-2</v>
      </c>
      <c r="AH8" s="36">
        <v>6.3044740120193746E-2</v>
      </c>
      <c r="AI8" s="36">
        <v>0.20191355957413401</v>
      </c>
      <c r="AJ8" s="36">
        <v>6.1328862233288081E-7</v>
      </c>
      <c r="AK8" s="36">
        <v>7.4112402242516955E-7</v>
      </c>
      <c r="AL8" s="36">
        <v>1.8536114922272114E-6</v>
      </c>
      <c r="AM8" s="36">
        <v>3.7075301031622196E-2</v>
      </c>
      <c r="AN8" s="36">
        <v>8.1758715266527865E-2</v>
      </c>
      <c r="AO8" s="36">
        <v>0.37033451938643142</v>
      </c>
      <c r="AP8" s="36">
        <v>27.402512678000001</v>
      </c>
      <c r="AQ8" s="36">
        <v>14.755199134</v>
      </c>
      <c r="AR8" s="36">
        <v>42.157711812000002</v>
      </c>
      <c r="AS8" s="36">
        <v>1.050173942</v>
      </c>
      <c r="AT8" s="36">
        <v>100.141771314</v>
      </c>
      <c r="AU8" s="36">
        <v>209.74377461700001</v>
      </c>
      <c r="AV8" s="36">
        <v>77.917148882999996</v>
      </c>
      <c r="AW8" s="36">
        <v>163.19500543699999</v>
      </c>
      <c r="AX8" s="36">
        <v>72.501215072999997</v>
      </c>
      <c r="AY8" s="36">
        <v>151.85150326600001</v>
      </c>
      <c r="AZ8" s="36">
        <v>1.6907229999999999E-2</v>
      </c>
      <c r="BA8" s="36">
        <v>3.3814460999999997E-2</v>
      </c>
      <c r="BB8" s="36">
        <v>2.022625567</v>
      </c>
      <c r="BC8" s="36">
        <v>107.889573322</v>
      </c>
      <c r="BD8" s="36">
        <v>225.97130102099999</v>
      </c>
      <c r="BE8" s="36">
        <v>0.11991851100000001</v>
      </c>
      <c r="BF8" s="36">
        <v>0.23983702300000001</v>
      </c>
      <c r="BG8" s="36">
        <v>1.2240842430000001</v>
      </c>
      <c r="BH8" s="36">
        <v>12.380900333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5.7467295260000002</v>
      </c>
      <c r="E9" s="36">
        <v>40</v>
      </c>
      <c r="F9" s="36">
        <v>14</v>
      </c>
      <c r="G9" s="36">
        <v>12</v>
      </c>
      <c r="H9" s="36">
        <v>14</v>
      </c>
      <c r="I9" s="36">
        <v>7.2703103974695441E-2</v>
      </c>
      <c r="J9" s="36">
        <v>2.3959119758902592</v>
      </c>
      <c r="K9" s="36">
        <v>3.3166039727710282E-3</v>
      </c>
      <c r="L9" s="36">
        <v>6.9386500001924409E-2</v>
      </c>
      <c r="M9" s="36">
        <v>0.20340057985891857</v>
      </c>
      <c r="N9" s="36">
        <v>2.265214500006036</v>
      </c>
      <c r="O9" s="36">
        <v>8.7627906000000005E-2</v>
      </c>
      <c r="P9" s="36">
        <v>0.155998626</v>
      </c>
      <c r="Q9" s="36">
        <v>8.1451143000000004E-2</v>
      </c>
      <c r="R9" s="36">
        <v>6.176763E-3</v>
      </c>
      <c r="S9" s="36">
        <v>0.147941979</v>
      </c>
      <c r="T9" s="36">
        <v>8.0566470000000001E-3</v>
      </c>
      <c r="U9" s="36">
        <v>1.3044</v>
      </c>
      <c r="V9" s="36">
        <v>3.0840000000000005</v>
      </c>
      <c r="W9" s="36">
        <v>1.4647310099746955</v>
      </c>
      <c r="X9" s="36">
        <v>5.6359106018902594</v>
      </c>
      <c r="Y9" s="36">
        <v>7.1006416118649547</v>
      </c>
      <c r="Z9" s="36">
        <v>5.1710658709647683E-4</v>
      </c>
      <c r="AA9" s="36">
        <v>2.3978785904320873E-4</v>
      </c>
      <c r="AB9" s="36">
        <v>2.39788E-4</v>
      </c>
      <c r="AC9" s="36">
        <v>5.7588259323434611E-5</v>
      </c>
      <c r="AD9" s="36">
        <v>3.9680686488213948E-2</v>
      </c>
      <c r="AE9" s="36">
        <v>0.35712617839392558</v>
      </c>
      <c r="AF9" s="36">
        <v>0.39680686488213934</v>
      </c>
      <c r="AG9" s="36">
        <v>8.4499480268650909E-2</v>
      </c>
      <c r="AH9" s="36">
        <v>0.14374624229609584</v>
      </c>
      <c r="AI9" s="36">
        <v>0.46037647870506365</v>
      </c>
      <c r="AJ9" s="36">
        <v>9.4000007780361707E-6</v>
      </c>
      <c r="AK9" s="36">
        <v>1.135936023223902E-5</v>
      </c>
      <c r="AL9" s="36">
        <v>2.8410684357425473E-5</v>
      </c>
      <c r="AM9" s="36">
        <v>8.4566468528752381E-2</v>
      </c>
      <c r="AN9" s="36">
        <v>0.18343828814454202</v>
      </c>
      <c r="AO9" s="36">
        <v>0.81753106778334661</v>
      </c>
      <c r="AP9" s="36">
        <v>25.911500924999999</v>
      </c>
      <c r="AQ9" s="36">
        <v>13.952346651999999</v>
      </c>
      <c r="AR9" s="36">
        <v>39.863847577000001</v>
      </c>
      <c r="AS9" s="36">
        <v>1.8945447520000001</v>
      </c>
      <c r="AT9" s="36">
        <v>113.97385901200001</v>
      </c>
      <c r="AU9" s="36">
        <v>234.67176891099999</v>
      </c>
      <c r="AV9" s="36">
        <v>78.451261700000003</v>
      </c>
      <c r="AW9" s="36">
        <v>161.530867833</v>
      </c>
      <c r="AX9" s="36">
        <v>73.397597887000003</v>
      </c>
      <c r="AY9" s="36">
        <v>151.12539208000001</v>
      </c>
      <c r="AZ9" s="36">
        <v>7.0045970999999999E-2</v>
      </c>
      <c r="BA9" s="36">
        <v>0.140091942</v>
      </c>
      <c r="BB9" s="36">
        <v>2.0503437029999998</v>
      </c>
      <c r="BC9" s="36">
        <v>98.289324127</v>
      </c>
      <c r="BD9" s="36">
        <v>202.37736756300001</v>
      </c>
      <c r="BE9" s="36">
        <v>0.121561879</v>
      </c>
      <c r="BF9" s="36">
        <v>0.24312375899999999</v>
      </c>
      <c r="BG9" s="36">
        <v>5.2372694480000002</v>
      </c>
      <c r="BH9" s="36">
        <v>17.409489111999999</v>
      </c>
      <c r="BI9" s="36">
        <v>0.03</v>
      </c>
      <c r="BJ9" s="36">
        <v>0.03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5.9340503179999997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2.1084225574744799</v>
      </c>
      <c r="J10" s="36">
        <v>39.382908430087497</v>
      </c>
      <c r="K10" s="36">
        <v>0.28625255752201328</v>
      </c>
      <c r="L10" s="36">
        <v>1.8221699999524668</v>
      </c>
      <c r="M10" s="36">
        <v>8.5826884875826686</v>
      </c>
      <c r="N10" s="36">
        <v>32.908642499979308</v>
      </c>
      <c r="O10" s="36">
        <v>0.80704097399999997</v>
      </c>
      <c r="P10" s="36">
        <v>1.2902399680000001</v>
      </c>
      <c r="Q10" s="36">
        <v>0.73048617999999998</v>
      </c>
      <c r="R10" s="36">
        <v>7.6554793999999995E-2</v>
      </c>
      <c r="S10" s="36">
        <v>1.1903858890000001</v>
      </c>
      <c r="T10" s="36">
        <v>9.9854078999999998E-2</v>
      </c>
      <c r="U10" s="36" t="s">
        <v>339</v>
      </c>
      <c r="V10" s="36" t="s">
        <v>339</v>
      </c>
      <c r="W10" s="36">
        <v>2.9154635314744799</v>
      </c>
      <c r="X10" s="36">
        <v>40.673148398087498</v>
      </c>
      <c r="Y10" s="36">
        <v>43.588611929561978</v>
      </c>
      <c r="Z10" s="36">
        <v>1.4128423789045549E-2</v>
      </c>
      <c r="AA10" s="36">
        <v>4.7680039773994294E-3</v>
      </c>
      <c r="AB10" s="36">
        <v>4.7680040000000002E-3</v>
      </c>
      <c r="AC10" s="36">
        <v>2.2916819559011268E-3</v>
      </c>
      <c r="AD10" s="36">
        <v>0.53672583575503319</v>
      </c>
      <c r="AE10" s="36">
        <v>4.8305325217953001</v>
      </c>
      <c r="AF10" s="36">
        <v>5.3672583575503321</v>
      </c>
      <c r="AG10" s="36" t="s">
        <v>339</v>
      </c>
      <c r="AH10" s="36" t="s">
        <v>339</v>
      </c>
      <c r="AI10" s="36" t="s">
        <v>339</v>
      </c>
      <c r="AJ10" s="36">
        <v>1.8691194434564601E-4</v>
      </c>
      <c r="AK10" s="36">
        <v>2.2587233316411404E-4</v>
      </c>
      <c r="AL10" s="36">
        <v>5.6492508657206405E-4</v>
      </c>
      <c r="AM10" s="36">
        <v>2.4785939002467728E-3</v>
      </c>
      <c r="AN10" s="36">
        <v>0.53695170808819725</v>
      </c>
      <c r="AO10" s="36">
        <v>4.8310974468818726</v>
      </c>
      <c r="AP10" s="36">
        <v>1581.6537860989999</v>
      </c>
      <c r="AQ10" s="36">
        <v>851.65973097599999</v>
      </c>
      <c r="AR10" s="36">
        <v>2433.3135170750002</v>
      </c>
      <c r="AS10" s="36">
        <v>55.011850993000003</v>
      </c>
      <c r="AT10" s="36">
        <v>5758.0294784540001</v>
      </c>
      <c r="AU10" s="36">
        <v>12692.204677711001</v>
      </c>
      <c r="AV10" s="36">
        <v>3208.6405905910001</v>
      </c>
      <c r="AW10" s="36">
        <v>7072.6840259139999</v>
      </c>
      <c r="AX10" s="36">
        <v>3059.6227212980002</v>
      </c>
      <c r="AY10" s="36">
        <v>6744.2096225109999</v>
      </c>
      <c r="AZ10" s="36">
        <v>0.79634469699999999</v>
      </c>
      <c r="BA10" s="36">
        <v>1.592689394</v>
      </c>
      <c r="BB10" s="36">
        <v>7.5070066750000004</v>
      </c>
      <c r="BC10" s="36">
        <v>482.469662196</v>
      </c>
      <c r="BD10" s="36">
        <v>1063.4894674110001</v>
      </c>
      <c r="BE10" s="36">
        <v>0.44507944700000002</v>
      </c>
      <c r="BF10" s="36">
        <v>0.89015889400000003</v>
      </c>
      <c r="BG10" s="36">
        <v>3.993627703</v>
      </c>
      <c r="BH10" s="36">
        <v>42.722178712999998</v>
      </c>
      <c r="BI10" s="36">
        <v>0.21</v>
      </c>
      <c r="BJ10" s="36">
        <v>0.21</v>
      </c>
      <c r="BK10" s="36">
        <v>0.27</v>
      </c>
      <c r="BL10" s="36">
        <v>0.27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5.8954683770000003</v>
      </c>
      <c r="E11" s="36">
        <v>8</v>
      </c>
      <c r="F11" s="36">
        <v>0</v>
      </c>
      <c r="G11" s="36">
        <v>5</v>
      </c>
      <c r="H11" s="36">
        <v>3</v>
      </c>
      <c r="I11" s="36">
        <v>2.6439520974249606</v>
      </c>
      <c r="J11" s="36">
        <v>24.915142898215898</v>
      </c>
      <c r="K11" s="36">
        <v>0.28301309742577335</v>
      </c>
      <c r="L11" s="36">
        <v>2.3609389999991874</v>
      </c>
      <c r="M11" s="36">
        <v>6.1741604956335161</v>
      </c>
      <c r="N11" s="36">
        <v>21.384934500007343</v>
      </c>
      <c r="O11" s="36">
        <v>0.243948053</v>
      </c>
      <c r="P11" s="36">
        <v>0.37969063299999994</v>
      </c>
      <c r="Q11" s="36">
        <v>0.19904861299999999</v>
      </c>
      <c r="R11" s="36">
        <v>4.4899439999999999E-2</v>
      </c>
      <c r="S11" s="36">
        <v>0.32112614699999997</v>
      </c>
      <c r="T11" s="36">
        <v>5.8564485999999999E-2</v>
      </c>
      <c r="U11" s="36">
        <v>8.5199999999999998E-2</v>
      </c>
      <c r="V11" s="36">
        <v>0.20160000000000003</v>
      </c>
      <c r="W11" s="36">
        <v>2.9731001504249606</v>
      </c>
      <c r="X11" s="36">
        <v>25.496433531215896</v>
      </c>
      <c r="Y11" s="36">
        <v>28.469533681640858</v>
      </c>
      <c r="Z11" s="36">
        <v>1.0899824293503295E-2</v>
      </c>
      <c r="AA11" s="36">
        <v>5.2174702541185874E-3</v>
      </c>
      <c r="AB11" s="36">
        <v>5.2174700000000001E-3</v>
      </c>
      <c r="AC11" s="36">
        <v>1.3054230171766618E-2</v>
      </c>
      <c r="AD11" s="36">
        <v>0.25730821129190073</v>
      </c>
      <c r="AE11" s="36">
        <v>2.3157739016271064</v>
      </c>
      <c r="AF11" s="36">
        <v>2.5730821129190069</v>
      </c>
      <c r="AG11" s="36">
        <v>7.9319423541021165E-3</v>
      </c>
      <c r="AH11" s="36">
        <v>1.3493419177093256E-2</v>
      </c>
      <c r="AI11" s="36">
        <v>4.3215410067177051E-2</v>
      </c>
      <c r="AJ11" s="36">
        <v>2.0453159485943345E-4</v>
      </c>
      <c r="AK11" s="36">
        <v>2.4716466725148933E-4</v>
      </c>
      <c r="AL11" s="36">
        <v>6.1817894687947982E-4</v>
      </c>
      <c r="AM11" s="36">
        <v>2.1190704120728168E-2</v>
      </c>
      <c r="AN11" s="36">
        <v>0.27104879513624547</v>
      </c>
      <c r="AO11" s="36">
        <v>2.3596074906411628</v>
      </c>
      <c r="AP11" s="36">
        <v>247.47135530599999</v>
      </c>
      <c r="AQ11" s="36">
        <v>133.25380670300001</v>
      </c>
      <c r="AR11" s="36">
        <v>380.72516200899997</v>
      </c>
      <c r="AS11" s="36">
        <v>9.1111378980000008</v>
      </c>
      <c r="AT11" s="36">
        <v>770.61237929100002</v>
      </c>
      <c r="AU11" s="36">
        <v>1692.904926616</v>
      </c>
      <c r="AV11" s="36">
        <v>468.92674457099997</v>
      </c>
      <c r="AW11" s="36">
        <v>1030.1526648670001</v>
      </c>
      <c r="AX11" s="36">
        <v>443.49501712199998</v>
      </c>
      <c r="AY11" s="36">
        <v>974.28346545099998</v>
      </c>
      <c r="AZ11" s="36">
        <v>0.49433325099999997</v>
      </c>
      <c r="BA11" s="36">
        <v>0.98866650199999995</v>
      </c>
      <c r="BB11" s="36">
        <v>3.6348178660000001</v>
      </c>
      <c r="BC11" s="36">
        <v>182.650160202</v>
      </c>
      <c r="BD11" s="36">
        <v>401.25147786700001</v>
      </c>
      <c r="BE11" s="36">
        <v>0.21550303500000001</v>
      </c>
      <c r="BF11" s="36">
        <v>0.43100607099999999</v>
      </c>
      <c r="BG11" s="36">
        <v>3.0002701319999998</v>
      </c>
      <c r="BH11" s="36">
        <v>25.988670409000001</v>
      </c>
      <c r="BI11" s="36">
        <v>0.24</v>
      </c>
      <c r="BJ11" s="36">
        <v>0.24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5.2384905970000002</v>
      </c>
      <c r="E12" s="36">
        <v>115</v>
      </c>
      <c r="F12" s="36">
        <v>3</v>
      </c>
      <c r="G12" s="36">
        <v>23</v>
      </c>
      <c r="H12" s="36">
        <v>89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8.9351299999999997E-4</v>
      </c>
      <c r="P12" s="36">
        <v>1.4605969999999997E-3</v>
      </c>
      <c r="Q12" s="36">
        <v>8.11559E-4</v>
      </c>
      <c r="R12" s="36">
        <v>8.1953999999999995E-5</v>
      </c>
      <c r="S12" s="36">
        <v>1.3536999999999998E-3</v>
      </c>
      <c r="T12" s="36">
        <v>1.06897E-4</v>
      </c>
      <c r="U12" s="36">
        <v>1.5739500000000002</v>
      </c>
      <c r="V12" s="36">
        <v>3.7245000000000013</v>
      </c>
      <c r="W12" s="36">
        <v>1.5748435130000003</v>
      </c>
      <c r="X12" s="36">
        <v>3.7259605970000012</v>
      </c>
      <c r="Y12" s="36">
        <v>5.3008041100000014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0.10456955029019228</v>
      </c>
      <c r="AH12" s="36">
        <v>0.17788843037871796</v>
      </c>
      <c r="AI12" s="36">
        <v>0.56972375675346154</v>
      </c>
      <c r="AJ12" s="36">
        <v>0</v>
      </c>
      <c r="AK12" s="36">
        <v>0</v>
      </c>
      <c r="AL12" s="36">
        <v>0</v>
      </c>
      <c r="AM12" s="36">
        <v>0.10456955029019228</v>
      </c>
      <c r="AN12" s="36">
        <v>0.17788843037871796</v>
      </c>
      <c r="AO12" s="36">
        <v>0.56972375675346154</v>
      </c>
      <c r="AP12" s="36">
        <v>10.196283905</v>
      </c>
      <c r="AQ12" s="36">
        <v>5.4903067180000003</v>
      </c>
      <c r="AR12" s="36">
        <v>15.686590623000001</v>
      </c>
      <c r="AS12" s="36">
        <v>0.31158350499999998</v>
      </c>
      <c r="AT12" s="36">
        <v>9.0227979359999999</v>
      </c>
      <c r="AU12" s="36">
        <v>18.425693677999998</v>
      </c>
      <c r="AV12" s="36">
        <v>13.246290941</v>
      </c>
      <c r="AW12" s="36">
        <v>27.050600157000002</v>
      </c>
      <c r="AX12" s="36">
        <v>12.116205562999999</v>
      </c>
      <c r="AY12" s="36">
        <v>24.742822995000001</v>
      </c>
      <c r="AZ12" s="36">
        <v>3.4037920000000001E-3</v>
      </c>
      <c r="BA12" s="36">
        <v>6.8075840000000002E-3</v>
      </c>
      <c r="BB12" s="36">
        <v>0.89383491699999995</v>
      </c>
      <c r="BC12" s="36">
        <v>34.479439921999997</v>
      </c>
      <c r="BD12" s="36">
        <v>70.411373800999996</v>
      </c>
      <c r="BE12" s="36">
        <v>5.2994165000000003E-2</v>
      </c>
      <c r="BF12" s="36">
        <v>0.10598833000000001</v>
      </c>
      <c r="BG12" s="36">
        <v>1.0189267639999999</v>
      </c>
      <c r="BH12" s="36">
        <v>4.4160245949999997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5.91140957</v>
      </c>
      <c r="E13" s="36">
        <v>1</v>
      </c>
      <c r="F13" s="36">
        <v>0</v>
      </c>
      <c r="G13" s="36">
        <v>1</v>
      </c>
      <c r="H13" s="36">
        <v>0</v>
      </c>
      <c r="I13" s="36">
        <v>12.923707249300822</v>
      </c>
      <c r="J13" s="36">
        <v>108.87683914030079</v>
      </c>
      <c r="K13" s="36">
        <v>1.7331932493092312</v>
      </c>
      <c r="L13" s="36">
        <v>11.190513999991591</v>
      </c>
      <c r="M13" s="36">
        <v>37.357768389647994</v>
      </c>
      <c r="N13" s="36">
        <v>84.44277799995362</v>
      </c>
      <c r="O13" s="36">
        <v>0.98637915000000009</v>
      </c>
      <c r="P13" s="36">
        <v>1.6104404200000002</v>
      </c>
      <c r="Q13" s="36">
        <v>0.85995555700000004</v>
      </c>
      <c r="R13" s="36">
        <v>0.126423593</v>
      </c>
      <c r="S13" s="36">
        <v>1.4455400810000001</v>
      </c>
      <c r="T13" s="36">
        <v>0.16490033900000001</v>
      </c>
      <c r="U13" s="36">
        <v>6.6E-3</v>
      </c>
      <c r="V13" s="36">
        <v>1.5599999999999999E-2</v>
      </c>
      <c r="W13" s="36">
        <v>13.916686399300822</v>
      </c>
      <c r="X13" s="36">
        <v>110.5028795603008</v>
      </c>
      <c r="Y13" s="36">
        <v>124.41956595960161</v>
      </c>
      <c r="Z13" s="36">
        <v>6.1659484620891297E-2</v>
      </c>
      <c r="AA13" s="36">
        <v>2.958060082164455E-2</v>
      </c>
      <c r="AB13" s="36">
        <v>2.9580601000000002E-2</v>
      </c>
      <c r="AC13" s="36">
        <v>6.8297549312074199E-2</v>
      </c>
      <c r="AD13" s="36">
        <v>0.63923342871529165</v>
      </c>
      <c r="AE13" s="36">
        <v>5.753100858437624</v>
      </c>
      <c r="AF13" s="36">
        <v>6.3923342871529147</v>
      </c>
      <c r="AG13" s="36">
        <v>4.6888204067022083E-4</v>
      </c>
      <c r="AH13" s="36">
        <v>7.9763841401370899E-4</v>
      </c>
      <c r="AI13" s="36">
        <v>2.5545987043412029E-3</v>
      </c>
      <c r="AJ13" s="36">
        <v>1.1595979469565855E-3</v>
      </c>
      <c r="AK13" s="36">
        <v>1.4013074159054239E-3</v>
      </c>
      <c r="AL13" s="36">
        <v>3.5047838845728074E-3</v>
      </c>
      <c r="AM13" s="36">
        <v>6.9926029299701001E-2</v>
      </c>
      <c r="AN13" s="36">
        <v>0.64143237454521074</v>
      </c>
      <c r="AO13" s="36">
        <v>5.7591602410265379</v>
      </c>
      <c r="AP13" s="36">
        <v>1476.6989280769999</v>
      </c>
      <c r="AQ13" s="36">
        <v>795.14557665699999</v>
      </c>
      <c r="AR13" s="36">
        <v>2271.8445047340001</v>
      </c>
      <c r="AS13" s="36">
        <v>82.294905444999998</v>
      </c>
      <c r="AT13" s="36">
        <v>6770.9518950660004</v>
      </c>
      <c r="AU13" s="36">
        <v>15061.419644363999</v>
      </c>
      <c r="AV13" s="36">
        <v>4050.072380391</v>
      </c>
      <c r="AW13" s="36">
        <v>9009.0493414339999</v>
      </c>
      <c r="AX13" s="36">
        <v>3937.1045332530002</v>
      </c>
      <c r="AY13" s="36">
        <v>8757.7617561089992</v>
      </c>
      <c r="AZ13" s="36">
        <v>0.87827263499999997</v>
      </c>
      <c r="BA13" s="36">
        <v>1.7565452699999999</v>
      </c>
      <c r="BB13" s="36">
        <v>8.1771857140000002</v>
      </c>
      <c r="BC13" s="36">
        <v>467.35352766</v>
      </c>
      <c r="BD13" s="36">
        <v>1039.58907277</v>
      </c>
      <c r="BE13" s="36">
        <v>0.48481338200000001</v>
      </c>
      <c r="BF13" s="36">
        <v>0.96962676400000003</v>
      </c>
      <c r="BG13" s="36">
        <v>18.212696592</v>
      </c>
      <c r="BH13" s="36">
        <v>85.484084344999999</v>
      </c>
      <c r="BI13" s="36">
        <v>0.60000000000000031</v>
      </c>
      <c r="BJ13" s="36">
        <v>0.60000000000000031</v>
      </c>
      <c r="BK13" s="36">
        <v>1.1100000000000008</v>
      </c>
      <c r="BL13" s="36">
        <v>1.1100000000000008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5.9130525289999998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11.699324462326926</v>
      </c>
      <c r="J14" s="36">
        <v>79.892627999296081</v>
      </c>
      <c r="K14" s="36">
        <v>1.0736924623148476</v>
      </c>
      <c r="L14" s="36">
        <v>10.625632000012079</v>
      </c>
      <c r="M14" s="36">
        <v>20.382930961637641</v>
      </c>
      <c r="N14" s="36">
        <v>71.209021499985369</v>
      </c>
      <c r="O14" s="36">
        <v>0.35736334800000003</v>
      </c>
      <c r="P14" s="36">
        <v>0.56911057200000004</v>
      </c>
      <c r="Q14" s="36">
        <v>0.28945093199999999</v>
      </c>
      <c r="R14" s="36">
        <v>6.7912416000000003E-2</v>
      </c>
      <c r="S14" s="36">
        <v>0.48052915899999998</v>
      </c>
      <c r="T14" s="36">
        <v>8.8581412999999998E-2</v>
      </c>
      <c r="U14" s="36" t="s">
        <v>339</v>
      </c>
      <c r="V14" s="36" t="s">
        <v>339</v>
      </c>
      <c r="W14" s="36">
        <v>12.056687810326926</v>
      </c>
      <c r="X14" s="36">
        <v>80.461738571296081</v>
      </c>
      <c r="Y14" s="36">
        <v>92.518426381623001</v>
      </c>
      <c r="Z14" s="36">
        <v>4.7976861493749121E-2</v>
      </c>
      <c r="AA14" s="36">
        <v>2.3124847239987079E-2</v>
      </c>
      <c r="AB14" s="36">
        <v>2.3124847E-2</v>
      </c>
      <c r="AC14" s="36">
        <v>9.2715313564701307E-2</v>
      </c>
      <c r="AD14" s="36">
        <v>0.28168979397654947</v>
      </c>
      <c r="AE14" s="36">
        <v>2.5352081457889448</v>
      </c>
      <c r="AF14" s="36">
        <v>2.8168979397654947</v>
      </c>
      <c r="AG14" s="36" t="s">
        <v>339</v>
      </c>
      <c r="AH14" s="36" t="s">
        <v>339</v>
      </c>
      <c r="AI14" s="36" t="s">
        <v>339</v>
      </c>
      <c r="AJ14" s="36">
        <v>9.0652401355025892E-4</v>
      </c>
      <c r="AK14" s="36">
        <v>1.0954821233273215E-3</v>
      </c>
      <c r="AL14" s="36">
        <v>2.7398899399918154E-3</v>
      </c>
      <c r="AM14" s="36">
        <v>9.3621837578251571E-2</v>
      </c>
      <c r="AN14" s="36">
        <v>0.2827852760998768</v>
      </c>
      <c r="AO14" s="36">
        <v>2.5379480357289368</v>
      </c>
      <c r="AP14" s="36">
        <v>610.44927685300001</v>
      </c>
      <c r="AQ14" s="36">
        <v>328.70345676699998</v>
      </c>
      <c r="AR14" s="36">
        <v>939.15273361999994</v>
      </c>
      <c r="AS14" s="36">
        <v>56.743946172999998</v>
      </c>
      <c r="AT14" s="36">
        <v>2203.6816384919998</v>
      </c>
      <c r="AU14" s="36">
        <v>6127.0284247400004</v>
      </c>
      <c r="AV14" s="36">
        <v>1337.8865084609999</v>
      </c>
      <c r="AW14" s="36">
        <v>3719.806220298</v>
      </c>
      <c r="AX14" s="36">
        <v>1303.121222237</v>
      </c>
      <c r="AY14" s="36">
        <v>3623.1462068149999</v>
      </c>
      <c r="AZ14" s="36">
        <v>1.594820551</v>
      </c>
      <c r="BA14" s="36">
        <v>3.189641102</v>
      </c>
      <c r="BB14" s="36">
        <v>2.9003955889999999</v>
      </c>
      <c r="BC14" s="36">
        <v>129.66629914999999</v>
      </c>
      <c r="BD14" s="36">
        <v>360.51900000000001</v>
      </c>
      <c r="BE14" s="36">
        <v>0.171960212</v>
      </c>
      <c r="BF14" s="36">
        <v>0.34392042499999997</v>
      </c>
      <c r="BG14" s="36">
        <v>1.5569573830000001</v>
      </c>
      <c r="BH14" s="36">
        <v>47.833811601999997</v>
      </c>
      <c r="BI14" s="36">
        <v>0.06</v>
      </c>
      <c r="BJ14" s="36">
        <v>0.06</v>
      </c>
      <c r="BK14" s="36">
        <v>0.63000000000000034</v>
      </c>
      <c r="BL14" s="36">
        <v>0.63000000000000034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5.8760020620000004</v>
      </c>
      <c r="E15" s="36">
        <v>2</v>
      </c>
      <c r="F15" s="36">
        <v>0</v>
      </c>
      <c r="G15" s="36">
        <v>1</v>
      </c>
      <c r="H15" s="36">
        <v>1</v>
      </c>
      <c r="I15" s="36">
        <v>3.2270498286777412</v>
      </c>
      <c r="J15" s="36">
        <v>23.116201146800801</v>
      </c>
      <c r="K15" s="36">
        <v>0.21452432867345417</v>
      </c>
      <c r="L15" s="36">
        <v>3.012525500004287</v>
      </c>
      <c r="M15" s="36">
        <v>4.7142534754797341</v>
      </c>
      <c r="N15" s="36">
        <v>21.62899749999881</v>
      </c>
      <c r="O15" s="36">
        <v>0.12681030900000001</v>
      </c>
      <c r="P15" s="36">
        <v>0.20926791299999997</v>
      </c>
      <c r="Q15" s="36">
        <v>9.8367447999999996E-2</v>
      </c>
      <c r="R15" s="36">
        <v>2.8442861E-2</v>
      </c>
      <c r="S15" s="36">
        <v>0.17216852899999999</v>
      </c>
      <c r="T15" s="36">
        <v>3.7099383999999999E-2</v>
      </c>
      <c r="U15" s="36">
        <v>0</v>
      </c>
      <c r="V15" s="36">
        <v>0</v>
      </c>
      <c r="W15" s="36">
        <v>3.3538601376777413</v>
      </c>
      <c r="X15" s="36">
        <v>23.325469059800803</v>
      </c>
      <c r="Y15" s="36">
        <v>26.679329197478545</v>
      </c>
      <c r="Z15" s="36">
        <v>1.3314780119680913E-2</v>
      </c>
      <c r="AA15" s="36">
        <v>6.365140606637721E-3</v>
      </c>
      <c r="AB15" s="36">
        <v>6.3651410000000004E-3</v>
      </c>
      <c r="AC15" s="36">
        <v>1.5752905893648091E-3</v>
      </c>
      <c r="AD15" s="36">
        <v>0.26227331389604436</v>
      </c>
      <c r="AE15" s="36">
        <v>2.3604598250643996</v>
      </c>
      <c r="AF15" s="36">
        <v>2.6227331389604438</v>
      </c>
      <c r="AG15" s="36">
        <v>0</v>
      </c>
      <c r="AH15" s="36">
        <v>0</v>
      </c>
      <c r="AI15" s="36">
        <v>0</v>
      </c>
      <c r="AJ15" s="36">
        <v>2.4952178777893372E-4</v>
      </c>
      <c r="AK15" s="36">
        <v>3.0153272702551469E-4</v>
      </c>
      <c r="AL15" s="36">
        <v>7.5415788880806196E-4</v>
      </c>
      <c r="AM15" s="36">
        <v>1.8248123771437428E-3</v>
      </c>
      <c r="AN15" s="36">
        <v>0.26257484662306985</v>
      </c>
      <c r="AO15" s="36">
        <v>2.3612139829532075</v>
      </c>
      <c r="AP15" s="36">
        <v>312.57652337399998</v>
      </c>
      <c r="AQ15" s="36">
        <v>168.31043566299999</v>
      </c>
      <c r="AR15" s="36">
        <v>480.886959037</v>
      </c>
      <c r="AS15" s="36">
        <v>23.452811272999998</v>
      </c>
      <c r="AT15" s="36">
        <v>1475.751486462</v>
      </c>
      <c r="AU15" s="36">
        <v>3334.1470772859998</v>
      </c>
      <c r="AV15" s="36">
        <v>875.69864205600004</v>
      </c>
      <c r="AW15" s="36">
        <v>1978.4551089920001</v>
      </c>
      <c r="AX15" s="36">
        <v>850.23260173699998</v>
      </c>
      <c r="AY15" s="36">
        <v>1920.9199991319999</v>
      </c>
      <c r="AZ15" s="36">
        <v>0.461821602</v>
      </c>
      <c r="BA15" s="36">
        <v>0.92364320499999997</v>
      </c>
      <c r="BB15" s="36">
        <v>3.087287264</v>
      </c>
      <c r="BC15" s="36">
        <v>91.724571847000007</v>
      </c>
      <c r="BD15" s="36">
        <v>207.23219047800001</v>
      </c>
      <c r="BE15" s="36">
        <v>0.183040746</v>
      </c>
      <c r="BF15" s="36">
        <v>0.36608149299999998</v>
      </c>
      <c r="BG15" s="36">
        <v>3.9439741370000001</v>
      </c>
      <c r="BH15" s="36">
        <v>21.319631479000002</v>
      </c>
      <c r="BI15" s="36">
        <v>0.21</v>
      </c>
      <c r="BJ15" s="36">
        <v>0.21</v>
      </c>
      <c r="BK15" s="36">
        <v>0.21</v>
      </c>
      <c r="BL15" s="36">
        <v>0.21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5.2090021750000002</v>
      </c>
      <c r="E16" s="36">
        <v>45</v>
      </c>
      <c r="F16" s="36">
        <v>7</v>
      </c>
      <c r="G16" s="36">
        <v>13</v>
      </c>
      <c r="H16" s="36">
        <v>25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1.1156170000000002E-3</v>
      </c>
      <c r="P16" s="36">
        <v>1.56105E-3</v>
      </c>
      <c r="Q16" s="36">
        <v>1.0514470000000001E-3</v>
      </c>
      <c r="R16" s="36">
        <v>6.4170000000000004E-5</v>
      </c>
      <c r="S16" s="36">
        <v>1.4773500000000001E-3</v>
      </c>
      <c r="T16" s="36">
        <v>8.3700000000000002E-5</v>
      </c>
      <c r="U16" s="36">
        <v>1.79775</v>
      </c>
      <c r="V16" s="36">
        <v>4.2501000000000007</v>
      </c>
      <c r="W16" s="36">
        <v>1.7988656169999999</v>
      </c>
      <c r="X16" s="36">
        <v>4.2516610500000009</v>
      </c>
      <c r="Y16" s="36">
        <v>6.0505266670000006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0.11169883417565545</v>
      </c>
      <c r="AH16" s="36">
        <v>0.190016407563184</v>
      </c>
      <c r="AI16" s="36">
        <v>0.60856606206046782</v>
      </c>
      <c r="AJ16" s="36">
        <v>0</v>
      </c>
      <c r="AK16" s="36">
        <v>0</v>
      </c>
      <c r="AL16" s="36">
        <v>0</v>
      </c>
      <c r="AM16" s="36">
        <v>0.11169883417565545</v>
      </c>
      <c r="AN16" s="36">
        <v>0.190016407563184</v>
      </c>
      <c r="AO16" s="36">
        <v>0.60856606206046782</v>
      </c>
      <c r="AP16" s="36">
        <v>5.7018330209999997</v>
      </c>
      <c r="AQ16" s="36">
        <v>3.0702177800000001</v>
      </c>
      <c r="AR16" s="36">
        <v>8.7720508009999989</v>
      </c>
      <c r="AS16" s="36">
        <v>3.6105849000000002E-2</v>
      </c>
      <c r="AT16" s="36">
        <v>0.47932229100000001</v>
      </c>
      <c r="AU16" s="36">
        <v>0.97290134800000005</v>
      </c>
      <c r="AV16" s="36">
        <v>1.5512561810000001</v>
      </c>
      <c r="AW16" s="36">
        <v>3.1486522899999998</v>
      </c>
      <c r="AX16" s="36">
        <v>1.3930768840000001</v>
      </c>
      <c r="AY16" s="36">
        <v>2.8275888760000001</v>
      </c>
      <c r="AZ16" s="36">
        <v>2.3766519999999999E-3</v>
      </c>
      <c r="BA16" s="36">
        <v>4.7533050000000002E-3</v>
      </c>
      <c r="BB16" s="36">
        <v>0.49286025700000002</v>
      </c>
      <c r="BC16" s="36">
        <v>30.215387887999999</v>
      </c>
      <c r="BD16" s="36">
        <v>61.329489875999997</v>
      </c>
      <c r="BE16" s="36">
        <v>2.9220962999999999E-2</v>
      </c>
      <c r="BF16" s="36">
        <v>5.8441926999999998E-2</v>
      </c>
      <c r="BG16" s="36">
        <v>0.52981828900000005</v>
      </c>
      <c r="BH16" s="36">
        <v>1.6783584810000001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5.6580260390000001</v>
      </c>
      <c r="E17" s="36">
        <v>3</v>
      </c>
      <c r="F17" s="36">
        <v>1</v>
      </c>
      <c r="G17" s="36">
        <v>1</v>
      </c>
      <c r="H17" s="36">
        <v>1</v>
      </c>
      <c r="I17" s="36">
        <v>0.66799060159672197</v>
      </c>
      <c r="J17" s="36">
        <v>10.297836139755598</v>
      </c>
      <c r="K17" s="36">
        <v>4.2121101603856868E-2</v>
      </c>
      <c r="L17" s="36">
        <v>0.62586949999286512</v>
      </c>
      <c r="M17" s="36">
        <v>1.8025352413491311</v>
      </c>
      <c r="N17" s="36">
        <v>9.1632915000031883</v>
      </c>
      <c r="O17" s="36">
        <v>5.1966157999999998E-2</v>
      </c>
      <c r="P17" s="36">
        <v>7.8561790000000006E-2</v>
      </c>
      <c r="Q17" s="36">
        <v>4.5141586999999997E-2</v>
      </c>
      <c r="R17" s="36">
        <v>6.8245709999999998E-3</v>
      </c>
      <c r="S17" s="36">
        <v>6.9660176000000004E-2</v>
      </c>
      <c r="T17" s="36">
        <v>8.9016140000000004E-3</v>
      </c>
      <c r="U17" s="36">
        <v>3.9050000000000001E-2</v>
      </c>
      <c r="V17" s="36">
        <v>9.2300000000000007E-2</v>
      </c>
      <c r="W17" s="36">
        <v>0.75900675959672204</v>
      </c>
      <c r="X17" s="36">
        <v>10.468697929755598</v>
      </c>
      <c r="Y17" s="36">
        <v>11.22770468935232</v>
      </c>
      <c r="Z17" s="36">
        <v>4.2187709421799688E-3</v>
      </c>
      <c r="AA17" s="36">
        <v>1.6431760548876666E-3</v>
      </c>
      <c r="AB17" s="36">
        <v>1.6431760000000001E-3</v>
      </c>
      <c r="AC17" s="36">
        <v>2.5189388452923409E-4</v>
      </c>
      <c r="AD17" s="36">
        <v>7.1597994115113445E-2</v>
      </c>
      <c r="AE17" s="36">
        <v>0.64438194703602103</v>
      </c>
      <c r="AF17" s="36">
        <v>0.71597994115113428</v>
      </c>
      <c r="AG17" s="36">
        <v>3.0859037455429122E-3</v>
      </c>
      <c r="AH17" s="36">
        <v>5.2495833832224255E-3</v>
      </c>
      <c r="AI17" s="36">
        <v>1.6812854889509659E-2</v>
      </c>
      <c r="AJ17" s="36">
        <v>6.4414631585683882E-5</v>
      </c>
      <c r="AK17" s="36">
        <v>7.7841377003726552E-5</v>
      </c>
      <c r="AL17" s="36">
        <v>1.9468761856180028E-4</v>
      </c>
      <c r="AM17" s="36">
        <v>3.4022122616578303E-3</v>
      </c>
      <c r="AN17" s="36">
        <v>7.6925418875339602E-2</v>
      </c>
      <c r="AO17" s="36">
        <v>0.66138948954409249</v>
      </c>
      <c r="AP17" s="36">
        <v>140.93714255500001</v>
      </c>
      <c r="AQ17" s="36">
        <v>75.889230605999998</v>
      </c>
      <c r="AR17" s="36">
        <v>216.82637316099999</v>
      </c>
      <c r="AS17" s="36">
        <v>15.487064999999999</v>
      </c>
      <c r="AT17" s="36">
        <v>736.12461092199999</v>
      </c>
      <c r="AU17" s="36">
        <v>1894.7122142549999</v>
      </c>
      <c r="AV17" s="36">
        <v>406.288934208</v>
      </c>
      <c r="AW17" s="36">
        <v>1045.7476828490001</v>
      </c>
      <c r="AX17" s="36">
        <v>390.16735130699999</v>
      </c>
      <c r="AY17" s="36">
        <v>1004.252317007</v>
      </c>
      <c r="AZ17" s="36">
        <v>0.22001577899999999</v>
      </c>
      <c r="BA17" s="36">
        <v>0.44003155900000002</v>
      </c>
      <c r="BB17" s="36">
        <v>1.501510068</v>
      </c>
      <c r="BC17" s="36">
        <v>61.445100514000003</v>
      </c>
      <c r="BD17" s="36">
        <v>158.153634213</v>
      </c>
      <c r="BE17" s="36">
        <v>8.9022335999999994E-2</v>
      </c>
      <c r="BF17" s="36">
        <v>0.17804467199999999</v>
      </c>
      <c r="BG17" s="36">
        <v>3.0832086040000002</v>
      </c>
      <c r="BH17" s="36">
        <v>18.103145342000001</v>
      </c>
      <c r="BI17" s="36">
        <v>0</v>
      </c>
      <c r="BJ17" s="36">
        <v>0</v>
      </c>
      <c r="BK17" s="36">
        <v>0.24</v>
      </c>
      <c r="BL17" s="36">
        <v>0.24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5.8762205700000001</v>
      </c>
      <c r="E18" s="36">
        <v>1</v>
      </c>
      <c r="F18" s="36">
        <v>0</v>
      </c>
      <c r="G18" s="36">
        <v>1</v>
      </c>
      <c r="H18" s="36">
        <v>0</v>
      </c>
      <c r="I18" s="36">
        <v>3.0136381777190588</v>
      </c>
      <c r="J18" s="36">
        <v>25.835339029314756</v>
      </c>
      <c r="K18" s="36">
        <v>0.3755071777044881</v>
      </c>
      <c r="L18" s="36">
        <v>2.6381310000145706</v>
      </c>
      <c r="M18" s="36">
        <v>8.5504742070263084</v>
      </c>
      <c r="N18" s="36">
        <v>20.298503000007507</v>
      </c>
      <c r="O18" s="36">
        <v>0.38665167299999997</v>
      </c>
      <c r="P18" s="36">
        <v>0.65731409399999996</v>
      </c>
      <c r="Q18" s="36">
        <v>0.35618231299999997</v>
      </c>
      <c r="R18" s="36">
        <v>3.0469360000000001E-2</v>
      </c>
      <c r="S18" s="36">
        <v>0.61757144899999994</v>
      </c>
      <c r="T18" s="36">
        <v>3.9742645E-2</v>
      </c>
      <c r="U18" s="36">
        <v>0</v>
      </c>
      <c r="V18" s="36">
        <v>0</v>
      </c>
      <c r="W18" s="36">
        <v>3.4002898507190586</v>
      </c>
      <c r="X18" s="36">
        <v>26.492653123314756</v>
      </c>
      <c r="Y18" s="36">
        <v>29.892942974033815</v>
      </c>
      <c r="Z18" s="36">
        <v>1.509171430872617E-2</v>
      </c>
      <c r="AA18" s="36">
        <v>7.2205916748267051E-3</v>
      </c>
      <c r="AB18" s="36">
        <v>7.2205919999999996E-3</v>
      </c>
      <c r="AC18" s="36">
        <v>2.5865053852749975E-3</v>
      </c>
      <c r="AD18" s="36">
        <v>0.33901062113109598</v>
      </c>
      <c r="AE18" s="36">
        <v>3.0510955901798642</v>
      </c>
      <c r="AF18" s="36">
        <v>3.3901062113109592</v>
      </c>
      <c r="AG18" s="36">
        <v>0</v>
      </c>
      <c r="AH18" s="36">
        <v>0</v>
      </c>
      <c r="AI18" s="36">
        <v>0</v>
      </c>
      <c r="AJ18" s="36">
        <v>2.830565769129E-4</v>
      </c>
      <c r="AK18" s="36">
        <v>3.4205759094709995E-4</v>
      </c>
      <c r="AL18" s="36">
        <v>8.5551387136033297E-4</v>
      </c>
      <c r="AM18" s="36">
        <v>2.8695619621878976E-3</v>
      </c>
      <c r="AN18" s="36">
        <v>0.33935267872204306</v>
      </c>
      <c r="AO18" s="36">
        <v>3.0519511040512244</v>
      </c>
      <c r="AP18" s="36">
        <v>543.68861994500003</v>
      </c>
      <c r="AQ18" s="36">
        <v>292.75541073900001</v>
      </c>
      <c r="AR18" s="36">
        <v>836.44403068400004</v>
      </c>
      <c r="AS18" s="36">
        <v>49.815554501000001</v>
      </c>
      <c r="AT18" s="36">
        <v>2022.533879325</v>
      </c>
      <c r="AU18" s="36">
        <v>5297.1796100379997</v>
      </c>
      <c r="AV18" s="36">
        <v>1103.3770195039999</v>
      </c>
      <c r="AW18" s="36">
        <v>2889.8335447670001</v>
      </c>
      <c r="AX18" s="36">
        <v>1060.094753009</v>
      </c>
      <c r="AY18" s="36">
        <v>2776.4737924780002</v>
      </c>
      <c r="AZ18" s="36">
        <v>0.84902748699999997</v>
      </c>
      <c r="BA18" s="36">
        <v>1.698054975</v>
      </c>
      <c r="BB18" s="36">
        <v>2.636914896</v>
      </c>
      <c r="BC18" s="36">
        <v>154.67523297599999</v>
      </c>
      <c r="BD18" s="36">
        <v>405.10692981400001</v>
      </c>
      <c r="BE18" s="36">
        <v>0.15633882700000001</v>
      </c>
      <c r="BF18" s="36">
        <v>0.312677655</v>
      </c>
      <c r="BG18" s="36">
        <v>7.2258836620000002</v>
      </c>
      <c r="BH18" s="36">
        <v>69.608011070000003</v>
      </c>
      <c r="BI18" s="36">
        <v>0.42000000000000015</v>
      </c>
      <c r="BJ18" s="36">
        <v>0.42000000000000015</v>
      </c>
      <c r="BK18" s="36">
        <v>1.4400000000000011</v>
      </c>
      <c r="BL18" s="36">
        <v>1.4400000000000011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5.6768799569999997</v>
      </c>
      <c r="E19" s="36">
        <v>6</v>
      </c>
      <c r="F19" s="36">
        <v>0</v>
      </c>
      <c r="G19" s="36">
        <v>5</v>
      </c>
      <c r="H19" s="36">
        <v>1</v>
      </c>
      <c r="I19" s="36">
        <v>0.9123685865498472</v>
      </c>
      <c r="J19" s="36">
        <v>11.787989067676417</v>
      </c>
      <c r="K19" s="36">
        <v>6.2082586556031702E-2</v>
      </c>
      <c r="L19" s="36">
        <v>0.85028599999381549</v>
      </c>
      <c r="M19" s="36">
        <v>2.5514236542195383</v>
      </c>
      <c r="N19" s="36">
        <v>10.148934000006726</v>
      </c>
      <c r="O19" s="36">
        <v>0.82141457800000006</v>
      </c>
      <c r="P19" s="36">
        <v>1.3958488889999998</v>
      </c>
      <c r="Q19" s="36">
        <v>0.76431232400000004</v>
      </c>
      <c r="R19" s="36">
        <v>5.7102253999999998E-2</v>
      </c>
      <c r="S19" s="36">
        <v>1.3213676879999998</v>
      </c>
      <c r="T19" s="36">
        <v>7.4481200999999997E-2</v>
      </c>
      <c r="U19" s="36">
        <v>0.22559999999999999</v>
      </c>
      <c r="V19" s="36">
        <v>0.5351999999999999</v>
      </c>
      <c r="W19" s="36">
        <v>1.9593831645498474</v>
      </c>
      <c r="X19" s="36">
        <v>13.719037956676416</v>
      </c>
      <c r="Y19" s="36">
        <v>15.678421121226265</v>
      </c>
      <c r="Z19" s="36">
        <v>5.7438955501773973E-3</v>
      </c>
      <c r="AA19" s="36">
        <v>2.2890813013441286E-3</v>
      </c>
      <c r="AB19" s="36">
        <v>2.2890810000000001E-3</v>
      </c>
      <c r="AC19" s="36">
        <v>5.374447260380361E-4</v>
      </c>
      <c r="AD19" s="36">
        <v>0.14771533211926607</v>
      </c>
      <c r="AE19" s="36">
        <v>1.3294379890733943</v>
      </c>
      <c r="AF19" s="36">
        <v>1.4771533211926606</v>
      </c>
      <c r="AG19" s="36">
        <v>1.6651280951579417E-2</v>
      </c>
      <c r="AH19" s="36">
        <v>2.8326317021077626E-2</v>
      </c>
      <c r="AI19" s="36">
        <v>9.0720772081018877E-2</v>
      </c>
      <c r="AJ19" s="36">
        <v>8.9734945792130139E-5</v>
      </c>
      <c r="AK19" s="36">
        <v>1.0843952024193841E-4</v>
      </c>
      <c r="AL19" s="36">
        <v>2.7121606485553849E-4</v>
      </c>
      <c r="AM19" s="36">
        <v>1.7278460623409583E-2</v>
      </c>
      <c r="AN19" s="36">
        <v>0.17615008866058565</v>
      </c>
      <c r="AO19" s="36">
        <v>1.4204299772192686</v>
      </c>
      <c r="AP19" s="36">
        <v>305.98248259100001</v>
      </c>
      <c r="AQ19" s="36">
        <v>164.75979831800001</v>
      </c>
      <c r="AR19" s="36">
        <v>470.74228090899999</v>
      </c>
      <c r="AS19" s="36">
        <v>20.258788292999999</v>
      </c>
      <c r="AT19" s="36">
        <v>1800.992869979</v>
      </c>
      <c r="AU19" s="36">
        <v>4242.0678958320004</v>
      </c>
      <c r="AV19" s="36">
        <v>969.99815568600002</v>
      </c>
      <c r="AW19" s="36">
        <v>2284.7386593480001</v>
      </c>
      <c r="AX19" s="36">
        <v>925.91066574199999</v>
      </c>
      <c r="AY19" s="36">
        <v>2180.894758123</v>
      </c>
      <c r="AZ19" s="36">
        <v>0.2492798</v>
      </c>
      <c r="BA19" s="36">
        <v>0.49855959999999999</v>
      </c>
      <c r="BB19" s="36">
        <v>2.3801288509999998</v>
      </c>
      <c r="BC19" s="36">
        <v>129.89807974499999</v>
      </c>
      <c r="BD19" s="36">
        <v>305.96260707099998</v>
      </c>
      <c r="BE19" s="36">
        <v>0.141114358</v>
      </c>
      <c r="BF19" s="36">
        <v>0.28222871700000002</v>
      </c>
      <c r="BG19" s="36">
        <v>2.9831997819999998</v>
      </c>
      <c r="BH19" s="36">
        <v>35.092906722000002</v>
      </c>
      <c r="BI19" s="36">
        <v>0.12</v>
      </c>
      <c r="BJ19" s="36">
        <v>0.12</v>
      </c>
      <c r="BK19" s="36">
        <v>0.33000000000000007</v>
      </c>
      <c r="BL19" s="36">
        <v>0.33000000000000007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5.963281404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2.389080683641998</v>
      </c>
      <c r="J20" s="36">
        <v>20.547094615590467</v>
      </c>
      <c r="K20" s="36">
        <v>0.79750318364211092</v>
      </c>
      <c r="L20" s="36">
        <v>1.5915774999998868</v>
      </c>
      <c r="M20" s="36">
        <v>11.637709299230051</v>
      </c>
      <c r="N20" s="36">
        <v>11.298466000002417</v>
      </c>
      <c r="O20" s="36">
        <v>0.31383899599999998</v>
      </c>
      <c r="P20" s="36">
        <v>0.48269105400000006</v>
      </c>
      <c r="Q20" s="36">
        <v>0.297201944</v>
      </c>
      <c r="R20" s="36">
        <v>1.6637051999999999E-2</v>
      </c>
      <c r="S20" s="36">
        <v>0.46099055200000005</v>
      </c>
      <c r="T20" s="36">
        <v>2.1700502E-2</v>
      </c>
      <c r="U20" s="36" t="s">
        <v>339</v>
      </c>
      <c r="V20" s="36" t="s">
        <v>339</v>
      </c>
      <c r="W20" s="36">
        <v>2.7029196796419979</v>
      </c>
      <c r="X20" s="36">
        <v>21.029785669590467</v>
      </c>
      <c r="Y20" s="36">
        <v>23.732705349232464</v>
      </c>
      <c r="Z20" s="36">
        <v>9.4438907575681158E-3</v>
      </c>
      <c r="AA20" s="36">
        <v>4.4926735270406021E-3</v>
      </c>
      <c r="AB20" s="36">
        <v>4.4926740000000003E-3</v>
      </c>
      <c r="AC20" s="36">
        <v>9.3827387328148156E-3</v>
      </c>
      <c r="AD20" s="36">
        <v>7.422047737007989E-2</v>
      </c>
      <c r="AE20" s="36">
        <v>0.66798429633071887</v>
      </c>
      <c r="AF20" s="36">
        <v>0.74220477370079885</v>
      </c>
      <c r="AG20" s="36" t="s">
        <v>339</v>
      </c>
      <c r="AH20" s="36" t="s">
        <v>339</v>
      </c>
      <c r="AI20" s="36" t="s">
        <v>339</v>
      </c>
      <c r="AJ20" s="36">
        <v>1.7611865111377247E-4</v>
      </c>
      <c r="AK20" s="36">
        <v>2.1282925906223083E-4</v>
      </c>
      <c r="AL20" s="36">
        <v>5.323032968072303E-4</v>
      </c>
      <c r="AM20" s="36">
        <v>9.5588573839285873E-3</v>
      </c>
      <c r="AN20" s="36">
        <v>7.4433306629142118E-2</v>
      </c>
      <c r="AO20" s="36">
        <v>0.66851659962752608</v>
      </c>
      <c r="AP20" s="36">
        <v>176.62439793499999</v>
      </c>
      <c r="AQ20" s="36">
        <v>95.105445041999999</v>
      </c>
      <c r="AR20" s="36">
        <v>271.72984297699998</v>
      </c>
      <c r="AS20" s="36">
        <v>12.486108746999999</v>
      </c>
      <c r="AT20" s="36">
        <v>634.80638962</v>
      </c>
      <c r="AU20" s="36">
        <v>1463.7838086209999</v>
      </c>
      <c r="AV20" s="36">
        <v>354.50949290300002</v>
      </c>
      <c r="AW20" s="36">
        <v>817.45436750500005</v>
      </c>
      <c r="AX20" s="36">
        <v>340.94527422900001</v>
      </c>
      <c r="AY20" s="36">
        <v>786.17698278299997</v>
      </c>
      <c r="AZ20" s="36">
        <v>0.184645371</v>
      </c>
      <c r="BA20" s="36">
        <v>0.36929074200000001</v>
      </c>
      <c r="BB20" s="36">
        <v>0.91219330600000004</v>
      </c>
      <c r="BC20" s="36">
        <v>51.300413685999999</v>
      </c>
      <c r="BD20" s="36">
        <v>118.292311102</v>
      </c>
      <c r="BE20" s="36">
        <v>5.4082606999999998E-2</v>
      </c>
      <c r="BF20" s="36">
        <v>0.108165214</v>
      </c>
      <c r="BG20" s="36">
        <v>2.6161902440000002</v>
      </c>
      <c r="BH20" s="36">
        <v>18.315974283999999</v>
      </c>
      <c r="BI20" s="36">
        <v>0.12</v>
      </c>
      <c r="BJ20" s="36">
        <v>0.12</v>
      </c>
      <c r="BK20" s="36">
        <v>0.30000000000000004</v>
      </c>
      <c r="BL20" s="36">
        <v>0.30000000000000004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5.8842064890000003</v>
      </c>
      <c r="E21" s="36">
        <v>3</v>
      </c>
      <c r="F21" s="36">
        <v>0</v>
      </c>
      <c r="G21" s="36">
        <v>2</v>
      </c>
      <c r="H21" s="36">
        <v>1</v>
      </c>
      <c r="I21" s="36">
        <v>0.43574676371067289</v>
      </c>
      <c r="J21" s="36">
        <v>5.2712037643423226</v>
      </c>
      <c r="K21" s="36">
        <v>2.8823763718884499E-2</v>
      </c>
      <c r="L21" s="36">
        <v>0.40692299999178838</v>
      </c>
      <c r="M21" s="36">
        <v>1.1205645280492207</v>
      </c>
      <c r="N21" s="36">
        <v>4.5863860000037757</v>
      </c>
      <c r="O21" s="36">
        <v>0.216976</v>
      </c>
      <c r="P21" s="36">
        <v>0.33589966199999999</v>
      </c>
      <c r="Q21" s="36">
        <v>0.189455293</v>
      </c>
      <c r="R21" s="36">
        <v>2.7520706999999998E-2</v>
      </c>
      <c r="S21" s="36">
        <v>0.30000308599999997</v>
      </c>
      <c r="T21" s="36">
        <v>3.5896575999999999E-2</v>
      </c>
      <c r="U21" s="36">
        <v>1.32E-2</v>
      </c>
      <c r="V21" s="36">
        <v>3.1199999999999999E-2</v>
      </c>
      <c r="W21" s="36">
        <v>0.66592276371067294</v>
      </c>
      <c r="X21" s="36">
        <v>5.6383034263423228</v>
      </c>
      <c r="Y21" s="36">
        <v>6.3042261900529954</v>
      </c>
      <c r="Z21" s="36">
        <v>2.9166998993882514E-3</v>
      </c>
      <c r="AA21" s="36">
        <v>9.8059701722410597E-4</v>
      </c>
      <c r="AB21" s="36">
        <v>9.8059699999999994E-4</v>
      </c>
      <c r="AC21" s="36">
        <v>1.2507549449777594E-4</v>
      </c>
      <c r="AD21" s="36">
        <v>4.6741242836050724E-2</v>
      </c>
      <c r="AE21" s="36">
        <v>0.42067118552445648</v>
      </c>
      <c r="AF21" s="36">
        <v>0.46741242836050712</v>
      </c>
      <c r="AG21" s="36">
        <v>9.5789832107023398E-4</v>
      </c>
      <c r="AH21" s="36">
        <v>1.6295281783723519E-3</v>
      </c>
      <c r="AI21" s="36">
        <v>5.2188943010033437E-3</v>
      </c>
      <c r="AJ21" s="36">
        <v>3.8440674945769371E-5</v>
      </c>
      <c r="AK21" s="36">
        <v>4.6453344477842448E-5</v>
      </c>
      <c r="AL21" s="36">
        <v>1.1618359487896954E-4</v>
      </c>
      <c r="AM21" s="36">
        <v>1.1214144905137794E-3</v>
      </c>
      <c r="AN21" s="36">
        <v>4.8417224358900918E-2</v>
      </c>
      <c r="AO21" s="36">
        <v>0.42600626342033882</v>
      </c>
      <c r="AP21" s="36">
        <v>98.733076513</v>
      </c>
      <c r="AQ21" s="36">
        <v>53.163964276000002</v>
      </c>
      <c r="AR21" s="36">
        <v>151.89704078900002</v>
      </c>
      <c r="AS21" s="36">
        <v>12.623048438</v>
      </c>
      <c r="AT21" s="36">
        <v>422.98656116199999</v>
      </c>
      <c r="AU21" s="36">
        <v>998.48788457299997</v>
      </c>
      <c r="AV21" s="36">
        <v>222.89258842699999</v>
      </c>
      <c r="AW21" s="36">
        <v>526.15276592800001</v>
      </c>
      <c r="AX21" s="36">
        <v>213.52987062700001</v>
      </c>
      <c r="AY21" s="36">
        <v>504.05144841800001</v>
      </c>
      <c r="AZ21" s="36">
        <v>0.30394169599999998</v>
      </c>
      <c r="BA21" s="36">
        <v>0.60788339199999997</v>
      </c>
      <c r="BB21" s="36">
        <v>0.64632632800000001</v>
      </c>
      <c r="BC21" s="36">
        <v>16.392367762999999</v>
      </c>
      <c r="BD21" s="36">
        <v>38.695273358999998</v>
      </c>
      <c r="BE21" s="36">
        <v>3.8319741999999997E-2</v>
      </c>
      <c r="BF21" s="36">
        <v>7.6639484999999993E-2</v>
      </c>
      <c r="BG21" s="36">
        <v>1.1012232909999999</v>
      </c>
      <c r="BH21" s="36">
        <v>19.098947800000001</v>
      </c>
      <c r="BI21" s="36">
        <v>0.09</v>
      </c>
      <c r="BJ21" s="36">
        <v>0.09</v>
      </c>
      <c r="BK21" s="36">
        <v>0.12</v>
      </c>
      <c r="BL21" s="36">
        <v>0.12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6.0229411730000004</v>
      </c>
      <c r="E22" s="36">
        <v>2</v>
      </c>
      <c r="F22" s="36">
        <v>0</v>
      </c>
      <c r="G22" s="36">
        <v>1</v>
      </c>
      <c r="H22" s="36">
        <v>1</v>
      </c>
      <c r="I22" s="36">
        <v>2.3151258589765931</v>
      </c>
      <c r="J22" s="36">
        <v>19.052596452105114</v>
      </c>
      <c r="K22" s="36">
        <v>0.18511385898311805</v>
      </c>
      <c r="L22" s="36">
        <v>2.1300119999934752</v>
      </c>
      <c r="M22" s="36">
        <v>4.5042453110894174</v>
      </c>
      <c r="N22" s="36">
        <v>16.86347699999229</v>
      </c>
      <c r="O22" s="36">
        <v>0.496208337</v>
      </c>
      <c r="P22" s="36">
        <v>0.85615736800000009</v>
      </c>
      <c r="Q22" s="36">
        <v>0.44549185800000002</v>
      </c>
      <c r="R22" s="36">
        <v>5.0716479000000002E-2</v>
      </c>
      <c r="S22" s="36">
        <v>0.79000543900000009</v>
      </c>
      <c r="T22" s="36">
        <v>6.6151928999999998E-2</v>
      </c>
      <c r="U22" s="36">
        <v>6.6E-3</v>
      </c>
      <c r="V22" s="36">
        <v>1.5599999999999999E-2</v>
      </c>
      <c r="W22" s="36">
        <v>2.8179341959765933</v>
      </c>
      <c r="X22" s="36">
        <v>19.924353820105114</v>
      </c>
      <c r="Y22" s="36">
        <v>22.742288016081709</v>
      </c>
      <c r="Z22" s="36">
        <v>1.1407762150507265E-2</v>
      </c>
      <c r="AA22" s="36">
        <v>5.4896061866527776E-3</v>
      </c>
      <c r="AB22" s="36">
        <v>5.4896060000000002E-3</v>
      </c>
      <c r="AC22" s="36">
        <v>2.3423431054916059E-2</v>
      </c>
      <c r="AD22" s="36">
        <v>0.29970458871362038</v>
      </c>
      <c r="AE22" s="36">
        <v>2.6973412984225829</v>
      </c>
      <c r="AF22" s="36">
        <v>2.9970458871362036</v>
      </c>
      <c r="AG22" s="36">
        <v>5.3746754440066238E-4</v>
      </c>
      <c r="AH22" s="36">
        <v>9.1431260426779349E-4</v>
      </c>
      <c r="AI22" s="36">
        <v>2.9282714488036089E-3</v>
      </c>
      <c r="AJ22" s="36">
        <v>2.1519967937059514E-4</v>
      </c>
      <c r="AK22" s="36">
        <v>2.6005643354571836E-4</v>
      </c>
      <c r="AL22" s="36">
        <v>6.5042230350404958E-4</v>
      </c>
      <c r="AM22" s="36">
        <v>2.4176098278687316E-2</v>
      </c>
      <c r="AN22" s="36">
        <v>0.30087895775143386</v>
      </c>
      <c r="AO22" s="36">
        <v>2.7009199921748905</v>
      </c>
      <c r="AP22" s="36">
        <v>407.58120821300002</v>
      </c>
      <c r="AQ22" s="36">
        <v>219.466804422</v>
      </c>
      <c r="AR22" s="36">
        <v>627.04801263500008</v>
      </c>
      <c r="AS22" s="36">
        <v>45.412296134999998</v>
      </c>
      <c r="AT22" s="36">
        <v>1794.8944409650001</v>
      </c>
      <c r="AU22" s="36">
        <v>4583.3911618020002</v>
      </c>
      <c r="AV22" s="36">
        <v>1019.837901194</v>
      </c>
      <c r="AW22" s="36">
        <v>2604.2289262929999</v>
      </c>
      <c r="AX22" s="36">
        <v>987.584334915</v>
      </c>
      <c r="AY22" s="36">
        <v>2521.867140973</v>
      </c>
      <c r="AZ22" s="36">
        <v>1.5090775569999999</v>
      </c>
      <c r="BA22" s="36">
        <v>3.0181551149999999</v>
      </c>
      <c r="BB22" s="36">
        <v>2.2746218800000002</v>
      </c>
      <c r="BC22" s="36">
        <v>107.05551085499999</v>
      </c>
      <c r="BD22" s="36">
        <v>273.37389379500001</v>
      </c>
      <c r="BE22" s="36">
        <v>0.134859004</v>
      </c>
      <c r="BF22" s="36">
        <v>0.26971800899999998</v>
      </c>
      <c r="BG22" s="36">
        <v>4.6014730119999996</v>
      </c>
      <c r="BH22" s="36">
        <v>40.252847250000002</v>
      </c>
      <c r="BI22" s="36">
        <v>0.30000000000000004</v>
      </c>
      <c r="BJ22" s="36">
        <v>0.30000000000000004</v>
      </c>
      <c r="BK22" s="36">
        <v>0.33000000000000007</v>
      </c>
      <c r="BL22" s="36">
        <v>0.33000000000000007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5.9641097209999998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7.6298275803971292</v>
      </c>
      <c r="J23" s="36">
        <v>52.608254158451885</v>
      </c>
      <c r="K23" s="36">
        <v>2.5331195804010571</v>
      </c>
      <c r="L23" s="36">
        <v>5.096707999996072</v>
      </c>
      <c r="M23" s="36">
        <v>33.05929873887095</v>
      </c>
      <c r="N23" s="36">
        <v>27.178782999978061</v>
      </c>
      <c r="O23" s="36">
        <v>0.37977399199999995</v>
      </c>
      <c r="P23" s="36">
        <v>0.57950286100000004</v>
      </c>
      <c r="Q23" s="36">
        <v>0.33950545099999996</v>
      </c>
      <c r="R23" s="36">
        <v>4.0268541000000005E-2</v>
      </c>
      <c r="S23" s="36">
        <v>0.52697867600000003</v>
      </c>
      <c r="T23" s="36">
        <v>5.2524185000000001E-2</v>
      </c>
      <c r="U23" s="36" t="s">
        <v>339</v>
      </c>
      <c r="V23" s="36" t="s">
        <v>339</v>
      </c>
      <c r="W23" s="36">
        <v>8.0096015723971288</v>
      </c>
      <c r="X23" s="36">
        <v>53.187757019451887</v>
      </c>
      <c r="Y23" s="36">
        <v>61.197358591849017</v>
      </c>
      <c r="Z23" s="36">
        <v>2.9026006663869487E-2</v>
      </c>
      <c r="AA23" s="36">
        <v>1.3990535211985091E-2</v>
      </c>
      <c r="AB23" s="36">
        <v>1.3990535E-2</v>
      </c>
      <c r="AC23" s="36">
        <v>3.6545498723411118E-2</v>
      </c>
      <c r="AD23" s="36">
        <v>0.27861312241167985</v>
      </c>
      <c r="AE23" s="36">
        <v>2.5075181017051182</v>
      </c>
      <c r="AF23" s="36">
        <v>2.7861312241167981</v>
      </c>
      <c r="AG23" s="36" t="s">
        <v>339</v>
      </c>
      <c r="AH23" s="36" t="s">
        <v>339</v>
      </c>
      <c r="AI23" s="36" t="s">
        <v>339</v>
      </c>
      <c r="AJ23" s="36">
        <v>5.4844713023227394E-4</v>
      </c>
      <c r="AK23" s="36">
        <v>6.627668061235264E-4</v>
      </c>
      <c r="AL23" s="36">
        <v>1.657633717602689E-3</v>
      </c>
      <c r="AM23" s="36">
        <v>3.7093945853643395E-2</v>
      </c>
      <c r="AN23" s="36">
        <v>0.27927588921780339</v>
      </c>
      <c r="AO23" s="36">
        <v>2.5091757354227209</v>
      </c>
      <c r="AP23" s="36">
        <v>373.34880531200002</v>
      </c>
      <c r="AQ23" s="36">
        <v>201.03397209100001</v>
      </c>
      <c r="AR23" s="36">
        <v>574.38277740300009</v>
      </c>
      <c r="AS23" s="36">
        <v>65.868788086999999</v>
      </c>
      <c r="AT23" s="36">
        <v>1158.733574243</v>
      </c>
      <c r="AU23" s="36">
        <v>2918.035558088</v>
      </c>
      <c r="AV23" s="36">
        <v>820.14498605699998</v>
      </c>
      <c r="AW23" s="36">
        <v>2065.3688520820001</v>
      </c>
      <c r="AX23" s="36">
        <v>807.09453078599995</v>
      </c>
      <c r="AY23" s="36">
        <v>2032.503926635</v>
      </c>
      <c r="AZ23" s="36">
        <v>0.67299307100000005</v>
      </c>
      <c r="BA23" s="36">
        <v>1.3459861420000001</v>
      </c>
      <c r="BB23" s="36">
        <v>1.1239785790000001</v>
      </c>
      <c r="BC23" s="36">
        <v>60.998359430999997</v>
      </c>
      <c r="BD23" s="36">
        <v>153.61199999999999</v>
      </c>
      <c r="BE23" s="36">
        <v>6.6639045999999993E-2</v>
      </c>
      <c r="BF23" s="36">
        <v>0.13327809199999999</v>
      </c>
      <c r="BG23" s="36">
        <v>2.4317366869999999</v>
      </c>
      <c r="BH23" s="36">
        <v>28.198826197999999</v>
      </c>
      <c r="BI23" s="36">
        <v>0.21</v>
      </c>
      <c r="BJ23" s="36">
        <v>0.21</v>
      </c>
      <c r="BK23" s="36">
        <v>0.4800000000000002</v>
      </c>
      <c r="BL23" s="36">
        <v>0.4800000000000002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5.9694330469999999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3.3527102350588129</v>
      </c>
      <c r="J24" s="36">
        <v>26.661942065091051</v>
      </c>
      <c r="K24" s="36">
        <v>0.82623423505401616</v>
      </c>
      <c r="L24" s="36">
        <v>2.5264760000047968</v>
      </c>
      <c r="M24" s="36">
        <v>13.53455880015219</v>
      </c>
      <c r="N24" s="36">
        <v>16.480093499997672</v>
      </c>
      <c r="O24" s="36">
        <v>0.65470549699999991</v>
      </c>
      <c r="P24" s="36">
        <v>0.99892346700000001</v>
      </c>
      <c r="Q24" s="36">
        <v>0.58347717899999996</v>
      </c>
      <c r="R24" s="36">
        <v>7.1228317999999999E-2</v>
      </c>
      <c r="S24" s="36">
        <v>0.90601696399999998</v>
      </c>
      <c r="T24" s="36">
        <v>9.2906503000000001E-2</v>
      </c>
      <c r="U24" s="36" t="s">
        <v>339</v>
      </c>
      <c r="V24" s="36" t="s">
        <v>339</v>
      </c>
      <c r="W24" s="36">
        <v>4.0074157320588126</v>
      </c>
      <c r="X24" s="36">
        <v>27.660865532091051</v>
      </c>
      <c r="Y24" s="36">
        <v>31.668281264149865</v>
      </c>
      <c r="Z24" s="36">
        <v>1.4274389818574269E-2</v>
      </c>
      <c r="AA24" s="36">
        <v>6.8790357277882588E-3</v>
      </c>
      <c r="AB24" s="36">
        <v>6.8790359999999998E-3</v>
      </c>
      <c r="AC24" s="36">
        <v>1.1440497469303625E-2</v>
      </c>
      <c r="AD24" s="36">
        <v>0.14751226014818292</v>
      </c>
      <c r="AE24" s="36">
        <v>1.3276103413336462</v>
      </c>
      <c r="AF24" s="36">
        <v>1.4751226014818293</v>
      </c>
      <c r="AG24" s="36" t="s">
        <v>339</v>
      </c>
      <c r="AH24" s="36" t="s">
        <v>339</v>
      </c>
      <c r="AI24" s="36" t="s">
        <v>339</v>
      </c>
      <c r="AJ24" s="36">
        <v>2.6966713881228753E-4</v>
      </c>
      <c r="AK24" s="36">
        <v>3.2587722477580433E-4</v>
      </c>
      <c r="AL24" s="36">
        <v>8.1504545881931839E-4</v>
      </c>
      <c r="AM24" s="36">
        <v>1.1710164608115912E-2</v>
      </c>
      <c r="AN24" s="36">
        <v>0.14783813737295873</v>
      </c>
      <c r="AO24" s="36">
        <v>1.3284253867924656</v>
      </c>
      <c r="AP24" s="36">
        <v>272.488012771</v>
      </c>
      <c r="AQ24" s="36">
        <v>146.724314569</v>
      </c>
      <c r="AR24" s="36">
        <v>419.21232734</v>
      </c>
      <c r="AS24" s="36">
        <v>46.844464748</v>
      </c>
      <c r="AT24" s="36">
        <v>862.10596454400002</v>
      </c>
      <c r="AU24" s="36">
        <v>2178.0829229699998</v>
      </c>
      <c r="AV24" s="36">
        <v>562.26179901099999</v>
      </c>
      <c r="AW24" s="36">
        <v>1420.5363064769999</v>
      </c>
      <c r="AX24" s="36">
        <v>550.47779785</v>
      </c>
      <c r="AY24" s="36">
        <v>1390.764407489</v>
      </c>
      <c r="AZ24" s="36">
        <v>0.349582226</v>
      </c>
      <c r="BA24" s="36">
        <v>0.69916445299999996</v>
      </c>
      <c r="BB24" s="36">
        <v>0.68521867199999997</v>
      </c>
      <c r="BC24" s="36">
        <v>48.332387623999999</v>
      </c>
      <c r="BD24" s="36">
        <v>122.110218975</v>
      </c>
      <c r="BE24" s="36">
        <v>4.0625611999999998E-2</v>
      </c>
      <c r="BF24" s="36">
        <v>8.1251224999999996E-2</v>
      </c>
      <c r="BG24" s="36">
        <v>3.1709727249999999</v>
      </c>
      <c r="BH24" s="36">
        <v>19.643223602999999</v>
      </c>
      <c r="BI24" s="36">
        <v>0.15</v>
      </c>
      <c r="BJ24" s="36">
        <v>0.15</v>
      </c>
      <c r="BK24" s="36">
        <v>0.27</v>
      </c>
      <c r="BL24" s="36">
        <v>0.27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6.0376358689999998</v>
      </c>
      <c r="E25" s="36">
        <v>1</v>
      </c>
      <c r="F25" s="36">
        <v>0</v>
      </c>
      <c r="G25" s="36">
        <v>1</v>
      </c>
      <c r="H25" s="36">
        <v>0</v>
      </c>
      <c r="I25" s="36">
        <v>0.22754497343834548</v>
      </c>
      <c r="J25" s="36">
        <v>3.235849133767148</v>
      </c>
      <c r="K25" s="36">
        <v>5.7075973438596626E-2</v>
      </c>
      <c r="L25" s="36">
        <v>0.17046899999974885</v>
      </c>
      <c r="M25" s="36">
        <v>1.4388636072058869</v>
      </c>
      <c r="N25" s="36">
        <v>2.0245304999996065</v>
      </c>
      <c r="O25" s="36">
        <v>0.21787197599999999</v>
      </c>
      <c r="P25" s="36">
        <v>0.35613085599999994</v>
      </c>
      <c r="Q25" s="36">
        <v>0.205035464</v>
      </c>
      <c r="R25" s="36">
        <v>1.2836512E-2</v>
      </c>
      <c r="S25" s="36">
        <v>0.33938757999999997</v>
      </c>
      <c r="T25" s="36">
        <v>1.6743276000000001E-2</v>
      </c>
      <c r="U25" s="36">
        <v>6.6E-3</v>
      </c>
      <c r="V25" s="36">
        <v>1.5599999999999999E-2</v>
      </c>
      <c r="W25" s="36">
        <v>0.45201694943834547</v>
      </c>
      <c r="X25" s="36">
        <v>3.6075799897671481</v>
      </c>
      <c r="Y25" s="36">
        <v>4.0595969392054938</v>
      </c>
      <c r="Z25" s="36">
        <v>1.2596505885573029E-3</v>
      </c>
      <c r="AA25" s="36">
        <v>5.6527181845852947E-4</v>
      </c>
      <c r="AB25" s="36">
        <v>5.6527200000000002E-4</v>
      </c>
      <c r="AC25" s="36">
        <v>3.8633369308298151E-4</v>
      </c>
      <c r="AD25" s="36">
        <v>4.8130514103001204E-2</v>
      </c>
      <c r="AE25" s="36">
        <v>0.43317462692701092</v>
      </c>
      <c r="AF25" s="36">
        <v>0.4813051410300121</v>
      </c>
      <c r="AG25" s="36">
        <v>5.70774734337827E-4</v>
      </c>
      <c r="AH25" s="36">
        <v>9.7097311128733794E-4</v>
      </c>
      <c r="AI25" s="36">
        <v>3.1097382077716093E-3</v>
      </c>
      <c r="AJ25" s="36">
        <v>2.2159395967123564E-5</v>
      </c>
      <c r="AK25" s="36">
        <v>2.6778355368901759E-5</v>
      </c>
      <c r="AL25" s="36">
        <v>6.6974845980994106E-5</v>
      </c>
      <c r="AM25" s="36">
        <v>9.7926782338793208E-4</v>
      </c>
      <c r="AN25" s="36">
        <v>4.9128265569657444E-2</v>
      </c>
      <c r="AO25" s="36">
        <v>0.43635133998076353</v>
      </c>
      <c r="AP25" s="36">
        <v>153.05704971700001</v>
      </c>
      <c r="AQ25" s="36">
        <v>82.415334462999994</v>
      </c>
      <c r="AR25" s="36">
        <v>235.47238418000001</v>
      </c>
      <c r="AS25" s="36">
        <v>19.931891598</v>
      </c>
      <c r="AT25" s="36">
        <v>353.18253645200002</v>
      </c>
      <c r="AU25" s="36">
        <v>892.44333670499998</v>
      </c>
      <c r="AV25" s="36">
        <v>212.93175277399999</v>
      </c>
      <c r="AW25" s="36">
        <v>538.04903788499996</v>
      </c>
      <c r="AX25" s="36">
        <v>204.82521172099999</v>
      </c>
      <c r="AY25" s="36">
        <v>517.56493179300003</v>
      </c>
      <c r="AZ25" s="36">
        <v>0.45305634</v>
      </c>
      <c r="BA25" s="36">
        <v>0.90611268099999998</v>
      </c>
      <c r="BB25" s="36">
        <v>0.45171411700000003</v>
      </c>
      <c r="BC25" s="36">
        <v>22.619022797</v>
      </c>
      <c r="BD25" s="36">
        <v>57.155136777000003</v>
      </c>
      <c r="BE25" s="36">
        <v>2.6781468999999999E-2</v>
      </c>
      <c r="BF25" s="36">
        <v>5.3562937999999997E-2</v>
      </c>
      <c r="BG25" s="36">
        <v>1.1452597840000001</v>
      </c>
      <c r="BH25" s="36">
        <v>15.589662299</v>
      </c>
      <c r="BI25" s="36">
        <v>0.03</v>
      </c>
      <c r="BJ25" s="36">
        <v>0.03</v>
      </c>
      <c r="BK25" s="36">
        <v>0.09</v>
      </c>
      <c r="BL25" s="36">
        <v>0.09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5.9898935550000001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5.0447368101609209</v>
      </c>
      <c r="J26" s="36">
        <v>36.778605494208591</v>
      </c>
      <c r="K26" s="36">
        <v>1.444904810131916</v>
      </c>
      <c r="L26" s="36">
        <v>3.5998320000290049</v>
      </c>
      <c r="M26" s="36">
        <v>21.701196304376829</v>
      </c>
      <c r="N26" s="36">
        <v>20.122145999992682</v>
      </c>
      <c r="O26" s="36">
        <v>0.237264002</v>
      </c>
      <c r="P26" s="36">
        <v>0.34327349500000004</v>
      </c>
      <c r="Q26" s="36">
        <v>0.210629924</v>
      </c>
      <c r="R26" s="36">
        <v>2.6634078000000002E-2</v>
      </c>
      <c r="S26" s="36">
        <v>0.30853339400000002</v>
      </c>
      <c r="T26" s="36">
        <v>3.4740101000000002E-2</v>
      </c>
      <c r="U26" s="36" t="s">
        <v>339</v>
      </c>
      <c r="V26" s="36" t="s">
        <v>339</v>
      </c>
      <c r="W26" s="36">
        <v>5.2820008121609208</v>
      </c>
      <c r="X26" s="36">
        <v>37.121878989208589</v>
      </c>
      <c r="Y26" s="36">
        <v>42.403879801369513</v>
      </c>
      <c r="Z26" s="36">
        <v>1.9384702667556812E-2</v>
      </c>
      <c r="AA26" s="36">
        <v>9.3135829222495328E-3</v>
      </c>
      <c r="AB26" s="36">
        <v>9.3135830000000003E-3</v>
      </c>
      <c r="AC26" s="36">
        <v>3.2947967895713352E-2</v>
      </c>
      <c r="AD26" s="36">
        <v>0.16428723104615089</v>
      </c>
      <c r="AE26" s="36">
        <v>1.4785850794153577</v>
      </c>
      <c r="AF26" s="36">
        <v>1.6428723104615086</v>
      </c>
      <c r="AG26" s="36" t="s">
        <v>339</v>
      </c>
      <c r="AH26" s="36" t="s">
        <v>339</v>
      </c>
      <c r="AI26" s="36" t="s">
        <v>339</v>
      </c>
      <c r="AJ26" s="36">
        <v>3.6510454086791555E-4</v>
      </c>
      <c r="AK26" s="36">
        <v>4.4120783504536249E-4</v>
      </c>
      <c r="AL26" s="36">
        <v>1.1034967006259022E-3</v>
      </c>
      <c r="AM26" s="36">
        <v>3.331307243658127E-2</v>
      </c>
      <c r="AN26" s="36">
        <v>0.16472843888119626</v>
      </c>
      <c r="AO26" s="36">
        <v>1.4796885761159835</v>
      </c>
      <c r="AP26" s="36">
        <v>216.43728999300001</v>
      </c>
      <c r="AQ26" s="36">
        <v>116.54315615</v>
      </c>
      <c r="AR26" s="36">
        <v>332.98044614299999</v>
      </c>
      <c r="AS26" s="36">
        <v>28.679220236999999</v>
      </c>
      <c r="AT26" s="36">
        <v>671.75145074800002</v>
      </c>
      <c r="AU26" s="36">
        <v>1764.500689577</v>
      </c>
      <c r="AV26" s="36">
        <v>472.77696990700002</v>
      </c>
      <c r="AW26" s="36">
        <v>1241.8511169389999</v>
      </c>
      <c r="AX26" s="36">
        <v>465.030967637</v>
      </c>
      <c r="AY26" s="36">
        <v>1221.50456416</v>
      </c>
      <c r="AZ26" s="36">
        <v>0.26191018599999999</v>
      </c>
      <c r="BA26" s="36">
        <v>0.52382037199999998</v>
      </c>
      <c r="BB26" s="36">
        <v>0.74400926700000003</v>
      </c>
      <c r="BC26" s="36">
        <v>30.670688632000001</v>
      </c>
      <c r="BD26" s="36">
        <v>80.563207093000003</v>
      </c>
      <c r="BE26" s="36">
        <v>4.4111220999999999E-2</v>
      </c>
      <c r="BF26" s="36">
        <v>8.8222441999999998E-2</v>
      </c>
      <c r="BG26" s="36">
        <v>5.8618768450000003</v>
      </c>
      <c r="BH26" s="36">
        <v>17.396269577000002</v>
      </c>
      <c r="BI26" s="36">
        <v>0.09</v>
      </c>
      <c r="BJ26" s="36">
        <v>0.09</v>
      </c>
      <c r="BK26" s="36">
        <v>0.18</v>
      </c>
      <c r="BL26" s="36">
        <v>0.18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5.9713594299999997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0.3883046316261482</v>
      </c>
      <c r="J27" s="36">
        <v>4.6521134524860388</v>
      </c>
      <c r="K27" s="36">
        <v>5.7534631622280598E-2</v>
      </c>
      <c r="L27" s="36">
        <v>0.33077000000386758</v>
      </c>
      <c r="M27" s="36">
        <v>1.7836905841122839</v>
      </c>
      <c r="N27" s="36">
        <v>3.2567274999999034</v>
      </c>
      <c r="O27" s="36">
        <v>0.145799871</v>
      </c>
      <c r="P27" s="36">
        <v>0.24495810899999998</v>
      </c>
      <c r="Q27" s="36">
        <v>0.13504139700000001</v>
      </c>
      <c r="R27" s="36">
        <v>1.0758474000000001E-2</v>
      </c>
      <c r="S27" s="36">
        <v>0.23092531699999999</v>
      </c>
      <c r="T27" s="36">
        <v>1.4032792000000001E-2</v>
      </c>
      <c r="U27" s="36" t="s">
        <v>339</v>
      </c>
      <c r="V27" s="36" t="s">
        <v>339</v>
      </c>
      <c r="W27" s="36">
        <v>0.53410450262614817</v>
      </c>
      <c r="X27" s="36">
        <v>4.8970715614860385</v>
      </c>
      <c r="Y27" s="36">
        <v>5.4311760641121865</v>
      </c>
      <c r="Z27" s="36">
        <v>2.2619265737470547E-3</v>
      </c>
      <c r="AA27" s="36">
        <v>1.0413600522832071E-3</v>
      </c>
      <c r="AB27" s="36">
        <v>1.0413600000000001E-3</v>
      </c>
      <c r="AC27" s="36">
        <v>4.3354358471902645E-4</v>
      </c>
      <c r="AD27" s="36">
        <v>5.8828957153699554E-2</v>
      </c>
      <c r="AE27" s="36">
        <v>0.52946061438329606</v>
      </c>
      <c r="AF27" s="36">
        <v>0.58828957153699568</v>
      </c>
      <c r="AG27" s="36" t="s">
        <v>339</v>
      </c>
      <c r="AH27" s="36" t="s">
        <v>339</v>
      </c>
      <c r="AI27" s="36" t="s">
        <v>339</v>
      </c>
      <c r="AJ27" s="36">
        <v>4.0822663400795516E-5</v>
      </c>
      <c r="AK27" s="36">
        <v>4.9331840506799447E-5</v>
      </c>
      <c r="AL27" s="36">
        <v>1.2338294769733511E-4</v>
      </c>
      <c r="AM27" s="36">
        <v>4.7436624811982193E-4</v>
      </c>
      <c r="AN27" s="36">
        <v>5.8878288994206357E-2</v>
      </c>
      <c r="AO27" s="36">
        <v>0.52958399733099337</v>
      </c>
      <c r="AP27" s="36">
        <v>128.70192656099999</v>
      </c>
      <c r="AQ27" s="36">
        <v>69.301037378999993</v>
      </c>
      <c r="AR27" s="36">
        <v>198.00296393999997</v>
      </c>
      <c r="AS27" s="36">
        <v>18.408558836000001</v>
      </c>
      <c r="AT27" s="36">
        <v>455.15948680299999</v>
      </c>
      <c r="AU27" s="36">
        <v>1089.2569358369999</v>
      </c>
      <c r="AV27" s="36">
        <v>255.45208859300001</v>
      </c>
      <c r="AW27" s="36">
        <v>611.33068153500005</v>
      </c>
      <c r="AX27" s="36">
        <v>244.40536268700001</v>
      </c>
      <c r="AY27" s="36">
        <v>584.89440334999995</v>
      </c>
      <c r="AZ27" s="36">
        <v>0.281129195</v>
      </c>
      <c r="BA27" s="36">
        <v>0.56225839</v>
      </c>
      <c r="BB27" s="36">
        <v>0.86313562700000002</v>
      </c>
      <c r="BC27" s="36">
        <v>37.971428439</v>
      </c>
      <c r="BD27" s="36">
        <v>90.870657408</v>
      </c>
      <c r="BE27" s="36">
        <v>5.1174048999999999E-2</v>
      </c>
      <c r="BF27" s="36">
        <v>0.102348098</v>
      </c>
      <c r="BG27" s="36">
        <v>2.605318316</v>
      </c>
      <c r="BH27" s="36">
        <v>21.485373792000001</v>
      </c>
      <c r="BI27" s="36">
        <v>0.09</v>
      </c>
      <c r="BJ27" s="36">
        <v>0.09</v>
      </c>
      <c r="BK27" s="36">
        <v>0.33000000000000007</v>
      </c>
      <c r="BL27" s="36">
        <v>0.33000000000000007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6.1272097309999998</v>
      </c>
      <c r="E28" s="36">
        <v>519</v>
      </c>
      <c r="F28" s="36">
        <v>42</v>
      </c>
      <c r="G28" s="36">
        <v>150</v>
      </c>
      <c r="H28" s="36">
        <v>327</v>
      </c>
      <c r="I28" s="36">
        <v>375.16371836758913</v>
      </c>
      <c r="J28" s="36">
        <v>2618.7871210089133</v>
      </c>
      <c r="K28" s="36">
        <v>141.93883936671483</v>
      </c>
      <c r="L28" s="36">
        <v>233.2248790008743</v>
      </c>
      <c r="M28" s="36">
        <v>1668.6584278766372</v>
      </c>
      <c r="N28" s="36">
        <v>1325.2924114998655</v>
      </c>
      <c r="O28" s="36">
        <v>16.877750753000001</v>
      </c>
      <c r="P28" s="36">
        <v>30.200291059000001</v>
      </c>
      <c r="Q28" s="36">
        <v>15.874554632000001</v>
      </c>
      <c r="R28" s="36">
        <v>1.003196121</v>
      </c>
      <c r="S28" s="36">
        <v>28.891774379000001</v>
      </c>
      <c r="T28" s="36">
        <v>1.3085166799999999</v>
      </c>
      <c r="U28" s="36">
        <v>14.219450000000007</v>
      </c>
      <c r="V28" s="36">
        <v>33.65799999999993</v>
      </c>
      <c r="W28" s="36">
        <v>406.26091912058911</v>
      </c>
      <c r="X28" s="36">
        <v>2682.6454120679132</v>
      </c>
      <c r="Y28" s="36">
        <v>3088.9063311885025</v>
      </c>
      <c r="Z28" s="36">
        <v>1.4891542174963968</v>
      </c>
      <c r="AA28" s="36">
        <v>0.70341096881802745</v>
      </c>
      <c r="AB28" s="36">
        <v>0.703410969</v>
      </c>
      <c r="AC28" s="36">
        <v>2.5600400472610532</v>
      </c>
      <c r="AD28" s="36">
        <v>78.274242870593739</v>
      </c>
      <c r="AE28" s="36">
        <v>704.46818583534389</v>
      </c>
      <c r="AF28" s="36">
        <v>782.74242870593912</v>
      </c>
      <c r="AG28" s="36">
        <v>0.88951257721057475</v>
      </c>
      <c r="AH28" s="36">
        <v>1.5131938095076427</v>
      </c>
      <c r="AI28" s="36">
        <v>4.8463099034231387</v>
      </c>
      <c r="AJ28" s="36">
        <v>2.5687763662615846E-2</v>
      </c>
      <c r="AK28" s="36">
        <v>3.104218469516809E-2</v>
      </c>
      <c r="AL28" s="36">
        <v>7.7639030113361346E-2</v>
      </c>
      <c r="AM28" s="36">
        <v>3.4752403881342437</v>
      </c>
      <c r="AN28" s="36">
        <v>79.818478864796546</v>
      </c>
      <c r="AO28" s="36">
        <v>709.3921347688804</v>
      </c>
      <c r="AP28" s="36">
        <v>57268.164985192001</v>
      </c>
      <c r="AQ28" s="36">
        <v>30836.704222796001</v>
      </c>
      <c r="AR28" s="36">
        <v>88104.869207987998</v>
      </c>
      <c r="AS28" s="36">
        <v>445.46908756099998</v>
      </c>
      <c r="AT28" s="36">
        <v>246729.43763012</v>
      </c>
      <c r="AU28" s="36">
        <v>521570.275057488</v>
      </c>
      <c r="AV28" s="36">
        <v>138786.48087862201</v>
      </c>
      <c r="AW28" s="36">
        <v>293385.75770052703</v>
      </c>
      <c r="AX28" s="36">
        <v>132682.75192176201</v>
      </c>
      <c r="AY28" s="36">
        <v>280482.86446859798</v>
      </c>
      <c r="AZ28" s="36">
        <v>1.4637295720000001</v>
      </c>
      <c r="BA28" s="36">
        <v>2.9274591440000002</v>
      </c>
      <c r="BB28" s="36">
        <v>143.42873838</v>
      </c>
      <c r="BC28" s="36">
        <v>22399.877379301</v>
      </c>
      <c r="BD28" s="36">
        <v>47351.910328152997</v>
      </c>
      <c r="BE28" s="36">
        <v>0.88755407399999997</v>
      </c>
      <c r="BF28" s="36">
        <v>1.7751081479999999</v>
      </c>
      <c r="BG28" s="36">
        <v>48.442976477999999</v>
      </c>
      <c r="BH28" s="36">
        <v>702.85178080100002</v>
      </c>
      <c r="BI28" s="36">
        <v>6.3</v>
      </c>
      <c r="BJ28" s="36">
        <v>7.3799999999999972</v>
      </c>
      <c r="BK28" s="36">
        <v>13.589999999999936</v>
      </c>
      <c r="BL28" s="36">
        <v>14.789999999999942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5.9926008800000004</v>
      </c>
      <c r="E29" s="36">
        <v>2</v>
      </c>
      <c r="F29" s="36">
        <v>1</v>
      </c>
      <c r="G29" s="36">
        <v>0</v>
      </c>
      <c r="H29" s="36">
        <v>1</v>
      </c>
      <c r="I29" s="36">
        <v>43.988762669758749</v>
      </c>
      <c r="J29" s="36">
        <v>298.92390332595647</v>
      </c>
      <c r="K29" s="36">
        <v>3.8535306700004615</v>
      </c>
      <c r="L29" s="36">
        <v>40.13523199975829</v>
      </c>
      <c r="M29" s="36">
        <v>66.22083049569963</v>
      </c>
      <c r="N29" s="36">
        <v>276.69183550001554</v>
      </c>
      <c r="O29" s="36">
        <v>1.9042771540000001</v>
      </c>
      <c r="P29" s="36">
        <v>3.2200199950000004</v>
      </c>
      <c r="Q29" s="36">
        <v>1.588375804</v>
      </c>
      <c r="R29" s="36">
        <v>0.31590135000000003</v>
      </c>
      <c r="S29" s="36">
        <v>2.8079747560000001</v>
      </c>
      <c r="T29" s="36">
        <v>0.41204523900000001</v>
      </c>
      <c r="U29" s="36">
        <v>9.4399999999999998E-2</v>
      </c>
      <c r="V29" s="36">
        <v>0.22419999999999998</v>
      </c>
      <c r="W29" s="36">
        <v>45.987439823758749</v>
      </c>
      <c r="X29" s="36">
        <v>302.36812332095644</v>
      </c>
      <c r="Y29" s="36">
        <v>348.35556314471518</v>
      </c>
      <c r="Z29" s="36">
        <v>0.18921216295020787</v>
      </c>
      <c r="AA29" s="36">
        <v>8.9651836875748472E-2</v>
      </c>
      <c r="AB29" s="36">
        <v>8.9651836999999998E-2</v>
      </c>
      <c r="AC29" s="36">
        <v>0.22181585465331574</v>
      </c>
      <c r="AD29" s="36">
        <v>2.7767601789889991</v>
      </c>
      <c r="AE29" s="36">
        <v>24.990841610900986</v>
      </c>
      <c r="AF29" s="36">
        <v>27.767601789889987</v>
      </c>
      <c r="AG29" s="36">
        <v>6.7209719983764528E-3</v>
      </c>
      <c r="AH29" s="36">
        <v>1.1433377652410518E-2</v>
      </c>
      <c r="AI29" s="36">
        <v>3.6617709508395845E-2</v>
      </c>
      <c r="AJ29" s="36">
        <v>3.3991356552586071E-3</v>
      </c>
      <c r="AK29" s="36">
        <v>4.1076599096749157E-3</v>
      </c>
      <c r="AL29" s="36">
        <v>1.0273591712516902E-2</v>
      </c>
      <c r="AM29" s="36">
        <v>0.23193596230695079</v>
      </c>
      <c r="AN29" s="36">
        <v>2.7923012165510843</v>
      </c>
      <c r="AO29" s="36">
        <v>25.037732912121896</v>
      </c>
      <c r="AP29" s="36">
        <v>8467.3774546620007</v>
      </c>
      <c r="AQ29" s="36">
        <v>4559.3570909720002</v>
      </c>
      <c r="AR29" s="36">
        <v>13026.734545634001</v>
      </c>
      <c r="AS29" s="36">
        <v>223.880300608</v>
      </c>
      <c r="AT29" s="36">
        <v>30086.228155190001</v>
      </c>
      <c r="AU29" s="36">
        <v>71432.568351217007</v>
      </c>
      <c r="AV29" s="36">
        <v>17367.940036830001</v>
      </c>
      <c r="AW29" s="36">
        <v>41236.028570987997</v>
      </c>
      <c r="AX29" s="36">
        <v>16813.348839329999</v>
      </c>
      <c r="AY29" s="36">
        <v>39919.284131706001</v>
      </c>
      <c r="AZ29" s="36">
        <v>0.23713906000000001</v>
      </c>
      <c r="BA29" s="36">
        <v>0.474278121</v>
      </c>
      <c r="BB29" s="36">
        <v>22.122330794</v>
      </c>
      <c r="BC29" s="36">
        <v>2030.2712392830001</v>
      </c>
      <c r="BD29" s="36">
        <v>4820.3945115209999</v>
      </c>
      <c r="BE29" s="36">
        <v>0.136895611</v>
      </c>
      <c r="BF29" s="36">
        <v>0.273791222</v>
      </c>
      <c r="BG29" s="36">
        <v>19.964021325000001</v>
      </c>
      <c r="BH29" s="36">
        <v>108.03108853000001</v>
      </c>
      <c r="BI29" s="36">
        <v>0.54000000000000026</v>
      </c>
      <c r="BJ29" s="36">
        <v>0.54000000000000026</v>
      </c>
      <c r="BK29" s="36">
        <v>1.0800000000000007</v>
      </c>
      <c r="BL29" s="36">
        <v>1.0800000000000007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5.7172205360000001</v>
      </c>
      <c r="E30" s="36">
        <v>16</v>
      </c>
      <c r="F30" s="36">
        <v>5</v>
      </c>
      <c r="G30" s="36">
        <v>5</v>
      </c>
      <c r="H30" s="36">
        <v>6</v>
      </c>
      <c r="I30" s="36">
        <v>8.8679555093197762E-2</v>
      </c>
      <c r="J30" s="36">
        <v>12.723278048692325</v>
      </c>
      <c r="K30" s="36">
        <v>1.3942555096193052E-2</v>
      </c>
      <c r="L30" s="36">
        <v>7.4736999997004713E-2</v>
      </c>
      <c r="M30" s="36">
        <v>1.2233091037893997</v>
      </c>
      <c r="N30" s="36">
        <v>11.588648499996122</v>
      </c>
      <c r="O30" s="36">
        <v>4.2057455000000001E-2</v>
      </c>
      <c r="P30" s="36">
        <v>7.1362517E-2</v>
      </c>
      <c r="Q30" s="36">
        <v>3.8931881000000002E-2</v>
      </c>
      <c r="R30" s="36">
        <v>3.1255739999999999E-3</v>
      </c>
      <c r="S30" s="36">
        <v>6.7285681999999999E-2</v>
      </c>
      <c r="T30" s="36">
        <v>4.076835E-3</v>
      </c>
      <c r="U30" s="36">
        <v>2.3919500000000005</v>
      </c>
      <c r="V30" s="36">
        <v>5.6537000000000006</v>
      </c>
      <c r="W30" s="36">
        <v>2.5226870100931982</v>
      </c>
      <c r="X30" s="36">
        <v>18.448340565692327</v>
      </c>
      <c r="Y30" s="36">
        <v>20.971027575785524</v>
      </c>
      <c r="Z30" s="36">
        <v>9.1113984157703684E-4</v>
      </c>
      <c r="AA30" s="36">
        <v>2.7109681686940889E-4</v>
      </c>
      <c r="AB30" s="36">
        <v>2.7109699999999998E-4</v>
      </c>
      <c r="AC30" s="36">
        <v>2.2305791943754081E-4</v>
      </c>
      <c r="AD30" s="36">
        <v>0.43467720735880805</v>
      </c>
      <c r="AE30" s="36">
        <v>3.9120948662292729</v>
      </c>
      <c r="AF30" s="36">
        <v>4.346772073588081</v>
      </c>
      <c r="AG30" s="36">
        <v>0.1874371474897262</v>
      </c>
      <c r="AH30" s="36">
        <v>0.3188585957296492</v>
      </c>
      <c r="AI30" s="36">
        <v>1.021209286323336</v>
      </c>
      <c r="AJ30" s="36">
        <v>1.1295332225103208E-5</v>
      </c>
      <c r="AK30" s="36">
        <v>1.364975926253706E-5</v>
      </c>
      <c r="AL30" s="36">
        <v>3.4139158723232684E-5</v>
      </c>
      <c r="AM30" s="36">
        <v>0.18767150074138886</v>
      </c>
      <c r="AN30" s="36">
        <v>0.75354945284771979</v>
      </c>
      <c r="AO30" s="36">
        <v>4.9333382917113315</v>
      </c>
      <c r="AP30" s="36">
        <v>507.35095028699999</v>
      </c>
      <c r="AQ30" s="36">
        <v>273.18897323099998</v>
      </c>
      <c r="AR30" s="36">
        <v>780.53992351800002</v>
      </c>
      <c r="AS30" s="36">
        <v>12.753134544</v>
      </c>
      <c r="AT30" s="36">
        <v>1342.637829018</v>
      </c>
      <c r="AU30" s="36">
        <v>3117.9049579550001</v>
      </c>
      <c r="AV30" s="36">
        <v>1142.321110095</v>
      </c>
      <c r="AW30" s="36">
        <v>2652.7247897880002</v>
      </c>
      <c r="AX30" s="36">
        <v>1060.1827204010001</v>
      </c>
      <c r="AY30" s="36">
        <v>2461.981100811</v>
      </c>
      <c r="AZ30" s="36">
        <v>3.5104070000000001E-2</v>
      </c>
      <c r="BA30" s="36">
        <v>7.0208140000000002E-2</v>
      </c>
      <c r="BB30" s="36">
        <v>11.285917062999999</v>
      </c>
      <c r="BC30" s="36">
        <v>922.63206608400003</v>
      </c>
      <c r="BD30" s="36">
        <v>2142.557755368</v>
      </c>
      <c r="BE30" s="36">
        <v>6.9838595000000003E-2</v>
      </c>
      <c r="BF30" s="36">
        <v>0.13967719100000001</v>
      </c>
      <c r="BG30" s="36">
        <v>12.803466093999999</v>
      </c>
      <c r="BH30" s="36">
        <v>59.435428229999999</v>
      </c>
      <c r="BI30" s="36">
        <v>0.06</v>
      </c>
      <c r="BJ30" s="36">
        <v>0.06</v>
      </c>
      <c r="BK30" s="36">
        <v>0.03</v>
      </c>
      <c r="BL30" s="36">
        <v>0.03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5.7958928949999997</v>
      </c>
      <c r="E31" s="36">
        <v>10</v>
      </c>
      <c r="F31" s="36">
        <v>2</v>
      </c>
      <c r="G31" s="36">
        <v>5</v>
      </c>
      <c r="H31" s="36">
        <v>3</v>
      </c>
      <c r="I31" s="36">
        <v>1.8494205856031076</v>
      </c>
      <c r="J31" s="36">
        <v>62.994955938661938</v>
      </c>
      <c r="K31" s="36">
        <v>0.10351508563066589</v>
      </c>
      <c r="L31" s="36">
        <v>1.7459054999724417</v>
      </c>
      <c r="M31" s="36">
        <v>4.0711395244064903</v>
      </c>
      <c r="N31" s="36">
        <v>60.773236999858547</v>
      </c>
      <c r="O31" s="36">
        <v>8.5289851E-2</v>
      </c>
      <c r="P31" s="36">
        <v>0.128124822</v>
      </c>
      <c r="Q31" s="36">
        <v>6.0855694000000002E-2</v>
      </c>
      <c r="R31" s="36">
        <v>2.4434156999999998E-2</v>
      </c>
      <c r="S31" s="36">
        <v>9.6254182999999993E-2</v>
      </c>
      <c r="T31" s="36">
        <v>3.1870638999999999E-2</v>
      </c>
      <c r="U31" s="36">
        <v>0.15069999999999997</v>
      </c>
      <c r="V31" s="36">
        <v>0.35620000000000002</v>
      </c>
      <c r="W31" s="36">
        <v>2.0854104366031074</v>
      </c>
      <c r="X31" s="36">
        <v>63.479280760661936</v>
      </c>
      <c r="Y31" s="36">
        <v>65.564691197265049</v>
      </c>
      <c r="Z31" s="36">
        <v>9.6604492985406416E-3</v>
      </c>
      <c r="AA31" s="36">
        <v>3.7779174024459962E-3</v>
      </c>
      <c r="AB31" s="36">
        <v>3.777917E-3</v>
      </c>
      <c r="AC31" s="36">
        <v>4.5680679689163008E-4</v>
      </c>
      <c r="AD31" s="36">
        <v>0.51778355785209329</v>
      </c>
      <c r="AE31" s="36">
        <v>4.6600520206688412</v>
      </c>
      <c r="AF31" s="36">
        <v>5.177835578520936</v>
      </c>
      <c r="AG31" s="36">
        <v>1.2208462471314602E-2</v>
      </c>
      <c r="AH31" s="36">
        <v>2.0768418916719093E-2</v>
      </c>
      <c r="AI31" s="36">
        <v>6.6515071395438163E-2</v>
      </c>
      <c r="AJ31" s="36">
        <v>1.5740796701560375E-4</v>
      </c>
      <c r="AK31" s="36">
        <v>1.9021847369703914E-4</v>
      </c>
      <c r="AL31" s="36">
        <v>4.7575188255937558E-4</v>
      </c>
      <c r="AM31" s="36">
        <v>1.2822677235221834E-2</v>
      </c>
      <c r="AN31" s="36">
        <v>0.53874219524250944</v>
      </c>
      <c r="AO31" s="36">
        <v>4.7270428439468386</v>
      </c>
      <c r="AP31" s="36">
        <v>1554.278672698</v>
      </c>
      <c r="AQ31" s="36">
        <v>836.91928529899997</v>
      </c>
      <c r="AR31" s="36">
        <v>2391.1979579970002</v>
      </c>
      <c r="AS31" s="36">
        <v>36.344225850000001</v>
      </c>
      <c r="AT31" s="36">
        <v>4088.9253104750001</v>
      </c>
      <c r="AU31" s="36">
        <v>9937.6055603500008</v>
      </c>
      <c r="AV31" s="36">
        <v>2484.5811497959999</v>
      </c>
      <c r="AW31" s="36">
        <v>6038.4540128669996</v>
      </c>
      <c r="AX31" s="36">
        <v>2340.4318190499998</v>
      </c>
      <c r="AY31" s="36">
        <v>5688.1176574769997</v>
      </c>
      <c r="AZ31" s="36">
        <v>5.2892946000000003E-2</v>
      </c>
      <c r="BA31" s="36">
        <v>0.10578589300000001</v>
      </c>
      <c r="BB31" s="36">
        <v>7.5508060759999998</v>
      </c>
      <c r="BC31" s="36">
        <v>610.29684429899999</v>
      </c>
      <c r="BD31" s="36">
        <v>1483.247761419</v>
      </c>
      <c r="BE31" s="36">
        <v>4.6725284999999998E-2</v>
      </c>
      <c r="BF31" s="36">
        <v>9.3450569999999997E-2</v>
      </c>
      <c r="BG31" s="36">
        <v>6.7947717240000003</v>
      </c>
      <c r="BH31" s="36">
        <v>40.380003244000001</v>
      </c>
      <c r="BI31" s="36">
        <v>0.12</v>
      </c>
      <c r="BJ31" s="36">
        <v>0.12</v>
      </c>
      <c r="BK31" s="36">
        <v>0.66000000000000036</v>
      </c>
      <c r="BL31" s="36">
        <v>0.66000000000000036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5.8274930730000003</v>
      </c>
      <c r="E32" s="36">
        <v>18</v>
      </c>
      <c r="F32" s="36">
        <v>4</v>
      </c>
      <c r="G32" s="36">
        <v>5</v>
      </c>
      <c r="H32" s="36">
        <v>9</v>
      </c>
      <c r="I32" s="36">
        <v>1.0867701108019179</v>
      </c>
      <c r="J32" s="36">
        <v>21.957210347314636</v>
      </c>
      <c r="K32" s="36">
        <v>5.9124610827440326E-2</v>
      </c>
      <c r="L32" s="36">
        <v>1.0276454999744775</v>
      </c>
      <c r="M32" s="36">
        <v>2.3644629581420631</v>
      </c>
      <c r="N32" s="36">
        <v>20.679517499974491</v>
      </c>
      <c r="O32" s="36">
        <v>0.13820526399999999</v>
      </c>
      <c r="P32" s="36">
        <v>0.25218960800000001</v>
      </c>
      <c r="Q32" s="36">
        <v>0.128679605</v>
      </c>
      <c r="R32" s="36">
        <v>9.5256589999999988E-3</v>
      </c>
      <c r="S32" s="36">
        <v>0.23976483499999998</v>
      </c>
      <c r="T32" s="36">
        <v>1.2424773E-2</v>
      </c>
      <c r="U32" s="36">
        <v>9.1299999999999978E-2</v>
      </c>
      <c r="V32" s="36">
        <v>0.21580000000000002</v>
      </c>
      <c r="W32" s="36">
        <v>1.3162753748019178</v>
      </c>
      <c r="X32" s="36">
        <v>22.425199955314636</v>
      </c>
      <c r="Y32" s="36">
        <v>23.741475330116554</v>
      </c>
      <c r="Z32" s="36">
        <v>7.0210856506768586E-3</v>
      </c>
      <c r="AA32" s="36">
        <v>3.0351546479225975E-3</v>
      </c>
      <c r="AB32" s="36">
        <v>3.0351549999999999E-3</v>
      </c>
      <c r="AC32" s="36">
        <v>6.4721004897354078E-4</v>
      </c>
      <c r="AD32" s="36">
        <v>0.3533772823312803</v>
      </c>
      <c r="AE32" s="36">
        <v>3.1803955409815221</v>
      </c>
      <c r="AF32" s="36">
        <v>3.5337728233128023</v>
      </c>
      <c r="AG32" s="36">
        <v>7.7329271507914476E-3</v>
      </c>
      <c r="AH32" s="36">
        <v>1.3154864578357864E-2</v>
      </c>
      <c r="AI32" s="36">
        <v>4.2131120338794785E-2</v>
      </c>
      <c r="AJ32" s="36">
        <v>1.2646058082510492E-4</v>
      </c>
      <c r="AK32" s="36">
        <v>1.5282033764477536E-4</v>
      </c>
      <c r="AL32" s="36">
        <v>3.8221610085915116E-4</v>
      </c>
      <c r="AM32" s="36">
        <v>8.5065977805900937E-3</v>
      </c>
      <c r="AN32" s="36">
        <v>0.36668496724728294</v>
      </c>
      <c r="AO32" s="36">
        <v>3.222908877421176</v>
      </c>
      <c r="AP32" s="36">
        <v>1341.941039159</v>
      </c>
      <c r="AQ32" s="36">
        <v>722.58363646999999</v>
      </c>
      <c r="AR32" s="36">
        <v>2064.5246756289998</v>
      </c>
      <c r="AS32" s="36">
        <v>31.493731772</v>
      </c>
      <c r="AT32" s="36">
        <v>5690.6938784969998</v>
      </c>
      <c r="AU32" s="36">
        <v>14492.032508259999</v>
      </c>
      <c r="AV32" s="36">
        <v>3273.335849223</v>
      </c>
      <c r="AW32" s="36">
        <v>8335.9411963189996</v>
      </c>
      <c r="AX32" s="36">
        <v>3131.324148184</v>
      </c>
      <c r="AY32" s="36">
        <v>7974.2914165279999</v>
      </c>
      <c r="AZ32" s="36">
        <v>4.5392308999999999E-2</v>
      </c>
      <c r="BA32" s="36">
        <v>9.0784618999999997E-2</v>
      </c>
      <c r="BB32" s="36">
        <v>5.9383959119999998</v>
      </c>
      <c r="BC32" s="36">
        <v>470.91932417800001</v>
      </c>
      <c r="BD32" s="36">
        <v>1199.2523759799999</v>
      </c>
      <c r="BE32" s="36">
        <v>3.6747499000000003E-2</v>
      </c>
      <c r="BF32" s="36">
        <v>7.3494998000000006E-2</v>
      </c>
      <c r="BG32" s="36">
        <v>4.0831294580000002</v>
      </c>
      <c r="BH32" s="36">
        <v>33.731956113999999</v>
      </c>
      <c r="BI32" s="36">
        <v>0.06</v>
      </c>
      <c r="BJ32" s="36">
        <v>0.06</v>
      </c>
      <c r="BK32" s="36">
        <v>0.15</v>
      </c>
      <c r="BL32" s="36">
        <v>0.15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6.2306019189999997</v>
      </c>
      <c r="E33" s="36">
        <v>24</v>
      </c>
      <c r="F33" s="36">
        <v>5</v>
      </c>
      <c r="G33" s="36">
        <v>9</v>
      </c>
      <c r="H33" s="36">
        <v>10</v>
      </c>
      <c r="I33" s="36">
        <v>34.318381013983576</v>
      </c>
      <c r="J33" s="36">
        <v>202.71131000715758</v>
      </c>
      <c r="K33" s="36">
        <v>2.2025765137884497</v>
      </c>
      <c r="L33" s="36">
        <v>32.115804500195125</v>
      </c>
      <c r="M33" s="36">
        <v>40.092404021163489</v>
      </c>
      <c r="N33" s="36">
        <v>196.93728699997769</v>
      </c>
      <c r="O33" s="36">
        <v>3.1600154629999997</v>
      </c>
      <c r="P33" s="36">
        <v>5.5705004349999996</v>
      </c>
      <c r="Q33" s="36">
        <v>2.7235170309999996</v>
      </c>
      <c r="R33" s="36">
        <v>0.43649843199999999</v>
      </c>
      <c r="S33" s="36">
        <v>5.0011546539999996</v>
      </c>
      <c r="T33" s="36">
        <v>0.569345781</v>
      </c>
      <c r="U33" s="36">
        <v>0.84634999999999994</v>
      </c>
      <c r="V33" s="36">
        <v>2.0085999999999999</v>
      </c>
      <c r="W33" s="36">
        <v>38.324746476983577</v>
      </c>
      <c r="X33" s="36">
        <v>210.29041044215757</v>
      </c>
      <c r="Y33" s="36">
        <v>248.61515691914116</v>
      </c>
      <c r="Z33" s="36">
        <v>0.13202774652416507</v>
      </c>
      <c r="AA33" s="36">
        <v>6.3540771451177785E-2</v>
      </c>
      <c r="AB33" s="36">
        <v>6.3540771999999995E-2</v>
      </c>
      <c r="AC33" s="36">
        <v>0.10352067325691573</v>
      </c>
      <c r="AD33" s="36">
        <v>2.2829337950980952</v>
      </c>
      <c r="AE33" s="36">
        <v>20.546404155882865</v>
      </c>
      <c r="AF33" s="36">
        <v>22.829337950980939</v>
      </c>
      <c r="AG33" s="36">
        <v>6.7810188185860265E-2</v>
      </c>
      <c r="AH33" s="36">
        <v>0.11535526266100368</v>
      </c>
      <c r="AI33" s="36">
        <v>0.36944861149537667</v>
      </c>
      <c r="AJ33" s="36">
        <v>2.6474440183838193E-3</v>
      </c>
      <c r="AK33" s="36">
        <v>3.1992838030511419E-3</v>
      </c>
      <c r="AL33" s="36">
        <v>8.0016691468542209E-3</v>
      </c>
      <c r="AM33" s="36">
        <v>0.1739783054611598</v>
      </c>
      <c r="AN33" s="36">
        <v>2.4014883415621502</v>
      </c>
      <c r="AO33" s="36">
        <v>20.923854436525094</v>
      </c>
      <c r="AP33" s="36">
        <v>3832.8839441</v>
      </c>
      <c r="AQ33" s="36">
        <v>2063.8605852850001</v>
      </c>
      <c r="AR33" s="36">
        <v>5896.7445293849996</v>
      </c>
      <c r="AS33" s="36">
        <v>153.66491852799999</v>
      </c>
      <c r="AT33" s="36">
        <v>14165.220546381001</v>
      </c>
      <c r="AU33" s="36">
        <v>36561.897083868003</v>
      </c>
      <c r="AV33" s="36">
        <v>8288.0139042270002</v>
      </c>
      <c r="AW33" s="36">
        <v>21392.219796637</v>
      </c>
      <c r="AX33" s="36">
        <v>8032.8649135859996</v>
      </c>
      <c r="AY33" s="36">
        <v>20733.653902351001</v>
      </c>
      <c r="AZ33" s="36">
        <v>0.23206080700000001</v>
      </c>
      <c r="BA33" s="36">
        <v>0.46412161499999999</v>
      </c>
      <c r="BB33" s="36">
        <v>16.067600104</v>
      </c>
      <c r="BC33" s="36">
        <v>1236.552829814</v>
      </c>
      <c r="BD33" s="36">
        <v>3191.67055355</v>
      </c>
      <c r="BE33" s="36">
        <v>9.9428217999999999E-2</v>
      </c>
      <c r="BF33" s="36">
        <v>0.198856436</v>
      </c>
      <c r="BG33" s="36">
        <v>16.414522253000001</v>
      </c>
      <c r="BH33" s="36">
        <v>99.141059816999999</v>
      </c>
      <c r="BI33" s="36">
        <v>0.66000000000000036</v>
      </c>
      <c r="BJ33" s="36">
        <v>1.0300000000000005</v>
      </c>
      <c r="BK33" s="36">
        <v>1.5000000000000007</v>
      </c>
      <c r="BL33" s="36">
        <v>1.7700000000000007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6.0133418460000003</v>
      </c>
      <c r="E34" s="36">
        <v>38</v>
      </c>
      <c r="F34" s="36">
        <v>8</v>
      </c>
      <c r="G34" s="36">
        <v>17</v>
      </c>
      <c r="H34" s="36">
        <v>13</v>
      </c>
      <c r="I34" s="36">
        <v>20.479409633468098</v>
      </c>
      <c r="J34" s="36">
        <v>121.51693429180756</v>
      </c>
      <c r="K34" s="36">
        <v>3.5438246334579047</v>
      </c>
      <c r="L34" s="36">
        <v>16.935585000010192</v>
      </c>
      <c r="M34" s="36">
        <v>48.599314925263833</v>
      </c>
      <c r="N34" s="36">
        <v>93.397029000011813</v>
      </c>
      <c r="O34" s="36">
        <v>1.5351746590000002</v>
      </c>
      <c r="P34" s="36">
        <v>2.6172600249999998</v>
      </c>
      <c r="Q34" s="36">
        <v>1.4028458960000001</v>
      </c>
      <c r="R34" s="36">
        <v>0.13232876300000002</v>
      </c>
      <c r="S34" s="36">
        <v>2.4446572899999999</v>
      </c>
      <c r="T34" s="36">
        <v>0.17260273500000001</v>
      </c>
      <c r="U34" s="36">
        <v>0.64870000000000028</v>
      </c>
      <c r="V34" s="36">
        <v>1.5361999999999996</v>
      </c>
      <c r="W34" s="36">
        <v>22.663284292468099</v>
      </c>
      <c r="X34" s="36">
        <v>125.67039431680755</v>
      </c>
      <c r="Y34" s="36">
        <v>148.33367860927564</v>
      </c>
      <c r="Z34" s="36">
        <v>7.2081599782227904E-2</v>
      </c>
      <c r="AA34" s="36">
        <v>3.4633402975832714E-2</v>
      </c>
      <c r="AB34" s="36">
        <v>3.4633403E-2</v>
      </c>
      <c r="AC34" s="36">
        <v>0.11026783905078434</v>
      </c>
      <c r="AD34" s="36">
        <v>1.2378274329955816</v>
      </c>
      <c r="AE34" s="36">
        <v>11.140446896960237</v>
      </c>
      <c r="AF34" s="36">
        <v>12.378274329955815</v>
      </c>
      <c r="AG34" s="36">
        <v>4.9852887526195447E-2</v>
      </c>
      <c r="AH34" s="36">
        <v>8.480721096410257E-2</v>
      </c>
      <c r="AI34" s="36">
        <v>0.27161228376340957</v>
      </c>
      <c r="AJ34" s="36">
        <v>1.3576743488987876E-3</v>
      </c>
      <c r="AK34" s="36">
        <v>1.640671346127861E-3</v>
      </c>
      <c r="AL34" s="36">
        <v>4.1034525533242385E-3</v>
      </c>
      <c r="AM34" s="36">
        <v>0.16147840092587856</v>
      </c>
      <c r="AN34" s="36">
        <v>1.324275315305812</v>
      </c>
      <c r="AO34" s="36">
        <v>11.41616263327697</v>
      </c>
      <c r="AP34" s="36">
        <v>1701.4498551219999</v>
      </c>
      <c r="AQ34" s="36">
        <v>916.16530660399997</v>
      </c>
      <c r="AR34" s="36">
        <v>2617.6151617259998</v>
      </c>
      <c r="AS34" s="36">
        <v>121.001634971</v>
      </c>
      <c r="AT34" s="36">
        <v>5837.882429327</v>
      </c>
      <c r="AU34" s="36">
        <v>14503.810259656</v>
      </c>
      <c r="AV34" s="36">
        <v>3988.9236709880001</v>
      </c>
      <c r="AW34" s="36">
        <v>9910.2016466839996</v>
      </c>
      <c r="AX34" s="36">
        <v>3915.63484629</v>
      </c>
      <c r="AY34" s="36">
        <v>9728.1206917420004</v>
      </c>
      <c r="AZ34" s="36">
        <v>0.233781871</v>
      </c>
      <c r="BA34" s="36">
        <v>0.46756374299999998</v>
      </c>
      <c r="BB34" s="36">
        <v>5.3877060840000004</v>
      </c>
      <c r="BC34" s="36">
        <v>313.100264348</v>
      </c>
      <c r="BD34" s="36">
        <v>777.87569059999998</v>
      </c>
      <c r="BE34" s="36">
        <v>3.3339765E-2</v>
      </c>
      <c r="BF34" s="36">
        <v>6.6679530000000001E-2</v>
      </c>
      <c r="BG34" s="36">
        <v>16.262913746999999</v>
      </c>
      <c r="BH34" s="36">
        <v>72.552168359000007</v>
      </c>
      <c r="BI34" s="36">
        <v>0.18</v>
      </c>
      <c r="BJ34" s="36">
        <v>0.18</v>
      </c>
      <c r="BK34" s="36">
        <v>1.9200000000000013</v>
      </c>
      <c r="BL34" s="36">
        <v>1.9500000000000011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5.9327137810000004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9.1249846764580571</v>
      </c>
      <c r="J35" s="36">
        <v>54.189495551104223</v>
      </c>
      <c r="K35" s="36">
        <v>1.9092446764414901</v>
      </c>
      <c r="L35" s="36">
        <v>7.2157400000165675</v>
      </c>
      <c r="M35" s="36">
        <v>25.197291727561108</v>
      </c>
      <c r="N35" s="36">
        <v>38.11718850000117</v>
      </c>
      <c r="O35" s="36">
        <v>0.56856127400000001</v>
      </c>
      <c r="P35" s="36">
        <v>0.92769579300000005</v>
      </c>
      <c r="Q35" s="36">
        <v>0.51236594499999999</v>
      </c>
      <c r="R35" s="36">
        <v>5.6195329000000002E-2</v>
      </c>
      <c r="S35" s="36">
        <v>0.8543975370000001</v>
      </c>
      <c r="T35" s="36">
        <v>7.3298256000000006E-2</v>
      </c>
      <c r="U35" s="36" t="s">
        <v>339</v>
      </c>
      <c r="V35" s="36" t="s">
        <v>339</v>
      </c>
      <c r="W35" s="36">
        <v>9.6935459504580574</v>
      </c>
      <c r="X35" s="36">
        <v>55.117191344104221</v>
      </c>
      <c r="Y35" s="36">
        <v>64.810737294562273</v>
      </c>
      <c r="Z35" s="36">
        <v>3.0644851428672314E-2</v>
      </c>
      <c r="AA35" s="36">
        <v>1.4770818388620058E-2</v>
      </c>
      <c r="AB35" s="36">
        <v>1.4770818E-2</v>
      </c>
      <c r="AC35" s="36">
        <v>7.0845253443062611E-2</v>
      </c>
      <c r="AD35" s="36">
        <v>0.16720731483717505</v>
      </c>
      <c r="AE35" s="36">
        <v>1.5048658335345755</v>
      </c>
      <c r="AF35" s="36">
        <v>1.6720731483717506</v>
      </c>
      <c r="AG35" s="36" t="s">
        <v>339</v>
      </c>
      <c r="AH35" s="36" t="s">
        <v>339</v>
      </c>
      <c r="AI35" s="36" t="s">
        <v>339</v>
      </c>
      <c r="AJ35" s="36">
        <v>5.7903523814555524E-4</v>
      </c>
      <c r="AK35" s="36">
        <v>6.9973077296128371E-4</v>
      </c>
      <c r="AL35" s="36">
        <v>1.7500836067650535E-3</v>
      </c>
      <c r="AM35" s="36">
        <v>7.1424288681208162E-2</v>
      </c>
      <c r="AN35" s="36">
        <v>0.16790704561013634</v>
      </c>
      <c r="AO35" s="36">
        <v>1.5066159171413405</v>
      </c>
      <c r="AP35" s="36">
        <v>260.67630722899997</v>
      </c>
      <c r="AQ35" s="36">
        <v>140.364165431</v>
      </c>
      <c r="AR35" s="36">
        <v>401.04047265999998</v>
      </c>
      <c r="AS35" s="36">
        <v>31.743098206999999</v>
      </c>
      <c r="AT35" s="36">
        <v>849.76025860899995</v>
      </c>
      <c r="AU35" s="36">
        <v>2424.152983766</v>
      </c>
      <c r="AV35" s="36">
        <v>515.35536814399995</v>
      </c>
      <c r="AW35" s="36">
        <v>1470.179666239</v>
      </c>
      <c r="AX35" s="36">
        <v>501.63905551300002</v>
      </c>
      <c r="AY35" s="36">
        <v>1431.0504649699999</v>
      </c>
      <c r="AZ35" s="36">
        <v>4.6264128000000002E-2</v>
      </c>
      <c r="BA35" s="36">
        <v>9.2528257000000003E-2</v>
      </c>
      <c r="BB35" s="36">
        <v>0.60076724000000004</v>
      </c>
      <c r="BC35" s="36">
        <v>31.535894152000001</v>
      </c>
      <c r="BD35" s="36">
        <v>89.963999999999999</v>
      </c>
      <c r="BE35" s="36">
        <v>3.7176190000000001E-3</v>
      </c>
      <c r="BF35" s="36">
        <v>7.4352380000000003E-3</v>
      </c>
      <c r="BG35" s="36">
        <v>3.1621254940000001</v>
      </c>
      <c r="BH35" s="36">
        <v>33.823059301999997</v>
      </c>
      <c r="BI35" s="36">
        <v>0.30000000000000004</v>
      </c>
      <c r="BJ35" s="36">
        <v>0.30000000000000004</v>
      </c>
      <c r="BK35" s="36">
        <v>0.27</v>
      </c>
      <c r="BL35" s="36">
        <v>0.27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6.300991614</v>
      </c>
      <c r="E36" s="36">
        <v>401</v>
      </c>
      <c r="F36" s="36">
        <v>195</v>
      </c>
      <c r="G36" s="36">
        <v>160</v>
      </c>
      <c r="H36" s="36">
        <v>46</v>
      </c>
      <c r="I36" s="36">
        <v>22.355694142187787</v>
      </c>
      <c r="J36" s="36">
        <v>209.51420063668226</v>
      </c>
      <c r="K36" s="36">
        <v>5.4454881422311079</v>
      </c>
      <c r="L36" s="36">
        <v>16.910205999956681</v>
      </c>
      <c r="M36" s="36">
        <v>105.18473227882662</v>
      </c>
      <c r="N36" s="36">
        <v>126.68516250004345</v>
      </c>
      <c r="O36" s="36">
        <v>1.7727127180000002</v>
      </c>
      <c r="P36" s="36">
        <v>2.6753813719999995</v>
      </c>
      <c r="Q36" s="36">
        <v>1.4319387080000001</v>
      </c>
      <c r="R36" s="36">
        <v>0.34077401000000002</v>
      </c>
      <c r="S36" s="36">
        <v>2.2308935329999997</v>
      </c>
      <c r="T36" s="36">
        <v>0.444487839</v>
      </c>
      <c r="U36" s="36">
        <v>104.65215000000001</v>
      </c>
      <c r="V36" s="36">
        <v>248.3749999999998</v>
      </c>
      <c r="W36" s="36">
        <v>128.7805568601878</v>
      </c>
      <c r="X36" s="36">
        <v>460.56458200868207</v>
      </c>
      <c r="Y36" s="36">
        <v>589.34513886886987</v>
      </c>
      <c r="Z36" s="36">
        <v>0.10926296350484271</v>
      </c>
      <c r="AA36" s="36">
        <v>5.1330081033691133E-2</v>
      </c>
      <c r="AB36" s="36">
        <v>5.1330081E-2</v>
      </c>
      <c r="AC36" s="36">
        <v>0.16383741809089911</v>
      </c>
      <c r="AD36" s="36">
        <v>3.6528149653413933</v>
      </c>
      <c r="AE36" s="36">
        <v>32.875334688072535</v>
      </c>
      <c r="AF36" s="36">
        <v>36.528149653413919</v>
      </c>
      <c r="AG36" s="36">
        <v>7.0411125306186291</v>
      </c>
      <c r="AH36" s="36">
        <v>11.977984534845493</v>
      </c>
      <c r="AI36" s="36">
        <v>38.361923442680741</v>
      </c>
      <c r="AJ36" s="36">
        <v>1.9461721500905764E-3</v>
      </c>
      <c r="AK36" s="36">
        <v>2.351837094917153E-3</v>
      </c>
      <c r="AL36" s="36">
        <v>5.8821359652052787E-3</v>
      </c>
      <c r="AM36" s="36">
        <v>7.2068961208596187</v>
      </c>
      <c r="AN36" s="36">
        <v>15.633151337281804</v>
      </c>
      <c r="AO36" s="36">
        <v>71.243140266718484</v>
      </c>
      <c r="AP36" s="36">
        <v>3292.9109741880002</v>
      </c>
      <c r="AQ36" s="36">
        <v>1773.105909178</v>
      </c>
      <c r="AR36" s="36">
        <v>5066.016883366</v>
      </c>
      <c r="AS36" s="36">
        <v>49.240852316000002</v>
      </c>
      <c r="AT36" s="36">
        <v>9419.5735240409995</v>
      </c>
      <c r="AU36" s="36">
        <v>20803.740171228001</v>
      </c>
      <c r="AV36" s="36">
        <v>5635.7968094460002</v>
      </c>
      <c r="AW36" s="36">
        <v>12447.023443504</v>
      </c>
      <c r="AX36" s="36">
        <v>5324.2498244030003</v>
      </c>
      <c r="AY36" s="36">
        <v>11758.951684053</v>
      </c>
      <c r="AZ36" s="36">
        <v>1.9610982480000001</v>
      </c>
      <c r="BA36" s="36">
        <v>3.9221964969999998</v>
      </c>
      <c r="BB36" s="36">
        <v>14.188647331</v>
      </c>
      <c r="BC36" s="36">
        <v>1207.1322480680001</v>
      </c>
      <c r="BD36" s="36">
        <v>2666.0300041219998</v>
      </c>
      <c r="BE36" s="36">
        <v>1.0872526689999999</v>
      </c>
      <c r="BF36" s="36">
        <v>2.1745053379999999</v>
      </c>
      <c r="BG36" s="36">
        <v>9.8929957850000001</v>
      </c>
      <c r="BH36" s="36">
        <v>60.335770482000001</v>
      </c>
      <c r="BI36" s="36">
        <v>0.72000000000000031</v>
      </c>
      <c r="BJ36" s="36">
        <v>0.85000000000000042</v>
      </c>
      <c r="BK36" s="36">
        <v>1.4400000000000008</v>
      </c>
      <c r="BL36" s="36">
        <v>1.5100000000000009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5.6472959999999999</v>
      </c>
      <c r="E37" s="36">
        <v>49</v>
      </c>
      <c r="F37" s="36">
        <v>5</v>
      </c>
      <c r="G37" s="36">
        <v>13</v>
      </c>
      <c r="H37" s="36">
        <v>31</v>
      </c>
      <c r="I37" s="36">
        <v>1.6623294296128444E-3</v>
      </c>
      <c r="J37" s="36">
        <v>0.62681840513593157</v>
      </c>
      <c r="K37" s="36">
        <v>1.6623294296128444E-3</v>
      </c>
      <c r="L37" s="36">
        <v>0</v>
      </c>
      <c r="M37" s="36">
        <v>0.11323123456463333</v>
      </c>
      <c r="N37" s="36">
        <v>0.51524950000091108</v>
      </c>
      <c r="O37" s="36">
        <v>6.5363499999999998E-3</v>
      </c>
      <c r="P37" s="36">
        <v>1.1223914999999999E-2</v>
      </c>
      <c r="Q37" s="36">
        <v>6.2107659999999995E-3</v>
      </c>
      <c r="R37" s="36">
        <v>3.2558399999999996E-4</v>
      </c>
      <c r="S37" s="36">
        <v>1.0799238999999999E-2</v>
      </c>
      <c r="T37" s="36">
        <v>4.2467600000000002E-4</v>
      </c>
      <c r="U37" s="36">
        <v>1.8675500000000003</v>
      </c>
      <c r="V37" s="36">
        <v>4.4236000000000013</v>
      </c>
      <c r="W37" s="36">
        <v>1.8757486794296132</v>
      </c>
      <c r="X37" s="36">
        <v>5.0616423201359328</v>
      </c>
      <c r="Y37" s="36">
        <v>6.9373909995655456</v>
      </c>
      <c r="Z37" s="36">
        <v>3.7414035088551976E-5</v>
      </c>
      <c r="AA37" s="36">
        <v>8.0066035089501212E-6</v>
      </c>
      <c r="AB37" s="36">
        <v>8.0066000000000006E-6</v>
      </c>
      <c r="AC37" s="36">
        <v>8.1936020343399128E-6</v>
      </c>
      <c r="AD37" s="36">
        <v>7.2477798749561416E-3</v>
      </c>
      <c r="AE37" s="36">
        <v>6.523001887460525E-2</v>
      </c>
      <c r="AF37" s="36">
        <v>7.2477798749561409E-2</v>
      </c>
      <c r="AG37" s="36">
        <v>0.13586538243261453</v>
      </c>
      <c r="AH37" s="36">
        <v>0.2311273172416892</v>
      </c>
      <c r="AI37" s="36">
        <v>0.74023208359838288</v>
      </c>
      <c r="AJ37" s="36">
        <v>3.1386911033650464E-7</v>
      </c>
      <c r="AK37" s="36">
        <v>3.7929276542381159E-7</v>
      </c>
      <c r="AL37" s="36">
        <v>9.4864207289840534E-7</v>
      </c>
      <c r="AM37" s="36">
        <v>0.1358738899037592</v>
      </c>
      <c r="AN37" s="36">
        <v>0.23837547640941076</v>
      </c>
      <c r="AO37" s="36">
        <v>0.805463051115061</v>
      </c>
      <c r="AP37" s="36">
        <v>20.55894275</v>
      </c>
      <c r="AQ37" s="36">
        <v>11.070199942</v>
      </c>
      <c r="AR37" s="36">
        <v>31.629142692000002</v>
      </c>
      <c r="AS37" s="36">
        <v>0.101483536</v>
      </c>
      <c r="AT37" s="36">
        <v>28.457089617000001</v>
      </c>
      <c r="AU37" s="36">
        <v>64.096022747999996</v>
      </c>
      <c r="AV37" s="36">
        <v>17.599534769000002</v>
      </c>
      <c r="AW37" s="36">
        <v>39.640743172000001</v>
      </c>
      <c r="AX37" s="36">
        <v>16.531876437000001</v>
      </c>
      <c r="AY37" s="36">
        <v>37.235976778999998</v>
      </c>
      <c r="AZ37" s="36">
        <v>3.8632089999999998E-3</v>
      </c>
      <c r="BA37" s="36">
        <v>7.7264179999999997E-3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2.224565025</v>
      </c>
      <c r="BH37" s="36">
        <v>6.165791166</v>
      </c>
      <c r="BI37" s="36">
        <v>0</v>
      </c>
      <c r="BJ37" s="36">
        <v>0</v>
      </c>
      <c r="BK37" s="36">
        <v>0.03</v>
      </c>
      <c r="BL37" s="36">
        <v>0.03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6.0034045259999997</v>
      </c>
      <c r="E38" s="36">
        <v>46</v>
      </c>
      <c r="F38" s="36">
        <v>13</v>
      </c>
      <c r="G38" s="36">
        <v>10</v>
      </c>
      <c r="H38" s="36">
        <v>23</v>
      </c>
      <c r="I38" s="36">
        <v>0.30903773985953847</v>
      </c>
      <c r="J38" s="36">
        <v>5.0665032059594095</v>
      </c>
      <c r="K38" s="36">
        <v>0.11931573985948811</v>
      </c>
      <c r="L38" s="36">
        <v>0.18972200000005035</v>
      </c>
      <c r="M38" s="36">
        <v>2.0492779458169976</v>
      </c>
      <c r="N38" s="36">
        <v>3.3262630000019495</v>
      </c>
      <c r="O38" s="36">
        <v>9.8474925000000005E-2</v>
      </c>
      <c r="P38" s="36">
        <v>0.153419639</v>
      </c>
      <c r="Q38" s="36">
        <v>9.1562060000000001E-2</v>
      </c>
      <c r="R38" s="36">
        <v>6.9128649999999998E-3</v>
      </c>
      <c r="S38" s="36">
        <v>0.14440285899999999</v>
      </c>
      <c r="T38" s="36">
        <v>9.0167800000000003E-3</v>
      </c>
      <c r="U38" s="36">
        <v>1.7363500000000001</v>
      </c>
      <c r="V38" s="36">
        <v>4.1041000000000007</v>
      </c>
      <c r="W38" s="36">
        <v>2.1438626648595385</v>
      </c>
      <c r="X38" s="36">
        <v>9.3240228449594102</v>
      </c>
      <c r="Y38" s="36">
        <v>11.467885509818949</v>
      </c>
      <c r="Z38" s="36">
        <v>1.6002025061333924E-3</v>
      </c>
      <c r="AA38" s="36">
        <v>6.4902000318024203E-4</v>
      </c>
      <c r="AB38" s="36">
        <v>6.4902000000000004E-4</v>
      </c>
      <c r="AC38" s="36">
        <v>5.2443875745480765E-4</v>
      </c>
      <c r="AD38" s="36">
        <v>2.9369563810502416E-2</v>
      </c>
      <c r="AE38" s="36">
        <v>0.26432607429452182</v>
      </c>
      <c r="AF38" s="36">
        <v>0.29369563810502425</v>
      </c>
      <c r="AG38" s="36">
        <v>0.11779066631468683</v>
      </c>
      <c r="AH38" s="36">
        <v>0.20037952430544428</v>
      </c>
      <c r="AI38" s="36">
        <v>0.64175604405932818</v>
      </c>
      <c r="AJ38" s="36">
        <v>2.5442426247490945E-5</v>
      </c>
      <c r="AK38" s="36">
        <v>3.0745708617310993E-5</v>
      </c>
      <c r="AL38" s="36">
        <v>7.6897519315629988E-5</v>
      </c>
      <c r="AM38" s="36">
        <v>0.11834054749838914</v>
      </c>
      <c r="AN38" s="36">
        <v>0.22977983382456399</v>
      </c>
      <c r="AO38" s="36">
        <v>0.90615901587316561</v>
      </c>
      <c r="AP38" s="36">
        <v>172.68820561800001</v>
      </c>
      <c r="AQ38" s="36">
        <v>92.985956870999999</v>
      </c>
      <c r="AR38" s="36">
        <v>265.67416248900003</v>
      </c>
      <c r="AS38" s="36">
        <v>11.921236329999999</v>
      </c>
      <c r="AT38" s="36">
        <v>548.73099990200001</v>
      </c>
      <c r="AU38" s="36">
        <v>1104.2852256030001</v>
      </c>
      <c r="AV38" s="36">
        <v>318.09527539499999</v>
      </c>
      <c r="AW38" s="36">
        <v>640.14592398699995</v>
      </c>
      <c r="AX38" s="36">
        <v>304.999872745</v>
      </c>
      <c r="AY38" s="36">
        <v>613.792283183</v>
      </c>
      <c r="AZ38" s="36">
        <v>0.189436723</v>
      </c>
      <c r="BA38" s="36">
        <v>0.37887344699999997</v>
      </c>
      <c r="BB38" s="36">
        <v>0.40538988500000001</v>
      </c>
      <c r="BC38" s="36">
        <v>24.412222438000001</v>
      </c>
      <c r="BD38" s="36">
        <v>49.128</v>
      </c>
      <c r="BE38" s="36">
        <v>3.1064359E-2</v>
      </c>
      <c r="BF38" s="36">
        <v>6.2128717999999999E-2</v>
      </c>
      <c r="BG38" s="36">
        <v>1.87846132</v>
      </c>
      <c r="BH38" s="36">
        <v>6.2085277630000002</v>
      </c>
      <c r="BI38" s="36">
        <v>0.03</v>
      </c>
      <c r="BJ38" s="36">
        <v>0.03</v>
      </c>
      <c r="BK38" s="36">
        <v>0.12</v>
      </c>
      <c r="BL38" s="36">
        <v>0.12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5.9947358240000002</v>
      </c>
      <c r="E39" s="36">
        <v>2</v>
      </c>
      <c r="F39" s="36">
        <v>1</v>
      </c>
      <c r="G39" s="36">
        <v>1</v>
      </c>
      <c r="H39" s="36">
        <v>0</v>
      </c>
      <c r="I39" s="36">
        <v>4.8847673382914958E-2</v>
      </c>
      <c r="J39" s="36">
        <v>1.797305762562265</v>
      </c>
      <c r="K39" s="36">
        <v>5.1341733828827608E-3</v>
      </c>
      <c r="L39" s="36">
        <v>4.3713500000032199E-2</v>
      </c>
      <c r="M39" s="36">
        <v>0.30259493594538178</v>
      </c>
      <c r="N39" s="36">
        <v>1.5435584999997984</v>
      </c>
      <c r="O39" s="36">
        <v>8.4916379999999993E-3</v>
      </c>
      <c r="P39" s="36">
        <v>1.4052434000000001E-2</v>
      </c>
      <c r="Q39" s="36">
        <v>7.8644289999999992E-3</v>
      </c>
      <c r="R39" s="36">
        <v>6.2720899999999999E-4</v>
      </c>
      <c r="S39" s="36">
        <v>1.3234334E-2</v>
      </c>
      <c r="T39" s="36">
        <v>8.1809999999999999E-4</v>
      </c>
      <c r="U39" s="36">
        <v>6.6E-3</v>
      </c>
      <c r="V39" s="36">
        <v>1.5599999999999999E-2</v>
      </c>
      <c r="W39" s="36">
        <v>6.3939311382914948E-2</v>
      </c>
      <c r="X39" s="36">
        <v>1.826958196562265</v>
      </c>
      <c r="Y39" s="36">
        <v>1.89089750794518</v>
      </c>
      <c r="Z39" s="36">
        <v>3.9215563215285821E-4</v>
      </c>
      <c r="AA39" s="36">
        <v>1.1467162872919661E-4</v>
      </c>
      <c r="AB39" s="36">
        <v>1.14672E-4</v>
      </c>
      <c r="AC39" s="36">
        <v>4.2125714133435533E-5</v>
      </c>
      <c r="AD39" s="36">
        <v>2.1159920818759486E-2</v>
      </c>
      <c r="AE39" s="36">
        <v>0.19043928736883534</v>
      </c>
      <c r="AF39" s="36">
        <v>0.21159920818759487</v>
      </c>
      <c r="AG39" s="36">
        <v>4.7979674796747962E-4</v>
      </c>
      <c r="AH39" s="36">
        <v>8.1620596205962052E-4</v>
      </c>
      <c r="AI39" s="36">
        <v>2.6140650406504063E-3</v>
      </c>
      <c r="AJ39" s="36">
        <v>4.4952912123229837E-6</v>
      </c>
      <c r="AK39" s="36">
        <v>5.4323008513825246E-6</v>
      </c>
      <c r="AL39" s="36">
        <v>1.3586626506058244E-5</v>
      </c>
      <c r="AM39" s="36">
        <v>5.2641775331323812E-4</v>
      </c>
      <c r="AN39" s="36">
        <v>2.1981559081670488E-2</v>
      </c>
      <c r="AO39" s="36">
        <v>0.19306693903599179</v>
      </c>
      <c r="AP39" s="36">
        <v>58.717566511999998</v>
      </c>
      <c r="AQ39" s="36">
        <v>31.617151197999998</v>
      </c>
      <c r="AR39" s="36">
        <v>90.334717709999993</v>
      </c>
      <c r="AS39" s="36">
        <v>2.177138163</v>
      </c>
      <c r="AT39" s="36">
        <v>344.39521085400003</v>
      </c>
      <c r="AU39" s="36">
        <v>709.49035926099998</v>
      </c>
      <c r="AV39" s="36">
        <v>192.74439836799999</v>
      </c>
      <c r="AW39" s="36">
        <v>397.07373428400001</v>
      </c>
      <c r="AX39" s="36">
        <v>182.96856425499999</v>
      </c>
      <c r="AY39" s="36">
        <v>376.93448775000002</v>
      </c>
      <c r="AZ39" s="36">
        <v>4.2773070000000003E-2</v>
      </c>
      <c r="BA39" s="36">
        <v>8.5546140000000007E-2</v>
      </c>
      <c r="BB39" s="36">
        <v>0.44451141300000002</v>
      </c>
      <c r="BC39" s="36">
        <v>27.084071786999999</v>
      </c>
      <c r="BD39" s="36">
        <v>55.796036696000002</v>
      </c>
      <c r="BE39" s="36">
        <v>3.4062176999999999E-2</v>
      </c>
      <c r="BF39" s="36">
        <v>6.8124353999999998E-2</v>
      </c>
      <c r="BG39" s="36">
        <v>5.6366951890000001</v>
      </c>
      <c r="BH39" s="36">
        <v>19.433726075999999</v>
      </c>
      <c r="BI39" s="36">
        <v>0.06</v>
      </c>
      <c r="BJ39" s="36">
        <v>0.06</v>
      </c>
      <c r="BK39" s="36">
        <v>0.03</v>
      </c>
      <c r="BL39" s="36">
        <v>0.03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6.0936874889999997</v>
      </c>
      <c r="E40" s="36">
        <v>16</v>
      </c>
      <c r="F40" s="36">
        <v>6</v>
      </c>
      <c r="G40" s="36">
        <v>9</v>
      </c>
      <c r="H40" s="36">
        <v>1</v>
      </c>
      <c r="I40" s="36">
        <v>1.3287037534284372</v>
      </c>
      <c r="J40" s="36">
        <v>13.709026724250625</v>
      </c>
      <c r="K40" s="36">
        <v>0.30481825342841401</v>
      </c>
      <c r="L40" s="36">
        <v>1.0238855000000231</v>
      </c>
      <c r="M40" s="36">
        <v>5.5945734776773426</v>
      </c>
      <c r="N40" s="36">
        <v>9.4431570000017206</v>
      </c>
      <c r="O40" s="36">
        <v>0.22373911100000002</v>
      </c>
      <c r="P40" s="36">
        <v>0.35069547299999998</v>
      </c>
      <c r="Q40" s="36">
        <v>0.20741554100000001</v>
      </c>
      <c r="R40" s="36">
        <v>1.6323570000000003E-2</v>
      </c>
      <c r="S40" s="36">
        <v>0.32940385899999997</v>
      </c>
      <c r="T40" s="36">
        <v>2.1291614E-2</v>
      </c>
      <c r="U40" s="36">
        <v>1.2110500000000002</v>
      </c>
      <c r="V40" s="36">
        <v>2.8681000000000001</v>
      </c>
      <c r="W40" s="36">
        <v>2.7634928644284376</v>
      </c>
      <c r="X40" s="36">
        <v>16.927822197250627</v>
      </c>
      <c r="Y40" s="36">
        <v>19.691315061679063</v>
      </c>
      <c r="Z40" s="36">
        <v>7.1758330872335463E-3</v>
      </c>
      <c r="AA40" s="36">
        <v>3.1272594817764897E-3</v>
      </c>
      <c r="AB40" s="36">
        <v>3.1272589999999999E-3</v>
      </c>
      <c r="AC40" s="36">
        <v>1.5513086414898566E-3</v>
      </c>
      <c r="AD40" s="36">
        <v>9.8026983687327957E-2</v>
      </c>
      <c r="AE40" s="36">
        <v>0.88224285318595141</v>
      </c>
      <c r="AF40" s="36">
        <v>0.9802698368732794</v>
      </c>
      <c r="AG40" s="36">
        <v>9.1228936248148276E-2</v>
      </c>
      <c r="AH40" s="36">
        <v>0.1551940524681143</v>
      </c>
      <c r="AI40" s="36">
        <v>0.49704041128301479</v>
      </c>
      <c r="AJ40" s="36">
        <v>1.2259261113106774E-4</v>
      </c>
      <c r="AK40" s="36">
        <v>1.4814611874035215E-4</v>
      </c>
      <c r="AL40" s="36">
        <v>3.7052549899460369E-4</v>
      </c>
      <c r="AM40" s="36">
        <v>9.2902837500769206E-2</v>
      </c>
      <c r="AN40" s="36">
        <v>0.25336918227418259</v>
      </c>
      <c r="AO40" s="36">
        <v>1.3796537899679608</v>
      </c>
      <c r="AP40" s="36">
        <v>351.61917582299998</v>
      </c>
      <c r="AQ40" s="36">
        <v>189.333402366</v>
      </c>
      <c r="AR40" s="36">
        <v>540.95257818899995</v>
      </c>
      <c r="AS40" s="36">
        <v>55.024545687</v>
      </c>
      <c r="AT40" s="36">
        <v>1248.372132723</v>
      </c>
      <c r="AU40" s="36">
        <v>2988.9192419639999</v>
      </c>
      <c r="AV40" s="36">
        <v>740.47719982299998</v>
      </c>
      <c r="AW40" s="36">
        <v>1772.890064406</v>
      </c>
      <c r="AX40" s="36">
        <v>718.22384030000001</v>
      </c>
      <c r="AY40" s="36">
        <v>1719.6098823729999</v>
      </c>
      <c r="AZ40" s="36">
        <v>1.1533558530000001</v>
      </c>
      <c r="BA40" s="36">
        <v>2.3067117060000002</v>
      </c>
      <c r="BB40" s="36">
        <v>1.2384680669999999</v>
      </c>
      <c r="BC40" s="36">
        <v>57.054180432999999</v>
      </c>
      <c r="BD40" s="36">
        <v>136.602166342</v>
      </c>
      <c r="BE40" s="36">
        <v>9.4901766999999998E-2</v>
      </c>
      <c r="BF40" s="36">
        <v>0.189803535</v>
      </c>
      <c r="BG40" s="36">
        <v>4.2065350490000002</v>
      </c>
      <c r="BH40" s="36">
        <v>47.306728481</v>
      </c>
      <c r="BI40" s="36">
        <v>0.78000000000000014</v>
      </c>
      <c r="BJ40" s="36">
        <v>0.84000000000000019</v>
      </c>
      <c r="BK40" s="36">
        <v>0.75000000000000033</v>
      </c>
      <c r="BL40" s="36">
        <v>0.78000000000000036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5.6461174060000001</v>
      </c>
      <c r="E41" s="36">
        <v>8</v>
      </c>
      <c r="F41" s="36">
        <v>3</v>
      </c>
      <c r="G41" s="36">
        <v>5</v>
      </c>
      <c r="H41" s="36">
        <v>0</v>
      </c>
      <c r="I41" s="36">
        <v>0.13840300005316236</v>
      </c>
      <c r="J41" s="36">
        <v>3.758449959949683</v>
      </c>
      <c r="K41" s="36">
        <v>1.4056000053323782E-2</v>
      </c>
      <c r="L41" s="36">
        <v>0.12434699999983857</v>
      </c>
      <c r="M41" s="36">
        <v>0.75690896000037899</v>
      </c>
      <c r="N41" s="36">
        <v>3.1399440000024663</v>
      </c>
      <c r="O41" s="36">
        <v>2.4809690000000004E-3</v>
      </c>
      <c r="P41" s="36">
        <v>4.056942E-3</v>
      </c>
      <c r="Q41" s="36">
        <v>2.3213590000000003E-3</v>
      </c>
      <c r="R41" s="36">
        <v>1.5961E-4</v>
      </c>
      <c r="S41" s="36">
        <v>3.8487550000000001E-3</v>
      </c>
      <c r="T41" s="36">
        <v>2.08187E-4</v>
      </c>
      <c r="U41" s="36">
        <v>0.35199999999999998</v>
      </c>
      <c r="V41" s="36">
        <v>0.83599999999999997</v>
      </c>
      <c r="W41" s="36">
        <v>0.49288396905316234</v>
      </c>
      <c r="X41" s="36">
        <v>4.5985069019496834</v>
      </c>
      <c r="Y41" s="36">
        <v>5.0913908710028455</v>
      </c>
      <c r="Z41" s="36">
        <v>1.2521925816817534E-3</v>
      </c>
      <c r="AA41" s="36">
        <v>3.7793514966262174E-4</v>
      </c>
      <c r="AB41" s="36">
        <v>3.7793499999999998E-4</v>
      </c>
      <c r="AC41" s="36">
        <v>9.4622620709654238E-5</v>
      </c>
      <c r="AD41" s="36">
        <v>3.4670157475752444E-2</v>
      </c>
      <c r="AE41" s="36">
        <v>0.31203141728177197</v>
      </c>
      <c r="AF41" s="36">
        <v>0.3467015747575245</v>
      </c>
      <c r="AG41" s="36">
        <v>2.509874605647517E-2</v>
      </c>
      <c r="AH41" s="36">
        <v>4.2696717429406034E-2</v>
      </c>
      <c r="AI41" s="36">
        <v>0.1367448923076923</v>
      </c>
      <c r="AJ41" s="36">
        <v>1.4815542454407173E-5</v>
      </c>
      <c r="AK41" s="36">
        <v>1.7903730834617468E-5</v>
      </c>
      <c r="AL41" s="36">
        <v>4.4778687810163958E-5</v>
      </c>
      <c r="AM41" s="36">
        <v>2.5208184219639228E-2</v>
      </c>
      <c r="AN41" s="36">
        <v>7.7384778635993093E-2</v>
      </c>
      <c r="AO41" s="36">
        <v>0.4488210882772744</v>
      </c>
      <c r="AP41" s="36">
        <v>116.14098624099999</v>
      </c>
      <c r="AQ41" s="36">
        <v>62.53745413</v>
      </c>
      <c r="AR41" s="36">
        <v>178.67844037099999</v>
      </c>
      <c r="AS41" s="36">
        <v>13.68966876</v>
      </c>
      <c r="AT41" s="36">
        <v>590.85536020100005</v>
      </c>
      <c r="AU41" s="36">
        <v>1367.8114335380001</v>
      </c>
      <c r="AV41" s="36">
        <v>319.31485798900002</v>
      </c>
      <c r="AW41" s="36">
        <v>739.20377655100003</v>
      </c>
      <c r="AX41" s="36">
        <v>303.21859317600001</v>
      </c>
      <c r="AY41" s="36">
        <v>701.94143363000001</v>
      </c>
      <c r="AZ41" s="36">
        <v>0.26188805700000001</v>
      </c>
      <c r="BA41" s="36">
        <v>0.52377611499999999</v>
      </c>
      <c r="BB41" s="36">
        <v>0.62392744200000005</v>
      </c>
      <c r="BC41" s="36">
        <v>34.853212419999998</v>
      </c>
      <c r="BD41" s="36">
        <v>80.684082188999994</v>
      </c>
      <c r="BE41" s="36">
        <v>4.7810531000000003E-2</v>
      </c>
      <c r="BF41" s="36">
        <v>9.5621063000000006E-2</v>
      </c>
      <c r="BG41" s="36">
        <v>2.358063053</v>
      </c>
      <c r="BH41" s="36">
        <v>13.672311735999999</v>
      </c>
      <c r="BI41" s="36">
        <v>0.09</v>
      </c>
      <c r="BJ41" s="36">
        <v>0.09</v>
      </c>
      <c r="BK41" s="36">
        <v>0.06</v>
      </c>
      <c r="BL41" s="36">
        <v>0.06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5.5897971530000001</v>
      </c>
      <c r="E42" s="36">
        <v>2</v>
      </c>
      <c r="F42" s="36">
        <v>1</v>
      </c>
      <c r="G42" s="36">
        <v>1</v>
      </c>
      <c r="H42" s="36">
        <v>0</v>
      </c>
      <c r="I42" s="36">
        <v>5.0213491720136935E-2</v>
      </c>
      <c r="J42" s="36">
        <v>3.0261695570285898</v>
      </c>
      <c r="K42" s="36">
        <v>9.0144917190044908E-3</v>
      </c>
      <c r="L42" s="36">
        <v>4.1199000001132441E-2</v>
      </c>
      <c r="M42" s="36">
        <v>0.5083510487401286</v>
      </c>
      <c r="N42" s="36">
        <v>2.5680320000085981</v>
      </c>
      <c r="O42" s="36">
        <v>6.6785100000000001E-4</v>
      </c>
      <c r="P42" s="36">
        <v>9.6394100000000006E-4</v>
      </c>
      <c r="Q42" s="36">
        <v>5.9611400000000002E-4</v>
      </c>
      <c r="R42" s="36">
        <v>7.1737000000000008E-5</v>
      </c>
      <c r="S42" s="36">
        <v>8.7037000000000008E-4</v>
      </c>
      <c r="T42" s="36">
        <v>9.3571000000000002E-5</v>
      </c>
      <c r="U42" s="36">
        <v>5.3800000000000001E-2</v>
      </c>
      <c r="V42" s="36">
        <v>0.12769999999999998</v>
      </c>
      <c r="W42" s="36">
        <v>0.10468134272013693</v>
      </c>
      <c r="X42" s="36">
        <v>3.1548334980285899</v>
      </c>
      <c r="Y42" s="36">
        <v>3.2595148407487269</v>
      </c>
      <c r="Z42" s="36">
        <v>4.1593022625428837E-4</v>
      </c>
      <c r="AA42" s="36">
        <v>1.702677284298685E-4</v>
      </c>
      <c r="AB42" s="36">
        <v>1.70268E-4</v>
      </c>
      <c r="AC42" s="36">
        <v>3.3003049656043243E-5</v>
      </c>
      <c r="AD42" s="36">
        <v>1.35260888077137E-2</v>
      </c>
      <c r="AE42" s="36">
        <v>0.12173479926942329</v>
      </c>
      <c r="AF42" s="36">
        <v>0.13526088807713701</v>
      </c>
      <c r="AG42" s="36">
        <v>4.1230827832490465E-3</v>
      </c>
      <c r="AH42" s="36">
        <v>7.0139799071363097E-3</v>
      </c>
      <c r="AI42" s="36">
        <v>2.2463692405287908E-2</v>
      </c>
      <c r="AJ42" s="36">
        <v>6.6747265604400925E-6</v>
      </c>
      <c r="AK42" s="36">
        <v>8.0660231038370286E-6</v>
      </c>
      <c r="AL42" s="36">
        <v>2.0173780189876559E-5</v>
      </c>
      <c r="AM42" s="36">
        <v>4.1627605594655301E-3</v>
      </c>
      <c r="AN42" s="36">
        <v>2.0548134737953846E-2</v>
      </c>
      <c r="AO42" s="36">
        <v>0.14421866545490108</v>
      </c>
      <c r="AP42" s="36">
        <v>48.887588239999999</v>
      </c>
      <c r="AQ42" s="36">
        <v>26.324085974999999</v>
      </c>
      <c r="AR42" s="36">
        <v>75.211674215000002</v>
      </c>
      <c r="AS42" s="36">
        <v>5.7480523330000004</v>
      </c>
      <c r="AT42" s="36">
        <v>83.530965851999994</v>
      </c>
      <c r="AU42" s="36">
        <v>201.673142098</v>
      </c>
      <c r="AV42" s="36">
        <v>48.593605894</v>
      </c>
      <c r="AW42" s="36">
        <v>117.32206238099999</v>
      </c>
      <c r="AX42" s="36">
        <v>46.156353930000002</v>
      </c>
      <c r="AY42" s="36">
        <v>111.437678588</v>
      </c>
      <c r="AZ42" s="36">
        <v>0.12871791899999999</v>
      </c>
      <c r="BA42" s="36">
        <v>0.257435839</v>
      </c>
      <c r="BB42" s="36">
        <v>0.14526687599999999</v>
      </c>
      <c r="BC42" s="36">
        <v>8.9022606339999992</v>
      </c>
      <c r="BD42" s="36">
        <v>21.493189447999999</v>
      </c>
      <c r="BE42" s="36">
        <v>1.1131561E-2</v>
      </c>
      <c r="BF42" s="36">
        <v>2.2263122E-2</v>
      </c>
      <c r="BG42" s="36">
        <v>1.701228389</v>
      </c>
      <c r="BH42" s="36">
        <v>10.733638994</v>
      </c>
      <c r="BI42" s="36">
        <v>0</v>
      </c>
      <c r="BJ42" s="36">
        <v>0</v>
      </c>
      <c r="BK42" s="36">
        <v>0.03</v>
      </c>
      <c r="BL42" s="36">
        <v>0.03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5.5864785000000001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3.2207847774022714E-3</v>
      </c>
      <c r="J43" s="36">
        <v>1.2553614033096803</v>
      </c>
      <c r="K43" s="36">
        <v>1.5547847784252856E-3</v>
      </c>
      <c r="L43" s="36">
        <v>1.6659999989769858E-3</v>
      </c>
      <c r="M43" s="36">
        <v>0.11794968808782458</v>
      </c>
      <c r="N43" s="36">
        <v>1.1406324999992579</v>
      </c>
      <c r="O43" s="36">
        <v>4.7947E-5</v>
      </c>
      <c r="P43" s="36">
        <v>7.4665000000000004E-5</v>
      </c>
      <c r="Q43" s="36">
        <v>4.0952999999999999E-5</v>
      </c>
      <c r="R43" s="36">
        <v>6.9940000000000003E-6</v>
      </c>
      <c r="S43" s="36">
        <v>6.5542000000000004E-5</v>
      </c>
      <c r="T43" s="36">
        <v>9.1230000000000006E-6</v>
      </c>
      <c r="U43" s="36" t="s">
        <v>339</v>
      </c>
      <c r="V43" s="36" t="s">
        <v>339</v>
      </c>
      <c r="W43" s="36">
        <v>3.2687317774022714E-3</v>
      </c>
      <c r="X43" s="36">
        <v>1.2554360683096804</v>
      </c>
      <c r="Y43" s="36">
        <v>1.2587048000870826</v>
      </c>
      <c r="Z43" s="36">
        <v>6.7836100981104357E-5</v>
      </c>
      <c r="AA43" s="36">
        <v>1.4516925609956331E-5</v>
      </c>
      <c r="AB43" s="36">
        <v>1.45169E-5</v>
      </c>
      <c r="AC43" s="36">
        <v>1.1695901284063136E-5</v>
      </c>
      <c r="AD43" s="36">
        <v>6.1201287678366544E-3</v>
      </c>
      <c r="AE43" s="36">
        <v>5.5081158910529886E-2</v>
      </c>
      <c r="AF43" s="36">
        <v>6.1201287678366537E-2</v>
      </c>
      <c r="AG43" s="36" t="s">
        <v>339</v>
      </c>
      <c r="AH43" s="36" t="s">
        <v>339</v>
      </c>
      <c r="AI43" s="36" t="s">
        <v>339</v>
      </c>
      <c r="AJ43" s="36">
        <v>5.6908131889241885E-7</v>
      </c>
      <c r="AK43" s="36">
        <v>6.8770203911534607E-7</v>
      </c>
      <c r="AL43" s="36">
        <v>1.7199987645266231E-6</v>
      </c>
      <c r="AM43" s="36">
        <v>1.2264982602955554E-5</v>
      </c>
      <c r="AN43" s="36">
        <v>6.1208164698757696E-3</v>
      </c>
      <c r="AO43" s="36">
        <v>5.5082878909294412E-2</v>
      </c>
      <c r="AP43" s="36">
        <v>40.386493387999998</v>
      </c>
      <c r="AQ43" s="36">
        <v>21.746573363</v>
      </c>
      <c r="AR43" s="36">
        <v>62.133066751000001</v>
      </c>
      <c r="AS43" s="36">
        <v>4.82542428</v>
      </c>
      <c r="AT43" s="36">
        <v>205.32395182100001</v>
      </c>
      <c r="AU43" s="36">
        <v>455.39500778199999</v>
      </c>
      <c r="AV43" s="36">
        <v>113.59292977299999</v>
      </c>
      <c r="AW43" s="36">
        <v>251.94163992599999</v>
      </c>
      <c r="AX43" s="36">
        <v>107.464685733</v>
      </c>
      <c r="AY43" s="36">
        <v>238.34959809399999</v>
      </c>
      <c r="AZ43" s="36">
        <v>0.102697686</v>
      </c>
      <c r="BA43" s="36">
        <v>0.20539537199999999</v>
      </c>
      <c r="BB43" s="36">
        <v>0.46884120800000001</v>
      </c>
      <c r="BC43" s="36">
        <v>17.383453157999998</v>
      </c>
      <c r="BD43" s="36">
        <v>38.555354678</v>
      </c>
      <c r="BE43" s="36">
        <v>3.5926528999999999E-2</v>
      </c>
      <c r="BF43" s="36">
        <v>7.1853057999999997E-2</v>
      </c>
      <c r="BG43" s="36">
        <v>0.85819810500000004</v>
      </c>
      <c r="BH43" s="36">
        <v>7.7679013899999996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5.5755425929999998</v>
      </c>
      <c r="E44" s="36">
        <v>11</v>
      </c>
      <c r="F44" s="36">
        <v>9</v>
      </c>
      <c r="G44" s="36">
        <v>2</v>
      </c>
      <c r="H44" s="36">
        <v>0</v>
      </c>
      <c r="I44" s="36">
        <v>1.1143983478475046E-2</v>
      </c>
      <c r="J44" s="36">
        <v>1.2413094425634745</v>
      </c>
      <c r="K44" s="36">
        <v>4.4589834788684567E-3</v>
      </c>
      <c r="L44" s="36">
        <v>6.684999999606589E-3</v>
      </c>
      <c r="M44" s="36">
        <v>0.32400592604186373</v>
      </c>
      <c r="N44" s="36">
        <v>0.9284475000000858</v>
      </c>
      <c r="O44" s="36">
        <v>4.5943069999999997E-3</v>
      </c>
      <c r="P44" s="36">
        <v>7.0302339999999998E-3</v>
      </c>
      <c r="Q44" s="36">
        <v>4.2972940000000001E-3</v>
      </c>
      <c r="R44" s="36">
        <v>2.97013E-4</v>
      </c>
      <c r="S44" s="36">
        <v>6.6428249999999998E-3</v>
      </c>
      <c r="T44" s="36">
        <v>3.8740900000000002E-4</v>
      </c>
      <c r="U44" s="36">
        <v>1.6266</v>
      </c>
      <c r="V44" s="36">
        <v>3.8448000000000007</v>
      </c>
      <c r="W44" s="36">
        <v>1.6423382904784751</v>
      </c>
      <c r="X44" s="36">
        <v>5.0931396765634753</v>
      </c>
      <c r="Y44" s="36">
        <v>6.73547796704195</v>
      </c>
      <c r="Z44" s="36">
        <v>1.5105797616238293E-4</v>
      </c>
      <c r="AA44" s="36">
        <v>3.2326406898749939E-5</v>
      </c>
      <c r="AB44" s="36">
        <v>3.2326400000000003E-5</v>
      </c>
      <c r="AC44" s="36">
        <v>2.7228899499400682E-5</v>
      </c>
      <c r="AD44" s="36">
        <v>6.8188649157865516E-3</v>
      </c>
      <c r="AE44" s="36">
        <v>6.1369784242078951E-2</v>
      </c>
      <c r="AF44" s="36">
        <v>6.8188649157865516E-2</v>
      </c>
      <c r="AG44" s="36">
        <v>0.10155686927538075</v>
      </c>
      <c r="AH44" s="36">
        <v>0.17276340980179716</v>
      </c>
      <c r="AI44" s="36">
        <v>0.55330983950035051</v>
      </c>
      <c r="AJ44" s="36">
        <v>1.267236830662515E-6</v>
      </c>
      <c r="AK44" s="36">
        <v>1.5313828157015841E-6</v>
      </c>
      <c r="AL44" s="36">
        <v>3.8301130449058292E-6</v>
      </c>
      <c r="AM44" s="36">
        <v>0.10158536541171082</v>
      </c>
      <c r="AN44" s="36">
        <v>0.1795838061003994</v>
      </c>
      <c r="AO44" s="36">
        <v>0.6146834538554744</v>
      </c>
      <c r="AP44" s="36">
        <v>61.824522823999999</v>
      </c>
      <c r="AQ44" s="36">
        <v>33.290127673999997</v>
      </c>
      <c r="AR44" s="36">
        <v>95.114650498000003</v>
      </c>
      <c r="AS44" s="36">
        <v>2.3492019800000001</v>
      </c>
      <c r="AT44" s="36">
        <v>232.42135363700001</v>
      </c>
      <c r="AU44" s="36">
        <v>466.19624261500002</v>
      </c>
      <c r="AV44" s="36">
        <v>129.04167022600001</v>
      </c>
      <c r="AW44" s="36">
        <v>258.83483104700002</v>
      </c>
      <c r="AX44" s="36">
        <v>122.041544281</v>
      </c>
      <c r="AY44" s="36">
        <v>244.79381303100001</v>
      </c>
      <c r="AZ44" s="36">
        <v>4.4524444000000003E-2</v>
      </c>
      <c r="BA44" s="36">
        <v>8.9048888000000007E-2</v>
      </c>
      <c r="BB44" s="36">
        <v>0.35944396899999997</v>
      </c>
      <c r="BC44" s="36">
        <v>21.087098299000001</v>
      </c>
      <c r="BD44" s="36">
        <v>42.296999999999997</v>
      </c>
      <c r="BE44" s="36">
        <v>2.7543598999999998E-2</v>
      </c>
      <c r="BF44" s="36">
        <v>5.5087197999999997E-2</v>
      </c>
      <c r="BG44" s="36">
        <v>3.6311648660000002</v>
      </c>
      <c r="BH44" s="36">
        <v>12.379031048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5.9677868009999999</v>
      </c>
      <c r="E45" s="36">
        <v>3</v>
      </c>
      <c r="F45" s="36">
        <v>1</v>
      </c>
      <c r="G45" s="36">
        <v>2</v>
      </c>
      <c r="H45" s="36">
        <v>0</v>
      </c>
      <c r="I45" s="36">
        <v>0.57588149316740034</v>
      </c>
      <c r="J45" s="36">
        <v>7.2569688396844434</v>
      </c>
      <c r="K45" s="36">
        <v>4.3244493177801061E-2</v>
      </c>
      <c r="L45" s="36">
        <v>0.53263699998959924</v>
      </c>
      <c r="M45" s="36">
        <v>1.4871673328396382</v>
      </c>
      <c r="N45" s="36">
        <v>6.3456830000122055</v>
      </c>
      <c r="O45" s="36">
        <v>3.2479005000000005E-2</v>
      </c>
      <c r="P45" s="36">
        <v>5.4675226E-2</v>
      </c>
      <c r="Q45" s="36">
        <v>2.8747987000000003E-2</v>
      </c>
      <c r="R45" s="36">
        <v>3.731018E-3</v>
      </c>
      <c r="S45" s="36">
        <v>4.9808681E-2</v>
      </c>
      <c r="T45" s="36">
        <v>4.8665449999999999E-3</v>
      </c>
      <c r="U45" s="36">
        <v>3.5400000000000001E-2</v>
      </c>
      <c r="V45" s="36">
        <v>8.4000000000000005E-2</v>
      </c>
      <c r="W45" s="36">
        <v>0.64376049816740033</v>
      </c>
      <c r="X45" s="36">
        <v>7.3956440656844427</v>
      </c>
      <c r="Y45" s="36">
        <v>8.0394045638518428</v>
      </c>
      <c r="Z45" s="36">
        <v>3.6375232337043438E-3</v>
      </c>
      <c r="AA45" s="36">
        <v>1.535729829590453E-3</v>
      </c>
      <c r="AB45" s="36">
        <v>1.5357299999999999E-3</v>
      </c>
      <c r="AC45" s="36">
        <v>3.2356595139352326E-4</v>
      </c>
      <c r="AD45" s="36">
        <v>5.6916862441100141E-2</v>
      </c>
      <c r="AE45" s="36">
        <v>0.51225176196990119</v>
      </c>
      <c r="AF45" s="36">
        <v>0.56916862441100147</v>
      </c>
      <c r="AG45" s="36">
        <v>2.3529504871794872E-3</v>
      </c>
      <c r="AH45" s="36">
        <v>4.0027203689949895E-3</v>
      </c>
      <c r="AI45" s="36">
        <v>1.2819523343943413E-2</v>
      </c>
      <c r="AJ45" s="36">
        <v>6.020260895336613E-5</v>
      </c>
      <c r="AK45" s="36">
        <v>7.2751389933843348E-5</v>
      </c>
      <c r="AL45" s="36">
        <v>1.8195714668052206E-4</v>
      </c>
      <c r="AM45" s="36">
        <v>2.7367190475263768E-3</v>
      </c>
      <c r="AN45" s="36">
        <v>6.0992334200028975E-2</v>
      </c>
      <c r="AO45" s="36">
        <v>0.52525324246052518</v>
      </c>
      <c r="AP45" s="36">
        <v>164.59102211199999</v>
      </c>
      <c r="AQ45" s="36">
        <v>88.625934982999993</v>
      </c>
      <c r="AR45" s="36">
        <v>253.216957095</v>
      </c>
      <c r="AS45" s="36">
        <v>14.568545092999999</v>
      </c>
      <c r="AT45" s="36">
        <v>905.54590456599999</v>
      </c>
      <c r="AU45" s="36">
        <v>1887.205627264</v>
      </c>
      <c r="AV45" s="36">
        <v>497.87601324399998</v>
      </c>
      <c r="AW45" s="36">
        <v>1037.5999815550001</v>
      </c>
      <c r="AX45" s="36">
        <v>480.07508682999998</v>
      </c>
      <c r="AY45" s="36">
        <v>1000.501908084</v>
      </c>
      <c r="AZ45" s="36">
        <v>0.147533414</v>
      </c>
      <c r="BA45" s="36">
        <v>0.295066828</v>
      </c>
      <c r="BB45" s="36">
        <v>0.86082006700000002</v>
      </c>
      <c r="BC45" s="36">
        <v>61.699887060000002</v>
      </c>
      <c r="BD45" s="36">
        <v>128.58583256200001</v>
      </c>
      <c r="BE45" s="36">
        <v>6.5963223000000001E-2</v>
      </c>
      <c r="BF45" s="36">
        <v>0.131926447</v>
      </c>
      <c r="BG45" s="36">
        <v>2.0406078050000001</v>
      </c>
      <c r="BH45" s="36">
        <v>13.707870776</v>
      </c>
      <c r="BI45" s="36">
        <v>0.12</v>
      </c>
      <c r="BJ45" s="36">
        <v>0.12</v>
      </c>
      <c r="BK45" s="36">
        <v>0.27</v>
      </c>
      <c r="BL45" s="36">
        <v>0.27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6.0337276729999996</v>
      </c>
      <c r="E46" s="36">
        <v>6</v>
      </c>
      <c r="F46" s="36">
        <v>3</v>
      </c>
      <c r="G46" s="36">
        <v>3</v>
      </c>
      <c r="H46" s="36">
        <v>0</v>
      </c>
      <c r="I46" s="36">
        <v>26.620091650582399</v>
      </c>
      <c r="J46" s="36">
        <v>134.96249849129211</v>
      </c>
      <c r="K46" s="36">
        <v>7.8086856505547075</v>
      </c>
      <c r="L46" s="36">
        <v>18.811406000027691</v>
      </c>
      <c r="M46" s="36">
        <v>69.130567641863308</v>
      </c>
      <c r="N46" s="36">
        <v>92.452022500011211</v>
      </c>
      <c r="O46" s="36">
        <v>0.32334611699999993</v>
      </c>
      <c r="P46" s="36">
        <v>0.54574218699999999</v>
      </c>
      <c r="Q46" s="36">
        <v>0.28080429199999996</v>
      </c>
      <c r="R46" s="36">
        <v>4.2541824999999998E-2</v>
      </c>
      <c r="S46" s="36">
        <v>0.49025284999999996</v>
      </c>
      <c r="T46" s="36">
        <v>5.5489337E-2</v>
      </c>
      <c r="U46" s="36">
        <v>0.74129999999999996</v>
      </c>
      <c r="V46" s="36">
        <v>1.7583</v>
      </c>
      <c r="W46" s="36">
        <v>27.684737767582398</v>
      </c>
      <c r="X46" s="36">
        <v>137.2665406782921</v>
      </c>
      <c r="Y46" s="36">
        <v>164.95127844587449</v>
      </c>
      <c r="Z46" s="36">
        <v>8.198534807162719E-2</v>
      </c>
      <c r="AA46" s="36">
        <v>3.9463119695152128E-2</v>
      </c>
      <c r="AB46" s="36">
        <v>3.9463119999999997E-2</v>
      </c>
      <c r="AC46" s="36">
        <v>8.5917606818335948E-2</v>
      </c>
      <c r="AD46" s="36">
        <v>1.966202785896153</v>
      </c>
      <c r="AE46" s="36">
        <v>17.695825073065386</v>
      </c>
      <c r="AF46" s="36">
        <v>19.662027858961537</v>
      </c>
      <c r="AG46" s="36">
        <v>4.9299377118471488E-2</v>
      </c>
      <c r="AH46" s="36">
        <v>8.386560705211242E-2</v>
      </c>
      <c r="AI46" s="36">
        <v>0.26859660636960331</v>
      </c>
      <c r="AJ46" s="36">
        <v>1.5470055403563523E-3</v>
      </c>
      <c r="AK46" s="36">
        <v>1.8694671792086187E-3</v>
      </c>
      <c r="AL46" s="36">
        <v>4.6756895511001562E-3</v>
      </c>
      <c r="AM46" s="36">
        <v>0.13676398947716378</v>
      </c>
      <c r="AN46" s="36">
        <v>2.0519378601274743</v>
      </c>
      <c r="AO46" s="36">
        <v>17.969097368986088</v>
      </c>
      <c r="AP46" s="36">
        <v>1456.8590838109999</v>
      </c>
      <c r="AQ46" s="36">
        <v>784.46258359000001</v>
      </c>
      <c r="AR46" s="36">
        <v>2241.321667401</v>
      </c>
      <c r="AS46" s="36">
        <v>57.357999954</v>
      </c>
      <c r="AT46" s="36">
        <v>5477.0105065759999</v>
      </c>
      <c r="AU46" s="36">
        <v>11722.751378032001</v>
      </c>
      <c r="AV46" s="36">
        <v>3741.5191059670001</v>
      </c>
      <c r="AW46" s="36">
        <v>8008.1822378739998</v>
      </c>
      <c r="AX46" s="36">
        <v>3671.0120429630001</v>
      </c>
      <c r="AY46" s="36">
        <v>7857.272034398</v>
      </c>
      <c r="AZ46" s="36">
        <v>1.2879261040000001</v>
      </c>
      <c r="BA46" s="36">
        <v>2.5758522089999998</v>
      </c>
      <c r="BB46" s="36">
        <v>7.3393408219999996</v>
      </c>
      <c r="BC46" s="36">
        <v>616.44641640700002</v>
      </c>
      <c r="BD46" s="36">
        <v>1319.414682287</v>
      </c>
      <c r="BE46" s="36">
        <v>0.56240159499999998</v>
      </c>
      <c r="BF46" s="36">
        <v>1.124803191</v>
      </c>
      <c r="BG46" s="36">
        <v>5.0511959529999997</v>
      </c>
      <c r="BH46" s="36">
        <v>32.320896300000001</v>
      </c>
      <c r="BI46" s="36">
        <v>0.84000000000000019</v>
      </c>
      <c r="BJ46" s="36">
        <v>1.0700000000000003</v>
      </c>
      <c r="BK46" s="36">
        <v>0.54</v>
      </c>
      <c r="BL46" s="36">
        <v>0.63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6.2735357580000004</v>
      </c>
      <c r="E47" s="36">
        <v>6</v>
      </c>
      <c r="F47" s="36">
        <v>6</v>
      </c>
      <c r="G47" s="36">
        <v>0</v>
      </c>
      <c r="H47" s="36">
        <v>0</v>
      </c>
      <c r="I47" s="36">
        <v>16.577269272636034</v>
      </c>
      <c r="J47" s="36">
        <v>100.35493901494773</v>
      </c>
      <c r="K47" s="36">
        <v>4.6218827726295908</v>
      </c>
      <c r="L47" s="36">
        <v>11.955386500006442</v>
      </c>
      <c r="M47" s="36">
        <v>54.345605287584036</v>
      </c>
      <c r="N47" s="36">
        <v>62.586602999999734</v>
      </c>
      <c r="O47" s="36">
        <v>0.538709675</v>
      </c>
      <c r="P47" s="36">
        <v>0.82996871500000002</v>
      </c>
      <c r="Q47" s="36">
        <v>0.481952306</v>
      </c>
      <c r="R47" s="36">
        <v>5.6757369000000002E-2</v>
      </c>
      <c r="S47" s="36">
        <v>0.755937364</v>
      </c>
      <c r="T47" s="36">
        <v>7.4031350999999995E-2</v>
      </c>
      <c r="U47" s="36">
        <v>0.31565000000000004</v>
      </c>
      <c r="V47" s="36">
        <v>0.74929999999999997</v>
      </c>
      <c r="W47" s="36">
        <v>17.431628947636035</v>
      </c>
      <c r="X47" s="36">
        <v>101.93420772994774</v>
      </c>
      <c r="Y47" s="36">
        <v>119.36583667758379</v>
      </c>
      <c r="Z47" s="36">
        <v>5.6960238597481075E-2</v>
      </c>
      <c r="AA47" s="36">
        <v>2.7454835003985881E-2</v>
      </c>
      <c r="AB47" s="36">
        <v>2.7454835E-2</v>
      </c>
      <c r="AC47" s="36">
        <v>9.0148837923310451E-2</v>
      </c>
      <c r="AD47" s="36">
        <v>0.55420574285755153</v>
      </c>
      <c r="AE47" s="36">
        <v>4.9878516857179633</v>
      </c>
      <c r="AF47" s="36">
        <v>5.5420574285755144</v>
      </c>
      <c r="AG47" s="36">
        <v>2.2828737894546761E-2</v>
      </c>
      <c r="AH47" s="36">
        <v>3.8835094349343922E-2</v>
      </c>
      <c r="AI47" s="36">
        <v>0.12437726163235822</v>
      </c>
      <c r="AJ47" s="36">
        <v>1.0762651675791462E-3</v>
      </c>
      <c r="AK47" s="36">
        <v>1.3006045376819687E-3</v>
      </c>
      <c r="AL47" s="36">
        <v>3.2529177910078796E-3</v>
      </c>
      <c r="AM47" s="36">
        <v>0.11405384098543636</v>
      </c>
      <c r="AN47" s="36">
        <v>0.59434144174457748</v>
      </c>
      <c r="AO47" s="36">
        <v>5.1154818651413292</v>
      </c>
      <c r="AP47" s="36">
        <v>630.52606561599998</v>
      </c>
      <c r="AQ47" s="36">
        <v>339.514035331</v>
      </c>
      <c r="AR47" s="36">
        <v>970.04010094699993</v>
      </c>
      <c r="AS47" s="36">
        <v>61.896977503999999</v>
      </c>
      <c r="AT47" s="36">
        <v>2243.439487264</v>
      </c>
      <c r="AU47" s="36">
        <v>5307.0611525570002</v>
      </c>
      <c r="AV47" s="36">
        <v>1549.7385098259999</v>
      </c>
      <c r="AW47" s="36">
        <v>3666.0480876840002</v>
      </c>
      <c r="AX47" s="36">
        <v>1522.5011512409999</v>
      </c>
      <c r="AY47" s="36">
        <v>3601.6156265159998</v>
      </c>
      <c r="AZ47" s="36">
        <v>1.5206648599999999</v>
      </c>
      <c r="BA47" s="36">
        <v>3.0413297209999999</v>
      </c>
      <c r="BB47" s="36">
        <v>4.1629611620000002</v>
      </c>
      <c r="BC47" s="36">
        <v>188.69984674099999</v>
      </c>
      <c r="BD47" s="36">
        <v>446.38673421800002</v>
      </c>
      <c r="BE47" s="36">
        <v>0.31900085500000003</v>
      </c>
      <c r="BF47" s="36">
        <v>0.63800171000000006</v>
      </c>
      <c r="BG47" s="36">
        <v>7.6018400230000003</v>
      </c>
      <c r="BH47" s="36">
        <v>42.589553170000002</v>
      </c>
      <c r="BI47" s="36">
        <v>0.84000000000000008</v>
      </c>
      <c r="BJ47" s="36">
        <v>1.1900000000000004</v>
      </c>
      <c r="BK47" s="36">
        <v>3.0300000000000002</v>
      </c>
      <c r="BL47" s="36">
        <v>3.3899999999999983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6.2297880169999997</v>
      </c>
      <c r="E48" s="36">
        <v>13</v>
      </c>
      <c r="F48" s="36">
        <v>2</v>
      </c>
      <c r="G48" s="36">
        <v>10</v>
      </c>
      <c r="H48" s="36">
        <v>1</v>
      </c>
      <c r="I48" s="36">
        <v>22.071714351693565</v>
      </c>
      <c r="J48" s="36">
        <v>154.07972031900721</v>
      </c>
      <c r="K48" s="36">
        <v>11.474197351672851</v>
      </c>
      <c r="L48" s="36">
        <v>10.597517000020712</v>
      </c>
      <c r="M48" s="36">
        <v>120.79620817072075</v>
      </c>
      <c r="N48" s="36">
        <v>55.355226499980041</v>
      </c>
      <c r="O48" s="36">
        <v>2.758245558</v>
      </c>
      <c r="P48" s="36">
        <v>4.3137291630000005</v>
      </c>
      <c r="Q48" s="36">
        <v>2.624464396</v>
      </c>
      <c r="R48" s="36">
        <v>0.13378116200000001</v>
      </c>
      <c r="S48" s="36">
        <v>4.1392319940000002</v>
      </c>
      <c r="T48" s="36">
        <v>0.17449716900000001</v>
      </c>
      <c r="U48" s="36">
        <v>2.2311999999999994</v>
      </c>
      <c r="V48" s="36">
        <v>5.2991000000000001</v>
      </c>
      <c r="W48" s="36">
        <v>27.061159909693565</v>
      </c>
      <c r="X48" s="36">
        <v>163.69254948200722</v>
      </c>
      <c r="Y48" s="36">
        <v>190.7537093917008</v>
      </c>
      <c r="Z48" s="36">
        <v>8.0537474121216618E-2</v>
      </c>
      <c r="AA48" s="36">
        <v>3.8819062526426404E-2</v>
      </c>
      <c r="AB48" s="36">
        <v>3.8819063000000001E-2</v>
      </c>
      <c r="AC48" s="36">
        <v>0.15621974294950419</v>
      </c>
      <c r="AD48" s="36">
        <v>1.317516795553791</v>
      </c>
      <c r="AE48" s="36">
        <v>11.857651159984119</v>
      </c>
      <c r="AF48" s="36">
        <v>13.175167955537912</v>
      </c>
      <c r="AG48" s="36">
        <v>0.14936754555641613</v>
      </c>
      <c r="AH48" s="36">
        <v>0.25409651427988028</v>
      </c>
      <c r="AI48" s="36">
        <v>0.81379559303150861</v>
      </c>
      <c r="AJ48" s="36">
        <v>1.5217576570741467E-3</v>
      </c>
      <c r="AK48" s="36">
        <v>1.8389565803750858E-3</v>
      </c>
      <c r="AL48" s="36">
        <v>4.5993800604868214E-3</v>
      </c>
      <c r="AM48" s="36">
        <v>0.30710904616299445</v>
      </c>
      <c r="AN48" s="36">
        <v>1.5734522664140465</v>
      </c>
      <c r="AO48" s="36">
        <v>12.676046133076115</v>
      </c>
      <c r="AP48" s="36">
        <v>1637.0815622</v>
      </c>
      <c r="AQ48" s="36">
        <v>881.50545656899999</v>
      </c>
      <c r="AR48" s="36">
        <v>2518.5870187689998</v>
      </c>
      <c r="AS48" s="36">
        <v>65.875240339000001</v>
      </c>
      <c r="AT48" s="36">
        <v>5900.3628020349997</v>
      </c>
      <c r="AU48" s="36">
        <v>12716.236997968001</v>
      </c>
      <c r="AV48" s="36">
        <v>4214.3711957519999</v>
      </c>
      <c r="AW48" s="36">
        <v>9082.652155578</v>
      </c>
      <c r="AX48" s="36">
        <v>4149.509224468</v>
      </c>
      <c r="AY48" s="36">
        <v>8942.8641075060004</v>
      </c>
      <c r="AZ48" s="36">
        <v>1.894281334</v>
      </c>
      <c r="BA48" s="36">
        <v>3.788562668</v>
      </c>
      <c r="BB48" s="36">
        <v>4.0750677770000001</v>
      </c>
      <c r="BC48" s="36">
        <v>377.472089095</v>
      </c>
      <c r="BD48" s="36">
        <v>813.51345774900005</v>
      </c>
      <c r="BE48" s="36">
        <v>0.31226573000000002</v>
      </c>
      <c r="BF48" s="36">
        <v>0.62453146000000004</v>
      </c>
      <c r="BG48" s="36">
        <v>1.4284426130000001</v>
      </c>
      <c r="BH48" s="36">
        <v>12.550522064000001</v>
      </c>
      <c r="BI48" s="36">
        <v>0.27</v>
      </c>
      <c r="BJ48" s="36">
        <v>0.31000000000000005</v>
      </c>
      <c r="BK48" s="36">
        <v>0.9600000000000003</v>
      </c>
      <c r="BL48" s="36">
        <v>1.0400000000000003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6.1873572210000001</v>
      </c>
      <c r="E49" s="36">
        <v>57</v>
      </c>
      <c r="F49" s="36">
        <v>37</v>
      </c>
      <c r="G49" s="36">
        <v>15</v>
      </c>
      <c r="H49" s="36">
        <v>5</v>
      </c>
      <c r="I49" s="36">
        <v>0.34994687526643586</v>
      </c>
      <c r="J49" s="36">
        <v>3.9876927321151894</v>
      </c>
      <c r="K49" s="36">
        <v>6.8250375275722114E-2</v>
      </c>
      <c r="L49" s="36">
        <v>0.28169649999071378</v>
      </c>
      <c r="M49" s="36">
        <v>2.1279471073758978</v>
      </c>
      <c r="N49" s="36">
        <v>2.2096925000057279</v>
      </c>
      <c r="O49" s="36">
        <v>0.135108861</v>
      </c>
      <c r="P49" s="36">
        <v>0.19823116200000002</v>
      </c>
      <c r="Q49" s="36">
        <v>0.106929055</v>
      </c>
      <c r="R49" s="36">
        <v>2.8179805999999998E-2</v>
      </c>
      <c r="S49" s="36">
        <v>0.16147489300000001</v>
      </c>
      <c r="T49" s="36">
        <v>3.6756268999999994E-2</v>
      </c>
      <c r="U49" s="36">
        <v>10.5207</v>
      </c>
      <c r="V49" s="36">
        <v>24.972200000000001</v>
      </c>
      <c r="W49" s="36">
        <v>11.005755736266435</v>
      </c>
      <c r="X49" s="36">
        <v>29.158123894115192</v>
      </c>
      <c r="Y49" s="36">
        <v>40.163879630381629</v>
      </c>
      <c r="Z49" s="36">
        <v>2.2610124868395771E-3</v>
      </c>
      <c r="AA49" s="36">
        <v>1.0604581102912421E-3</v>
      </c>
      <c r="AB49" s="36">
        <v>1.060458E-3</v>
      </c>
      <c r="AC49" s="36">
        <v>8.3554358100023794E-4</v>
      </c>
      <c r="AD49" s="36">
        <v>4.3372200151832935E-2</v>
      </c>
      <c r="AE49" s="36">
        <v>0.39034980136649639</v>
      </c>
      <c r="AF49" s="36">
        <v>0.4337220015183294</v>
      </c>
      <c r="AG49" s="36">
        <v>0.70330620970550306</v>
      </c>
      <c r="AH49" s="36">
        <v>1.1964289544415456</v>
      </c>
      <c r="AI49" s="36">
        <v>3.8318062459817064</v>
      </c>
      <c r="AJ49" s="36">
        <v>4.157132978342065E-5</v>
      </c>
      <c r="AK49" s="36">
        <v>5.0236560766842905E-5</v>
      </c>
      <c r="AL49" s="36">
        <v>1.2564572669319026E-4</v>
      </c>
      <c r="AM49" s="36">
        <v>0.70418332461628674</v>
      </c>
      <c r="AN49" s="36">
        <v>1.2398513911541453</v>
      </c>
      <c r="AO49" s="36">
        <v>4.2222816930748959</v>
      </c>
      <c r="AP49" s="36">
        <v>124.564974498</v>
      </c>
      <c r="AQ49" s="36">
        <v>67.073447806999994</v>
      </c>
      <c r="AR49" s="36">
        <v>191.63842230500001</v>
      </c>
      <c r="AS49" s="36">
        <v>5.7256468759999999</v>
      </c>
      <c r="AT49" s="36">
        <v>489.09515314399999</v>
      </c>
      <c r="AU49" s="36">
        <v>1024.168699049</v>
      </c>
      <c r="AV49" s="36">
        <v>266.65820044499998</v>
      </c>
      <c r="AW49" s="36">
        <v>558.38415180699997</v>
      </c>
      <c r="AX49" s="36">
        <v>256.85938240799999</v>
      </c>
      <c r="AY49" s="36">
        <v>537.86535775000004</v>
      </c>
      <c r="AZ49" s="36">
        <v>0.15646671700000001</v>
      </c>
      <c r="BA49" s="36">
        <v>0.31293343400000001</v>
      </c>
      <c r="BB49" s="36">
        <v>1.034774605</v>
      </c>
      <c r="BC49" s="36">
        <v>38.604413145999999</v>
      </c>
      <c r="BD49" s="36">
        <v>80.837913307999997</v>
      </c>
      <c r="BE49" s="36">
        <v>7.9293073000000006E-2</v>
      </c>
      <c r="BF49" s="36">
        <v>0.15858614600000001</v>
      </c>
      <c r="BG49" s="36">
        <v>0.94152700899999997</v>
      </c>
      <c r="BH49" s="36">
        <v>3.769867648</v>
      </c>
      <c r="BI49" s="36">
        <v>0.18</v>
      </c>
      <c r="BJ49" s="36">
        <v>0.18</v>
      </c>
      <c r="BK49" s="36">
        <v>0.06</v>
      </c>
      <c r="BL49" s="36">
        <v>0.06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6.2216080549999999</v>
      </c>
      <c r="E50" s="36">
        <v>40</v>
      </c>
      <c r="F50" s="36">
        <v>12</v>
      </c>
      <c r="G50" s="36">
        <v>22</v>
      </c>
      <c r="H50" s="36">
        <v>6</v>
      </c>
      <c r="I50" s="36">
        <v>0.10096907977854505</v>
      </c>
      <c r="J50" s="36">
        <v>1.5938721786687082</v>
      </c>
      <c r="K50" s="36">
        <v>4.4145079779327426E-2</v>
      </c>
      <c r="L50" s="36">
        <v>5.6823999999217625E-2</v>
      </c>
      <c r="M50" s="36">
        <v>1.3161212584466409</v>
      </c>
      <c r="N50" s="36">
        <v>0.37872000000061234</v>
      </c>
      <c r="O50" s="36">
        <v>3.4386165999999996E-2</v>
      </c>
      <c r="P50" s="36">
        <v>4.9931124E-2</v>
      </c>
      <c r="Q50" s="36">
        <v>3.4106538999999998E-2</v>
      </c>
      <c r="R50" s="36">
        <v>2.7962700000000001E-4</v>
      </c>
      <c r="S50" s="36">
        <v>4.9566393E-2</v>
      </c>
      <c r="T50" s="36">
        <v>3.6473099999999997E-4</v>
      </c>
      <c r="U50" s="36">
        <v>4.16805</v>
      </c>
      <c r="V50" s="36">
        <v>9.8876000000000026</v>
      </c>
      <c r="W50" s="36">
        <v>4.3034052457785448</v>
      </c>
      <c r="X50" s="36">
        <v>11.531403302668711</v>
      </c>
      <c r="Y50" s="36">
        <v>15.834808548447256</v>
      </c>
      <c r="Z50" s="36">
        <v>7.7429481714283357E-4</v>
      </c>
      <c r="AA50" s="36">
        <v>3.7321010186284575E-4</v>
      </c>
      <c r="AB50" s="36">
        <v>3.7321000000000001E-4</v>
      </c>
      <c r="AC50" s="36">
        <v>3.3702787517028476E-4</v>
      </c>
      <c r="AD50" s="36">
        <v>1.0228207333531447E-2</v>
      </c>
      <c r="AE50" s="36">
        <v>9.2053866001783016E-2</v>
      </c>
      <c r="AF50" s="36">
        <v>0.10228207333531447</v>
      </c>
      <c r="AG50" s="36">
        <v>0.29998629318425757</v>
      </c>
      <c r="AH50" s="36">
        <v>0.51032151024448424</v>
      </c>
      <c r="AI50" s="36">
        <v>1.6344080801073344</v>
      </c>
      <c r="AJ50" s="36">
        <v>1.4630316323284895E-5</v>
      </c>
      <c r="AK50" s="36">
        <v>1.7679895709017649E-5</v>
      </c>
      <c r="AL50" s="36">
        <v>4.4218857945496692E-5</v>
      </c>
      <c r="AM50" s="36">
        <v>0.30033795137575109</v>
      </c>
      <c r="AN50" s="36">
        <v>0.52056739747372471</v>
      </c>
      <c r="AO50" s="36">
        <v>1.726506164967063</v>
      </c>
      <c r="AP50" s="36">
        <v>86.447813866999994</v>
      </c>
      <c r="AQ50" s="36">
        <v>46.548822850999997</v>
      </c>
      <c r="AR50" s="36">
        <v>132.99663671799999</v>
      </c>
      <c r="AS50" s="36">
        <v>6.8579275620000004</v>
      </c>
      <c r="AT50" s="36">
        <v>335.96242751400001</v>
      </c>
      <c r="AU50" s="36">
        <v>717.54044325699999</v>
      </c>
      <c r="AV50" s="36">
        <v>200.66510537100001</v>
      </c>
      <c r="AW50" s="36">
        <v>428.57568841800003</v>
      </c>
      <c r="AX50" s="36">
        <v>195.221412292</v>
      </c>
      <c r="AY50" s="36">
        <v>416.94918013900002</v>
      </c>
      <c r="AZ50" s="36">
        <v>0.16042869300000001</v>
      </c>
      <c r="BA50" s="36">
        <v>0.32085738600000002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1.6535287670000001</v>
      </c>
      <c r="BH50" s="36">
        <v>5.7682192710000004</v>
      </c>
      <c r="BI50" s="36">
        <v>0.06</v>
      </c>
      <c r="BJ50" s="36">
        <v>0.08</v>
      </c>
      <c r="BK50" s="36">
        <v>0.09</v>
      </c>
      <c r="BL50" s="36">
        <v>0.09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6.5998986049999999</v>
      </c>
      <c r="E51" s="36">
        <v>55</v>
      </c>
      <c r="F51" s="36">
        <v>19</v>
      </c>
      <c r="G51" s="36">
        <v>36</v>
      </c>
      <c r="H51" s="36">
        <v>0</v>
      </c>
      <c r="I51" s="36">
        <v>4.4887738687000986</v>
      </c>
      <c r="J51" s="36">
        <v>31.936467086668706</v>
      </c>
      <c r="K51" s="36">
        <v>2.0691468686931489</v>
      </c>
      <c r="L51" s="36">
        <v>2.4196270000069502</v>
      </c>
      <c r="M51" s="36">
        <v>24.127758455369566</v>
      </c>
      <c r="N51" s="36">
        <v>12.297482499999241</v>
      </c>
      <c r="O51" s="36">
        <v>0.222641902</v>
      </c>
      <c r="P51" s="36">
        <v>0.37869622599999997</v>
      </c>
      <c r="Q51" s="36">
        <v>0.21379640899999999</v>
      </c>
      <c r="R51" s="36">
        <v>8.8454929999999994E-3</v>
      </c>
      <c r="S51" s="36">
        <v>0.36715862599999999</v>
      </c>
      <c r="T51" s="36">
        <v>1.15376E-2</v>
      </c>
      <c r="U51" s="36">
        <v>6.365499999999999</v>
      </c>
      <c r="V51" s="36">
        <v>15.0688</v>
      </c>
      <c r="W51" s="36">
        <v>11.076915770700097</v>
      </c>
      <c r="X51" s="36">
        <v>47.383963312668712</v>
      </c>
      <c r="Y51" s="36">
        <v>58.460879083368809</v>
      </c>
      <c r="Z51" s="36">
        <v>1.6784243239326615E-2</v>
      </c>
      <c r="AA51" s="36">
        <v>8.0900052413554278E-3</v>
      </c>
      <c r="AB51" s="36">
        <v>8.0900050000000008E-3</v>
      </c>
      <c r="AC51" s="36">
        <v>2.8803821335774901E-2</v>
      </c>
      <c r="AD51" s="36">
        <v>0.14808398578773913</v>
      </c>
      <c r="AE51" s="36">
        <v>1.3327558720896517</v>
      </c>
      <c r="AF51" s="36">
        <v>1.4808398578773911</v>
      </c>
      <c r="AG51" s="36">
        <v>0.41295320041287509</v>
      </c>
      <c r="AH51" s="36">
        <v>0.70249509955293699</v>
      </c>
      <c r="AI51" s="36">
        <v>2.2498829539735943</v>
      </c>
      <c r="AJ51" s="36">
        <v>3.1713869590101879E-4</v>
      </c>
      <c r="AK51" s="36">
        <v>3.8324386990014022E-4</v>
      </c>
      <c r="AL51" s="36">
        <v>9.5852410673175439E-4</v>
      </c>
      <c r="AM51" s="36">
        <v>0.442074160444551</v>
      </c>
      <c r="AN51" s="36">
        <v>0.85096232921057624</v>
      </c>
      <c r="AO51" s="36">
        <v>3.5835973501699776</v>
      </c>
      <c r="AP51" s="36">
        <v>295.83590223300001</v>
      </c>
      <c r="AQ51" s="36">
        <v>159.29625504800001</v>
      </c>
      <c r="AR51" s="36">
        <v>455.13215728099999</v>
      </c>
      <c r="AS51" s="36">
        <v>35.151234154999997</v>
      </c>
      <c r="AT51" s="36">
        <v>1030.5946792689999</v>
      </c>
      <c r="AU51" s="36">
        <v>2200.7673432440001</v>
      </c>
      <c r="AV51" s="36">
        <v>769.15619173000005</v>
      </c>
      <c r="AW51" s="36">
        <v>1642.4826002550001</v>
      </c>
      <c r="AX51" s="36">
        <v>759.228372175</v>
      </c>
      <c r="AY51" s="36">
        <v>1621.282392738</v>
      </c>
      <c r="AZ51" s="36">
        <v>0.69059751800000002</v>
      </c>
      <c r="BA51" s="36">
        <v>1.381195036</v>
      </c>
      <c r="BB51" s="36">
        <v>0.60983803199999997</v>
      </c>
      <c r="BC51" s="36">
        <v>23.534489771000001</v>
      </c>
      <c r="BD51" s="36">
        <v>50.256359332999999</v>
      </c>
      <c r="BE51" s="36">
        <v>4.6730883000000001E-2</v>
      </c>
      <c r="BF51" s="36">
        <v>9.3461767000000001E-2</v>
      </c>
      <c r="BG51" s="36">
        <v>3.0223303540000002</v>
      </c>
      <c r="BH51" s="36">
        <v>11.483791363</v>
      </c>
      <c r="BI51" s="36">
        <v>0.15</v>
      </c>
      <c r="BJ51" s="36">
        <v>0.34000000000000008</v>
      </c>
      <c r="BK51" s="36">
        <v>1.9200000000000006</v>
      </c>
      <c r="BL51" s="36">
        <v>2.2899999999999991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6.47329563</v>
      </c>
      <c r="E52" s="36">
        <v>23</v>
      </c>
      <c r="F52" s="36">
        <v>9</v>
      </c>
      <c r="G52" s="36">
        <v>14</v>
      </c>
      <c r="H52" s="36">
        <v>0</v>
      </c>
      <c r="I52" s="36">
        <v>21.541105680675564</v>
      </c>
      <c r="J52" s="36">
        <v>75.077825956304849</v>
      </c>
      <c r="K52" s="36">
        <v>17.513357180677669</v>
      </c>
      <c r="L52" s="36">
        <v>4.0277484999978963</v>
      </c>
      <c r="M52" s="36">
        <v>81.764895636980157</v>
      </c>
      <c r="N52" s="36">
        <v>14.854036000000249</v>
      </c>
      <c r="O52" s="36">
        <v>0.37034473600000001</v>
      </c>
      <c r="P52" s="36">
        <v>0.63018909799999989</v>
      </c>
      <c r="Q52" s="36">
        <v>0.35902635799999999</v>
      </c>
      <c r="R52" s="36">
        <v>1.1318378E-2</v>
      </c>
      <c r="S52" s="36">
        <v>0.61542599599999992</v>
      </c>
      <c r="T52" s="36">
        <v>1.4763102E-2</v>
      </c>
      <c r="U52" s="36">
        <v>10.336700000000002</v>
      </c>
      <c r="V52" s="36">
        <v>24.465399999999999</v>
      </c>
      <c r="W52" s="36">
        <v>32.248150416675564</v>
      </c>
      <c r="X52" s="36">
        <v>100.17341505430485</v>
      </c>
      <c r="Y52" s="36">
        <v>132.42156547098043</v>
      </c>
      <c r="Z52" s="36">
        <v>4.6552393050517442E-2</v>
      </c>
      <c r="AA52" s="36">
        <v>2.2438253450349409E-2</v>
      </c>
      <c r="AB52" s="36">
        <v>2.2438252999999998E-2</v>
      </c>
      <c r="AC52" s="36">
        <v>0.21831760687225468</v>
      </c>
      <c r="AD52" s="36">
        <v>0.65858168369492232</v>
      </c>
      <c r="AE52" s="36">
        <v>6.385107243388477</v>
      </c>
      <c r="AF52" s="36">
        <v>7.0436889270833998</v>
      </c>
      <c r="AG52" s="36">
        <v>0.71203477087434575</v>
      </c>
      <c r="AH52" s="36">
        <v>1.2112775412575076</v>
      </c>
      <c r="AI52" s="36">
        <v>3.8793618551085056</v>
      </c>
      <c r="AJ52" s="36">
        <v>8.7960869671622165E-4</v>
      </c>
      <c r="AK52" s="36">
        <v>1.06295643989323E-3</v>
      </c>
      <c r="AL52" s="36">
        <v>2.6585405588063424E-3</v>
      </c>
      <c r="AM52" s="36">
        <v>0.93123198644331662</v>
      </c>
      <c r="AN52" s="36">
        <v>1.8709221813923231</v>
      </c>
      <c r="AO52" s="36">
        <v>10.26712763905579</v>
      </c>
      <c r="AP52" s="36">
        <v>559.06017999000005</v>
      </c>
      <c r="AQ52" s="36">
        <v>301.03240461000001</v>
      </c>
      <c r="AR52" s="36">
        <v>860.09258460000001</v>
      </c>
      <c r="AS52" s="36">
        <v>53.331454891</v>
      </c>
      <c r="AT52" s="36">
        <v>1499.078876263</v>
      </c>
      <c r="AU52" s="36">
        <v>3297.1917395569999</v>
      </c>
      <c r="AV52" s="36">
        <v>1246.954301861</v>
      </c>
      <c r="AW52" s="36">
        <v>2742.6491619640001</v>
      </c>
      <c r="AX52" s="36">
        <v>1237.871176272</v>
      </c>
      <c r="AY52" s="36">
        <v>2722.6710226300002</v>
      </c>
      <c r="AZ52" s="36">
        <v>1.5173229509999999</v>
      </c>
      <c r="BA52" s="36">
        <v>3.0346459029999999</v>
      </c>
      <c r="BB52" s="36">
        <v>3.0703359849999998</v>
      </c>
      <c r="BC52" s="36">
        <v>152.95816011599999</v>
      </c>
      <c r="BD52" s="36">
        <v>336.42818267799998</v>
      </c>
      <c r="BE52" s="36">
        <v>0.23527478800000001</v>
      </c>
      <c r="BF52" s="36">
        <v>0.47054957600000002</v>
      </c>
      <c r="BG52" s="36">
        <v>0.97640560899999995</v>
      </c>
      <c r="BH52" s="36">
        <v>11.827642299000001</v>
      </c>
      <c r="BI52" s="36">
        <v>0.24</v>
      </c>
      <c r="BJ52" s="36">
        <v>0.34</v>
      </c>
      <c r="BK52" s="36">
        <v>1.8900000000000003</v>
      </c>
      <c r="BL52" s="36">
        <v>2.17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6.3273785470000004</v>
      </c>
      <c r="E53" s="36">
        <v>3</v>
      </c>
      <c r="F53" s="36">
        <v>2</v>
      </c>
      <c r="G53" s="36">
        <v>1</v>
      </c>
      <c r="H53" s="36">
        <v>0</v>
      </c>
      <c r="I53" s="36">
        <v>18.824500361445732</v>
      </c>
      <c r="J53" s="36">
        <v>82.134920045538678</v>
      </c>
      <c r="K53" s="36">
        <v>8.5116613614394456</v>
      </c>
      <c r="L53" s="36">
        <v>10.312839000006287</v>
      </c>
      <c r="M53" s="36">
        <v>53.847905906982227</v>
      </c>
      <c r="N53" s="36">
        <v>47.11151450000218</v>
      </c>
      <c r="O53" s="36">
        <v>0.31691713500000002</v>
      </c>
      <c r="P53" s="36">
        <v>0.50139354700000005</v>
      </c>
      <c r="Q53" s="36">
        <v>0.28516683100000001</v>
      </c>
      <c r="R53" s="36">
        <v>3.1750304E-2</v>
      </c>
      <c r="S53" s="36">
        <v>0.459980108</v>
      </c>
      <c r="T53" s="36">
        <v>4.1413439000000003E-2</v>
      </c>
      <c r="U53" s="36">
        <v>0.75519999999999998</v>
      </c>
      <c r="V53" s="36">
        <v>1.7936000000000001</v>
      </c>
      <c r="W53" s="36">
        <v>19.896617496445732</v>
      </c>
      <c r="X53" s="36">
        <v>84.429913592538682</v>
      </c>
      <c r="Y53" s="36">
        <v>104.32653108898441</v>
      </c>
      <c r="Z53" s="36">
        <v>5.0166206244049882E-2</v>
      </c>
      <c r="AA53" s="36">
        <v>2.4097840535285561E-2</v>
      </c>
      <c r="AB53" s="36">
        <v>2.4097840999999998E-2</v>
      </c>
      <c r="AC53" s="36">
        <v>0.10255350145517109</v>
      </c>
      <c r="AD53" s="36">
        <v>0.53798339842354492</v>
      </c>
      <c r="AE53" s="36">
        <v>4.9601966544249665</v>
      </c>
      <c r="AF53" s="36">
        <v>5.4981800528485119</v>
      </c>
      <c r="AG53" s="36">
        <v>5.8368469885104836E-2</v>
      </c>
      <c r="AH53" s="36">
        <v>9.9293488999948457E-2</v>
      </c>
      <c r="AI53" s="36">
        <v>0.31800752558091605</v>
      </c>
      <c r="AJ53" s="36">
        <v>9.4466665294946537E-4</v>
      </c>
      <c r="AK53" s="36">
        <v>1.1415752945861299E-3</v>
      </c>
      <c r="AL53" s="36">
        <v>2.855172712339342E-3</v>
      </c>
      <c r="AM53" s="36">
        <v>0.16186663799322537</v>
      </c>
      <c r="AN53" s="36">
        <v>0.63841846271807956</v>
      </c>
      <c r="AO53" s="36">
        <v>5.2810593527182217</v>
      </c>
      <c r="AP53" s="36">
        <v>381.15335118600001</v>
      </c>
      <c r="AQ53" s="36">
        <v>205.236419869</v>
      </c>
      <c r="AR53" s="36">
        <v>586.38977105499998</v>
      </c>
      <c r="AS53" s="36">
        <v>39.704665134000003</v>
      </c>
      <c r="AT53" s="36">
        <v>1274.6550239390001</v>
      </c>
      <c r="AU53" s="36">
        <v>2964.1130387039998</v>
      </c>
      <c r="AV53" s="36">
        <v>888.20962021399998</v>
      </c>
      <c r="AW53" s="36">
        <v>2065.4637269949999</v>
      </c>
      <c r="AX53" s="36">
        <v>872.90537540499997</v>
      </c>
      <c r="AY53" s="36">
        <v>2029.8748729649999</v>
      </c>
      <c r="AZ53" s="36">
        <v>0.78005634099999999</v>
      </c>
      <c r="BA53" s="36">
        <v>1.5601126830000001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1.8284454210000001</v>
      </c>
      <c r="BH53" s="36">
        <v>12.908992634000001</v>
      </c>
      <c r="BI53" s="36">
        <v>0.42000000000000015</v>
      </c>
      <c r="BJ53" s="36">
        <v>0.4700000000000002</v>
      </c>
      <c r="BK53" s="36">
        <v>1.0500000000000005</v>
      </c>
      <c r="BL53" s="36">
        <v>1.1700000000000006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6.3520218919999998</v>
      </c>
      <c r="E54" s="36">
        <v>31</v>
      </c>
      <c r="F54" s="36">
        <v>10</v>
      </c>
      <c r="G54" s="36">
        <v>16</v>
      </c>
      <c r="H54" s="36">
        <v>5</v>
      </c>
      <c r="I54" s="36">
        <v>91.395267542000312</v>
      </c>
      <c r="J54" s="36">
        <v>439.47073617660817</v>
      </c>
      <c r="K54" s="36">
        <v>52.338799541939281</v>
      </c>
      <c r="L54" s="36">
        <v>39.056468000061031</v>
      </c>
      <c r="M54" s="36">
        <v>367.32304621863591</v>
      </c>
      <c r="N54" s="36">
        <v>163.5429574999726</v>
      </c>
      <c r="O54" s="36">
        <v>3.1615542470000002</v>
      </c>
      <c r="P54" s="36">
        <v>5.1661699169999995</v>
      </c>
      <c r="Q54" s="36">
        <v>2.9505503970000002</v>
      </c>
      <c r="R54" s="36">
        <v>0.21100384999999999</v>
      </c>
      <c r="S54" s="36">
        <v>4.8909475029999996</v>
      </c>
      <c r="T54" s="36">
        <v>0.27522241400000003</v>
      </c>
      <c r="U54" s="36">
        <v>4.5356999999999985</v>
      </c>
      <c r="V54" s="36">
        <v>10.7439</v>
      </c>
      <c r="W54" s="36">
        <v>99.092521789000301</v>
      </c>
      <c r="X54" s="36">
        <v>455.38080609360816</v>
      </c>
      <c r="Y54" s="36">
        <v>554.47332788260849</v>
      </c>
      <c r="Z54" s="36">
        <v>0.24802382798452857</v>
      </c>
      <c r="AA54" s="36">
        <v>0.11954282258505161</v>
      </c>
      <c r="AB54" s="36">
        <v>0.11954282300000001</v>
      </c>
      <c r="AC54" s="36">
        <v>0.55583302093360121</v>
      </c>
      <c r="AD54" s="36">
        <v>3.3746671245641817</v>
      </c>
      <c r="AE54" s="36">
        <v>30.635078185091054</v>
      </c>
      <c r="AF54" s="36">
        <v>34.009745309655237</v>
      </c>
      <c r="AG54" s="36">
        <v>0.32289147889344993</v>
      </c>
      <c r="AH54" s="36">
        <v>0.54928665374977703</v>
      </c>
      <c r="AI54" s="36">
        <v>1.7592018505229341</v>
      </c>
      <c r="AJ54" s="36">
        <v>4.686233932709968E-3</v>
      </c>
      <c r="AK54" s="36">
        <v>5.6630439789972309E-3</v>
      </c>
      <c r="AL54" s="36">
        <v>1.4163733845933E-2</v>
      </c>
      <c r="AM54" s="36">
        <v>0.88341073375976109</v>
      </c>
      <c r="AN54" s="36">
        <v>3.9296168222929557</v>
      </c>
      <c r="AO54" s="36">
        <v>32.408443769459922</v>
      </c>
      <c r="AP54" s="36">
        <v>2573.405008271</v>
      </c>
      <c r="AQ54" s="36">
        <v>1385.679619838</v>
      </c>
      <c r="AR54" s="36">
        <v>3959.0846281089998</v>
      </c>
      <c r="AS54" s="36">
        <v>140.01261656599999</v>
      </c>
      <c r="AT54" s="36">
        <v>8048.2516811839996</v>
      </c>
      <c r="AU54" s="36">
        <v>18298.881447923999</v>
      </c>
      <c r="AV54" s="36">
        <v>6055.4617203460002</v>
      </c>
      <c r="AW54" s="36">
        <v>13767.980987985</v>
      </c>
      <c r="AX54" s="36">
        <v>5979.7372134919997</v>
      </c>
      <c r="AY54" s="36">
        <v>13595.810207483</v>
      </c>
      <c r="AZ54" s="36">
        <v>3.352842012</v>
      </c>
      <c r="BA54" s="36">
        <v>6.705684024</v>
      </c>
      <c r="BB54" s="36">
        <v>11.304543962</v>
      </c>
      <c r="BC54" s="36">
        <v>802.35931450199996</v>
      </c>
      <c r="BD54" s="36">
        <v>1824.2816646799999</v>
      </c>
      <c r="BE54" s="36">
        <v>0.86624857899999996</v>
      </c>
      <c r="BF54" s="36">
        <v>1.7324971579999999</v>
      </c>
      <c r="BG54" s="36">
        <v>2.8473340070000002</v>
      </c>
      <c r="BH54" s="36">
        <v>32.676121041000002</v>
      </c>
      <c r="BI54" s="36">
        <v>0.44999999999999996</v>
      </c>
      <c r="BJ54" s="36">
        <v>0.82000000000000006</v>
      </c>
      <c r="BK54" s="36">
        <v>3.5099999999999993</v>
      </c>
      <c r="BL54" s="36">
        <v>3.959999999999996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5.9443806520000004</v>
      </c>
      <c r="E55" s="36">
        <v>4</v>
      </c>
      <c r="F55" s="36">
        <v>2</v>
      </c>
      <c r="G55" s="36">
        <v>2</v>
      </c>
      <c r="H55" s="36">
        <v>0</v>
      </c>
      <c r="I55" s="36">
        <v>1.0343895225316375</v>
      </c>
      <c r="J55" s="36">
        <v>8.1375952687323476</v>
      </c>
      <c r="K55" s="36">
        <v>7.5568022527754658E-2</v>
      </c>
      <c r="L55" s="36">
        <v>0.95882150000388278</v>
      </c>
      <c r="M55" s="36">
        <v>1.6639862912641965</v>
      </c>
      <c r="N55" s="36">
        <v>7.507998499999788</v>
      </c>
      <c r="O55" s="36">
        <v>9.8397239999999993E-3</v>
      </c>
      <c r="P55" s="36">
        <v>1.5949695E-2</v>
      </c>
      <c r="Q55" s="36">
        <v>7.9063109999999992E-3</v>
      </c>
      <c r="R55" s="36">
        <v>1.9334130000000001E-3</v>
      </c>
      <c r="S55" s="36">
        <v>1.3427850999999999E-2</v>
      </c>
      <c r="T55" s="36">
        <v>2.5218439999999996E-3</v>
      </c>
      <c r="U55" s="36">
        <v>5.3800000000000001E-2</v>
      </c>
      <c r="V55" s="36">
        <v>0.12769999999999998</v>
      </c>
      <c r="W55" s="36">
        <v>1.0980292465316377</v>
      </c>
      <c r="X55" s="36">
        <v>8.2812449637323482</v>
      </c>
      <c r="Y55" s="36">
        <v>9.3792742102639863</v>
      </c>
      <c r="Z55" s="36">
        <v>4.7427097849032122E-3</v>
      </c>
      <c r="AA55" s="36">
        <v>2.2832965425089451E-3</v>
      </c>
      <c r="AB55" s="36">
        <v>2.2832970000000001E-3</v>
      </c>
      <c r="AC55" s="36">
        <v>3.9425410112005265E-3</v>
      </c>
      <c r="AD55" s="36">
        <v>5.9245960317204326E-2</v>
      </c>
      <c r="AE55" s="36">
        <v>0.53321364285483885</v>
      </c>
      <c r="AF55" s="36">
        <v>0.59245960317204327</v>
      </c>
      <c r="AG55" s="36">
        <v>3.3293855971169377E-3</v>
      </c>
      <c r="AH55" s="36">
        <v>5.6637823950954807E-3</v>
      </c>
      <c r="AI55" s="36">
        <v>1.8139411184292284E-2</v>
      </c>
      <c r="AJ55" s="36">
        <v>8.9508205566427241E-5</v>
      </c>
      <c r="AK55" s="36">
        <v>1.0816551762469622E-4</v>
      </c>
      <c r="AL55" s="36">
        <v>2.7053076201167918E-4</v>
      </c>
      <c r="AM55" s="36">
        <v>7.3614348138838909E-3</v>
      </c>
      <c r="AN55" s="36">
        <v>6.5017908229924509E-2</v>
      </c>
      <c r="AO55" s="36">
        <v>0.55162358480114282</v>
      </c>
      <c r="AP55" s="36">
        <v>87.569542491000007</v>
      </c>
      <c r="AQ55" s="36">
        <v>47.152830571999999</v>
      </c>
      <c r="AR55" s="36">
        <v>134.72237306300002</v>
      </c>
      <c r="AS55" s="36">
        <v>13.280546373</v>
      </c>
      <c r="AT55" s="36">
        <v>407.37814146599999</v>
      </c>
      <c r="AU55" s="36">
        <v>822.00735019499996</v>
      </c>
      <c r="AV55" s="36">
        <v>260.79138424799999</v>
      </c>
      <c r="AW55" s="36">
        <v>526.22468635200005</v>
      </c>
      <c r="AX55" s="36">
        <v>254.79160661200001</v>
      </c>
      <c r="AY55" s="36">
        <v>514.11833892100003</v>
      </c>
      <c r="AZ55" s="36">
        <v>8.7328111999999999E-2</v>
      </c>
      <c r="BA55" s="36">
        <v>0.174656224</v>
      </c>
      <c r="BB55" s="36">
        <v>0.91089937200000004</v>
      </c>
      <c r="BC55" s="36">
        <v>21.101263120999999</v>
      </c>
      <c r="BD55" s="36">
        <v>42.578115070000003</v>
      </c>
      <c r="BE55" s="36">
        <v>6.9800717999999998E-2</v>
      </c>
      <c r="BF55" s="36">
        <v>0.139601436</v>
      </c>
      <c r="BG55" s="36">
        <v>3.7404378509999998</v>
      </c>
      <c r="BH55" s="36">
        <v>11.177815853</v>
      </c>
      <c r="BI55" s="36">
        <v>0.21</v>
      </c>
      <c r="BJ55" s="36">
        <v>0.21</v>
      </c>
      <c r="BK55" s="36">
        <v>0.42000000000000015</v>
      </c>
      <c r="BL55" s="36">
        <v>0.42000000000000015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5.6187027929999998</v>
      </c>
      <c r="E56" s="36">
        <v>318</v>
      </c>
      <c r="F56" s="36">
        <v>7</v>
      </c>
      <c r="G56" s="36">
        <v>59</v>
      </c>
      <c r="H56" s="36">
        <v>252</v>
      </c>
      <c r="I56" s="36">
        <v>0.61881642425976968</v>
      </c>
      <c r="J56" s="36">
        <v>34.31422182907292</v>
      </c>
      <c r="K56" s="36">
        <v>5.1219424285435196E-2</v>
      </c>
      <c r="L56" s="36">
        <v>0.56759699997433444</v>
      </c>
      <c r="M56" s="36">
        <v>2.8027097533380627</v>
      </c>
      <c r="N56" s="36">
        <v>32.130328499994626</v>
      </c>
      <c r="O56" s="36">
        <v>0.59856800399999999</v>
      </c>
      <c r="P56" s="36">
        <v>0.95583545299999995</v>
      </c>
      <c r="Q56" s="36">
        <v>0.43736208799999998</v>
      </c>
      <c r="R56" s="36">
        <v>0.161205916</v>
      </c>
      <c r="S56" s="36">
        <v>0.74556686599999999</v>
      </c>
      <c r="T56" s="36">
        <v>0.21026858700000001</v>
      </c>
      <c r="U56" s="36">
        <v>13.143400000000003</v>
      </c>
      <c r="V56" s="36">
        <v>31.140199999999986</v>
      </c>
      <c r="W56" s="36">
        <v>14.360784428259773</v>
      </c>
      <c r="X56" s="36">
        <v>66.410257282072905</v>
      </c>
      <c r="Y56" s="36">
        <v>80.771041710332682</v>
      </c>
      <c r="Z56" s="36">
        <v>5.1701766212382582E-3</v>
      </c>
      <c r="AA56" s="36">
        <v>1.3616188279843957E-3</v>
      </c>
      <c r="AB56" s="36">
        <v>1.3616189999999999E-3</v>
      </c>
      <c r="AC56" s="36">
        <v>8.9773397301072793E-4</v>
      </c>
      <c r="AD56" s="36">
        <v>0.88473203858758021</v>
      </c>
      <c r="AE56" s="36">
        <v>7.962588347288226</v>
      </c>
      <c r="AF56" s="36">
        <v>8.8473203858758076</v>
      </c>
      <c r="AG56" s="36">
        <v>0.89179769740218717</v>
      </c>
      <c r="AH56" s="36">
        <v>1.5170811404083184</v>
      </c>
      <c r="AI56" s="36">
        <v>4.8587598686050182</v>
      </c>
      <c r="AJ56" s="36">
        <v>5.6732235948835968E-5</v>
      </c>
      <c r="AK56" s="36">
        <v>6.8557643785421634E-5</v>
      </c>
      <c r="AL56" s="36">
        <v>1.7146824627926299E-4</v>
      </c>
      <c r="AM56" s="36">
        <v>0.89275216361114673</v>
      </c>
      <c r="AN56" s="36">
        <v>2.4018817366396843</v>
      </c>
      <c r="AO56" s="36">
        <v>12.821519684139524</v>
      </c>
      <c r="AP56" s="36">
        <v>404.31358185400001</v>
      </c>
      <c r="AQ56" s="36">
        <v>217.707313306</v>
      </c>
      <c r="AR56" s="36">
        <v>622.02089516000001</v>
      </c>
      <c r="AS56" s="36">
        <v>6.6527381720000003</v>
      </c>
      <c r="AT56" s="36">
        <v>1481.5445137490001</v>
      </c>
      <c r="AU56" s="36">
        <v>3040.6228169860001</v>
      </c>
      <c r="AV56" s="36">
        <v>1108.7134135250001</v>
      </c>
      <c r="AW56" s="36">
        <v>2275.449216258</v>
      </c>
      <c r="AX56" s="36">
        <v>1033.2209598320001</v>
      </c>
      <c r="AY56" s="36">
        <v>2120.513556157</v>
      </c>
      <c r="AZ56" s="36">
        <v>8.2919739000000006E-2</v>
      </c>
      <c r="BA56" s="36">
        <v>0.16583947900000001</v>
      </c>
      <c r="BB56" s="36">
        <v>12.064785880000001</v>
      </c>
      <c r="BC56" s="36">
        <v>973.30973734999998</v>
      </c>
      <c r="BD56" s="36">
        <v>1997.555772315</v>
      </c>
      <c r="BE56" s="36">
        <v>0.38159575699999998</v>
      </c>
      <c r="BF56" s="36">
        <v>0.76319151500000004</v>
      </c>
      <c r="BG56" s="36">
        <v>7.0972452739999996</v>
      </c>
      <c r="BH56" s="36">
        <v>42.124271057999998</v>
      </c>
      <c r="BI56" s="36">
        <v>0</v>
      </c>
      <c r="BJ56" s="36">
        <v>0</v>
      </c>
      <c r="BK56" s="36">
        <v>0.15</v>
      </c>
      <c r="BL56" s="36">
        <v>0.15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5.6487256439999998</v>
      </c>
      <c r="E57" s="36">
        <v>22</v>
      </c>
      <c r="F57" s="36">
        <v>4</v>
      </c>
      <c r="G57" s="36">
        <v>14</v>
      </c>
      <c r="H57" s="36">
        <v>4</v>
      </c>
      <c r="I57" s="36">
        <v>6.7928298504742823</v>
      </c>
      <c r="J57" s="36">
        <v>79.327837876891209</v>
      </c>
      <c r="K57" s="36">
        <v>0.46024985052632461</v>
      </c>
      <c r="L57" s="36">
        <v>6.3325799999479582</v>
      </c>
      <c r="M57" s="36">
        <v>17.739491727320996</v>
      </c>
      <c r="N57" s="36">
        <v>68.381176000044491</v>
      </c>
      <c r="O57" s="36">
        <v>1.575693738</v>
      </c>
      <c r="P57" s="36">
        <v>2.8478169590000002</v>
      </c>
      <c r="Q57" s="36">
        <v>1.4744309920000001</v>
      </c>
      <c r="R57" s="36">
        <v>0.10126274599999999</v>
      </c>
      <c r="S57" s="36">
        <v>2.7157351160000003</v>
      </c>
      <c r="T57" s="36">
        <v>0.132081843</v>
      </c>
      <c r="U57" s="36">
        <v>1.5174000000000001</v>
      </c>
      <c r="V57" s="36">
        <v>3.5997000000000008</v>
      </c>
      <c r="W57" s="36">
        <v>9.8859235884742827</v>
      </c>
      <c r="X57" s="36">
        <v>85.775354835891207</v>
      </c>
      <c r="Y57" s="36">
        <v>95.661278424365491</v>
      </c>
      <c r="Z57" s="36">
        <v>4.4451940736070748E-2</v>
      </c>
      <c r="AA57" s="36">
        <v>2.095157635351947E-2</v>
      </c>
      <c r="AB57" s="36">
        <v>2.0951576E-2</v>
      </c>
      <c r="AC57" s="36">
        <v>4.3914590463151057E-3</v>
      </c>
      <c r="AD57" s="36">
        <v>2.0973679255700848</v>
      </c>
      <c r="AE57" s="36">
        <v>18.876311330130761</v>
      </c>
      <c r="AF57" s="36">
        <v>20.973679255700837</v>
      </c>
      <c r="AG57" s="36">
        <v>0.10142977497485103</v>
      </c>
      <c r="AH57" s="36">
        <v>0.1725472034054937</v>
      </c>
      <c r="AI57" s="36">
        <v>0.55261739469056781</v>
      </c>
      <c r="AJ57" s="36">
        <v>7.9437579115903016E-4</v>
      </c>
      <c r="AK57" s="36">
        <v>9.5995744939065923E-4</v>
      </c>
      <c r="AL57" s="36">
        <v>2.400931701575374E-3</v>
      </c>
      <c r="AM57" s="36">
        <v>0.10661560981232517</v>
      </c>
      <c r="AN57" s="36">
        <v>2.2708750864249692</v>
      </c>
      <c r="AO57" s="36">
        <v>19.431329656522905</v>
      </c>
      <c r="AP57" s="36">
        <v>2091.1597878520001</v>
      </c>
      <c r="AQ57" s="36">
        <v>1126.009116536</v>
      </c>
      <c r="AR57" s="36">
        <v>3217.1689043880001</v>
      </c>
      <c r="AS57" s="36">
        <v>45.377561065000002</v>
      </c>
      <c r="AT57" s="36">
        <v>8387.53308836</v>
      </c>
      <c r="AU57" s="36">
        <v>18637.640975135</v>
      </c>
      <c r="AV57" s="36">
        <v>5254.0244959230004</v>
      </c>
      <c r="AW57" s="36">
        <v>11674.782227147</v>
      </c>
      <c r="AX57" s="36">
        <v>4933.0737448979999</v>
      </c>
      <c r="AY57" s="36">
        <v>10961.608901296</v>
      </c>
      <c r="AZ57" s="36">
        <v>0.912662368</v>
      </c>
      <c r="BA57" s="36">
        <v>1.825324736</v>
      </c>
      <c r="BB57" s="36">
        <v>43.774834511999998</v>
      </c>
      <c r="BC57" s="36">
        <v>2197.9204366240001</v>
      </c>
      <c r="BD57" s="36">
        <v>4883.9213578270001</v>
      </c>
      <c r="BE57" s="36">
        <v>1.3845493250000001</v>
      </c>
      <c r="BF57" s="36">
        <v>2.7690986510000002</v>
      </c>
      <c r="BG57" s="36">
        <v>27.174709133</v>
      </c>
      <c r="BH57" s="36">
        <v>172.62107242900001</v>
      </c>
      <c r="BI57" s="36">
        <v>0.3600000000000001</v>
      </c>
      <c r="BJ57" s="36">
        <v>0.3600000000000001</v>
      </c>
      <c r="BK57" s="36">
        <v>0.63000000000000034</v>
      </c>
      <c r="BL57" s="36">
        <v>0.63000000000000034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5.6234174980000002</v>
      </c>
      <c r="E58" s="36">
        <v>61</v>
      </c>
      <c r="F58" s="36">
        <v>6</v>
      </c>
      <c r="G58" s="36">
        <v>22</v>
      </c>
      <c r="H58" s="36">
        <v>33</v>
      </c>
      <c r="I58" s="36">
        <v>1.6794066098524996</v>
      </c>
      <c r="J58" s="36">
        <v>25.482088892167095</v>
      </c>
      <c r="K58" s="36">
        <v>0.16200410986396713</v>
      </c>
      <c r="L58" s="36">
        <v>1.5174024999885325</v>
      </c>
      <c r="M58" s="36">
        <v>7.3194390019999149</v>
      </c>
      <c r="N58" s="36">
        <v>19.84205650001968</v>
      </c>
      <c r="O58" s="36">
        <v>0.64461399399999997</v>
      </c>
      <c r="P58" s="36">
        <v>1.180773544</v>
      </c>
      <c r="Q58" s="36">
        <v>0.62178188199999995</v>
      </c>
      <c r="R58" s="36">
        <v>2.2832112000000002E-2</v>
      </c>
      <c r="S58" s="36">
        <v>1.150992528</v>
      </c>
      <c r="T58" s="36">
        <v>2.9781016E-2</v>
      </c>
      <c r="U58" s="36">
        <v>4.8223000000000003</v>
      </c>
      <c r="V58" s="36">
        <v>11.441499999999998</v>
      </c>
      <c r="W58" s="36">
        <v>7.1463206038524998</v>
      </c>
      <c r="X58" s="36">
        <v>38.104362436167094</v>
      </c>
      <c r="Y58" s="36">
        <v>45.250683040019595</v>
      </c>
      <c r="Z58" s="36">
        <v>1.3301671752362248E-2</v>
      </c>
      <c r="AA58" s="36">
        <v>5.6100577160815828E-3</v>
      </c>
      <c r="AB58" s="36">
        <v>5.6100580000000002E-3</v>
      </c>
      <c r="AC58" s="36">
        <v>1.4753009070850626E-3</v>
      </c>
      <c r="AD58" s="36">
        <v>0.53129822959543893</v>
      </c>
      <c r="AE58" s="36">
        <v>4.7816840663589506</v>
      </c>
      <c r="AF58" s="36">
        <v>5.312982295954388</v>
      </c>
      <c r="AG58" s="36">
        <v>0.37014486092908427</v>
      </c>
      <c r="AH58" s="36">
        <v>0.62967171744258021</v>
      </c>
      <c r="AI58" s="36">
        <v>2.0166513112688036</v>
      </c>
      <c r="AJ58" s="36">
        <v>2.337446335198397E-4</v>
      </c>
      <c r="AK58" s="36">
        <v>2.8246694411546472E-4</v>
      </c>
      <c r="AL58" s="36">
        <v>7.0647281419027616E-4</v>
      </c>
      <c r="AM58" s="36">
        <v>0.37185390646968919</v>
      </c>
      <c r="AN58" s="36">
        <v>1.1612524139821347</v>
      </c>
      <c r="AO58" s="36">
        <v>6.7990418504419452</v>
      </c>
      <c r="AP58" s="36">
        <v>605.535676964</v>
      </c>
      <c r="AQ58" s="36">
        <v>326.05767221100001</v>
      </c>
      <c r="AR58" s="36">
        <v>931.59334917499996</v>
      </c>
      <c r="AS58" s="36">
        <v>11.184284603</v>
      </c>
      <c r="AT58" s="36">
        <v>2642.3034940970001</v>
      </c>
      <c r="AU58" s="36">
        <v>6028.3032945770001</v>
      </c>
      <c r="AV58" s="36">
        <v>1631.8545783980001</v>
      </c>
      <c r="AW58" s="36">
        <v>3723.0069722140001</v>
      </c>
      <c r="AX58" s="36">
        <v>1534.682262136</v>
      </c>
      <c r="AY58" s="36">
        <v>3501.3124562080002</v>
      </c>
      <c r="AZ58" s="36">
        <v>0.134488106</v>
      </c>
      <c r="BA58" s="36">
        <v>0.26897621199999999</v>
      </c>
      <c r="BB58" s="36">
        <v>9.2764058459999994</v>
      </c>
      <c r="BC58" s="36">
        <v>804.13245094800004</v>
      </c>
      <c r="BD58" s="36">
        <v>1834.5940631569999</v>
      </c>
      <c r="BE58" s="36">
        <v>0.29340239800000001</v>
      </c>
      <c r="BF58" s="36">
        <v>0.58680479699999999</v>
      </c>
      <c r="BG58" s="36">
        <v>6.1576389010000003</v>
      </c>
      <c r="BH58" s="36">
        <v>39.502781059999997</v>
      </c>
      <c r="BI58" s="36">
        <v>0.18</v>
      </c>
      <c r="BJ58" s="36">
        <v>0.18</v>
      </c>
      <c r="BK58" s="36">
        <v>0.3600000000000001</v>
      </c>
      <c r="BL58" s="36">
        <v>0.3600000000000001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5.8075347639999997</v>
      </c>
      <c r="E59" s="36">
        <v>58</v>
      </c>
      <c r="F59" s="36">
        <v>15</v>
      </c>
      <c r="G59" s="36">
        <v>30</v>
      </c>
      <c r="H59" s="36">
        <v>13</v>
      </c>
      <c r="I59" s="36">
        <v>2.6609260390907541</v>
      </c>
      <c r="J59" s="36">
        <v>32.408673373156816</v>
      </c>
      <c r="K59" s="36">
        <v>0.42263603908996272</v>
      </c>
      <c r="L59" s="36">
        <v>2.2382900000007915</v>
      </c>
      <c r="M59" s="36">
        <v>11.624229412237579</v>
      </c>
      <c r="N59" s="36">
        <v>23.445370000009991</v>
      </c>
      <c r="O59" s="36">
        <v>0.43746784399999999</v>
      </c>
      <c r="P59" s="36">
        <v>0.73592886800000001</v>
      </c>
      <c r="Q59" s="36">
        <v>0.41483040700000001</v>
      </c>
      <c r="R59" s="36">
        <v>2.2637437000000003E-2</v>
      </c>
      <c r="S59" s="36">
        <v>0.70640177599999998</v>
      </c>
      <c r="T59" s="36">
        <v>2.9527091999999998E-2</v>
      </c>
      <c r="U59" s="36">
        <v>1.4677000000000007</v>
      </c>
      <c r="V59" s="36">
        <v>3.4825000000000017</v>
      </c>
      <c r="W59" s="36">
        <v>4.5660938830907547</v>
      </c>
      <c r="X59" s="36">
        <v>36.62710224115682</v>
      </c>
      <c r="Y59" s="36">
        <v>41.193196124247578</v>
      </c>
      <c r="Z59" s="36">
        <v>1.4555430386660928E-2</v>
      </c>
      <c r="AA59" s="36">
        <v>6.8981394138888461E-3</v>
      </c>
      <c r="AB59" s="36">
        <v>6.8981397479999998E-3</v>
      </c>
      <c r="AC59" s="36">
        <v>1.8984720890496291E-2</v>
      </c>
      <c r="AD59" s="36">
        <v>0.37882051578652126</v>
      </c>
      <c r="AE59" s="36">
        <v>3.4093846420786913</v>
      </c>
      <c r="AF59" s="36">
        <v>3.7882051578652125</v>
      </c>
      <c r="AG59" s="36">
        <v>0.1056969798035871</v>
      </c>
      <c r="AH59" s="36">
        <v>0.17980635644748152</v>
      </c>
      <c r="AI59" s="36">
        <v>0.57586630375747461</v>
      </c>
      <c r="AJ59" s="36">
        <v>2.7041602999728568E-4</v>
      </c>
      <c r="AK59" s="36">
        <v>3.2678221733305456E-4</v>
      </c>
      <c r="AL59" s="36">
        <v>8.1730891885264684E-4</v>
      </c>
      <c r="AM59" s="36">
        <v>0.12495211672408067</v>
      </c>
      <c r="AN59" s="36">
        <v>0.55895365445133582</v>
      </c>
      <c r="AO59" s="36">
        <v>3.9860682547550188</v>
      </c>
      <c r="AP59" s="36">
        <v>886.00960781499998</v>
      </c>
      <c r="AQ59" s="36">
        <v>477.08209651499999</v>
      </c>
      <c r="AR59" s="36">
        <v>1363.0917043300001</v>
      </c>
      <c r="AS59" s="36">
        <v>22.922614188000001</v>
      </c>
      <c r="AT59" s="36">
        <v>4385.7036082949999</v>
      </c>
      <c r="AU59" s="36">
        <v>9908.228136017</v>
      </c>
      <c r="AV59" s="36">
        <v>2426.5551946370001</v>
      </c>
      <c r="AW59" s="36">
        <v>5482.0992480269997</v>
      </c>
      <c r="AX59" s="36">
        <v>2316.0076658889998</v>
      </c>
      <c r="AY59" s="36">
        <v>5232.3490978720001</v>
      </c>
      <c r="AZ59" s="36">
        <v>0.20878218500000001</v>
      </c>
      <c r="BA59" s="36">
        <v>0.41756437099999999</v>
      </c>
      <c r="BB59" s="36">
        <v>5.7590706100000002</v>
      </c>
      <c r="BC59" s="36">
        <v>467.05862568499998</v>
      </c>
      <c r="BD59" s="36">
        <v>1055.1838039009999</v>
      </c>
      <c r="BE59" s="36">
        <v>0.18215299700000001</v>
      </c>
      <c r="BF59" s="36">
        <v>0.36430599499999999</v>
      </c>
      <c r="BG59" s="36">
        <v>7.5241105839999998</v>
      </c>
      <c r="BH59" s="36">
        <v>49.322812126000002</v>
      </c>
      <c r="BI59" s="36">
        <v>0.12</v>
      </c>
      <c r="BJ59" s="36">
        <v>0.12</v>
      </c>
      <c r="BK59" s="36">
        <v>0.72000000000000042</v>
      </c>
      <c r="BL59" s="36">
        <v>0.72000000000000042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5.8546615280000003</v>
      </c>
      <c r="E60" s="36">
        <v>18</v>
      </c>
      <c r="F60" s="36">
        <v>4</v>
      </c>
      <c r="G60" s="36">
        <v>9</v>
      </c>
      <c r="H60" s="36">
        <v>5</v>
      </c>
      <c r="I60" s="36">
        <v>4.8390368122172575E-3</v>
      </c>
      <c r="J60" s="36">
        <v>1.535268183954184</v>
      </c>
      <c r="K60" s="36">
        <v>4.8390368122172575E-3</v>
      </c>
      <c r="L60" s="36">
        <v>0</v>
      </c>
      <c r="M60" s="36">
        <v>0.34853522076302407</v>
      </c>
      <c r="N60" s="36">
        <v>1.1915720000033772</v>
      </c>
      <c r="O60" s="36">
        <v>4.8126520999999992E-2</v>
      </c>
      <c r="P60" s="36">
        <v>7.6810484999999998E-2</v>
      </c>
      <c r="Q60" s="36">
        <v>4.6409415999999995E-2</v>
      </c>
      <c r="R60" s="36">
        <v>1.717105E-3</v>
      </c>
      <c r="S60" s="36">
        <v>7.4570783000000002E-2</v>
      </c>
      <c r="T60" s="36">
        <v>2.2397020000000001E-3</v>
      </c>
      <c r="U60" s="36">
        <v>1.4414000000000002</v>
      </c>
      <c r="V60" s="36">
        <v>3.4234000000000004</v>
      </c>
      <c r="W60" s="36">
        <v>1.4943655578122175</v>
      </c>
      <c r="X60" s="36">
        <v>5.0354786689541839</v>
      </c>
      <c r="Y60" s="36">
        <v>6.5298442267664019</v>
      </c>
      <c r="Z60" s="36">
        <v>1.1466284584275719E-4</v>
      </c>
      <c r="AA60" s="36">
        <v>2.4537849010350039E-5</v>
      </c>
      <c r="AB60" s="36">
        <v>2.4537800000000001E-5</v>
      </c>
      <c r="AC60" s="36">
        <v>4.0716937457221755E-5</v>
      </c>
      <c r="AD60" s="36">
        <v>9.3240008146019855E-3</v>
      </c>
      <c r="AE60" s="36">
        <v>8.3916007331417852E-2</v>
      </c>
      <c r="AF60" s="36">
        <v>9.324000814601982E-2</v>
      </c>
      <c r="AG60" s="36">
        <v>0.10195156791389681</v>
      </c>
      <c r="AH60" s="36">
        <v>0.17343485116387036</v>
      </c>
      <c r="AI60" s="36">
        <v>0.55546026656536873</v>
      </c>
      <c r="AJ60" s="36">
        <v>9.6191360322922189E-7</v>
      </c>
      <c r="AK60" s="36">
        <v>1.1624172581890446E-6</v>
      </c>
      <c r="AL60" s="36">
        <v>2.9073001594142948E-6</v>
      </c>
      <c r="AM60" s="36">
        <v>0.10199324676495726</v>
      </c>
      <c r="AN60" s="36">
        <v>0.18276001439573056</v>
      </c>
      <c r="AO60" s="36">
        <v>0.63937918119694592</v>
      </c>
      <c r="AP60" s="36">
        <v>125.954839295</v>
      </c>
      <c r="AQ60" s="36">
        <v>67.821836543000003</v>
      </c>
      <c r="AR60" s="36">
        <v>193.77667583800002</v>
      </c>
      <c r="AS60" s="36">
        <v>8.6667352280000003</v>
      </c>
      <c r="AT60" s="36">
        <v>542.17255889299997</v>
      </c>
      <c r="AU60" s="36">
        <v>1157.9076296589999</v>
      </c>
      <c r="AV60" s="36">
        <v>300.08970642200001</v>
      </c>
      <c r="AW60" s="36">
        <v>640.89588259100003</v>
      </c>
      <c r="AX60" s="36">
        <v>286.32867393599997</v>
      </c>
      <c r="AY60" s="36">
        <v>611.50670704799995</v>
      </c>
      <c r="AZ60" s="36">
        <v>0.13305208499999999</v>
      </c>
      <c r="BA60" s="36">
        <v>0.26610416999999997</v>
      </c>
      <c r="BB60" s="36">
        <v>0.63359868799999997</v>
      </c>
      <c r="BC60" s="36">
        <v>31.901959612999999</v>
      </c>
      <c r="BD60" s="36">
        <v>68.132408827000006</v>
      </c>
      <c r="BE60" s="36">
        <v>2.0040021000000002E-2</v>
      </c>
      <c r="BF60" s="36">
        <v>4.0080043000000003E-2</v>
      </c>
      <c r="BG60" s="36">
        <v>5.2953396179999999</v>
      </c>
      <c r="BH60" s="36">
        <v>22.997205170000001</v>
      </c>
      <c r="BI60" s="36">
        <v>0.21</v>
      </c>
      <c r="BJ60" s="36">
        <v>0.21</v>
      </c>
      <c r="BK60" s="36">
        <v>0.06</v>
      </c>
      <c r="BL60" s="36">
        <v>0.06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5.7170184150000001</v>
      </c>
      <c r="E61" s="36">
        <v>8</v>
      </c>
      <c r="F61" s="36">
        <v>1</v>
      </c>
      <c r="G61" s="36">
        <v>6</v>
      </c>
      <c r="H61" s="36">
        <v>1</v>
      </c>
      <c r="I61" s="36">
        <v>2.039119936181615E-4</v>
      </c>
      <c r="J61" s="36">
        <v>0.40837992601077611</v>
      </c>
      <c r="K61" s="36">
        <v>2.039119936181615E-4</v>
      </c>
      <c r="L61" s="36">
        <v>0</v>
      </c>
      <c r="M61" s="36">
        <v>2.5318838003948827E-2</v>
      </c>
      <c r="N61" s="36">
        <v>0.38326500000044544</v>
      </c>
      <c r="O61" s="36">
        <v>2.5296939999999999E-3</v>
      </c>
      <c r="P61" s="36">
        <v>4.3721599999999999E-3</v>
      </c>
      <c r="Q61" s="36">
        <v>2.2943479999999999E-3</v>
      </c>
      <c r="R61" s="36">
        <v>2.3534599999999999E-4</v>
      </c>
      <c r="S61" s="36">
        <v>4.0651869999999996E-3</v>
      </c>
      <c r="T61" s="36">
        <v>3.0697299999999999E-4</v>
      </c>
      <c r="U61" s="36">
        <v>0.12739999999999999</v>
      </c>
      <c r="V61" s="36">
        <v>0.30219999999999997</v>
      </c>
      <c r="W61" s="36">
        <v>0.13013360599361815</v>
      </c>
      <c r="X61" s="36">
        <v>0.71495208601077609</v>
      </c>
      <c r="Y61" s="36">
        <v>0.84508569200439421</v>
      </c>
      <c r="Z61" s="36">
        <v>8.0434641995174672E-6</v>
      </c>
      <c r="AA61" s="36">
        <v>1.7213013386967375E-6</v>
      </c>
      <c r="AB61" s="36">
        <v>1.7212999999999999E-6</v>
      </c>
      <c r="AC61" s="36">
        <v>1.3438102001433511E-6</v>
      </c>
      <c r="AD61" s="36">
        <v>6.3822690284241462E-3</v>
      </c>
      <c r="AE61" s="36">
        <v>5.7440421255817317E-2</v>
      </c>
      <c r="AF61" s="36">
        <v>6.3822690284241465E-2</v>
      </c>
      <c r="AG61" s="36">
        <v>1.0189759076421131E-2</v>
      </c>
      <c r="AH61" s="36">
        <v>1.733430279667043E-2</v>
      </c>
      <c r="AI61" s="36">
        <v>5.5516618416363413E-2</v>
      </c>
      <c r="AJ61" s="36">
        <v>6.7477193767919118E-8</v>
      </c>
      <c r="AK61" s="36">
        <v>8.1542307237030304E-8</v>
      </c>
      <c r="AL61" s="36">
        <v>2.039439462543433E-7</v>
      </c>
      <c r="AM61" s="36">
        <v>1.0191170363815043E-2</v>
      </c>
      <c r="AN61" s="36">
        <v>2.3716653367401811E-2</v>
      </c>
      <c r="AO61" s="36">
        <v>0.112957243616127</v>
      </c>
      <c r="AP61" s="36">
        <v>21.73311532</v>
      </c>
      <c r="AQ61" s="36">
        <v>11.702446711</v>
      </c>
      <c r="AR61" s="36">
        <v>33.435562031000003</v>
      </c>
      <c r="AS61" s="36">
        <v>2.815201981</v>
      </c>
      <c r="AT61" s="36">
        <v>74.286982594999998</v>
      </c>
      <c r="AU61" s="36">
        <v>168.78394396300001</v>
      </c>
      <c r="AV61" s="36">
        <v>42.750796629</v>
      </c>
      <c r="AW61" s="36">
        <v>97.132065546999996</v>
      </c>
      <c r="AX61" s="36">
        <v>40.521561738999999</v>
      </c>
      <c r="AY61" s="36">
        <v>92.067126259000005</v>
      </c>
      <c r="AZ61" s="36">
        <v>2.6831882000000001E-2</v>
      </c>
      <c r="BA61" s="36">
        <v>5.3663765000000002E-2</v>
      </c>
      <c r="BB61" s="36">
        <v>0.51705955100000001</v>
      </c>
      <c r="BC61" s="36">
        <v>17.783913783999999</v>
      </c>
      <c r="BD61" s="36">
        <v>40.405990428999999</v>
      </c>
      <c r="BE61" s="36">
        <v>1.6354018000000001E-2</v>
      </c>
      <c r="BF61" s="36">
        <v>3.2708037000000002E-2</v>
      </c>
      <c r="BG61" s="36">
        <v>3.260910736</v>
      </c>
      <c r="BH61" s="36">
        <v>10.377014153999999</v>
      </c>
      <c r="BI61" s="36">
        <v>0</v>
      </c>
      <c r="BJ61" s="36">
        <v>0</v>
      </c>
      <c r="BK61" s="36">
        <v>0.03</v>
      </c>
      <c r="BL61" s="36">
        <v>0.03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5.6862736160000003</v>
      </c>
      <c r="E62" s="36">
        <v>35</v>
      </c>
      <c r="F62" s="36">
        <v>14</v>
      </c>
      <c r="G62" s="36">
        <v>15</v>
      </c>
      <c r="H62" s="36">
        <v>6</v>
      </c>
      <c r="I62" s="36">
        <v>1.0646259977593555</v>
      </c>
      <c r="J62" s="36">
        <v>36.673243599603914</v>
      </c>
      <c r="K62" s="36">
        <v>2.5348497772071647E-2</v>
      </c>
      <c r="L62" s="36">
        <v>1.0392774999872838</v>
      </c>
      <c r="M62" s="36">
        <v>1.6352800973325512</v>
      </c>
      <c r="N62" s="36">
        <v>36.102589500030717</v>
      </c>
      <c r="O62" s="36">
        <v>0.30826540800000002</v>
      </c>
      <c r="P62" s="36">
        <v>0.53781890799999998</v>
      </c>
      <c r="Q62" s="36">
        <v>0.252767609</v>
      </c>
      <c r="R62" s="36">
        <v>5.5497799E-2</v>
      </c>
      <c r="S62" s="36">
        <v>0.46543047499999995</v>
      </c>
      <c r="T62" s="36">
        <v>7.2388433000000002E-2</v>
      </c>
      <c r="U62" s="36">
        <v>3.4682000000000004</v>
      </c>
      <c r="V62" s="36">
        <v>8.2356999999999996</v>
      </c>
      <c r="W62" s="36">
        <v>4.8410914057593555</v>
      </c>
      <c r="X62" s="36">
        <v>45.446762507603914</v>
      </c>
      <c r="Y62" s="36">
        <v>50.287853913363271</v>
      </c>
      <c r="Z62" s="36">
        <v>7.0274964288902959E-3</v>
      </c>
      <c r="AA62" s="36">
        <v>2.5188520786939483E-3</v>
      </c>
      <c r="AB62" s="36">
        <v>2.5188519999999998E-3</v>
      </c>
      <c r="AC62" s="36">
        <v>1.0808565566824961E-4</v>
      </c>
      <c r="AD62" s="36">
        <v>0.25513784835696357</v>
      </c>
      <c r="AE62" s="36">
        <v>2.2962406352126719</v>
      </c>
      <c r="AF62" s="36">
        <v>2.5513784835696347</v>
      </c>
      <c r="AG62" s="36">
        <v>0.24255723060389922</v>
      </c>
      <c r="AH62" s="36">
        <v>0.41262609344111595</v>
      </c>
      <c r="AI62" s="36">
        <v>1.3215187046695196</v>
      </c>
      <c r="AJ62" s="36">
        <v>9.8742267168845408E-5</v>
      </c>
      <c r="AK62" s="36">
        <v>1.1932435000790579E-4</v>
      </c>
      <c r="AL62" s="36">
        <v>2.9843990989986932E-4</v>
      </c>
      <c r="AM62" s="36">
        <v>0.24276405852673633</v>
      </c>
      <c r="AN62" s="36">
        <v>0.66788326614808746</v>
      </c>
      <c r="AO62" s="36">
        <v>3.6180577797920912</v>
      </c>
      <c r="AP62" s="36">
        <v>682.87429997699996</v>
      </c>
      <c r="AQ62" s="36">
        <v>367.70154614099999</v>
      </c>
      <c r="AR62" s="36">
        <v>1050.5758461179998</v>
      </c>
      <c r="AS62" s="36">
        <v>36.171035015999998</v>
      </c>
      <c r="AT62" s="36">
        <v>2711.1274099940001</v>
      </c>
      <c r="AU62" s="36">
        <v>5969.65667897</v>
      </c>
      <c r="AV62" s="36">
        <v>1464.856779124</v>
      </c>
      <c r="AW62" s="36">
        <v>3225.481776694</v>
      </c>
      <c r="AX62" s="36">
        <v>1397.395189415</v>
      </c>
      <c r="AY62" s="36">
        <v>3076.9374743869998</v>
      </c>
      <c r="AZ62" s="36">
        <v>0.30747940499999998</v>
      </c>
      <c r="BA62" s="36">
        <v>0.61495881100000005</v>
      </c>
      <c r="BB62" s="36">
        <v>3.7634573090000001</v>
      </c>
      <c r="BC62" s="36">
        <v>210.41192271700001</v>
      </c>
      <c r="BD62" s="36">
        <v>463.30797112400001</v>
      </c>
      <c r="BE62" s="36">
        <v>0.119033968</v>
      </c>
      <c r="BF62" s="36">
        <v>0.23806793700000001</v>
      </c>
      <c r="BG62" s="36">
        <v>10.049062121</v>
      </c>
      <c r="BH62" s="36">
        <v>42.052947258000003</v>
      </c>
      <c r="BI62" s="36">
        <v>0.09</v>
      </c>
      <c r="BJ62" s="36">
        <v>0.09</v>
      </c>
      <c r="BK62" s="36">
        <v>0.54000000000000026</v>
      </c>
      <c r="BL62" s="36">
        <v>0.54000000000000026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5.5270926899999999</v>
      </c>
      <c r="E63" s="36">
        <v>28</v>
      </c>
      <c r="F63" s="36">
        <v>1</v>
      </c>
      <c r="G63" s="36">
        <v>10</v>
      </c>
      <c r="H63" s="36">
        <v>17</v>
      </c>
      <c r="I63" s="36">
        <v>0.27691545589735433</v>
      </c>
      <c r="J63" s="36">
        <v>9.5100209480575035</v>
      </c>
      <c r="K63" s="36">
        <v>1.5048455900485525E-2</v>
      </c>
      <c r="L63" s="36">
        <v>0.2618669999968688</v>
      </c>
      <c r="M63" s="36">
        <v>0.94290140394865762</v>
      </c>
      <c r="N63" s="36">
        <v>8.8440350000061994</v>
      </c>
      <c r="O63" s="36">
        <v>8.8831719999999989E-2</v>
      </c>
      <c r="P63" s="36">
        <v>0.14303180400000001</v>
      </c>
      <c r="Q63" s="36">
        <v>7.7232423999999994E-2</v>
      </c>
      <c r="R63" s="36">
        <v>1.1599296E-2</v>
      </c>
      <c r="S63" s="36">
        <v>0.127902287</v>
      </c>
      <c r="T63" s="36">
        <v>1.5129516999999999E-2</v>
      </c>
      <c r="U63" s="36">
        <v>0.12309999999999997</v>
      </c>
      <c r="V63" s="36">
        <v>0.29140000000000005</v>
      </c>
      <c r="W63" s="36">
        <v>0.48884717589735432</v>
      </c>
      <c r="X63" s="36">
        <v>9.9444527520575026</v>
      </c>
      <c r="Y63" s="36">
        <v>10.433299927954858</v>
      </c>
      <c r="Z63" s="36">
        <v>2.0157626290706102E-3</v>
      </c>
      <c r="AA63" s="36">
        <v>4.3137320262111057E-4</v>
      </c>
      <c r="AB63" s="36">
        <v>4.3137299999999998E-4</v>
      </c>
      <c r="AC63" s="36">
        <v>7.2357364188938269E-5</v>
      </c>
      <c r="AD63" s="36">
        <v>3.6510899777417422E-2</v>
      </c>
      <c r="AE63" s="36">
        <v>0.32859809799675682</v>
      </c>
      <c r="AF63" s="36">
        <v>0.36510899777417416</v>
      </c>
      <c r="AG63" s="36">
        <v>9.2479451357466071E-3</v>
      </c>
      <c r="AH63" s="36">
        <v>1.5732136552764345E-2</v>
      </c>
      <c r="AI63" s="36">
        <v>5.038535625682633E-2</v>
      </c>
      <c r="AJ63" s="36">
        <v>1.6910381402009394E-5</v>
      </c>
      <c r="AK63" s="36">
        <v>2.043522320325305E-5</v>
      </c>
      <c r="AL63" s="36">
        <v>5.1110156235156469E-5</v>
      </c>
      <c r="AM63" s="36">
        <v>9.3372128813375543E-3</v>
      </c>
      <c r="AN63" s="36">
        <v>5.2263471553385017E-2</v>
      </c>
      <c r="AO63" s="36">
        <v>0.37903456440981831</v>
      </c>
      <c r="AP63" s="36">
        <v>129.00965786800001</v>
      </c>
      <c r="AQ63" s="36">
        <v>69.466738852000006</v>
      </c>
      <c r="AR63" s="36">
        <v>198.47639672000003</v>
      </c>
      <c r="AS63" s="36">
        <v>13.841419374999999</v>
      </c>
      <c r="AT63" s="36">
        <v>507.191555268</v>
      </c>
      <c r="AU63" s="36">
        <v>1223.1357323939999</v>
      </c>
      <c r="AV63" s="36">
        <v>275.78895424500001</v>
      </c>
      <c r="AW63" s="36">
        <v>665.08860613599995</v>
      </c>
      <c r="AX63" s="36">
        <v>262.03928935499999</v>
      </c>
      <c r="AY63" s="36">
        <v>631.93011549899995</v>
      </c>
      <c r="AZ63" s="36">
        <v>9.7741278000000001E-2</v>
      </c>
      <c r="BA63" s="36">
        <v>0.195482556</v>
      </c>
      <c r="BB63" s="36">
        <v>0.51599257499999995</v>
      </c>
      <c r="BC63" s="36">
        <v>18.205943365</v>
      </c>
      <c r="BD63" s="36">
        <v>43.905186592</v>
      </c>
      <c r="BE63" s="36">
        <v>1.6320271000000001E-2</v>
      </c>
      <c r="BF63" s="36">
        <v>3.2640542000000002E-2</v>
      </c>
      <c r="BG63" s="36">
        <v>4.9331673350000003</v>
      </c>
      <c r="BH63" s="36">
        <v>28.386727609000001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5.7652265729999996</v>
      </c>
      <c r="E64" s="36">
        <v>16</v>
      </c>
      <c r="F64" s="36">
        <v>3</v>
      </c>
      <c r="G64" s="36">
        <v>5</v>
      </c>
      <c r="H64" s="36">
        <v>8</v>
      </c>
      <c r="I64" s="36">
        <v>0.11839705576444731</v>
      </c>
      <c r="J64" s="36">
        <v>4.5291370208689052</v>
      </c>
      <c r="K64" s="36">
        <v>2.3227055771443066E-2</v>
      </c>
      <c r="L64" s="36">
        <v>9.516999999300424E-2</v>
      </c>
      <c r="M64" s="36">
        <v>1.1238075766283486</v>
      </c>
      <c r="N64" s="36">
        <v>3.5237265000050035</v>
      </c>
      <c r="O64" s="36">
        <v>6.1283479000000002E-2</v>
      </c>
      <c r="P64" s="36">
        <v>0.10667241199999999</v>
      </c>
      <c r="Q64" s="36">
        <v>5.768148E-2</v>
      </c>
      <c r="R64" s="36">
        <v>3.6019990000000003E-3</v>
      </c>
      <c r="S64" s="36">
        <v>0.101974151</v>
      </c>
      <c r="T64" s="36">
        <v>4.6982610000000005E-3</v>
      </c>
      <c r="U64" s="36">
        <v>0.1532</v>
      </c>
      <c r="V64" s="36">
        <v>0.3634</v>
      </c>
      <c r="W64" s="36">
        <v>0.33288053476444734</v>
      </c>
      <c r="X64" s="36">
        <v>4.9992094328689056</v>
      </c>
      <c r="Y64" s="36">
        <v>5.3320899676333529</v>
      </c>
      <c r="Z64" s="36">
        <v>1.1505855764422528E-3</v>
      </c>
      <c r="AA64" s="36">
        <v>3.4406015943248402E-4</v>
      </c>
      <c r="AB64" s="36">
        <v>3.4406037999999998E-4</v>
      </c>
      <c r="AC64" s="36">
        <v>1.2018580643292307E-4</v>
      </c>
      <c r="AD64" s="36">
        <v>4.9384714399166821E-2</v>
      </c>
      <c r="AE64" s="36">
        <v>0.44446242959250132</v>
      </c>
      <c r="AF64" s="36">
        <v>0.49384714399166812</v>
      </c>
      <c r="AG64" s="36">
        <v>1.0556893027779216E-2</v>
      </c>
      <c r="AH64" s="36">
        <v>1.795885250702671E-2</v>
      </c>
      <c r="AI64" s="36">
        <v>5.7516865461693656E-2</v>
      </c>
      <c r="AJ64" s="36">
        <v>1.3487613390542428E-5</v>
      </c>
      <c r="AK64" s="36">
        <v>1.6299004946290245E-5</v>
      </c>
      <c r="AL64" s="36">
        <v>4.076513777201471E-5</v>
      </c>
      <c r="AM64" s="36">
        <v>1.0690566447602681E-2</v>
      </c>
      <c r="AN64" s="36">
        <v>6.7359865911139821E-2</v>
      </c>
      <c r="AO64" s="36">
        <v>0.5020200601919671</v>
      </c>
      <c r="AP64" s="36">
        <v>315.40510570200001</v>
      </c>
      <c r="AQ64" s="36">
        <v>169.83351845499999</v>
      </c>
      <c r="AR64" s="36">
        <v>485.238624157</v>
      </c>
      <c r="AS64" s="36">
        <v>24.395411163999999</v>
      </c>
      <c r="AT64" s="36">
        <v>1702.9847713490001</v>
      </c>
      <c r="AU64" s="36">
        <v>3627.5645895530001</v>
      </c>
      <c r="AV64" s="36">
        <v>954.74188792899997</v>
      </c>
      <c r="AW64" s="36">
        <v>2033.7162863010001</v>
      </c>
      <c r="AX64" s="36">
        <v>917.27561839500004</v>
      </c>
      <c r="AY64" s="36">
        <v>1953.9085775349999</v>
      </c>
      <c r="AZ64" s="36">
        <v>0.22204563499999999</v>
      </c>
      <c r="BA64" s="36">
        <v>0.44409126999999998</v>
      </c>
      <c r="BB64" s="36">
        <v>2.9634790390000001</v>
      </c>
      <c r="BC64" s="36">
        <v>128.20032420199999</v>
      </c>
      <c r="BD64" s="36">
        <v>273.08227546699999</v>
      </c>
      <c r="BE64" s="36">
        <v>9.3731544999999999E-2</v>
      </c>
      <c r="BF64" s="36">
        <v>0.187463091</v>
      </c>
      <c r="BG64" s="36">
        <v>3.4107283420000001</v>
      </c>
      <c r="BH64" s="36">
        <v>17.630660160000001</v>
      </c>
      <c r="BI64" s="36">
        <v>0.12</v>
      </c>
      <c r="BJ64" s="36">
        <v>0.12</v>
      </c>
      <c r="BK64" s="36">
        <v>0.45000000000000018</v>
      </c>
      <c r="BL64" s="36">
        <v>0.45000000000000018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5.5390313630000003</v>
      </c>
      <c r="E65" s="36">
        <v>5</v>
      </c>
      <c r="F65" s="36">
        <v>1</v>
      </c>
      <c r="G65" s="36">
        <v>2</v>
      </c>
      <c r="H65" s="36">
        <v>2</v>
      </c>
      <c r="I65" s="36">
        <v>4.5964004595815187E-4</v>
      </c>
      <c r="J65" s="36">
        <v>1.6261926244244358</v>
      </c>
      <c r="K65" s="36">
        <v>4.5964004595815187E-4</v>
      </c>
      <c r="L65" s="36">
        <v>0</v>
      </c>
      <c r="M65" s="36">
        <v>8.2262264468484003E-2</v>
      </c>
      <c r="N65" s="36">
        <v>1.54439000000191</v>
      </c>
      <c r="O65" s="36">
        <v>3.2910730000000003E-3</v>
      </c>
      <c r="P65" s="36">
        <v>5.7177579999999999E-3</v>
      </c>
      <c r="Q65" s="36">
        <v>3.0142810000000002E-3</v>
      </c>
      <c r="R65" s="36">
        <v>2.7679199999999999E-4</v>
      </c>
      <c r="S65" s="36">
        <v>5.3567249999999997E-3</v>
      </c>
      <c r="T65" s="36">
        <v>3.6103300000000002E-4</v>
      </c>
      <c r="U65" s="36">
        <v>4.5650000000000003E-2</v>
      </c>
      <c r="V65" s="36">
        <v>0.10790000000000001</v>
      </c>
      <c r="W65" s="36">
        <v>4.9400713045958153E-2</v>
      </c>
      <c r="X65" s="36">
        <v>1.739810382424436</v>
      </c>
      <c r="Y65" s="36">
        <v>1.7892110954703941</v>
      </c>
      <c r="Z65" s="36">
        <v>2.3770041754450918E-5</v>
      </c>
      <c r="AA65" s="36">
        <v>5.0867889354524955E-6</v>
      </c>
      <c r="AB65" s="36">
        <v>5.0867900000000003E-6</v>
      </c>
      <c r="AC65" s="36">
        <v>4.3557629220040334E-6</v>
      </c>
      <c r="AD65" s="36">
        <v>2.4492238547898851E-2</v>
      </c>
      <c r="AE65" s="36">
        <v>0.22043014693108967</v>
      </c>
      <c r="AF65" s="36">
        <v>0.24492238547898848</v>
      </c>
      <c r="AG65" s="36">
        <v>3.2122195889100679E-3</v>
      </c>
      <c r="AH65" s="36">
        <v>5.46446550757115E-3</v>
      </c>
      <c r="AI65" s="36">
        <v>1.750105844992382E-2</v>
      </c>
      <c r="AJ65" s="36">
        <v>1.9940876923645692E-7</v>
      </c>
      <c r="AK65" s="36">
        <v>2.4097402720632861E-7</v>
      </c>
      <c r="AL65" s="36">
        <v>6.0269565233668222E-7</v>
      </c>
      <c r="AM65" s="36">
        <v>3.2167747606013084E-3</v>
      </c>
      <c r="AN65" s="36">
        <v>2.9956945029497205E-2</v>
      </c>
      <c r="AO65" s="36">
        <v>0.23793180807666581</v>
      </c>
      <c r="AP65" s="36">
        <v>38.059371339999998</v>
      </c>
      <c r="AQ65" s="36">
        <v>20.493507644000001</v>
      </c>
      <c r="AR65" s="36">
        <v>58.552878984000003</v>
      </c>
      <c r="AS65" s="36">
        <v>3.8960840889999999</v>
      </c>
      <c r="AT65" s="36">
        <v>112.775735926</v>
      </c>
      <c r="AU65" s="36">
        <v>254.01679129300001</v>
      </c>
      <c r="AV65" s="36">
        <v>91.488407374000005</v>
      </c>
      <c r="AW65" s="36">
        <v>206.06907586</v>
      </c>
      <c r="AX65" s="36">
        <v>85.036971070000007</v>
      </c>
      <c r="AY65" s="36">
        <v>191.53781932999999</v>
      </c>
      <c r="AZ65" s="36">
        <v>3.5400684000000002E-2</v>
      </c>
      <c r="BA65" s="36">
        <v>7.0801368000000003E-2</v>
      </c>
      <c r="BB65" s="36">
        <v>1.148484734</v>
      </c>
      <c r="BC65" s="36">
        <v>67.713134807000003</v>
      </c>
      <c r="BD65" s="36">
        <v>152.51749936100001</v>
      </c>
      <c r="BE65" s="36">
        <v>3.6325294000000001E-2</v>
      </c>
      <c r="BF65" s="36">
        <v>7.2650589000000002E-2</v>
      </c>
      <c r="BG65" s="36">
        <v>4.1243311660000002</v>
      </c>
      <c r="BH65" s="36">
        <v>26.680728813000002</v>
      </c>
      <c r="BI65" s="36">
        <v>0</v>
      </c>
      <c r="BJ65" s="36">
        <v>0</v>
      </c>
      <c r="BK65" s="36">
        <v>0.03</v>
      </c>
      <c r="BL65" s="36">
        <v>0.03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5.4605709789999999</v>
      </c>
      <c r="E66" s="36">
        <v>21</v>
      </c>
      <c r="F66" s="36">
        <v>1</v>
      </c>
      <c r="G66" s="36">
        <v>5</v>
      </c>
      <c r="H66" s="36">
        <v>15</v>
      </c>
      <c r="I66" s="36">
        <v>1.6776245777008446E-2</v>
      </c>
      <c r="J66" s="36">
        <v>3.2782121337471954</v>
      </c>
      <c r="K66" s="36">
        <v>6.9812457805358491E-3</v>
      </c>
      <c r="L66" s="36">
        <v>9.7949999964725976E-3</v>
      </c>
      <c r="M66" s="36">
        <v>0.42535637952615152</v>
      </c>
      <c r="N66" s="36">
        <v>2.8696319999980524</v>
      </c>
      <c r="O66" s="36">
        <v>4.3272091999999998E-2</v>
      </c>
      <c r="P66" s="36">
        <v>7.3836228000000004E-2</v>
      </c>
      <c r="Q66" s="36">
        <v>3.9107800999999998E-2</v>
      </c>
      <c r="R66" s="36">
        <v>4.1642910000000005E-3</v>
      </c>
      <c r="S66" s="36">
        <v>6.8404543999999998E-2</v>
      </c>
      <c r="T66" s="36">
        <v>5.4316840000000009E-3</v>
      </c>
      <c r="U66" s="36">
        <v>5.825000000000001E-2</v>
      </c>
      <c r="V66" s="36">
        <v>0.13790000000000002</v>
      </c>
      <c r="W66" s="36">
        <v>0.11829833777700846</v>
      </c>
      <c r="X66" s="36">
        <v>3.4899483617471958</v>
      </c>
      <c r="Y66" s="36">
        <v>3.6082466995242042</v>
      </c>
      <c r="Z66" s="36">
        <v>2.6169119203691316E-4</v>
      </c>
      <c r="AA66" s="36">
        <v>5.6001915095899401E-5</v>
      </c>
      <c r="AB66" s="36">
        <v>5.6001900000000003E-5</v>
      </c>
      <c r="AC66" s="36">
        <v>6.8448891306927521E-5</v>
      </c>
      <c r="AD66" s="36">
        <v>5.1747624446605189E-2</v>
      </c>
      <c r="AE66" s="36">
        <v>0.4657286200194467</v>
      </c>
      <c r="AF66" s="36">
        <v>0.51747624446605189</v>
      </c>
      <c r="AG66" s="36">
        <v>4.1677245848788149E-3</v>
      </c>
      <c r="AH66" s="36">
        <v>7.0899222823225822E-3</v>
      </c>
      <c r="AI66" s="36">
        <v>2.2706913255546652E-2</v>
      </c>
      <c r="AJ66" s="36">
        <v>2.195347154866511E-6</v>
      </c>
      <c r="AK66" s="36">
        <v>2.6529507556250786E-6</v>
      </c>
      <c r="AL66" s="36">
        <v>6.6352457350497344E-6</v>
      </c>
      <c r="AM66" s="36">
        <v>4.2383688233406085E-3</v>
      </c>
      <c r="AN66" s="36">
        <v>5.8840199679683396E-2</v>
      </c>
      <c r="AO66" s="36">
        <v>0.48844216852072841</v>
      </c>
      <c r="AP66" s="36">
        <v>59.399611444000001</v>
      </c>
      <c r="AQ66" s="36">
        <v>31.984406161999999</v>
      </c>
      <c r="AR66" s="36">
        <v>91.384017606</v>
      </c>
      <c r="AS66" s="36">
        <v>4.8784326609999997</v>
      </c>
      <c r="AT66" s="36">
        <v>397.624695395</v>
      </c>
      <c r="AU66" s="36">
        <v>912.064009005</v>
      </c>
      <c r="AV66" s="36">
        <v>231.157098848</v>
      </c>
      <c r="AW66" s="36">
        <v>530.22378319699999</v>
      </c>
      <c r="AX66" s="36">
        <v>218.064140436</v>
      </c>
      <c r="AY66" s="36">
        <v>500.19140272099997</v>
      </c>
      <c r="AZ66" s="36">
        <v>4.4222394999999998E-2</v>
      </c>
      <c r="BA66" s="36">
        <v>8.8444789999999995E-2</v>
      </c>
      <c r="BB66" s="36">
        <v>0.92211533700000003</v>
      </c>
      <c r="BC66" s="36">
        <v>48.638089333000003</v>
      </c>
      <c r="BD66" s="36">
        <v>111.565129785</v>
      </c>
      <c r="BE66" s="36">
        <v>2.9165482E-2</v>
      </c>
      <c r="BF66" s="36">
        <v>5.8330963999999999E-2</v>
      </c>
      <c r="BG66" s="36">
        <v>7.4835752319999997</v>
      </c>
      <c r="BH66" s="36">
        <v>34.555071169000001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5.3938684930000003</v>
      </c>
      <c r="E67" s="36">
        <v>33</v>
      </c>
      <c r="F67" s="36">
        <v>0</v>
      </c>
      <c r="G67" s="36">
        <v>8</v>
      </c>
      <c r="H67" s="36">
        <v>25</v>
      </c>
      <c r="I67" s="36">
        <v>9.0924006565281317E-5</v>
      </c>
      <c r="J67" s="36">
        <v>0.50852908242582739</v>
      </c>
      <c r="K67" s="36">
        <v>9.0924006565281317E-5</v>
      </c>
      <c r="L67" s="36">
        <v>0</v>
      </c>
      <c r="M67" s="36">
        <v>1.3401006432385922E-2</v>
      </c>
      <c r="N67" s="36">
        <v>0.49521900000000674</v>
      </c>
      <c r="O67" s="36">
        <v>3.9362531999999999E-2</v>
      </c>
      <c r="P67" s="36">
        <v>6.7321306999999997E-2</v>
      </c>
      <c r="Q67" s="36">
        <v>3.4789029999999999E-2</v>
      </c>
      <c r="R67" s="36">
        <v>4.5735020000000001E-3</v>
      </c>
      <c r="S67" s="36">
        <v>6.1355870999999999E-2</v>
      </c>
      <c r="T67" s="36">
        <v>5.965436000000001E-3</v>
      </c>
      <c r="U67" s="36">
        <v>0.1368</v>
      </c>
      <c r="V67" s="36">
        <v>0.3276</v>
      </c>
      <c r="W67" s="36">
        <v>0.17625345600656528</v>
      </c>
      <c r="X67" s="36">
        <v>0.90345038942582734</v>
      </c>
      <c r="Y67" s="36">
        <v>1.0797038454323926</v>
      </c>
      <c r="Z67" s="36">
        <v>5.5059665111094321E-6</v>
      </c>
      <c r="AA67" s="36">
        <v>1.1782768333774183E-6</v>
      </c>
      <c r="AB67" s="36">
        <v>1.1782800000000001E-6</v>
      </c>
      <c r="AC67" s="36">
        <v>5.4327486835245776E-7</v>
      </c>
      <c r="AD67" s="36">
        <v>3.1466418698106184E-3</v>
      </c>
      <c r="AE67" s="36">
        <v>2.8319776828295562E-2</v>
      </c>
      <c r="AF67" s="36">
        <v>3.146641869810618E-2</v>
      </c>
      <c r="AG67" s="36">
        <v>9.3814382712604002E-3</v>
      </c>
      <c r="AH67" s="36">
        <v>1.595922832352344E-2</v>
      </c>
      <c r="AI67" s="36">
        <v>5.111266368479804E-2</v>
      </c>
      <c r="AJ67" s="36">
        <v>4.6190105079221359E-8</v>
      </c>
      <c r="AK67" s="36">
        <v>5.5818085035291973E-8</v>
      </c>
      <c r="AL67" s="36">
        <v>1.3960557310902667E-7</v>
      </c>
      <c r="AM67" s="36">
        <v>9.382027736233832E-3</v>
      </c>
      <c r="AN67" s="36">
        <v>1.9105926011419094E-2</v>
      </c>
      <c r="AO67" s="36">
        <v>7.9432580118666718E-2</v>
      </c>
      <c r="AP67" s="36">
        <v>5.7059084980000003</v>
      </c>
      <c r="AQ67" s="36">
        <v>3.0724122679999999</v>
      </c>
      <c r="AR67" s="36">
        <v>8.7783207660000002</v>
      </c>
      <c r="AS67" s="36">
        <v>0.663437732</v>
      </c>
      <c r="AT67" s="36">
        <v>27.359251599</v>
      </c>
      <c r="AU67" s="36">
        <v>59.651466075999998</v>
      </c>
      <c r="AV67" s="36">
        <v>25.240422894000002</v>
      </c>
      <c r="AW67" s="36">
        <v>55.031776895</v>
      </c>
      <c r="AX67" s="36">
        <v>23.358707206999998</v>
      </c>
      <c r="AY67" s="36">
        <v>50.929066007000003</v>
      </c>
      <c r="AZ67" s="36">
        <v>3.0242669999999999E-2</v>
      </c>
      <c r="BA67" s="36">
        <v>6.0485339999999999E-2</v>
      </c>
      <c r="BB67" s="36">
        <v>1.1982924669999999</v>
      </c>
      <c r="BC67" s="36">
        <v>66.694000403999993</v>
      </c>
      <c r="BD67" s="36">
        <v>145.41314802400001</v>
      </c>
      <c r="BE67" s="36">
        <v>0.30465062700000001</v>
      </c>
      <c r="BF67" s="36">
        <v>0.60930125400000001</v>
      </c>
      <c r="BG67" s="36">
        <v>3.4022633099999999</v>
      </c>
      <c r="BH67" s="36">
        <v>18.431624466999999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5.254252653</v>
      </c>
      <c r="E68" s="36">
        <v>19</v>
      </c>
      <c r="F68" s="36">
        <v>0</v>
      </c>
      <c r="G68" s="36">
        <v>4</v>
      </c>
      <c r="H68" s="36">
        <v>15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6.2800539999999993E-3</v>
      </c>
      <c r="P68" s="36">
        <v>1.0890087E-2</v>
      </c>
      <c r="Q68" s="36">
        <v>5.7446269999999995E-3</v>
      </c>
      <c r="R68" s="36">
        <v>5.3542699999999999E-4</v>
      </c>
      <c r="S68" s="36">
        <v>1.0191702E-2</v>
      </c>
      <c r="T68" s="36">
        <v>6.9838500000000004E-4</v>
      </c>
      <c r="U68" s="36">
        <v>4.8000000000000001E-2</v>
      </c>
      <c r="V68" s="36">
        <v>0.11519999999999998</v>
      </c>
      <c r="W68" s="36">
        <v>5.4280054000000001E-2</v>
      </c>
      <c r="X68" s="36">
        <v>0.12609008699999999</v>
      </c>
      <c r="Y68" s="36">
        <v>0.18037014099999998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3.406742574307947E-3</v>
      </c>
      <c r="AH68" s="36">
        <v>5.7953781723859331E-3</v>
      </c>
      <c r="AI68" s="36">
        <v>1.856087333588468E-2</v>
      </c>
      <c r="AJ68" s="36">
        <v>0</v>
      </c>
      <c r="AK68" s="36">
        <v>0</v>
      </c>
      <c r="AL68" s="36">
        <v>0</v>
      </c>
      <c r="AM68" s="36">
        <v>3.406742574307947E-3</v>
      </c>
      <c r="AN68" s="36">
        <v>5.7953781723859331E-3</v>
      </c>
      <c r="AO68" s="36">
        <v>1.856087333588468E-2</v>
      </c>
      <c r="AP68" s="36">
        <v>0.19451731999999999</v>
      </c>
      <c r="AQ68" s="36">
        <v>0.10474009500000001</v>
      </c>
      <c r="AR68" s="36">
        <v>0.29925741500000003</v>
      </c>
      <c r="AS68" s="36">
        <v>5.4177970000000002E-3</v>
      </c>
      <c r="AT68" s="36">
        <v>2.2719676000000001E-2</v>
      </c>
      <c r="AU68" s="36">
        <v>5.0747865000000003E-2</v>
      </c>
      <c r="AV68" s="36">
        <v>0.115766392</v>
      </c>
      <c r="AW68" s="36">
        <v>0.25858190800000003</v>
      </c>
      <c r="AX68" s="36">
        <v>0.10289849600000001</v>
      </c>
      <c r="AY68" s="36">
        <v>0.229839499</v>
      </c>
      <c r="AZ68" s="36">
        <v>9.7242000000000002E-5</v>
      </c>
      <c r="BA68" s="36">
        <v>1.9448499999999999E-4</v>
      </c>
      <c r="BB68" s="36">
        <v>0.66595515500000002</v>
      </c>
      <c r="BC68" s="36">
        <v>20.898871964000001</v>
      </c>
      <c r="BD68" s="36">
        <v>46.680820635000003</v>
      </c>
      <c r="BE68" s="36">
        <v>0.16931063199999999</v>
      </c>
      <c r="BF68" s="36">
        <v>0.338621265</v>
      </c>
      <c r="BG68" s="36">
        <v>2.4292867870000001</v>
      </c>
      <c r="BH68" s="36">
        <v>9.4071344900000007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5.1307141779999998</v>
      </c>
      <c r="E69" s="36">
        <v>20</v>
      </c>
      <c r="F69" s="36">
        <v>1</v>
      </c>
      <c r="G69" s="36">
        <v>4</v>
      </c>
      <c r="H69" s="36">
        <v>15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2.4469188999999999E-2</v>
      </c>
      <c r="P69" s="36">
        <v>4.1564607999999996E-2</v>
      </c>
      <c r="Q69" s="36">
        <v>2.2489599999999998E-2</v>
      </c>
      <c r="R69" s="36">
        <v>1.9795890000000003E-3</v>
      </c>
      <c r="S69" s="36">
        <v>3.8982535999999998E-2</v>
      </c>
      <c r="T69" s="36">
        <v>2.5820719999999999E-3</v>
      </c>
      <c r="U69" s="36">
        <v>5.0449999999999995E-2</v>
      </c>
      <c r="V69" s="36">
        <v>0.11990000000000001</v>
      </c>
      <c r="W69" s="36">
        <v>7.4919188999999997E-2</v>
      </c>
      <c r="X69" s="36">
        <v>0.16146460800000001</v>
      </c>
      <c r="Y69" s="36">
        <v>0.23638379700000001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3.7066242711957225E-3</v>
      </c>
      <c r="AH69" s="36">
        <v>6.3055217487007695E-3</v>
      </c>
      <c r="AI69" s="36">
        <v>2.0194711546514622E-2</v>
      </c>
      <c r="AJ69" s="36">
        <v>0</v>
      </c>
      <c r="AK69" s="36">
        <v>0</v>
      </c>
      <c r="AL69" s="36">
        <v>0</v>
      </c>
      <c r="AM69" s="36">
        <v>3.7066242711957225E-3</v>
      </c>
      <c r="AN69" s="36">
        <v>6.3055217487007695E-3</v>
      </c>
      <c r="AO69" s="36">
        <v>2.0194711546514622E-2</v>
      </c>
      <c r="AP69" s="36">
        <v>0.22425540399999999</v>
      </c>
      <c r="AQ69" s="36">
        <v>0.12075291</v>
      </c>
      <c r="AR69" s="36">
        <v>0.34500831399999998</v>
      </c>
      <c r="AS69" s="36">
        <v>4.4787569999999999E-3</v>
      </c>
      <c r="AT69" s="36">
        <v>1.4639235E-2</v>
      </c>
      <c r="AU69" s="36">
        <v>3.4291822E-2</v>
      </c>
      <c r="AV69" s="36">
        <v>7.0315535999999998E-2</v>
      </c>
      <c r="AW69" s="36">
        <v>0.16471132899999999</v>
      </c>
      <c r="AX69" s="36">
        <v>6.2485392000000001E-2</v>
      </c>
      <c r="AY69" s="36">
        <v>0.146369532</v>
      </c>
      <c r="AZ69" s="36">
        <v>4.0262300000000001E-4</v>
      </c>
      <c r="BA69" s="36">
        <v>8.0524700000000004E-4</v>
      </c>
      <c r="BB69" s="36">
        <v>0.292852218</v>
      </c>
      <c r="BC69" s="36">
        <v>16.969382199999998</v>
      </c>
      <c r="BD69" s="36">
        <v>39.750098743000002</v>
      </c>
      <c r="BE69" s="36">
        <v>7.4453953000000003E-2</v>
      </c>
      <c r="BF69" s="36">
        <v>0.14890790700000001</v>
      </c>
      <c r="BG69" s="36">
        <v>1.2682171900000001</v>
      </c>
      <c r="BH69" s="36">
        <v>7.0361488879999996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5.0244970369999997</v>
      </c>
      <c r="E70" s="36">
        <v>77</v>
      </c>
      <c r="F70" s="36">
        <v>0</v>
      </c>
      <c r="G70" s="36">
        <v>7</v>
      </c>
      <c r="H70" s="36">
        <v>70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5.4672719999999996E-3</v>
      </c>
      <c r="P70" s="36">
        <v>8.8898039999999994E-3</v>
      </c>
      <c r="Q70" s="36">
        <v>5.0651699999999999E-3</v>
      </c>
      <c r="R70" s="36">
        <v>4.0210199999999999E-4</v>
      </c>
      <c r="S70" s="36">
        <v>8.3653219999999997E-3</v>
      </c>
      <c r="T70" s="36">
        <v>5.2448200000000005E-4</v>
      </c>
      <c r="U70" s="36">
        <v>0.46499999999999997</v>
      </c>
      <c r="V70" s="36">
        <v>1.1159999999999999</v>
      </c>
      <c r="W70" s="36">
        <v>0.47046727199999999</v>
      </c>
      <c r="X70" s="36">
        <v>1.1248898039999999</v>
      </c>
      <c r="Y70" s="36">
        <v>1.595357076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3.2192945927601808E-2</v>
      </c>
      <c r="AH70" s="36">
        <v>5.4765011463046749E-2</v>
      </c>
      <c r="AI70" s="36">
        <v>0.17539605022624433</v>
      </c>
      <c r="AJ70" s="36">
        <v>0</v>
      </c>
      <c r="AK70" s="36">
        <v>0</v>
      </c>
      <c r="AL70" s="36">
        <v>0</v>
      </c>
      <c r="AM70" s="36">
        <v>3.2192945927601808E-2</v>
      </c>
      <c r="AN70" s="36">
        <v>5.4765011463046749E-2</v>
      </c>
      <c r="AO70" s="36">
        <v>0.17539605022624433</v>
      </c>
      <c r="AP70" s="36">
        <v>1.8318524009999999</v>
      </c>
      <c r="AQ70" s="36">
        <v>0.986382062</v>
      </c>
      <c r="AR70" s="36">
        <v>2.818234463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0.413933149</v>
      </c>
      <c r="BC70" s="36">
        <v>26.813451923999999</v>
      </c>
      <c r="BD70" s="36">
        <v>58.584048181999997</v>
      </c>
      <c r="BE70" s="36">
        <v>0.105237241</v>
      </c>
      <c r="BF70" s="36">
        <v>0.21047448199999999</v>
      </c>
      <c r="BG70" s="36">
        <v>1.0832141850000001</v>
      </c>
      <c r="BH70" s="36">
        <v>7.3212160070000003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4.7506700500000001</v>
      </c>
      <c r="E71" s="36">
        <v>32</v>
      </c>
      <c r="F71" s="36">
        <v>0</v>
      </c>
      <c r="G71" s="36">
        <v>1</v>
      </c>
      <c r="H71" s="36">
        <v>31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5.4000000000000006E-2</v>
      </c>
      <c r="V71" s="36">
        <v>0.12959999999999999</v>
      </c>
      <c r="W71" s="36">
        <v>5.4000000000000006E-2</v>
      </c>
      <c r="X71" s="36">
        <v>0.12959999999999999</v>
      </c>
      <c r="Y71" s="36">
        <v>0.18359999999999999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3.8295403835692868E-3</v>
      </c>
      <c r="AH71" s="36">
        <v>6.5146204226236145E-3</v>
      </c>
      <c r="AI71" s="36">
        <v>2.0864392434618871E-2</v>
      </c>
      <c r="AJ71" s="36">
        <v>0</v>
      </c>
      <c r="AK71" s="36">
        <v>0</v>
      </c>
      <c r="AL71" s="36">
        <v>0</v>
      </c>
      <c r="AM71" s="36">
        <v>3.8295403835692868E-3</v>
      </c>
      <c r="AN71" s="36">
        <v>6.5146204226236145E-3</v>
      </c>
      <c r="AO71" s="36">
        <v>2.0864392434618871E-2</v>
      </c>
      <c r="AP71" s="36">
        <v>0.15361896</v>
      </c>
      <c r="AQ71" s="36">
        <v>8.2717900999999996E-2</v>
      </c>
      <c r="AR71" s="36">
        <v>0.23633686100000001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0.26643609099999999</v>
      </c>
      <c r="BC71" s="36">
        <v>12.412928900000001</v>
      </c>
      <c r="BD71" s="36">
        <v>28.448877902</v>
      </c>
      <c r="BE71" s="36">
        <v>6.7737988999999998E-2</v>
      </c>
      <c r="BF71" s="36">
        <v>0.135475978</v>
      </c>
      <c r="BG71" s="36">
        <v>0.14824462799999999</v>
      </c>
      <c r="BH71" s="36">
        <v>2.1125094600000001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4.9069147700000002</v>
      </c>
      <c r="E72" s="36">
        <v>49</v>
      </c>
      <c r="F72" s="36">
        <v>0</v>
      </c>
      <c r="G72" s="36">
        <v>1</v>
      </c>
      <c r="H72" s="36">
        <v>48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9.2999999999999999E-2</v>
      </c>
      <c r="V72" s="36">
        <v>0.22319999999999998</v>
      </c>
      <c r="W72" s="36">
        <v>9.2999999999999999E-2</v>
      </c>
      <c r="X72" s="36">
        <v>0.22319999999999998</v>
      </c>
      <c r="Y72" s="36">
        <v>0.31619999999999998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7.5638146886806701E-3</v>
      </c>
      <c r="AH72" s="36">
        <v>1.2867179010629186E-2</v>
      </c>
      <c r="AI72" s="36">
        <v>4.1209748993501584E-2</v>
      </c>
      <c r="AJ72" s="36">
        <v>0</v>
      </c>
      <c r="AK72" s="36">
        <v>0</v>
      </c>
      <c r="AL72" s="36">
        <v>0</v>
      </c>
      <c r="AM72" s="36">
        <v>7.5638146886806701E-3</v>
      </c>
      <c r="AN72" s="36">
        <v>1.2867179010629186E-2</v>
      </c>
      <c r="AO72" s="36">
        <v>4.1209748993501584E-2</v>
      </c>
      <c r="AP72" s="36">
        <v>0.15559820799999999</v>
      </c>
      <c r="AQ72" s="36">
        <v>8.3783650000000001E-2</v>
      </c>
      <c r="AR72" s="36">
        <v>0.239381858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0.165163108</v>
      </c>
      <c r="BH72" s="36">
        <v>0.18352771800000001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5.0426648670000001</v>
      </c>
      <c r="E73" s="36">
        <v>72</v>
      </c>
      <c r="F73" s="36">
        <v>0</v>
      </c>
      <c r="G73" s="36">
        <v>9</v>
      </c>
      <c r="H73" s="36">
        <v>63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8.2358539999999991E-3</v>
      </c>
      <c r="P73" s="36">
        <v>1.3092714999999998E-2</v>
      </c>
      <c r="Q73" s="36">
        <v>7.7611239999999995E-3</v>
      </c>
      <c r="R73" s="36">
        <v>4.7473000000000003E-4</v>
      </c>
      <c r="S73" s="36">
        <v>1.2473499999999998E-2</v>
      </c>
      <c r="T73" s="36">
        <v>6.19215E-4</v>
      </c>
      <c r="U73" s="36">
        <v>8.7000000000000022E-2</v>
      </c>
      <c r="V73" s="36">
        <v>0.20880000000000007</v>
      </c>
      <c r="W73" s="36">
        <v>9.5235854000000023E-2</v>
      </c>
      <c r="X73" s="36">
        <v>0.22189271500000007</v>
      </c>
      <c r="Y73" s="36">
        <v>0.31712856900000008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6.1417324072767926E-3</v>
      </c>
      <c r="AH73" s="36">
        <v>1.0448004554907648E-2</v>
      </c>
      <c r="AI73" s="36">
        <v>3.346185242585286E-2</v>
      </c>
      <c r="AJ73" s="36">
        <v>0</v>
      </c>
      <c r="AK73" s="36">
        <v>0</v>
      </c>
      <c r="AL73" s="36">
        <v>0</v>
      </c>
      <c r="AM73" s="36">
        <v>6.1417324072767926E-3</v>
      </c>
      <c r="AN73" s="36">
        <v>1.0448004554907648E-2</v>
      </c>
      <c r="AO73" s="36">
        <v>3.346185242585286E-2</v>
      </c>
      <c r="AP73" s="36">
        <v>0.37738661499999998</v>
      </c>
      <c r="AQ73" s="36">
        <v>0.20320817699999999</v>
      </c>
      <c r="AR73" s="36">
        <v>0.58059479199999997</v>
      </c>
      <c r="AS73" s="36">
        <v>1.0814E-5</v>
      </c>
      <c r="AT73" s="36">
        <v>1.996E-6</v>
      </c>
      <c r="AU73" s="36">
        <v>4.4569999999999998E-6</v>
      </c>
      <c r="AV73" s="36">
        <v>1.4183800000000001E-4</v>
      </c>
      <c r="AW73" s="36">
        <v>3.1669499999999998E-4</v>
      </c>
      <c r="AX73" s="36">
        <v>1.1874E-4</v>
      </c>
      <c r="AY73" s="36">
        <v>2.6512299999999998E-4</v>
      </c>
      <c r="AZ73" s="36">
        <v>1.9399999999999999E-7</v>
      </c>
      <c r="BA73" s="36">
        <v>3.8799999999999998E-7</v>
      </c>
      <c r="BB73" s="36">
        <v>1.0754821299999999</v>
      </c>
      <c r="BC73" s="36">
        <v>66.776224400000004</v>
      </c>
      <c r="BD73" s="36">
        <v>149.09723779199999</v>
      </c>
      <c r="BE73" s="36">
        <v>0.27342766000000002</v>
      </c>
      <c r="BF73" s="36">
        <v>0.54685532000000003</v>
      </c>
      <c r="BG73" s="36">
        <v>1.4584590390000001</v>
      </c>
      <c r="BH73" s="36">
        <v>16.259307382999999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5.3889394810000004</v>
      </c>
      <c r="E74" s="36">
        <v>311</v>
      </c>
      <c r="F74" s="36">
        <v>2</v>
      </c>
      <c r="G74" s="36">
        <v>23</v>
      </c>
      <c r="H74" s="36">
        <v>286</v>
      </c>
      <c r="I74" s="36">
        <v>3.1928739049730053E-4</v>
      </c>
      <c r="J74" s="36">
        <v>1.3396204862067114</v>
      </c>
      <c r="K74" s="36">
        <v>3.1928739049730053E-4</v>
      </c>
      <c r="L74" s="36">
        <v>0</v>
      </c>
      <c r="M74" s="36">
        <v>7.3033773596545976E-2</v>
      </c>
      <c r="N74" s="36">
        <v>1.2669060000006627</v>
      </c>
      <c r="O74" s="36">
        <v>0.80034460299999988</v>
      </c>
      <c r="P74" s="36">
        <v>1.2463555609999997</v>
      </c>
      <c r="Q74" s="36">
        <v>0.74619253499999993</v>
      </c>
      <c r="R74" s="36">
        <v>5.4152067999999998E-2</v>
      </c>
      <c r="S74" s="36">
        <v>1.1757224279999996</v>
      </c>
      <c r="T74" s="36">
        <v>7.0633133000000001E-2</v>
      </c>
      <c r="U74" s="36">
        <v>1.9699</v>
      </c>
      <c r="V74" s="36">
        <v>4.6714000000000002</v>
      </c>
      <c r="W74" s="36">
        <v>2.770563890390497</v>
      </c>
      <c r="X74" s="36">
        <v>7.2573760472067113</v>
      </c>
      <c r="Y74" s="36">
        <v>10.027939937597209</v>
      </c>
      <c r="Z74" s="36">
        <v>2.4778612972859183E-5</v>
      </c>
      <c r="AA74" s="36">
        <v>5.302623176191864E-6</v>
      </c>
      <c r="AB74" s="36">
        <v>5.3026200000000004E-6</v>
      </c>
      <c r="AC74" s="36">
        <v>4.8551912929399159E-6</v>
      </c>
      <c r="AD74" s="36">
        <v>2.8589278807268734E-2</v>
      </c>
      <c r="AE74" s="36">
        <v>0.25730350926541862</v>
      </c>
      <c r="AF74" s="36">
        <v>0.28589278807268736</v>
      </c>
      <c r="AG74" s="36">
        <v>0.13137903330941758</v>
      </c>
      <c r="AH74" s="36">
        <v>0.22349536700912412</v>
      </c>
      <c r="AI74" s="36">
        <v>0.71578921596165457</v>
      </c>
      <c r="AJ74" s="36">
        <v>2.0104802414528912E-7</v>
      </c>
      <c r="AK74" s="36">
        <v>2.4295497247022841E-7</v>
      </c>
      <c r="AL74" s="36">
        <v>6.076501576496017E-7</v>
      </c>
      <c r="AM74" s="36">
        <v>0.13138408954873468</v>
      </c>
      <c r="AN74" s="36">
        <v>0.25208488877136531</v>
      </c>
      <c r="AO74" s="36">
        <v>0.97309333287723077</v>
      </c>
      <c r="AP74" s="36">
        <v>37.059459580000002</v>
      </c>
      <c r="AQ74" s="36">
        <v>19.95509362</v>
      </c>
      <c r="AR74" s="36">
        <v>57.014553200000002</v>
      </c>
      <c r="AS74" s="36">
        <v>0.68761723900000005</v>
      </c>
      <c r="AT74" s="36">
        <v>45.455037163999997</v>
      </c>
      <c r="AU74" s="36">
        <v>97.331578116000003</v>
      </c>
      <c r="AV74" s="36">
        <v>59.320064340999998</v>
      </c>
      <c r="AW74" s="36">
        <v>127.02036642100001</v>
      </c>
      <c r="AX74" s="36">
        <v>54.335550161999997</v>
      </c>
      <c r="AY74" s="36">
        <v>116.347167993</v>
      </c>
      <c r="AZ74" s="36">
        <v>4.4115451E-2</v>
      </c>
      <c r="BA74" s="36">
        <v>8.8230902999999999E-2</v>
      </c>
      <c r="BB74" s="36">
        <v>18.933667534000001</v>
      </c>
      <c r="BC74" s="36">
        <v>1323.279002019</v>
      </c>
      <c r="BD74" s="36">
        <v>2833.499686485</v>
      </c>
      <c r="BE74" s="36">
        <v>0.780233552</v>
      </c>
      <c r="BF74" s="36">
        <v>1.560467104</v>
      </c>
      <c r="BG74" s="36">
        <v>7.0064368860000004</v>
      </c>
      <c r="BH74" s="36">
        <v>56.402123283999998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5.3736369049999997</v>
      </c>
      <c r="E75" s="36">
        <v>30</v>
      </c>
      <c r="F75" s="36">
        <v>0</v>
      </c>
      <c r="G75" s="36">
        <v>5</v>
      </c>
      <c r="H75" s="36">
        <v>25</v>
      </c>
      <c r="I75" s="36">
        <v>1.2344618298118646E-2</v>
      </c>
      <c r="J75" s="36">
        <v>8.1479534456763201</v>
      </c>
      <c r="K75" s="36">
        <v>1.2344618298118646E-2</v>
      </c>
      <c r="L75" s="36">
        <v>0</v>
      </c>
      <c r="M75" s="36">
        <v>1.0245760640019252</v>
      </c>
      <c r="N75" s="36">
        <v>7.1357219999725139</v>
      </c>
      <c r="O75" s="36">
        <v>0.33564439000000001</v>
      </c>
      <c r="P75" s="36">
        <v>0.57670276899999995</v>
      </c>
      <c r="Q75" s="36">
        <v>0.314083891</v>
      </c>
      <c r="R75" s="36">
        <v>2.1560498999999997E-2</v>
      </c>
      <c r="S75" s="36">
        <v>0.54858037900000001</v>
      </c>
      <c r="T75" s="36">
        <v>2.8122389999999997E-2</v>
      </c>
      <c r="U75" s="36">
        <v>7.5600000000000001E-2</v>
      </c>
      <c r="V75" s="36">
        <v>0.18120000000000003</v>
      </c>
      <c r="W75" s="36">
        <v>0.42358900829811869</v>
      </c>
      <c r="X75" s="36">
        <v>8.9058562146763212</v>
      </c>
      <c r="Y75" s="36">
        <v>9.3294452229744405</v>
      </c>
      <c r="Z75" s="36">
        <v>3.7685047725228345E-4</v>
      </c>
      <c r="AA75" s="36">
        <v>8.064600213198865E-5</v>
      </c>
      <c r="AB75" s="36">
        <v>8.0646E-5</v>
      </c>
      <c r="AC75" s="36">
        <v>8.245273907104452E-5</v>
      </c>
      <c r="AD75" s="36">
        <v>6.1104128718636741E-2</v>
      </c>
      <c r="AE75" s="36">
        <v>0.54993715846773061</v>
      </c>
      <c r="AF75" s="36">
        <v>0.61104128718636752</v>
      </c>
      <c r="AG75" s="36">
        <v>6.0275869636858912E-3</v>
      </c>
      <c r="AH75" s="36">
        <v>1.0253826099143817E-2</v>
      </c>
      <c r="AI75" s="36">
        <v>3.2839956560771405E-2</v>
      </c>
      <c r="AJ75" s="36">
        <v>3.1614278560434606E-6</v>
      </c>
      <c r="AK75" s="36">
        <v>3.820403711983702E-6</v>
      </c>
      <c r="AL75" s="36">
        <v>9.5551405853876535E-6</v>
      </c>
      <c r="AM75" s="36">
        <v>6.1132011306129792E-3</v>
      </c>
      <c r="AN75" s="36">
        <v>7.1361775221492535E-2</v>
      </c>
      <c r="AO75" s="36">
        <v>0.58278667016908747</v>
      </c>
      <c r="AP75" s="36">
        <v>196.931449042</v>
      </c>
      <c r="AQ75" s="36">
        <v>106.040011022</v>
      </c>
      <c r="AR75" s="36">
        <v>302.97146006399998</v>
      </c>
      <c r="AS75" s="36">
        <v>6.2340284830000003</v>
      </c>
      <c r="AT75" s="36">
        <v>470.91551199200001</v>
      </c>
      <c r="AU75" s="36">
        <v>1198.3104155200001</v>
      </c>
      <c r="AV75" s="36">
        <v>392.47757509500002</v>
      </c>
      <c r="AW75" s="36">
        <v>998.71410925700002</v>
      </c>
      <c r="AX75" s="36">
        <v>364.48950940499998</v>
      </c>
      <c r="AY75" s="36">
        <v>927.49455973600004</v>
      </c>
      <c r="AZ75" s="36">
        <v>8.3083957999999999E-2</v>
      </c>
      <c r="BA75" s="36">
        <v>0.166167916</v>
      </c>
      <c r="BB75" s="36">
        <v>3.5693070269999998</v>
      </c>
      <c r="BC75" s="36">
        <v>294.27693963299998</v>
      </c>
      <c r="BD75" s="36">
        <v>748.82885109899996</v>
      </c>
      <c r="BE75" s="36">
        <v>0.147086828</v>
      </c>
      <c r="BF75" s="36">
        <v>0.29417365600000001</v>
      </c>
      <c r="BG75" s="36">
        <v>8.2193014309999999</v>
      </c>
      <c r="BH75" s="36">
        <v>43.526359409000001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4.9424827970000003</v>
      </c>
      <c r="E76" s="36">
        <v>113</v>
      </c>
      <c r="F76" s="36">
        <v>0</v>
      </c>
      <c r="G76" s="36">
        <v>1</v>
      </c>
      <c r="H76" s="36">
        <v>112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1.133497E-2</v>
      </c>
      <c r="P76" s="36">
        <v>1.9936076E-2</v>
      </c>
      <c r="Q76" s="36">
        <v>1.110387E-2</v>
      </c>
      <c r="R76" s="36">
        <v>2.3110000000000001E-4</v>
      </c>
      <c r="S76" s="36">
        <v>1.9634640000000002E-2</v>
      </c>
      <c r="T76" s="36">
        <v>3.0143599999999998E-4</v>
      </c>
      <c r="U76" s="36">
        <v>6.5999999999999989E-2</v>
      </c>
      <c r="V76" s="36">
        <v>0.15839999999999999</v>
      </c>
      <c r="W76" s="36">
        <v>7.7334969999999989E-2</v>
      </c>
      <c r="X76" s="36">
        <v>0.17833607599999998</v>
      </c>
      <c r="Y76" s="36">
        <v>0.25567104599999996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4.4613355229564571E-3</v>
      </c>
      <c r="AH76" s="36">
        <v>7.5893983608914441E-3</v>
      </c>
      <c r="AI76" s="36">
        <v>2.4306586642314491E-2</v>
      </c>
      <c r="AJ76" s="36">
        <v>0</v>
      </c>
      <c r="AK76" s="36">
        <v>0</v>
      </c>
      <c r="AL76" s="36">
        <v>0</v>
      </c>
      <c r="AM76" s="36">
        <v>4.4613355229564571E-3</v>
      </c>
      <c r="AN76" s="36">
        <v>7.5893983608914441E-3</v>
      </c>
      <c r="AO76" s="36">
        <v>2.4306586642314491E-2</v>
      </c>
      <c r="AP76" s="36">
        <v>0.170879115</v>
      </c>
      <c r="AQ76" s="36">
        <v>9.2011831000000002E-2</v>
      </c>
      <c r="AR76" s="36">
        <v>0.26289094600000001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0.32776107300000001</v>
      </c>
      <c r="BH76" s="36">
        <v>1.1943011649999999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5.1007299909999997</v>
      </c>
      <c r="E77" s="36">
        <v>64</v>
      </c>
      <c r="F77" s="36">
        <v>1</v>
      </c>
      <c r="G77" s="36">
        <v>4</v>
      </c>
      <c r="H77" s="36">
        <v>59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1.0301256000000002E-2</v>
      </c>
      <c r="P77" s="36">
        <v>1.8157508000000003E-2</v>
      </c>
      <c r="Q77" s="36">
        <v>1.0053851000000001E-2</v>
      </c>
      <c r="R77" s="36">
        <v>2.4740500000000002E-4</v>
      </c>
      <c r="S77" s="36">
        <v>1.7834806000000002E-2</v>
      </c>
      <c r="T77" s="36">
        <v>3.2270200000000001E-4</v>
      </c>
      <c r="U77" s="36">
        <v>1.3484499999999997</v>
      </c>
      <c r="V77" s="36">
        <v>3.1879</v>
      </c>
      <c r="W77" s="36">
        <v>1.3587512559999997</v>
      </c>
      <c r="X77" s="36">
        <v>3.2060575079999998</v>
      </c>
      <c r="Y77" s="36">
        <v>4.5648087639999995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9.5136992140686716E-2</v>
      </c>
      <c r="AH77" s="36">
        <v>0.16184223950369692</v>
      </c>
      <c r="AI77" s="36">
        <v>0.51833257786994824</v>
      </c>
      <c r="AJ77" s="36">
        <v>0</v>
      </c>
      <c r="AK77" s="36">
        <v>0</v>
      </c>
      <c r="AL77" s="36">
        <v>0</v>
      </c>
      <c r="AM77" s="36">
        <v>9.5136992140686716E-2</v>
      </c>
      <c r="AN77" s="36">
        <v>0.16184223950369692</v>
      </c>
      <c r="AO77" s="36">
        <v>0.51833257786994824</v>
      </c>
      <c r="AP77" s="36">
        <v>3.2446777259999999</v>
      </c>
      <c r="AQ77" s="36">
        <v>1.7471341600000001</v>
      </c>
      <c r="AR77" s="36">
        <v>4.9918118859999998</v>
      </c>
      <c r="AS77" s="36">
        <v>1.6395764E-2</v>
      </c>
      <c r="AT77" s="36">
        <v>0.21032019399999999</v>
      </c>
      <c r="AU77" s="36">
        <v>0.48351566299999998</v>
      </c>
      <c r="AV77" s="36">
        <v>0.77805977500000001</v>
      </c>
      <c r="AW77" s="36">
        <v>1.788720716</v>
      </c>
      <c r="AX77" s="36">
        <v>0.69653696300000001</v>
      </c>
      <c r="AY77" s="36">
        <v>1.601303827</v>
      </c>
      <c r="AZ77" s="36">
        <v>2.5416300000000001E-4</v>
      </c>
      <c r="BA77" s="36">
        <v>5.0832700000000004E-4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0.53389958100000001</v>
      </c>
      <c r="BH77" s="36">
        <v>2.7307595600000001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5.2141198009999998</v>
      </c>
      <c r="E78" s="36">
        <v>11</v>
      </c>
      <c r="F78" s="36">
        <v>0</v>
      </c>
      <c r="G78" s="36">
        <v>1</v>
      </c>
      <c r="H78" s="36">
        <v>10</v>
      </c>
      <c r="I78" s="36">
        <v>5.7127368397290338E-5</v>
      </c>
      <c r="J78" s="36">
        <v>0.12687881059580794</v>
      </c>
      <c r="K78" s="36">
        <v>5.7127368397290338E-5</v>
      </c>
      <c r="L78" s="36">
        <v>0</v>
      </c>
      <c r="M78" s="36">
        <v>4.9159379641970256E-3</v>
      </c>
      <c r="N78" s="36">
        <v>0.12202000000000821</v>
      </c>
      <c r="O78" s="36">
        <v>1.8752774E-2</v>
      </c>
      <c r="P78" s="36">
        <v>3.2912964000000003E-2</v>
      </c>
      <c r="Q78" s="36">
        <v>1.7670807E-2</v>
      </c>
      <c r="R78" s="36">
        <v>1.0819670000000001E-3</v>
      </c>
      <c r="S78" s="36">
        <v>3.1501701999999999E-2</v>
      </c>
      <c r="T78" s="36">
        <v>1.4112619999999999E-3</v>
      </c>
      <c r="U78" s="36">
        <v>6.6E-3</v>
      </c>
      <c r="V78" s="36">
        <v>1.5599999999999999E-2</v>
      </c>
      <c r="W78" s="36">
        <v>2.540990136839729E-2</v>
      </c>
      <c r="X78" s="36">
        <v>0.17539177459580796</v>
      </c>
      <c r="Y78" s="36">
        <v>0.20080167596420526</v>
      </c>
      <c r="Z78" s="36">
        <v>3.476397250387985E-6</v>
      </c>
      <c r="AA78" s="36">
        <v>7.4394901158302866E-7</v>
      </c>
      <c r="AB78" s="36">
        <v>7.4394899999999996E-7</v>
      </c>
      <c r="AC78" s="36">
        <v>6.1985263660048751E-7</v>
      </c>
      <c r="AD78" s="36">
        <v>2.2709916997963892E-3</v>
      </c>
      <c r="AE78" s="36">
        <v>2.0438925298167501E-2</v>
      </c>
      <c r="AF78" s="36">
        <v>2.2709916997963896E-2</v>
      </c>
      <c r="AG78" s="36">
        <v>5.0447803499636241E-4</v>
      </c>
      <c r="AH78" s="36">
        <v>8.5819251930415678E-4</v>
      </c>
      <c r="AI78" s="36">
        <v>2.7485355010146645E-3</v>
      </c>
      <c r="AJ78" s="36">
        <v>2.9163766238569477E-8</v>
      </c>
      <c r="AK78" s="36">
        <v>3.524273393753643E-8</v>
      </c>
      <c r="AL78" s="36">
        <v>8.8144945606211844E-8</v>
      </c>
      <c r="AM78" s="36">
        <v>5.0512705139920148E-4</v>
      </c>
      <c r="AN78" s="36">
        <v>3.1292194618344833E-3</v>
      </c>
      <c r="AO78" s="36">
        <v>2.3187548944127771E-2</v>
      </c>
      <c r="AP78" s="36">
        <v>11.694233478999999</v>
      </c>
      <c r="AQ78" s="36">
        <v>6.2968949500000004</v>
      </c>
      <c r="AR78" s="36">
        <v>17.991128429</v>
      </c>
      <c r="AS78" s="36">
        <v>0.77781604100000001</v>
      </c>
      <c r="AT78" s="36">
        <v>24.510521240999999</v>
      </c>
      <c r="AU78" s="36">
        <v>60.702028675999998</v>
      </c>
      <c r="AV78" s="36">
        <v>26.889808827</v>
      </c>
      <c r="AW78" s="36">
        <v>66.594501620000003</v>
      </c>
      <c r="AX78" s="36">
        <v>24.778574032000002</v>
      </c>
      <c r="AY78" s="36">
        <v>61.365880253999997</v>
      </c>
      <c r="AZ78" s="36">
        <v>5.3111529999999999E-3</v>
      </c>
      <c r="BA78" s="36">
        <v>1.0622306E-2</v>
      </c>
      <c r="BB78" s="36">
        <v>0.51963134700000002</v>
      </c>
      <c r="BC78" s="36">
        <v>23.608454099999999</v>
      </c>
      <c r="BD78" s="36">
        <v>58.467995997000003</v>
      </c>
      <c r="BE78" s="36">
        <v>2.1413379E-2</v>
      </c>
      <c r="BF78" s="36">
        <v>4.2826758999999999E-2</v>
      </c>
      <c r="BG78" s="36">
        <v>1.0672512489999999</v>
      </c>
      <c r="BH78" s="36">
        <v>8.9146820869999992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5.211491122</v>
      </c>
      <c r="E79" s="36">
        <v>14</v>
      </c>
      <c r="F79" s="36">
        <v>0</v>
      </c>
      <c r="G79" s="36">
        <v>1</v>
      </c>
      <c r="H79" s="36">
        <v>13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2.0828067000000002E-2</v>
      </c>
      <c r="P79" s="36">
        <v>3.6080476E-2</v>
      </c>
      <c r="Q79" s="36">
        <v>2.0211551000000001E-2</v>
      </c>
      <c r="R79" s="36">
        <v>6.16516E-4</v>
      </c>
      <c r="S79" s="36">
        <v>3.5276324999999997E-2</v>
      </c>
      <c r="T79" s="36">
        <v>8.0415100000000002E-4</v>
      </c>
      <c r="U79" s="36">
        <v>1.9799999999999998E-2</v>
      </c>
      <c r="V79" s="36">
        <v>4.6800000000000001E-2</v>
      </c>
      <c r="W79" s="36">
        <v>4.0628067000000004E-2</v>
      </c>
      <c r="X79" s="36">
        <v>8.2880476000000008E-2</v>
      </c>
      <c r="Y79" s="36">
        <v>0.12350854300000001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1.3813048431326981E-3</v>
      </c>
      <c r="AH79" s="36">
        <v>2.3498059400418312E-3</v>
      </c>
      <c r="AI79" s="36">
        <v>7.5257298349988375E-3</v>
      </c>
      <c r="AJ79" s="36">
        <v>0</v>
      </c>
      <c r="AK79" s="36">
        <v>0</v>
      </c>
      <c r="AL79" s="36">
        <v>0</v>
      </c>
      <c r="AM79" s="36">
        <v>1.3813048431326981E-3</v>
      </c>
      <c r="AN79" s="36">
        <v>2.3498059400418312E-3</v>
      </c>
      <c r="AO79" s="36">
        <v>7.5257298349988375E-3</v>
      </c>
      <c r="AP79" s="36">
        <v>0.368323287</v>
      </c>
      <c r="AQ79" s="36">
        <v>0.19832792399999999</v>
      </c>
      <c r="AR79" s="36">
        <v>0.56665121099999993</v>
      </c>
      <c r="AS79" s="36">
        <v>2.7081337E-2</v>
      </c>
      <c r="AT79" s="36">
        <v>0.37358476400000001</v>
      </c>
      <c r="AU79" s="36">
        <v>0.83442548599999999</v>
      </c>
      <c r="AV79" s="36">
        <v>0.95232472700000004</v>
      </c>
      <c r="AW79" s="36">
        <v>2.127078241</v>
      </c>
      <c r="AX79" s="36">
        <v>0.85834803299999995</v>
      </c>
      <c r="AY79" s="36">
        <v>1.9171752790000001</v>
      </c>
      <c r="AZ79" s="36">
        <v>3.8941399999999998E-4</v>
      </c>
      <c r="BA79" s="36">
        <v>7.7882799999999996E-4</v>
      </c>
      <c r="BB79" s="36">
        <v>0.147324859</v>
      </c>
      <c r="BC79" s="36">
        <v>14.426441959</v>
      </c>
      <c r="BD79" s="36">
        <v>32.222381607000003</v>
      </c>
      <c r="BE79" s="36">
        <v>6.0710790000000001E-3</v>
      </c>
      <c r="BF79" s="36">
        <v>1.2142158E-2</v>
      </c>
      <c r="BG79" s="36">
        <v>1.6129678839999999</v>
      </c>
      <c r="BH79" s="36">
        <v>4.3971685620000001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5.3416372230000002</v>
      </c>
      <c r="E80" s="36">
        <v>11</v>
      </c>
      <c r="F80" s="36">
        <v>1</v>
      </c>
      <c r="G80" s="36">
        <v>4</v>
      </c>
      <c r="H80" s="36">
        <v>6</v>
      </c>
      <c r="I80" s="36">
        <v>8.0524732792420324E-4</v>
      </c>
      <c r="J80" s="36">
        <v>0.81460009595387106</v>
      </c>
      <c r="K80" s="36">
        <v>8.0524732792420324E-4</v>
      </c>
      <c r="L80" s="36">
        <v>0</v>
      </c>
      <c r="M80" s="36">
        <v>7.8684843282957745E-2</v>
      </c>
      <c r="N80" s="36">
        <v>0.73672049999883749</v>
      </c>
      <c r="O80" s="36">
        <v>1.1864024000000001E-2</v>
      </c>
      <c r="P80" s="36">
        <v>1.9461683E-2</v>
      </c>
      <c r="Q80" s="36">
        <v>1.0601686000000001E-2</v>
      </c>
      <c r="R80" s="36">
        <v>1.262338E-3</v>
      </c>
      <c r="S80" s="36">
        <v>1.7815154E-2</v>
      </c>
      <c r="T80" s="36">
        <v>1.6465289999999999E-3</v>
      </c>
      <c r="U80" s="36">
        <v>0.18864999999999996</v>
      </c>
      <c r="V80" s="36">
        <v>0.44589999999999996</v>
      </c>
      <c r="W80" s="36">
        <v>0.20131927132792415</v>
      </c>
      <c r="X80" s="36">
        <v>1.2799617789538709</v>
      </c>
      <c r="Y80" s="36">
        <v>1.481281050281795</v>
      </c>
      <c r="Z80" s="36">
        <v>2.2157432347820791E-5</v>
      </c>
      <c r="AA80" s="36">
        <v>4.7416905224336478E-6</v>
      </c>
      <c r="AB80" s="36">
        <v>4.74169E-6</v>
      </c>
      <c r="AC80" s="36">
        <v>3.4310053806660435E-6</v>
      </c>
      <c r="AD80" s="36">
        <v>3.0720628071792236E-3</v>
      </c>
      <c r="AE80" s="36">
        <v>2.7648565264613012E-2</v>
      </c>
      <c r="AF80" s="36">
        <v>3.0720628071792235E-2</v>
      </c>
      <c r="AG80" s="36">
        <v>1.4920986051727019E-2</v>
      </c>
      <c r="AH80" s="36">
        <v>2.538282684661608E-2</v>
      </c>
      <c r="AI80" s="36">
        <v>8.1293648143892019E-2</v>
      </c>
      <c r="AJ80" s="36">
        <v>1.8588040139278704E-7</v>
      </c>
      <c r="AK80" s="36">
        <v>2.2462577284770479E-7</v>
      </c>
      <c r="AL80" s="36">
        <v>5.6180733777653927E-7</v>
      </c>
      <c r="AM80" s="36">
        <v>1.4924602937509078E-2</v>
      </c>
      <c r="AN80" s="36">
        <v>2.845511427956815E-2</v>
      </c>
      <c r="AO80" s="36">
        <v>0.10894277521584281</v>
      </c>
      <c r="AP80" s="36">
        <v>17.633999943999999</v>
      </c>
      <c r="AQ80" s="36">
        <v>9.4952307390000001</v>
      </c>
      <c r="AR80" s="36">
        <v>27.129230682999999</v>
      </c>
      <c r="AS80" s="36">
        <v>0.95860507500000003</v>
      </c>
      <c r="AT80" s="36">
        <v>26.864538805999999</v>
      </c>
      <c r="AU80" s="36">
        <v>67.517758807000007</v>
      </c>
      <c r="AV80" s="36">
        <v>23.316590441999999</v>
      </c>
      <c r="AW80" s="36">
        <v>58.600817270999997</v>
      </c>
      <c r="AX80" s="36">
        <v>21.615225892000002</v>
      </c>
      <c r="AY80" s="36">
        <v>54.324833894999998</v>
      </c>
      <c r="AZ80" s="36">
        <v>1.1877413E-2</v>
      </c>
      <c r="BA80" s="36">
        <v>2.3754826E-2</v>
      </c>
      <c r="BB80" s="36">
        <v>1.7785649290000001</v>
      </c>
      <c r="BC80" s="36">
        <v>104.003669769</v>
      </c>
      <c r="BD80" s="36">
        <v>261.38899093399999</v>
      </c>
      <c r="BE80" s="36">
        <v>7.3292510000000005E-2</v>
      </c>
      <c r="BF80" s="36">
        <v>0.14658502100000001</v>
      </c>
      <c r="BG80" s="36">
        <v>2.256768793</v>
      </c>
      <c r="BH80" s="36">
        <v>14.302628216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5.0870832879999996</v>
      </c>
      <c r="E81" s="36">
        <v>11</v>
      </c>
      <c r="F81" s="36">
        <v>0</v>
      </c>
      <c r="G81" s="36">
        <v>3</v>
      </c>
      <c r="H81" s="36">
        <v>8</v>
      </c>
      <c r="I81" s="36">
        <v>3.450546894614683E-5</v>
      </c>
      <c r="J81" s="36">
        <v>0.50395979682466274</v>
      </c>
      <c r="K81" s="36">
        <v>3.450546894614683E-5</v>
      </c>
      <c r="L81" s="36">
        <v>0</v>
      </c>
      <c r="M81" s="36">
        <v>1.1509302293626305E-2</v>
      </c>
      <c r="N81" s="36">
        <v>0.49248499999998252</v>
      </c>
      <c r="O81" s="36">
        <v>2.4117049999999997E-3</v>
      </c>
      <c r="P81" s="36">
        <v>4.1854410000000007E-3</v>
      </c>
      <c r="Q81" s="36">
        <v>2.2136459999999997E-3</v>
      </c>
      <c r="R81" s="36">
        <v>1.98059E-4</v>
      </c>
      <c r="S81" s="36">
        <v>3.9271030000000004E-3</v>
      </c>
      <c r="T81" s="36">
        <v>2.5833799999999999E-4</v>
      </c>
      <c r="U81" s="36">
        <v>6.4799999999999996E-2</v>
      </c>
      <c r="V81" s="36">
        <v>0.15360000000000001</v>
      </c>
      <c r="W81" s="36">
        <v>6.7246210468946147E-2</v>
      </c>
      <c r="X81" s="36">
        <v>0.66174523782466266</v>
      </c>
      <c r="Y81" s="36">
        <v>0.72899144829360885</v>
      </c>
      <c r="Z81" s="36">
        <v>3.5565875791281687E-6</v>
      </c>
      <c r="AA81" s="36">
        <v>7.6110974193342806E-7</v>
      </c>
      <c r="AB81" s="36">
        <v>7.6110999999999996E-7</v>
      </c>
      <c r="AC81" s="36">
        <v>2.1010668076057825E-7</v>
      </c>
      <c r="AD81" s="36">
        <v>3.1289292897224616E-3</v>
      </c>
      <c r="AE81" s="36">
        <v>2.8160363607502154E-2</v>
      </c>
      <c r="AF81" s="36">
        <v>3.1289292897224624E-2</v>
      </c>
      <c r="AG81" s="36">
        <v>5.5924451820895515E-3</v>
      </c>
      <c r="AH81" s="36">
        <v>9.5135849074626851E-3</v>
      </c>
      <c r="AI81" s="36">
        <v>3.0469184095522385E-2</v>
      </c>
      <c r="AJ81" s="36">
        <v>2.9836499708767154E-8</v>
      </c>
      <c r="AK81" s="36">
        <v>3.6055693639212302E-8</v>
      </c>
      <c r="AL81" s="36">
        <v>9.0178223978181153E-8</v>
      </c>
      <c r="AM81" s="36">
        <v>5.5926851252700201E-3</v>
      </c>
      <c r="AN81" s="36">
        <v>1.2642550252878786E-2</v>
      </c>
      <c r="AO81" s="36">
        <v>5.8629637881248517E-2</v>
      </c>
      <c r="AP81" s="36">
        <v>0.51584510699999997</v>
      </c>
      <c r="AQ81" s="36">
        <v>0.27776275</v>
      </c>
      <c r="AR81" s="36">
        <v>0.79360785700000003</v>
      </c>
      <c r="AS81" s="36">
        <v>2.0276160000000001E-2</v>
      </c>
      <c r="AT81" s="36">
        <v>7.2402174E-2</v>
      </c>
      <c r="AU81" s="36">
        <v>0.195008971</v>
      </c>
      <c r="AV81" s="36">
        <v>0.39238951999999999</v>
      </c>
      <c r="AW81" s="36">
        <v>1.0568671039999999</v>
      </c>
      <c r="AX81" s="36">
        <v>0.34827009399999997</v>
      </c>
      <c r="AY81" s="36">
        <v>0.93803526000000004</v>
      </c>
      <c r="AZ81" s="36">
        <v>1.8574999999999999E-4</v>
      </c>
      <c r="BA81" s="36">
        <v>3.7150099999999999E-4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1.0469081840000001</v>
      </c>
      <c r="BH81" s="36">
        <v>4.2353733409999998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5.4384007209999998</v>
      </c>
      <c r="E82" s="36">
        <v>36</v>
      </c>
      <c r="F82" s="36">
        <v>3</v>
      </c>
      <c r="G82" s="36">
        <v>14</v>
      </c>
      <c r="H82" s="36">
        <v>19</v>
      </c>
      <c r="I82" s="36">
        <v>1.3697937243296971E-3</v>
      </c>
      <c r="J82" s="36">
        <v>1.6935367426206198</v>
      </c>
      <c r="K82" s="36">
        <v>1.3697937243296971E-3</v>
      </c>
      <c r="L82" s="36">
        <v>0</v>
      </c>
      <c r="M82" s="36">
        <v>0.14687353634297057</v>
      </c>
      <c r="N82" s="36">
        <v>1.5480330000019791</v>
      </c>
      <c r="O82" s="36">
        <v>0.14216061000000002</v>
      </c>
      <c r="P82" s="36">
        <v>0.24761717799999999</v>
      </c>
      <c r="Q82" s="36">
        <v>0.13397253000000001</v>
      </c>
      <c r="R82" s="36">
        <v>8.1880800000000004E-3</v>
      </c>
      <c r="S82" s="36">
        <v>0.236937073</v>
      </c>
      <c r="T82" s="36">
        <v>1.0680104999999999E-2</v>
      </c>
      <c r="U82" s="36">
        <v>0.42459999999999998</v>
      </c>
      <c r="V82" s="36">
        <v>1.0035999999999998</v>
      </c>
      <c r="W82" s="36">
        <v>0.56813040372432966</v>
      </c>
      <c r="X82" s="36">
        <v>2.9447539206206197</v>
      </c>
      <c r="Y82" s="36">
        <v>3.5128843243449492</v>
      </c>
      <c r="Z82" s="36">
        <v>5.4823418335180861E-5</v>
      </c>
      <c r="AA82" s="36">
        <v>1.1732211523728704E-5</v>
      </c>
      <c r="AB82" s="36">
        <v>1.173221E-5</v>
      </c>
      <c r="AC82" s="36">
        <v>1.0100047633578273E-5</v>
      </c>
      <c r="AD82" s="36">
        <v>1.5266459101053998E-2</v>
      </c>
      <c r="AE82" s="36">
        <v>0.13739813190948597</v>
      </c>
      <c r="AF82" s="36">
        <v>0.15266459101053997</v>
      </c>
      <c r="AG82" s="36">
        <v>3.2308969960038549E-2</v>
      </c>
      <c r="AH82" s="36">
        <v>5.4962385679146034E-2</v>
      </c>
      <c r="AI82" s="36">
        <v>0.17602818116158936</v>
      </c>
      <c r="AJ82" s="36">
        <v>4.5991785714048583E-7</v>
      </c>
      <c r="AK82" s="36">
        <v>5.5578427490231769E-7</v>
      </c>
      <c r="AL82" s="36">
        <v>1.3900617008567182E-6</v>
      </c>
      <c r="AM82" s="36">
        <v>3.2319529925529264E-2</v>
      </c>
      <c r="AN82" s="36">
        <v>7.0229400564474936E-2</v>
      </c>
      <c r="AO82" s="36">
        <v>0.31342770313277618</v>
      </c>
      <c r="AP82" s="36">
        <v>67.841306766000002</v>
      </c>
      <c r="AQ82" s="36">
        <v>36.529934412000003</v>
      </c>
      <c r="AR82" s="36">
        <v>104.37124117800001</v>
      </c>
      <c r="AS82" s="36">
        <v>2.1389276800000001</v>
      </c>
      <c r="AT82" s="36">
        <v>84.792349049999999</v>
      </c>
      <c r="AU82" s="36">
        <v>207.79086581199999</v>
      </c>
      <c r="AV82" s="36">
        <v>65.566555512999997</v>
      </c>
      <c r="AW82" s="36">
        <v>160.67642294500001</v>
      </c>
      <c r="AX82" s="36">
        <v>61.150550271</v>
      </c>
      <c r="AY82" s="36">
        <v>149.854626368</v>
      </c>
      <c r="AZ82" s="36">
        <v>2.3596533999999999E-2</v>
      </c>
      <c r="BA82" s="36">
        <v>4.7193067999999998E-2</v>
      </c>
      <c r="BB82" s="36">
        <v>1.1409808640000001</v>
      </c>
      <c r="BC82" s="36">
        <v>77.562919339999993</v>
      </c>
      <c r="BD82" s="36">
        <v>190.07453319999999</v>
      </c>
      <c r="BE82" s="36">
        <v>4.7018442000000001E-2</v>
      </c>
      <c r="BF82" s="36">
        <v>9.4036884000000001E-2</v>
      </c>
      <c r="BG82" s="36">
        <v>5.2410643759999997</v>
      </c>
      <c r="BH82" s="36">
        <v>17.417421566000002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5.6881123340000004</v>
      </c>
      <c r="E83" s="36">
        <v>45</v>
      </c>
      <c r="F83" s="36">
        <v>0</v>
      </c>
      <c r="G83" s="36">
        <v>12</v>
      </c>
      <c r="H83" s="36">
        <v>33</v>
      </c>
      <c r="I83" s="36">
        <v>0.54962191211252764</v>
      </c>
      <c r="J83" s="36">
        <v>8.0646584009260689</v>
      </c>
      <c r="K83" s="36">
        <v>2.3264412114201941E-2</v>
      </c>
      <c r="L83" s="36">
        <v>0.52635749999832571</v>
      </c>
      <c r="M83" s="36">
        <v>1.0626218130391771</v>
      </c>
      <c r="N83" s="36">
        <v>7.5516584999994194</v>
      </c>
      <c r="O83" s="36">
        <v>0.128846301</v>
      </c>
      <c r="P83" s="36">
        <v>0.216212658</v>
      </c>
      <c r="Q83" s="36">
        <v>0.11968835600000001</v>
      </c>
      <c r="R83" s="36">
        <v>9.1579449999999989E-3</v>
      </c>
      <c r="S83" s="36">
        <v>0.20426751200000001</v>
      </c>
      <c r="T83" s="36">
        <v>1.1945145999999999E-2</v>
      </c>
      <c r="U83" s="36">
        <v>0.38939999999999997</v>
      </c>
      <c r="V83" s="36">
        <v>0.92039999999999988</v>
      </c>
      <c r="W83" s="36">
        <v>1.0678682131125277</v>
      </c>
      <c r="X83" s="36">
        <v>9.2012710589260678</v>
      </c>
      <c r="Y83" s="36">
        <v>10.269139272038595</v>
      </c>
      <c r="Z83" s="36">
        <v>3.2992299938173586E-3</v>
      </c>
      <c r="AA83" s="36">
        <v>1.3239317849261562E-3</v>
      </c>
      <c r="AB83" s="36">
        <v>1.3239320000000001E-3</v>
      </c>
      <c r="AC83" s="36">
        <v>1.0171931108087165E-2</v>
      </c>
      <c r="AD83" s="36">
        <v>7.1896467574100564E-2</v>
      </c>
      <c r="AE83" s="36">
        <v>0.64706820816690502</v>
      </c>
      <c r="AF83" s="36">
        <v>0.71896467574100553</v>
      </c>
      <c r="AG83" s="36">
        <v>2.8216721453467968E-2</v>
      </c>
      <c r="AH83" s="36">
        <v>4.8000859484060465E-2</v>
      </c>
      <c r="AI83" s="36">
        <v>0.1537324824016531</v>
      </c>
      <c r="AJ83" s="36">
        <v>5.1899852495129623E-5</v>
      </c>
      <c r="AK83" s="36">
        <v>6.271798635039565E-5</v>
      </c>
      <c r="AL83" s="36">
        <v>1.568627878071256E-4</v>
      </c>
      <c r="AM83" s="36">
        <v>3.8440552414050262E-2</v>
      </c>
      <c r="AN83" s="36">
        <v>0.11996004504451142</v>
      </c>
      <c r="AO83" s="36">
        <v>0.8009575533563652</v>
      </c>
      <c r="AP83" s="36">
        <v>319.56058652399997</v>
      </c>
      <c r="AQ83" s="36">
        <v>172.07108505100001</v>
      </c>
      <c r="AR83" s="36">
        <v>491.63167157499998</v>
      </c>
      <c r="AS83" s="36">
        <v>11.925197885999999</v>
      </c>
      <c r="AT83" s="36">
        <v>1278.6075704790001</v>
      </c>
      <c r="AU83" s="36">
        <v>2957.2792717920001</v>
      </c>
      <c r="AV83" s="36">
        <v>721.81725076400005</v>
      </c>
      <c r="AW83" s="36">
        <v>1669.4842444169999</v>
      </c>
      <c r="AX83" s="36">
        <v>690.12512542000002</v>
      </c>
      <c r="AY83" s="36">
        <v>1596.1838295560001</v>
      </c>
      <c r="AZ83" s="36">
        <v>9.2991136000000002E-2</v>
      </c>
      <c r="BA83" s="36">
        <v>0.185982273</v>
      </c>
      <c r="BB83" s="36">
        <v>2.4110891290000001</v>
      </c>
      <c r="BC83" s="36">
        <v>173.27922673800001</v>
      </c>
      <c r="BD83" s="36">
        <v>400.77587314300001</v>
      </c>
      <c r="BE83" s="36">
        <v>9.9358067999999994E-2</v>
      </c>
      <c r="BF83" s="36">
        <v>0.19871613699999999</v>
      </c>
      <c r="BG83" s="36">
        <v>11.768952155999999</v>
      </c>
      <c r="BH83" s="36">
        <v>27.268519286</v>
      </c>
      <c r="BI83" s="36">
        <v>0.03</v>
      </c>
      <c r="BJ83" s="36">
        <v>0.03</v>
      </c>
      <c r="BK83" s="36">
        <v>0.27</v>
      </c>
      <c r="BL83" s="36">
        <v>0.27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5.8602922089999998</v>
      </c>
      <c r="E84" s="36">
        <v>14</v>
      </c>
      <c r="F84" s="36">
        <v>6</v>
      </c>
      <c r="G84" s="36">
        <v>6</v>
      </c>
      <c r="H84" s="36">
        <v>2</v>
      </c>
      <c r="I84" s="36">
        <v>2.422686478891598</v>
      </c>
      <c r="J84" s="36">
        <v>23.120065924153945</v>
      </c>
      <c r="K84" s="36">
        <v>0.48260097888846076</v>
      </c>
      <c r="L84" s="36">
        <v>1.9400855000031372</v>
      </c>
      <c r="M84" s="36">
        <v>9.8529684030387834</v>
      </c>
      <c r="N84" s="36">
        <v>15.68978400000676</v>
      </c>
      <c r="O84" s="36">
        <v>0.29655536500000002</v>
      </c>
      <c r="P84" s="36">
        <v>0.48358958099999999</v>
      </c>
      <c r="Q84" s="36">
        <v>0.27999132100000002</v>
      </c>
      <c r="R84" s="36">
        <v>1.6564044E-2</v>
      </c>
      <c r="S84" s="36">
        <v>0.46198430499999998</v>
      </c>
      <c r="T84" s="36">
        <v>2.1605276E-2</v>
      </c>
      <c r="U84" s="36">
        <v>2.2483999999999997</v>
      </c>
      <c r="V84" s="36">
        <v>5.3398000000000003</v>
      </c>
      <c r="W84" s="36">
        <v>4.9676418438915979</v>
      </c>
      <c r="X84" s="36">
        <v>28.943455505153945</v>
      </c>
      <c r="Y84" s="36">
        <v>33.911097349045541</v>
      </c>
      <c r="Z84" s="36">
        <v>1.3477402291589665E-2</v>
      </c>
      <c r="AA84" s="36">
        <v>6.4735123633381381E-3</v>
      </c>
      <c r="AB84" s="36">
        <v>6.4735119999999998E-3</v>
      </c>
      <c r="AC84" s="36">
        <v>1.4578248357112959E-2</v>
      </c>
      <c r="AD84" s="36">
        <v>0.18686262411199844</v>
      </c>
      <c r="AE84" s="36">
        <v>1.6817636170079857</v>
      </c>
      <c r="AF84" s="36">
        <v>1.8686262411199843</v>
      </c>
      <c r="AG84" s="36">
        <v>0.15314364414795603</v>
      </c>
      <c r="AH84" s="36">
        <v>0.2605202222287068</v>
      </c>
      <c r="AI84" s="36">
        <v>0.83436881984058797</v>
      </c>
      <c r="AJ84" s="36">
        <v>2.5377007129586749E-4</v>
      </c>
      <c r="AK84" s="36">
        <v>3.0666653367025071E-4</v>
      </c>
      <c r="AL84" s="36">
        <v>7.6699795701205267E-4</v>
      </c>
      <c r="AM84" s="36">
        <v>0.16797566257636487</v>
      </c>
      <c r="AN84" s="36">
        <v>0.44768951287437547</v>
      </c>
      <c r="AO84" s="36">
        <v>2.5168994348055858</v>
      </c>
      <c r="AP84" s="36">
        <v>409.40802970800002</v>
      </c>
      <c r="AQ84" s="36">
        <v>220.450477535</v>
      </c>
      <c r="AR84" s="36">
        <v>629.85850724300008</v>
      </c>
      <c r="AS84" s="36">
        <v>26.211610404000002</v>
      </c>
      <c r="AT84" s="36">
        <v>1889.3664508259999</v>
      </c>
      <c r="AU84" s="36">
        <v>3962.3473877340002</v>
      </c>
      <c r="AV84" s="36">
        <v>1084.724042994</v>
      </c>
      <c r="AW84" s="36">
        <v>2274.8649296130002</v>
      </c>
      <c r="AX84" s="36">
        <v>1050.6485002960001</v>
      </c>
      <c r="AY84" s="36">
        <v>2203.4022773920001</v>
      </c>
      <c r="AZ84" s="36">
        <v>0.96191091200000001</v>
      </c>
      <c r="BA84" s="36">
        <v>1.9238218250000001</v>
      </c>
      <c r="BB84" s="36">
        <v>1.615386183</v>
      </c>
      <c r="BC84" s="36">
        <v>90.338539100999995</v>
      </c>
      <c r="BD84" s="36">
        <v>189.456457355</v>
      </c>
      <c r="BE84" s="36">
        <v>6.6568110999999999E-2</v>
      </c>
      <c r="BF84" s="36">
        <v>0.133136223</v>
      </c>
      <c r="BG84" s="36">
        <v>11.403777213</v>
      </c>
      <c r="BH84" s="36">
        <v>22.477229005000002</v>
      </c>
      <c r="BI84" s="36">
        <v>0.12</v>
      </c>
      <c r="BJ84" s="36">
        <v>0.12</v>
      </c>
      <c r="BK84" s="36">
        <v>0.33000000000000007</v>
      </c>
      <c r="BL84" s="36">
        <v>0.33000000000000007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5.4081472210000001</v>
      </c>
      <c r="E85" s="36">
        <v>87</v>
      </c>
      <c r="F85" s="36">
        <v>1</v>
      </c>
      <c r="G85" s="36">
        <v>6</v>
      </c>
      <c r="H85" s="36">
        <v>80</v>
      </c>
      <c r="I85" s="36">
        <v>7.5088475222807296E-4</v>
      </c>
      <c r="J85" s="36">
        <v>0.43605787054931666</v>
      </c>
      <c r="K85" s="36">
        <v>7.5088475222807296E-4</v>
      </c>
      <c r="L85" s="36">
        <v>0</v>
      </c>
      <c r="M85" s="36">
        <v>7.4590755301274125E-2</v>
      </c>
      <c r="N85" s="36">
        <v>0.3622180000002706</v>
      </c>
      <c r="O85" s="36">
        <v>5.0282649999999998E-2</v>
      </c>
      <c r="P85" s="36">
        <v>8.5316417000000005E-2</v>
      </c>
      <c r="Q85" s="36">
        <v>4.6885043000000001E-2</v>
      </c>
      <c r="R85" s="36">
        <v>3.397607E-3</v>
      </c>
      <c r="S85" s="36">
        <v>8.0884756000000002E-2</v>
      </c>
      <c r="T85" s="36">
        <v>4.4316609999999999E-3</v>
      </c>
      <c r="U85" s="36">
        <v>0.21725</v>
      </c>
      <c r="V85" s="36">
        <v>0.51949999999999996</v>
      </c>
      <c r="W85" s="36">
        <v>0.26828353475222805</v>
      </c>
      <c r="X85" s="36">
        <v>1.0408742875493167</v>
      </c>
      <c r="Y85" s="36">
        <v>1.3091578223015448</v>
      </c>
      <c r="Z85" s="36">
        <v>2.1605836628305697E-5</v>
      </c>
      <c r="AA85" s="36">
        <v>4.6236490384574184E-6</v>
      </c>
      <c r="AB85" s="36">
        <v>4.6236500000000002E-6</v>
      </c>
      <c r="AC85" s="36">
        <v>3.1640726108574611E-6</v>
      </c>
      <c r="AD85" s="36">
        <v>2.030593135370286E-3</v>
      </c>
      <c r="AE85" s="36">
        <v>1.8275338218332569E-2</v>
      </c>
      <c r="AF85" s="36">
        <v>2.0305931353702854E-2</v>
      </c>
      <c r="AG85" s="36">
        <v>1.5041901088838915E-2</v>
      </c>
      <c r="AH85" s="36">
        <v>2.5588521392507575E-2</v>
      </c>
      <c r="AI85" s="36">
        <v>8.1952426621949945E-2</v>
      </c>
      <c r="AJ85" s="36">
        <v>1.8125308020974798E-7</v>
      </c>
      <c r="AK85" s="36">
        <v>2.1903392137134446E-7</v>
      </c>
      <c r="AL85" s="36">
        <v>5.4782166217329604E-7</v>
      </c>
      <c r="AM85" s="36">
        <v>1.5045246414529983E-2</v>
      </c>
      <c r="AN85" s="36">
        <v>2.7619333561799232E-2</v>
      </c>
      <c r="AO85" s="36">
        <v>0.10022831266194468</v>
      </c>
      <c r="AP85" s="36">
        <v>31.619735795</v>
      </c>
      <c r="AQ85" s="36">
        <v>17.026011581999999</v>
      </c>
      <c r="AR85" s="36">
        <v>48.645747376999999</v>
      </c>
      <c r="AS85" s="36">
        <v>1.266142206</v>
      </c>
      <c r="AT85" s="36">
        <v>63.656294156999998</v>
      </c>
      <c r="AU85" s="36">
        <v>135.74838053400001</v>
      </c>
      <c r="AV85" s="36">
        <v>41.688098211000003</v>
      </c>
      <c r="AW85" s="36">
        <v>88.900742566999995</v>
      </c>
      <c r="AX85" s="36">
        <v>39.072077589000003</v>
      </c>
      <c r="AY85" s="36">
        <v>83.322023801</v>
      </c>
      <c r="AZ85" s="36">
        <v>0.23547631599999999</v>
      </c>
      <c r="BA85" s="36">
        <v>0.47095263199999998</v>
      </c>
      <c r="BB85" s="36">
        <v>0.240359725</v>
      </c>
      <c r="BC85" s="36">
        <v>22.736511019000002</v>
      </c>
      <c r="BD85" s="36">
        <v>48.486085950000003</v>
      </c>
      <c r="BE85" s="36">
        <v>0.10925442</v>
      </c>
      <c r="BF85" s="36">
        <v>0.21850884100000001</v>
      </c>
      <c r="BG85" s="36">
        <v>0.82875661499999997</v>
      </c>
      <c r="BH85" s="36">
        <v>13.228608266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5.3088388320000002</v>
      </c>
      <c r="E86" s="36">
        <v>40</v>
      </c>
      <c r="F86" s="36">
        <v>0</v>
      </c>
      <c r="G86" s="36">
        <v>4</v>
      </c>
      <c r="H86" s="36">
        <v>36</v>
      </c>
      <c r="I86" s="36">
        <v>3.2305099986078636E-4</v>
      </c>
      <c r="J86" s="36">
        <v>0.43002266887602264</v>
      </c>
      <c r="K86" s="36">
        <v>3.2305099986078636E-4</v>
      </c>
      <c r="L86" s="36">
        <v>0</v>
      </c>
      <c r="M86" s="36">
        <v>4.0240719875510721E-2</v>
      </c>
      <c r="N86" s="36">
        <v>0.39010500000037274</v>
      </c>
      <c r="O86" s="36">
        <v>2.8911658999999999E-2</v>
      </c>
      <c r="P86" s="36">
        <v>5.0353838999999997E-2</v>
      </c>
      <c r="Q86" s="36">
        <v>2.7662999000000001E-2</v>
      </c>
      <c r="R86" s="36">
        <v>1.24866E-3</v>
      </c>
      <c r="S86" s="36">
        <v>4.8725149999999995E-2</v>
      </c>
      <c r="T86" s="36">
        <v>1.628689E-3</v>
      </c>
      <c r="U86" s="36">
        <v>9.1799999999999993E-2</v>
      </c>
      <c r="V86" s="36">
        <v>0.21720000000000003</v>
      </c>
      <c r="W86" s="36">
        <v>0.12103470999986078</v>
      </c>
      <c r="X86" s="36">
        <v>0.69757650787602266</v>
      </c>
      <c r="Y86" s="36">
        <v>0.81861121787588342</v>
      </c>
      <c r="Z86" s="36">
        <v>1.4168542740659475E-5</v>
      </c>
      <c r="AA86" s="36">
        <v>3.0320681465011272E-6</v>
      </c>
      <c r="AB86" s="36">
        <v>3.0320700000000002E-6</v>
      </c>
      <c r="AC86" s="36">
        <v>1.640011442270415E-6</v>
      </c>
      <c r="AD86" s="36">
        <v>4.8058533470937198E-3</v>
      </c>
      <c r="AE86" s="36">
        <v>4.3252680123843472E-2</v>
      </c>
      <c r="AF86" s="36">
        <v>4.8058533470937199E-2</v>
      </c>
      <c r="AG86" s="36">
        <v>6.5413816011470113E-3</v>
      </c>
      <c r="AH86" s="36">
        <v>1.1127867551376524E-2</v>
      </c>
      <c r="AI86" s="36">
        <v>3.5639251482111306E-2</v>
      </c>
      <c r="AJ86" s="36">
        <v>1.188610787822544E-7</v>
      </c>
      <c r="AK86" s="36">
        <v>1.4363677656665457E-7</v>
      </c>
      <c r="AL86" s="36">
        <v>3.5924726725115133E-7</v>
      </c>
      <c r="AM86" s="36">
        <v>6.5431404736680642E-3</v>
      </c>
      <c r="AN86" s="36">
        <v>1.5933864535246811E-2</v>
      </c>
      <c r="AO86" s="36">
        <v>7.8892290853222038E-2</v>
      </c>
      <c r="AP86" s="36">
        <v>19.431158085</v>
      </c>
      <c r="AQ86" s="36">
        <v>10.462931276000001</v>
      </c>
      <c r="AR86" s="36">
        <v>29.894089360999999</v>
      </c>
      <c r="AS86" s="36">
        <v>0.89941092300000003</v>
      </c>
      <c r="AT86" s="36">
        <v>78.825121136000007</v>
      </c>
      <c r="AU86" s="36">
        <v>182.85236614799999</v>
      </c>
      <c r="AV86" s="36">
        <v>60.633654792000002</v>
      </c>
      <c r="AW86" s="36">
        <v>140.65322180499999</v>
      </c>
      <c r="AX86" s="36">
        <v>56.458165796000003</v>
      </c>
      <c r="AY86" s="36">
        <v>130.96724819900001</v>
      </c>
      <c r="AZ86" s="36">
        <v>7.3766433000000006E-2</v>
      </c>
      <c r="BA86" s="36">
        <v>0.14753286600000001</v>
      </c>
      <c r="BB86" s="36">
        <v>0.60460901700000003</v>
      </c>
      <c r="BC86" s="36">
        <v>27.781714419</v>
      </c>
      <c r="BD86" s="36">
        <v>64.445853606</v>
      </c>
      <c r="BE86" s="36">
        <v>0.27482227999999997</v>
      </c>
      <c r="BF86" s="36">
        <v>0.54964456100000003</v>
      </c>
      <c r="BG86" s="36">
        <v>2.0177333609999999</v>
      </c>
      <c r="BH86" s="36">
        <v>7.9377042470000001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5.388121623</v>
      </c>
      <c r="E87" s="36">
        <v>12</v>
      </c>
      <c r="F87" s="36">
        <v>1</v>
      </c>
      <c r="G87" s="36">
        <v>5</v>
      </c>
      <c r="H87" s="36">
        <v>6</v>
      </c>
      <c r="I87" s="36">
        <v>4.7575997897512739E-4</v>
      </c>
      <c r="J87" s="36">
        <v>0.35615100666387889</v>
      </c>
      <c r="K87" s="36">
        <v>4.7575997897512739E-4</v>
      </c>
      <c r="L87" s="36">
        <v>0</v>
      </c>
      <c r="M87" s="36">
        <v>4.651876664544348E-2</v>
      </c>
      <c r="N87" s="36">
        <v>0.31010799999741057</v>
      </c>
      <c r="O87" s="36">
        <v>4.7985397999999999E-2</v>
      </c>
      <c r="P87" s="36">
        <v>8.5080428E-2</v>
      </c>
      <c r="Q87" s="36">
        <v>4.4744215999999996E-2</v>
      </c>
      <c r="R87" s="36">
        <v>3.2411819999999996E-3</v>
      </c>
      <c r="S87" s="36">
        <v>8.0852800000000002E-2</v>
      </c>
      <c r="T87" s="36">
        <v>4.2276280000000006E-3</v>
      </c>
      <c r="U87" s="36">
        <v>0.14415000000000003</v>
      </c>
      <c r="V87" s="36">
        <v>0.3417</v>
      </c>
      <c r="W87" s="36">
        <v>0.19261115797897516</v>
      </c>
      <c r="X87" s="36">
        <v>0.78293143466387893</v>
      </c>
      <c r="Y87" s="36">
        <v>0.97554259264285403</v>
      </c>
      <c r="Z87" s="36">
        <v>1.4640646208625639E-5</v>
      </c>
      <c r="AA87" s="36">
        <v>3.133098288645887E-6</v>
      </c>
      <c r="AB87" s="36">
        <v>3.1331000000000001E-6</v>
      </c>
      <c r="AC87" s="36">
        <v>6.126879875023216E-6</v>
      </c>
      <c r="AD87" s="36">
        <v>5.1169241993103652E-3</v>
      </c>
      <c r="AE87" s="36">
        <v>4.605231779379329E-2</v>
      </c>
      <c r="AF87" s="36">
        <v>5.1169241993103652E-2</v>
      </c>
      <c r="AG87" s="36">
        <v>1.0317730863737442E-2</v>
      </c>
      <c r="AH87" s="36">
        <v>1.7552001929116566E-2</v>
      </c>
      <c r="AI87" s="36">
        <v>5.6213844016224673E-2</v>
      </c>
      <c r="AJ87" s="36">
        <v>1.2282158589105176E-7</v>
      </c>
      <c r="AK87" s="36">
        <v>1.4842282159085555E-7</v>
      </c>
      <c r="AL87" s="36">
        <v>3.7121755534159238E-7</v>
      </c>
      <c r="AM87" s="36">
        <v>1.0323980565198357E-2</v>
      </c>
      <c r="AN87" s="36">
        <v>2.2669074551248523E-2</v>
      </c>
      <c r="AO87" s="36">
        <v>0.10226653302757331</v>
      </c>
      <c r="AP87" s="36">
        <v>10.391402039000001</v>
      </c>
      <c r="AQ87" s="36">
        <v>5.5953703289999996</v>
      </c>
      <c r="AR87" s="36">
        <v>15.986772368</v>
      </c>
      <c r="AS87" s="36">
        <v>1.5495030599999999</v>
      </c>
      <c r="AT87" s="36">
        <v>152.00630685199999</v>
      </c>
      <c r="AU87" s="36">
        <v>352.32978301899999</v>
      </c>
      <c r="AV87" s="36">
        <v>89.150765446999998</v>
      </c>
      <c r="AW87" s="36">
        <v>206.639253967</v>
      </c>
      <c r="AX87" s="36">
        <v>83.980873940999999</v>
      </c>
      <c r="AY87" s="36">
        <v>194.656154117</v>
      </c>
      <c r="AZ87" s="36">
        <v>0.27336889399999997</v>
      </c>
      <c r="BA87" s="36">
        <v>0.54673778900000003</v>
      </c>
      <c r="BB87" s="36">
        <v>0.412155092</v>
      </c>
      <c r="BC87" s="36">
        <v>21.261250317999998</v>
      </c>
      <c r="BD87" s="36">
        <v>49.280663852000004</v>
      </c>
      <c r="BE87" s="36">
        <v>0.187343224</v>
      </c>
      <c r="BF87" s="36">
        <v>0.37468644800000001</v>
      </c>
      <c r="BG87" s="36">
        <v>3.054953523</v>
      </c>
      <c r="BH87" s="36">
        <v>9.7844784760000003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5.280594851</v>
      </c>
      <c r="E88" s="36">
        <v>36</v>
      </c>
      <c r="F88" s="36">
        <v>0</v>
      </c>
      <c r="G88" s="36">
        <v>5</v>
      </c>
      <c r="H88" s="36">
        <v>31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2.9819622E-2</v>
      </c>
      <c r="P88" s="36">
        <v>5.2679200000000002E-2</v>
      </c>
      <c r="Q88" s="36">
        <v>2.9117094999999999E-2</v>
      </c>
      <c r="R88" s="36">
        <v>7.025270000000001E-4</v>
      </c>
      <c r="S88" s="36">
        <v>5.1762861E-2</v>
      </c>
      <c r="T88" s="36">
        <v>9.1633900000000006E-4</v>
      </c>
      <c r="U88" s="36">
        <v>0.43559999999999993</v>
      </c>
      <c r="V88" s="36">
        <v>1.0295999999999998</v>
      </c>
      <c r="W88" s="36">
        <v>0.46541962199999992</v>
      </c>
      <c r="X88" s="36">
        <v>1.0822791999999999</v>
      </c>
      <c r="Y88" s="36">
        <v>1.5476988219999999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3.1192084746686478E-2</v>
      </c>
      <c r="AH88" s="36">
        <v>5.3062397040340215E-2</v>
      </c>
      <c r="AI88" s="36">
        <v>0.16994308241298148</v>
      </c>
      <c r="AJ88" s="36">
        <v>0</v>
      </c>
      <c r="AK88" s="36">
        <v>0</v>
      </c>
      <c r="AL88" s="36">
        <v>0</v>
      </c>
      <c r="AM88" s="36">
        <v>3.1192084746686478E-2</v>
      </c>
      <c r="AN88" s="36">
        <v>5.3062397040340215E-2</v>
      </c>
      <c r="AO88" s="36">
        <v>0.16994308241298148</v>
      </c>
      <c r="AP88" s="36">
        <v>4.7827395609999996</v>
      </c>
      <c r="AQ88" s="36">
        <v>2.5753213019999999</v>
      </c>
      <c r="AR88" s="36">
        <v>7.3580608629999995</v>
      </c>
      <c r="AS88" s="36">
        <v>0.23579660699999999</v>
      </c>
      <c r="AT88" s="36">
        <v>10.139727563999999</v>
      </c>
      <c r="AU88" s="36">
        <v>23.670267249999998</v>
      </c>
      <c r="AV88" s="36">
        <v>12.224472833</v>
      </c>
      <c r="AW88" s="36">
        <v>28.536914540000001</v>
      </c>
      <c r="AX88" s="36">
        <v>11.232295433999999</v>
      </c>
      <c r="AY88" s="36">
        <v>26.220767083999998</v>
      </c>
      <c r="AZ88" s="36">
        <v>2.9311546000000001E-2</v>
      </c>
      <c r="BA88" s="36">
        <v>5.8623092000000002E-2</v>
      </c>
      <c r="BB88" s="36">
        <v>0.47561165100000002</v>
      </c>
      <c r="BC88" s="36">
        <v>22.230734571999999</v>
      </c>
      <c r="BD88" s="36">
        <v>51.895618018</v>
      </c>
      <c r="BE88" s="36">
        <v>0.21618711400000001</v>
      </c>
      <c r="BF88" s="36">
        <v>0.43237422800000003</v>
      </c>
      <c r="BG88" s="36">
        <v>0.73054054499999999</v>
      </c>
      <c r="BH88" s="36">
        <v>6.763989123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5.4212423110000003</v>
      </c>
      <c r="E89" s="36">
        <v>66</v>
      </c>
      <c r="F89" s="36">
        <v>3</v>
      </c>
      <c r="G89" s="36">
        <v>7</v>
      </c>
      <c r="H89" s="36">
        <v>56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4.6249099000000002E-2</v>
      </c>
      <c r="P89" s="36">
        <v>8.4730594000000006E-2</v>
      </c>
      <c r="Q89" s="36">
        <v>4.4562971999999999E-2</v>
      </c>
      <c r="R89" s="36">
        <v>1.6861269999999999E-3</v>
      </c>
      <c r="S89" s="36">
        <v>8.2531298000000003E-2</v>
      </c>
      <c r="T89" s="36">
        <v>2.1992959999999999E-3</v>
      </c>
      <c r="U89" s="36">
        <v>0.36819999999999997</v>
      </c>
      <c r="V89" s="36">
        <v>0.87039999999999984</v>
      </c>
      <c r="W89" s="36">
        <v>0.41444909899999999</v>
      </c>
      <c r="X89" s="36">
        <v>0.95513059399999989</v>
      </c>
      <c r="Y89" s="36">
        <v>1.3695796929999999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2.4780375148883364E-2</v>
      </c>
      <c r="AH89" s="36">
        <v>4.2155120942928032E-2</v>
      </c>
      <c r="AI89" s="36">
        <v>0.13501031977667494</v>
      </c>
      <c r="AJ89" s="36">
        <v>0</v>
      </c>
      <c r="AK89" s="36">
        <v>0</v>
      </c>
      <c r="AL89" s="36">
        <v>0</v>
      </c>
      <c r="AM89" s="36">
        <v>2.4780375148883364E-2</v>
      </c>
      <c r="AN89" s="36">
        <v>4.2155120942928032E-2</v>
      </c>
      <c r="AO89" s="36">
        <v>0.13501031977667494</v>
      </c>
      <c r="AP89" s="36">
        <v>6.1968411950000002</v>
      </c>
      <c r="AQ89" s="36">
        <v>3.3367606429999999</v>
      </c>
      <c r="AR89" s="36">
        <v>9.5336018379999992</v>
      </c>
      <c r="AS89" s="36">
        <v>0.138287036</v>
      </c>
      <c r="AT89" s="36">
        <v>18.473662793999999</v>
      </c>
      <c r="AU89" s="36">
        <v>39.030207245</v>
      </c>
      <c r="AV89" s="36">
        <v>15.058886770999999</v>
      </c>
      <c r="AW89" s="36">
        <v>31.815643605000002</v>
      </c>
      <c r="AX89" s="36">
        <v>13.988664654999999</v>
      </c>
      <c r="AY89" s="36">
        <v>29.554533209999999</v>
      </c>
      <c r="AZ89" s="36">
        <v>1.4969316999999999E-2</v>
      </c>
      <c r="BA89" s="36">
        <v>2.9938635000000002E-2</v>
      </c>
      <c r="BB89" s="36">
        <v>0.25294647399999998</v>
      </c>
      <c r="BC89" s="36">
        <v>14.341007547</v>
      </c>
      <c r="BD89" s="36">
        <v>30.298945201999999</v>
      </c>
      <c r="BE89" s="36">
        <v>0.11497567</v>
      </c>
      <c r="BF89" s="36">
        <v>0.22995134</v>
      </c>
      <c r="BG89" s="36">
        <v>1.9906212459999999</v>
      </c>
      <c r="BH89" s="36">
        <v>4.0202282460000003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5.6900188729999996</v>
      </c>
      <c r="E90" s="36">
        <v>13</v>
      </c>
      <c r="F90" s="36">
        <v>6</v>
      </c>
      <c r="G90" s="36">
        <v>4</v>
      </c>
      <c r="H90" s="36">
        <v>3</v>
      </c>
      <c r="I90" s="36">
        <v>0.38536947318055825</v>
      </c>
      <c r="J90" s="36">
        <v>7.0604893503171571</v>
      </c>
      <c r="K90" s="36">
        <v>7.0679973186319495E-2</v>
      </c>
      <c r="L90" s="36">
        <v>0.31468949999423879</v>
      </c>
      <c r="M90" s="36">
        <v>2.4270088234991811</v>
      </c>
      <c r="N90" s="36">
        <v>5.018849999998535</v>
      </c>
      <c r="O90" s="36">
        <v>9.7265941000000009E-2</v>
      </c>
      <c r="P90" s="36">
        <v>0.15580222800000001</v>
      </c>
      <c r="Q90" s="36">
        <v>9.0344952000000006E-2</v>
      </c>
      <c r="R90" s="36">
        <v>6.9209889999999998E-3</v>
      </c>
      <c r="S90" s="36">
        <v>0.14677485000000001</v>
      </c>
      <c r="T90" s="36">
        <v>9.0273780000000008E-3</v>
      </c>
      <c r="U90" s="36">
        <v>0.6977000000000001</v>
      </c>
      <c r="V90" s="36">
        <v>1.6532</v>
      </c>
      <c r="W90" s="36">
        <v>1.1803354141805584</v>
      </c>
      <c r="X90" s="36">
        <v>8.869491578317156</v>
      </c>
      <c r="Y90" s="36">
        <v>10.049826992497714</v>
      </c>
      <c r="Z90" s="36">
        <v>2.8069603539629278E-3</v>
      </c>
      <c r="AA90" s="36">
        <v>9.8378897456852655E-4</v>
      </c>
      <c r="AB90" s="36">
        <v>9.837890000000001E-4</v>
      </c>
      <c r="AC90" s="36">
        <v>3.4770803170361007E-4</v>
      </c>
      <c r="AD90" s="36">
        <v>2.9802285744987632E-2</v>
      </c>
      <c r="AE90" s="36">
        <v>0.26822057170488872</v>
      </c>
      <c r="AF90" s="36">
        <v>0.29802285744987628</v>
      </c>
      <c r="AG90" s="36">
        <v>5.4793432876562298E-2</v>
      </c>
      <c r="AH90" s="36">
        <v>9.3211816847485307E-2</v>
      </c>
      <c r="AI90" s="36">
        <v>0.29852973774127045</v>
      </c>
      <c r="AJ90" s="36">
        <v>3.856580548426675E-5</v>
      </c>
      <c r="AK90" s="36">
        <v>4.6604557540469891E-5</v>
      </c>
      <c r="AL90" s="36">
        <v>1.1656179105421143E-4</v>
      </c>
      <c r="AM90" s="36">
        <v>5.5179706713750172E-2</v>
      </c>
      <c r="AN90" s="36">
        <v>0.12306070715001341</v>
      </c>
      <c r="AO90" s="36">
        <v>0.56686687123721347</v>
      </c>
      <c r="AP90" s="36">
        <v>221.02468855800001</v>
      </c>
      <c r="AQ90" s="36">
        <v>119.013293839</v>
      </c>
      <c r="AR90" s="36">
        <v>340.03798239700001</v>
      </c>
      <c r="AS90" s="36">
        <v>27.053352540999999</v>
      </c>
      <c r="AT90" s="36">
        <v>1215.98828768</v>
      </c>
      <c r="AU90" s="36">
        <v>3000.2291665450002</v>
      </c>
      <c r="AV90" s="36">
        <v>664.52219127900003</v>
      </c>
      <c r="AW90" s="36">
        <v>1639.5872232439999</v>
      </c>
      <c r="AX90" s="36">
        <v>640.22113682500003</v>
      </c>
      <c r="AY90" s="36">
        <v>1579.6288066290001</v>
      </c>
      <c r="AZ90" s="36">
        <v>8.3169192840000008</v>
      </c>
      <c r="BA90" s="36">
        <v>16.633838569000002</v>
      </c>
      <c r="BB90" s="36">
        <v>1.4586116790000001</v>
      </c>
      <c r="BC90" s="36">
        <v>77.978885974999997</v>
      </c>
      <c r="BD90" s="36">
        <v>192.398669007</v>
      </c>
      <c r="BE90" s="36">
        <v>0.66300530800000002</v>
      </c>
      <c r="BF90" s="36">
        <v>1.3260106169999999</v>
      </c>
      <c r="BG90" s="36">
        <v>3.7411590719999999</v>
      </c>
      <c r="BH90" s="36">
        <v>35.109035446999997</v>
      </c>
      <c r="BI90" s="36">
        <v>0.45000000000000018</v>
      </c>
      <c r="BJ90" s="36">
        <v>0.45000000000000018</v>
      </c>
      <c r="BK90" s="36">
        <v>0.15</v>
      </c>
      <c r="BL90" s="36">
        <v>0.15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5.6893308620000003</v>
      </c>
      <c r="E91" s="36">
        <v>93</v>
      </c>
      <c r="F91" s="36">
        <v>8</v>
      </c>
      <c r="G91" s="36">
        <v>12</v>
      </c>
      <c r="H91" s="36">
        <v>73</v>
      </c>
      <c r="I91" s="36">
        <v>0.62142675949852944</v>
      </c>
      <c r="J91" s="36">
        <v>8.0314682802007997</v>
      </c>
      <c r="K91" s="36">
        <v>6.9626759511477038E-2</v>
      </c>
      <c r="L91" s="36">
        <v>0.55179999998705243</v>
      </c>
      <c r="M91" s="36">
        <v>2.688123539687663</v>
      </c>
      <c r="N91" s="36">
        <v>5.9647715000116666</v>
      </c>
      <c r="O91" s="36">
        <v>0.28914593900000002</v>
      </c>
      <c r="P91" s="36">
        <v>0.49074441800000002</v>
      </c>
      <c r="Q91" s="36">
        <v>0.27239369800000002</v>
      </c>
      <c r="R91" s="36">
        <v>1.6752240999999998E-2</v>
      </c>
      <c r="S91" s="36">
        <v>0.46889366599999999</v>
      </c>
      <c r="T91" s="36">
        <v>2.1850752000000001E-2</v>
      </c>
      <c r="U91" s="36">
        <v>2.2274500000000002</v>
      </c>
      <c r="V91" s="36">
        <v>5.2881</v>
      </c>
      <c r="W91" s="36">
        <v>3.1380226984985296</v>
      </c>
      <c r="X91" s="36">
        <v>13.8103126982008</v>
      </c>
      <c r="Y91" s="36">
        <v>16.948335396699328</v>
      </c>
      <c r="Z91" s="36">
        <v>4.0293875055655813E-3</v>
      </c>
      <c r="AA91" s="36">
        <v>1.8952792784580192E-3</v>
      </c>
      <c r="AB91" s="36">
        <v>1.8952792E-3</v>
      </c>
      <c r="AC91" s="36">
        <v>3.8524283889861539E-4</v>
      </c>
      <c r="AD91" s="36">
        <v>3.3675835286110595E-2</v>
      </c>
      <c r="AE91" s="36">
        <v>0.30308251757499538</v>
      </c>
      <c r="AF91" s="36">
        <v>0.33675835286110595</v>
      </c>
      <c r="AG91" s="36">
        <v>0.15554864836952842</v>
      </c>
      <c r="AH91" s="36">
        <v>0.26461149377804838</v>
      </c>
      <c r="AI91" s="36">
        <v>0.84747194628915512</v>
      </c>
      <c r="AJ91" s="36">
        <v>7.4297404184890659E-5</v>
      </c>
      <c r="AK91" s="36">
        <v>8.9784139212428416E-5</v>
      </c>
      <c r="AL91" s="36">
        <v>2.2455743873919408E-4</v>
      </c>
      <c r="AM91" s="36">
        <v>0.15600818861261193</v>
      </c>
      <c r="AN91" s="36">
        <v>0.2983771132033714</v>
      </c>
      <c r="AO91" s="36">
        <v>1.1507790213028897</v>
      </c>
      <c r="AP91" s="36">
        <v>180.79696914799999</v>
      </c>
      <c r="AQ91" s="36">
        <v>97.352214156000002</v>
      </c>
      <c r="AR91" s="36">
        <v>278.14918330399996</v>
      </c>
      <c r="AS91" s="36">
        <v>18.924017662000001</v>
      </c>
      <c r="AT91" s="36">
        <v>1171.972859279</v>
      </c>
      <c r="AU91" s="36">
        <v>2602.3156678169998</v>
      </c>
      <c r="AV91" s="36">
        <v>630.45825166999998</v>
      </c>
      <c r="AW91" s="36">
        <v>1399.905614908</v>
      </c>
      <c r="AX91" s="36">
        <v>603.90926543700004</v>
      </c>
      <c r="AY91" s="36">
        <v>1340.9547251409999</v>
      </c>
      <c r="AZ91" s="36">
        <v>2.5588003019999999</v>
      </c>
      <c r="BA91" s="36">
        <v>5.1176006039999997</v>
      </c>
      <c r="BB91" s="36">
        <v>1.5040839210000001</v>
      </c>
      <c r="BC91" s="36">
        <v>92.715233620000006</v>
      </c>
      <c r="BD91" s="36">
        <v>205.87021549599999</v>
      </c>
      <c r="BE91" s="36">
        <v>0.68367450900000004</v>
      </c>
      <c r="BF91" s="36">
        <v>1.3673490189999999</v>
      </c>
      <c r="BG91" s="36">
        <v>4.9278526490000001</v>
      </c>
      <c r="BH91" s="36">
        <v>34.144853046999998</v>
      </c>
      <c r="BI91" s="36">
        <v>0.18</v>
      </c>
      <c r="BJ91" s="36">
        <v>0.18</v>
      </c>
      <c r="BK91" s="36">
        <v>0.54000000000000026</v>
      </c>
      <c r="BL91" s="36">
        <v>0.54000000000000026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5.739772866</v>
      </c>
      <c r="E92" s="36">
        <v>49</v>
      </c>
      <c r="F92" s="36">
        <v>5</v>
      </c>
      <c r="G92" s="36">
        <v>23</v>
      </c>
      <c r="H92" s="36">
        <v>21</v>
      </c>
      <c r="I92" s="36">
        <v>1.2446947437983816E-2</v>
      </c>
      <c r="J92" s="36">
        <v>35.034444788701848</v>
      </c>
      <c r="K92" s="36">
        <v>1.2446947437983816E-2</v>
      </c>
      <c r="L92" s="36">
        <v>0</v>
      </c>
      <c r="M92" s="36">
        <v>2.3015492361354388</v>
      </c>
      <c r="N92" s="36">
        <v>32.745342500004398</v>
      </c>
      <c r="O92" s="36">
        <v>0.640402358</v>
      </c>
      <c r="P92" s="36">
        <v>1.142109434</v>
      </c>
      <c r="Q92" s="36">
        <v>0.60492658600000004</v>
      </c>
      <c r="R92" s="36">
        <v>3.5475772000000003E-2</v>
      </c>
      <c r="S92" s="36">
        <v>1.0958366879999999</v>
      </c>
      <c r="T92" s="36">
        <v>4.6272746000000003E-2</v>
      </c>
      <c r="U92" s="36">
        <v>1.3454500000000009</v>
      </c>
      <c r="V92" s="36">
        <v>3.1808000000000014</v>
      </c>
      <c r="W92" s="36">
        <v>1.9982993054379847</v>
      </c>
      <c r="X92" s="36">
        <v>39.357354222701844</v>
      </c>
      <c r="Y92" s="36">
        <v>41.355653528139825</v>
      </c>
      <c r="Z92" s="36">
        <v>6.5991806563388928E-4</v>
      </c>
      <c r="AA92" s="36">
        <v>1.4122246604565217E-4</v>
      </c>
      <c r="AB92" s="36">
        <v>1.4122200000000001E-4</v>
      </c>
      <c r="AC92" s="36">
        <v>1.4315313177096499E-4</v>
      </c>
      <c r="AD92" s="36">
        <v>0.76183617825913186</v>
      </c>
      <c r="AE92" s="36">
        <v>6.8565256043321963</v>
      </c>
      <c r="AF92" s="36">
        <v>7.6183617825913217</v>
      </c>
      <c r="AG92" s="36">
        <v>8.3580004089418306E-2</v>
      </c>
      <c r="AH92" s="36">
        <v>0.14218207592222873</v>
      </c>
      <c r="AI92" s="36">
        <v>0.45536691883200331</v>
      </c>
      <c r="AJ92" s="36">
        <v>5.1572658245482178E-6</v>
      </c>
      <c r="AK92" s="36">
        <v>6.2322590920828083E-6</v>
      </c>
      <c r="AL92" s="36">
        <v>1.5587387166078038E-5</v>
      </c>
      <c r="AM92" s="36">
        <v>8.3728314487013816E-2</v>
      </c>
      <c r="AN92" s="36">
        <v>0.90402448644045275</v>
      </c>
      <c r="AO92" s="36">
        <v>7.3119081105513652</v>
      </c>
      <c r="AP92" s="36">
        <v>624.68174797699999</v>
      </c>
      <c r="AQ92" s="36">
        <v>336.367095065</v>
      </c>
      <c r="AR92" s="36">
        <v>961.04884304200004</v>
      </c>
      <c r="AS92" s="36">
        <v>16.106416070000002</v>
      </c>
      <c r="AT92" s="36">
        <v>1589.0834087840001</v>
      </c>
      <c r="AU92" s="36">
        <v>3471.1729689190001</v>
      </c>
      <c r="AV92" s="36">
        <v>1810.029020231</v>
      </c>
      <c r="AW92" s="36">
        <v>3953.8036664760002</v>
      </c>
      <c r="AX92" s="36">
        <v>1665.762247825</v>
      </c>
      <c r="AY92" s="36">
        <v>3638.6692198390001</v>
      </c>
      <c r="AZ92" s="36">
        <v>0.11040388600000001</v>
      </c>
      <c r="BA92" s="36">
        <v>0.22080777300000001</v>
      </c>
      <c r="BB92" s="36">
        <v>29.618821813</v>
      </c>
      <c r="BC92" s="36">
        <v>2974.2977663060001</v>
      </c>
      <c r="BD92" s="36">
        <v>6497.0170545170004</v>
      </c>
      <c r="BE92" s="36">
        <v>0.863942298</v>
      </c>
      <c r="BF92" s="36">
        <v>1.7278845970000001</v>
      </c>
      <c r="BG92" s="36">
        <v>17.412377704000001</v>
      </c>
      <c r="BH92" s="36">
        <v>300.69572891000001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5.6207921430000001</v>
      </c>
      <c r="E93" s="36">
        <v>6</v>
      </c>
      <c r="F93" s="36">
        <v>2</v>
      </c>
      <c r="G93" s="36">
        <v>3</v>
      </c>
      <c r="H93" s="36">
        <v>1</v>
      </c>
      <c r="I93" s="36">
        <v>3.4541964352497598</v>
      </c>
      <c r="J93" s="36">
        <v>35.38513288635103</v>
      </c>
      <c r="K93" s="36">
        <v>0.2831279352971503</v>
      </c>
      <c r="L93" s="36">
        <v>3.1710684999526095</v>
      </c>
      <c r="M93" s="36">
        <v>9.4420413215715318</v>
      </c>
      <c r="N93" s="36">
        <v>29.397288000029263</v>
      </c>
      <c r="O93" s="36">
        <v>0.34815548200000002</v>
      </c>
      <c r="P93" s="36">
        <v>0.58863835499999995</v>
      </c>
      <c r="Q93" s="36">
        <v>0.31727883000000001</v>
      </c>
      <c r="R93" s="36">
        <v>3.0876652000000001E-2</v>
      </c>
      <c r="S93" s="36">
        <v>0.548364462</v>
      </c>
      <c r="T93" s="36">
        <v>4.0273892999999998E-2</v>
      </c>
      <c r="U93" s="36">
        <v>6.6E-3</v>
      </c>
      <c r="V93" s="36">
        <v>1.5599999999999999E-2</v>
      </c>
      <c r="W93" s="36">
        <v>3.8089519172497601</v>
      </c>
      <c r="X93" s="36">
        <v>35.98937124135103</v>
      </c>
      <c r="Y93" s="36">
        <v>39.798323158600788</v>
      </c>
      <c r="Z93" s="36">
        <v>1.9377592333423128E-2</v>
      </c>
      <c r="AA93" s="36">
        <v>9.0920545576863073E-3</v>
      </c>
      <c r="AB93" s="36">
        <v>9.0920549999999999E-3</v>
      </c>
      <c r="AC93" s="36">
        <v>1.8284585007491889E-3</v>
      </c>
      <c r="AD93" s="36">
        <v>0.26348584938531705</v>
      </c>
      <c r="AE93" s="36">
        <v>2.3713726444678542</v>
      </c>
      <c r="AF93" s="36">
        <v>2.6348584938531712</v>
      </c>
      <c r="AG93" s="36">
        <v>4.782200458157227E-4</v>
      </c>
      <c r="AH93" s="36">
        <v>8.1352375610030988E-4</v>
      </c>
      <c r="AI93" s="36">
        <v>2.6054747323753166E-3</v>
      </c>
      <c r="AJ93" s="36">
        <v>3.5642035496758476E-4</v>
      </c>
      <c r="AK93" s="36">
        <v>4.307134969069759E-4</v>
      </c>
      <c r="AL93" s="36">
        <v>1.0772495069200797E-3</v>
      </c>
      <c r="AM93" s="36">
        <v>2.6630989015324967E-3</v>
      </c>
      <c r="AN93" s="36">
        <v>0.26473008663832437</v>
      </c>
      <c r="AO93" s="36">
        <v>2.3750553687071494</v>
      </c>
      <c r="AP93" s="36">
        <v>613.31445758899997</v>
      </c>
      <c r="AQ93" s="36">
        <v>330.24624639400002</v>
      </c>
      <c r="AR93" s="36">
        <v>943.56070398299994</v>
      </c>
      <c r="AS93" s="36">
        <v>16.921565088000001</v>
      </c>
      <c r="AT93" s="36">
        <v>2642.317006282</v>
      </c>
      <c r="AU93" s="36">
        <v>6183.1615074769998</v>
      </c>
      <c r="AV93" s="36">
        <v>1434.583451602</v>
      </c>
      <c r="AW93" s="36">
        <v>3357.0011304929999</v>
      </c>
      <c r="AX93" s="36">
        <v>1376.099834743</v>
      </c>
      <c r="AY93" s="36">
        <v>3220.1463747150001</v>
      </c>
      <c r="AZ93" s="36">
        <v>0.12274790300000001</v>
      </c>
      <c r="BA93" s="36">
        <v>0.24549580600000001</v>
      </c>
      <c r="BB93" s="36">
        <v>6.4854366749999999</v>
      </c>
      <c r="BC93" s="36">
        <v>350.51622106399998</v>
      </c>
      <c r="BD93" s="36">
        <v>820.22649087100001</v>
      </c>
      <c r="BE93" s="36">
        <v>0.189171706</v>
      </c>
      <c r="BF93" s="36">
        <v>0.37834341300000002</v>
      </c>
      <c r="BG93" s="36">
        <v>7.0092948679999996</v>
      </c>
      <c r="BH93" s="36">
        <v>78.610718129000006</v>
      </c>
      <c r="BI93" s="36">
        <v>0.27</v>
      </c>
      <c r="BJ93" s="36">
        <v>0.27</v>
      </c>
      <c r="BK93" s="36">
        <v>1.2000000000000008</v>
      </c>
      <c r="BL93" s="36">
        <v>1.2000000000000008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5.5871447180000002</v>
      </c>
      <c r="E94" s="36">
        <v>3</v>
      </c>
      <c r="F94" s="36">
        <v>0</v>
      </c>
      <c r="G94" s="36">
        <v>1</v>
      </c>
      <c r="H94" s="36">
        <v>2</v>
      </c>
      <c r="I94" s="36">
        <v>0.15538830039000856</v>
      </c>
      <c r="J94" s="36">
        <v>5.8483810952321651</v>
      </c>
      <c r="K94" s="36">
        <v>1.7161800391522597E-2</v>
      </c>
      <c r="L94" s="36">
        <v>0.13822649999848596</v>
      </c>
      <c r="M94" s="36">
        <v>0.85562989562756586</v>
      </c>
      <c r="N94" s="36">
        <v>5.148139499994608</v>
      </c>
      <c r="O94" s="36">
        <v>9.2114962000000009E-2</v>
      </c>
      <c r="P94" s="36">
        <v>0.15161060500000001</v>
      </c>
      <c r="Q94" s="36">
        <v>8.0156866000000007E-2</v>
      </c>
      <c r="R94" s="36">
        <v>1.1958096000000001E-2</v>
      </c>
      <c r="S94" s="36">
        <v>0.136013088</v>
      </c>
      <c r="T94" s="36">
        <v>1.5597516999999998E-2</v>
      </c>
      <c r="U94" s="36">
        <v>3.0000000000000001E-3</v>
      </c>
      <c r="V94" s="36">
        <v>7.1999999999999998E-3</v>
      </c>
      <c r="W94" s="36">
        <v>0.25050326239000859</v>
      </c>
      <c r="X94" s="36">
        <v>6.0071917002321653</v>
      </c>
      <c r="Y94" s="36">
        <v>6.2576949626221738</v>
      </c>
      <c r="Z94" s="36">
        <v>1.1237724373777376E-3</v>
      </c>
      <c r="AA94" s="36">
        <v>4.5289854213301011E-4</v>
      </c>
      <c r="AB94" s="36">
        <v>4.5289899999999999E-4</v>
      </c>
      <c r="AC94" s="36">
        <v>1.1768563458829479E-4</v>
      </c>
      <c r="AD94" s="36">
        <v>8.0212014638031834E-2</v>
      </c>
      <c r="AE94" s="36">
        <v>0.72190813174228663</v>
      </c>
      <c r="AF94" s="36">
        <v>0.80212014638031826</v>
      </c>
      <c r="AG94" s="36">
        <v>2.103276691408681E-4</v>
      </c>
      <c r="AH94" s="36">
        <v>3.5779879348101699E-4</v>
      </c>
      <c r="AI94" s="36">
        <v>1.1459231629054193E-3</v>
      </c>
      <c r="AJ94" s="36">
        <v>1.7754228536749034E-5</v>
      </c>
      <c r="AK94" s="36">
        <v>2.1454963925721135E-5</v>
      </c>
      <c r="AL94" s="36">
        <v>5.3660610767818412E-5</v>
      </c>
      <c r="AM94" s="36">
        <v>3.4576753226591193E-4</v>
      </c>
      <c r="AN94" s="36">
        <v>8.0591268395438578E-2</v>
      </c>
      <c r="AO94" s="36">
        <v>0.72310771551595987</v>
      </c>
      <c r="AP94" s="36">
        <v>298.52811723299999</v>
      </c>
      <c r="AQ94" s="36">
        <v>160.74590927899999</v>
      </c>
      <c r="AR94" s="36">
        <v>459.27402651199998</v>
      </c>
      <c r="AS94" s="36">
        <v>9.4061304920000008</v>
      </c>
      <c r="AT94" s="36">
        <v>638.98996567999995</v>
      </c>
      <c r="AU94" s="36">
        <v>1406.7779238559999</v>
      </c>
      <c r="AV94" s="36">
        <v>378.638270111</v>
      </c>
      <c r="AW94" s="36">
        <v>833.59675132300003</v>
      </c>
      <c r="AX94" s="36">
        <v>360.34009695200001</v>
      </c>
      <c r="AY94" s="36">
        <v>793.31213430499997</v>
      </c>
      <c r="AZ94" s="36">
        <v>0.60651541099999995</v>
      </c>
      <c r="BA94" s="36">
        <v>1.2130308219999999</v>
      </c>
      <c r="BB94" s="36">
        <v>3.6180445940000001</v>
      </c>
      <c r="BC94" s="36">
        <v>254.16322720900001</v>
      </c>
      <c r="BD94" s="36">
        <v>559.55685738099999</v>
      </c>
      <c r="BE94" s="36">
        <v>0.105533629</v>
      </c>
      <c r="BF94" s="36">
        <v>0.21106725800000001</v>
      </c>
      <c r="BG94" s="36">
        <v>6.2323349710000002</v>
      </c>
      <c r="BH94" s="36">
        <v>63.544166506000003</v>
      </c>
      <c r="BI94" s="36">
        <v>0.42000000000000015</v>
      </c>
      <c r="BJ94" s="36">
        <v>0.42000000000000015</v>
      </c>
      <c r="BK94" s="36">
        <v>0.45000000000000018</v>
      </c>
      <c r="BL94" s="36">
        <v>0.45000000000000018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5.5553048230000002</v>
      </c>
      <c r="E95" s="36">
        <v>8</v>
      </c>
      <c r="F95" s="36">
        <v>1</v>
      </c>
      <c r="G95" s="36">
        <v>5</v>
      </c>
      <c r="H95" s="36">
        <v>2</v>
      </c>
      <c r="I95" s="36">
        <v>8.4574278027181829E-2</v>
      </c>
      <c r="J95" s="36">
        <v>6.4480065644138982</v>
      </c>
      <c r="K95" s="36">
        <v>8.9312780322272252E-3</v>
      </c>
      <c r="L95" s="36">
        <v>7.5642999994954607E-2</v>
      </c>
      <c r="M95" s="36">
        <v>0.59980684244315441</v>
      </c>
      <c r="N95" s="36">
        <v>5.9327739999979254</v>
      </c>
      <c r="O95" s="36">
        <v>0.46023762499999998</v>
      </c>
      <c r="P95" s="36">
        <v>0.79848691399999994</v>
      </c>
      <c r="Q95" s="36">
        <v>0.42948266499999999</v>
      </c>
      <c r="R95" s="36">
        <v>3.0754960000000001E-2</v>
      </c>
      <c r="S95" s="36">
        <v>0.75837174799999996</v>
      </c>
      <c r="T95" s="36">
        <v>4.0115165999999994E-2</v>
      </c>
      <c r="U95" s="36">
        <v>0.12975</v>
      </c>
      <c r="V95" s="36">
        <v>0.30690000000000001</v>
      </c>
      <c r="W95" s="36">
        <v>0.67456190302718189</v>
      </c>
      <c r="X95" s="36">
        <v>7.5533934784138976</v>
      </c>
      <c r="Y95" s="36">
        <v>8.2279553814410793</v>
      </c>
      <c r="Z95" s="36">
        <v>7.9771801702027462E-4</v>
      </c>
      <c r="AA95" s="36">
        <v>1.7071165564233872E-4</v>
      </c>
      <c r="AB95" s="36">
        <v>1.70712E-4</v>
      </c>
      <c r="AC95" s="36">
        <v>8.0933827305036183E-5</v>
      </c>
      <c r="AD95" s="36">
        <v>9.8036850751267723E-2</v>
      </c>
      <c r="AE95" s="36">
        <v>0.88233165676140946</v>
      </c>
      <c r="AF95" s="36">
        <v>0.98036850751267712</v>
      </c>
      <c r="AG95" s="36">
        <v>9.4606978757578557E-3</v>
      </c>
      <c r="AH95" s="36">
        <v>1.6094060754162788E-2</v>
      </c>
      <c r="AI95" s="36">
        <v>5.1544491874818653E-2</v>
      </c>
      <c r="AJ95" s="36">
        <v>6.6921319366236183E-6</v>
      </c>
      <c r="AK95" s="36">
        <v>8.0870564997664089E-6</v>
      </c>
      <c r="AL95" s="36">
        <v>2.0226386424778629E-5</v>
      </c>
      <c r="AM95" s="36">
        <v>9.5483238349995166E-3</v>
      </c>
      <c r="AN95" s="36">
        <v>0.11413899856193027</v>
      </c>
      <c r="AO95" s="36">
        <v>0.93389637502265288</v>
      </c>
      <c r="AP95" s="36">
        <v>230.37667533699999</v>
      </c>
      <c r="AQ95" s="36">
        <v>124.048979027</v>
      </c>
      <c r="AR95" s="36">
        <v>354.42565436400002</v>
      </c>
      <c r="AS95" s="36">
        <v>8.357632079</v>
      </c>
      <c r="AT95" s="36">
        <v>1568.395959165</v>
      </c>
      <c r="AU95" s="36">
        <v>3665.55823405</v>
      </c>
      <c r="AV95" s="36">
        <v>875.47384751100003</v>
      </c>
      <c r="AW95" s="36">
        <v>2046.103441982</v>
      </c>
      <c r="AX95" s="36">
        <v>829.94720422700004</v>
      </c>
      <c r="AY95" s="36">
        <v>1939.7013812109999</v>
      </c>
      <c r="AZ95" s="36">
        <v>6.4427117000000006E-2</v>
      </c>
      <c r="BA95" s="36">
        <v>0.12885423400000001</v>
      </c>
      <c r="BB95" s="36">
        <v>2.0131654459999999</v>
      </c>
      <c r="BC95" s="36">
        <v>166.391108331</v>
      </c>
      <c r="BD95" s="36">
        <v>388.879028699</v>
      </c>
      <c r="BE95" s="36">
        <v>5.8721402999999998E-2</v>
      </c>
      <c r="BF95" s="36">
        <v>0.117442806</v>
      </c>
      <c r="BG95" s="36">
        <v>2.6348710770000001</v>
      </c>
      <c r="BH95" s="36">
        <v>47.712694483999996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5.6584139550000003</v>
      </c>
      <c r="E96" s="36">
        <v>3</v>
      </c>
      <c r="F96" s="36">
        <v>2</v>
      </c>
      <c r="G96" s="36">
        <v>1</v>
      </c>
      <c r="H96" s="36">
        <v>0</v>
      </c>
      <c r="I96" s="36">
        <v>6.6652416345670693E-2</v>
      </c>
      <c r="J96" s="36">
        <v>6.0204922426363838</v>
      </c>
      <c r="K96" s="36">
        <v>2.9364163427153984E-3</v>
      </c>
      <c r="L96" s="36">
        <v>6.3716000002955298E-2</v>
      </c>
      <c r="M96" s="36">
        <v>0.33608365896787551</v>
      </c>
      <c r="N96" s="36">
        <v>5.7510610000141789</v>
      </c>
      <c r="O96" s="36">
        <v>5.1975294000000005E-2</v>
      </c>
      <c r="P96" s="36">
        <v>8.4093169000000009E-2</v>
      </c>
      <c r="Q96" s="36">
        <v>4.3704814000000002E-2</v>
      </c>
      <c r="R96" s="36">
        <v>8.2704800000000002E-3</v>
      </c>
      <c r="S96" s="36">
        <v>7.3305586000000006E-2</v>
      </c>
      <c r="T96" s="36">
        <v>1.0787583E-2</v>
      </c>
      <c r="U96" s="36">
        <v>9.7350000000000006E-2</v>
      </c>
      <c r="V96" s="36">
        <v>0.2301</v>
      </c>
      <c r="W96" s="36">
        <v>0.2159777103456707</v>
      </c>
      <c r="X96" s="36">
        <v>6.334685411636384</v>
      </c>
      <c r="Y96" s="36">
        <v>6.5506631219820548</v>
      </c>
      <c r="Z96" s="36">
        <v>4.492707827396256E-4</v>
      </c>
      <c r="AA96" s="36">
        <v>1.8803389116683035E-4</v>
      </c>
      <c r="AB96" s="36">
        <v>1.8803400000000001E-4</v>
      </c>
      <c r="AC96" s="36">
        <v>7.3780008852750266E-6</v>
      </c>
      <c r="AD96" s="36">
        <v>2.1561317685320762E-2</v>
      </c>
      <c r="AE96" s="36">
        <v>0.19405185916788681</v>
      </c>
      <c r="AF96" s="36">
        <v>0.21561317685320752</v>
      </c>
      <c r="AG96" s="36">
        <v>1.2041222191809873E-2</v>
      </c>
      <c r="AH96" s="36">
        <v>2.0483918211354729E-2</v>
      </c>
      <c r="AI96" s="36">
        <v>6.56039002174469E-2</v>
      </c>
      <c r="AJ96" s="36">
        <v>7.3711768157542152E-6</v>
      </c>
      <c r="AK96" s="36">
        <v>8.9076431760923477E-6</v>
      </c>
      <c r="AL96" s="36">
        <v>2.2278740481025498E-5</v>
      </c>
      <c r="AM96" s="36">
        <v>1.2055971369510901E-2</v>
      </c>
      <c r="AN96" s="36">
        <v>4.2054143539851582E-2</v>
      </c>
      <c r="AO96" s="36">
        <v>0.25967803812581475</v>
      </c>
      <c r="AP96" s="36">
        <v>57.575288475000001</v>
      </c>
      <c r="AQ96" s="36">
        <v>31.002078409999999</v>
      </c>
      <c r="AR96" s="36">
        <v>88.577366885000004</v>
      </c>
      <c r="AS96" s="36">
        <v>4.283923111</v>
      </c>
      <c r="AT96" s="36">
        <v>190.50376222899999</v>
      </c>
      <c r="AU96" s="36">
        <v>500.80669653199999</v>
      </c>
      <c r="AV96" s="36">
        <v>126.70701472099999</v>
      </c>
      <c r="AW96" s="36">
        <v>333.09432174699998</v>
      </c>
      <c r="AX96" s="36">
        <v>119.32469041500001</v>
      </c>
      <c r="AY96" s="36">
        <v>313.687264347</v>
      </c>
      <c r="AZ96" s="36">
        <v>3.4508303999999997E-2</v>
      </c>
      <c r="BA96" s="36">
        <v>6.9016607999999993E-2</v>
      </c>
      <c r="BB96" s="36">
        <v>0.97015337099999999</v>
      </c>
      <c r="BC96" s="36">
        <v>60.069702169000003</v>
      </c>
      <c r="BD96" s="36">
        <v>157.914514406</v>
      </c>
      <c r="BE96" s="36">
        <v>2.8298105E-2</v>
      </c>
      <c r="BF96" s="36">
        <v>5.6596210000000001E-2</v>
      </c>
      <c r="BG96" s="36">
        <v>2.9370005300000002</v>
      </c>
      <c r="BH96" s="36">
        <v>23.963375607</v>
      </c>
      <c r="BI96" s="36">
        <v>0.27</v>
      </c>
      <c r="BJ96" s="36">
        <v>0.27</v>
      </c>
      <c r="BK96" s="36">
        <v>0.12</v>
      </c>
      <c r="BL96" s="36">
        <v>0.12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5.1683027839999998</v>
      </c>
      <c r="E97" s="36">
        <v>3</v>
      </c>
      <c r="F97" s="36">
        <v>0</v>
      </c>
      <c r="G97" s="36">
        <v>2</v>
      </c>
      <c r="H97" s="36">
        <v>1</v>
      </c>
      <c r="I97" s="36">
        <v>2.2886894493271299E-4</v>
      </c>
      <c r="J97" s="36">
        <v>1.0785274185302851</v>
      </c>
      <c r="K97" s="36">
        <v>2.2886894493271299E-4</v>
      </c>
      <c r="L97" s="36">
        <v>0</v>
      </c>
      <c r="M97" s="36">
        <v>4.2821287475085339E-2</v>
      </c>
      <c r="N97" s="36">
        <v>1.0359350000001326</v>
      </c>
      <c r="O97" s="36">
        <v>2.3962791000000001E-2</v>
      </c>
      <c r="P97" s="36">
        <v>4.0039108999999996E-2</v>
      </c>
      <c r="Q97" s="36">
        <v>2.0450484000000001E-2</v>
      </c>
      <c r="R97" s="36">
        <v>3.5123070000000001E-3</v>
      </c>
      <c r="S97" s="36">
        <v>3.5457837999999998E-2</v>
      </c>
      <c r="T97" s="36">
        <v>4.5812709999999996E-3</v>
      </c>
      <c r="U97" s="36">
        <v>3.0000000000000001E-3</v>
      </c>
      <c r="V97" s="36">
        <v>7.1999999999999998E-3</v>
      </c>
      <c r="W97" s="36">
        <v>2.7191659944932712E-2</v>
      </c>
      <c r="X97" s="36">
        <v>1.1257665275302853</v>
      </c>
      <c r="Y97" s="36">
        <v>1.1529581874752179</v>
      </c>
      <c r="Z97" s="36">
        <v>1.3716222594301649E-5</v>
      </c>
      <c r="AA97" s="36">
        <v>2.9352716351805529E-6</v>
      </c>
      <c r="AB97" s="36">
        <v>2.9352700000000001E-6</v>
      </c>
      <c r="AC97" s="36">
        <v>7.1829910544604681E-7</v>
      </c>
      <c r="AD97" s="36">
        <v>5.9242915699444041E-3</v>
      </c>
      <c r="AE97" s="36">
        <v>5.3318624129499642E-2</v>
      </c>
      <c r="AF97" s="36">
        <v>5.9242915699444045E-2</v>
      </c>
      <c r="AG97" s="36">
        <v>2.5919835211596918E-4</v>
      </c>
      <c r="AH97" s="36">
        <v>4.4093512773751077E-4</v>
      </c>
      <c r="AI97" s="36">
        <v>1.4121841253214871E-3</v>
      </c>
      <c r="AJ97" s="36">
        <v>1.1506639316281874E-7</v>
      </c>
      <c r="AK97" s="36">
        <v>1.3905111727394292E-7</v>
      </c>
      <c r="AL97" s="36">
        <v>3.4777816018241225E-7</v>
      </c>
      <c r="AM97" s="36">
        <v>2.6003171761457804E-4</v>
      </c>
      <c r="AN97" s="36">
        <v>6.3653657487991889E-3</v>
      </c>
      <c r="AO97" s="36">
        <v>5.4731156032981308E-2</v>
      </c>
      <c r="AP97" s="36">
        <v>14.739975039999999</v>
      </c>
      <c r="AQ97" s="36">
        <v>7.9369096370000003</v>
      </c>
      <c r="AR97" s="36">
        <v>22.676884677</v>
      </c>
      <c r="AS97" s="36">
        <v>0.29916511000000001</v>
      </c>
      <c r="AT97" s="36">
        <v>19.455352469000001</v>
      </c>
      <c r="AU97" s="36">
        <v>53.321418481999999</v>
      </c>
      <c r="AV97" s="36">
        <v>25.36361728</v>
      </c>
      <c r="AW97" s="36">
        <v>69.514240534999999</v>
      </c>
      <c r="AX97" s="36">
        <v>23.261180186000001</v>
      </c>
      <c r="AY97" s="36">
        <v>63.752076713999998</v>
      </c>
      <c r="AZ97" s="36">
        <v>2.5669109999999998E-3</v>
      </c>
      <c r="BA97" s="36">
        <v>5.1338219999999997E-3</v>
      </c>
      <c r="BB97" s="36">
        <v>1.1566565959999999</v>
      </c>
      <c r="BC97" s="36">
        <v>78.330272688999997</v>
      </c>
      <c r="BD97" s="36">
        <v>214.68031774100001</v>
      </c>
      <c r="BE97" s="36">
        <v>3.3738160000000003E-2</v>
      </c>
      <c r="BF97" s="36">
        <v>6.7476320000000006E-2</v>
      </c>
      <c r="BG97" s="36">
        <v>0.40542845500000002</v>
      </c>
      <c r="BH97" s="36">
        <v>15.012725824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5.5305821890000004</v>
      </c>
      <c r="E98" s="36">
        <v>2</v>
      </c>
      <c r="F98" s="36">
        <v>0</v>
      </c>
      <c r="G98" s="36">
        <v>1</v>
      </c>
      <c r="H98" s="36">
        <v>1</v>
      </c>
      <c r="I98" s="36">
        <v>1.0248845976329396E-4</v>
      </c>
      <c r="J98" s="36">
        <v>0.73636707949873437</v>
      </c>
      <c r="K98" s="36">
        <v>1.0248845976329396E-4</v>
      </c>
      <c r="L98" s="36">
        <v>0</v>
      </c>
      <c r="M98" s="36">
        <v>3.0119567958504005E-2</v>
      </c>
      <c r="N98" s="36">
        <v>0.70634999999999359</v>
      </c>
      <c r="O98" s="36">
        <v>1.2746533000000001E-2</v>
      </c>
      <c r="P98" s="36">
        <v>2.1969298000000002E-2</v>
      </c>
      <c r="Q98" s="36">
        <v>1.1616344000000001E-2</v>
      </c>
      <c r="R98" s="36">
        <v>1.130189E-3</v>
      </c>
      <c r="S98" s="36">
        <v>2.0495139000000002E-2</v>
      </c>
      <c r="T98" s="36">
        <v>1.4741590000000001E-3</v>
      </c>
      <c r="U98" s="36">
        <v>0</v>
      </c>
      <c r="V98" s="36">
        <v>0</v>
      </c>
      <c r="W98" s="36">
        <v>1.2849021459763296E-2</v>
      </c>
      <c r="X98" s="36">
        <v>0.75833637749873439</v>
      </c>
      <c r="Y98" s="36">
        <v>0.77118539895849769</v>
      </c>
      <c r="Z98" s="36">
        <v>7.984416103534143E-6</v>
      </c>
      <c r="AA98" s="36">
        <v>1.7086650461563063E-6</v>
      </c>
      <c r="AB98" s="36">
        <v>1.7086700000000001E-6</v>
      </c>
      <c r="AC98" s="36">
        <v>7.487754021518827E-7</v>
      </c>
      <c r="AD98" s="36">
        <v>7.2742436084007314E-3</v>
      </c>
      <c r="AE98" s="36">
        <v>6.546819247560659E-2</v>
      </c>
      <c r="AF98" s="36">
        <v>7.2742436084007295E-2</v>
      </c>
      <c r="AG98" s="36">
        <v>0</v>
      </c>
      <c r="AH98" s="36">
        <v>0</v>
      </c>
      <c r="AI98" s="36">
        <v>0</v>
      </c>
      <c r="AJ98" s="36">
        <v>6.6982081377697285E-8</v>
      </c>
      <c r="AK98" s="36">
        <v>8.0943992393363501E-8</v>
      </c>
      <c r="AL98" s="36">
        <v>2.0244751213989937E-7</v>
      </c>
      <c r="AM98" s="36">
        <v>8.1575748352957995E-7</v>
      </c>
      <c r="AN98" s="36">
        <v>7.2743245523931247E-3</v>
      </c>
      <c r="AO98" s="36">
        <v>6.5468394923118733E-2</v>
      </c>
      <c r="AP98" s="36">
        <v>1.5588531430000001</v>
      </c>
      <c r="AQ98" s="36">
        <v>0.839382462</v>
      </c>
      <c r="AR98" s="36">
        <v>2.398235605</v>
      </c>
      <c r="AS98" s="36">
        <v>0.247712816</v>
      </c>
      <c r="AT98" s="36">
        <v>2.385080394</v>
      </c>
      <c r="AU98" s="36">
        <v>5.9936364449999999</v>
      </c>
      <c r="AV98" s="36">
        <v>5.2007109439999999</v>
      </c>
      <c r="AW98" s="36">
        <v>13.069232691</v>
      </c>
      <c r="AX98" s="36">
        <v>4.7113729600000003</v>
      </c>
      <c r="AY98" s="36">
        <v>11.83954082</v>
      </c>
      <c r="AZ98" s="36">
        <v>1.1404399999999999E-3</v>
      </c>
      <c r="BA98" s="36">
        <v>2.2808809999999998E-3</v>
      </c>
      <c r="BB98" s="36">
        <v>0.53927428799999999</v>
      </c>
      <c r="BC98" s="36">
        <v>39.686925948000003</v>
      </c>
      <c r="BD98" s="36">
        <v>99.732070395999997</v>
      </c>
      <c r="BE98" s="36">
        <v>1.5729924999999999E-2</v>
      </c>
      <c r="BF98" s="36">
        <v>3.1459850999999997E-2</v>
      </c>
      <c r="BG98" s="36">
        <v>1.3499061290000001</v>
      </c>
      <c r="BH98" s="36">
        <v>15.65660637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5.152537132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1.0280280648690248E-4</v>
      </c>
      <c r="J99" s="36">
        <v>0.43678470281220994</v>
      </c>
      <c r="K99" s="36">
        <v>1.0280280648690248E-4</v>
      </c>
      <c r="L99" s="36">
        <v>0</v>
      </c>
      <c r="M99" s="36">
        <v>1.5202505618697137E-2</v>
      </c>
      <c r="N99" s="36">
        <v>0.4216849999999997</v>
      </c>
      <c r="O99" s="36">
        <v>7.1776870000000003E-3</v>
      </c>
      <c r="P99" s="36">
        <v>1.2443299999999999E-2</v>
      </c>
      <c r="Q99" s="36">
        <v>6.4446920000000001E-3</v>
      </c>
      <c r="R99" s="36">
        <v>7.3299499999999996E-4</v>
      </c>
      <c r="S99" s="36">
        <v>1.1487219E-2</v>
      </c>
      <c r="T99" s="36">
        <v>9.560809999999999E-4</v>
      </c>
      <c r="U99" s="36" t="s">
        <v>339</v>
      </c>
      <c r="V99" s="36" t="s">
        <v>339</v>
      </c>
      <c r="W99" s="36">
        <v>7.2804898064869027E-3</v>
      </c>
      <c r="X99" s="36">
        <v>0.44922800281220993</v>
      </c>
      <c r="Y99" s="36">
        <v>0.4565084926186968</v>
      </c>
      <c r="Z99" s="36">
        <v>6.2790753403216579E-6</v>
      </c>
      <c r="AA99" s="36">
        <v>1.343722122828835E-6</v>
      </c>
      <c r="AB99" s="36">
        <v>1.3437200000000001E-6</v>
      </c>
      <c r="AC99" s="36">
        <v>6.1788119162501196E-7</v>
      </c>
      <c r="AD99" s="36">
        <v>4.4928410153348211E-3</v>
      </c>
      <c r="AE99" s="36">
        <v>4.043556913801339E-2</v>
      </c>
      <c r="AF99" s="36">
        <v>4.4928410153348218E-2</v>
      </c>
      <c r="AG99" s="36" t="s">
        <v>339</v>
      </c>
      <c r="AH99" s="36" t="s">
        <v>339</v>
      </c>
      <c r="AI99" s="36" t="s">
        <v>339</v>
      </c>
      <c r="AJ99" s="36">
        <v>5.2675567774256822E-8</v>
      </c>
      <c r="AK99" s="36">
        <v>6.3655393644653674E-8</v>
      </c>
      <c r="AL99" s="36">
        <v>1.5920731973559877E-7</v>
      </c>
      <c r="AM99" s="36">
        <v>6.7055675939926882E-7</v>
      </c>
      <c r="AN99" s="36">
        <v>4.4929046707284656E-3</v>
      </c>
      <c r="AO99" s="36">
        <v>4.0435728345333127E-2</v>
      </c>
      <c r="AP99" s="36">
        <v>2.1380892629999999</v>
      </c>
      <c r="AQ99" s="36">
        <v>1.151278834</v>
      </c>
      <c r="AR99" s="36">
        <v>3.2893680969999997</v>
      </c>
      <c r="AS99" s="36">
        <v>0.31165022799999997</v>
      </c>
      <c r="AT99" s="36">
        <v>2.9881282159999998</v>
      </c>
      <c r="AU99" s="36">
        <v>7.2639278210000002</v>
      </c>
      <c r="AV99" s="36">
        <v>5.6848138779999999</v>
      </c>
      <c r="AW99" s="36">
        <v>13.81937946</v>
      </c>
      <c r="AX99" s="36">
        <v>5.1676955859999998</v>
      </c>
      <c r="AY99" s="36">
        <v>12.562301556</v>
      </c>
      <c r="AZ99" s="36">
        <v>2.773986E-3</v>
      </c>
      <c r="BA99" s="36">
        <v>5.547972E-3</v>
      </c>
      <c r="BB99" s="36">
        <v>0.42394290099999998</v>
      </c>
      <c r="BC99" s="36">
        <v>26.772601385000002</v>
      </c>
      <c r="BD99" s="36">
        <v>65.082295665999993</v>
      </c>
      <c r="BE99" s="36">
        <v>1.2365859999999999E-2</v>
      </c>
      <c r="BF99" s="36">
        <v>2.4731719999999999E-2</v>
      </c>
      <c r="BG99" s="36">
        <v>2.8271273080000001</v>
      </c>
      <c r="BH99" s="36">
        <v>11.335886824999999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5.5011757120000002</v>
      </c>
      <c r="E100" s="36">
        <v>5</v>
      </c>
      <c r="F100" s="36">
        <v>0</v>
      </c>
      <c r="G100" s="36">
        <v>2</v>
      </c>
      <c r="H100" s="36">
        <v>3</v>
      </c>
      <c r="I100" s="36">
        <v>4.4209042894694554E-6</v>
      </c>
      <c r="J100" s="36">
        <v>3.7832679800922482E-2</v>
      </c>
      <c r="K100" s="36">
        <v>4.4209042894694554E-6</v>
      </c>
      <c r="L100" s="36">
        <v>0</v>
      </c>
      <c r="M100" s="36">
        <v>8.3710070521394173E-4</v>
      </c>
      <c r="N100" s="36">
        <v>3.6999999999998007E-2</v>
      </c>
      <c r="O100" s="36">
        <v>1.590143E-3</v>
      </c>
      <c r="P100" s="36">
        <v>2.7099469999999999E-3</v>
      </c>
      <c r="Q100" s="36">
        <v>1.386024E-3</v>
      </c>
      <c r="R100" s="36">
        <v>2.04119E-4</v>
      </c>
      <c r="S100" s="36">
        <v>2.443705E-3</v>
      </c>
      <c r="T100" s="36">
        <v>2.6624199999999998E-4</v>
      </c>
      <c r="U100" s="36">
        <v>6.0000000000000001E-3</v>
      </c>
      <c r="V100" s="36">
        <v>1.44E-2</v>
      </c>
      <c r="W100" s="36">
        <v>7.59456390428947E-3</v>
      </c>
      <c r="X100" s="36">
        <v>5.4942626800922476E-2</v>
      </c>
      <c r="Y100" s="36">
        <v>6.2537190705211951E-2</v>
      </c>
      <c r="Z100" s="36">
        <v>4.4396515769384707E-7</v>
      </c>
      <c r="AA100" s="36">
        <v>9.5008543746483251E-8</v>
      </c>
      <c r="AB100" s="36">
        <v>9.50085E-8</v>
      </c>
      <c r="AC100" s="36">
        <v>4.0713310851307891E-8</v>
      </c>
      <c r="AD100" s="36">
        <v>6.1006781356448656E-4</v>
      </c>
      <c r="AE100" s="36">
        <v>5.4906103220803779E-3</v>
      </c>
      <c r="AF100" s="36">
        <v>6.1006781356448651E-3</v>
      </c>
      <c r="AG100" s="36">
        <v>4.5859363363363366E-4</v>
      </c>
      <c r="AH100" s="36">
        <v>7.8013629629629638E-4</v>
      </c>
      <c r="AI100" s="36">
        <v>2.4985446246246247E-3</v>
      </c>
      <c r="AJ100" s="36">
        <v>3.7244564945676773E-9</v>
      </c>
      <c r="AK100" s="36">
        <v>4.5007914350371197E-9</v>
      </c>
      <c r="AL100" s="36">
        <v>1.1256845650209593E-8</v>
      </c>
      <c r="AM100" s="36">
        <v>4.5863807140097951E-4</v>
      </c>
      <c r="AN100" s="36">
        <v>1.390208610652218E-3</v>
      </c>
      <c r="AO100" s="36">
        <v>7.9891662035506527E-3</v>
      </c>
      <c r="AP100" s="36">
        <v>3.6842975E-2</v>
      </c>
      <c r="AQ100" s="36">
        <v>1.9838524999999999E-2</v>
      </c>
      <c r="AR100" s="36">
        <v>5.6681499999999996E-2</v>
      </c>
      <c r="AS100" s="36">
        <v>0</v>
      </c>
      <c r="AT100" s="36">
        <v>2.6460000000000002E-6</v>
      </c>
      <c r="AU100" s="36">
        <v>6.4330000000000001E-6</v>
      </c>
      <c r="AV100" s="36">
        <v>1.16078E-4</v>
      </c>
      <c r="AW100" s="36">
        <v>2.8215299999999999E-4</v>
      </c>
      <c r="AX100" s="36">
        <v>9.8245999999999994E-5</v>
      </c>
      <c r="AY100" s="36">
        <v>2.3881E-4</v>
      </c>
      <c r="AZ100" s="36">
        <v>0</v>
      </c>
      <c r="BA100" s="36">
        <v>0</v>
      </c>
      <c r="BB100" s="36">
        <v>0.19524442</v>
      </c>
      <c r="BC100" s="36">
        <v>9.4076662409999994</v>
      </c>
      <c r="BD100" s="36">
        <v>22.867429690000002</v>
      </c>
      <c r="BE100" s="36">
        <v>5.6950239999999999E-3</v>
      </c>
      <c r="BF100" s="36">
        <v>1.1390048E-2</v>
      </c>
      <c r="BG100" s="36">
        <v>2.4687757559999999</v>
      </c>
      <c r="BH100" s="36">
        <v>10.609733825999999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5.3055175400000003</v>
      </c>
      <c r="E101" s="36">
        <v>28</v>
      </c>
      <c r="F101" s="36">
        <v>0</v>
      </c>
      <c r="G101" s="36">
        <v>11</v>
      </c>
      <c r="H101" s="36">
        <v>17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6.6476999999999994E-5</v>
      </c>
      <c r="P101" s="36">
        <v>9.9969000000000005E-5</v>
      </c>
      <c r="Q101" s="36">
        <v>6.1904999999999998E-5</v>
      </c>
      <c r="R101" s="36">
        <v>4.5719999999999996E-6</v>
      </c>
      <c r="S101" s="36">
        <v>9.4006000000000008E-5</v>
      </c>
      <c r="T101" s="36">
        <v>5.9630000000000003E-6</v>
      </c>
      <c r="U101" s="36">
        <v>0.192</v>
      </c>
      <c r="V101" s="36">
        <v>0.46079999999999999</v>
      </c>
      <c r="W101" s="36">
        <v>0.19206647700000001</v>
      </c>
      <c r="X101" s="36">
        <v>0.46089996899999996</v>
      </c>
      <c r="Y101" s="36">
        <v>0.65296644599999998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1.1558324155115401E-2</v>
      </c>
      <c r="AH101" s="36">
        <v>1.9662436493759532E-2</v>
      </c>
      <c r="AI101" s="36">
        <v>6.2972938500283918E-2</v>
      </c>
      <c r="AJ101" s="36">
        <v>0</v>
      </c>
      <c r="AK101" s="36">
        <v>0</v>
      </c>
      <c r="AL101" s="36">
        <v>0</v>
      </c>
      <c r="AM101" s="36">
        <v>1.1558324155115401E-2</v>
      </c>
      <c r="AN101" s="36">
        <v>1.9662436493759532E-2</v>
      </c>
      <c r="AO101" s="36">
        <v>6.2972938500283918E-2</v>
      </c>
      <c r="AP101" s="36">
        <v>0.38749843299999998</v>
      </c>
      <c r="AQ101" s="36">
        <v>0.208653002</v>
      </c>
      <c r="AR101" s="36">
        <v>0.59615143500000001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0.28582358099999999</v>
      </c>
      <c r="BC101" s="36">
        <v>18.371189961999999</v>
      </c>
      <c r="BD101" s="36">
        <v>35.534696126</v>
      </c>
      <c r="BE101" s="36">
        <v>8.3371000000000001E-3</v>
      </c>
      <c r="BF101" s="36">
        <v>1.66742E-2</v>
      </c>
      <c r="BG101" s="36">
        <v>2.9364926260000002</v>
      </c>
      <c r="BH101" s="36">
        <v>8.6846827720000004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5.3095013040000003</v>
      </c>
      <c r="E102" s="36">
        <v>7</v>
      </c>
      <c r="F102" s="36">
        <v>0</v>
      </c>
      <c r="G102" s="36">
        <v>5</v>
      </c>
      <c r="H102" s="36">
        <v>2</v>
      </c>
      <c r="I102" s="36">
        <v>3.1799537611138941E-5</v>
      </c>
      <c r="J102" s="36">
        <v>0.22688514361435558</v>
      </c>
      <c r="K102" s="36">
        <v>3.1799537611138941E-5</v>
      </c>
      <c r="L102" s="36">
        <v>0</v>
      </c>
      <c r="M102" s="36">
        <v>1.0796943151972866E-2</v>
      </c>
      <c r="N102" s="36">
        <v>0.21611999999999387</v>
      </c>
      <c r="O102" s="36">
        <v>1.0496373000000002E-2</v>
      </c>
      <c r="P102" s="36">
        <v>1.8285429000000002E-2</v>
      </c>
      <c r="Q102" s="36">
        <v>9.7826410000000016E-3</v>
      </c>
      <c r="R102" s="36">
        <v>7.1373200000000002E-4</v>
      </c>
      <c r="S102" s="36">
        <v>1.7354474000000002E-2</v>
      </c>
      <c r="T102" s="36">
        <v>9.3095500000000002E-4</v>
      </c>
      <c r="U102" s="36">
        <v>0.11099999999999999</v>
      </c>
      <c r="V102" s="36">
        <v>0.26639999999999997</v>
      </c>
      <c r="W102" s="36">
        <v>0.12152817253761113</v>
      </c>
      <c r="X102" s="36">
        <v>0.51157057261435557</v>
      </c>
      <c r="Y102" s="36">
        <v>0.63309874515196674</v>
      </c>
      <c r="Z102" s="36">
        <v>2.854163139064366E-6</v>
      </c>
      <c r="AA102" s="36">
        <v>6.1079091175977426E-7</v>
      </c>
      <c r="AB102" s="36">
        <v>6.1079100000000001E-7</v>
      </c>
      <c r="AC102" s="36">
        <v>3.4771392452977043E-7</v>
      </c>
      <c r="AD102" s="36">
        <v>3.3385518956367171E-3</v>
      </c>
      <c r="AE102" s="36">
        <v>3.0046967060730456E-2</v>
      </c>
      <c r="AF102" s="36">
        <v>3.3385518956367169E-2</v>
      </c>
      <c r="AG102" s="36">
        <v>8.946119445576212E-3</v>
      </c>
      <c r="AH102" s="36">
        <v>1.5218685953394017E-2</v>
      </c>
      <c r="AI102" s="36">
        <v>4.8740926634518678E-2</v>
      </c>
      <c r="AJ102" s="36">
        <v>2.3943799836577634E-8</v>
      </c>
      <c r="AK102" s="36">
        <v>2.8934704804283379E-8</v>
      </c>
      <c r="AL102" s="36">
        <v>7.236805140105536E-8</v>
      </c>
      <c r="AM102" s="36">
        <v>8.946491103300579E-3</v>
      </c>
      <c r="AN102" s="36">
        <v>1.8557266783735541E-2</v>
      </c>
      <c r="AO102" s="36">
        <v>7.8787966063300532E-2</v>
      </c>
      <c r="AP102" s="36">
        <v>0.58006371300000004</v>
      </c>
      <c r="AQ102" s="36">
        <v>0.31234199899999998</v>
      </c>
      <c r="AR102" s="36">
        <v>0.89240571199999996</v>
      </c>
      <c r="AS102" s="36">
        <v>0</v>
      </c>
      <c r="AT102" s="36">
        <v>1.243297E-3</v>
      </c>
      <c r="AU102" s="36">
        <v>3.1365469999999999E-3</v>
      </c>
      <c r="AV102" s="36">
        <v>5.6731810000000002E-3</v>
      </c>
      <c r="AW102" s="36">
        <v>1.4312106E-2</v>
      </c>
      <c r="AX102" s="36">
        <v>5.0552920000000003E-3</v>
      </c>
      <c r="AY102" s="36">
        <v>1.2753317E-2</v>
      </c>
      <c r="AZ102" s="36">
        <v>0</v>
      </c>
      <c r="BA102" s="36">
        <v>0</v>
      </c>
      <c r="BB102" s="36">
        <v>0.74141944999999998</v>
      </c>
      <c r="BC102" s="36">
        <v>39.442160366000003</v>
      </c>
      <c r="BD102" s="36">
        <v>99.503325309999994</v>
      </c>
      <c r="BE102" s="36">
        <v>2.1626235000000001E-2</v>
      </c>
      <c r="BF102" s="36">
        <v>4.3252471000000001E-2</v>
      </c>
      <c r="BG102" s="36">
        <v>0</v>
      </c>
      <c r="BH102" s="36">
        <v>14.890207882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5.1228997319999996</v>
      </c>
      <c r="E103" s="36">
        <v>7</v>
      </c>
      <c r="F103" s="36">
        <v>0</v>
      </c>
      <c r="G103" s="36">
        <v>5</v>
      </c>
      <c r="H103" s="36">
        <v>2</v>
      </c>
      <c r="I103" s="36">
        <v>4.7462507719141876E-5</v>
      </c>
      <c r="J103" s="36">
        <v>0.26543675561754754</v>
      </c>
      <c r="K103" s="36">
        <v>4.7462507719141876E-5</v>
      </c>
      <c r="L103" s="36">
        <v>0</v>
      </c>
      <c r="M103" s="36">
        <v>1.0349218125273098E-2</v>
      </c>
      <c r="N103" s="36">
        <v>0.25513499999999356</v>
      </c>
      <c r="O103" s="36">
        <v>8.9101990000000006E-3</v>
      </c>
      <c r="P103" s="36">
        <v>1.5829055000000002E-2</v>
      </c>
      <c r="Q103" s="36">
        <v>8.483506E-3</v>
      </c>
      <c r="R103" s="36">
        <v>4.2669300000000002E-4</v>
      </c>
      <c r="S103" s="36">
        <v>1.5272498000000001E-2</v>
      </c>
      <c r="T103" s="36">
        <v>5.5655700000000006E-4</v>
      </c>
      <c r="U103" s="36">
        <v>1.32E-2</v>
      </c>
      <c r="V103" s="36">
        <v>3.1199999999999999E-2</v>
      </c>
      <c r="W103" s="36">
        <v>2.2157661507719143E-2</v>
      </c>
      <c r="X103" s="36">
        <v>0.31246581061754752</v>
      </c>
      <c r="Y103" s="36">
        <v>0.33462347212526666</v>
      </c>
      <c r="Z103" s="36">
        <v>4.1564101341600734E-6</v>
      </c>
      <c r="AA103" s="36">
        <v>8.8947176871025565E-7</v>
      </c>
      <c r="AB103" s="36">
        <v>8.8947199999999999E-7</v>
      </c>
      <c r="AC103" s="36">
        <v>4.1269894133066155E-7</v>
      </c>
      <c r="AD103" s="36">
        <v>4.3536962784559551E-3</v>
      </c>
      <c r="AE103" s="36">
        <v>3.9183266506103591E-2</v>
      </c>
      <c r="AF103" s="36">
        <v>4.3536962784559541E-2</v>
      </c>
      <c r="AG103" s="36">
        <v>1.0176169034035016E-3</v>
      </c>
      <c r="AH103" s="36">
        <v>1.731118410387566E-3</v>
      </c>
      <c r="AI103" s="36">
        <v>5.5442576116466634E-3</v>
      </c>
      <c r="AJ103" s="36">
        <v>3.4868456686886974E-8</v>
      </c>
      <c r="AK103" s="36">
        <v>4.2136524198417371E-8</v>
      </c>
      <c r="AL103" s="36">
        <v>1.0538687606038646E-7</v>
      </c>
      <c r="AM103" s="36">
        <v>1.018064470801519E-3</v>
      </c>
      <c r="AN103" s="36">
        <v>6.0848568253677199E-3</v>
      </c>
      <c r="AO103" s="36">
        <v>4.4727629504626311E-2</v>
      </c>
      <c r="AP103" s="36">
        <v>0.48795840200000001</v>
      </c>
      <c r="AQ103" s="36">
        <v>0.26274683199999999</v>
      </c>
      <c r="AR103" s="36">
        <v>0.750705234</v>
      </c>
      <c r="AS103" s="36">
        <v>5.1347176000000001E-2</v>
      </c>
      <c r="AT103" s="36">
        <v>0.234985416</v>
      </c>
      <c r="AU103" s="36">
        <v>0.58973724000000005</v>
      </c>
      <c r="AV103" s="36">
        <v>0.76300776699999995</v>
      </c>
      <c r="AW103" s="36">
        <v>1.914902216</v>
      </c>
      <c r="AX103" s="36">
        <v>0.68506478900000001</v>
      </c>
      <c r="AY103" s="36">
        <v>1.7192906020000001</v>
      </c>
      <c r="AZ103" s="36">
        <v>3.2483700000000002E-4</v>
      </c>
      <c r="BA103" s="36">
        <v>6.4967400000000004E-4</v>
      </c>
      <c r="BB103" s="36">
        <v>1.074014961</v>
      </c>
      <c r="BC103" s="36">
        <v>51.671481006</v>
      </c>
      <c r="BD103" s="36">
        <v>129.67867137900001</v>
      </c>
      <c r="BE103" s="36">
        <v>3.1327610999999998E-2</v>
      </c>
      <c r="BF103" s="36">
        <v>6.2655222999999996E-2</v>
      </c>
      <c r="BG103" s="36">
        <v>1.8029126280000001</v>
      </c>
      <c r="BH103" s="36">
        <v>32.824601272999999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5.5455841560000003</v>
      </c>
      <c r="E104" s="36">
        <v>7</v>
      </c>
      <c r="F104" s="36">
        <v>0</v>
      </c>
      <c r="G104" s="36">
        <v>2</v>
      </c>
      <c r="H104" s="36">
        <v>5</v>
      </c>
      <c r="I104" s="36">
        <v>5.3889966763574564E-4</v>
      </c>
      <c r="J104" s="36">
        <v>0.56884595571734353</v>
      </c>
      <c r="K104" s="36">
        <v>5.3889966763574564E-4</v>
      </c>
      <c r="L104" s="36">
        <v>0</v>
      </c>
      <c r="M104" s="36">
        <v>5.986485538471898E-2</v>
      </c>
      <c r="N104" s="36">
        <v>0.50952000000026032</v>
      </c>
      <c r="O104" s="36">
        <v>0.10929273599999999</v>
      </c>
      <c r="P104" s="36">
        <v>0.184229114</v>
      </c>
      <c r="Q104" s="36">
        <v>0.10370584799999999</v>
      </c>
      <c r="R104" s="36">
        <v>5.5868879999999999E-3</v>
      </c>
      <c r="S104" s="36">
        <v>0.176941868</v>
      </c>
      <c r="T104" s="36">
        <v>7.2872460000000007E-3</v>
      </c>
      <c r="U104" s="36">
        <v>3.0000000000000001E-3</v>
      </c>
      <c r="V104" s="36">
        <v>7.1999999999999998E-3</v>
      </c>
      <c r="W104" s="36">
        <v>0.11283163566763574</v>
      </c>
      <c r="X104" s="36">
        <v>0.76027506971734349</v>
      </c>
      <c r="Y104" s="36">
        <v>0.87310670538497925</v>
      </c>
      <c r="Z104" s="36">
        <v>1.8859142143037456E-5</v>
      </c>
      <c r="AA104" s="36">
        <v>4.0358564186100152E-6</v>
      </c>
      <c r="AB104" s="36">
        <v>4.0358600000000004E-6</v>
      </c>
      <c r="AC104" s="36">
        <v>5.5982739339129512E-6</v>
      </c>
      <c r="AD104" s="36">
        <v>3.6425212919495536E-3</v>
      </c>
      <c r="AE104" s="36">
        <v>3.278269162754599E-2</v>
      </c>
      <c r="AF104" s="36">
        <v>3.6425212919495541E-2</v>
      </c>
      <c r="AG104" s="36">
        <v>2.3992958646878488E-4</v>
      </c>
      <c r="AH104" s="36">
        <v>4.0815607813080647E-4</v>
      </c>
      <c r="AI104" s="36">
        <v>1.3072025745540694E-3</v>
      </c>
      <c r="AJ104" s="36">
        <v>1.5821094942206123E-7</v>
      </c>
      <c r="AK104" s="36">
        <v>1.9118883174672699E-7</v>
      </c>
      <c r="AL104" s="36">
        <v>4.7817882700868769E-7</v>
      </c>
      <c r="AM104" s="36">
        <v>2.4568607135211986E-4</v>
      </c>
      <c r="AN104" s="36">
        <v>4.0508685589121067E-3</v>
      </c>
      <c r="AO104" s="36">
        <v>3.4090372380927068E-2</v>
      </c>
      <c r="AP104" s="36">
        <v>13.828832842000001</v>
      </c>
      <c r="AQ104" s="36">
        <v>7.4462946069999996</v>
      </c>
      <c r="AR104" s="36">
        <v>21.275127448999999</v>
      </c>
      <c r="AS104" s="36">
        <v>1.142995279</v>
      </c>
      <c r="AT104" s="36">
        <v>91.354918674999993</v>
      </c>
      <c r="AU104" s="36">
        <v>226.99870192399999</v>
      </c>
      <c r="AV104" s="36">
        <v>55.780188121000002</v>
      </c>
      <c r="AW104" s="36">
        <v>138.60261144500001</v>
      </c>
      <c r="AX104" s="36">
        <v>52.546791757000001</v>
      </c>
      <c r="AY104" s="36">
        <v>130.56826816</v>
      </c>
      <c r="AZ104" s="36">
        <v>4.8233240000000004E-3</v>
      </c>
      <c r="BA104" s="36">
        <v>9.6466490000000002E-3</v>
      </c>
      <c r="BB104" s="36">
        <v>0.62024978500000005</v>
      </c>
      <c r="BC104" s="36">
        <v>44.011405652000001</v>
      </c>
      <c r="BD104" s="36">
        <v>109.35954076500001</v>
      </c>
      <c r="BE104" s="36">
        <v>1.8091875E-2</v>
      </c>
      <c r="BF104" s="36">
        <v>3.6183750000000001E-2</v>
      </c>
      <c r="BG104" s="36">
        <v>0.82950811300000005</v>
      </c>
      <c r="BH104" s="36">
        <v>20.529238163999999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5.5338932740000004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3.5375789449184707E-3</v>
      </c>
      <c r="J105" s="36">
        <v>1.1705701966686168</v>
      </c>
      <c r="K105" s="36">
        <v>3.5375789449184707E-3</v>
      </c>
      <c r="L105" s="36">
        <v>0</v>
      </c>
      <c r="M105" s="36">
        <v>0.20238727561192513</v>
      </c>
      <c r="N105" s="36">
        <v>0.97172050000161025</v>
      </c>
      <c r="O105" s="36">
        <v>0.128220104</v>
      </c>
      <c r="P105" s="36">
        <v>0.21565333300000003</v>
      </c>
      <c r="Q105" s="36">
        <v>0.120767265</v>
      </c>
      <c r="R105" s="36">
        <v>7.4528390000000002E-3</v>
      </c>
      <c r="S105" s="36">
        <v>0.20593223700000002</v>
      </c>
      <c r="T105" s="36">
        <v>9.7210960000000003E-3</v>
      </c>
      <c r="U105" s="36" t="s">
        <v>339</v>
      </c>
      <c r="V105" s="36" t="s">
        <v>339</v>
      </c>
      <c r="W105" s="36">
        <v>0.13175768294491846</v>
      </c>
      <c r="X105" s="36">
        <v>1.3862235296686169</v>
      </c>
      <c r="Y105" s="36">
        <v>1.5179812126135355</v>
      </c>
      <c r="Z105" s="36">
        <v>8.7298297000663934E-5</v>
      </c>
      <c r="AA105" s="36">
        <v>1.8681835558142081E-5</v>
      </c>
      <c r="AB105" s="36">
        <v>1.8681800000000001E-5</v>
      </c>
      <c r="AC105" s="36">
        <v>2.7596611881200101E-5</v>
      </c>
      <c r="AD105" s="36">
        <v>1.8945693867446101E-2</v>
      </c>
      <c r="AE105" s="36">
        <v>0.17051124480701485</v>
      </c>
      <c r="AF105" s="36">
        <v>0.18945693867446101</v>
      </c>
      <c r="AG105" s="36" t="s">
        <v>339</v>
      </c>
      <c r="AH105" s="36" t="s">
        <v>339</v>
      </c>
      <c r="AI105" s="36" t="s">
        <v>339</v>
      </c>
      <c r="AJ105" s="36">
        <v>7.3235080377245373E-7</v>
      </c>
      <c r="AK105" s="36">
        <v>8.8500381998533255E-7</v>
      </c>
      <c r="AL105" s="36">
        <v>2.2134665747600013E-6</v>
      </c>
      <c r="AM105" s="36">
        <v>2.8328962684972555E-5</v>
      </c>
      <c r="AN105" s="36">
        <v>1.8946578871266086E-2</v>
      </c>
      <c r="AO105" s="36">
        <v>0.1705134582735896</v>
      </c>
      <c r="AP105" s="36">
        <v>169.39836808300001</v>
      </c>
      <c r="AQ105" s="36">
        <v>91.214505889999998</v>
      </c>
      <c r="AR105" s="36">
        <v>260.61287397299998</v>
      </c>
      <c r="AS105" s="36">
        <v>14.414870139</v>
      </c>
      <c r="AT105" s="36">
        <v>425.07401076000002</v>
      </c>
      <c r="AU105" s="36">
        <v>1146.411726003</v>
      </c>
      <c r="AV105" s="36">
        <v>235.883146606</v>
      </c>
      <c r="AW105" s="36">
        <v>636.16969843100003</v>
      </c>
      <c r="AX105" s="36">
        <v>223.70887296999999</v>
      </c>
      <c r="AY105" s="36">
        <v>603.33605135100004</v>
      </c>
      <c r="AZ105" s="36">
        <v>4.9002674000000003E-2</v>
      </c>
      <c r="BA105" s="36">
        <v>9.8005348000000006E-2</v>
      </c>
      <c r="BB105" s="36">
        <v>0.464265082</v>
      </c>
      <c r="BC105" s="36">
        <v>37.675720800000001</v>
      </c>
      <c r="BD105" s="36">
        <v>101.61027731199999</v>
      </c>
      <c r="BE105" s="36">
        <v>1.3542004999999999E-2</v>
      </c>
      <c r="BF105" s="36">
        <v>2.7084009999999999E-2</v>
      </c>
      <c r="BG105" s="36">
        <v>1.024471817</v>
      </c>
      <c r="BH105" s="36">
        <v>25.487716732999999</v>
      </c>
      <c r="BI105" s="36">
        <v>0</v>
      </c>
      <c r="BJ105" s="36">
        <v>0</v>
      </c>
      <c r="BK105" s="36">
        <v>0.03</v>
      </c>
      <c r="BL105" s="36">
        <v>0.03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5.236839818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0.179922476</v>
      </c>
      <c r="BC106" s="36">
        <v>8.522963464</v>
      </c>
      <c r="BD106" s="36">
        <v>18.209128346</v>
      </c>
      <c r="BE106" s="36">
        <v>5.2481029999999996E-3</v>
      </c>
      <c r="BF106" s="36">
        <v>1.0496205999999999E-2</v>
      </c>
      <c r="BG106" s="36">
        <v>1.400943075</v>
      </c>
      <c r="BH106" s="36">
        <v>7.3898839619999999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4.7446819160000002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0.13638908299999999</v>
      </c>
      <c r="BC107" s="36">
        <v>5.1043513440000003</v>
      </c>
      <c r="BD107" s="36">
        <v>8.9615437950000008</v>
      </c>
      <c r="BE107" s="36">
        <v>3.9782910000000001E-3</v>
      </c>
      <c r="BF107" s="36">
        <v>7.9565820000000002E-3</v>
      </c>
      <c r="BG107" s="36">
        <v>1.415175179</v>
      </c>
      <c r="BH107" s="36">
        <v>2.7909703160000001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5.6733751889999997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8.0454067766322551E-2</v>
      </c>
      <c r="J108" s="36">
        <v>2.514056105740865</v>
      </c>
      <c r="K108" s="36">
        <v>1.045406776718202E-2</v>
      </c>
      <c r="L108" s="36">
        <v>6.9999999999140528E-2</v>
      </c>
      <c r="M108" s="36">
        <v>0.48032717350349935</v>
      </c>
      <c r="N108" s="36">
        <v>2.1141830000036879</v>
      </c>
      <c r="O108" s="36">
        <v>2.0017032000000001E-2</v>
      </c>
      <c r="P108" s="36">
        <v>3.1613337999999998E-2</v>
      </c>
      <c r="Q108" s="36">
        <v>1.8186171000000001E-2</v>
      </c>
      <c r="R108" s="36">
        <v>1.8308609999999998E-3</v>
      </c>
      <c r="S108" s="36">
        <v>2.9225259E-2</v>
      </c>
      <c r="T108" s="36">
        <v>2.388079E-3</v>
      </c>
      <c r="U108" s="36" t="s">
        <v>339</v>
      </c>
      <c r="V108" s="36" t="s">
        <v>339</v>
      </c>
      <c r="W108" s="36">
        <v>0.10047109976632256</v>
      </c>
      <c r="X108" s="36">
        <v>2.5456694437408651</v>
      </c>
      <c r="Y108" s="36">
        <v>2.6461405435071876</v>
      </c>
      <c r="Z108" s="36">
        <v>4.9202028007353763E-4</v>
      </c>
      <c r="AA108" s="36">
        <v>2.1727495043072465E-4</v>
      </c>
      <c r="AB108" s="36">
        <v>2.1727500000000001E-4</v>
      </c>
      <c r="AC108" s="36">
        <v>2.758581243727844E-5</v>
      </c>
      <c r="AD108" s="36">
        <v>9.923795229109E-3</v>
      </c>
      <c r="AE108" s="36">
        <v>8.9314157061980995E-2</v>
      </c>
      <c r="AF108" s="36">
        <v>9.9237952291090004E-2</v>
      </c>
      <c r="AG108" s="36" t="s">
        <v>339</v>
      </c>
      <c r="AH108" s="36" t="s">
        <v>339</v>
      </c>
      <c r="AI108" s="36" t="s">
        <v>339</v>
      </c>
      <c r="AJ108" s="36">
        <v>8.5174619624300505E-6</v>
      </c>
      <c r="AK108" s="36">
        <v>1.0292862839090084E-5</v>
      </c>
      <c r="AL108" s="36">
        <v>2.5743287586366377E-5</v>
      </c>
      <c r="AM108" s="36">
        <v>3.6103274399708491E-5</v>
      </c>
      <c r="AN108" s="36">
        <v>9.9340880919480904E-3</v>
      </c>
      <c r="AO108" s="36">
        <v>8.9339900349567361E-2</v>
      </c>
      <c r="AP108" s="36">
        <v>108.806767323</v>
      </c>
      <c r="AQ108" s="36">
        <v>58.588259327000003</v>
      </c>
      <c r="AR108" s="36">
        <v>167.39502665000001</v>
      </c>
      <c r="AS108" s="36">
        <v>8.8188402149999998</v>
      </c>
      <c r="AT108" s="36">
        <v>203.540598768</v>
      </c>
      <c r="AU108" s="36">
        <v>472.42307937800001</v>
      </c>
      <c r="AV108" s="36">
        <v>124.377123864</v>
      </c>
      <c r="AW108" s="36">
        <v>288.68257348100002</v>
      </c>
      <c r="AX108" s="36">
        <v>117.631344176</v>
      </c>
      <c r="AY108" s="36">
        <v>273.025441527</v>
      </c>
      <c r="AZ108" s="36">
        <v>5.8465593000000003E-2</v>
      </c>
      <c r="BA108" s="36">
        <v>0.11693118700000001</v>
      </c>
      <c r="BB108" s="36">
        <v>0.44395653800000001</v>
      </c>
      <c r="BC108" s="36">
        <v>22.988514122000002</v>
      </c>
      <c r="BD108" s="36">
        <v>53.356945482</v>
      </c>
      <c r="BE108" s="36">
        <v>1.2949631E-2</v>
      </c>
      <c r="BF108" s="36">
        <v>2.5899262999999999E-2</v>
      </c>
      <c r="BG108" s="36">
        <v>4.8858214929999999</v>
      </c>
      <c r="BH108" s="36">
        <v>27.393711327999998</v>
      </c>
      <c r="BI108" s="36">
        <v>0.30000000000000004</v>
      </c>
      <c r="BJ108" s="36">
        <v>0.30000000000000004</v>
      </c>
      <c r="BK108" s="36">
        <v>0.3600000000000001</v>
      </c>
      <c r="BL108" s="36">
        <v>0.3600000000000001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5.6508983710000003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0.49166274909355651</v>
      </c>
      <c r="J109" s="36">
        <v>4.370895069102791</v>
      </c>
      <c r="K109" s="36">
        <v>2.3441249100038596E-2</v>
      </c>
      <c r="L109" s="36">
        <v>0.46822149999351792</v>
      </c>
      <c r="M109" s="36">
        <v>0.79765581819027032</v>
      </c>
      <c r="N109" s="36">
        <v>4.0649020000060778</v>
      </c>
      <c r="O109" s="36">
        <v>2.9867615E-2</v>
      </c>
      <c r="P109" s="36">
        <v>5.0382758999999999E-2</v>
      </c>
      <c r="Q109" s="36">
        <v>2.6705843E-2</v>
      </c>
      <c r="R109" s="36">
        <v>3.1617720000000002E-3</v>
      </c>
      <c r="S109" s="36">
        <v>4.6258708000000003E-2</v>
      </c>
      <c r="T109" s="36">
        <v>4.1240510000000001E-3</v>
      </c>
      <c r="U109" s="36" t="s">
        <v>339</v>
      </c>
      <c r="V109" s="36" t="s">
        <v>339</v>
      </c>
      <c r="W109" s="36">
        <v>0.52153036409355646</v>
      </c>
      <c r="X109" s="36">
        <v>4.4212778281027907</v>
      </c>
      <c r="Y109" s="36">
        <v>4.9428081921963472</v>
      </c>
      <c r="Z109" s="36">
        <v>2.5262892557109898E-3</v>
      </c>
      <c r="AA109" s="36">
        <v>1.1716038032808661E-3</v>
      </c>
      <c r="AB109" s="36">
        <v>1.1716039999999999E-3</v>
      </c>
      <c r="AC109" s="36">
        <v>2.1303811828732208E-4</v>
      </c>
      <c r="AD109" s="36">
        <v>7.620040625215789E-2</v>
      </c>
      <c r="AE109" s="36">
        <v>0.68580365626942097</v>
      </c>
      <c r="AF109" s="36">
        <v>0.76200406252157893</v>
      </c>
      <c r="AG109" s="36" t="s">
        <v>339</v>
      </c>
      <c r="AH109" s="36" t="s">
        <v>339</v>
      </c>
      <c r="AI109" s="36" t="s">
        <v>339</v>
      </c>
      <c r="AJ109" s="36">
        <v>4.5928397224642053E-5</v>
      </c>
      <c r="AK109" s="36">
        <v>5.5501826136137604E-5</v>
      </c>
      <c r="AL109" s="36">
        <v>1.3881458386531901E-4</v>
      </c>
      <c r="AM109" s="36">
        <v>2.5896651551196413E-4</v>
      </c>
      <c r="AN109" s="36">
        <v>7.6255908078294021E-2</v>
      </c>
      <c r="AO109" s="36">
        <v>0.6859424708532863</v>
      </c>
      <c r="AP109" s="36">
        <v>160.55948325599999</v>
      </c>
      <c r="AQ109" s="36">
        <v>86.455106368000003</v>
      </c>
      <c r="AR109" s="36">
        <v>247.014589624</v>
      </c>
      <c r="AS109" s="36">
        <v>9.8305689669999996</v>
      </c>
      <c r="AT109" s="36">
        <v>660.28417078200005</v>
      </c>
      <c r="AU109" s="36">
        <v>1685.607575127</v>
      </c>
      <c r="AV109" s="36">
        <v>372.44241606499997</v>
      </c>
      <c r="AW109" s="36">
        <v>950.79025910200005</v>
      </c>
      <c r="AX109" s="36">
        <v>359.26066220400003</v>
      </c>
      <c r="AY109" s="36">
        <v>917.13919620199999</v>
      </c>
      <c r="AZ109" s="36">
        <v>5.8961152000000003E-2</v>
      </c>
      <c r="BA109" s="36">
        <v>0.11792230500000001</v>
      </c>
      <c r="BB109" s="36">
        <v>0.91306332899999998</v>
      </c>
      <c r="BC109" s="36">
        <v>42.979989175999997</v>
      </c>
      <c r="BD109" s="36">
        <v>109.721538907</v>
      </c>
      <c r="BE109" s="36">
        <v>2.6632863E-2</v>
      </c>
      <c r="BF109" s="36">
        <v>5.3265725999999999E-2</v>
      </c>
      <c r="BG109" s="36">
        <v>1.7335555119999999</v>
      </c>
      <c r="BH109" s="36">
        <v>32.837164981999997</v>
      </c>
      <c r="BI109" s="36">
        <v>0.42000000000000015</v>
      </c>
      <c r="BJ109" s="36">
        <v>0.42000000000000015</v>
      </c>
      <c r="BK109" s="36">
        <v>1.1100000000000008</v>
      </c>
      <c r="BL109" s="36">
        <v>1.1100000000000008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4.9422880109999996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6.6200500000000012E-4</v>
      </c>
      <c r="P110" s="36">
        <v>1.0603850000000001E-3</v>
      </c>
      <c r="Q110" s="36">
        <v>6.3032100000000009E-4</v>
      </c>
      <c r="R110" s="36">
        <v>3.1683999999999997E-5</v>
      </c>
      <c r="S110" s="36">
        <v>1.0190570000000001E-3</v>
      </c>
      <c r="T110" s="36">
        <v>4.1328000000000001E-5</v>
      </c>
      <c r="U110" s="36">
        <v>0</v>
      </c>
      <c r="V110" s="36">
        <v>0</v>
      </c>
      <c r="W110" s="36">
        <v>6.6200500000000012E-4</v>
      </c>
      <c r="X110" s="36">
        <v>1.0603850000000001E-3</v>
      </c>
      <c r="Y110" s="36">
        <v>1.7223900000000003E-3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1.271512E-3</v>
      </c>
      <c r="AQ110" s="36">
        <v>6.8466000000000002E-4</v>
      </c>
      <c r="AR110" s="36">
        <v>1.9561719999999999E-3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7.8631320000000001E-3</v>
      </c>
      <c r="BF110" s="36">
        <v>1.5726264E-2</v>
      </c>
      <c r="BG110" s="36">
        <v>2.689839869</v>
      </c>
      <c r="BH110" s="36">
        <v>11.271027287000001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5.5210749630000002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2.0509337236544818E-4</v>
      </c>
      <c r="J111" s="36">
        <v>0.4518854870216138</v>
      </c>
      <c r="K111" s="36">
        <v>2.0509337236544818E-4</v>
      </c>
      <c r="L111" s="36">
        <v>0</v>
      </c>
      <c r="M111" s="36">
        <v>3.3410580393986929E-2</v>
      </c>
      <c r="N111" s="36">
        <v>0.41867999999999234</v>
      </c>
      <c r="O111" s="36">
        <v>1.5394627999999999E-2</v>
      </c>
      <c r="P111" s="36">
        <v>2.5478290000000001E-2</v>
      </c>
      <c r="Q111" s="36">
        <v>1.3837163E-2</v>
      </c>
      <c r="R111" s="36">
        <v>1.5574649999999998E-3</v>
      </c>
      <c r="S111" s="36">
        <v>2.3446814E-2</v>
      </c>
      <c r="T111" s="36">
        <v>2.0314759999999999E-3</v>
      </c>
      <c r="U111" s="36" t="s">
        <v>339</v>
      </c>
      <c r="V111" s="36" t="s">
        <v>339</v>
      </c>
      <c r="W111" s="36">
        <v>1.5599721372365446E-2</v>
      </c>
      <c r="X111" s="36">
        <v>0.47736377702161381</v>
      </c>
      <c r="Y111" s="36">
        <v>0.49296349839397924</v>
      </c>
      <c r="Z111" s="36">
        <v>1.1444979387007098E-5</v>
      </c>
      <c r="AA111" s="36">
        <v>2.4492255888195207E-6</v>
      </c>
      <c r="AB111" s="36">
        <v>2.4492300000000002E-6</v>
      </c>
      <c r="AC111" s="36">
        <v>1.5295745885626576E-6</v>
      </c>
      <c r="AD111" s="36">
        <v>4.1617068723772046E-3</v>
      </c>
      <c r="AE111" s="36">
        <v>3.7455361851394843E-2</v>
      </c>
      <c r="AF111" s="36">
        <v>4.1617068723772063E-2</v>
      </c>
      <c r="AG111" s="36" t="s">
        <v>339</v>
      </c>
      <c r="AH111" s="36" t="s">
        <v>339</v>
      </c>
      <c r="AI111" s="36" t="s">
        <v>339</v>
      </c>
      <c r="AJ111" s="36">
        <v>9.6012994418288804E-8</v>
      </c>
      <c r="AK111" s="36">
        <v>1.1602618088314167E-7</v>
      </c>
      <c r="AL111" s="36">
        <v>2.9019092051619435E-7</v>
      </c>
      <c r="AM111" s="36">
        <v>1.6255875829809463E-6</v>
      </c>
      <c r="AN111" s="36">
        <v>4.1618228985580881E-3</v>
      </c>
      <c r="AO111" s="36">
        <v>3.7455652042315359E-2</v>
      </c>
      <c r="AP111" s="36">
        <v>1.5054255110000001</v>
      </c>
      <c r="AQ111" s="36">
        <v>0.81061373599999997</v>
      </c>
      <c r="AR111" s="36">
        <v>2.316039247</v>
      </c>
      <c r="AS111" s="36">
        <v>0.23239658899999999</v>
      </c>
      <c r="AT111" s="36">
        <v>3.5875891879999999</v>
      </c>
      <c r="AU111" s="36">
        <v>7.9058919449999996</v>
      </c>
      <c r="AV111" s="36">
        <v>6.475043791</v>
      </c>
      <c r="AW111" s="36">
        <v>14.268912595</v>
      </c>
      <c r="AX111" s="36">
        <v>5.892516358</v>
      </c>
      <c r="AY111" s="36">
        <v>12.985209612</v>
      </c>
      <c r="AZ111" s="36">
        <v>4.2347979999999997E-3</v>
      </c>
      <c r="BA111" s="36">
        <v>8.4695959999999994E-3</v>
      </c>
      <c r="BB111" s="36">
        <v>0.670021058</v>
      </c>
      <c r="BC111" s="36">
        <v>40.836608863000002</v>
      </c>
      <c r="BD111" s="36">
        <v>89.990743116999994</v>
      </c>
      <c r="BE111" s="36">
        <v>1.9543637999999999E-2</v>
      </c>
      <c r="BF111" s="36">
        <v>3.9087275999999997E-2</v>
      </c>
      <c r="BG111" s="36">
        <v>4.9526032239999997</v>
      </c>
      <c r="BH111" s="36">
        <v>16.675015506000001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5.0939916270000003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3.8959699999999994E-4</v>
      </c>
      <c r="P112" s="36">
        <v>6.3330299999999999E-4</v>
      </c>
      <c r="Q112" s="36">
        <v>3.5295499999999996E-4</v>
      </c>
      <c r="R112" s="36">
        <v>3.6641999999999999E-5</v>
      </c>
      <c r="S112" s="36">
        <v>5.8550900000000001E-4</v>
      </c>
      <c r="T112" s="36">
        <v>4.7793999999999997E-5</v>
      </c>
      <c r="U112" s="36" t="s">
        <v>339</v>
      </c>
      <c r="V112" s="36" t="s">
        <v>339</v>
      </c>
      <c r="W112" s="36">
        <v>3.8959699999999994E-4</v>
      </c>
      <c r="X112" s="36">
        <v>6.3330299999999999E-4</v>
      </c>
      <c r="Y112" s="36">
        <v>1.0229E-3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0.14753528599999999</v>
      </c>
      <c r="AQ112" s="36">
        <v>7.9442077E-2</v>
      </c>
      <c r="AR112" s="36">
        <v>0.22697736299999999</v>
      </c>
      <c r="AS112" s="36">
        <v>1.0150964E-2</v>
      </c>
      <c r="AT112" s="36">
        <v>0.12057672999999999</v>
      </c>
      <c r="AU112" s="36">
        <v>0.232581654</v>
      </c>
      <c r="AV112" s="36">
        <v>0.38248952600000002</v>
      </c>
      <c r="AW112" s="36">
        <v>0.73778785400000002</v>
      </c>
      <c r="AX112" s="36">
        <v>0.34367735199999999</v>
      </c>
      <c r="AY112" s="36">
        <v>0.66292266499999997</v>
      </c>
      <c r="AZ112" s="36">
        <v>5.5250000000000001E-5</v>
      </c>
      <c r="BA112" s="36">
        <v>1.105E-4</v>
      </c>
      <c r="BB112" s="36">
        <v>0.13861231099999999</v>
      </c>
      <c r="BC112" s="36">
        <v>7.5907276550000002</v>
      </c>
      <c r="BD112" s="36">
        <v>14.641830122</v>
      </c>
      <c r="BE112" s="36">
        <v>4.0431390000000003E-3</v>
      </c>
      <c r="BF112" s="36">
        <v>8.086279E-3</v>
      </c>
      <c r="BG112" s="36">
        <v>1.5845159769999999</v>
      </c>
      <c r="BH112" s="36">
        <v>7.4505762720000002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5.5636766350000002</v>
      </c>
      <c r="E113" s="36">
        <v>3</v>
      </c>
      <c r="F113" s="36">
        <v>1</v>
      </c>
      <c r="G113" s="36">
        <v>1</v>
      </c>
      <c r="H113" s="36">
        <v>1</v>
      </c>
      <c r="I113" s="36">
        <v>6.0226931730693344E-2</v>
      </c>
      <c r="J113" s="36">
        <v>2.487404832003135</v>
      </c>
      <c r="K113" s="36">
        <v>1.0918931733141254E-2</v>
      </c>
      <c r="L113" s="36">
        <v>4.9307999997552088E-2</v>
      </c>
      <c r="M113" s="36">
        <v>0.52610026373679974</v>
      </c>
      <c r="N113" s="36">
        <v>2.0215314999970286</v>
      </c>
      <c r="O113" s="36">
        <v>6.3294813000000005E-2</v>
      </c>
      <c r="P113" s="36">
        <v>9.0430969999999999E-2</v>
      </c>
      <c r="Q113" s="36">
        <v>5.5714254000000005E-2</v>
      </c>
      <c r="R113" s="36">
        <v>7.5805590000000006E-3</v>
      </c>
      <c r="S113" s="36">
        <v>8.0543283999999993E-2</v>
      </c>
      <c r="T113" s="36">
        <v>9.8876859999999997E-3</v>
      </c>
      <c r="U113" s="36">
        <v>1.9799999999999998E-2</v>
      </c>
      <c r="V113" s="36">
        <v>4.6800000000000001E-2</v>
      </c>
      <c r="W113" s="36">
        <v>0.14332174473069337</v>
      </c>
      <c r="X113" s="36">
        <v>2.6246358020031351</v>
      </c>
      <c r="Y113" s="36">
        <v>2.7679575467338284</v>
      </c>
      <c r="Z113" s="36">
        <v>5.4716358400330354E-4</v>
      </c>
      <c r="AA113" s="36">
        <v>1.1709300697670696E-4</v>
      </c>
      <c r="AB113" s="36">
        <v>1.17093E-4</v>
      </c>
      <c r="AC113" s="36">
        <v>3.3602056684178233E-5</v>
      </c>
      <c r="AD113" s="36">
        <v>7.5138608318460771E-3</v>
      </c>
      <c r="AE113" s="36">
        <v>6.7624747486614678E-2</v>
      </c>
      <c r="AF113" s="36">
        <v>7.5138608318460781E-2</v>
      </c>
      <c r="AG113" s="36">
        <v>1.2340498305366339E-3</v>
      </c>
      <c r="AH113" s="36">
        <v>2.0993031599933539E-3</v>
      </c>
      <c r="AI113" s="36">
        <v>6.7234439043030395E-3</v>
      </c>
      <c r="AJ113" s="36">
        <v>4.5901975541028306E-6</v>
      </c>
      <c r="AK113" s="36">
        <v>5.5469897062136701E-6</v>
      </c>
      <c r="AL113" s="36">
        <v>1.387347266528776E-5</v>
      </c>
      <c r="AM113" s="36">
        <v>1.272242084774915E-3</v>
      </c>
      <c r="AN113" s="36">
        <v>9.6187109815456442E-3</v>
      </c>
      <c r="AO113" s="36">
        <v>7.4362064863583016E-2</v>
      </c>
      <c r="AP113" s="36">
        <v>57.924327187999999</v>
      </c>
      <c r="AQ113" s="36">
        <v>31.190022332000002</v>
      </c>
      <c r="AR113" s="36">
        <v>89.114349520000005</v>
      </c>
      <c r="AS113" s="36">
        <v>9.3402919680000007</v>
      </c>
      <c r="AT113" s="36">
        <v>74.884974186999997</v>
      </c>
      <c r="AU113" s="36">
        <v>150.67316626499999</v>
      </c>
      <c r="AV113" s="36">
        <v>39.656898374000001</v>
      </c>
      <c r="AW113" s="36">
        <v>79.792114600999994</v>
      </c>
      <c r="AX113" s="36">
        <v>37.901105829999999</v>
      </c>
      <c r="AY113" s="36">
        <v>76.259352190000001</v>
      </c>
      <c r="AZ113" s="36">
        <v>0.16409344100000001</v>
      </c>
      <c r="BA113" s="36">
        <v>0.32818688200000001</v>
      </c>
      <c r="BB113" s="36">
        <v>0.44893688100000001</v>
      </c>
      <c r="BC113" s="36">
        <v>20.235751948000001</v>
      </c>
      <c r="BD113" s="36">
        <v>40.715575465000001</v>
      </c>
      <c r="BE113" s="36">
        <v>1.3094901000000001E-2</v>
      </c>
      <c r="BF113" s="36">
        <v>2.6189803000000001E-2</v>
      </c>
      <c r="BG113" s="36">
        <v>5.9797378019999998</v>
      </c>
      <c r="BH113" s="36">
        <v>24.051910675999999</v>
      </c>
      <c r="BI113" s="36">
        <v>0.27</v>
      </c>
      <c r="BJ113" s="36">
        <v>0.27</v>
      </c>
      <c r="BK113" s="36">
        <v>0.30000000000000004</v>
      </c>
      <c r="BL113" s="36">
        <v>0.30000000000000004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5.772577879</v>
      </c>
      <c r="E114" s="36">
        <v>5</v>
      </c>
      <c r="F114" s="36">
        <v>0</v>
      </c>
      <c r="G114" s="36">
        <v>4</v>
      </c>
      <c r="H114" s="36">
        <v>1</v>
      </c>
      <c r="I114" s="36">
        <v>0.2654297497338759</v>
      </c>
      <c r="J114" s="36">
        <v>2.9622858139661377</v>
      </c>
      <c r="K114" s="36">
        <v>8.6245749731559976E-2</v>
      </c>
      <c r="L114" s="36">
        <v>0.17918400000231594</v>
      </c>
      <c r="M114" s="36">
        <v>1.8225590637013205</v>
      </c>
      <c r="N114" s="36">
        <v>1.4051564999986934</v>
      </c>
      <c r="O114" s="36">
        <v>2.7061360999999999E-2</v>
      </c>
      <c r="P114" s="36">
        <v>4.2355169000000005E-2</v>
      </c>
      <c r="Q114" s="36">
        <v>2.5803975999999999E-2</v>
      </c>
      <c r="R114" s="36">
        <v>1.2573850000000002E-3</v>
      </c>
      <c r="S114" s="36">
        <v>4.0715101000000004E-2</v>
      </c>
      <c r="T114" s="36">
        <v>1.640068E-3</v>
      </c>
      <c r="U114" s="36">
        <v>1.9799999999999998E-2</v>
      </c>
      <c r="V114" s="36">
        <v>4.6799999999999994E-2</v>
      </c>
      <c r="W114" s="36">
        <v>0.31229111073387589</v>
      </c>
      <c r="X114" s="36">
        <v>3.0514409829661377</v>
      </c>
      <c r="Y114" s="36">
        <v>3.3637320937000137</v>
      </c>
      <c r="Z114" s="36">
        <v>1.5803631355784534E-3</v>
      </c>
      <c r="AA114" s="36">
        <v>7.6034356044929409E-4</v>
      </c>
      <c r="AB114" s="36">
        <v>7.6034400000000004E-4</v>
      </c>
      <c r="AC114" s="36">
        <v>7.7876294585798775E-4</v>
      </c>
      <c r="AD114" s="36">
        <v>2.9646129919860206E-2</v>
      </c>
      <c r="AE114" s="36">
        <v>0.26681516927874183</v>
      </c>
      <c r="AF114" s="36">
        <v>0.29646129919860198</v>
      </c>
      <c r="AG114" s="36">
        <v>1.3136948520710058E-3</v>
      </c>
      <c r="AH114" s="36">
        <v>2.2347912426035504E-3</v>
      </c>
      <c r="AI114" s="36">
        <v>7.1573719526627222E-3</v>
      </c>
      <c r="AJ114" s="36">
        <v>2.9806471516368612E-5</v>
      </c>
      <c r="AK114" s="36">
        <v>3.6019406293982794E-5</v>
      </c>
      <c r="AL114" s="36">
        <v>9.0087466374723989E-5</v>
      </c>
      <c r="AM114" s="36">
        <v>2.1222642694453623E-3</v>
      </c>
      <c r="AN114" s="36">
        <v>3.191694056875774E-2</v>
      </c>
      <c r="AO114" s="36">
        <v>0.27406262869777931</v>
      </c>
      <c r="AP114" s="36">
        <v>60.261679858000001</v>
      </c>
      <c r="AQ114" s="36">
        <v>32.448596846000001</v>
      </c>
      <c r="AR114" s="36">
        <v>92.710276703999995</v>
      </c>
      <c r="AS114" s="36">
        <v>10.86595385</v>
      </c>
      <c r="AT114" s="36">
        <v>427.87712588199997</v>
      </c>
      <c r="AU114" s="36">
        <v>905.37917614000003</v>
      </c>
      <c r="AV114" s="36">
        <v>257.746151871</v>
      </c>
      <c r="AW114" s="36">
        <v>545.38554299500004</v>
      </c>
      <c r="AX114" s="36">
        <v>250.72933589199999</v>
      </c>
      <c r="AY114" s="36">
        <v>530.53810506000002</v>
      </c>
      <c r="AZ114" s="36">
        <v>8.2769069000000001E-2</v>
      </c>
      <c r="BA114" s="36">
        <v>0.165538138</v>
      </c>
      <c r="BB114" s="36">
        <v>0.434896844</v>
      </c>
      <c r="BC114" s="36">
        <v>26.536647989999999</v>
      </c>
      <c r="BD114" s="36">
        <v>56.151000000000003</v>
      </c>
      <c r="BE114" s="36">
        <v>1.2685372E-2</v>
      </c>
      <c r="BF114" s="36">
        <v>2.5370744000000001E-2</v>
      </c>
      <c r="BG114" s="36">
        <v>7.8356203860000004</v>
      </c>
      <c r="BH114" s="36">
        <v>24.855499663</v>
      </c>
      <c r="BI114" s="36">
        <v>0.12</v>
      </c>
      <c r="BJ114" s="36">
        <v>0.12</v>
      </c>
      <c r="BK114" s="36">
        <v>0.60000000000000031</v>
      </c>
      <c r="BL114" s="36">
        <v>0.60000000000000031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6.0599779500000004</v>
      </c>
      <c r="E115" s="36">
        <v>102</v>
      </c>
      <c r="F115" s="36">
        <v>61</v>
      </c>
      <c r="G115" s="36">
        <v>40</v>
      </c>
      <c r="H115" s="36">
        <v>1</v>
      </c>
      <c r="I115" s="36">
        <v>17.498809606206702</v>
      </c>
      <c r="J115" s="36">
        <v>115.81461266438349</v>
      </c>
      <c r="K115" s="36">
        <v>6.9206361061872199</v>
      </c>
      <c r="L115" s="36">
        <v>10.578173500019483</v>
      </c>
      <c r="M115" s="36">
        <v>77.676150770576854</v>
      </c>
      <c r="N115" s="36">
        <v>55.637271500013334</v>
      </c>
      <c r="O115" s="36">
        <v>0.88416555100000005</v>
      </c>
      <c r="P115" s="36">
        <v>1.4662004579999999</v>
      </c>
      <c r="Q115" s="36">
        <v>0.83382685500000009</v>
      </c>
      <c r="R115" s="36">
        <v>5.0338696000000002E-2</v>
      </c>
      <c r="S115" s="36">
        <v>1.400541289</v>
      </c>
      <c r="T115" s="36">
        <v>6.5659169000000003E-2</v>
      </c>
      <c r="U115" s="36">
        <v>22.678950000000004</v>
      </c>
      <c r="V115" s="36">
        <v>53.85019999999998</v>
      </c>
      <c r="W115" s="36">
        <v>41.061925157206701</v>
      </c>
      <c r="X115" s="36">
        <v>171.13101312238348</v>
      </c>
      <c r="Y115" s="36">
        <v>212.19293827959018</v>
      </c>
      <c r="Z115" s="36">
        <v>6.1620311901295861E-2</v>
      </c>
      <c r="AA115" s="36">
        <v>2.967098672475842E-2</v>
      </c>
      <c r="AB115" s="36">
        <v>2.9670986999999999E-2</v>
      </c>
      <c r="AC115" s="36">
        <v>9.8617862046717839E-2</v>
      </c>
      <c r="AD115" s="36">
        <v>1.6657861181174887</v>
      </c>
      <c r="AE115" s="36">
        <v>14.995513101261151</v>
      </c>
      <c r="AF115" s="36">
        <v>16.661299219378641</v>
      </c>
      <c r="AG115" s="36">
        <v>1.5248335414098726</v>
      </c>
      <c r="AH115" s="36">
        <v>2.5939697026282915</v>
      </c>
      <c r="AI115" s="36">
        <v>8.3077137773365521</v>
      </c>
      <c r="AJ115" s="36">
        <v>1.1631412003010016E-3</v>
      </c>
      <c r="AK115" s="36">
        <v>1.40558922789748E-3</v>
      </c>
      <c r="AL115" s="36">
        <v>3.5154930448157316E-3</v>
      </c>
      <c r="AM115" s="36">
        <v>1.6246145446568914</v>
      </c>
      <c r="AN115" s="36">
        <v>4.2611614099736776</v>
      </c>
      <c r="AO115" s="36">
        <v>23.306742371642521</v>
      </c>
      <c r="AP115" s="36">
        <v>2238.1062217819999</v>
      </c>
      <c r="AQ115" s="36">
        <v>1205.1341194209999</v>
      </c>
      <c r="AR115" s="36">
        <v>3443.2403412029998</v>
      </c>
      <c r="AS115" s="36">
        <v>64.504411340999994</v>
      </c>
      <c r="AT115" s="36">
        <v>7803.4263998249999</v>
      </c>
      <c r="AU115" s="36">
        <v>16706.954578981</v>
      </c>
      <c r="AV115" s="36">
        <v>5082.4202913030003</v>
      </c>
      <c r="AW115" s="36">
        <v>10881.343733824</v>
      </c>
      <c r="AX115" s="36">
        <v>4969.8209318259997</v>
      </c>
      <c r="AY115" s="36">
        <v>10640.271121868</v>
      </c>
      <c r="AZ115" s="36">
        <v>6.9091574800000002</v>
      </c>
      <c r="BA115" s="36">
        <v>13.818314961</v>
      </c>
      <c r="BB115" s="36">
        <v>5.5717185669999996</v>
      </c>
      <c r="BC115" s="36">
        <v>509.682194692</v>
      </c>
      <c r="BD115" s="36">
        <v>1091.2177343840001</v>
      </c>
      <c r="BE115" s="36">
        <v>2.5325993489999998</v>
      </c>
      <c r="BF115" s="36">
        <v>5.0651986979999997</v>
      </c>
      <c r="BG115" s="36">
        <v>8.5262181740000003</v>
      </c>
      <c r="BH115" s="36">
        <v>33.333018551999999</v>
      </c>
      <c r="BI115" s="36">
        <v>0.45000000000000018</v>
      </c>
      <c r="BJ115" s="36">
        <v>0.51000000000000023</v>
      </c>
      <c r="BK115" s="36">
        <v>0.12</v>
      </c>
      <c r="BL115" s="36">
        <v>0.16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6.1691585599999996</v>
      </c>
      <c r="E116" s="36">
        <v>36</v>
      </c>
      <c r="F116" s="36">
        <v>10</v>
      </c>
      <c r="G116" s="36">
        <v>22</v>
      </c>
      <c r="H116" s="36">
        <v>4</v>
      </c>
      <c r="I116" s="36">
        <v>6.9920477574269828</v>
      </c>
      <c r="J116" s="36">
        <v>65.385684607944</v>
      </c>
      <c r="K116" s="36">
        <v>4.6260072574202287</v>
      </c>
      <c r="L116" s="36">
        <v>2.3660405000067546</v>
      </c>
      <c r="M116" s="36">
        <v>59.3330818653763</v>
      </c>
      <c r="N116" s="36">
        <v>13.044650499994685</v>
      </c>
      <c r="O116" s="36">
        <v>0.45245613699999992</v>
      </c>
      <c r="P116" s="36">
        <v>0.64468112499999997</v>
      </c>
      <c r="Q116" s="36">
        <v>0.42960096299999995</v>
      </c>
      <c r="R116" s="36">
        <v>2.2855173999999999E-2</v>
      </c>
      <c r="S116" s="36">
        <v>0.61487002899999998</v>
      </c>
      <c r="T116" s="36">
        <v>2.9811095999999999E-2</v>
      </c>
      <c r="U116" s="36">
        <v>3.0597000000000012</v>
      </c>
      <c r="V116" s="36">
        <v>7.2599</v>
      </c>
      <c r="W116" s="36">
        <v>10.504203894426983</v>
      </c>
      <c r="X116" s="36">
        <v>73.290265732944007</v>
      </c>
      <c r="Y116" s="36">
        <v>83.794469627370987</v>
      </c>
      <c r="Z116" s="36">
        <v>2.8470847375753477E-2</v>
      </c>
      <c r="AA116" s="36">
        <v>1.3715902453304788E-2</v>
      </c>
      <c r="AB116" s="36">
        <v>1.3715902E-2</v>
      </c>
      <c r="AC116" s="36">
        <v>2.299749438642136E-2</v>
      </c>
      <c r="AD116" s="36">
        <v>0.27222029219801763</v>
      </c>
      <c r="AE116" s="36">
        <v>2.4499826297821587</v>
      </c>
      <c r="AF116" s="36">
        <v>2.7222029219801764</v>
      </c>
      <c r="AG116" s="36">
        <v>0.21353804017930131</v>
      </c>
      <c r="AH116" s="36">
        <v>0.36326011432800681</v>
      </c>
      <c r="AI116" s="36">
        <v>1.1634141499424007</v>
      </c>
      <c r="AJ116" s="36">
        <v>5.3768115833481957E-4</v>
      </c>
      <c r="AK116" s="36">
        <v>6.4975675066345114E-4</v>
      </c>
      <c r="AL116" s="36">
        <v>1.6250945101480506E-3</v>
      </c>
      <c r="AM116" s="36">
        <v>0.23707321572405751</v>
      </c>
      <c r="AN116" s="36">
        <v>0.63613016327668792</v>
      </c>
      <c r="AO116" s="36">
        <v>3.6150218742347073</v>
      </c>
      <c r="AP116" s="36">
        <v>433.43207709699999</v>
      </c>
      <c r="AQ116" s="36">
        <v>233.38650305199999</v>
      </c>
      <c r="AR116" s="36">
        <v>666.81858014900001</v>
      </c>
      <c r="AS116" s="36">
        <v>35.270508890999999</v>
      </c>
      <c r="AT116" s="36">
        <v>1647.7613917460001</v>
      </c>
      <c r="AU116" s="36">
        <v>3681.0734953669999</v>
      </c>
      <c r="AV116" s="36">
        <v>1027.032795721</v>
      </c>
      <c r="AW116" s="36">
        <v>2294.375400551</v>
      </c>
      <c r="AX116" s="36">
        <v>1001.93790245</v>
      </c>
      <c r="AY116" s="36">
        <v>2238.313796638</v>
      </c>
      <c r="AZ116" s="36">
        <v>9.9228973580000002</v>
      </c>
      <c r="BA116" s="36">
        <v>19.845794716</v>
      </c>
      <c r="BB116" s="36">
        <v>1.0508674200000001</v>
      </c>
      <c r="BC116" s="36">
        <v>78.738861740999994</v>
      </c>
      <c r="BD116" s="36">
        <v>175.901400811</v>
      </c>
      <c r="BE116" s="36">
        <v>0.47766700899999998</v>
      </c>
      <c r="BF116" s="36">
        <v>0.95533401799999995</v>
      </c>
      <c r="BG116" s="36">
        <v>4.039880868</v>
      </c>
      <c r="BH116" s="36">
        <v>16.508289333</v>
      </c>
      <c r="BI116" s="36">
        <v>0.18</v>
      </c>
      <c r="BJ116" s="36">
        <v>0.22</v>
      </c>
      <c r="BK116" s="36">
        <v>0.63000000000000034</v>
      </c>
      <c r="BL116" s="36">
        <v>0.67000000000000037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6.1876256989999998</v>
      </c>
      <c r="E117" s="36">
        <v>55</v>
      </c>
      <c r="F117" s="36">
        <v>11</v>
      </c>
      <c r="G117" s="36">
        <v>41</v>
      </c>
      <c r="H117" s="36">
        <v>3</v>
      </c>
      <c r="I117" s="36">
        <v>1.4112647651125521</v>
      </c>
      <c r="J117" s="36">
        <v>16.289448015149976</v>
      </c>
      <c r="K117" s="36">
        <v>0.55186526511462908</v>
      </c>
      <c r="L117" s="36">
        <v>0.85939949999792298</v>
      </c>
      <c r="M117" s="36">
        <v>11.795944280261565</v>
      </c>
      <c r="N117" s="36">
        <v>5.9047685000009613</v>
      </c>
      <c r="O117" s="36">
        <v>0.21583456100000001</v>
      </c>
      <c r="P117" s="36">
        <v>0.34767426899999998</v>
      </c>
      <c r="Q117" s="36">
        <v>0.20574516600000001</v>
      </c>
      <c r="R117" s="36">
        <v>1.0089395000000001E-2</v>
      </c>
      <c r="S117" s="36">
        <v>0.33451418899999996</v>
      </c>
      <c r="T117" s="36">
        <v>1.3160080000000001E-2</v>
      </c>
      <c r="U117" s="36">
        <v>2.6580000000000004</v>
      </c>
      <c r="V117" s="36">
        <v>6.3108000000000013</v>
      </c>
      <c r="W117" s="36">
        <v>4.2850993261125527</v>
      </c>
      <c r="X117" s="36">
        <v>22.947922284149975</v>
      </c>
      <c r="Y117" s="36">
        <v>27.233021610262526</v>
      </c>
      <c r="Z117" s="36">
        <v>7.7966201010608149E-3</v>
      </c>
      <c r="AA117" s="36">
        <v>3.7339518428200669E-3</v>
      </c>
      <c r="AB117" s="36">
        <v>3.733952E-3</v>
      </c>
      <c r="AC117" s="36">
        <v>3.0844872428515339E-3</v>
      </c>
      <c r="AD117" s="36">
        <v>9.8711486643021706E-2</v>
      </c>
      <c r="AE117" s="36">
        <v>0.88840337978719519</v>
      </c>
      <c r="AF117" s="36">
        <v>0.98711486643021695</v>
      </c>
      <c r="AG117" s="36">
        <v>0.19837816589743579</v>
      </c>
      <c r="AH117" s="36">
        <v>0.33747090290598297</v>
      </c>
      <c r="AI117" s="36">
        <v>1.0808189728205135</v>
      </c>
      <c r="AJ117" s="36">
        <v>1.4637576405810622E-4</v>
      </c>
      <c r="AK117" s="36">
        <v>1.7688669098490895E-4</v>
      </c>
      <c r="AL117" s="36">
        <v>4.4240800906541431E-4</v>
      </c>
      <c r="AM117" s="36">
        <v>0.20160902890434543</v>
      </c>
      <c r="AN117" s="36">
        <v>0.4363592762399896</v>
      </c>
      <c r="AO117" s="36">
        <v>1.9696647606167741</v>
      </c>
      <c r="AP117" s="36">
        <v>311.20867872899998</v>
      </c>
      <c r="AQ117" s="36">
        <v>167.57390393099999</v>
      </c>
      <c r="AR117" s="36">
        <v>478.78258266</v>
      </c>
      <c r="AS117" s="36">
        <v>49.413639154999998</v>
      </c>
      <c r="AT117" s="36">
        <v>1273.4370436910001</v>
      </c>
      <c r="AU117" s="36">
        <v>2947.486811928</v>
      </c>
      <c r="AV117" s="36">
        <v>907.16637966500002</v>
      </c>
      <c r="AW117" s="36">
        <v>2099.719772983</v>
      </c>
      <c r="AX117" s="36">
        <v>892.86381028000005</v>
      </c>
      <c r="AY117" s="36">
        <v>2066.6151645949999</v>
      </c>
      <c r="AZ117" s="36">
        <v>7.2942600129999997</v>
      </c>
      <c r="BA117" s="36">
        <v>14.588520027</v>
      </c>
      <c r="BB117" s="36">
        <v>1.4687282859999999</v>
      </c>
      <c r="BC117" s="36">
        <v>63.392630351999998</v>
      </c>
      <c r="BD117" s="36">
        <v>146.72805606</v>
      </c>
      <c r="BE117" s="36">
        <v>0.66760376600000004</v>
      </c>
      <c r="BF117" s="36">
        <v>1.3352075329999999</v>
      </c>
      <c r="BG117" s="36">
        <v>5.9355745649999996</v>
      </c>
      <c r="BH117" s="36">
        <v>29.427655407</v>
      </c>
      <c r="BI117" s="36">
        <v>0.42000000000000015</v>
      </c>
      <c r="BJ117" s="36">
        <v>0.46000000000000019</v>
      </c>
      <c r="BK117" s="36">
        <v>0.27</v>
      </c>
      <c r="BL117" s="36">
        <v>0.27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6.1207597189999996</v>
      </c>
      <c r="E118" s="36">
        <v>46</v>
      </c>
      <c r="F118" s="36">
        <v>20</v>
      </c>
      <c r="G118" s="36">
        <v>25</v>
      </c>
      <c r="H118" s="36">
        <v>1</v>
      </c>
      <c r="I118" s="36">
        <v>1.2125815550071151</v>
      </c>
      <c r="J118" s="36">
        <v>11.557273964124107</v>
      </c>
      <c r="K118" s="36">
        <v>0.20244805501390306</v>
      </c>
      <c r="L118" s="36">
        <v>1.0101334999932119</v>
      </c>
      <c r="M118" s="36">
        <v>4.7705880191316714</v>
      </c>
      <c r="N118" s="36">
        <v>7.9992674999995517</v>
      </c>
      <c r="O118" s="36">
        <v>0.115682258</v>
      </c>
      <c r="P118" s="36">
        <v>0.17715468199999998</v>
      </c>
      <c r="Q118" s="36">
        <v>0.10520966</v>
      </c>
      <c r="R118" s="36">
        <v>1.0472598E-2</v>
      </c>
      <c r="S118" s="36">
        <v>0.16349477099999998</v>
      </c>
      <c r="T118" s="36">
        <v>1.3659911E-2</v>
      </c>
      <c r="U118" s="36">
        <v>3.5840499999999991</v>
      </c>
      <c r="V118" s="36">
        <v>8.5113000000000003</v>
      </c>
      <c r="W118" s="36">
        <v>4.9123138130071142</v>
      </c>
      <c r="X118" s="36">
        <v>20.245728646124107</v>
      </c>
      <c r="Y118" s="36">
        <v>25.15804245913122</v>
      </c>
      <c r="Z118" s="36">
        <v>6.0443062889931499E-3</v>
      </c>
      <c r="AA118" s="36">
        <v>2.8765238310185532E-3</v>
      </c>
      <c r="AB118" s="36">
        <v>2.8765240000000001E-3</v>
      </c>
      <c r="AC118" s="36">
        <v>1.5667598265840371E-3</v>
      </c>
      <c r="AD118" s="36">
        <v>6.4380219641955977E-2</v>
      </c>
      <c r="AE118" s="36">
        <v>0.57942197677760376</v>
      </c>
      <c r="AF118" s="36">
        <v>0.64380219641955971</v>
      </c>
      <c r="AG118" s="36">
        <v>0.26175790147840755</v>
      </c>
      <c r="AH118" s="36">
        <v>0.44528930366441721</v>
      </c>
      <c r="AI118" s="36">
        <v>1.426129256330634</v>
      </c>
      <c r="AJ118" s="36">
        <v>1.1276347377086503E-4</v>
      </c>
      <c r="AK118" s="36">
        <v>1.3626817160442188E-4</v>
      </c>
      <c r="AL118" s="36">
        <v>3.4081778658881577E-4</v>
      </c>
      <c r="AM118" s="36">
        <v>0.26343742477876247</v>
      </c>
      <c r="AN118" s="36">
        <v>0.50980579147797755</v>
      </c>
      <c r="AO118" s="36">
        <v>2.0058920508948264</v>
      </c>
      <c r="AP118" s="36">
        <v>237.014528541</v>
      </c>
      <c r="AQ118" s="36">
        <v>127.623207675</v>
      </c>
      <c r="AR118" s="36">
        <v>364.63773621600001</v>
      </c>
      <c r="AS118" s="36">
        <v>35.983983176000002</v>
      </c>
      <c r="AT118" s="36">
        <v>970.71254446199998</v>
      </c>
      <c r="AU118" s="36">
        <v>2297.843603932</v>
      </c>
      <c r="AV118" s="36">
        <v>540.05724446600004</v>
      </c>
      <c r="AW118" s="36">
        <v>1278.408414555</v>
      </c>
      <c r="AX118" s="36">
        <v>522.17635867299998</v>
      </c>
      <c r="AY118" s="36">
        <v>1236.081281474</v>
      </c>
      <c r="AZ118" s="36">
        <v>3.9888122450000001</v>
      </c>
      <c r="BA118" s="36">
        <v>7.9776244910000003</v>
      </c>
      <c r="BB118" s="36">
        <v>1.6859984429999999</v>
      </c>
      <c r="BC118" s="36">
        <v>59.723958117999999</v>
      </c>
      <c r="BD118" s="36">
        <v>141.376884378</v>
      </c>
      <c r="BE118" s="36">
        <v>0.76636292800000005</v>
      </c>
      <c r="BF118" s="36">
        <v>1.532725857</v>
      </c>
      <c r="BG118" s="36">
        <v>5.0089487620000002</v>
      </c>
      <c r="BH118" s="36">
        <v>27.475849349000001</v>
      </c>
      <c r="BI118" s="36">
        <v>0.06</v>
      </c>
      <c r="BJ118" s="36">
        <v>0.1</v>
      </c>
      <c r="BK118" s="36">
        <v>0.39000000000000012</v>
      </c>
      <c r="BL118" s="36">
        <v>0.42000000000000015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5.8763822379999997</v>
      </c>
      <c r="E119" s="36">
        <v>11</v>
      </c>
      <c r="F119" s="36">
        <v>7</v>
      </c>
      <c r="G119" s="36">
        <v>4</v>
      </c>
      <c r="H119" s="36">
        <v>0</v>
      </c>
      <c r="I119" s="36">
        <v>2.6936536251609273</v>
      </c>
      <c r="J119" s="36">
        <v>30.333772858016104</v>
      </c>
      <c r="K119" s="36">
        <v>0.65447162516290536</v>
      </c>
      <c r="L119" s="36">
        <v>2.0391819999980219</v>
      </c>
      <c r="M119" s="36">
        <v>15.484523483175639</v>
      </c>
      <c r="N119" s="36">
        <v>17.542903000001392</v>
      </c>
      <c r="O119" s="36">
        <v>0.16750883300000002</v>
      </c>
      <c r="P119" s="36">
        <v>0.29057291300000004</v>
      </c>
      <c r="Q119" s="36">
        <v>0.15783245600000001</v>
      </c>
      <c r="R119" s="36">
        <v>9.6763769999999999E-3</v>
      </c>
      <c r="S119" s="36">
        <v>0.27795155100000002</v>
      </c>
      <c r="T119" s="36">
        <v>1.2621362000000001E-2</v>
      </c>
      <c r="U119" s="36">
        <v>2.4265999999999996</v>
      </c>
      <c r="V119" s="36">
        <v>5.7630999999999988</v>
      </c>
      <c r="W119" s="36">
        <v>5.2877624581609268</v>
      </c>
      <c r="X119" s="36">
        <v>36.387445771016104</v>
      </c>
      <c r="Y119" s="36">
        <v>41.675208229177031</v>
      </c>
      <c r="Z119" s="36">
        <v>1.510459967902858E-2</v>
      </c>
      <c r="AA119" s="36">
        <v>6.8883197917326564E-3</v>
      </c>
      <c r="AB119" s="36">
        <v>6.8883199999999999E-3</v>
      </c>
      <c r="AC119" s="36">
        <v>3.5694156267434708E-3</v>
      </c>
      <c r="AD119" s="36">
        <v>0.18724793992894351</v>
      </c>
      <c r="AE119" s="36">
        <v>1.6852314593604913</v>
      </c>
      <c r="AF119" s="36">
        <v>1.8724793992894353</v>
      </c>
      <c r="AG119" s="36">
        <v>0.16605481022245441</v>
      </c>
      <c r="AH119" s="36">
        <v>0.28248404497612933</v>
      </c>
      <c r="AI119" s="36">
        <v>0.90471241431544114</v>
      </c>
      <c r="AJ119" s="36">
        <v>2.7003108316822557E-4</v>
      </c>
      <c r="AK119" s="36">
        <v>3.2631703118978709E-4</v>
      </c>
      <c r="AL119" s="36">
        <v>8.1614545045182005E-4</v>
      </c>
      <c r="AM119" s="36">
        <v>0.16989425693236612</v>
      </c>
      <c r="AN119" s="36">
        <v>0.47005830193626263</v>
      </c>
      <c r="AO119" s="36">
        <v>2.590760019126384</v>
      </c>
      <c r="AP119" s="36">
        <v>486.23605456000001</v>
      </c>
      <c r="AQ119" s="36">
        <v>261.819413994</v>
      </c>
      <c r="AR119" s="36">
        <v>748.05546855400007</v>
      </c>
      <c r="AS119" s="36">
        <v>34.906570533999997</v>
      </c>
      <c r="AT119" s="36">
        <v>2021.6554053919999</v>
      </c>
      <c r="AU119" s="36">
        <v>4457.4952421870003</v>
      </c>
      <c r="AV119" s="36">
        <v>1135.1231867720001</v>
      </c>
      <c r="AW119" s="36">
        <v>2502.80349007</v>
      </c>
      <c r="AX119" s="36">
        <v>1096.4750069639999</v>
      </c>
      <c r="AY119" s="36">
        <v>2417.5891270510001</v>
      </c>
      <c r="AZ119" s="36">
        <v>5.7717415939999999</v>
      </c>
      <c r="BA119" s="36">
        <v>11.543483189</v>
      </c>
      <c r="BB119" s="36">
        <v>2.4222105680000001</v>
      </c>
      <c r="BC119" s="36">
        <v>127.959348142</v>
      </c>
      <c r="BD119" s="36">
        <v>282.13422723600002</v>
      </c>
      <c r="BE119" s="36">
        <v>1.101004804</v>
      </c>
      <c r="BF119" s="36">
        <v>2.202009608</v>
      </c>
      <c r="BG119" s="36">
        <v>0.99939958500000003</v>
      </c>
      <c r="BH119" s="36">
        <v>30.758209137000001</v>
      </c>
      <c r="BI119" s="36">
        <v>0.21</v>
      </c>
      <c r="BJ119" s="36">
        <v>0.21</v>
      </c>
      <c r="BK119" s="36">
        <v>0.09</v>
      </c>
      <c r="BL119" s="36">
        <v>0.09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5.8480566989999998</v>
      </c>
      <c r="E120" s="36">
        <v>14</v>
      </c>
      <c r="F120" s="36">
        <v>3</v>
      </c>
      <c r="G120" s="36">
        <v>5</v>
      </c>
      <c r="H120" s="36">
        <v>6</v>
      </c>
      <c r="I120" s="36">
        <v>0.13076846738367304</v>
      </c>
      <c r="J120" s="36">
        <v>2.2204050995878828</v>
      </c>
      <c r="K120" s="36">
        <v>1.0536467387843326E-2</v>
      </c>
      <c r="L120" s="36">
        <v>0.1202319999958297</v>
      </c>
      <c r="M120" s="36">
        <v>0.47150106696889332</v>
      </c>
      <c r="N120" s="36">
        <v>1.8796725000026624</v>
      </c>
      <c r="O120" s="36">
        <v>8.5875980000000001E-3</v>
      </c>
      <c r="P120" s="36">
        <v>1.3483424999999999E-2</v>
      </c>
      <c r="Q120" s="36">
        <v>7.6805789999999999E-3</v>
      </c>
      <c r="R120" s="36">
        <v>9.0701900000000001E-4</v>
      </c>
      <c r="S120" s="36">
        <v>1.2300355999999998E-2</v>
      </c>
      <c r="T120" s="36">
        <v>1.1830690000000001E-3</v>
      </c>
      <c r="U120" s="36">
        <v>0.14964999999999998</v>
      </c>
      <c r="V120" s="36">
        <v>0.35489999999999999</v>
      </c>
      <c r="W120" s="36">
        <v>0.28900606538367302</v>
      </c>
      <c r="X120" s="36">
        <v>2.5887885245878826</v>
      </c>
      <c r="Y120" s="36">
        <v>2.8777945899715558</v>
      </c>
      <c r="Z120" s="36">
        <v>8.5225699413529895E-4</v>
      </c>
      <c r="AA120" s="36">
        <v>3.6558475527827402E-4</v>
      </c>
      <c r="AB120" s="36">
        <v>3.6558499999999998E-4</v>
      </c>
      <c r="AC120" s="36">
        <v>8.5029065593273396E-5</v>
      </c>
      <c r="AD120" s="36">
        <v>1.983908391585347E-2</v>
      </c>
      <c r="AE120" s="36">
        <v>0.17855175524268124</v>
      </c>
      <c r="AF120" s="36">
        <v>0.1983908391585347</v>
      </c>
      <c r="AG120" s="36">
        <v>1.0733660535627298E-2</v>
      </c>
      <c r="AH120" s="36">
        <v>1.8259560451411951E-2</v>
      </c>
      <c r="AI120" s="36">
        <v>5.8479943607900445E-2</v>
      </c>
      <c r="AJ120" s="36">
        <v>1.4331406427977091E-5</v>
      </c>
      <c r="AK120" s="36">
        <v>1.7318680294689897E-5</v>
      </c>
      <c r="AL120" s="36">
        <v>4.3315428798811414E-5</v>
      </c>
      <c r="AM120" s="36">
        <v>1.083302100764855E-2</v>
      </c>
      <c r="AN120" s="36">
        <v>3.8115963047560111E-2</v>
      </c>
      <c r="AO120" s="36">
        <v>0.23707501427938049</v>
      </c>
      <c r="AP120" s="36">
        <v>31.591240245000002</v>
      </c>
      <c r="AQ120" s="36">
        <v>17.010667823999999</v>
      </c>
      <c r="AR120" s="36">
        <v>48.601908069000004</v>
      </c>
      <c r="AS120" s="36">
        <v>5.9521023580000003</v>
      </c>
      <c r="AT120" s="36">
        <v>285.386098344</v>
      </c>
      <c r="AU120" s="36">
        <v>630.931983962</v>
      </c>
      <c r="AV120" s="36">
        <v>185.656460791</v>
      </c>
      <c r="AW120" s="36">
        <v>410.44956226699998</v>
      </c>
      <c r="AX120" s="36">
        <v>180.82240445900001</v>
      </c>
      <c r="AY120" s="36">
        <v>399.762423791</v>
      </c>
      <c r="AZ120" s="36">
        <v>2.6579712670000002</v>
      </c>
      <c r="BA120" s="36">
        <v>5.3159425340000004</v>
      </c>
      <c r="BB120" s="36">
        <v>0.49008582899999997</v>
      </c>
      <c r="BC120" s="36">
        <v>18.357937184000001</v>
      </c>
      <c r="BD120" s="36">
        <v>40.585753111999999</v>
      </c>
      <c r="BE120" s="36">
        <v>0.22276628600000001</v>
      </c>
      <c r="BF120" s="36">
        <v>0.44553257200000002</v>
      </c>
      <c r="BG120" s="36">
        <v>1.9126585519999999</v>
      </c>
      <c r="BH120" s="36">
        <v>13.943992584</v>
      </c>
      <c r="BI120" s="36">
        <v>0.03</v>
      </c>
      <c r="BJ120" s="36">
        <v>0.03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5.8042073829999996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0.48054831639355305</v>
      </c>
      <c r="J121" s="36">
        <v>5.885570389110053</v>
      </c>
      <c r="K121" s="36">
        <v>7.7918316399552101E-2</v>
      </c>
      <c r="L121" s="36">
        <v>0.40262999999400095</v>
      </c>
      <c r="M121" s="36">
        <v>2.2815592055121168</v>
      </c>
      <c r="N121" s="36">
        <v>4.0845594999914896</v>
      </c>
      <c r="O121" s="36">
        <v>3.4101325000000002E-2</v>
      </c>
      <c r="P121" s="36">
        <v>5.6856115999999998E-2</v>
      </c>
      <c r="Q121" s="36">
        <v>3.0953940999999999E-2</v>
      </c>
      <c r="R121" s="36">
        <v>3.147384E-3</v>
      </c>
      <c r="S121" s="36">
        <v>5.2750831999999998E-2</v>
      </c>
      <c r="T121" s="36">
        <v>4.1052839999999998E-3</v>
      </c>
      <c r="U121" s="36" t="s">
        <v>339</v>
      </c>
      <c r="V121" s="36" t="s">
        <v>339</v>
      </c>
      <c r="W121" s="36">
        <v>0.51464964139355307</v>
      </c>
      <c r="X121" s="36">
        <v>5.9424265051100527</v>
      </c>
      <c r="Y121" s="36">
        <v>6.4570761465036055</v>
      </c>
      <c r="Z121" s="36">
        <v>2.8654528676829473E-3</v>
      </c>
      <c r="AA121" s="36">
        <v>1.3009039497109362E-3</v>
      </c>
      <c r="AB121" s="36">
        <v>1.3009040000000001E-3</v>
      </c>
      <c r="AC121" s="36">
        <v>6.8803888294901813E-4</v>
      </c>
      <c r="AD121" s="36">
        <v>6.3915493431171963E-2</v>
      </c>
      <c r="AE121" s="36">
        <v>0.57523944088054757</v>
      </c>
      <c r="AF121" s="36">
        <v>0.63915493431171955</v>
      </c>
      <c r="AG121" s="36" t="s">
        <v>339</v>
      </c>
      <c r="AH121" s="36" t="s">
        <v>339</v>
      </c>
      <c r="AI121" s="36" t="s">
        <v>339</v>
      </c>
      <c r="AJ121" s="36">
        <v>5.0997125016325234E-5</v>
      </c>
      <c r="AK121" s="36">
        <v>6.1627092112869156E-5</v>
      </c>
      <c r="AL121" s="36">
        <v>1.5413437254288049E-4</v>
      </c>
      <c r="AM121" s="36">
        <v>7.3903600796534333E-4</v>
      </c>
      <c r="AN121" s="36">
        <v>6.3977120523284831E-2</v>
      </c>
      <c r="AO121" s="36">
        <v>0.57539357525309043</v>
      </c>
      <c r="AP121" s="36">
        <v>132.71525745299999</v>
      </c>
      <c r="AQ121" s="36">
        <v>71.462061704999996</v>
      </c>
      <c r="AR121" s="36">
        <v>204.17731915799999</v>
      </c>
      <c r="AS121" s="36">
        <v>14.983205036999999</v>
      </c>
      <c r="AT121" s="36">
        <v>797.45173553400002</v>
      </c>
      <c r="AU121" s="36">
        <v>1834.5680588</v>
      </c>
      <c r="AV121" s="36">
        <v>456.81179325300002</v>
      </c>
      <c r="AW121" s="36">
        <v>1050.9129110169999</v>
      </c>
      <c r="AX121" s="36">
        <v>442.43011280600001</v>
      </c>
      <c r="AY121" s="36">
        <v>1017.82730796</v>
      </c>
      <c r="AZ121" s="36">
        <v>1.34574335</v>
      </c>
      <c r="BA121" s="36">
        <v>2.6914867</v>
      </c>
      <c r="BB121" s="36">
        <v>0.81058689699999997</v>
      </c>
      <c r="BC121" s="36">
        <v>55.022780486000002</v>
      </c>
      <c r="BD121" s="36">
        <v>126.58199999999999</v>
      </c>
      <c r="BE121" s="36">
        <v>0.36844858899999999</v>
      </c>
      <c r="BF121" s="36">
        <v>0.73689717899999996</v>
      </c>
      <c r="BG121" s="36">
        <v>4.1162131989999997</v>
      </c>
      <c r="BH121" s="36">
        <v>24.659447055000001</v>
      </c>
      <c r="BI121" s="36">
        <v>0.03</v>
      </c>
      <c r="BJ121" s="36">
        <v>0.03</v>
      </c>
      <c r="BK121" s="36">
        <v>0.03</v>
      </c>
      <c r="BL121" s="36">
        <v>0.03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5.699522999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8.5595404824311175E-2</v>
      </c>
      <c r="J122" s="36">
        <v>7.1894311816366239</v>
      </c>
      <c r="K122" s="36">
        <v>1.6175404831948584E-2</v>
      </c>
      <c r="L122" s="36">
        <v>6.9419999992362591E-2</v>
      </c>
      <c r="M122" s="36">
        <v>0.83710908646520599</v>
      </c>
      <c r="N122" s="36">
        <v>6.4379174999957289</v>
      </c>
      <c r="O122" s="36">
        <v>0.12164918599999999</v>
      </c>
      <c r="P122" s="36">
        <v>0.196653888</v>
      </c>
      <c r="Q122" s="36">
        <v>0.10463792399999999</v>
      </c>
      <c r="R122" s="36">
        <v>1.7011261999999999E-2</v>
      </c>
      <c r="S122" s="36">
        <v>0.174465285</v>
      </c>
      <c r="T122" s="36">
        <v>2.2188602999999998E-2</v>
      </c>
      <c r="U122" s="36" t="s">
        <v>339</v>
      </c>
      <c r="V122" s="36" t="s">
        <v>339</v>
      </c>
      <c r="W122" s="36">
        <v>0.20724459082431118</v>
      </c>
      <c r="X122" s="36">
        <v>7.386085069636624</v>
      </c>
      <c r="Y122" s="36">
        <v>7.5933296604609355</v>
      </c>
      <c r="Z122" s="36">
        <v>8.8273097753430174E-4</v>
      </c>
      <c r="AA122" s="36">
        <v>1.8890442919234051E-4</v>
      </c>
      <c r="AB122" s="36">
        <v>1.8890399999999999E-4</v>
      </c>
      <c r="AC122" s="36">
        <v>9.0999709822182017E-5</v>
      </c>
      <c r="AD122" s="36">
        <v>2.6891565559587195E-2</v>
      </c>
      <c r="AE122" s="36">
        <v>0.24202409003628469</v>
      </c>
      <c r="AF122" s="36">
        <v>0.26891565559587188</v>
      </c>
      <c r="AG122" s="36" t="s">
        <v>339</v>
      </c>
      <c r="AH122" s="36" t="s">
        <v>339</v>
      </c>
      <c r="AI122" s="36" t="s">
        <v>339</v>
      </c>
      <c r="AJ122" s="36">
        <v>7.4052819447749096E-6</v>
      </c>
      <c r="AK122" s="36">
        <v>8.9488572627107269E-6</v>
      </c>
      <c r="AL122" s="36">
        <v>2.2381820265630899E-5</v>
      </c>
      <c r="AM122" s="36">
        <v>9.8404991766956932E-5</v>
      </c>
      <c r="AN122" s="36">
        <v>2.6900514416849906E-2</v>
      </c>
      <c r="AO122" s="36">
        <v>0.24204647185655032</v>
      </c>
      <c r="AP122" s="36">
        <v>109.480333292</v>
      </c>
      <c r="AQ122" s="36">
        <v>58.950948695000001</v>
      </c>
      <c r="AR122" s="36">
        <v>168.43128198700001</v>
      </c>
      <c r="AS122" s="36">
        <v>20.592004113000002</v>
      </c>
      <c r="AT122" s="36">
        <v>593.88860270500004</v>
      </c>
      <c r="AU122" s="36">
        <v>1361.3184855750001</v>
      </c>
      <c r="AV122" s="36">
        <v>312.60913874599999</v>
      </c>
      <c r="AW122" s="36">
        <v>716.56636850100006</v>
      </c>
      <c r="AX122" s="36">
        <v>298.56013404100003</v>
      </c>
      <c r="AY122" s="36">
        <v>684.36307360399996</v>
      </c>
      <c r="AZ122" s="36">
        <v>2.656570173</v>
      </c>
      <c r="BA122" s="36">
        <v>5.313140347</v>
      </c>
      <c r="BB122" s="36">
        <v>0.83397880199999996</v>
      </c>
      <c r="BC122" s="36">
        <v>40.309229307000003</v>
      </c>
      <c r="BD122" s="36">
        <v>92.397292598000007</v>
      </c>
      <c r="BE122" s="36">
        <v>0.37908127400000002</v>
      </c>
      <c r="BF122" s="36">
        <v>0.75816254800000005</v>
      </c>
      <c r="BG122" s="36">
        <v>7.0267638970000004</v>
      </c>
      <c r="BH122" s="36">
        <v>39.196342563000002</v>
      </c>
      <c r="BI122" s="36">
        <v>0.24</v>
      </c>
      <c r="BJ122" s="36">
        <v>0.24</v>
      </c>
      <c r="BK122" s="36">
        <v>0.42000000000000015</v>
      </c>
      <c r="BL122" s="36">
        <v>0.42000000000000015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5.4528433679999999</v>
      </c>
      <c r="E123" s="36">
        <v>101</v>
      </c>
      <c r="F123" s="36">
        <v>1</v>
      </c>
      <c r="G123" s="36">
        <v>11</v>
      </c>
      <c r="H123" s="36">
        <v>89</v>
      </c>
      <c r="I123" s="36">
        <v>1.7903237793331587E-3</v>
      </c>
      <c r="J123" s="36">
        <v>0.99996363718257986</v>
      </c>
      <c r="K123" s="36">
        <v>1.7903237793331587E-3</v>
      </c>
      <c r="L123" s="36">
        <v>0</v>
      </c>
      <c r="M123" s="36">
        <v>0.14641696095854051</v>
      </c>
      <c r="N123" s="36">
        <v>0.85533700000337243</v>
      </c>
      <c r="O123" s="36">
        <v>0.142868878</v>
      </c>
      <c r="P123" s="36">
        <v>0.25065140699999999</v>
      </c>
      <c r="Q123" s="36">
        <v>0.12996714400000001</v>
      </c>
      <c r="R123" s="36">
        <v>1.2901734E-2</v>
      </c>
      <c r="S123" s="36">
        <v>0.233823058</v>
      </c>
      <c r="T123" s="36">
        <v>1.6828348999999999E-2</v>
      </c>
      <c r="U123" s="36">
        <v>0.22449999999999998</v>
      </c>
      <c r="V123" s="36">
        <v>0.5361999999999999</v>
      </c>
      <c r="W123" s="36">
        <v>0.36915920177933315</v>
      </c>
      <c r="X123" s="36">
        <v>1.7868150441825796</v>
      </c>
      <c r="Y123" s="36">
        <v>2.1559742459619127</v>
      </c>
      <c r="Z123" s="36">
        <v>5.9246408008882717E-5</v>
      </c>
      <c r="AA123" s="36">
        <v>1.2678731313900902E-5</v>
      </c>
      <c r="AB123" s="36">
        <v>1.2678699999999999E-5</v>
      </c>
      <c r="AC123" s="36">
        <v>2.0312771602879245E-5</v>
      </c>
      <c r="AD123" s="36">
        <v>1.7668374967718958E-2</v>
      </c>
      <c r="AE123" s="36">
        <v>0.15901537470947061</v>
      </c>
      <c r="AF123" s="36">
        <v>0.17668374967718958</v>
      </c>
      <c r="AG123" s="36">
        <v>1.5626017294866616E-2</v>
      </c>
      <c r="AH123" s="36">
        <v>2.6582190340692636E-2</v>
      </c>
      <c r="AI123" s="36">
        <v>8.5134852847894016E-2</v>
      </c>
      <c r="AJ123" s="36">
        <v>4.9702149342085404E-7</v>
      </c>
      <c r="AK123" s="36">
        <v>6.0062188506717956E-7</v>
      </c>
      <c r="AL123" s="36">
        <v>1.5022042127316228E-6</v>
      </c>
      <c r="AM123" s="36">
        <v>1.5646827087962917E-2</v>
      </c>
      <c r="AN123" s="36">
        <v>4.4251165930296661E-2</v>
      </c>
      <c r="AO123" s="36">
        <v>0.24415172976157737</v>
      </c>
      <c r="AP123" s="36">
        <v>54.326540102000003</v>
      </c>
      <c r="AQ123" s="36">
        <v>29.252752361999999</v>
      </c>
      <c r="AR123" s="36">
        <v>83.579292464000005</v>
      </c>
      <c r="AS123" s="36">
        <v>4.101507786</v>
      </c>
      <c r="AT123" s="36">
        <v>113.38078848000001</v>
      </c>
      <c r="AU123" s="36">
        <v>254.09999982299999</v>
      </c>
      <c r="AV123" s="36">
        <v>109.68248974799999</v>
      </c>
      <c r="AW123" s="36">
        <v>245.81166703100001</v>
      </c>
      <c r="AX123" s="36">
        <v>101.395347507</v>
      </c>
      <c r="AY123" s="36">
        <v>227.239183365</v>
      </c>
      <c r="AZ123" s="36">
        <v>0.58239998299999995</v>
      </c>
      <c r="BA123" s="36">
        <v>1.164799967</v>
      </c>
      <c r="BB123" s="36">
        <v>2.1977251789999999</v>
      </c>
      <c r="BC123" s="36">
        <v>194.75392520400001</v>
      </c>
      <c r="BD123" s="36">
        <v>436.466997832</v>
      </c>
      <c r="BE123" s="36">
        <v>0.48838337300000001</v>
      </c>
      <c r="BF123" s="36">
        <v>0.97676674600000002</v>
      </c>
      <c r="BG123" s="36">
        <v>9.4493355609999998</v>
      </c>
      <c r="BH123" s="36">
        <v>44.541589905000002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5.3759830370000001</v>
      </c>
      <c r="E124" s="36">
        <v>3</v>
      </c>
      <c r="F124" s="36">
        <v>0</v>
      </c>
      <c r="G124" s="36">
        <v>0</v>
      </c>
      <c r="H124" s="36">
        <v>3</v>
      </c>
      <c r="I124" s="36">
        <v>1.2262116021085183E-4</v>
      </c>
      <c r="J124" s="36">
        <v>0.20801557027408879</v>
      </c>
      <c r="K124" s="36">
        <v>1.2262116021085183E-4</v>
      </c>
      <c r="L124" s="36">
        <v>0</v>
      </c>
      <c r="M124" s="36">
        <v>1.3149191434176642E-2</v>
      </c>
      <c r="N124" s="36">
        <v>0.19498900000012301</v>
      </c>
      <c r="O124" s="36">
        <v>5.1950670000000003E-3</v>
      </c>
      <c r="P124" s="36">
        <v>8.863292E-3</v>
      </c>
      <c r="Q124" s="36">
        <v>4.5218580000000001E-3</v>
      </c>
      <c r="R124" s="36">
        <v>6.7320900000000003E-4</v>
      </c>
      <c r="S124" s="36">
        <v>7.9851929999999998E-3</v>
      </c>
      <c r="T124" s="36">
        <v>8.7809900000000002E-4</v>
      </c>
      <c r="U124" s="36">
        <v>0</v>
      </c>
      <c r="V124" s="36">
        <v>0</v>
      </c>
      <c r="W124" s="36">
        <v>5.3176881602108525E-3</v>
      </c>
      <c r="X124" s="36">
        <v>0.21687886227408879</v>
      </c>
      <c r="Y124" s="36">
        <v>0.22219655043429964</v>
      </c>
      <c r="Z124" s="36">
        <v>3.4492345473844344E-6</v>
      </c>
      <c r="AA124" s="36">
        <v>7.3813619314026873E-7</v>
      </c>
      <c r="AB124" s="36">
        <v>7.3813600000000001E-7</v>
      </c>
      <c r="AC124" s="36">
        <v>6.5488282819227514E-7</v>
      </c>
      <c r="AD124" s="36">
        <v>8.3927339803654543E-4</v>
      </c>
      <c r="AE124" s="36">
        <v>7.5534605823289105E-3</v>
      </c>
      <c r="AF124" s="36">
        <v>8.3927339803654549E-3</v>
      </c>
      <c r="AG124" s="36">
        <v>0</v>
      </c>
      <c r="AH124" s="36">
        <v>0</v>
      </c>
      <c r="AI124" s="36">
        <v>0</v>
      </c>
      <c r="AJ124" s="36">
        <v>2.8935889094914736E-8</v>
      </c>
      <c r="AK124" s="36">
        <v>3.4967357517406962E-8</v>
      </c>
      <c r="AL124" s="36">
        <v>8.7456206769532297E-8</v>
      </c>
      <c r="AM124" s="36">
        <v>6.8381871728718985E-7</v>
      </c>
      <c r="AN124" s="36">
        <v>8.3930836539406286E-4</v>
      </c>
      <c r="AO124" s="36">
        <v>7.5535480385356801E-3</v>
      </c>
      <c r="AP124" s="36">
        <v>10.639522321999999</v>
      </c>
      <c r="AQ124" s="36">
        <v>5.7289735579999999</v>
      </c>
      <c r="AR124" s="36">
        <v>16.368495879999998</v>
      </c>
      <c r="AS124" s="36">
        <v>2.8797510979999998</v>
      </c>
      <c r="AT124" s="36">
        <v>17.604153456999999</v>
      </c>
      <c r="AU124" s="36">
        <v>40.295878359</v>
      </c>
      <c r="AV124" s="36">
        <v>14.081940124999999</v>
      </c>
      <c r="AW124" s="36">
        <v>32.233537824999999</v>
      </c>
      <c r="AX124" s="36">
        <v>13.097517458</v>
      </c>
      <c r="AY124" s="36">
        <v>29.980195955999999</v>
      </c>
      <c r="AZ124" s="36">
        <v>0.146216915</v>
      </c>
      <c r="BA124" s="36">
        <v>0.29243383099999998</v>
      </c>
      <c r="BB124" s="36">
        <v>0.25284038800000003</v>
      </c>
      <c r="BC124" s="36">
        <v>12.292374487</v>
      </c>
      <c r="BD124" s="36">
        <v>28.137225017999999</v>
      </c>
      <c r="BE124" s="36">
        <v>5.6186752E-2</v>
      </c>
      <c r="BF124" s="36">
        <v>0.112373505</v>
      </c>
      <c r="BG124" s="36">
        <v>3.8279680960000002</v>
      </c>
      <c r="BH124" s="36">
        <v>21.810139599999999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5.3821583789999998</v>
      </c>
      <c r="E125" s="36">
        <v>0</v>
      </c>
      <c r="F125" s="36" t="s">
        <v>339</v>
      </c>
      <c r="G125" s="36" t="s">
        <v>339</v>
      </c>
      <c r="H125" s="36" t="s">
        <v>339</v>
      </c>
      <c r="I125" s="36">
        <v>1.7079832730916567E-4</v>
      </c>
      <c r="J125" s="36">
        <v>0.58543775967376621</v>
      </c>
      <c r="K125" s="36">
        <v>1.7079832730916567E-4</v>
      </c>
      <c r="L125" s="36">
        <v>0</v>
      </c>
      <c r="M125" s="36">
        <v>1.9420558001867285E-2</v>
      </c>
      <c r="N125" s="36">
        <v>0.5661879999992081</v>
      </c>
      <c r="O125" s="36">
        <v>8.1524739999999998E-3</v>
      </c>
      <c r="P125" s="36">
        <v>1.3088483E-2</v>
      </c>
      <c r="Q125" s="36">
        <v>6.8346659999999997E-3</v>
      </c>
      <c r="R125" s="36">
        <v>1.317808E-3</v>
      </c>
      <c r="S125" s="36">
        <v>1.1369601999999999E-2</v>
      </c>
      <c r="T125" s="36">
        <v>1.718881E-3</v>
      </c>
      <c r="U125" s="36" t="s">
        <v>339</v>
      </c>
      <c r="V125" s="36" t="s">
        <v>339</v>
      </c>
      <c r="W125" s="36">
        <v>8.3232723273091655E-3</v>
      </c>
      <c r="X125" s="36">
        <v>0.5985262426737662</v>
      </c>
      <c r="Y125" s="36">
        <v>0.60684951500107531</v>
      </c>
      <c r="Z125" s="36">
        <v>6.2787969266626025E-6</v>
      </c>
      <c r="AA125" s="36">
        <v>1.3436625423057969E-6</v>
      </c>
      <c r="AB125" s="36">
        <v>1.3436599999999999E-6</v>
      </c>
      <c r="AC125" s="36">
        <v>1.1518648713466081E-6</v>
      </c>
      <c r="AD125" s="36">
        <v>3.012371152149757E-3</v>
      </c>
      <c r="AE125" s="36">
        <v>2.7111340369347807E-2</v>
      </c>
      <c r="AF125" s="36">
        <v>3.0123711521497565E-2</v>
      </c>
      <c r="AG125" s="36" t="s">
        <v>339</v>
      </c>
      <c r="AH125" s="36" t="s">
        <v>339</v>
      </c>
      <c r="AI125" s="36" t="s">
        <v>339</v>
      </c>
      <c r="AJ125" s="36">
        <v>5.2673215696393521E-8</v>
      </c>
      <c r="AK125" s="36">
        <v>6.3652551293852399E-8</v>
      </c>
      <c r="AL125" s="36">
        <v>1.5920021078493632E-7</v>
      </c>
      <c r="AM125" s="36">
        <v>1.2045380870430016E-6</v>
      </c>
      <c r="AN125" s="36">
        <v>3.0124348047010511E-3</v>
      </c>
      <c r="AO125" s="36">
        <v>2.7111499569558592E-2</v>
      </c>
      <c r="AP125" s="36">
        <v>15.977267076</v>
      </c>
      <c r="AQ125" s="36">
        <v>8.6031438100000006</v>
      </c>
      <c r="AR125" s="36">
        <v>24.580410886000003</v>
      </c>
      <c r="AS125" s="36">
        <v>2.395508113</v>
      </c>
      <c r="AT125" s="36">
        <v>30.895556698</v>
      </c>
      <c r="AU125" s="36">
        <v>66.733075765999999</v>
      </c>
      <c r="AV125" s="36">
        <v>22.924429127</v>
      </c>
      <c r="AW125" s="36">
        <v>49.515782506000001</v>
      </c>
      <c r="AX125" s="36">
        <v>21.374698009999999</v>
      </c>
      <c r="AY125" s="36">
        <v>46.168429840999998</v>
      </c>
      <c r="AZ125" s="36">
        <v>0.17319018899999999</v>
      </c>
      <c r="BA125" s="36">
        <v>0.34638037900000002</v>
      </c>
      <c r="BB125" s="36">
        <v>0.55127679900000004</v>
      </c>
      <c r="BC125" s="36">
        <v>20.292474678000001</v>
      </c>
      <c r="BD125" s="36">
        <v>43.830873916000002</v>
      </c>
      <c r="BE125" s="36">
        <v>0.122505955</v>
      </c>
      <c r="BF125" s="36">
        <v>0.245011911</v>
      </c>
      <c r="BG125" s="36">
        <v>3.2864230440000002</v>
      </c>
      <c r="BH125" s="36">
        <v>19.433141028000001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4.9444012019999999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3.9458599999999999E-4</v>
      </c>
      <c r="P126" s="36">
        <v>6.0790500000000006E-4</v>
      </c>
      <c r="Q126" s="36">
        <v>3.53285E-4</v>
      </c>
      <c r="R126" s="36">
        <v>4.1300999999999996E-5</v>
      </c>
      <c r="S126" s="36">
        <v>5.5403400000000002E-4</v>
      </c>
      <c r="T126" s="36">
        <v>5.3871E-5</v>
      </c>
      <c r="U126" s="36">
        <v>0</v>
      </c>
      <c r="V126" s="36">
        <v>0</v>
      </c>
      <c r="W126" s="36">
        <v>3.9458599999999999E-4</v>
      </c>
      <c r="X126" s="36">
        <v>6.0790500000000006E-4</v>
      </c>
      <c r="Y126" s="36">
        <v>1.0024910000000001E-3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5.3377299999999997E-4</v>
      </c>
      <c r="AQ126" s="36">
        <v>2.8741599999999997E-4</v>
      </c>
      <c r="AR126" s="36">
        <v>8.2118899999999995E-4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0.158901291</v>
      </c>
      <c r="BC126" s="36">
        <v>6.9924772380000002</v>
      </c>
      <c r="BD126" s="36">
        <v>15.361087759</v>
      </c>
      <c r="BE126" s="36">
        <v>3.5311398000000001E-2</v>
      </c>
      <c r="BF126" s="36">
        <v>7.0622796000000002E-2</v>
      </c>
      <c r="BG126" s="36">
        <v>2.3244166470000001</v>
      </c>
      <c r="BH126" s="36">
        <v>9.2106664249999994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5.3917410019999998</v>
      </c>
      <c r="E127" s="36">
        <v>2</v>
      </c>
      <c r="F127" s="36">
        <v>0</v>
      </c>
      <c r="G127" s="36">
        <v>0</v>
      </c>
      <c r="H127" s="36">
        <v>2</v>
      </c>
      <c r="I127" s="36">
        <v>5.1315822168527462E-6</v>
      </c>
      <c r="J127" s="36">
        <v>2.0942618173444508E-2</v>
      </c>
      <c r="K127" s="36">
        <v>5.1315822168527462E-6</v>
      </c>
      <c r="L127" s="36">
        <v>0</v>
      </c>
      <c r="M127" s="36">
        <v>9.4774975566189765E-4</v>
      </c>
      <c r="N127" s="36">
        <v>1.9999999999999463E-2</v>
      </c>
      <c r="O127" s="36">
        <v>1.3309645E-2</v>
      </c>
      <c r="P127" s="36">
        <v>2.3286478999999999E-2</v>
      </c>
      <c r="Q127" s="36">
        <v>1.1904458E-2</v>
      </c>
      <c r="R127" s="36">
        <v>1.405187E-3</v>
      </c>
      <c r="S127" s="36">
        <v>2.1453624999999997E-2</v>
      </c>
      <c r="T127" s="36">
        <v>1.8328540000000001E-3</v>
      </c>
      <c r="U127" s="36">
        <v>0</v>
      </c>
      <c r="V127" s="36">
        <v>0</v>
      </c>
      <c r="W127" s="36">
        <v>1.3314776582216853E-2</v>
      </c>
      <c r="X127" s="36">
        <v>4.4229097173444504E-2</v>
      </c>
      <c r="Y127" s="36">
        <v>5.7543873755661355E-2</v>
      </c>
      <c r="Z127" s="36">
        <v>4.6542489243015812E-7</v>
      </c>
      <c r="AA127" s="36">
        <v>9.960092698005381E-8</v>
      </c>
      <c r="AB127" s="36">
        <v>9.9600900000000001E-8</v>
      </c>
      <c r="AC127" s="36">
        <v>3.5183078073696773E-8</v>
      </c>
      <c r="AD127" s="36">
        <v>2.476109075633244E-4</v>
      </c>
      <c r="AE127" s="36">
        <v>2.2284981680699197E-3</v>
      </c>
      <c r="AF127" s="36">
        <v>2.4761090756332442E-3</v>
      </c>
      <c r="AG127" s="36">
        <v>0</v>
      </c>
      <c r="AH127" s="36">
        <v>0</v>
      </c>
      <c r="AI127" s="36">
        <v>0</v>
      </c>
      <c r="AJ127" s="36">
        <v>3.9044845342236296E-9</v>
      </c>
      <c r="AK127" s="36">
        <v>4.7183449653661376E-9</v>
      </c>
      <c r="AL127" s="36">
        <v>1.1800964733912869E-8</v>
      </c>
      <c r="AM127" s="36">
        <v>3.9087562607920402E-8</v>
      </c>
      <c r="AN127" s="36">
        <v>2.4761562590828979E-4</v>
      </c>
      <c r="AO127" s="36">
        <v>2.2285099690346538E-3</v>
      </c>
      <c r="AP127" s="36">
        <v>2.1284798999999999</v>
      </c>
      <c r="AQ127" s="36">
        <v>1.146104561</v>
      </c>
      <c r="AR127" s="36">
        <v>3.2745844609999999</v>
      </c>
      <c r="AS127" s="36">
        <v>0.525182751</v>
      </c>
      <c r="AT127" s="36">
        <v>0.92274265300000002</v>
      </c>
      <c r="AU127" s="36">
        <v>2.0953996460000002</v>
      </c>
      <c r="AV127" s="36">
        <v>0.66528637700000004</v>
      </c>
      <c r="AW127" s="36">
        <v>1.510757994</v>
      </c>
      <c r="AX127" s="36">
        <v>0.61988560699999995</v>
      </c>
      <c r="AY127" s="36">
        <v>1.4076601710000001</v>
      </c>
      <c r="AZ127" s="36">
        <v>4.5705016000000001E-2</v>
      </c>
      <c r="BA127" s="36">
        <v>9.1410033000000002E-2</v>
      </c>
      <c r="BB127" s="36">
        <v>0.92485515699999998</v>
      </c>
      <c r="BC127" s="36">
        <v>37.447616289000003</v>
      </c>
      <c r="BD127" s="36">
        <v>85.037492982000003</v>
      </c>
      <c r="BE127" s="36">
        <v>0.20552336800000001</v>
      </c>
      <c r="BF127" s="36">
        <v>0.41104673600000002</v>
      </c>
      <c r="BG127" s="36">
        <v>4.9108081820000002</v>
      </c>
      <c r="BH127" s="36">
        <v>27.673136265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5.6084668679999998</v>
      </c>
      <c r="E128" s="36">
        <v>7</v>
      </c>
      <c r="F128" s="36">
        <v>1</v>
      </c>
      <c r="G128" s="36">
        <v>1</v>
      </c>
      <c r="H128" s="36">
        <v>5</v>
      </c>
      <c r="I128" s="36">
        <v>1.4891637032837591E-2</v>
      </c>
      <c r="J128" s="36">
        <v>2.5920634691052045</v>
      </c>
      <c r="K128" s="36">
        <v>1.2406370376307891E-3</v>
      </c>
      <c r="L128" s="36">
        <v>1.3650999995206803E-2</v>
      </c>
      <c r="M128" s="36">
        <v>0.13402560613442879</v>
      </c>
      <c r="N128" s="36">
        <v>2.4729295000036133</v>
      </c>
      <c r="O128" s="36">
        <v>6.2754723999999998E-2</v>
      </c>
      <c r="P128" s="36">
        <v>0.110526087</v>
      </c>
      <c r="Q128" s="36">
        <v>5.5296497E-2</v>
      </c>
      <c r="R128" s="36">
        <v>7.4582269999999996E-3</v>
      </c>
      <c r="S128" s="36">
        <v>0.10079796499999999</v>
      </c>
      <c r="T128" s="36">
        <v>9.7281220000000005E-3</v>
      </c>
      <c r="U128" s="36">
        <v>3.5450000000000002E-2</v>
      </c>
      <c r="V128" s="36">
        <v>8.3900000000000002E-2</v>
      </c>
      <c r="W128" s="36">
        <v>0.1130963610328376</v>
      </c>
      <c r="X128" s="36">
        <v>2.7864895561052041</v>
      </c>
      <c r="Y128" s="36">
        <v>2.8995859171380416</v>
      </c>
      <c r="Z128" s="36">
        <v>1.689800495855169E-4</v>
      </c>
      <c r="AA128" s="36">
        <v>3.6161730611300607E-5</v>
      </c>
      <c r="AB128" s="36">
        <v>3.6161700000000003E-5</v>
      </c>
      <c r="AC128" s="36">
        <v>9.861489334438686E-6</v>
      </c>
      <c r="AD128" s="36">
        <v>1.6492484742818052E-2</v>
      </c>
      <c r="AE128" s="36">
        <v>0.14843236268536242</v>
      </c>
      <c r="AF128" s="36">
        <v>0.16492484742818048</v>
      </c>
      <c r="AG128" s="36">
        <v>2.5357545413935219E-3</v>
      </c>
      <c r="AH128" s="36">
        <v>4.3136973807613938E-3</v>
      </c>
      <c r="AI128" s="36">
        <v>1.3815490260006086E-2</v>
      </c>
      <c r="AJ128" s="36">
        <v>1.4175855678135455E-6</v>
      </c>
      <c r="AK128" s="36">
        <v>1.7130706161699409E-6</v>
      </c>
      <c r="AL128" s="36">
        <v>4.2845290195001955E-6</v>
      </c>
      <c r="AM128" s="36">
        <v>2.5470336162957742E-3</v>
      </c>
      <c r="AN128" s="36">
        <v>2.0807895194195614E-2</v>
      </c>
      <c r="AO128" s="36">
        <v>0.16225213747438799</v>
      </c>
      <c r="AP128" s="36">
        <v>52.676270187999997</v>
      </c>
      <c r="AQ128" s="36">
        <v>28.364145486000002</v>
      </c>
      <c r="AR128" s="36">
        <v>81.040415674000002</v>
      </c>
      <c r="AS128" s="36">
        <v>9.5906133059999998</v>
      </c>
      <c r="AT128" s="36">
        <v>417.69177011400001</v>
      </c>
      <c r="AU128" s="36">
        <v>958.20749859499995</v>
      </c>
      <c r="AV128" s="36">
        <v>229.09793378099999</v>
      </c>
      <c r="AW128" s="36">
        <v>525.56304377699996</v>
      </c>
      <c r="AX128" s="36">
        <v>216.92411217200001</v>
      </c>
      <c r="AY128" s="36">
        <v>497.63563895999999</v>
      </c>
      <c r="AZ128" s="36">
        <v>0.77662011600000003</v>
      </c>
      <c r="BA128" s="36">
        <v>1.5532402329999999</v>
      </c>
      <c r="BB128" s="36">
        <v>0.604752183</v>
      </c>
      <c r="BC128" s="36">
        <v>30.603155410999999</v>
      </c>
      <c r="BD128" s="36">
        <v>70.205292739000001</v>
      </c>
      <c r="BE128" s="36">
        <v>0.13438937400000001</v>
      </c>
      <c r="BF128" s="36">
        <v>0.26877874800000001</v>
      </c>
      <c r="BG128" s="36">
        <v>6.6151437780000002</v>
      </c>
      <c r="BH128" s="36">
        <v>36.907037834999997</v>
      </c>
      <c r="BI128" s="36">
        <v>0.03</v>
      </c>
      <c r="BJ128" s="36">
        <v>0.03</v>
      </c>
      <c r="BK128" s="36">
        <v>0.03</v>
      </c>
      <c r="BL128" s="36">
        <v>0.03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5.1397350020000001</v>
      </c>
      <c r="E129" s="36">
        <v>162</v>
      </c>
      <c r="F129" s="36">
        <v>0</v>
      </c>
      <c r="G129" s="36">
        <v>3</v>
      </c>
      <c r="H129" s="36">
        <v>159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3.4158590000000003E-3</v>
      </c>
      <c r="P129" s="36">
        <v>4.9800230000000001E-3</v>
      </c>
      <c r="Q129" s="36">
        <v>3.312405E-3</v>
      </c>
      <c r="R129" s="36">
        <v>1.03454E-4</v>
      </c>
      <c r="S129" s="36">
        <v>4.845083E-3</v>
      </c>
      <c r="T129" s="36">
        <v>1.3494000000000001E-4</v>
      </c>
      <c r="U129" s="36">
        <v>5.2200000000000003E-2</v>
      </c>
      <c r="V129" s="36">
        <v>0.1236</v>
      </c>
      <c r="W129" s="36">
        <v>5.5615859000000004E-2</v>
      </c>
      <c r="X129" s="36">
        <v>0.12858002299999999</v>
      </c>
      <c r="Y129" s="36">
        <v>0.18419588199999998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3.3692900569603414E-3</v>
      </c>
      <c r="AH129" s="36">
        <v>5.7316658440244887E-3</v>
      </c>
      <c r="AI129" s="36">
        <v>1.8356821689645999E-2</v>
      </c>
      <c r="AJ129" s="36">
        <v>0</v>
      </c>
      <c r="AK129" s="36">
        <v>0</v>
      </c>
      <c r="AL129" s="36">
        <v>0</v>
      </c>
      <c r="AM129" s="36">
        <v>3.3692900569603414E-3</v>
      </c>
      <c r="AN129" s="36">
        <v>5.7316658440244887E-3</v>
      </c>
      <c r="AO129" s="36">
        <v>1.8356821689645999E-2</v>
      </c>
      <c r="AP129" s="36">
        <v>0.18373973399999999</v>
      </c>
      <c r="AQ129" s="36">
        <v>9.8936780000000002E-2</v>
      </c>
      <c r="AR129" s="36">
        <v>0.28267651399999999</v>
      </c>
      <c r="AS129" s="36">
        <v>3.231931E-3</v>
      </c>
      <c r="AT129" s="36">
        <v>8.6749150000000001E-3</v>
      </c>
      <c r="AU129" s="36">
        <v>1.8251588999999999E-2</v>
      </c>
      <c r="AV129" s="36">
        <v>4.2554755999999999E-2</v>
      </c>
      <c r="AW129" s="36">
        <v>8.9533083999999999E-2</v>
      </c>
      <c r="AX129" s="36">
        <v>3.7752995999999997E-2</v>
      </c>
      <c r="AY129" s="36">
        <v>7.9430421000000001E-2</v>
      </c>
      <c r="AZ129" s="36">
        <v>1.1509499999999999E-4</v>
      </c>
      <c r="BA129" s="36">
        <v>2.3018999999999999E-4</v>
      </c>
      <c r="BB129" s="36">
        <v>7.0960149E-2</v>
      </c>
      <c r="BC129" s="36">
        <v>3.2077181870000002</v>
      </c>
      <c r="BD129" s="36">
        <v>6.7488790129999998</v>
      </c>
      <c r="BE129" s="36">
        <v>1.5768922000000001E-2</v>
      </c>
      <c r="BF129" s="36">
        <v>3.1537844000000002E-2</v>
      </c>
      <c r="BG129" s="36">
        <v>0.28777427900000002</v>
      </c>
      <c r="BH129" s="36">
        <v>1.991054251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5.4116148109999997</v>
      </c>
      <c r="E130" s="36">
        <v>24</v>
      </c>
      <c r="F130" s="36">
        <v>3</v>
      </c>
      <c r="G130" s="36">
        <v>4</v>
      </c>
      <c r="H130" s="36">
        <v>17</v>
      </c>
      <c r="I130" s="36">
        <v>2.9201203850242013E-4</v>
      </c>
      <c r="J130" s="36">
        <v>0.11307650699976211</v>
      </c>
      <c r="K130" s="36">
        <v>2.9201203850242013E-4</v>
      </c>
      <c r="L130" s="36">
        <v>0</v>
      </c>
      <c r="M130" s="36">
        <v>5.234351903826704E-2</v>
      </c>
      <c r="N130" s="36">
        <v>6.1024999999997484E-2</v>
      </c>
      <c r="O130" s="36">
        <v>1.4053279E-2</v>
      </c>
      <c r="P130" s="36">
        <v>2.3131846000000001E-2</v>
      </c>
      <c r="Q130" s="36">
        <v>1.3880577E-2</v>
      </c>
      <c r="R130" s="36">
        <v>1.72702E-4</v>
      </c>
      <c r="S130" s="36">
        <v>2.2906582000000002E-2</v>
      </c>
      <c r="T130" s="36">
        <v>2.25264E-4</v>
      </c>
      <c r="U130" s="36">
        <v>0.50270000000000004</v>
      </c>
      <c r="V130" s="36">
        <v>1.1881999999999997</v>
      </c>
      <c r="W130" s="36">
        <v>0.5170452910385025</v>
      </c>
      <c r="X130" s="36">
        <v>1.3244083529997619</v>
      </c>
      <c r="Y130" s="36">
        <v>1.8414536440382645</v>
      </c>
      <c r="Z130" s="36">
        <v>1.4730056250017247E-5</v>
      </c>
      <c r="AA130" s="36">
        <v>3.1522320375036904E-6</v>
      </c>
      <c r="AB130" s="36">
        <v>3.1522300000000001E-6</v>
      </c>
      <c r="AC130" s="36">
        <v>1.6375577701380676E-6</v>
      </c>
      <c r="AD130" s="36">
        <v>7.3906070445916878E-4</v>
      </c>
      <c r="AE130" s="36">
        <v>6.6515463401325189E-3</v>
      </c>
      <c r="AF130" s="36">
        <v>7.3906070445916867E-3</v>
      </c>
      <c r="AG130" s="36">
        <v>3.0010395803308134E-2</v>
      </c>
      <c r="AH130" s="36">
        <v>5.1052167573443732E-2</v>
      </c>
      <c r="AI130" s="36">
        <v>0.16350491506629949</v>
      </c>
      <c r="AJ130" s="36">
        <v>1.2357150671646292E-7</v>
      </c>
      <c r="AK130" s="36">
        <v>1.4932905777132636E-7</v>
      </c>
      <c r="AL130" s="36">
        <v>3.7348412577780083E-7</v>
      </c>
      <c r="AM130" s="36">
        <v>3.001215693258499E-2</v>
      </c>
      <c r="AN130" s="36">
        <v>5.1791377606960676E-2</v>
      </c>
      <c r="AO130" s="36">
        <v>0.17015683489055777</v>
      </c>
      <c r="AP130" s="36">
        <v>3.000670854</v>
      </c>
      <c r="AQ130" s="36">
        <v>1.6157458440000001</v>
      </c>
      <c r="AR130" s="36">
        <v>4.6164166980000001</v>
      </c>
      <c r="AS130" s="36">
        <v>0.15393125799999999</v>
      </c>
      <c r="AT130" s="36">
        <v>2.8878755389999999</v>
      </c>
      <c r="AU130" s="36">
        <v>5.6225893469999999</v>
      </c>
      <c r="AV130" s="36">
        <v>3.951751748</v>
      </c>
      <c r="AW130" s="36">
        <v>7.6939178930000001</v>
      </c>
      <c r="AX130" s="36">
        <v>3.6195490619999999</v>
      </c>
      <c r="AY130" s="36">
        <v>7.0471312629999998</v>
      </c>
      <c r="AZ130" s="36">
        <v>3.6429095000000002E-2</v>
      </c>
      <c r="BA130" s="36">
        <v>7.2858190000000003E-2</v>
      </c>
      <c r="BB130" s="36">
        <v>0.61647196100000001</v>
      </c>
      <c r="BC130" s="36">
        <v>22.919344656</v>
      </c>
      <c r="BD130" s="36">
        <v>44.62313606</v>
      </c>
      <c r="BE130" s="36">
        <v>0.13699376899999999</v>
      </c>
      <c r="BF130" s="36">
        <v>0.27398753799999997</v>
      </c>
      <c r="BG130" s="36">
        <v>0.94512767399999997</v>
      </c>
      <c r="BH130" s="36">
        <v>3.9906188920000001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5.6840637760000003</v>
      </c>
      <c r="E131" s="36">
        <v>22</v>
      </c>
      <c r="F131" s="36">
        <v>0</v>
      </c>
      <c r="G131" s="36">
        <v>1</v>
      </c>
      <c r="H131" s="36">
        <v>21</v>
      </c>
      <c r="I131" s="36">
        <v>1.3421040672959436E-3</v>
      </c>
      <c r="J131" s="36">
        <v>9.2141224335069702E-2</v>
      </c>
      <c r="K131" s="36">
        <v>1.3421040672959436E-3</v>
      </c>
      <c r="L131" s="36">
        <v>0</v>
      </c>
      <c r="M131" s="36">
        <v>6.4178328402369547E-2</v>
      </c>
      <c r="N131" s="36">
        <v>2.9304999999996098E-2</v>
      </c>
      <c r="O131" s="36">
        <v>1.8887039999999999E-3</v>
      </c>
      <c r="P131" s="36">
        <v>2.5675759999999998E-3</v>
      </c>
      <c r="Q131" s="36">
        <v>1.823166E-3</v>
      </c>
      <c r="R131" s="36">
        <v>6.5537999999999995E-5</v>
      </c>
      <c r="S131" s="36">
        <v>2.482092E-3</v>
      </c>
      <c r="T131" s="36">
        <v>8.5483999999999997E-5</v>
      </c>
      <c r="U131" s="36">
        <v>2.4E-2</v>
      </c>
      <c r="V131" s="36">
        <v>5.7599999999999998E-2</v>
      </c>
      <c r="W131" s="36">
        <v>2.7230808067295945E-2</v>
      </c>
      <c r="X131" s="36">
        <v>0.15230880033506972</v>
      </c>
      <c r="Y131" s="36">
        <v>0.17953960840236566</v>
      </c>
      <c r="Z131" s="36">
        <v>2.1846386207438741E-5</v>
      </c>
      <c r="AA131" s="36">
        <v>4.6751266483918896E-6</v>
      </c>
      <c r="AB131" s="36">
        <v>4.6751299999999999E-6</v>
      </c>
      <c r="AC131" s="36">
        <v>6.7098591326865273E-6</v>
      </c>
      <c r="AD131" s="36">
        <v>6.1324413197455367E-4</v>
      </c>
      <c r="AE131" s="36">
        <v>5.5191971877709828E-3</v>
      </c>
      <c r="AF131" s="36">
        <v>6.1324413197455362E-3</v>
      </c>
      <c r="AG131" s="36">
        <v>1.6359041571194764E-3</v>
      </c>
      <c r="AH131" s="36">
        <v>2.7829174167089943E-3</v>
      </c>
      <c r="AI131" s="36">
        <v>8.9128571318923197E-3</v>
      </c>
      <c r="AJ131" s="36">
        <v>1.8327116301644804E-7</v>
      </c>
      <c r="AK131" s="36">
        <v>2.21472658358832E-7</v>
      </c>
      <c r="AL131" s="36">
        <v>5.5392114184167084E-7</v>
      </c>
      <c r="AM131" s="36">
        <v>1.6427972874151794E-3</v>
      </c>
      <c r="AN131" s="36">
        <v>3.3963830213419072E-3</v>
      </c>
      <c r="AO131" s="36">
        <v>1.4432608240805144E-2</v>
      </c>
      <c r="AP131" s="36">
        <v>2.817329789</v>
      </c>
      <c r="AQ131" s="36">
        <v>1.517023732</v>
      </c>
      <c r="AR131" s="36">
        <v>4.3343535209999997</v>
      </c>
      <c r="AS131" s="36">
        <v>0.23480723000000001</v>
      </c>
      <c r="AT131" s="36">
        <v>3.8527076820000001</v>
      </c>
      <c r="AU131" s="36">
        <v>8.3371461100000008</v>
      </c>
      <c r="AV131" s="36">
        <v>3.51002803</v>
      </c>
      <c r="AW131" s="36">
        <v>7.595597422</v>
      </c>
      <c r="AX131" s="36">
        <v>3.2476366639999998</v>
      </c>
      <c r="AY131" s="36">
        <v>7.0277902230000002</v>
      </c>
      <c r="AZ131" s="36">
        <v>1.4387074E-2</v>
      </c>
      <c r="BA131" s="36">
        <v>2.8774147999999999E-2</v>
      </c>
      <c r="BB131" s="36">
        <v>0.53111598100000001</v>
      </c>
      <c r="BC131" s="36">
        <v>18.749206227999998</v>
      </c>
      <c r="BD131" s="36">
        <v>40.572730829999998</v>
      </c>
      <c r="BE131" s="36">
        <v>0.118025773</v>
      </c>
      <c r="BF131" s="36">
        <v>0.236051547</v>
      </c>
      <c r="BG131" s="36">
        <v>1.5124031550000001</v>
      </c>
      <c r="BH131" s="36">
        <v>5.0866934380000002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5.6685358729999997</v>
      </c>
      <c r="E132" s="36">
        <v>7</v>
      </c>
      <c r="F132" s="36">
        <v>1</v>
      </c>
      <c r="G132" s="36">
        <v>0</v>
      </c>
      <c r="H132" s="36">
        <v>6</v>
      </c>
      <c r="I132" s="36">
        <v>0.16043251000551903</v>
      </c>
      <c r="J132" s="36">
        <v>4.8197682634461749</v>
      </c>
      <c r="K132" s="36">
        <v>9.1665100103785688E-3</v>
      </c>
      <c r="L132" s="36">
        <v>0.15126599999514045</v>
      </c>
      <c r="M132" s="36">
        <v>0.50061777345109681</v>
      </c>
      <c r="N132" s="36">
        <v>4.4795830000005967</v>
      </c>
      <c r="O132" s="36">
        <v>7.1386024000000006E-2</v>
      </c>
      <c r="P132" s="36">
        <v>0.116730075</v>
      </c>
      <c r="Q132" s="36">
        <v>5.4939016000000007E-2</v>
      </c>
      <c r="R132" s="36">
        <v>1.6447007999999999E-2</v>
      </c>
      <c r="S132" s="36">
        <v>9.5277455999999996E-2</v>
      </c>
      <c r="T132" s="36">
        <v>2.1452619000000003E-2</v>
      </c>
      <c r="U132" s="36">
        <v>0</v>
      </c>
      <c r="V132" s="36">
        <v>0</v>
      </c>
      <c r="W132" s="36">
        <v>0.23181853400551905</v>
      </c>
      <c r="X132" s="36">
        <v>4.9364983384461754</v>
      </c>
      <c r="Y132" s="36">
        <v>5.1683168724516948</v>
      </c>
      <c r="Z132" s="36">
        <v>1.207599067487045E-3</v>
      </c>
      <c r="AA132" s="36">
        <v>3.5729387091227314E-4</v>
      </c>
      <c r="AB132" s="36">
        <v>3.5729400000000003E-4</v>
      </c>
      <c r="AC132" s="36">
        <v>8.2118025463226338E-5</v>
      </c>
      <c r="AD132" s="36">
        <v>2.3006892822648714E-2</v>
      </c>
      <c r="AE132" s="36">
        <v>0.20706203540383844</v>
      </c>
      <c r="AF132" s="36">
        <v>0.23006892822648711</v>
      </c>
      <c r="AG132" s="36">
        <v>0</v>
      </c>
      <c r="AH132" s="36">
        <v>0</v>
      </c>
      <c r="AI132" s="36">
        <v>0</v>
      </c>
      <c r="AJ132" s="36">
        <v>1.4006388468160916E-5</v>
      </c>
      <c r="AK132" s="36">
        <v>1.6925914786468084E-5</v>
      </c>
      <c r="AL132" s="36">
        <v>4.2333090299773046E-5</v>
      </c>
      <c r="AM132" s="36">
        <v>9.6124413931387257E-5</v>
      </c>
      <c r="AN132" s="36">
        <v>2.3023818737435184E-2</v>
      </c>
      <c r="AO132" s="36">
        <v>0.20710436849413821</v>
      </c>
      <c r="AP132" s="36">
        <v>67.150227431000005</v>
      </c>
      <c r="AQ132" s="36">
        <v>36.157814770000002</v>
      </c>
      <c r="AR132" s="36">
        <v>103.30804220100001</v>
      </c>
      <c r="AS132" s="36">
        <v>14.400045288999999</v>
      </c>
      <c r="AT132" s="36">
        <v>406.07114671400001</v>
      </c>
      <c r="AU132" s="36">
        <v>853.36260277899999</v>
      </c>
      <c r="AV132" s="36">
        <v>217.61641114700001</v>
      </c>
      <c r="AW132" s="36">
        <v>457.32307879199999</v>
      </c>
      <c r="AX132" s="36">
        <v>207.55846506099999</v>
      </c>
      <c r="AY132" s="36">
        <v>436.18620383699999</v>
      </c>
      <c r="AZ132" s="36">
        <v>1.199954213</v>
      </c>
      <c r="BA132" s="36">
        <v>2.3999084270000002</v>
      </c>
      <c r="BB132" s="36">
        <v>0.56173615700000001</v>
      </c>
      <c r="BC132" s="36">
        <v>33.016853533000003</v>
      </c>
      <c r="BD132" s="36">
        <v>69.385250084000006</v>
      </c>
      <c r="BE132" s="36">
        <v>0.124830257</v>
      </c>
      <c r="BF132" s="36">
        <v>0.249660514</v>
      </c>
      <c r="BG132" s="36">
        <v>4.0960729110000003</v>
      </c>
      <c r="BH132" s="36">
        <v>36.880381706000001</v>
      </c>
      <c r="BI132" s="36">
        <v>0.21</v>
      </c>
      <c r="BJ132" s="36">
        <v>0.21</v>
      </c>
      <c r="BK132" s="36">
        <v>0.15</v>
      </c>
      <c r="BL132" s="36">
        <v>0.15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4.9895491270000001</v>
      </c>
      <c r="E133" s="36">
        <v>88</v>
      </c>
      <c r="F133" s="36">
        <v>0</v>
      </c>
      <c r="G133" s="36">
        <v>5</v>
      </c>
      <c r="H133" s="36">
        <v>83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1.648353E-3</v>
      </c>
      <c r="P133" s="36">
        <v>2.5634529999999998E-3</v>
      </c>
      <c r="Q133" s="36">
        <v>1.2574159999999999E-3</v>
      </c>
      <c r="R133" s="36">
        <v>3.90937E-4</v>
      </c>
      <c r="S133" s="36">
        <v>2.0535359999999999E-3</v>
      </c>
      <c r="T133" s="36">
        <v>5.0991700000000003E-4</v>
      </c>
      <c r="U133" s="36">
        <v>8.3999999999999991E-2</v>
      </c>
      <c r="V133" s="36">
        <v>0.2016</v>
      </c>
      <c r="W133" s="36">
        <v>8.5648352999999997E-2</v>
      </c>
      <c r="X133" s="36">
        <v>0.20416345299999999</v>
      </c>
      <c r="Y133" s="36">
        <v>0.28981180600000001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5.653916385884342E-3</v>
      </c>
      <c r="AH133" s="36">
        <v>9.6181566104699152E-3</v>
      </c>
      <c r="AI133" s="36">
        <v>3.0804096171369866E-2</v>
      </c>
      <c r="AJ133" s="36">
        <v>0</v>
      </c>
      <c r="AK133" s="36">
        <v>0</v>
      </c>
      <c r="AL133" s="36">
        <v>0</v>
      </c>
      <c r="AM133" s="36">
        <v>5.653916385884342E-3</v>
      </c>
      <c r="AN133" s="36">
        <v>9.6181566104699152E-3</v>
      </c>
      <c r="AO133" s="36">
        <v>3.0804096171369866E-2</v>
      </c>
      <c r="AP133" s="36">
        <v>0.36342348000000002</v>
      </c>
      <c r="AQ133" s="36">
        <v>0.19568956600000001</v>
      </c>
      <c r="AR133" s="36">
        <v>0.559113046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1.189982004</v>
      </c>
      <c r="BC133" s="36">
        <v>88.671983062999999</v>
      </c>
      <c r="BD133" s="36">
        <v>194.54620708100001</v>
      </c>
      <c r="BE133" s="36">
        <v>5.9948715E-2</v>
      </c>
      <c r="BF133" s="36">
        <v>0.119897431</v>
      </c>
      <c r="BG133" s="36">
        <v>1.270379776</v>
      </c>
      <c r="BH133" s="36">
        <v>15.377028789000001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4.9307349230000002</v>
      </c>
      <c r="E134" s="36">
        <v>95</v>
      </c>
      <c r="F134" s="36">
        <v>0</v>
      </c>
      <c r="G134" s="36">
        <v>3</v>
      </c>
      <c r="H134" s="36">
        <v>92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3.3394400000000003E-4</v>
      </c>
      <c r="P134" s="36">
        <v>5.4640299999999999E-4</v>
      </c>
      <c r="Q134" s="36">
        <v>2.7902900000000003E-4</v>
      </c>
      <c r="R134" s="36">
        <v>5.4915000000000005E-5</v>
      </c>
      <c r="S134" s="36">
        <v>4.7477399999999996E-4</v>
      </c>
      <c r="T134" s="36">
        <v>7.1629000000000001E-5</v>
      </c>
      <c r="U134" s="36">
        <v>0.18300000000000002</v>
      </c>
      <c r="V134" s="36">
        <v>0.43919999999999998</v>
      </c>
      <c r="W134" s="36">
        <v>0.18333394400000003</v>
      </c>
      <c r="X134" s="36">
        <v>0.43974640299999995</v>
      </c>
      <c r="Y134" s="36">
        <v>0.62308034699999992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1.2671996070093774E-2</v>
      </c>
      <c r="AH134" s="36">
        <v>2.155695883188366E-2</v>
      </c>
      <c r="AI134" s="36">
        <v>6.9040530312924689E-2</v>
      </c>
      <c r="AJ134" s="36">
        <v>0</v>
      </c>
      <c r="AK134" s="36">
        <v>0</v>
      </c>
      <c r="AL134" s="36">
        <v>0</v>
      </c>
      <c r="AM134" s="36">
        <v>1.2671996070093774E-2</v>
      </c>
      <c r="AN134" s="36">
        <v>2.155695883188366E-2</v>
      </c>
      <c r="AO134" s="36">
        <v>6.9040530312924689E-2</v>
      </c>
      <c r="AP134" s="36">
        <v>0.86922857499999995</v>
      </c>
      <c r="AQ134" s="36">
        <v>0.46804615599999999</v>
      </c>
      <c r="AR134" s="36">
        <v>1.3372747309999999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0.423463427</v>
      </c>
      <c r="BC134" s="36">
        <v>13.711693856</v>
      </c>
      <c r="BD134" s="36">
        <v>29.610244997999999</v>
      </c>
      <c r="BE134" s="36">
        <v>2.1333169999999999E-2</v>
      </c>
      <c r="BF134" s="36">
        <v>4.2666339999999997E-2</v>
      </c>
      <c r="BG134" s="36">
        <v>1.5317689839999999</v>
      </c>
      <c r="BH134" s="36">
        <v>4.9790223510000002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5.2353649539999996</v>
      </c>
      <c r="E135" s="36">
        <v>3</v>
      </c>
      <c r="F135" s="36">
        <v>0</v>
      </c>
      <c r="G135" s="36">
        <v>0</v>
      </c>
      <c r="H135" s="36">
        <v>3</v>
      </c>
      <c r="I135" s="36">
        <v>2.0673077167753662E-4</v>
      </c>
      <c r="J135" s="36">
        <v>0.23758202280989354</v>
      </c>
      <c r="K135" s="36">
        <v>2.0673077167753662E-4</v>
      </c>
      <c r="L135" s="36">
        <v>0</v>
      </c>
      <c r="M135" s="36">
        <v>2.3568753581576913E-2</v>
      </c>
      <c r="N135" s="36">
        <v>0.21421999999999417</v>
      </c>
      <c r="O135" s="36">
        <v>2.2157131E-2</v>
      </c>
      <c r="P135" s="36">
        <v>3.6526849E-2</v>
      </c>
      <c r="Q135" s="36">
        <v>1.9570021E-2</v>
      </c>
      <c r="R135" s="36">
        <v>2.5871100000000001E-3</v>
      </c>
      <c r="S135" s="36">
        <v>3.3152357E-2</v>
      </c>
      <c r="T135" s="36">
        <v>3.3744920000000002E-3</v>
      </c>
      <c r="U135" s="36">
        <v>0</v>
      </c>
      <c r="V135" s="36">
        <v>0</v>
      </c>
      <c r="W135" s="36">
        <v>2.2363861771677537E-2</v>
      </c>
      <c r="X135" s="36">
        <v>0.27410887180989352</v>
      </c>
      <c r="Y135" s="36">
        <v>0.29647273358157106</v>
      </c>
      <c r="Z135" s="36">
        <v>7.8757874603722285E-6</v>
      </c>
      <c r="AA135" s="36">
        <v>1.6854185165196569E-6</v>
      </c>
      <c r="AB135" s="36">
        <v>1.6854199999999999E-6</v>
      </c>
      <c r="AC135" s="36">
        <v>1.303019491112484E-6</v>
      </c>
      <c r="AD135" s="36">
        <v>1.6086002263523145E-3</v>
      </c>
      <c r="AE135" s="36">
        <v>1.4477402037170829E-2</v>
      </c>
      <c r="AF135" s="36">
        <v>1.6086002263523143E-2</v>
      </c>
      <c r="AG135" s="36">
        <v>0</v>
      </c>
      <c r="AH135" s="36">
        <v>0</v>
      </c>
      <c r="AI135" s="36">
        <v>0</v>
      </c>
      <c r="AJ135" s="36">
        <v>6.6070651205673736E-8</v>
      </c>
      <c r="AK135" s="36">
        <v>7.9842581457872313E-8</v>
      </c>
      <c r="AL135" s="36">
        <v>1.9969279375820326E-7</v>
      </c>
      <c r="AM135" s="36">
        <v>1.3690901423181578E-6</v>
      </c>
      <c r="AN135" s="36">
        <v>1.6086800689337722E-3</v>
      </c>
      <c r="AO135" s="36">
        <v>1.4477601729964587E-2</v>
      </c>
      <c r="AP135" s="36">
        <v>6.524420514</v>
      </c>
      <c r="AQ135" s="36">
        <v>3.5131495070000001</v>
      </c>
      <c r="AR135" s="36">
        <v>10.037570021000001</v>
      </c>
      <c r="AS135" s="36">
        <v>0.250177337</v>
      </c>
      <c r="AT135" s="36">
        <v>14.782287308000001</v>
      </c>
      <c r="AU135" s="36">
        <v>31.292560456</v>
      </c>
      <c r="AV135" s="36">
        <v>16.682404466000001</v>
      </c>
      <c r="AW135" s="36">
        <v>35.314910300000001</v>
      </c>
      <c r="AX135" s="36">
        <v>15.339614492999999</v>
      </c>
      <c r="AY135" s="36">
        <v>32.472363979000001</v>
      </c>
      <c r="AZ135" s="36">
        <v>5.2586229999999996E-3</v>
      </c>
      <c r="BA135" s="36">
        <v>1.0517247E-2</v>
      </c>
      <c r="BB135" s="36">
        <v>1.119709839</v>
      </c>
      <c r="BC135" s="36">
        <v>64.023858985000004</v>
      </c>
      <c r="BD135" s="36">
        <v>135.53183185899999</v>
      </c>
      <c r="BE135" s="36">
        <v>5.6408555999999999E-2</v>
      </c>
      <c r="BF135" s="36">
        <v>0.112817112</v>
      </c>
      <c r="BG135" s="36">
        <v>2.3859855379999999</v>
      </c>
      <c r="BH135" s="36">
        <v>15.587226374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4.8559679520000003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1.4198519999999999E-3</v>
      </c>
      <c r="P136" s="36">
        <v>2.434065E-3</v>
      </c>
      <c r="Q136" s="36">
        <v>1.221523E-3</v>
      </c>
      <c r="R136" s="36">
        <v>1.9832899999999999E-4</v>
      </c>
      <c r="S136" s="36">
        <v>2.1753749999999998E-3</v>
      </c>
      <c r="T136" s="36">
        <v>2.5869000000000001E-4</v>
      </c>
      <c r="U136" s="36">
        <v>0</v>
      </c>
      <c r="V136" s="36">
        <v>0</v>
      </c>
      <c r="W136" s="36">
        <v>1.4198519999999999E-3</v>
      </c>
      <c r="X136" s="36">
        <v>2.434065E-3</v>
      </c>
      <c r="Y136" s="36">
        <v>3.8539170000000001E-3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3.3622550000000002E-3</v>
      </c>
      <c r="AQ136" s="36">
        <v>1.8104449999999999E-3</v>
      </c>
      <c r="AR136" s="36">
        <v>5.1727000000000006E-3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0.25167817799999997</v>
      </c>
      <c r="BC136" s="36">
        <v>9.1580596120000006</v>
      </c>
      <c r="BD136" s="36">
        <v>21.988816924999998</v>
      </c>
      <c r="BE136" s="36">
        <v>1.2679001000000001E-2</v>
      </c>
      <c r="BF136" s="36">
        <v>2.5358002000000001E-2</v>
      </c>
      <c r="BG136" s="36">
        <v>1.215016689</v>
      </c>
      <c r="BH136" s="36">
        <v>2.2598685629999999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4.4097936950000003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4.8317675189999996</v>
      </c>
      <c r="E138" s="36">
        <v>20</v>
      </c>
      <c r="F138" s="36">
        <v>0</v>
      </c>
      <c r="G138" s="36">
        <v>1</v>
      </c>
      <c r="H138" s="36">
        <v>19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5.529951E-3</v>
      </c>
      <c r="P138" s="36">
        <v>9.8702549999999997E-3</v>
      </c>
      <c r="Q138" s="36">
        <v>5.1344829999999996E-3</v>
      </c>
      <c r="R138" s="36">
        <v>3.95468E-4</v>
      </c>
      <c r="S138" s="36">
        <v>9.3544279999999997E-3</v>
      </c>
      <c r="T138" s="36">
        <v>5.1582699999999995E-4</v>
      </c>
      <c r="U138" s="36">
        <v>6.0000000000000001E-3</v>
      </c>
      <c r="V138" s="36">
        <v>1.44E-2</v>
      </c>
      <c r="W138" s="36">
        <v>1.1529951E-2</v>
      </c>
      <c r="X138" s="36">
        <v>2.4270254999999998E-2</v>
      </c>
      <c r="Y138" s="36">
        <v>3.5800206000000001E-2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4.1576309188293912E-4</v>
      </c>
      <c r="AH138" s="36">
        <v>7.0727514481235627E-4</v>
      </c>
      <c r="AI138" s="36">
        <v>2.265192017844979E-3</v>
      </c>
      <c r="AJ138" s="36">
        <v>0</v>
      </c>
      <c r="AK138" s="36">
        <v>0</v>
      </c>
      <c r="AL138" s="36">
        <v>0</v>
      </c>
      <c r="AM138" s="36">
        <v>4.1576309188293912E-4</v>
      </c>
      <c r="AN138" s="36">
        <v>7.0727514481235627E-4</v>
      </c>
      <c r="AO138" s="36">
        <v>2.265192017844979E-3</v>
      </c>
      <c r="AP138" s="36">
        <v>3.1036131000000002E-2</v>
      </c>
      <c r="AQ138" s="36">
        <v>1.6711762000000002E-2</v>
      </c>
      <c r="AR138" s="36">
        <v>4.7747893E-2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0.43755571100000001</v>
      </c>
      <c r="BC138" s="36">
        <v>31.489012288000001</v>
      </c>
      <c r="BD138" s="36">
        <v>70.391085799999999</v>
      </c>
      <c r="BE138" s="36">
        <v>2.2043107999999999E-2</v>
      </c>
      <c r="BF138" s="36">
        <v>4.4086216999999997E-2</v>
      </c>
      <c r="BG138" s="36">
        <v>1.2537577710000001</v>
      </c>
      <c r="BH138" s="36">
        <v>11.635322928000001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4.7815680990000002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5.6289999999999998E-6</v>
      </c>
      <c r="P139" s="36">
        <v>8.9139999999999997E-6</v>
      </c>
      <c r="Q139" s="36">
        <v>3.9029999999999997E-6</v>
      </c>
      <c r="R139" s="36">
        <v>1.7260000000000001E-6</v>
      </c>
      <c r="S139" s="36">
        <v>6.6629999999999996E-6</v>
      </c>
      <c r="T139" s="36">
        <v>2.2510000000000001E-6</v>
      </c>
      <c r="U139" s="36">
        <v>0</v>
      </c>
      <c r="V139" s="36">
        <v>0</v>
      </c>
      <c r="W139" s="36">
        <v>5.6289999999999998E-6</v>
      </c>
      <c r="X139" s="36">
        <v>8.9139999999999997E-6</v>
      </c>
      <c r="Y139" s="36">
        <v>1.4543E-5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8.0299999999999994E-6</v>
      </c>
      <c r="AQ139" s="36">
        <v>4.3239999999999996E-6</v>
      </c>
      <c r="AR139" s="36">
        <v>1.2353999999999999E-5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0.30610240999999999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4.8674676220000004</v>
      </c>
      <c r="E140" s="36">
        <v>3</v>
      </c>
      <c r="F140" s="36">
        <v>0</v>
      </c>
      <c r="G140" s="36">
        <v>1</v>
      </c>
      <c r="H140" s="36">
        <v>2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3.4378899999999994E-4</v>
      </c>
      <c r="P140" s="36">
        <v>5.4011E-4</v>
      </c>
      <c r="Q140" s="36">
        <v>2.8186499999999996E-4</v>
      </c>
      <c r="R140" s="36">
        <v>6.1923999999999999E-5</v>
      </c>
      <c r="S140" s="36">
        <v>4.5933900000000001E-4</v>
      </c>
      <c r="T140" s="36">
        <v>8.077099999999999E-5</v>
      </c>
      <c r="U140" s="36">
        <v>3.0000000000000001E-3</v>
      </c>
      <c r="V140" s="36">
        <v>7.1999999999999998E-3</v>
      </c>
      <c r="W140" s="36">
        <v>3.3437889999999998E-3</v>
      </c>
      <c r="X140" s="36">
        <v>7.7401099999999997E-3</v>
      </c>
      <c r="Y140" s="36">
        <v>1.1083898999999999E-2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2.3766276833847645E-4</v>
      </c>
      <c r="AH140" s="36">
        <v>4.042998817712013E-4</v>
      </c>
      <c r="AI140" s="36">
        <v>1.2948523240510097E-3</v>
      </c>
      <c r="AJ140" s="36">
        <v>0</v>
      </c>
      <c r="AK140" s="36">
        <v>0</v>
      </c>
      <c r="AL140" s="36">
        <v>0</v>
      </c>
      <c r="AM140" s="36">
        <v>2.3766276833847645E-4</v>
      </c>
      <c r="AN140" s="36">
        <v>4.042998817712013E-4</v>
      </c>
      <c r="AO140" s="36">
        <v>1.2948523240510097E-3</v>
      </c>
      <c r="AP140" s="36">
        <v>1.2134575999999999E-2</v>
      </c>
      <c r="AQ140" s="36">
        <v>6.5340019999999997E-3</v>
      </c>
      <c r="AR140" s="36">
        <v>1.8668577999999998E-2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6.5314899999999995E-2</v>
      </c>
      <c r="BC140" s="36">
        <v>2.2220651060000001</v>
      </c>
      <c r="BD140" s="36">
        <v>5.6353292799999997</v>
      </c>
      <c r="BE140" s="36">
        <v>3.2904229999999998E-3</v>
      </c>
      <c r="BF140" s="36">
        <v>6.5808459999999996E-3</v>
      </c>
      <c r="BG140" s="36">
        <v>0.84498134700000005</v>
      </c>
      <c r="BH140" s="36">
        <v>3.60476244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4.4735692050000004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4.5382477100000003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0.168922515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5.0164257140000004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2.9943999999999997E-5</v>
      </c>
      <c r="P143" s="36">
        <v>4.6888999999999998E-5</v>
      </c>
      <c r="Q143" s="36">
        <v>2.6652999999999997E-5</v>
      </c>
      <c r="R143" s="36">
        <v>3.2910000000000003E-6</v>
      </c>
      <c r="S143" s="36">
        <v>4.2596999999999999E-5</v>
      </c>
      <c r="T143" s="36">
        <v>4.2919999999999997E-6</v>
      </c>
      <c r="U143" s="36">
        <v>0</v>
      </c>
      <c r="V143" s="36">
        <v>0</v>
      </c>
      <c r="W143" s="36">
        <v>2.9943999999999997E-5</v>
      </c>
      <c r="X143" s="36">
        <v>4.6888999999999998E-5</v>
      </c>
      <c r="Y143" s="36">
        <v>7.6833000000000001E-5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3.0482000000000001E-5</v>
      </c>
      <c r="AQ143" s="36">
        <v>1.6413E-5</v>
      </c>
      <c r="AR143" s="36">
        <v>4.6895000000000004E-5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7.2136579000000006E-2</v>
      </c>
      <c r="BC143" s="36">
        <v>3.2249363309999999</v>
      </c>
      <c r="BD143" s="36">
        <v>7.6409687970000002</v>
      </c>
      <c r="BE143" s="36">
        <v>3.6340840000000001E-3</v>
      </c>
      <c r="BF143" s="36">
        <v>7.2681689999999997E-3</v>
      </c>
      <c r="BG143" s="36">
        <v>0.84447161299999995</v>
      </c>
      <c r="BH143" s="36">
        <v>1.9872133590000001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4.857732199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0.51213521299999998</v>
      </c>
      <c r="BC144" s="36">
        <v>40.398123388999998</v>
      </c>
      <c r="BD144" s="36">
        <v>88.973918999000006</v>
      </c>
      <c r="BE144" s="36">
        <v>2.5800262000000001E-2</v>
      </c>
      <c r="BF144" s="36">
        <v>5.1600525000000001E-2</v>
      </c>
      <c r="BG144" s="36">
        <v>1.139483008</v>
      </c>
      <c r="BH144" s="36">
        <v>5.9538232769999997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5.1698184359999999</v>
      </c>
      <c r="E145" s="36">
        <v>1</v>
      </c>
      <c r="F145" s="36">
        <v>0</v>
      </c>
      <c r="G145" s="36">
        <v>0</v>
      </c>
      <c r="H145" s="36">
        <v>1</v>
      </c>
      <c r="I145" s="36">
        <v>1.2424217337446232E-4</v>
      </c>
      <c r="J145" s="36">
        <v>0.44451260927756042</v>
      </c>
      <c r="K145" s="36">
        <v>1.2424217337446232E-4</v>
      </c>
      <c r="L145" s="36">
        <v>0</v>
      </c>
      <c r="M145" s="36">
        <v>2.2911851450913137E-2</v>
      </c>
      <c r="N145" s="36">
        <v>0.42172500000002178</v>
      </c>
      <c r="O145" s="36">
        <v>9.0648090000000001E-3</v>
      </c>
      <c r="P145" s="36">
        <v>1.5223285E-2</v>
      </c>
      <c r="Q145" s="36">
        <v>7.9057869999999992E-3</v>
      </c>
      <c r="R145" s="36">
        <v>1.159022E-3</v>
      </c>
      <c r="S145" s="36">
        <v>1.3711516999999999E-2</v>
      </c>
      <c r="T145" s="36">
        <v>1.5117680000000001E-3</v>
      </c>
      <c r="U145" s="36">
        <v>0</v>
      </c>
      <c r="V145" s="36">
        <v>0</v>
      </c>
      <c r="W145" s="36">
        <v>9.1890511733744625E-3</v>
      </c>
      <c r="X145" s="36">
        <v>0.4597358942775604</v>
      </c>
      <c r="Y145" s="36">
        <v>0.46892494545093488</v>
      </c>
      <c r="Z145" s="36">
        <v>7.5295254280259226E-6</v>
      </c>
      <c r="AA145" s="36">
        <v>1.6113184415975475E-6</v>
      </c>
      <c r="AB145" s="36">
        <v>1.6113200000000001E-6</v>
      </c>
      <c r="AC145" s="36">
        <v>8.6529343382522683E-7</v>
      </c>
      <c r="AD145" s="36">
        <v>4.0710930287454049E-3</v>
      </c>
      <c r="AE145" s="36">
        <v>3.6639837258708639E-2</v>
      </c>
      <c r="AF145" s="36">
        <v>4.0710930287454046E-2</v>
      </c>
      <c r="AG145" s="36">
        <v>0</v>
      </c>
      <c r="AH145" s="36">
        <v>0</v>
      </c>
      <c r="AI145" s="36">
        <v>0</v>
      </c>
      <c r="AJ145" s="36">
        <v>6.3165835044514845E-8</v>
      </c>
      <c r="AK145" s="36">
        <v>7.6332278218306914E-8</v>
      </c>
      <c r="AL145" s="36">
        <v>1.9091323969008802E-7</v>
      </c>
      <c r="AM145" s="36">
        <v>9.2845926886974162E-7</v>
      </c>
      <c r="AN145" s="36">
        <v>4.0711693610236237E-3</v>
      </c>
      <c r="AO145" s="36">
        <v>3.6640028171948329E-2</v>
      </c>
      <c r="AP145" s="36">
        <v>1.3469369710000001</v>
      </c>
      <c r="AQ145" s="36">
        <v>0.72527375299999997</v>
      </c>
      <c r="AR145" s="36">
        <v>2.0722107240000001</v>
      </c>
      <c r="AS145" s="36">
        <v>0.18893082</v>
      </c>
      <c r="AT145" s="36">
        <v>6.2858874279999997</v>
      </c>
      <c r="AU145" s="36">
        <v>15.447568355</v>
      </c>
      <c r="AV145" s="36">
        <v>8.4983293670000002</v>
      </c>
      <c r="AW145" s="36">
        <v>20.884644420000001</v>
      </c>
      <c r="AX145" s="36">
        <v>7.7841797020000003</v>
      </c>
      <c r="AY145" s="36">
        <v>19.129621619000002</v>
      </c>
      <c r="AZ145" s="36">
        <v>2.548734E-3</v>
      </c>
      <c r="BA145" s="36">
        <v>5.0974690000000003E-3</v>
      </c>
      <c r="BB145" s="36">
        <v>0.79593903600000004</v>
      </c>
      <c r="BC145" s="36">
        <v>41.174956014999999</v>
      </c>
      <c r="BD145" s="36">
        <v>101.187454406</v>
      </c>
      <c r="BE145" s="36">
        <v>4.0097684000000001E-2</v>
      </c>
      <c r="BF145" s="36">
        <v>8.0195368000000003E-2</v>
      </c>
      <c r="BG145" s="36">
        <v>1.3953492590000001</v>
      </c>
      <c r="BH145" s="36">
        <v>18.587437587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4.7341090919999997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0.108412804</v>
      </c>
      <c r="BC146" s="36">
        <v>6.2068889110000001</v>
      </c>
      <c r="BD146" s="36">
        <v>12.844811774</v>
      </c>
      <c r="BE146" s="36">
        <v>5.4616020000000003E-3</v>
      </c>
      <c r="BF146" s="36">
        <v>1.0923204000000001E-2</v>
      </c>
      <c r="BG146" s="36">
        <v>0.99731946599999999</v>
      </c>
      <c r="BH146" s="36">
        <v>2.3912263789999999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5.0300822959999998</v>
      </c>
      <c r="E147" s="36">
        <v>5</v>
      </c>
      <c r="F147" s="36">
        <v>0</v>
      </c>
      <c r="G147" s="36">
        <v>1</v>
      </c>
      <c r="H147" s="36">
        <v>4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1.4533179999999999E-3</v>
      </c>
      <c r="P147" s="36">
        <v>2.500721E-3</v>
      </c>
      <c r="Q147" s="36">
        <v>1.3008E-3</v>
      </c>
      <c r="R147" s="36">
        <v>1.5251799999999998E-4</v>
      </c>
      <c r="S147" s="36">
        <v>2.3017850000000002E-3</v>
      </c>
      <c r="T147" s="36">
        <v>1.9893599999999998E-4</v>
      </c>
      <c r="U147" s="36">
        <v>3.0000000000000001E-3</v>
      </c>
      <c r="V147" s="36">
        <v>7.1999999999999998E-3</v>
      </c>
      <c r="W147" s="36">
        <v>4.4533179999999995E-3</v>
      </c>
      <c r="X147" s="36">
        <v>9.700720999999999E-3</v>
      </c>
      <c r="Y147" s="36">
        <v>1.4154038999999998E-2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2.1029265439940985E-4</v>
      </c>
      <c r="AH147" s="36">
        <v>3.5773922817370875E-4</v>
      </c>
      <c r="AI147" s="36">
        <v>1.1457323929347158E-3</v>
      </c>
      <c r="AJ147" s="36">
        <v>0</v>
      </c>
      <c r="AK147" s="36">
        <v>0</v>
      </c>
      <c r="AL147" s="36">
        <v>0</v>
      </c>
      <c r="AM147" s="36">
        <v>2.1029265439940985E-4</v>
      </c>
      <c r="AN147" s="36">
        <v>3.5773922817370875E-4</v>
      </c>
      <c r="AO147" s="36">
        <v>1.1457323929347158E-3</v>
      </c>
      <c r="AP147" s="36">
        <v>1.1548647E-2</v>
      </c>
      <c r="AQ147" s="36">
        <v>6.2185019999999999E-3</v>
      </c>
      <c r="AR147" s="36">
        <v>1.7767148999999999E-2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0.36368014500000001</v>
      </c>
      <c r="BC147" s="36">
        <v>16.800700914</v>
      </c>
      <c r="BD147" s="36">
        <v>38.174426836000002</v>
      </c>
      <c r="BE147" s="36">
        <v>1.8321417E-2</v>
      </c>
      <c r="BF147" s="36">
        <v>3.6642834999999999E-2</v>
      </c>
      <c r="BG147" s="36">
        <v>1.349200782</v>
      </c>
      <c r="BH147" s="36">
        <v>11.243067137000001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4.7430151279999997</v>
      </c>
      <c r="E148" s="36">
        <v>2</v>
      </c>
      <c r="F148" s="36">
        <v>0</v>
      </c>
      <c r="G148" s="36">
        <v>1</v>
      </c>
      <c r="H148" s="36">
        <v>1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3.0000000000000001E-3</v>
      </c>
      <c r="V148" s="36">
        <v>7.1999999999999998E-3</v>
      </c>
      <c r="W148" s="36">
        <v>3.0000000000000001E-3</v>
      </c>
      <c r="X148" s="36">
        <v>7.1999999999999998E-3</v>
      </c>
      <c r="Y148" s="36">
        <v>1.0200000000000001E-2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2.0186689028026236E-4</v>
      </c>
      <c r="AH148" s="36">
        <v>3.4340574438481412E-4</v>
      </c>
      <c r="AI148" s="36">
        <v>1.0998265056648777E-3</v>
      </c>
      <c r="AJ148" s="36">
        <v>0</v>
      </c>
      <c r="AK148" s="36">
        <v>0</v>
      </c>
      <c r="AL148" s="36">
        <v>0</v>
      </c>
      <c r="AM148" s="36">
        <v>2.0186689028026236E-4</v>
      </c>
      <c r="AN148" s="36">
        <v>3.4340574438481412E-4</v>
      </c>
      <c r="AO148" s="36">
        <v>1.0998265056648777E-3</v>
      </c>
      <c r="AP148" s="36">
        <v>1.3785052000000001E-2</v>
      </c>
      <c r="AQ148" s="36">
        <v>7.4227199999999998E-3</v>
      </c>
      <c r="AR148" s="36">
        <v>2.1207772E-2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0.15762927500000001</v>
      </c>
      <c r="BC148" s="36">
        <v>5.1898871680000003</v>
      </c>
      <c r="BD148" s="36">
        <v>9.9005509630000006</v>
      </c>
      <c r="BE148" s="36">
        <v>7.9410209999999995E-3</v>
      </c>
      <c r="BF148" s="36">
        <v>1.5882041999999999E-2</v>
      </c>
      <c r="BG148" s="36">
        <v>0.90313878599999997</v>
      </c>
      <c r="BH148" s="36">
        <v>3.6722277920000002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5.3157751639999997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1.0120755E-2</v>
      </c>
      <c r="P149" s="36">
        <v>1.7386138999999998E-2</v>
      </c>
      <c r="Q149" s="36">
        <v>8.8718370000000005E-3</v>
      </c>
      <c r="R149" s="36">
        <v>1.2489179999999999E-3</v>
      </c>
      <c r="S149" s="36">
        <v>1.5757114999999999E-2</v>
      </c>
      <c r="T149" s="36">
        <v>1.629024E-3</v>
      </c>
      <c r="U149" s="36">
        <v>0</v>
      </c>
      <c r="V149" s="36">
        <v>0</v>
      </c>
      <c r="W149" s="36">
        <v>1.0120755E-2</v>
      </c>
      <c r="X149" s="36">
        <v>1.7386138999999998E-2</v>
      </c>
      <c r="Y149" s="36">
        <v>2.7506893999999997E-2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3.3395983999999997E-2</v>
      </c>
      <c r="AQ149" s="36">
        <v>1.7982452999999999E-2</v>
      </c>
      <c r="AR149" s="36">
        <v>5.1378436999999999E-2</v>
      </c>
      <c r="AS149" s="36">
        <v>1.340707E-3</v>
      </c>
      <c r="AT149" s="36">
        <v>2.3526240000000002E-3</v>
      </c>
      <c r="AU149" s="36">
        <v>5.1385709999999998E-3</v>
      </c>
      <c r="AV149" s="36">
        <v>3.2878003000000003E-2</v>
      </c>
      <c r="AW149" s="36">
        <v>7.1811704000000004E-2</v>
      </c>
      <c r="AX149" s="36">
        <v>2.8560282999999999E-2</v>
      </c>
      <c r="AY149" s="36">
        <v>6.2380995000000002E-2</v>
      </c>
      <c r="AZ149" s="36">
        <v>4.639E-6</v>
      </c>
      <c r="BA149" s="36">
        <v>9.2779999999999999E-6</v>
      </c>
      <c r="BB149" s="36">
        <v>0.44142520800000001</v>
      </c>
      <c r="BC149" s="36">
        <v>18.173104632000001</v>
      </c>
      <c r="BD149" s="36">
        <v>39.693456750000003</v>
      </c>
      <c r="BE149" s="36">
        <v>2.2238045000000001E-2</v>
      </c>
      <c r="BF149" s="36">
        <v>4.4476091000000002E-2</v>
      </c>
      <c r="BG149" s="36">
        <v>3.458558054</v>
      </c>
      <c r="BH149" s="36">
        <v>10.667431339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4.886713297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3.1055789999999998E-3</v>
      </c>
      <c r="P150" s="36">
        <v>4.6068960000000001E-3</v>
      </c>
      <c r="Q150" s="36">
        <v>2.613181E-3</v>
      </c>
      <c r="R150" s="36">
        <v>4.9239800000000001E-4</v>
      </c>
      <c r="S150" s="36">
        <v>3.964637E-3</v>
      </c>
      <c r="T150" s="36">
        <v>6.4225900000000006E-4</v>
      </c>
      <c r="U150" s="36">
        <v>0</v>
      </c>
      <c r="V150" s="36">
        <v>0</v>
      </c>
      <c r="W150" s="36">
        <v>3.1055789999999998E-3</v>
      </c>
      <c r="X150" s="36">
        <v>4.6068960000000001E-3</v>
      </c>
      <c r="Y150" s="36">
        <v>7.7124749999999999E-3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4.2075660000000003E-3</v>
      </c>
      <c r="AQ150" s="36">
        <v>2.2656120000000002E-3</v>
      </c>
      <c r="AR150" s="36">
        <v>6.4731780000000004E-3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0.25168964300000002</v>
      </c>
      <c r="BC150" s="36">
        <v>11.129853569</v>
      </c>
      <c r="BD150" s="36">
        <v>29.101614419000001</v>
      </c>
      <c r="BE150" s="36">
        <v>1.2679578E-2</v>
      </c>
      <c r="BF150" s="36">
        <v>2.5359157E-2</v>
      </c>
      <c r="BG150" s="36">
        <v>0.44080691900000002</v>
      </c>
      <c r="BH150" s="36">
        <v>6.7772867659999996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5.0296225999999997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4.483318E-3</v>
      </c>
      <c r="P151" s="36">
        <v>7.4782700000000004E-3</v>
      </c>
      <c r="Q151" s="36">
        <v>3.349262E-3</v>
      </c>
      <c r="R151" s="36">
        <v>1.134056E-3</v>
      </c>
      <c r="S151" s="36">
        <v>5.9990670000000003E-3</v>
      </c>
      <c r="T151" s="36">
        <v>1.4792029999999999E-3</v>
      </c>
      <c r="U151" s="36">
        <v>0</v>
      </c>
      <c r="V151" s="36">
        <v>0</v>
      </c>
      <c r="W151" s="36">
        <v>4.483318E-3</v>
      </c>
      <c r="X151" s="36">
        <v>7.4782700000000004E-3</v>
      </c>
      <c r="Y151" s="36">
        <v>1.1961588E-2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1.5150392E-2</v>
      </c>
      <c r="AQ151" s="36">
        <v>8.1579029999999993E-3</v>
      </c>
      <c r="AR151" s="36">
        <v>2.3308295E-2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5.5616550279999997</v>
      </c>
      <c r="BC151" s="36">
        <v>359.43463436399998</v>
      </c>
      <c r="BD151" s="36">
        <v>779.673006762</v>
      </c>
      <c r="BE151" s="36">
        <v>0.27510247399999999</v>
      </c>
      <c r="BF151" s="36">
        <v>0.55020494900000005</v>
      </c>
      <c r="BG151" s="36">
        <v>4.174170975</v>
      </c>
      <c r="BH151" s="36">
        <v>46.342407756999997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5.0234601799999998</v>
      </c>
      <c r="E152" s="36">
        <v>31</v>
      </c>
      <c r="F152" s="36">
        <v>0</v>
      </c>
      <c r="G152" s="36">
        <v>17</v>
      </c>
      <c r="H152" s="36">
        <v>14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1.1164363E-2</v>
      </c>
      <c r="P152" s="36">
        <v>1.9659998999999997E-2</v>
      </c>
      <c r="Q152" s="36">
        <v>1.0283248E-2</v>
      </c>
      <c r="R152" s="36">
        <v>8.8111500000000002E-4</v>
      </c>
      <c r="S152" s="36">
        <v>1.8510718999999998E-2</v>
      </c>
      <c r="T152" s="36">
        <v>1.1492799999999999E-3</v>
      </c>
      <c r="U152" s="36">
        <v>0.25500000000000006</v>
      </c>
      <c r="V152" s="36">
        <v>0.61199999999999988</v>
      </c>
      <c r="W152" s="36">
        <v>0.26616436300000007</v>
      </c>
      <c r="X152" s="36">
        <v>0.63165999899999992</v>
      </c>
      <c r="Y152" s="36">
        <v>0.89782436199999993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1.9914950598919758E-2</v>
      </c>
      <c r="AH152" s="36">
        <v>3.3878306765978444E-2</v>
      </c>
      <c r="AI152" s="36">
        <v>0.10850214464239043</v>
      </c>
      <c r="AJ152" s="36">
        <v>0</v>
      </c>
      <c r="AK152" s="36">
        <v>0</v>
      </c>
      <c r="AL152" s="36">
        <v>0</v>
      </c>
      <c r="AM152" s="36">
        <v>1.9914950598919758E-2</v>
      </c>
      <c r="AN152" s="36">
        <v>3.3878306765978444E-2</v>
      </c>
      <c r="AO152" s="36">
        <v>0.10850214464239043</v>
      </c>
      <c r="AP152" s="36">
        <v>1.0059844490000001</v>
      </c>
      <c r="AQ152" s="36">
        <v>0.54168393400000003</v>
      </c>
      <c r="AR152" s="36">
        <v>1.547668383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1.80175405</v>
      </c>
      <c r="BC152" s="36">
        <v>145.998147359</v>
      </c>
      <c r="BD152" s="36">
        <v>363.55784053500003</v>
      </c>
      <c r="BE152" s="36">
        <v>8.9122211000000007E-2</v>
      </c>
      <c r="BF152" s="36">
        <v>0.17824442300000001</v>
      </c>
      <c r="BG152" s="36">
        <v>4.3837647349999997</v>
      </c>
      <c r="BH152" s="36">
        <v>39.866117172000003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4.7666183320000002</v>
      </c>
      <c r="E153" s="36">
        <v>0</v>
      </c>
      <c r="F153" s="36" t="s">
        <v>339</v>
      </c>
      <c r="G153" s="36" t="s">
        <v>339</v>
      </c>
      <c r="H153" s="36" t="s">
        <v>339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339</v>
      </c>
      <c r="V153" s="36" t="s">
        <v>339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339</v>
      </c>
      <c r="AH153" s="36" t="s">
        <v>339</v>
      </c>
      <c r="AI153" s="36" t="s">
        <v>339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0.31407808399999998</v>
      </c>
      <c r="BC153" s="36">
        <v>18.277166707999999</v>
      </c>
      <c r="BD153" s="36">
        <v>46.441736687999999</v>
      </c>
      <c r="BE153" s="36">
        <v>1.5535601E-2</v>
      </c>
      <c r="BF153" s="36">
        <v>3.1071202999999999E-2</v>
      </c>
      <c r="BG153" s="36">
        <v>1.1714198419999999</v>
      </c>
      <c r="BH153" s="36">
        <v>15.669950330000001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4.713333564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2.9569869999999999E-3</v>
      </c>
      <c r="BC154" s="36">
        <v>0.13979043099999999</v>
      </c>
      <c r="BD154" s="36">
        <v>0.31193218299999997</v>
      </c>
      <c r="BE154" s="36">
        <v>1.4626400000000001E-4</v>
      </c>
      <c r="BF154" s="36">
        <v>2.9252899999999998E-4</v>
      </c>
      <c r="BG154" s="36">
        <v>0.482153367</v>
      </c>
      <c r="BH154" s="36">
        <v>6.7202136049999996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4.8138503699999999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1.6732836000000001E-2</v>
      </c>
      <c r="BF155" s="36">
        <v>3.3465673000000001E-2</v>
      </c>
      <c r="BG155" s="36">
        <v>1.6820777039999999</v>
      </c>
      <c r="BH155" s="36">
        <v>17.456045109000002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5.2991346850000003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0.46243177600000002</v>
      </c>
      <c r="BC156" s="36">
        <v>29.315827243000001</v>
      </c>
      <c r="BD156" s="36">
        <v>60.299803724999997</v>
      </c>
      <c r="BE156" s="36">
        <v>2.2873788999999999E-2</v>
      </c>
      <c r="BF156" s="36">
        <v>4.5747577999999997E-2</v>
      </c>
      <c r="BG156" s="36">
        <v>1.302376354</v>
      </c>
      <c r="BH156" s="36">
        <v>20.405142613999999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4.8035005660000003</v>
      </c>
      <c r="E157" s="36">
        <v>0</v>
      </c>
      <c r="F157" s="36" t="s">
        <v>339</v>
      </c>
      <c r="G157" s="36" t="s">
        <v>339</v>
      </c>
      <c r="H157" s="36" t="s">
        <v>339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339</v>
      </c>
      <c r="V157" s="36" t="s">
        <v>339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339</v>
      </c>
      <c r="AH157" s="36" t="s">
        <v>339</v>
      </c>
      <c r="AI157" s="36" t="s">
        <v>339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0.83218577599999999</v>
      </c>
      <c r="BC157" s="36">
        <v>34.603841322999997</v>
      </c>
      <c r="BD157" s="36">
        <v>81.150000000000006</v>
      </c>
      <c r="BE157" s="36">
        <v>4.1163352E-2</v>
      </c>
      <c r="BF157" s="36">
        <v>8.2326705E-2</v>
      </c>
      <c r="BG157" s="36">
        <v>3.6740862089999999</v>
      </c>
      <c r="BH157" s="36">
        <v>20.695244642999999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5.0426751620000001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2.7280719999999998E-3</v>
      </c>
      <c r="P158" s="36">
        <v>4.1462159999999994E-3</v>
      </c>
      <c r="Q158" s="36">
        <v>1.666678E-3</v>
      </c>
      <c r="R158" s="36">
        <v>1.061394E-3</v>
      </c>
      <c r="S158" s="36">
        <v>2.7617889999999997E-3</v>
      </c>
      <c r="T158" s="36">
        <v>1.3844269999999999E-3</v>
      </c>
      <c r="U158" s="36">
        <v>0</v>
      </c>
      <c r="V158" s="36">
        <v>0</v>
      </c>
      <c r="W158" s="36">
        <v>2.7280719999999998E-3</v>
      </c>
      <c r="X158" s="36">
        <v>4.1462159999999994E-3</v>
      </c>
      <c r="Y158" s="36">
        <v>6.8742879999999992E-3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4.0025349999999998E-3</v>
      </c>
      <c r="AQ158" s="36">
        <v>2.1552110000000002E-3</v>
      </c>
      <c r="AR158" s="36">
        <v>6.1577460000000004E-3</v>
      </c>
      <c r="AS158" s="36">
        <v>4.9559999999999996E-6</v>
      </c>
      <c r="AT158" s="36">
        <v>2.7E-8</v>
      </c>
      <c r="AU158" s="36">
        <v>7.1999999999999996E-8</v>
      </c>
      <c r="AV158" s="36">
        <v>3.0309999999999999E-6</v>
      </c>
      <c r="AW158" s="36">
        <v>7.9699999999999999E-6</v>
      </c>
      <c r="AX158" s="36">
        <v>2.5119999999999998E-6</v>
      </c>
      <c r="AY158" s="36">
        <v>6.6050000000000003E-6</v>
      </c>
      <c r="AZ158" s="36">
        <v>1.4E-8</v>
      </c>
      <c r="BA158" s="36">
        <v>2.9000000000000002E-8</v>
      </c>
      <c r="BB158" s="36">
        <v>0.45850210299999999</v>
      </c>
      <c r="BC158" s="36">
        <v>23.593161696999999</v>
      </c>
      <c r="BD158" s="36">
        <v>62.025355744999999</v>
      </c>
      <c r="BE158" s="36">
        <v>2.2679411E-2</v>
      </c>
      <c r="BF158" s="36">
        <v>4.5358823E-2</v>
      </c>
      <c r="BG158" s="36">
        <v>4.055590939</v>
      </c>
      <c r="BH158" s="36">
        <v>27.023300044999999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4.5825268599999998</v>
      </c>
      <c r="E159" s="36">
        <v>0</v>
      </c>
      <c r="F159" s="36" t="s">
        <v>339</v>
      </c>
      <c r="G159" s="36" t="s">
        <v>339</v>
      </c>
      <c r="H159" s="36" t="s">
        <v>339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339</v>
      </c>
      <c r="V159" s="36" t="s">
        <v>339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339</v>
      </c>
      <c r="AH159" s="36" t="s">
        <v>339</v>
      </c>
      <c r="AI159" s="36" t="s">
        <v>339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0.290790522</v>
      </c>
      <c r="BH159" s="36">
        <v>1.6785664330000001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4.5435165409999998</v>
      </c>
      <c r="E160" s="36">
        <v>0</v>
      </c>
      <c r="F160" s="36" t="s">
        <v>339</v>
      </c>
      <c r="G160" s="36" t="s">
        <v>339</v>
      </c>
      <c r="H160" s="36" t="s">
        <v>339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339</v>
      </c>
      <c r="V160" s="36" t="s">
        <v>339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339</v>
      </c>
      <c r="AH160" s="36" t="s">
        <v>339</v>
      </c>
      <c r="AI160" s="36" t="s">
        <v>339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9.1809659000000002E-2</v>
      </c>
      <c r="BH160" s="36">
        <v>1.655429762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5.0164747900000002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7.0790000000000003E-6</v>
      </c>
      <c r="P161" s="36">
        <v>1.2089999999999999E-5</v>
      </c>
      <c r="Q161" s="36">
        <v>6.1190000000000002E-6</v>
      </c>
      <c r="R161" s="36">
        <v>9.6000000000000013E-7</v>
      </c>
      <c r="S161" s="36">
        <v>1.0837E-5</v>
      </c>
      <c r="T161" s="36">
        <v>1.2530000000000001E-6</v>
      </c>
      <c r="U161" s="36">
        <v>0</v>
      </c>
      <c r="V161" s="36">
        <v>0</v>
      </c>
      <c r="W161" s="36">
        <v>7.0790000000000003E-6</v>
      </c>
      <c r="X161" s="36">
        <v>1.2089999999999999E-5</v>
      </c>
      <c r="Y161" s="36">
        <v>1.9168999999999999E-5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1.5933000000000001E-5</v>
      </c>
      <c r="AQ161" s="36">
        <v>8.5790000000000004E-6</v>
      </c>
      <c r="AR161" s="36">
        <v>2.4512000000000002E-5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0.36350121400000002</v>
      </c>
      <c r="BH161" s="36">
        <v>2.4713928030000001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4.6856524520000002</v>
      </c>
      <c r="E162" s="36">
        <v>37</v>
      </c>
      <c r="F162" s="36">
        <v>0</v>
      </c>
      <c r="G162" s="36">
        <v>4</v>
      </c>
      <c r="H162" s="36">
        <v>33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1.7999999999999999E-2</v>
      </c>
      <c r="V162" s="36">
        <v>4.3199999999999995E-2</v>
      </c>
      <c r="W162" s="36">
        <v>1.7999999999999999E-2</v>
      </c>
      <c r="X162" s="36">
        <v>4.3199999999999995E-2</v>
      </c>
      <c r="Y162" s="36">
        <v>6.1199999999999991E-2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1.3174311139134091E-3</v>
      </c>
      <c r="AH162" s="36">
        <v>2.2411471822894775E-3</v>
      </c>
      <c r="AI162" s="36">
        <v>7.1777281378730563E-3</v>
      </c>
      <c r="AJ162" s="36">
        <v>0</v>
      </c>
      <c r="AK162" s="36">
        <v>0</v>
      </c>
      <c r="AL162" s="36">
        <v>0</v>
      </c>
      <c r="AM162" s="36">
        <v>1.3174311139134091E-3</v>
      </c>
      <c r="AN162" s="36">
        <v>2.2411471822894775E-3</v>
      </c>
      <c r="AO162" s="36">
        <v>7.1777281378730563E-3</v>
      </c>
      <c r="AP162" s="36">
        <v>6.3654414000000006E-2</v>
      </c>
      <c r="AQ162" s="36">
        <v>3.4275452999999997E-2</v>
      </c>
      <c r="AR162" s="36">
        <v>9.7929867000000004E-2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1.1313988000000001E-2</v>
      </c>
      <c r="BC162" s="36">
        <v>0.240353756</v>
      </c>
      <c r="BD162" s="36">
        <v>0.56506524800000002</v>
      </c>
      <c r="BE162" s="36">
        <v>5.5963599999999997E-4</v>
      </c>
      <c r="BF162" s="36">
        <v>1.1192730000000001E-3</v>
      </c>
      <c r="BG162" s="36">
        <v>5.1577703000000003E-2</v>
      </c>
      <c r="BH162" s="36">
        <v>1.322139728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5.026521357</v>
      </c>
      <c r="E163" s="36">
        <v>16</v>
      </c>
      <c r="F163" s="36">
        <v>2</v>
      </c>
      <c r="G163" s="36">
        <v>3</v>
      </c>
      <c r="H163" s="36">
        <v>11</v>
      </c>
      <c r="I163" s="36">
        <v>3.667947954663922E-6</v>
      </c>
      <c r="J163" s="36">
        <v>1.180708184948868E-2</v>
      </c>
      <c r="K163" s="36">
        <v>3.667947954663922E-6</v>
      </c>
      <c r="L163" s="36">
        <v>0</v>
      </c>
      <c r="M163" s="36">
        <v>7.5574979744420833E-4</v>
      </c>
      <c r="N163" s="36">
        <v>1.1054999999999135E-2</v>
      </c>
      <c r="O163" s="36">
        <v>6.9337097999999986E-2</v>
      </c>
      <c r="P163" s="36">
        <v>0.12614866</v>
      </c>
      <c r="Q163" s="36">
        <v>6.572054799999999E-2</v>
      </c>
      <c r="R163" s="36">
        <v>3.6165500000000001E-3</v>
      </c>
      <c r="S163" s="36">
        <v>0.12143142</v>
      </c>
      <c r="T163" s="36">
        <v>4.7172399999999993E-3</v>
      </c>
      <c r="U163" s="36">
        <v>0.11534999999999999</v>
      </c>
      <c r="V163" s="36">
        <v>0.27330000000000004</v>
      </c>
      <c r="W163" s="36">
        <v>0.18469076594795464</v>
      </c>
      <c r="X163" s="36">
        <v>0.41125574184948871</v>
      </c>
      <c r="Y163" s="36">
        <v>0.59594650779744329</v>
      </c>
      <c r="Z163" s="36">
        <v>4.4113667572802482E-7</v>
      </c>
      <c r="AA163" s="36">
        <v>9.440324860579729E-8</v>
      </c>
      <c r="AB163" s="36">
        <v>9.4403199999999999E-8</v>
      </c>
      <c r="AC163" s="36">
        <v>4.2033078043321111E-8</v>
      </c>
      <c r="AD163" s="36">
        <v>5.4017012860794837E-4</v>
      </c>
      <c r="AE163" s="36">
        <v>4.8615311574715355E-3</v>
      </c>
      <c r="AF163" s="36">
        <v>5.4017012860794831E-3</v>
      </c>
      <c r="AG163" s="36">
        <v>8.9613832265142881E-3</v>
      </c>
      <c r="AH163" s="36">
        <v>1.5244651925564538E-2</v>
      </c>
      <c r="AI163" s="36">
        <v>4.8824087923767502E-2</v>
      </c>
      <c r="AJ163" s="36">
        <v>3.700727949056888E-9</v>
      </c>
      <c r="AK163" s="36">
        <v>4.4721168527036658E-9</v>
      </c>
      <c r="AL163" s="36">
        <v>1.1185128186276665E-8</v>
      </c>
      <c r="AM163" s="36">
        <v>8.9614289603202803E-3</v>
      </c>
      <c r="AN163" s="36">
        <v>1.578482652628934E-2</v>
      </c>
      <c r="AO163" s="36">
        <v>5.3685630266367225E-2</v>
      </c>
      <c r="AP163" s="36">
        <v>0.72468657299999995</v>
      </c>
      <c r="AQ163" s="36">
        <v>0.390215847</v>
      </c>
      <c r="AR163" s="36">
        <v>1.1149024199999999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0.716758428</v>
      </c>
      <c r="BC163" s="36">
        <v>49.115384577999997</v>
      </c>
      <c r="BD163" s="36">
        <v>123.85701313</v>
      </c>
      <c r="BE163" s="36">
        <v>3.5453838000000001E-2</v>
      </c>
      <c r="BF163" s="36">
        <v>7.0907676000000003E-2</v>
      </c>
      <c r="BG163" s="36">
        <v>1.599396273</v>
      </c>
      <c r="BH163" s="36">
        <v>24.981974000000001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5.0127904640000001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2.3142757E-2</v>
      </c>
      <c r="P164" s="36">
        <v>3.7025036000000004E-2</v>
      </c>
      <c r="Q164" s="36">
        <v>1.9434462999999999E-2</v>
      </c>
      <c r="R164" s="36">
        <v>3.708294E-3</v>
      </c>
      <c r="S164" s="36">
        <v>3.2188129000000003E-2</v>
      </c>
      <c r="T164" s="36">
        <v>4.8369069999999997E-3</v>
      </c>
      <c r="U164" s="36">
        <v>0</v>
      </c>
      <c r="V164" s="36">
        <v>0</v>
      </c>
      <c r="W164" s="36">
        <v>2.3142757E-2</v>
      </c>
      <c r="X164" s="36">
        <v>3.7025036000000004E-2</v>
      </c>
      <c r="Y164" s="36">
        <v>6.0167793000000004E-2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3.1888409999999999E-2</v>
      </c>
      <c r="AQ164" s="36">
        <v>1.7170682E-2</v>
      </c>
      <c r="AR164" s="36">
        <v>4.9059091999999999E-2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0.39885035000000002</v>
      </c>
      <c r="BC164" s="36">
        <v>17.599551446</v>
      </c>
      <c r="BD164" s="36">
        <v>41.074902504999997</v>
      </c>
      <c r="BE164" s="36">
        <v>1.9728788000000001E-2</v>
      </c>
      <c r="BF164" s="36">
        <v>3.9457577000000001E-2</v>
      </c>
      <c r="BG164" s="36">
        <v>2.5652299940000001</v>
      </c>
      <c r="BH164" s="36">
        <v>12.392813744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5.0147413099999998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2.7710720000000003E-3</v>
      </c>
      <c r="P165" s="36">
        <v>4.8794889999999999E-3</v>
      </c>
      <c r="Q165" s="36">
        <v>2.6144570000000002E-3</v>
      </c>
      <c r="R165" s="36">
        <v>1.56615E-4</v>
      </c>
      <c r="S165" s="36">
        <v>4.6752089999999996E-3</v>
      </c>
      <c r="T165" s="36">
        <v>2.0427999999999999E-4</v>
      </c>
      <c r="U165" s="36">
        <v>0</v>
      </c>
      <c r="V165" s="36">
        <v>0</v>
      </c>
      <c r="W165" s="36">
        <v>2.7710720000000003E-3</v>
      </c>
      <c r="X165" s="36">
        <v>4.8794889999999999E-3</v>
      </c>
      <c r="Y165" s="36">
        <v>7.6505610000000002E-3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8.2811459999999996E-3</v>
      </c>
      <c r="AQ165" s="36">
        <v>4.4590790000000003E-3</v>
      </c>
      <c r="AR165" s="36">
        <v>1.2740225000000001E-2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0.242407183</v>
      </c>
      <c r="BC165" s="36">
        <v>8.0833801140000006</v>
      </c>
      <c r="BD165" s="36">
        <v>19.626023334999999</v>
      </c>
      <c r="BE165" s="36">
        <v>1.1990462E-2</v>
      </c>
      <c r="BF165" s="36">
        <v>2.3980924000000001E-2</v>
      </c>
      <c r="BG165" s="36">
        <v>1.3910935959999999</v>
      </c>
      <c r="BH165" s="36">
        <v>16.078575318999999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4.8990813270000002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1.001586E-2</v>
      </c>
      <c r="BH166" s="36">
        <v>7.185735E-2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4.9132214159999998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1.7057080000000002E-3</v>
      </c>
      <c r="P167" s="36">
        <v>2.6783229999999998E-3</v>
      </c>
      <c r="Q167" s="36">
        <v>1.3850780000000001E-3</v>
      </c>
      <c r="R167" s="36">
        <v>3.2063000000000003E-4</v>
      </c>
      <c r="S167" s="36">
        <v>2.2601100000000001E-3</v>
      </c>
      <c r="T167" s="36">
        <v>4.1821299999999996E-4</v>
      </c>
      <c r="U167" s="36">
        <v>0</v>
      </c>
      <c r="V167" s="36">
        <v>0</v>
      </c>
      <c r="W167" s="36">
        <v>1.7057080000000002E-3</v>
      </c>
      <c r="X167" s="36">
        <v>2.6783229999999998E-3</v>
      </c>
      <c r="Y167" s="36">
        <v>4.384031E-3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2.730302E-3</v>
      </c>
      <c r="AQ167" s="36">
        <v>1.4701619999999999E-3</v>
      </c>
      <c r="AR167" s="36">
        <v>4.2004640000000001E-3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0.250230595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4.3577689709999996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4.9827281220000001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1.1945154999999999E-2</v>
      </c>
      <c r="P169" s="36">
        <v>1.9074698000000001E-2</v>
      </c>
      <c r="Q169" s="36">
        <v>1.0064482999999999E-2</v>
      </c>
      <c r="R169" s="36">
        <v>1.8806720000000001E-3</v>
      </c>
      <c r="S169" s="36">
        <v>1.6621647999999999E-2</v>
      </c>
      <c r="T169" s="36">
        <v>2.45305E-3</v>
      </c>
      <c r="U169" s="36">
        <v>0</v>
      </c>
      <c r="V169" s="36">
        <v>0</v>
      </c>
      <c r="W169" s="36">
        <v>1.1945154999999999E-2</v>
      </c>
      <c r="X169" s="36">
        <v>1.9074698000000001E-2</v>
      </c>
      <c r="Y169" s="36">
        <v>3.1019853E-2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1.5121434E-2</v>
      </c>
      <c r="AQ169" s="36">
        <v>8.1423099999999998E-3</v>
      </c>
      <c r="AR169" s="36">
        <v>2.3263743999999999E-2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0.324236315</v>
      </c>
      <c r="BC169" s="36">
        <v>12.581374681</v>
      </c>
      <c r="BD169" s="36">
        <v>30.314850757999999</v>
      </c>
      <c r="BE169" s="36">
        <v>1.6038070000000001E-2</v>
      </c>
      <c r="BF169" s="36">
        <v>3.2076140000000003E-2</v>
      </c>
      <c r="BG169" s="36">
        <v>1.5146384390000001</v>
      </c>
      <c r="BH169" s="36">
        <v>9.0860931429999994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6.0376358689999998</v>
      </c>
      <c r="E185" s="42">
        <f>IF(E4="－","－",SUM(E4:E27))</f>
        <v>539</v>
      </c>
      <c r="F185" s="42">
        <f t="shared" ref="F185:BL185" si="0">IF(F4="－","－",SUM(F4:F27))</f>
        <v>32</v>
      </c>
      <c r="G185" s="42">
        <f t="shared" si="0"/>
        <v>176</v>
      </c>
      <c r="H185" s="42">
        <f t="shared" si="0"/>
        <v>331</v>
      </c>
      <c r="I185" s="42">
        <f t="shared" si="0"/>
        <v>94.573187847448779</v>
      </c>
      <c r="J185" s="42">
        <f t="shared" si="0"/>
        <v>764.53915489930046</v>
      </c>
      <c r="K185" s="42">
        <f t="shared" si="0"/>
        <v>14.981175148547235</v>
      </c>
      <c r="L185" s="42">
        <f t="shared" si="0"/>
        <v>79.59201269890157</v>
      </c>
      <c r="M185" s="42">
        <f t="shared" si="0"/>
        <v>276.54031514313675</v>
      </c>
      <c r="N185" s="42">
        <f t="shared" si="0"/>
        <v>582.57202760361236</v>
      </c>
      <c r="O185" s="42">
        <f t="shared" si="0"/>
        <v>9.6191556279999997</v>
      </c>
      <c r="P185" s="42">
        <f t="shared" si="0"/>
        <v>15.863785200999999</v>
      </c>
      <c r="Q185" s="42">
        <f t="shared" si="0"/>
        <v>8.6612889479999993</v>
      </c>
      <c r="R185" s="42">
        <f t="shared" si="0"/>
        <v>0.95786667999999986</v>
      </c>
      <c r="S185" s="42">
        <f t="shared" si="0"/>
        <v>14.614393872999999</v>
      </c>
      <c r="T185" s="42">
        <f t="shared" si="0"/>
        <v>1.249391328</v>
      </c>
      <c r="U185" s="42">
        <f t="shared" si="0"/>
        <v>6.9691499999999991</v>
      </c>
      <c r="V185" s="42">
        <f t="shared" si="0"/>
        <v>16.5047</v>
      </c>
      <c r="W185" s="42">
        <f t="shared" si="0"/>
        <v>111.16149347544878</v>
      </c>
      <c r="X185" s="42">
        <f t="shared" si="0"/>
        <v>796.90764010030034</v>
      </c>
      <c r="Y185" s="42">
        <f t="shared" si="0"/>
        <v>908.06913357574899</v>
      </c>
      <c r="Z185" s="42">
        <f t="shared" si="0"/>
        <v>0.40728389947873206</v>
      </c>
      <c r="AA185" s="42">
        <f t="shared" si="0"/>
        <v>0.19222848410292939</v>
      </c>
      <c r="AB185" s="42">
        <f t="shared" si="0"/>
        <v>0.19222848525500003</v>
      </c>
      <c r="AC185" s="42">
        <f t="shared" si="0"/>
        <v>0.48782386279387202</v>
      </c>
      <c r="AD185" s="42">
        <f t="shared" si="0"/>
        <v>6.6030748712444591</v>
      </c>
      <c r="AE185" s="42">
        <f t="shared" si="0"/>
        <v>59.427673841200154</v>
      </c>
      <c r="AF185" s="42">
        <f t="shared" si="0"/>
        <v>66.030748712444577</v>
      </c>
      <c r="AG185" s="42">
        <f t="shared" si="0"/>
        <v>0.46261515703724682</v>
      </c>
      <c r="AH185" s="42">
        <f t="shared" si="0"/>
        <v>0.78697750852313275</v>
      </c>
      <c r="AI185" s="42">
        <f t="shared" si="0"/>
        <v>2.5204549935132765</v>
      </c>
      <c r="AJ185" s="42">
        <f t="shared" si="0"/>
        <v>7.6673693828315549E-3</v>
      </c>
      <c r="AK185" s="42">
        <f t="shared" si="0"/>
        <v>9.2655748451383989E-3</v>
      </c>
      <c r="AL185" s="42">
        <f t="shared" si="0"/>
        <v>2.3173956713532416E-2</v>
      </c>
      <c r="AM185" s="42">
        <f t="shared" si="0"/>
        <v>0.95810638921395042</v>
      </c>
      <c r="AN185" s="42">
        <f t="shared" si="0"/>
        <v>7.399317954612731</v>
      </c>
      <c r="AO185" s="42">
        <f t="shared" si="0"/>
        <v>61.971302791426965</v>
      </c>
      <c r="AP185" s="42">
        <f t="shared" si="0"/>
        <v>12971.265701075998</v>
      </c>
      <c r="AQ185" s="42">
        <f t="shared" si="0"/>
        <v>6984.5276851899998</v>
      </c>
      <c r="AR185" s="42">
        <f t="shared" si="0"/>
        <v>19955.793386266007</v>
      </c>
      <c r="AS185" s="42">
        <f t="shared" si="0"/>
        <v>869.70295395699975</v>
      </c>
      <c r="AT185" s="42">
        <f t="shared" si="0"/>
        <v>45734.013638254</v>
      </c>
      <c r="AU185" s="42">
        <f t="shared" si="0"/>
        <v>108229.096388424</v>
      </c>
      <c r="AV185" s="42">
        <f t="shared" si="0"/>
        <v>26771.928486311997</v>
      </c>
      <c r="AW185" s="42">
        <f t="shared" si="0"/>
        <v>63393.060832141993</v>
      </c>
      <c r="AX185" s="42">
        <f t="shared" si="0"/>
        <v>25855.856805188003</v>
      </c>
      <c r="AY185" s="42">
        <f t="shared" si="0"/>
        <v>61239.122999161998</v>
      </c>
      <c r="AZ185" s="42">
        <f t="shared" si="0"/>
        <v>15.070862198000004</v>
      </c>
      <c r="BA185" s="42">
        <f t="shared" si="0"/>
        <v>30.141724406000009</v>
      </c>
      <c r="BB185" s="42">
        <f t="shared" si="0"/>
        <v>69.821455943999993</v>
      </c>
      <c r="BC185" s="42">
        <f t="shared" si="0"/>
        <v>3913.787295866</v>
      </c>
      <c r="BD185" s="42">
        <f t="shared" si="0"/>
        <v>9113.0624430290027</v>
      </c>
      <c r="BE185" s="42">
        <f t="shared" si="0"/>
        <v>4.1396120000000005</v>
      </c>
      <c r="BF185" s="42">
        <f t="shared" si="0"/>
        <v>8.2792240140000004</v>
      </c>
      <c r="BG185" s="42">
        <f t="shared" si="0"/>
        <v>113.05663443999998</v>
      </c>
      <c r="BH185" s="42">
        <f t="shared" si="0"/>
        <v>828.70952661499996</v>
      </c>
      <c r="BI185" s="42">
        <f t="shared" si="0"/>
        <v>5.3700000000000028</v>
      </c>
      <c r="BJ185" s="42">
        <f t="shared" si="0"/>
        <v>5.3700000000000028</v>
      </c>
      <c r="BK185" s="42">
        <f t="shared" si="0"/>
        <v>9.7500000000000018</v>
      </c>
      <c r="BL185" s="42">
        <f t="shared" si="0"/>
        <v>9.7500000000000018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6.2306019189999997</v>
      </c>
      <c r="E186" s="42">
        <f>IF(E28="－","－",SUM(E28:E35))</f>
        <v>627</v>
      </c>
      <c r="F186" s="42">
        <f t="shared" ref="F186:BL186" si="1">IF(F28="－","－",SUM(F28:F35))</f>
        <v>67</v>
      </c>
      <c r="G186" s="42">
        <f t="shared" si="1"/>
        <v>191</v>
      </c>
      <c r="H186" s="42">
        <f t="shared" si="1"/>
        <v>369</v>
      </c>
      <c r="I186" s="42">
        <f t="shared" si="1"/>
        <v>486.10012661275584</v>
      </c>
      <c r="J186" s="42">
        <f t="shared" si="1"/>
        <v>3393.804208519608</v>
      </c>
      <c r="K186" s="42">
        <f t="shared" si="1"/>
        <v>153.62459811195743</v>
      </c>
      <c r="L186" s="42">
        <f t="shared" si="1"/>
        <v>332.47552850079836</v>
      </c>
      <c r="M186" s="42">
        <f t="shared" si="1"/>
        <v>1856.4271806326633</v>
      </c>
      <c r="N186" s="42">
        <f t="shared" si="1"/>
        <v>2023.4771544997009</v>
      </c>
      <c r="O186" s="42">
        <f t="shared" si="1"/>
        <v>24.311331872999997</v>
      </c>
      <c r="P186" s="42">
        <f t="shared" si="1"/>
        <v>42.987444253999996</v>
      </c>
      <c r="Q186" s="42">
        <f t="shared" si="1"/>
        <v>22.330126487999998</v>
      </c>
      <c r="R186" s="42">
        <f t="shared" si="1"/>
        <v>1.981205385</v>
      </c>
      <c r="S186" s="42">
        <f t="shared" si="1"/>
        <v>40.403263316</v>
      </c>
      <c r="T186" s="42">
        <f t="shared" si="1"/>
        <v>2.5841809380000003</v>
      </c>
      <c r="U186" s="42">
        <f t="shared" si="1"/>
        <v>18.442850000000011</v>
      </c>
      <c r="V186" s="42">
        <f t="shared" si="1"/>
        <v>43.652699999999939</v>
      </c>
      <c r="W186" s="42">
        <f t="shared" si="1"/>
        <v>528.85430848575584</v>
      </c>
      <c r="X186" s="42">
        <f t="shared" si="1"/>
        <v>3480.4443527736084</v>
      </c>
      <c r="Y186" s="42">
        <f t="shared" si="1"/>
        <v>4009.2986612593636</v>
      </c>
      <c r="Z186" s="42">
        <f t="shared" si="1"/>
        <v>1.9307132529724647</v>
      </c>
      <c r="AA186" s="42">
        <f t="shared" si="1"/>
        <v>0.91309196737664455</v>
      </c>
      <c r="AB186" s="42">
        <f t="shared" si="1"/>
        <v>0.91309196799999992</v>
      </c>
      <c r="AC186" s="42">
        <f t="shared" si="1"/>
        <v>3.0678167424304341</v>
      </c>
      <c r="AD186" s="42">
        <f t="shared" si="1"/>
        <v>86.04480964005576</v>
      </c>
      <c r="AE186" s="42">
        <f t="shared" si="1"/>
        <v>774.40328676050217</v>
      </c>
      <c r="AF186" s="42">
        <f t="shared" si="1"/>
        <v>860.44809640055951</v>
      </c>
      <c r="AG186" s="42">
        <f t="shared" si="1"/>
        <v>1.2212751620328393</v>
      </c>
      <c r="AH186" s="42">
        <f t="shared" si="1"/>
        <v>2.0775715400098855</v>
      </c>
      <c r="AI186" s="42">
        <f t="shared" si="1"/>
        <v>6.6538439862478889</v>
      </c>
      <c r="AJ186" s="42">
        <f t="shared" si="1"/>
        <v>3.3966216803368435E-2</v>
      </c>
      <c r="AK186" s="42">
        <f t="shared" si="1"/>
        <v>4.1046219097587648E-2</v>
      </c>
      <c r="AL186" s="42">
        <f t="shared" si="1"/>
        <v>0.10265993427496352</v>
      </c>
      <c r="AM186" s="42">
        <f t="shared" si="1"/>
        <v>4.3230581212666426</v>
      </c>
      <c r="AN186" s="42">
        <f t="shared" si="1"/>
        <v>88.16342739916324</v>
      </c>
      <c r="AO186" s="42">
        <f t="shared" si="1"/>
        <v>781.15979068102502</v>
      </c>
      <c r="AP186" s="42">
        <f t="shared" si="1"/>
        <v>74934.123208449018</v>
      </c>
      <c r="AQ186" s="42">
        <f t="shared" si="1"/>
        <v>40349.143266088009</v>
      </c>
      <c r="AR186" s="42">
        <f t="shared" si="1"/>
        <v>115283.266474537</v>
      </c>
      <c r="AS186" s="42">
        <f t="shared" si="1"/>
        <v>1056.3501320410001</v>
      </c>
      <c r="AT186" s="42">
        <f t="shared" si="1"/>
        <v>308790.78603761701</v>
      </c>
      <c r="AU186" s="42">
        <f t="shared" si="1"/>
        <v>674040.2467625601</v>
      </c>
      <c r="AV186" s="42">
        <f t="shared" si="1"/>
        <v>175846.95196792501</v>
      </c>
      <c r="AW186" s="42">
        <f t="shared" si="1"/>
        <v>384421.50738004904</v>
      </c>
      <c r="AX186" s="42">
        <f t="shared" si="1"/>
        <v>168478.178264116</v>
      </c>
      <c r="AY186" s="42">
        <f t="shared" si="1"/>
        <v>368419.36383418291</v>
      </c>
      <c r="AZ186" s="42">
        <f t="shared" si="1"/>
        <v>2.346364763</v>
      </c>
      <c r="BA186" s="42">
        <f t="shared" si="1"/>
        <v>4.6927295320000004</v>
      </c>
      <c r="BB186" s="42">
        <f t="shared" si="1"/>
        <v>212.382261653</v>
      </c>
      <c r="BC186" s="42">
        <f t="shared" si="1"/>
        <v>28015.185841458999</v>
      </c>
      <c r="BD186" s="42">
        <f t="shared" si="1"/>
        <v>61056.872976590996</v>
      </c>
      <c r="BE186" s="42">
        <f t="shared" si="1"/>
        <v>1.3142466659999998</v>
      </c>
      <c r="BF186" s="42">
        <f t="shared" si="1"/>
        <v>2.6284933329999998</v>
      </c>
      <c r="BG186" s="42">
        <f t="shared" si="1"/>
        <v>127.92792657299999</v>
      </c>
      <c r="BH186" s="42">
        <f t="shared" si="1"/>
        <v>1149.946544397</v>
      </c>
      <c r="BI186" s="42">
        <f t="shared" si="1"/>
        <v>8.2199999999999989</v>
      </c>
      <c r="BJ186" s="42">
        <f t="shared" si="1"/>
        <v>9.6699999999999982</v>
      </c>
      <c r="BK186" s="42">
        <f t="shared" si="1"/>
        <v>19.199999999999939</v>
      </c>
      <c r="BL186" s="42">
        <f t="shared" si="1"/>
        <v>20.699999999999942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6.5998986049999999</v>
      </c>
      <c r="E187" s="42">
        <f>IF(E36="－","－",SUM(E36:E55))</f>
        <v>776</v>
      </c>
      <c r="F187" s="42">
        <f t="shared" ref="F187:BL187" si="2">IF(F36="－","－",SUM(F36:F55))</f>
        <v>336</v>
      </c>
      <c r="G187" s="42">
        <f t="shared" si="2"/>
        <v>322</v>
      </c>
      <c r="H187" s="42">
        <f t="shared" si="2"/>
        <v>118</v>
      </c>
      <c r="I187" s="42">
        <f t="shared" si="2"/>
        <v>227.82683659679518</v>
      </c>
      <c r="J187" s="42">
        <f t="shared" si="2"/>
        <v>1278.9883812070102</v>
      </c>
      <c r="K187" s="42">
        <f t="shared" si="2"/>
        <v>110.47444159672844</v>
      </c>
      <c r="L187" s="42">
        <f t="shared" si="2"/>
        <v>117.35239500006676</v>
      </c>
      <c r="M187" s="42">
        <f t="shared" si="2"/>
        <v>892.88283480376344</v>
      </c>
      <c r="N187" s="42">
        <f t="shared" si="2"/>
        <v>613.9323830000418</v>
      </c>
      <c r="O187" s="42">
        <f t="shared" si="2"/>
        <v>10.021318942000001</v>
      </c>
      <c r="P187" s="42">
        <f t="shared" si="2"/>
        <v>15.901574675000003</v>
      </c>
      <c r="Q187" s="42">
        <f t="shared" si="2"/>
        <v>9.1256981049999997</v>
      </c>
      <c r="R187" s="42">
        <f t="shared" si="2"/>
        <v>0.89562083700000006</v>
      </c>
      <c r="S187" s="42">
        <f t="shared" si="2"/>
        <v>14.733373574999998</v>
      </c>
      <c r="T187" s="42">
        <f t="shared" si="2"/>
        <v>1.1682011000000003</v>
      </c>
      <c r="U187" s="42">
        <f t="shared" si="2"/>
        <v>151.56530000000001</v>
      </c>
      <c r="V187" s="42">
        <f t="shared" si="2"/>
        <v>359.54479999999995</v>
      </c>
      <c r="W187" s="42">
        <f t="shared" si="2"/>
        <v>389.41345553879523</v>
      </c>
      <c r="X187" s="42">
        <f t="shared" si="2"/>
        <v>1654.4347558820102</v>
      </c>
      <c r="Y187" s="42">
        <f t="shared" si="2"/>
        <v>2043.8482114208048</v>
      </c>
      <c r="Z187" s="42">
        <f t="shared" si="2"/>
        <v>0.71278085728186791</v>
      </c>
      <c r="AA187" s="42">
        <f t="shared" si="2"/>
        <v>0.34098271858334711</v>
      </c>
      <c r="AB187" s="42">
        <f t="shared" si="2"/>
        <v>0.34098271990000001</v>
      </c>
      <c r="AC187" s="42">
        <f t="shared" si="2"/>
        <v>1.4093628519838779</v>
      </c>
      <c r="AD187" s="42">
        <f t="shared" si="2"/>
        <v>12.596759200521582</v>
      </c>
      <c r="AE187" s="42">
        <f t="shared" si="2"/>
        <v>114.21012502745486</v>
      </c>
      <c r="AF187" s="42">
        <f t="shared" si="2"/>
        <v>126.80688422797644</v>
      </c>
      <c r="AG187" s="42">
        <f t="shared" si="2"/>
        <v>10.253974430086419</v>
      </c>
      <c r="AH187" s="42">
        <f t="shared" si="2"/>
        <v>17.443542708652771</v>
      </c>
      <c r="AI187" s="42">
        <f t="shared" si="2"/>
        <v>55.866481377712155</v>
      </c>
      <c r="AJ187" s="42">
        <f t="shared" si="2"/>
        <v>1.3300931738869015E-2</v>
      </c>
      <c r="AK187" s="42">
        <f t="shared" si="2"/>
        <v>1.6073410599361699E-2</v>
      </c>
      <c r="AL187" s="42">
        <f t="shared" si="2"/>
        <v>4.0200907951640129E-2</v>
      </c>
      <c r="AM187" s="42">
        <f t="shared" si="2"/>
        <v>11.676638213809165</v>
      </c>
      <c r="AN187" s="42">
        <f t="shared" si="2"/>
        <v>30.056375319773714</v>
      </c>
      <c r="AO187" s="42">
        <f t="shared" si="2"/>
        <v>170.11680731311867</v>
      </c>
      <c r="AP187" s="42">
        <f t="shared" si="2"/>
        <v>12160.828961859002</v>
      </c>
      <c r="AQ187" s="42">
        <f t="shared" si="2"/>
        <v>6548.1386717650012</v>
      </c>
      <c r="AR187" s="42">
        <f t="shared" si="2"/>
        <v>18708.967633624001</v>
      </c>
      <c r="AS187" s="42">
        <f t="shared" si="2"/>
        <v>638.84045783199997</v>
      </c>
      <c r="AT187" s="42">
        <f t="shared" si="2"/>
        <v>40313.035271868001</v>
      </c>
      <c r="AU187" s="42">
        <f t="shared" si="2"/>
        <v>89119.532064587984</v>
      </c>
      <c r="AV187" s="42">
        <f t="shared" si="2"/>
        <v>27206.657630686997</v>
      </c>
      <c r="AW187" s="42">
        <f t="shared" si="2"/>
        <v>60190.319685724993</v>
      </c>
      <c r="AX187" s="42">
        <f t="shared" si="2"/>
        <v>26505.567199418005</v>
      </c>
      <c r="AY187" s="42">
        <f t="shared" si="2"/>
        <v>58643.871886611007</v>
      </c>
      <c r="AZ187" s="42">
        <f t="shared" si="2"/>
        <v>15.483803265000002</v>
      </c>
      <c r="BA187" s="42">
        <f t="shared" si="2"/>
        <v>30.967606538000005</v>
      </c>
      <c r="BB187" s="42">
        <f t="shared" si="2"/>
        <v>51.243077975000006</v>
      </c>
      <c r="BC187" s="42">
        <f t="shared" si="2"/>
        <v>3680.7846271960002</v>
      </c>
      <c r="BD187" s="42">
        <f t="shared" si="2"/>
        <v>8132.8687753600007</v>
      </c>
      <c r="BE187" s="42">
        <f t="shared" si="2"/>
        <v>3.9266726360000002</v>
      </c>
      <c r="BF187" s="42">
        <f t="shared" si="2"/>
        <v>7.8533452769999998</v>
      </c>
      <c r="BG187" s="42">
        <f t="shared" si="2"/>
        <v>63.520002192999989</v>
      </c>
      <c r="BH187" s="42">
        <f t="shared" si="2"/>
        <v>374.78471955500004</v>
      </c>
      <c r="BI187" s="42">
        <f t="shared" si="2"/>
        <v>5.4600000000000009</v>
      </c>
      <c r="BJ187" s="42">
        <f t="shared" si="2"/>
        <v>7.0000000000000027</v>
      </c>
      <c r="BK187" s="42">
        <f t="shared" si="2"/>
        <v>16.200000000000003</v>
      </c>
      <c r="BL187" s="42">
        <f t="shared" si="2"/>
        <v>18.049999999999997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5.8546615280000003</v>
      </c>
      <c r="E188" s="42">
        <f>IF(E56="－","－",SUM(E56:E66))</f>
        <v>590</v>
      </c>
      <c r="F188" s="42">
        <f t="shared" ref="F188:BL188" si="3">IF(F56="－","－",SUM(F56:F66))</f>
        <v>57</v>
      </c>
      <c r="G188" s="42">
        <f t="shared" si="3"/>
        <v>177</v>
      </c>
      <c r="H188" s="42">
        <f t="shared" si="3"/>
        <v>356</v>
      </c>
      <c r="I188" s="42">
        <f t="shared" si="3"/>
        <v>13.234196267727263</v>
      </c>
      <c r="J188" s="42">
        <f t="shared" si="3"/>
        <v>229.09327640795499</v>
      </c>
      <c r="K188" s="42">
        <f t="shared" si="3"/>
        <v>1.1722172678420197</v>
      </c>
      <c r="L188" s="42">
        <f t="shared" si="3"/>
        <v>12.061978999885246</v>
      </c>
      <c r="M188" s="42">
        <f t="shared" si="3"/>
        <v>44.069331675567724</v>
      </c>
      <c r="N188" s="42">
        <f t="shared" si="3"/>
        <v>198.25814100011451</v>
      </c>
      <c r="O188" s="42">
        <f t="shared" si="3"/>
        <v>3.8119435670000001</v>
      </c>
      <c r="P188" s="42">
        <f t="shared" si="3"/>
        <v>6.6686145790000007</v>
      </c>
      <c r="Q188" s="42">
        <f t="shared" si="3"/>
        <v>3.426912728</v>
      </c>
      <c r="R188" s="42">
        <f t="shared" si="3"/>
        <v>0.38503083900000001</v>
      </c>
      <c r="S188" s="42">
        <f t="shared" si="3"/>
        <v>6.166400438000001</v>
      </c>
      <c r="T188" s="42">
        <f t="shared" si="3"/>
        <v>0.50221414099999995</v>
      </c>
      <c r="U188" s="42">
        <f t="shared" si="3"/>
        <v>26.368000000000006</v>
      </c>
      <c r="V188" s="42">
        <f t="shared" si="3"/>
        <v>62.52579999999999</v>
      </c>
      <c r="W188" s="42">
        <f t="shared" si="3"/>
        <v>43.414139834727266</v>
      </c>
      <c r="X188" s="42">
        <f t="shared" si="3"/>
        <v>298.28769098695489</v>
      </c>
      <c r="Y188" s="42">
        <f t="shared" si="3"/>
        <v>341.70183082168222</v>
      </c>
      <c r="Z188" s="42">
        <f t="shared" si="3"/>
        <v>8.8081231674568966E-2</v>
      </c>
      <c r="AA188" s="42">
        <f t="shared" si="3"/>
        <v>3.8203025606602242E-2</v>
      </c>
      <c r="AB188" s="42">
        <f t="shared" si="3"/>
        <v>3.8203025917999997E-2</v>
      </c>
      <c r="AC188" s="42">
        <f t="shared" si="3"/>
        <v>2.6164709045083594E-2</v>
      </c>
      <c r="AD188" s="42">
        <f t="shared" si="3"/>
        <v>4.3251983049107041</v>
      </c>
      <c r="AE188" s="42">
        <f t="shared" si="3"/>
        <v>38.926784744196318</v>
      </c>
      <c r="AF188" s="42">
        <f t="shared" si="3"/>
        <v>43.251983049107018</v>
      </c>
      <c r="AG188" s="42">
        <f t="shared" si="3"/>
        <v>1.8509526530412415</v>
      </c>
      <c r="AH188" s="42">
        <f t="shared" si="3"/>
        <v>3.1487470419552159</v>
      </c>
      <c r="AI188" s="42">
        <f t="shared" si="3"/>
        <v>10.084500661397108</v>
      </c>
      <c r="AJ188" s="42">
        <f t="shared" si="3"/>
        <v>1.4878330993074887E-3</v>
      </c>
      <c r="AK188" s="42">
        <f t="shared" si="3"/>
        <v>1.7979607171303069E-3</v>
      </c>
      <c r="AL188" s="42">
        <f t="shared" si="3"/>
        <v>4.4968460702976562E-3</v>
      </c>
      <c r="AM188" s="42">
        <f t="shared" si="3"/>
        <v>1.8786051951856326</v>
      </c>
      <c r="AN188" s="42">
        <f t="shared" si="3"/>
        <v>7.4757433075830502</v>
      </c>
      <c r="AO188" s="42">
        <f t="shared" si="3"/>
        <v>49.015782251663737</v>
      </c>
      <c r="AP188" s="42">
        <f t="shared" si="3"/>
        <v>5359.4546554310009</v>
      </c>
      <c r="AQ188" s="42">
        <f t="shared" si="3"/>
        <v>2885.8601990760003</v>
      </c>
      <c r="AR188" s="42">
        <f t="shared" si="3"/>
        <v>8245.3148545069998</v>
      </c>
      <c r="AS188" s="42">
        <f t="shared" si="3"/>
        <v>180.80151754199997</v>
      </c>
      <c r="AT188" s="42">
        <f t="shared" si="3"/>
        <v>22945.248413921003</v>
      </c>
      <c r="AU188" s="42">
        <f t="shared" si="3"/>
        <v>50927.924597552003</v>
      </c>
      <c r="AV188" s="42">
        <f t="shared" si="3"/>
        <v>13782.021313054</v>
      </c>
      <c r="AW188" s="42">
        <f t="shared" si="3"/>
        <v>30553.945139972002</v>
      </c>
      <c r="AX188" s="42">
        <f t="shared" si="3"/>
        <v>13023.646077100999</v>
      </c>
      <c r="AY188" s="42">
        <f t="shared" si="3"/>
        <v>28873.863234311997</v>
      </c>
      <c r="AZ188" s="42">
        <f t="shared" si="3"/>
        <v>2.2056257619999995</v>
      </c>
      <c r="BA188" s="42">
        <f t="shared" si="3"/>
        <v>4.4112515279999993</v>
      </c>
      <c r="BB188" s="42">
        <f t="shared" si="3"/>
        <v>81.339284081000002</v>
      </c>
      <c r="BC188" s="42">
        <f t="shared" si="3"/>
        <v>4965.2765384280001</v>
      </c>
      <c r="BD188" s="42">
        <f t="shared" si="3"/>
        <v>10924.171458785</v>
      </c>
      <c r="BE188" s="42">
        <f t="shared" si="3"/>
        <v>2.5726710759999998</v>
      </c>
      <c r="BF188" s="42">
        <f t="shared" si="3"/>
        <v>5.1453421609999994</v>
      </c>
      <c r="BG188" s="42">
        <f t="shared" si="3"/>
        <v>86.510818442000016</v>
      </c>
      <c r="BH188" s="42">
        <f t="shared" si="3"/>
        <v>486.25129100600009</v>
      </c>
      <c r="BI188" s="42">
        <f t="shared" si="3"/>
        <v>1.08</v>
      </c>
      <c r="BJ188" s="42">
        <f t="shared" si="3"/>
        <v>1.08</v>
      </c>
      <c r="BK188" s="42">
        <f t="shared" si="3"/>
        <v>2.9700000000000011</v>
      </c>
      <c r="BL188" s="42">
        <f t="shared" si="3"/>
        <v>2.9700000000000011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5.3938684930000003</v>
      </c>
      <c r="E189" s="42">
        <f>IF(E67="－","－",SUM(E67:E73))</f>
        <v>302</v>
      </c>
      <c r="F189" s="42">
        <f t="shared" ref="F189:BL189" si="4">IF(F67="－","－",SUM(F67:F73))</f>
        <v>1</v>
      </c>
      <c r="G189" s="42">
        <f t="shared" si="4"/>
        <v>34</v>
      </c>
      <c r="H189" s="42">
        <f t="shared" si="4"/>
        <v>267</v>
      </c>
      <c r="I189" s="42">
        <f t="shared" si="4"/>
        <v>9.0924006565281317E-5</v>
      </c>
      <c r="J189" s="42">
        <f t="shared" si="4"/>
        <v>0.50852908242582739</v>
      </c>
      <c r="K189" s="42">
        <f t="shared" si="4"/>
        <v>9.0924006565281317E-5</v>
      </c>
      <c r="L189" s="42">
        <f t="shared" si="4"/>
        <v>0</v>
      </c>
      <c r="M189" s="42">
        <f t="shared" si="4"/>
        <v>1.3401006432385922E-2</v>
      </c>
      <c r="N189" s="42">
        <f t="shared" si="4"/>
        <v>0.49521900000000674</v>
      </c>
      <c r="O189" s="42">
        <f t="shared" si="4"/>
        <v>8.3814900999999997E-2</v>
      </c>
      <c r="P189" s="42">
        <f t="shared" si="4"/>
        <v>0.141758521</v>
      </c>
      <c r="Q189" s="42">
        <f t="shared" si="4"/>
        <v>7.5849550999999987E-2</v>
      </c>
      <c r="R189" s="42">
        <f t="shared" si="4"/>
        <v>7.9653499999999995E-3</v>
      </c>
      <c r="S189" s="42">
        <f t="shared" si="4"/>
        <v>0.13136893099999999</v>
      </c>
      <c r="T189" s="42">
        <f t="shared" si="4"/>
        <v>1.0389590000000001E-2</v>
      </c>
      <c r="U189" s="42">
        <f t="shared" si="4"/>
        <v>0.93425000000000002</v>
      </c>
      <c r="V189" s="42">
        <f t="shared" si="4"/>
        <v>2.2403</v>
      </c>
      <c r="W189" s="42">
        <f t="shared" si="4"/>
        <v>1.0181558250065652</v>
      </c>
      <c r="X189" s="42">
        <f t="shared" si="4"/>
        <v>2.8905876034258271</v>
      </c>
      <c r="Y189" s="42">
        <f t="shared" si="4"/>
        <v>3.9087434284323921</v>
      </c>
      <c r="Z189" s="42">
        <f t="shared" si="4"/>
        <v>5.5059665111094321E-6</v>
      </c>
      <c r="AA189" s="42">
        <f t="shared" si="4"/>
        <v>1.1782768333774183E-6</v>
      </c>
      <c r="AB189" s="42">
        <f t="shared" si="4"/>
        <v>1.1782800000000001E-6</v>
      </c>
      <c r="AC189" s="42">
        <f t="shared" si="4"/>
        <v>5.4327486835245776E-7</v>
      </c>
      <c r="AD189" s="42">
        <f t="shared" si="4"/>
        <v>3.1466418698106184E-3</v>
      </c>
      <c r="AE189" s="42">
        <f t="shared" si="4"/>
        <v>2.8319776828295562E-2</v>
      </c>
      <c r="AF189" s="42">
        <f t="shared" si="4"/>
        <v>3.146641869810618E-2</v>
      </c>
      <c r="AG189" s="42">
        <f t="shared" si="4"/>
        <v>6.622283852389263E-2</v>
      </c>
      <c r="AH189" s="42">
        <f t="shared" si="4"/>
        <v>0.11265494369581734</v>
      </c>
      <c r="AI189" s="42">
        <f t="shared" si="4"/>
        <v>0.36080029264741498</v>
      </c>
      <c r="AJ189" s="42">
        <f t="shared" si="4"/>
        <v>4.6190105079221359E-8</v>
      </c>
      <c r="AK189" s="42">
        <f t="shared" si="4"/>
        <v>5.5818085035291973E-8</v>
      </c>
      <c r="AL189" s="42">
        <f t="shared" si="4"/>
        <v>1.3960557310902667E-7</v>
      </c>
      <c r="AM189" s="42">
        <f t="shared" si="4"/>
        <v>6.622342798886606E-2</v>
      </c>
      <c r="AN189" s="42">
        <f t="shared" si="4"/>
        <v>0.11580164138371299</v>
      </c>
      <c r="AO189" s="42">
        <f t="shared" si="4"/>
        <v>0.3891202090812837</v>
      </c>
      <c r="AP189" s="42">
        <f t="shared" si="4"/>
        <v>8.643137406000001</v>
      </c>
      <c r="AQ189" s="42">
        <f t="shared" si="4"/>
        <v>4.6539970629999994</v>
      </c>
      <c r="AR189" s="42">
        <f t="shared" si="4"/>
        <v>13.297134468999998</v>
      </c>
      <c r="AS189" s="42">
        <f t="shared" si="4"/>
        <v>0.67334510000000003</v>
      </c>
      <c r="AT189" s="42">
        <f t="shared" si="4"/>
        <v>27.396612506000004</v>
      </c>
      <c r="AU189" s="42">
        <f t="shared" si="4"/>
        <v>59.73651022</v>
      </c>
      <c r="AV189" s="42">
        <f t="shared" si="4"/>
        <v>25.426646660000003</v>
      </c>
      <c r="AW189" s="42">
        <f t="shared" si="4"/>
        <v>55.455386827000005</v>
      </c>
      <c r="AX189" s="42">
        <f t="shared" si="4"/>
        <v>23.524209835000001</v>
      </c>
      <c r="AY189" s="42">
        <f t="shared" si="4"/>
        <v>51.305540161000003</v>
      </c>
      <c r="AZ189" s="42">
        <f t="shared" si="4"/>
        <v>3.0742729E-2</v>
      </c>
      <c r="BA189" s="42">
        <f t="shared" si="4"/>
        <v>6.1485459999999999E-2</v>
      </c>
      <c r="BB189" s="42">
        <f t="shared" si="4"/>
        <v>3.9129512100000001</v>
      </c>
      <c r="BC189" s="42">
        <f t="shared" si="4"/>
        <v>210.56485979199999</v>
      </c>
      <c r="BD189" s="42">
        <f t="shared" si="4"/>
        <v>467.97423127799999</v>
      </c>
      <c r="BE189" s="42">
        <f t="shared" si="4"/>
        <v>0.99481810199999998</v>
      </c>
      <c r="BF189" s="42">
        <f t="shared" si="4"/>
        <v>1.9896362060000001</v>
      </c>
      <c r="BG189" s="42">
        <f t="shared" si="4"/>
        <v>9.954848247000001</v>
      </c>
      <c r="BH189" s="42">
        <f t="shared" si="4"/>
        <v>60.751468412999998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5.8602922089999998</v>
      </c>
      <c r="E190" s="42">
        <f>IF(E74="－","－",SUM(E74:E84))</f>
        <v>660</v>
      </c>
      <c r="F190" s="42">
        <f t="shared" ref="F190:BL190" si="5">IF(F74="－","－",SUM(F74:F84))</f>
        <v>13</v>
      </c>
      <c r="G190" s="42">
        <f t="shared" si="5"/>
        <v>74</v>
      </c>
      <c r="H190" s="42">
        <f t="shared" si="5"/>
        <v>573</v>
      </c>
      <c r="I190" s="42">
        <f t="shared" si="5"/>
        <v>2.987238970582339</v>
      </c>
      <c r="J190" s="42">
        <f t="shared" si="5"/>
        <v>43.811273702958005</v>
      </c>
      <c r="K190" s="42">
        <f t="shared" si="5"/>
        <v>0.52079597058087601</v>
      </c>
      <c r="L190" s="42">
        <f t="shared" si="5"/>
        <v>2.4664430000014628</v>
      </c>
      <c r="M190" s="42">
        <f t="shared" si="5"/>
        <v>12.255183673560182</v>
      </c>
      <c r="N190" s="42">
        <f t="shared" si="5"/>
        <v>34.543328999980162</v>
      </c>
      <c r="O190" s="42">
        <f t="shared" si="5"/>
        <v>1.7790440649999999</v>
      </c>
      <c r="P190" s="42">
        <f t="shared" si="5"/>
        <v>2.9012118949999994</v>
      </c>
      <c r="Q190" s="42">
        <f t="shared" si="5"/>
        <v>1.6657840439999998</v>
      </c>
      <c r="R190" s="42">
        <f t="shared" si="5"/>
        <v>0.113260021</v>
      </c>
      <c r="S190" s="42">
        <f t="shared" si="5"/>
        <v>2.7534814269999996</v>
      </c>
      <c r="T190" s="42">
        <f t="shared" si="5"/>
        <v>0.14773046799999998</v>
      </c>
      <c r="U190" s="42">
        <f t="shared" si="5"/>
        <v>6.8021999999999991</v>
      </c>
      <c r="V190" s="42">
        <f t="shared" si="5"/>
        <v>16.124600000000001</v>
      </c>
      <c r="W190" s="42">
        <f t="shared" si="5"/>
        <v>11.568483035582339</v>
      </c>
      <c r="X190" s="42">
        <f t="shared" si="5"/>
        <v>62.837085597958009</v>
      </c>
      <c r="Y190" s="42">
        <f t="shared" si="5"/>
        <v>74.405568633540341</v>
      </c>
      <c r="Z190" s="42">
        <f t="shared" si="5"/>
        <v>1.7262275211144686E-2</v>
      </c>
      <c r="AA190" s="42">
        <f t="shared" si="5"/>
        <v>7.9013717343721541E-3</v>
      </c>
      <c r="AB190" s="42">
        <f t="shared" si="5"/>
        <v>7.9013715789999998E-3</v>
      </c>
      <c r="AC190" s="42">
        <f t="shared" si="5"/>
        <v>2.4851848407895713E-2</v>
      </c>
      <c r="AD190" s="42">
        <f t="shared" si="5"/>
        <v>0.37219094210975656</v>
      </c>
      <c r="AE190" s="42">
        <f t="shared" si="5"/>
        <v>3.3497184789878087</v>
      </c>
      <c r="AF190" s="42">
        <f t="shared" si="5"/>
        <v>3.7219094210975654</v>
      </c>
      <c r="AG190" s="42">
        <f t="shared" si="5"/>
        <v>0.47307349761015494</v>
      </c>
      <c r="AH190" s="42">
        <f t="shared" si="5"/>
        <v>0.80476870857819427</v>
      </c>
      <c r="AI190" s="42">
        <f t="shared" si="5"/>
        <v>2.5774349180139469</v>
      </c>
      <c r="AJ190" s="42">
        <f t="shared" si="5"/>
        <v>3.0973719819566645E-4</v>
      </c>
      <c r="AK190" s="42">
        <f t="shared" si="5"/>
        <v>3.7429958718042703E-4</v>
      </c>
      <c r="AL190" s="42">
        <f t="shared" si="5"/>
        <v>9.3615372777043323E-4</v>
      </c>
      <c r="AM190" s="42">
        <f t="shared" si="5"/>
        <v>0.49823508321624621</v>
      </c>
      <c r="AN190" s="42">
        <f t="shared" si="5"/>
        <v>1.1773339502751312</v>
      </c>
      <c r="AO190" s="42">
        <f t="shared" si="5"/>
        <v>5.9280895507295259</v>
      </c>
      <c r="AP190" s="42">
        <f t="shared" si="5"/>
        <v>1064.428790278</v>
      </c>
      <c r="AQ190" s="42">
        <f t="shared" si="5"/>
        <v>573.15396399400004</v>
      </c>
      <c r="AR190" s="42">
        <f t="shared" si="5"/>
        <v>1637.5827542720001</v>
      </c>
      <c r="AS190" s="42">
        <f t="shared" si="5"/>
        <v>48.997556068999998</v>
      </c>
      <c r="AT190" s="42">
        <f t="shared" si="5"/>
        <v>3821.1682866900001</v>
      </c>
      <c r="AU190" s="42">
        <f t="shared" si="5"/>
        <v>8552.7922565770004</v>
      </c>
      <c r="AV190" s="42">
        <f t="shared" si="5"/>
        <v>2376.2346619979999</v>
      </c>
      <c r="AW190" s="42">
        <f t="shared" si="5"/>
        <v>5360.9280576050005</v>
      </c>
      <c r="AX190" s="42">
        <f t="shared" si="5"/>
        <v>2269.0461905680004</v>
      </c>
      <c r="AY190" s="42">
        <f t="shared" si="5"/>
        <v>5113.42968956</v>
      </c>
      <c r="AZ190" s="42">
        <f t="shared" si="5"/>
        <v>1.223715884</v>
      </c>
      <c r="BA190" s="42">
        <f t="shared" si="5"/>
        <v>2.4474317729999999</v>
      </c>
      <c r="BB190" s="42">
        <f t="shared" si="5"/>
        <v>30.115951872000004</v>
      </c>
      <c r="BC190" s="42">
        <f t="shared" si="5"/>
        <v>2100.7751926589999</v>
      </c>
      <c r="BD190" s="42">
        <f t="shared" si="5"/>
        <v>4714.7147698199997</v>
      </c>
      <c r="BE190" s="42">
        <f t="shared" si="5"/>
        <v>1.2410419689999999</v>
      </c>
      <c r="BF190" s="42">
        <f t="shared" si="5"/>
        <v>2.482083942</v>
      </c>
      <c r="BG190" s="42">
        <f t="shared" si="5"/>
        <v>50.485088825999995</v>
      </c>
      <c r="BH190" s="42">
        <f t="shared" si="5"/>
        <v>202.86656548100004</v>
      </c>
      <c r="BI190" s="42">
        <f t="shared" si="5"/>
        <v>0.15</v>
      </c>
      <c r="BJ190" s="42">
        <f t="shared" si="5"/>
        <v>0.15</v>
      </c>
      <c r="BK190" s="42">
        <f t="shared" si="5"/>
        <v>0.60000000000000009</v>
      </c>
      <c r="BL190" s="42">
        <f t="shared" si="5"/>
        <v>0.60000000000000009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5.6900188729999996</v>
      </c>
      <c r="E191" s="42">
        <f>IF(E85="－","－",SUM(E85:E91))</f>
        <v>347</v>
      </c>
      <c r="F191" s="42">
        <f t="shared" ref="F191:BL191" si="6">IF(F85="－","－",SUM(F85:F91))</f>
        <v>19</v>
      </c>
      <c r="G191" s="42">
        <f t="shared" si="6"/>
        <v>43</v>
      </c>
      <c r="H191" s="42">
        <f t="shared" si="6"/>
        <v>285</v>
      </c>
      <c r="I191" s="42">
        <f t="shared" si="6"/>
        <v>1.0083459284101517</v>
      </c>
      <c r="J191" s="42">
        <f t="shared" si="6"/>
        <v>16.314189176607172</v>
      </c>
      <c r="K191" s="42">
        <f t="shared" si="6"/>
        <v>0.14185642842886054</v>
      </c>
      <c r="L191" s="42">
        <f t="shared" si="6"/>
        <v>0.86648949998129121</v>
      </c>
      <c r="M191" s="42">
        <f t="shared" si="6"/>
        <v>5.2764826050090718</v>
      </c>
      <c r="N191" s="42">
        <f t="shared" si="6"/>
        <v>12.046052500008255</v>
      </c>
      <c r="O191" s="42">
        <f t="shared" si="6"/>
        <v>0.58966030800000002</v>
      </c>
      <c r="P191" s="42">
        <f t="shared" si="6"/>
        <v>1.0047071239999998</v>
      </c>
      <c r="Q191" s="42">
        <f t="shared" si="6"/>
        <v>0.555710975</v>
      </c>
      <c r="R191" s="42">
        <f t="shared" si="6"/>
        <v>3.3949332999999998E-2</v>
      </c>
      <c r="S191" s="42">
        <f t="shared" si="6"/>
        <v>0.96042538100000008</v>
      </c>
      <c r="T191" s="42">
        <f t="shared" si="6"/>
        <v>4.4281742999999998E-2</v>
      </c>
      <c r="U191" s="42">
        <f t="shared" si="6"/>
        <v>4.18215</v>
      </c>
      <c r="V191" s="42">
        <f t="shared" si="6"/>
        <v>9.9196999999999989</v>
      </c>
      <c r="W191" s="42">
        <f t="shared" si="6"/>
        <v>5.7801562364101517</v>
      </c>
      <c r="X191" s="42">
        <f t="shared" si="6"/>
        <v>27.238596300607174</v>
      </c>
      <c r="Y191" s="42">
        <f t="shared" si="6"/>
        <v>33.01875253701732</v>
      </c>
      <c r="Z191" s="42">
        <f t="shared" si="6"/>
        <v>6.8867628851060998E-3</v>
      </c>
      <c r="AA191" s="42">
        <f t="shared" si="6"/>
        <v>2.88985706850015E-3</v>
      </c>
      <c r="AB191" s="42">
        <f t="shared" si="6"/>
        <v>2.8898570199999999E-3</v>
      </c>
      <c r="AC191" s="42">
        <f t="shared" si="6"/>
        <v>7.438818345303765E-4</v>
      </c>
      <c r="AD191" s="42">
        <f t="shared" si="6"/>
        <v>7.5431491712872598E-2</v>
      </c>
      <c r="AE191" s="42">
        <f t="shared" si="6"/>
        <v>0.67888342541585345</v>
      </c>
      <c r="AF191" s="42">
        <f t="shared" si="6"/>
        <v>0.754314917128726</v>
      </c>
      <c r="AG191" s="42">
        <f t="shared" si="6"/>
        <v>0.29821555469538397</v>
      </c>
      <c r="AH191" s="42">
        <f t="shared" si="6"/>
        <v>0.50730921948180263</v>
      </c>
      <c r="AI191" s="42">
        <f t="shared" si="6"/>
        <v>1.6247606083403678</v>
      </c>
      <c r="AJ191" s="42">
        <f t="shared" si="6"/>
        <v>1.1328614541404047E-4</v>
      </c>
      <c r="AK191" s="42">
        <f t="shared" si="6"/>
        <v>1.3689979027242715E-4</v>
      </c>
      <c r="AL191" s="42">
        <f t="shared" si="6"/>
        <v>3.4239751627817156E-4</v>
      </c>
      <c r="AM191" s="42">
        <f t="shared" si="6"/>
        <v>0.29907272267532836</v>
      </c>
      <c r="AN191" s="42">
        <f t="shared" si="6"/>
        <v>0.58287761098494761</v>
      </c>
      <c r="AO191" s="42">
        <f t="shared" si="6"/>
        <v>2.3039864312724996</v>
      </c>
      <c r="AP191" s="42">
        <f t="shared" si="6"/>
        <v>474.24353438100002</v>
      </c>
      <c r="AQ191" s="42">
        <f t="shared" si="6"/>
        <v>255.36190312700001</v>
      </c>
      <c r="AR191" s="42">
        <f t="shared" si="6"/>
        <v>729.60543750800002</v>
      </c>
      <c r="AS191" s="42">
        <f t="shared" si="6"/>
        <v>50.066510035</v>
      </c>
      <c r="AT191" s="42">
        <f t="shared" si="6"/>
        <v>2711.0622594619999</v>
      </c>
      <c r="AU191" s="42">
        <f t="shared" si="6"/>
        <v>6336.1758385579997</v>
      </c>
      <c r="AV191" s="42">
        <f t="shared" si="6"/>
        <v>1513.7363210030001</v>
      </c>
      <c r="AW191" s="42">
        <f t="shared" si="6"/>
        <v>3536.0386146359997</v>
      </c>
      <c r="AX191" s="42">
        <f t="shared" si="6"/>
        <v>1448.862479677</v>
      </c>
      <c r="AY191" s="42">
        <f t="shared" si="6"/>
        <v>3385.304258181</v>
      </c>
      <c r="AZ191" s="42">
        <f t="shared" si="6"/>
        <v>11.502612092000001</v>
      </c>
      <c r="BA191" s="42">
        <f t="shared" si="6"/>
        <v>23.005224187</v>
      </c>
      <c r="BB191" s="42">
        <f t="shared" si="6"/>
        <v>4.9483775590000008</v>
      </c>
      <c r="BC191" s="42">
        <f t="shared" si="6"/>
        <v>279.04533746999999</v>
      </c>
      <c r="BD191" s="42">
        <f t="shared" si="6"/>
        <v>642.67605113100001</v>
      </c>
      <c r="BE191" s="42">
        <f t="shared" si="6"/>
        <v>2.2492625249999998</v>
      </c>
      <c r="BF191" s="42">
        <f t="shared" si="6"/>
        <v>4.4985250539999999</v>
      </c>
      <c r="BG191" s="42">
        <f t="shared" si="6"/>
        <v>17.291617011</v>
      </c>
      <c r="BH191" s="42">
        <f t="shared" si="6"/>
        <v>110.988896852</v>
      </c>
      <c r="BI191" s="42">
        <f t="shared" si="6"/>
        <v>0.63000000000000012</v>
      </c>
      <c r="BJ191" s="42">
        <f t="shared" si="6"/>
        <v>0.63000000000000012</v>
      </c>
      <c r="BK191" s="42">
        <f t="shared" si="6"/>
        <v>0.69000000000000028</v>
      </c>
      <c r="BL191" s="42">
        <f t="shared" si="6"/>
        <v>0.69000000000000028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5.772577879</v>
      </c>
      <c r="E192" s="42">
        <f>IF(E92="－","－",SUM(E92:E114))</f>
        <v>159</v>
      </c>
      <c r="F192" s="42">
        <f t="shared" ref="F192:BL192" si="7">IF(F92="－","－",SUM(F92:F114))</f>
        <v>11</v>
      </c>
      <c r="G192" s="42">
        <f t="shared" si="7"/>
        <v>66</v>
      </c>
      <c r="H192" s="42">
        <f t="shared" si="7"/>
        <v>82</v>
      </c>
      <c r="I192" s="42">
        <f t="shared" si="7"/>
        <v>4.6758312909207751</v>
      </c>
      <c r="J192" s="42">
        <f t="shared" si="7"/>
        <v>106.04423481742988</v>
      </c>
      <c r="K192" s="42">
        <f t="shared" si="7"/>
        <v>0.46046379097924345</v>
      </c>
      <c r="L192" s="42">
        <f t="shared" si="7"/>
        <v>4.2153674999415323</v>
      </c>
      <c r="M192" s="42">
        <f t="shared" si="7"/>
        <v>17.56754260830283</v>
      </c>
      <c r="N192" s="42">
        <f t="shared" si="7"/>
        <v>93.152523500047835</v>
      </c>
      <c r="O192" s="42">
        <f t="shared" si="7"/>
        <v>2.052035815</v>
      </c>
      <c r="P192" s="42">
        <f t="shared" si="7"/>
        <v>3.5181512450000008</v>
      </c>
      <c r="Q192" s="42">
        <f t="shared" si="7"/>
        <v>1.8994791529999999</v>
      </c>
      <c r="R192" s="42">
        <f t="shared" si="7"/>
        <v>0.15255666200000001</v>
      </c>
      <c r="S192" s="42">
        <f t="shared" si="7"/>
        <v>3.3191642879999996</v>
      </c>
      <c r="T192" s="42">
        <f t="shared" si="7"/>
        <v>0.19898695700000002</v>
      </c>
      <c r="U192" s="42">
        <f t="shared" si="7"/>
        <v>1.9499500000000007</v>
      </c>
      <c r="V192" s="42">
        <f t="shared" si="7"/>
        <v>4.6214000000000031</v>
      </c>
      <c r="W192" s="42">
        <f t="shared" si="7"/>
        <v>8.6778171059207772</v>
      </c>
      <c r="X192" s="42">
        <f t="shared" si="7"/>
        <v>114.18378606242987</v>
      </c>
      <c r="Y192" s="42">
        <f t="shared" si="7"/>
        <v>122.86160316835063</v>
      </c>
      <c r="Z192" s="42">
        <f t="shared" si="7"/>
        <v>2.770714456256072E-2</v>
      </c>
      <c r="AA192" s="42">
        <f t="shared" si="7"/>
        <v>1.2343986281405686E-2</v>
      </c>
      <c r="AB192" s="42">
        <f t="shared" si="7"/>
        <v>1.2343987821499997E-2</v>
      </c>
      <c r="AC192" s="42">
        <f t="shared" si="7"/>
        <v>3.2682085708451367E-3</v>
      </c>
      <c r="AD192" s="42">
        <f t="shared" si="7"/>
        <v>1.4011600171651528</v>
      </c>
      <c r="AE192" s="42">
        <f t="shared" si="7"/>
        <v>12.610440154486382</v>
      </c>
      <c r="AF192" s="42">
        <f t="shared" si="7"/>
        <v>14.011600171651528</v>
      </c>
      <c r="AG192" s="42">
        <f t="shared" si="7"/>
        <v>0.13079799863086375</v>
      </c>
      <c r="AH192" s="42">
        <f t="shared" si="7"/>
        <v>0.22250694019963022</v>
      </c>
      <c r="AI192" s="42">
        <f t="shared" si="7"/>
        <v>0.71262357874746485</v>
      </c>
      <c r="AJ192" s="42">
        <f t="shared" si="7"/>
        <v>4.835215218417489E-4</v>
      </c>
      <c r="AK192" s="42">
        <f t="shared" si="7"/>
        <v>5.8430794593242771E-4</v>
      </c>
      <c r="AL192" s="42">
        <f t="shared" si="7"/>
        <v>1.4614017233389319E-3</v>
      </c>
      <c r="AM192" s="42">
        <f t="shared" si="7"/>
        <v>0.13454972872355067</v>
      </c>
      <c r="AN192" s="42">
        <f t="shared" si="7"/>
        <v>1.6242512653107153</v>
      </c>
      <c r="AO192" s="42">
        <f t="shared" si="7"/>
        <v>13.324525134957184</v>
      </c>
      <c r="AP192" s="42">
        <f t="shared" si="7"/>
        <v>2416.8392584390003</v>
      </c>
      <c r="AQ192" s="42">
        <f t="shared" si="7"/>
        <v>1301.3749853090001</v>
      </c>
      <c r="AR192" s="42">
        <f t="shared" si="7"/>
        <v>3718.2142437480006</v>
      </c>
      <c r="AS192" s="42">
        <f t="shared" si="7"/>
        <v>110.641610141</v>
      </c>
      <c r="AT192" s="42">
        <f t="shared" si="7"/>
        <v>8541.0788595499998</v>
      </c>
      <c r="AU192" s="42">
        <f t="shared" si="7"/>
        <v>19890.281092238001</v>
      </c>
      <c r="AV192" s="42">
        <f t="shared" si="7"/>
        <v>5755.1930015219996</v>
      </c>
      <c r="AW192" s="42">
        <f t="shared" si="7"/>
        <v>13276.361161685994</v>
      </c>
      <c r="AX192" s="42">
        <f t="shared" si="7"/>
        <v>5433.3188477599997</v>
      </c>
      <c r="AY192" s="42">
        <f t="shared" si="7"/>
        <v>12539.917123002997</v>
      </c>
      <c r="AZ192" s="42">
        <f t="shared" si="7"/>
        <v>1.3678140959999998</v>
      </c>
      <c r="BA192" s="42">
        <f t="shared" si="7"/>
        <v>2.735628197</v>
      </c>
      <c r="BB192" s="42">
        <f t="shared" si="7"/>
        <v>51.841885866000013</v>
      </c>
      <c r="BC192" s="42">
        <f t="shared" si="7"/>
        <v>4338.082563424</v>
      </c>
      <c r="BD192" s="42">
        <f t="shared" si="7"/>
        <v>9720.5308888959989</v>
      </c>
      <c r="BE192" s="42">
        <f t="shared" si="7"/>
        <v>1.512160006</v>
      </c>
      <c r="BF192" s="42">
        <f t="shared" si="7"/>
        <v>3.0243200200000002</v>
      </c>
      <c r="BG192" s="42">
        <f t="shared" si="7"/>
        <v>82.348314499000011</v>
      </c>
      <c r="BH192" s="42">
        <f t="shared" si="7"/>
        <v>824.2738432970001</v>
      </c>
      <c r="BI192" s="42">
        <f t="shared" si="7"/>
        <v>2.0700000000000003</v>
      </c>
      <c r="BJ192" s="42">
        <f t="shared" si="7"/>
        <v>2.0700000000000003</v>
      </c>
      <c r="BK192" s="42">
        <f t="shared" si="7"/>
        <v>4.1700000000000026</v>
      </c>
      <c r="BL192" s="42">
        <f t="shared" si="7"/>
        <v>4.1700000000000026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6.1876256989999998</v>
      </c>
      <c r="E193" s="42">
        <f>IF(E115="－","－",SUM(E115:E122))</f>
        <v>264</v>
      </c>
      <c r="F193" s="42">
        <f t="shared" ref="F193:BL193" si="8">IF(F115="－","－",SUM(F115:F122))</f>
        <v>112</v>
      </c>
      <c r="G193" s="42">
        <f t="shared" si="8"/>
        <v>137</v>
      </c>
      <c r="H193" s="42">
        <f t="shared" si="8"/>
        <v>15</v>
      </c>
      <c r="I193" s="42">
        <f t="shared" si="8"/>
        <v>30.505269497515819</v>
      </c>
      <c r="J193" s="42">
        <f t="shared" si="8"/>
        <v>254.67619877995224</v>
      </c>
      <c r="K193" s="42">
        <f t="shared" si="8"/>
        <v>13.060058497518229</v>
      </c>
      <c r="L193" s="42">
        <f t="shared" si="8"/>
        <v>17.445210999997588</v>
      </c>
      <c r="M193" s="42">
        <f t="shared" si="8"/>
        <v>172.65045777746823</v>
      </c>
      <c r="N193" s="42">
        <f t="shared" si="8"/>
        <v>112.53101049999978</v>
      </c>
      <c r="O193" s="42">
        <f t="shared" si="8"/>
        <v>1.9999854490000002</v>
      </c>
      <c r="P193" s="42">
        <f t="shared" si="8"/>
        <v>3.1932768760000001</v>
      </c>
      <c r="Q193" s="42">
        <f t="shared" si="8"/>
        <v>1.8754875440000001</v>
      </c>
      <c r="R193" s="42">
        <f t="shared" si="8"/>
        <v>0.12449790499999999</v>
      </c>
      <c r="S193" s="42">
        <f t="shared" si="8"/>
        <v>3.0308883020000001</v>
      </c>
      <c r="T193" s="42">
        <f t="shared" si="8"/>
        <v>0.16238857400000001</v>
      </c>
      <c r="U193" s="42">
        <f t="shared" si="8"/>
        <v>34.556950000000008</v>
      </c>
      <c r="V193" s="42">
        <f t="shared" si="8"/>
        <v>82.05019999999999</v>
      </c>
      <c r="W193" s="42">
        <f t="shared" si="8"/>
        <v>67.06220494651582</v>
      </c>
      <c r="X193" s="42">
        <f t="shared" si="8"/>
        <v>339.91967565595229</v>
      </c>
      <c r="Y193" s="42">
        <f t="shared" si="8"/>
        <v>406.98188060246798</v>
      </c>
      <c r="Z193" s="42">
        <f t="shared" si="8"/>
        <v>0.12363712618548442</v>
      </c>
      <c r="AA193" s="42">
        <f t="shared" si="8"/>
        <v>5.874107777781603E-2</v>
      </c>
      <c r="AB193" s="42">
        <f t="shared" si="8"/>
        <v>5.8741077999999988E-2</v>
      </c>
      <c r="AC193" s="42">
        <f t="shared" si="8"/>
        <v>0.13070008678768272</v>
      </c>
      <c r="AD193" s="42">
        <f t="shared" si="8"/>
        <v>2.3989921994360408</v>
      </c>
      <c r="AE193" s="42">
        <f t="shared" si="8"/>
        <v>21.594367833128111</v>
      </c>
      <c r="AF193" s="42">
        <f t="shared" si="8"/>
        <v>23.993360032564159</v>
      </c>
      <c r="AG193" s="42">
        <f t="shared" si="8"/>
        <v>2.3752961197230986</v>
      </c>
      <c r="AH193" s="42">
        <f t="shared" si="8"/>
        <v>4.0407336289542402</v>
      </c>
      <c r="AI193" s="42">
        <f t="shared" si="8"/>
        <v>12.941268514353442</v>
      </c>
      <c r="AJ193" s="42">
        <f t="shared" si="8"/>
        <v>2.3027264930220955E-3</v>
      </c>
      <c r="AK193" s="42">
        <f t="shared" si="8"/>
        <v>2.7827125020103189E-3</v>
      </c>
      <c r="AL193" s="42">
        <f t="shared" si="8"/>
        <v>6.9597904226771541E-3</v>
      </c>
      <c r="AM193" s="42">
        <f t="shared" si="8"/>
        <v>2.5082989330038039</v>
      </c>
      <c r="AN193" s="42">
        <f t="shared" si="8"/>
        <v>6.4425085408922902</v>
      </c>
      <c r="AO193" s="42">
        <f t="shared" si="8"/>
        <v>34.542596137904226</v>
      </c>
      <c r="AP193" s="42">
        <f t="shared" si="8"/>
        <v>3979.7843916989996</v>
      </c>
      <c r="AQ193" s="42">
        <f t="shared" si="8"/>
        <v>2142.960826297</v>
      </c>
      <c r="AR193" s="42">
        <f t="shared" si="8"/>
        <v>6122.7452179960001</v>
      </c>
      <c r="AS193" s="42">
        <f t="shared" si="8"/>
        <v>261.60642460500003</v>
      </c>
      <c r="AT193" s="42">
        <f t="shared" si="8"/>
        <v>15393.719221698999</v>
      </c>
      <c r="AU193" s="42">
        <f t="shared" si="8"/>
        <v>33917.672260731997</v>
      </c>
      <c r="AV193" s="42">
        <f t="shared" si="8"/>
        <v>9646.8772907170023</v>
      </c>
      <c r="AW193" s="42">
        <f t="shared" si="8"/>
        <v>21234.579653768</v>
      </c>
      <c r="AX193" s="42">
        <f t="shared" si="8"/>
        <v>9405.0866614990009</v>
      </c>
      <c r="AY193" s="42">
        <f t="shared" si="8"/>
        <v>20700.823296980998</v>
      </c>
      <c r="AZ193" s="42">
        <f t="shared" si="8"/>
        <v>40.547153479999999</v>
      </c>
      <c r="BA193" s="42">
        <f t="shared" si="8"/>
        <v>81.094306965000001</v>
      </c>
      <c r="BB193" s="42">
        <f t="shared" si="8"/>
        <v>14.334174812000002</v>
      </c>
      <c r="BC193" s="42">
        <f t="shared" si="8"/>
        <v>953.18694002199993</v>
      </c>
      <c r="BD193" s="42">
        <f t="shared" si="8"/>
        <v>2096.9233485790005</v>
      </c>
      <c r="BE193" s="42">
        <f t="shared" si="8"/>
        <v>6.5155340049999992</v>
      </c>
      <c r="BF193" s="42">
        <f t="shared" si="8"/>
        <v>13.031068012999999</v>
      </c>
      <c r="BG193" s="42">
        <f t="shared" si="8"/>
        <v>37.565657602000002</v>
      </c>
      <c r="BH193" s="42">
        <f t="shared" si="8"/>
        <v>215.30280397999999</v>
      </c>
      <c r="BI193" s="42">
        <f t="shared" si="8"/>
        <v>1.6200000000000003</v>
      </c>
      <c r="BJ193" s="42">
        <f t="shared" si="8"/>
        <v>1.8000000000000005</v>
      </c>
      <c r="BK193" s="42">
        <f t="shared" si="8"/>
        <v>1.9500000000000008</v>
      </c>
      <c r="BL193" s="42">
        <f t="shared" si="8"/>
        <v>2.0600000000000009</v>
      </c>
    </row>
    <row r="194" spans="1:64" s="37" customFormat="1" x14ac:dyDescent="0.2">
      <c r="A194" s="7"/>
      <c r="B194" s="37">
        <v>10</v>
      </c>
      <c r="C194" s="7" t="s">
        <v>3</v>
      </c>
      <c r="D194" s="42">
        <f>IF(D123="－","－",MAX(D123:D132))</f>
        <v>5.6840637760000003</v>
      </c>
      <c r="E194" s="42">
        <f>IF(E123="－","－",SUM(E123:E132))</f>
        <v>329</v>
      </c>
      <c r="F194" s="42">
        <f t="shared" ref="F194:BL194" si="9">IF(F123="－","－",SUM(F123:F132))</f>
        <v>6</v>
      </c>
      <c r="G194" s="42">
        <f t="shared" si="9"/>
        <v>20</v>
      </c>
      <c r="H194" s="42">
        <f t="shared" si="9"/>
        <v>303</v>
      </c>
      <c r="I194" s="42">
        <f t="shared" si="9"/>
        <v>0.17904713799322503</v>
      </c>
      <c r="J194" s="42">
        <f t="shared" si="9"/>
        <v>9.4314090491900906</v>
      </c>
      <c r="K194" s="42">
        <f t="shared" si="9"/>
        <v>1.4130138002877751E-2</v>
      </c>
      <c r="L194" s="42">
        <f t="shared" si="9"/>
        <v>0.16491699999034726</v>
      </c>
      <c r="M194" s="42">
        <f t="shared" si="9"/>
        <v>0.93109968717640856</v>
      </c>
      <c r="N194" s="42">
        <f t="shared" si="9"/>
        <v>8.6793565000069073</v>
      </c>
      <c r="O194" s="42">
        <f t="shared" si="9"/>
        <v>0.32341924</v>
      </c>
      <c r="P194" s="42">
        <f t="shared" si="9"/>
        <v>0.55443317300000006</v>
      </c>
      <c r="Q194" s="42">
        <f t="shared" si="9"/>
        <v>0.28283307199999996</v>
      </c>
      <c r="R194" s="42">
        <f t="shared" si="9"/>
        <v>4.0586167999999992E-2</v>
      </c>
      <c r="S194" s="42">
        <f t="shared" si="9"/>
        <v>0.50149469000000002</v>
      </c>
      <c r="T194" s="42">
        <f t="shared" si="9"/>
        <v>5.2938482999999995E-2</v>
      </c>
      <c r="U194" s="42">
        <f t="shared" si="9"/>
        <v>0.8388500000000001</v>
      </c>
      <c r="V194" s="42">
        <f t="shared" si="9"/>
        <v>1.9894999999999998</v>
      </c>
      <c r="W194" s="42">
        <f t="shared" si="9"/>
        <v>1.3413163779932251</v>
      </c>
      <c r="X194" s="42">
        <f t="shared" si="9"/>
        <v>11.97534222219009</v>
      </c>
      <c r="Y194" s="42">
        <f t="shared" si="9"/>
        <v>13.316658600183317</v>
      </c>
      <c r="Z194" s="42">
        <f t="shared" si="9"/>
        <v>1.4825954239053778E-3</v>
      </c>
      <c r="AA194" s="42">
        <f t="shared" si="9"/>
        <v>4.1614309118579633E-4</v>
      </c>
      <c r="AB194" s="42">
        <f t="shared" si="9"/>
        <v>4.1614315690000005E-4</v>
      </c>
      <c r="AC194" s="42">
        <f t="shared" si="9"/>
        <v>1.2248163408098143E-4</v>
      </c>
      <c r="AD194" s="42">
        <f t="shared" si="9"/>
        <v>6.2619312827369072E-2</v>
      </c>
      <c r="AE194" s="42">
        <f t="shared" si="9"/>
        <v>0.56357381544632168</v>
      </c>
      <c r="AF194" s="42">
        <f t="shared" si="9"/>
        <v>0.62619312827369078</v>
      </c>
      <c r="AG194" s="42">
        <f t="shared" si="9"/>
        <v>5.3177361853648089E-2</v>
      </c>
      <c r="AH194" s="42">
        <f t="shared" si="9"/>
        <v>9.0462638555631247E-2</v>
      </c>
      <c r="AI194" s="42">
        <f t="shared" si="9"/>
        <v>0.28972493699573793</v>
      </c>
      <c r="AJ194" s="42">
        <f t="shared" si="9"/>
        <v>1.6313351788453759E-5</v>
      </c>
      <c r="AK194" s="42">
        <f t="shared" si="9"/>
        <v>1.9713747257611989E-5</v>
      </c>
      <c r="AL194" s="42">
        <f t="shared" si="9"/>
        <v>4.9305686181912719E-5</v>
      </c>
      <c r="AM194" s="42">
        <f t="shared" si="9"/>
        <v>5.3316156839517521E-2</v>
      </c>
      <c r="AN194" s="42">
        <f t="shared" si="9"/>
        <v>0.15310166513025791</v>
      </c>
      <c r="AO194" s="42">
        <f t="shared" si="9"/>
        <v>0.85334805812824133</v>
      </c>
      <c r="AP194" s="42">
        <f t="shared" si="9"/>
        <v>208.90058116900002</v>
      </c>
      <c r="AQ194" s="42">
        <f t="shared" si="9"/>
        <v>112.48492831900001</v>
      </c>
      <c r="AR194" s="42">
        <f t="shared" si="9"/>
        <v>321.38550948800003</v>
      </c>
      <c r="AS194" s="42">
        <f t="shared" si="9"/>
        <v>34.284578762000002</v>
      </c>
      <c r="AT194" s="42">
        <f t="shared" si="9"/>
        <v>993.31541625199998</v>
      </c>
      <c r="AU194" s="42">
        <f t="shared" si="9"/>
        <v>2188.7724420140003</v>
      </c>
      <c r="AV194" s="42">
        <f t="shared" si="9"/>
        <v>601.57282483900008</v>
      </c>
      <c r="AW194" s="42">
        <f t="shared" si="9"/>
        <v>1327.336916324</v>
      </c>
      <c r="AX194" s="42">
        <f t="shared" si="9"/>
        <v>567.87496453699998</v>
      </c>
      <c r="AY194" s="42">
        <f t="shared" si="9"/>
        <v>1252.7716640369999</v>
      </c>
      <c r="AZ194" s="42">
        <f t="shared" si="9"/>
        <v>2.9750176960000001</v>
      </c>
      <c r="BA194" s="42">
        <f t="shared" si="9"/>
        <v>5.9500353979999998</v>
      </c>
      <c r="BB194" s="42">
        <f t="shared" si="9"/>
        <v>6.4706352450000004</v>
      </c>
      <c r="BC194" s="42">
        <f t="shared" si="9"/>
        <v>380.27514591100004</v>
      </c>
      <c r="BD194" s="42">
        <f t="shared" si="9"/>
        <v>840.36896623300004</v>
      </c>
      <c r="BE194" s="42">
        <f t="shared" si="9"/>
        <v>1.437918941</v>
      </c>
      <c r="BF194" s="42">
        <f t="shared" si="9"/>
        <v>2.8758378850000001</v>
      </c>
      <c r="BG194" s="42">
        <f t="shared" si="9"/>
        <v>37.255473326999997</v>
      </c>
      <c r="BH194" s="42">
        <f t="shared" si="9"/>
        <v>207.524459345</v>
      </c>
      <c r="BI194" s="42">
        <f t="shared" si="9"/>
        <v>0.24</v>
      </c>
      <c r="BJ194" s="42">
        <f t="shared" si="9"/>
        <v>0.24</v>
      </c>
      <c r="BK194" s="42">
        <f t="shared" si="9"/>
        <v>0.18</v>
      </c>
      <c r="BL194" s="42">
        <f t="shared" si="9"/>
        <v>0.18</v>
      </c>
    </row>
    <row r="195" spans="1:64" s="37" customFormat="1" x14ac:dyDescent="0.2">
      <c r="A195" s="7"/>
      <c r="B195" s="37">
        <v>11</v>
      </c>
      <c r="C195" s="7" t="s">
        <v>14</v>
      </c>
      <c r="D195" s="42">
        <f>IF(D133="－","－",MAX(D133:D150))</f>
        <v>5.3157751639999997</v>
      </c>
      <c r="E195" s="42">
        <f>IF(E133="－","－",SUM(E133:E150))</f>
        <v>314</v>
      </c>
      <c r="F195" s="42">
        <f t="shared" ref="F195:BL195" si="10">IF(F133="－","－",SUM(F133:F150))</f>
        <v>0</v>
      </c>
      <c r="G195" s="42">
        <f t="shared" si="10"/>
        <v>12</v>
      </c>
      <c r="H195" s="42">
        <f t="shared" si="10"/>
        <v>302</v>
      </c>
      <c r="I195" s="42">
        <f t="shared" si="10"/>
        <v>3.3097294505199891E-4</v>
      </c>
      <c r="J195" s="42">
        <f t="shared" si="10"/>
        <v>0.68209463208745391</v>
      </c>
      <c r="K195" s="42">
        <f t="shared" si="10"/>
        <v>3.3097294505199891E-4</v>
      </c>
      <c r="L195" s="42">
        <f t="shared" si="10"/>
        <v>0</v>
      </c>
      <c r="M195" s="42">
        <f t="shared" si="10"/>
        <v>4.6480605032490047E-2</v>
      </c>
      <c r="N195" s="42">
        <f t="shared" si="10"/>
        <v>0.63594500000001597</v>
      </c>
      <c r="O195" s="42">
        <f t="shared" si="10"/>
        <v>5.5213053999999998E-2</v>
      </c>
      <c r="P195" s="42">
        <f t="shared" si="10"/>
        <v>9.2253979E-2</v>
      </c>
      <c r="Q195" s="42">
        <f t="shared" si="10"/>
        <v>4.8466497999999997E-2</v>
      </c>
      <c r="R195" s="42">
        <f t="shared" si="10"/>
        <v>6.7465559999999999E-3</v>
      </c>
      <c r="S195" s="42">
        <f t="shared" si="10"/>
        <v>8.3454122999999991E-2</v>
      </c>
      <c r="T195" s="42">
        <f t="shared" si="10"/>
        <v>8.7998560000000017E-3</v>
      </c>
      <c r="U195" s="42">
        <f t="shared" si="10"/>
        <v>0.28200000000000003</v>
      </c>
      <c r="V195" s="42">
        <f t="shared" si="10"/>
        <v>0.67679999999999996</v>
      </c>
      <c r="W195" s="42">
        <f t="shared" si="10"/>
        <v>0.33754402694505203</v>
      </c>
      <c r="X195" s="42">
        <f t="shared" si="10"/>
        <v>1.4511486110874541</v>
      </c>
      <c r="Y195" s="42">
        <f t="shared" si="10"/>
        <v>1.7886926380325057</v>
      </c>
      <c r="Z195" s="42">
        <f t="shared" si="10"/>
        <v>1.5405312888398153E-5</v>
      </c>
      <c r="AA195" s="42">
        <f t="shared" si="10"/>
        <v>3.2967369581172045E-6</v>
      </c>
      <c r="AB195" s="42">
        <f t="shared" si="10"/>
        <v>3.29674E-6</v>
      </c>
      <c r="AC195" s="42">
        <f t="shared" si="10"/>
        <v>2.1683129249377107E-6</v>
      </c>
      <c r="AD195" s="42">
        <f t="shared" si="10"/>
        <v>5.6796932550977194E-3</v>
      </c>
      <c r="AE195" s="42">
        <f t="shared" si="10"/>
        <v>5.1117239295879469E-2</v>
      </c>
      <c r="AF195" s="42">
        <f t="shared" si="10"/>
        <v>5.6796932550977189E-2</v>
      </c>
      <c r="AG195" s="42">
        <f t="shared" si="10"/>
        <v>1.9391497860879202E-2</v>
      </c>
      <c r="AH195" s="42">
        <f t="shared" si="10"/>
        <v>3.298783544149566E-2</v>
      </c>
      <c r="AI195" s="42">
        <f t="shared" si="10"/>
        <v>0.10565022972479013</v>
      </c>
      <c r="AJ195" s="42">
        <f t="shared" si="10"/>
        <v>1.2923648625018857E-7</v>
      </c>
      <c r="AK195" s="42">
        <f t="shared" si="10"/>
        <v>1.5617485967617923E-7</v>
      </c>
      <c r="AL195" s="42">
        <f t="shared" si="10"/>
        <v>3.9060603344829127E-7</v>
      </c>
      <c r="AM195" s="42">
        <f t="shared" si="10"/>
        <v>1.939379541029039E-2</v>
      </c>
      <c r="AN195" s="42">
        <f t="shared" si="10"/>
        <v>3.8667684871453049E-2</v>
      </c>
      <c r="AO195" s="42">
        <f t="shared" si="10"/>
        <v>0.15676785962670303</v>
      </c>
      <c r="AP195" s="42">
        <f t="shared" si="10"/>
        <v>9.2135182629999992</v>
      </c>
      <c r="AQ195" s="42">
        <f t="shared" si="10"/>
        <v>4.9611252150000009</v>
      </c>
      <c r="AR195" s="42">
        <f t="shared" si="10"/>
        <v>14.174643478000002</v>
      </c>
      <c r="AS195" s="42">
        <f t="shared" si="10"/>
        <v>0.440448864</v>
      </c>
      <c r="AT195" s="42">
        <f t="shared" si="10"/>
        <v>21.07052736</v>
      </c>
      <c r="AU195" s="42">
        <f t="shared" si="10"/>
        <v>46.745267382000002</v>
      </c>
      <c r="AV195" s="42">
        <f t="shared" si="10"/>
        <v>25.213611836000002</v>
      </c>
      <c r="AW195" s="42">
        <f t="shared" si="10"/>
        <v>56.271366424</v>
      </c>
      <c r="AX195" s="42">
        <f t="shared" si="10"/>
        <v>23.152354477999999</v>
      </c>
      <c r="AY195" s="42">
        <f t="shared" si="10"/>
        <v>51.664366592999997</v>
      </c>
      <c r="AZ195" s="42">
        <f t="shared" si="10"/>
        <v>7.811995999999999E-3</v>
      </c>
      <c r="BA195" s="42">
        <f t="shared" si="10"/>
        <v>1.5623994E-2</v>
      </c>
      <c r="BB195" s="42">
        <f t="shared" si="10"/>
        <v>6.1907519620000002</v>
      </c>
      <c r="BC195" s="42">
        <f t="shared" si="10"/>
        <v>351.57512383899996</v>
      </c>
      <c r="BD195" s="42">
        <f t="shared" si="10"/>
        <v>785.22071888700009</v>
      </c>
      <c r="BE195" s="42">
        <f t="shared" si="10"/>
        <v>0.31187666599999997</v>
      </c>
      <c r="BF195" s="42">
        <f t="shared" si="10"/>
        <v>0.62375333899999996</v>
      </c>
      <c r="BG195" s="42">
        <f t="shared" si="10"/>
        <v>19.030217992000001</v>
      </c>
      <c r="BH195" s="42">
        <f t="shared" si="10"/>
        <v>115.19797000600001</v>
      </c>
      <c r="BI195" s="42">
        <f t="shared" si="10"/>
        <v>0</v>
      </c>
      <c r="BJ195" s="42">
        <f t="shared" si="10"/>
        <v>0</v>
      </c>
      <c r="BK195" s="42">
        <f t="shared" si="10"/>
        <v>0</v>
      </c>
      <c r="BL195" s="42">
        <f t="shared" si="10"/>
        <v>0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5.2991346850000003</v>
      </c>
      <c r="E196" s="42">
        <f>IF(E151="－","－",SUM(E151:E169))</f>
        <v>179</v>
      </c>
      <c r="F196" s="42">
        <f t="shared" ref="F196:BL196" si="11">IF(F151="－","－",SUM(F151:F169))</f>
        <v>2</v>
      </c>
      <c r="G196" s="42">
        <f t="shared" si="11"/>
        <v>24</v>
      </c>
      <c r="H196" s="42">
        <f t="shared" si="11"/>
        <v>153</v>
      </c>
      <c r="I196" s="42">
        <f t="shared" si="11"/>
        <v>3.667947954663922E-6</v>
      </c>
      <c r="J196" s="42">
        <f t="shared" si="11"/>
        <v>1.180708184948868E-2</v>
      </c>
      <c r="K196" s="42">
        <f t="shared" si="11"/>
        <v>3.667947954663922E-6</v>
      </c>
      <c r="L196" s="42">
        <f t="shared" si="11"/>
        <v>0</v>
      </c>
      <c r="M196" s="42">
        <f t="shared" si="11"/>
        <v>7.5574979744420833E-4</v>
      </c>
      <c r="N196" s="42">
        <f t="shared" si="11"/>
        <v>1.1054999999999135E-2</v>
      </c>
      <c r="O196" s="42">
        <f t="shared" si="11"/>
        <v>0.12728462199999999</v>
      </c>
      <c r="P196" s="42">
        <f t="shared" si="11"/>
        <v>0.221102781</v>
      </c>
      <c r="Q196" s="42">
        <f t="shared" si="11"/>
        <v>0.11452433599999999</v>
      </c>
      <c r="R196" s="42">
        <f t="shared" si="11"/>
        <v>1.2760286000000001E-2</v>
      </c>
      <c r="S196" s="42">
        <f t="shared" si="11"/>
        <v>0.20445892800000001</v>
      </c>
      <c r="T196" s="42">
        <f t="shared" si="11"/>
        <v>1.6643853E-2</v>
      </c>
      <c r="U196" s="42">
        <f t="shared" si="11"/>
        <v>0.38835000000000008</v>
      </c>
      <c r="V196" s="42">
        <f t="shared" si="11"/>
        <v>0.92849999999999988</v>
      </c>
      <c r="W196" s="42">
        <f t="shared" si="11"/>
        <v>0.51563828994795491</v>
      </c>
      <c r="X196" s="42">
        <f t="shared" si="11"/>
        <v>1.1614098628494887</v>
      </c>
      <c r="Y196" s="42">
        <f t="shared" si="11"/>
        <v>1.6770481527974435</v>
      </c>
      <c r="Z196" s="42">
        <f t="shared" si="11"/>
        <v>4.4113667572802482E-7</v>
      </c>
      <c r="AA196" s="42">
        <f t="shared" si="11"/>
        <v>9.440324860579729E-8</v>
      </c>
      <c r="AB196" s="42">
        <f t="shared" si="11"/>
        <v>9.4403199999999999E-8</v>
      </c>
      <c r="AC196" s="42">
        <f t="shared" si="11"/>
        <v>4.2033078043321111E-8</v>
      </c>
      <c r="AD196" s="42">
        <f t="shared" si="11"/>
        <v>5.4017012860794837E-4</v>
      </c>
      <c r="AE196" s="42">
        <f t="shared" si="11"/>
        <v>4.8615311574715355E-3</v>
      </c>
      <c r="AF196" s="42">
        <f t="shared" si="11"/>
        <v>5.4017012860794831E-3</v>
      </c>
      <c r="AG196" s="42">
        <f t="shared" si="11"/>
        <v>3.0193764939347459E-2</v>
      </c>
      <c r="AH196" s="42">
        <f t="shared" si="11"/>
        <v>5.1364105873832458E-2</v>
      </c>
      <c r="AI196" s="42">
        <f t="shared" si="11"/>
        <v>0.16450396070403098</v>
      </c>
      <c r="AJ196" s="42">
        <f t="shared" si="11"/>
        <v>3.700727949056888E-9</v>
      </c>
      <c r="AK196" s="42">
        <f t="shared" si="11"/>
        <v>4.4721168527036658E-9</v>
      </c>
      <c r="AL196" s="42">
        <f t="shared" si="11"/>
        <v>1.1185128186276665E-8</v>
      </c>
      <c r="AM196" s="42">
        <f t="shared" si="11"/>
        <v>3.0193810673153451E-2</v>
      </c>
      <c r="AN196" s="42">
        <f t="shared" si="11"/>
        <v>5.1904280474557259E-2</v>
      </c>
      <c r="AO196" s="42">
        <f t="shared" si="11"/>
        <v>0.1693655030466307</v>
      </c>
      <c r="AP196" s="42">
        <f t="shared" si="11"/>
        <v>1.8715155880000003</v>
      </c>
      <c r="AQ196" s="42">
        <f t="shared" si="11"/>
        <v>1.0077391600000001</v>
      </c>
      <c r="AR196" s="42">
        <f t="shared" si="11"/>
        <v>2.8792547479999997</v>
      </c>
      <c r="AS196" s="42">
        <f t="shared" si="11"/>
        <v>4.9559999999999996E-6</v>
      </c>
      <c r="AT196" s="42">
        <f t="shared" si="11"/>
        <v>2.7E-8</v>
      </c>
      <c r="AU196" s="42">
        <f t="shared" si="11"/>
        <v>7.1999999999999996E-8</v>
      </c>
      <c r="AV196" s="42">
        <f t="shared" si="11"/>
        <v>3.0309999999999999E-6</v>
      </c>
      <c r="AW196" s="42">
        <f t="shared" si="11"/>
        <v>7.9699999999999999E-6</v>
      </c>
      <c r="AX196" s="42">
        <f t="shared" si="11"/>
        <v>2.5119999999999998E-6</v>
      </c>
      <c r="AY196" s="42">
        <f t="shared" si="11"/>
        <v>6.6050000000000003E-6</v>
      </c>
      <c r="AZ196" s="42">
        <f t="shared" si="11"/>
        <v>1.4E-8</v>
      </c>
      <c r="BA196" s="42">
        <f t="shared" si="11"/>
        <v>2.9000000000000002E-8</v>
      </c>
      <c r="BB196" s="42">
        <f t="shared" si="11"/>
        <v>11.465412248</v>
      </c>
      <c r="BC196" s="42">
        <f t="shared" si="11"/>
        <v>716.12426838899978</v>
      </c>
      <c r="BD196" s="42">
        <f t="shared" si="11"/>
        <v>1649.987530614</v>
      </c>
      <c r="BE196" s="42">
        <f t="shared" si="11"/>
        <v>0.56712673199999997</v>
      </c>
      <c r="BF196" s="42">
        <f t="shared" si="11"/>
        <v>1.134253473</v>
      </c>
      <c r="BG196" s="42">
        <f t="shared" si="11"/>
        <v>28.803693384999999</v>
      </c>
      <c r="BH196" s="42">
        <f t="shared" si="11"/>
        <v>264.16749415200002</v>
      </c>
      <c r="BI196" s="42">
        <f t="shared" si="11"/>
        <v>0</v>
      </c>
      <c r="BJ196" s="42">
        <f t="shared" si="11"/>
        <v>0</v>
      </c>
      <c r="BK196" s="42">
        <f t="shared" si="11"/>
        <v>0</v>
      </c>
      <c r="BL196" s="42">
        <f t="shared" si="11"/>
        <v>0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6.5998986049999999</v>
      </c>
      <c r="E199" s="42">
        <f>SUM(E185:E198)</f>
        <v>5086</v>
      </c>
      <c r="F199" s="42">
        <f t="shared" ref="F199:AY199" si="14">SUM(F185:F198)</f>
        <v>656</v>
      </c>
      <c r="G199" s="42">
        <f t="shared" si="14"/>
        <v>1276</v>
      </c>
      <c r="H199" s="42">
        <f t="shared" si="14"/>
        <v>3154</v>
      </c>
      <c r="I199" s="42">
        <f t="shared" si="14"/>
        <v>861.09050571504895</v>
      </c>
      <c r="J199" s="42">
        <f t="shared" si="14"/>
        <v>6097.9047573563739</v>
      </c>
      <c r="K199" s="42">
        <f t="shared" si="14"/>
        <v>294.45016251548481</v>
      </c>
      <c r="L199" s="42">
        <f t="shared" si="14"/>
        <v>566.6403431995642</v>
      </c>
      <c r="M199" s="42">
        <f t="shared" si="14"/>
        <v>3278.6610659679113</v>
      </c>
      <c r="N199" s="42">
        <f t="shared" si="14"/>
        <v>3680.334197103512</v>
      </c>
      <c r="O199" s="42">
        <f t="shared" si="14"/>
        <v>54.774207463999986</v>
      </c>
      <c r="P199" s="42">
        <f t="shared" si="14"/>
        <v>93.048314303000026</v>
      </c>
      <c r="Q199" s="42">
        <f t="shared" si="14"/>
        <v>50.062161441999997</v>
      </c>
      <c r="R199" s="42">
        <f t="shared" si="14"/>
        <v>4.7120460220000009</v>
      </c>
      <c r="S199" s="42">
        <f t="shared" si="14"/>
        <v>86.902167271999957</v>
      </c>
      <c r="T199" s="42">
        <f t="shared" si="14"/>
        <v>6.1461470309999999</v>
      </c>
      <c r="U199" s="42">
        <f t="shared" si="14"/>
        <v>253.28000000000003</v>
      </c>
      <c r="V199" s="42">
        <f t="shared" si="14"/>
        <v>600.77899999999988</v>
      </c>
      <c r="W199" s="42">
        <f t="shared" si="14"/>
        <v>1169.1447131790489</v>
      </c>
      <c r="X199" s="42">
        <f t="shared" si="14"/>
        <v>6791.7320716593749</v>
      </c>
      <c r="Y199" s="42">
        <f t="shared" si="14"/>
        <v>7960.8767848384205</v>
      </c>
      <c r="Z199" s="42">
        <f t="shared" si="14"/>
        <v>3.3158564980919096</v>
      </c>
      <c r="AA199" s="42">
        <f t="shared" si="14"/>
        <v>1.5668032010398432</v>
      </c>
      <c r="AB199" s="42">
        <f t="shared" si="14"/>
        <v>1.5668032060735999</v>
      </c>
      <c r="AC199" s="42">
        <f t="shared" si="14"/>
        <v>5.1508574271091749</v>
      </c>
      <c r="AD199" s="42">
        <f t="shared" si="14"/>
        <v>113.88960248523719</v>
      </c>
      <c r="AE199" s="42">
        <f t="shared" si="14"/>
        <v>1025.8491526280998</v>
      </c>
      <c r="AF199" s="42">
        <f t="shared" si="14"/>
        <v>1139.7387551133381</v>
      </c>
      <c r="AG199" s="42">
        <f t="shared" si="14"/>
        <v>17.235186036035017</v>
      </c>
      <c r="AH199" s="42">
        <f t="shared" si="14"/>
        <v>29.319626819921645</v>
      </c>
      <c r="AI199" s="42">
        <f t="shared" si="14"/>
        <v>93.902048058397611</v>
      </c>
      <c r="AJ199" s="42">
        <f t="shared" si="14"/>
        <v>5.9648114861957771E-2</v>
      </c>
      <c r="AK199" s="42">
        <f t="shared" si="14"/>
        <v>7.2081315296932791E-2</v>
      </c>
      <c r="AL199" s="42">
        <f t="shared" si="14"/>
        <v>0.18028123548341507</v>
      </c>
      <c r="AM199" s="42">
        <f t="shared" si="14"/>
        <v>22.445691578006151</v>
      </c>
      <c r="AN199" s="42">
        <f t="shared" si="14"/>
        <v>143.2813106204558</v>
      </c>
      <c r="AO199" s="42">
        <f t="shared" si="14"/>
        <v>1119.9314819219805</v>
      </c>
      <c r="AP199" s="42">
        <f t="shared" si="14"/>
        <v>113589.59725403805</v>
      </c>
      <c r="AQ199" s="42">
        <f t="shared" si="14"/>
        <v>61163.629290602999</v>
      </c>
      <c r="AR199" s="42">
        <f t="shared" si="14"/>
        <v>174753.22654464105</v>
      </c>
      <c r="AS199" s="42">
        <f t="shared" si="14"/>
        <v>3252.4055399039999</v>
      </c>
      <c r="AT199" s="42">
        <f t="shared" si="14"/>
        <v>449291.8945452061</v>
      </c>
      <c r="AU199" s="42">
        <f t="shared" si="14"/>
        <v>993308.97548091714</v>
      </c>
      <c r="AV199" s="42">
        <f t="shared" si="14"/>
        <v>263551.81375958398</v>
      </c>
      <c r="AW199" s="42">
        <f t="shared" si="14"/>
        <v>583405.80420312821</v>
      </c>
      <c r="AX199" s="42">
        <f t="shared" si="14"/>
        <v>253034.11405668902</v>
      </c>
      <c r="AY199" s="42">
        <f t="shared" si="14"/>
        <v>560271.43789938907</v>
      </c>
      <c r="AZ199" s="52">
        <f>MAX(AZ185:AZ198)</f>
        <v>40.547153479999999</v>
      </c>
      <c r="BA199" s="52">
        <f>MAX(BA185:BA198)</f>
        <v>81.094306965000001</v>
      </c>
      <c r="BB199" s="42">
        <f t="shared" ref="BB199:BD199" si="15">SUM(BB185:BB198)</f>
        <v>544.06622042700008</v>
      </c>
      <c r="BC199" s="42">
        <f t="shared" si="15"/>
        <v>49904.663734455004</v>
      </c>
      <c r="BD199" s="42">
        <f t="shared" si="15"/>
        <v>110145.37215920299</v>
      </c>
      <c r="BE199" s="52">
        <f>MAX(BE185:BE198)</f>
        <v>6.5155340049999992</v>
      </c>
      <c r="BF199" s="52">
        <f>MAX(BF185:BF198)</f>
        <v>13.031068012999999</v>
      </c>
      <c r="BG199" s="42">
        <f t="shared" ref="BG199:BL199" si="16">SUM(BG185:BG198)</f>
        <v>673.75029253699995</v>
      </c>
      <c r="BH199" s="42">
        <f t="shared" si="16"/>
        <v>4840.7655830990007</v>
      </c>
      <c r="BI199" s="42">
        <f t="shared" si="16"/>
        <v>24.84</v>
      </c>
      <c r="BJ199" s="42">
        <f t="shared" si="16"/>
        <v>28.01</v>
      </c>
      <c r="BK199" s="42">
        <f t="shared" si="16"/>
        <v>55.709999999999944</v>
      </c>
      <c r="BL199" s="42">
        <f t="shared" si="16"/>
        <v>59.169999999999945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359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留萌沖N225No_2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留萌沖N225No_2（PT2）</v>
      </c>
    </row>
    <row r="204" spans="1:64" s="37" customFormat="1" x14ac:dyDescent="0.2">
      <c r="A204" s="7" t="s">
        <v>331</v>
      </c>
      <c r="B204" s="37">
        <f ca="1">VLOOKUP(B203,$B$207:$C$260,2,0)</f>
        <v>55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360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6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373</v>
      </c>
      <c r="B1" s="1" t="s">
        <v>1</v>
      </c>
      <c r="C1" s="2" t="s">
        <v>2</v>
      </c>
      <c r="D1" s="163" t="s">
        <v>374</v>
      </c>
      <c r="E1" s="9" t="s">
        <v>328</v>
      </c>
      <c r="F1" s="10"/>
      <c r="G1" s="10"/>
      <c r="H1" s="11"/>
      <c r="I1" s="9" t="s">
        <v>363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375</v>
      </c>
      <c r="AA1" s="10"/>
      <c r="AB1" s="11"/>
      <c r="AC1" s="12" t="s">
        <v>364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376</v>
      </c>
      <c r="F2" s="13"/>
      <c r="G2" s="13"/>
      <c r="H2" s="14"/>
      <c r="I2" s="12" t="s">
        <v>377</v>
      </c>
      <c r="J2" s="14"/>
      <c r="O2" s="12" t="s">
        <v>378</v>
      </c>
      <c r="P2" s="13"/>
      <c r="Q2" s="15"/>
      <c r="R2" s="15"/>
      <c r="S2" s="15"/>
      <c r="T2" s="15"/>
      <c r="U2" s="12" t="s">
        <v>379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344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345</v>
      </c>
      <c r="Q3" s="45" t="s">
        <v>346</v>
      </c>
      <c r="R3" s="46" t="s">
        <v>347</v>
      </c>
      <c r="S3" s="46" t="s">
        <v>348</v>
      </c>
      <c r="T3" s="47" t="s">
        <v>349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350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351</v>
      </c>
      <c r="AI3" s="26" t="s">
        <v>352</v>
      </c>
      <c r="AJ3" s="27" t="s">
        <v>353</v>
      </c>
      <c r="AK3" s="27" t="s">
        <v>354</v>
      </c>
      <c r="AL3" s="27" t="s">
        <v>355</v>
      </c>
      <c r="AM3" s="28" t="s">
        <v>356</v>
      </c>
      <c r="AN3" s="28" t="s">
        <v>357</v>
      </c>
      <c r="AO3" s="28" t="s">
        <v>358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5.0542642899999999</v>
      </c>
      <c r="E4" s="36">
        <v>191</v>
      </c>
      <c r="F4" s="36">
        <v>0</v>
      </c>
      <c r="G4" s="36">
        <v>51</v>
      </c>
      <c r="H4" s="36">
        <v>140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1.1178099999999999E-4</v>
      </c>
      <c r="P4" s="36">
        <v>1.6764500000000001E-4</v>
      </c>
      <c r="Q4" s="36">
        <v>9.6551999999999993E-5</v>
      </c>
      <c r="R4" s="36">
        <v>1.5228999999999999E-5</v>
      </c>
      <c r="S4" s="36">
        <v>1.4778E-4</v>
      </c>
      <c r="T4" s="36">
        <v>1.9865E-5</v>
      </c>
      <c r="U4" s="36">
        <v>0.52800000000000014</v>
      </c>
      <c r="V4" s="36">
        <v>1.2672000000000005</v>
      </c>
      <c r="W4" s="36">
        <v>0.52811178100000011</v>
      </c>
      <c r="X4" s="36">
        <v>1.2673676450000007</v>
      </c>
      <c r="Y4" s="36">
        <v>1.7954794260000009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4.6168155921056275E-2</v>
      </c>
      <c r="AH4" s="36">
        <v>7.8538931911681945E-2</v>
      </c>
      <c r="AI4" s="36">
        <v>0.25153684950092731</v>
      </c>
      <c r="AJ4" s="36">
        <v>0</v>
      </c>
      <c r="AK4" s="36">
        <v>0</v>
      </c>
      <c r="AL4" s="36">
        <v>0</v>
      </c>
      <c r="AM4" s="36">
        <v>4.6168155921056275E-2</v>
      </c>
      <c r="AN4" s="36">
        <v>7.8538931911681945E-2</v>
      </c>
      <c r="AO4" s="36">
        <v>0.25153684950092731</v>
      </c>
      <c r="AP4" s="36">
        <v>2.0101525630000001</v>
      </c>
      <c r="AQ4" s="36">
        <v>1.0823898409999999</v>
      </c>
      <c r="AR4" s="36">
        <v>3.092542404</v>
      </c>
      <c r="AS4" s="36">
        <v>3.3303999999999998E-5</v>
      </c>
      <c r="AT4" s="36">
        <v>1.945E-6</v>
      </c>
      <c r="AU4" s="36">
        <v>3.7570000000000002E-6</v>
      </c>
      <c r="AV4" s="36">
        <v>7.7239999999999999E-5</v>
      </c>
      <c r="AW4" s="36">
        <v>1.4916300000000001E-4</v>
      </c>
      <c r="AX4" s="36">
        <v>6.5523000000000003E-5</v>
      </c>
      <c r="AY4" s="36">
        <v>1.2653600000000001E-4</v>
      </c>
      <c r="AZ4" s="36">
        <v>1.7714285714285716E-7</v>
      </c>
      <c r="BA4" s="36">
        <v>3.5428571428571432E-7</v>
      </c>
      <c r="BB4" s="36">
        <v>0.32315968900000003</v>
      </c>
      <c r="BC4" s="36">
        <v>14.943681606</v>
      </c>
      <c r="BD4" s="36">
        <v>28.858591102999998</v>
      </c>
      <c r="BE4" s="36">
        <v>2.7370950000000002E-2</v>
      </c>
      <c r="BF4" s="36">
        <v>5.4741900000000003E-2</v>
      </c>
      <c r="BG4" s="36">
        <v>2.8772618240000001</v>
      </c>
      <c r="BH4" s="36">
        <v>7.2758373540000001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5.9349578689999998</v>
      </c>
      <c r="E5" s="36">
        <v>19</v>
      </c>
      <c r="F5" s="36">
        <v>2</v>
      </c>
      <c r="G5" s="36">
        <v>11</v>
      </c>
      <c r="H5" s="36">
        <v>6</v>
      </c>
      <c r="I5" s="36">
        <v>55.462815745204118</v>
      </c>
      <c r="J5" s="36">
        <v>500.0466715308213</v>
      </c>
      <c r="K5" s="36">
        <v>31.069477745165454</v>
      </c>
      <c r="L5" s="36">
        <v>24.393338000038664</v>
      </c>
      <c r="M5" s="36">
        <v>392.32409127601778</v>
      </c>
      <c r="N5" s="36">
        <v>163.18539600000761</v>
      </c>
      <c r="O5" s="36">
        <v>2.6110069890000007</v>
      </c>
      <c r="P5" s="36">
        <v>4.6318632369999992</v>
      </c>
      <c r="Q5" s="36">
        <v>2.4048768950000006</v>
      </c>
      <c r="R5" s="36">
        <v>0.20613009400000001</v>
      </c>
      <c r="S5" s="36">
        <v>4.3629978969999996</v>
      </c>
      <c r="T5" s="36">
        <v>0.26886534000000001</v>
      </c>
      <c r="U5" s="36">
        <v>0.54254999999999998</v>
      </c>
      <c r="V5" s="36">
        <v>1.2850999999999999</v>
      </c>
      <c r="W5" s="36">
        <v>58.61637273420412</v>
      </c>
      <c r="X5" s="36">
        <v>505.9636347678213</v>
      </c>
      <c r="Y5" s="36">
        <v>564.58000750202541</v>
      </c>
      <c r="Z5" s="36">
        <v>5.3369375891236555</v>
      </c>
      <c r="AA5" s="36">
        <v>2.5656258805540153</v>
      </c>
      <c r="AB5" s="36">
        <v>9.4433227799409156</v>
      </c>
      <c r="AC5" s="36">
        <v>0.54738199435868917</v>
      </c>
      <c r="AD5" s="36">
        <v>5.9166954487298398</v>
      </c>
      <c r="AE5" s="36">
        <v>53.250259038568544</v>
      </c>
      <c r="AF5" s="36">
        <v>59.166954487298376</v>
      </c>
      <c r="AG5" s="36">
        <v>6.0789069877270147E-2</v>
      </c>
      <c r="AH5" s="36">
        <v>0.10341129128547105</v>
      </c>
      <c r="AI5" s="36">
        <v>0.33119562208995457</v>
      </c>
      <c r="AJ5" s="36">
        <v>0.2863541513377168</v>
      </c>
      <c r="AK5" s="36">
        <v>0.22800486678983314</v>
      </c>
      <c r="AL5" s="36">
        <v>0.57379227828210977</v>
      </c>
      <c r="AM5" s="36">
        <v>0.89452521557367615</v>
      </c>
      <c r="AN5" s="36">
        <v>6.2481116068051437</v>
      </c>
      <c r="AO5" s="36">
        <v>54.155246938940614</v>
      </c>
      <c r="AP5" s="36">
        <v>4973.9610447659998</v>
      </c>
      <c r="AQ5" s="36">
        <v>2678.2867164119998</v>
      </c>
      <c r="AR5" s="36">
        <v>7652.2477611779996</v>
      </c>
      <c r="AS5" s="36">
        <v>228.69074079999999</v>
      </c>
      <c r="AT5" s="36">
        <v>15373.335069878</v>
      </c>
      <c r="AU5" s="36">
        <v>36464.102442331998</v>
      </c>
      <c r="AV5" s="36">
        <v>8920.5619548920004</v>
      </c>
      <c r="AW5" s="36">
        <v>21158.732538373999</v>
      </c>
      <c r="AX5" s="36">
        <v>8626.6366677200003</v>
      </c>
      <c r="AY5" s="36">
        <v>20461.569448315</v>
      </c>
      <c r="AZ5" s="36">
        <v>6.1906306942857148</v>
      </c>
      <c r="BA5" s="36">
        <v>12.381261390000001</v>
      </c>
      <c r="BB5" s="36">
        <v>18.786333716000001</v>
      </c>
      <c r="BC5" s="36">
        <v>1297.1296138749999</v>
      </c>
      <c r="BD5" s="36">
        <v>3076.669239716</v>
      </c>
      <c r="BE5" s="36">
        <v>1.5911632157142859</v>
      </c>
      <c r="BF5" s="36">
        <v>3.1823264328571432</v>
      </c>
      <c r="BG5" s="36">
        <v>21.272941634999999</v>
      </c>
      <c r="BH5" s="36">
        <v>172.30005425100001</v>
      </c>
      <c r="BI5" s="36">
        <v>1.6200000000000012</v>
      </c>
      <c r="BJ5" s="36">
        <v>1.6200000000000012</v>
      </c>
      <c r="BK5" s="36">
        <v>2.2200000000000002</v>
      </c>
      <c r="BL5" s="36">
        <v>2.2200000000000002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5.9202918450000004</v>
      </c>
      <c r="E6" s="36">
        <v>8</v>
      </c>
      <c r="F6" s="36">
        <v>3</v>
      </c>
      <c r="G6" s="36">
        <v>3</v>
      </c>
      <c r="H6" s="36">
        <v>2</v>
      </c>
      <c r="I6" s="36">
        <v>17.441415915011422</v>
      </c>
      <c r="J6" s="36">
        <v>169.5812104765653</v>
      </c>
      <c r="K6" s="36">
        <v>11.290962216129948</v>
      </c>
      <c r="L6" s="36">
        <v>6.1504536988814733</v>
      </c>
      <c r="M6" s="36">
        <v>144.73329578788898</v>
      </c>
      <c r="N6" s="36">
        <v>42.289330603687738</v>
      </c>
      <c r="O6" s="36">
        <v>0.45981944299999999</v>
      </c>
      <c r="P6" s="36">
        <v>0.66137615799999994</v>
      </c>
      <c r="Q6" s="36">
        <v>0.410762248</v>
      </c>
      <c r="R6" s="36">
        <v>4.9057194999999998E-2</v>
      </c>
      <c r="S6" s="36">
        <v>0.59738851199999998</v>
      </c>
      <c r="T6" s="36">
        <v>6.3987645999999995E-2</v>
      </c>
      <c r="U6" s="36">
        <v>0.11714999999999998</v>
      </c>
      <c r="V6" s="36">
        <v>0.27690000000000003</v>
      </c>
      <c r="W6" s="36">
        <v>18.018385358011422</v>
      </c>
      <c r="X6" s="36">
        <v>170.51948663456531</v>
      </c>
      <c r="Y6" s="36">
        <v>188.53787199257673</v>
      </c>
      <c r="Z6" s="36">
        <v>1.5097020981800151</v>
      </c>
      <c r="AA6" s="36">
        <v>0.71268690568849236</v>
      </c>
      <c r="AB6" s="36">
        <v>0.4449142755114831</v>
      </c>
      <c r="AC6" s="36">
        <v>9.0898805623742376E-2</v>
      </c>
      <c r="AD6" s="36">
        <v>0.89577550909216419</v>
      </c>
      <c r="AE6" s="36">
        <v>8.0619795818294708</v>
      </c>
      <c r="AF6" s="36">
        <v>8.9577550909216388</v>
      </c>
      <c r="AG6" s="36">
        <v>1.221410281155526E-2</v>
      </c>
      <c r="AH6" s="36">
        <v>2.0778013978277908E-2</v>
      </c>
      <c r="AI6" s="36">
        <v>6.6545801525025206E-2</v>
      </c>
      <c r="AJ6" s="36">
        <v>3.5919368338458969E-2</v>
      </c>
      <c r="AK6" s="36">
        <v>4.7801347403654472E-2</v>
      </c>
      <c r="AL6" s="36">
        <v>0.11942349624633561</v>
      </c>
      <c r="AM6" s="36">
        <v>0.1390322767737566</v>
      </c>
      <c r="AN6" s="36">
        <v>0.96435487047409663</v>
      </c>
      <c r="AO6" s="36">
        <v>8.2479488796008322</v>
      </c>
      <c r="AP6" s="36">
        <v>1213.649852023</v>
      </c>
      <c r="AQ6" s="36">
        <v>653.50376647400003</v>
      </c>
      <c r="AR6" s="36">
        <v>1867.153618497</v>
      </c>
      <c r="AS6" s="36">
        <v>75.253044462999995</v>
      </c>
      <c r="AT6" s="36">
        <v>2244.3692575119999</v>
      </c>
      <c r="AU6" s="36">
        <v>5070.6957754120003</v>
      </c>
      <c r="AV6" s="36">
        <v>1337.6188376780001</v>
      </c>
      <c r="AW6" s="36">
        <v>3022.0776579520002</v>
      </c>
      <c r="AX6" s="36">
        <v>1285.371220275</v>
      </c>
      <c r="AY6" s="36">
        <v>2904.0347949279999</v>
      </c>
      <c r="AZ6" s="36">
        <v>1.5484433028571429</v>
      </c>
      <c r="BA6" s="36">
        <v>3.0968866071428574</v>
      </c>
      <c r="BB6" s="36">
        <v>4.5538260629999998</v>
      </c>
      <c r="BC6" s="36">
        <v>208.52077302699999</v>
      </c>
      <c r="BD6" s="36">
        <v>471.11026821199999</v>
      </c>
      <c r="BE6" s="36">
        <v>0.38569955285714286</v>
      </c>
      <c r="BF6" s="36">
        <v>0.7713991071428572</v>
      </c>
      <c r="BG6" s="36">
        <v>9.7331985959999994</v>
      </c>
      <c r="BH6" s="36">
        <v>71.127960349000006</v>
      </c>
      <c r="BI6" s="36">
        <v>0.78000000000000047</v>
      </c>
      <c r="BJ6" s="36">
        <v>0.78000000000000047</v>
      </c>
      <c r="BK6" s="36">
        <v>1.1700000000000008</v>
      </c>
      <c r="BL6" s="36">
        <v>1.1700000000000008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5.244849812</v>
      </c>
      <c r="E7" s="36">
        <v>38</v>
      </c>
      <c r="F7" s="36">
        <v>2</v>
      </c>
      <c r="G7" s="36">
        <v>12</v>
      </c>
      <c r="H7" s="36">
        <v>24</v>
      </c>
      <c r="I7" s="36">
        <v>2.8592544984882163E-4</v>
      </c>
      <c r="J7" s="36">
        <v>0.18783122738245897</v>
      </c>
      <c r="K7" s="36">
        <v>2.8592544984882163E-4</v>
      </c>
      <c r="L7" s="36">
        <v>0</v>
      </c>
      <c r="M7" s="36">
        <v>5.6837152832317613E-2</v>
      </c>
      <c r="N7" s="36">
        <v>0.13127999999999018</v>
      </c>
      <c r="O7" s="36">
        <v>3.511424E-3</v>
      </c>
      <c r="P7" s="36">
        <v>5.7247939999999992E-3</v>
      </c>
      <c r="Q7" s="36">
        <v>3.2505300000000002E-3</v>
      </c>
      <c r="R7" s="36">
        <v>2.6089400000000001E-4</v>
      </c>
      <c r="S7" s="36">
        <v>5.3844969999999994E-3</v>
      </c>
      <c r="T7" s="36">
        <v>3.4029699999999998E-4</v>
      </c>
      <c r="U7" s="36">
        <v>0.18129999999999999</v>
      </c>
      <c r="V7" s="36">
        <v>0.43059999999999998</v>
      </c>
      <c r="W7" s="36">
        <v>0.18509734944984882</v>
      </c>
      <c r="X7" s="36">
        <v>0.62415602138245896</v>
      </c>
      <c r="Y7" s="36">
        <v>0.80925337083230775</v>
      </c>
      <c r="Z7" s="36">
        <v>2.8940630780765813E-4</v>
      </c>
      <c r="AA7" s="36">
        <v>6.1932949870838834E-5</v>
      </c>
      <c r="AB7" s="36">
        <v>6.1932899999999998E-5</v>
      </c>
      <c r="AC7" s="36">
        <v>2.1033508692625832E-6</v>
      </c>
      <c r="AD7" s="36">
        <v>1.1830506219953157E-3</v>
      </c>
      <c r="AE7" s="36">
        <v>1.0647455597957841E-2</v>
      </c>
      <c r="AF7" s="36">
        <v>1.1830506219953157E-2</v>
      </c>
      <c r="AG7" s="36">
        <v>1.769303406747208E-2</v>
      </c>
      <c r="AH7" s="36">
        <v>3.0098494735469744E-2</v>
      </c>
      <c r="AI7" s="36">
        <v>9.6396530436572037E-2</v>
      </c>
      <c r="AJ7" s="36">
        <v>3.5503190809669342E-6</v>
      </c>
      <c r="AK7" s="36">
        <v>4.2903563874545017E-6</v>
      </c>
      <c r="AL7" s="36">
        <v>1.0730530471152089E-5</v>
      </c>
      <c r="AM7" s="36">
        <v>1.7698687737422312E-2</v>
      </c>
      <c r="AN7" s="36">
        <v>3.128583571385251E-2</v>
      </c>
      <c r="AO7" s="36">
        <v>0.10705471656500103</v>
      </c>
      <c r="AP7" s="36">
        <v>0.84169546900000003</v>
      </c>
      <c r="AQ7" s="36">
        <v>0.45322063699999998</v>
      </c>
      <c r="AR7" s="36">
        <v>1.2949161060000001</v>
      </c>
      <c r="AS7" s="36">
        <v>3.6290940000000001E-2</v>
      </c>
      <c r="AT7" s="36">
        <v>0.39291583800000002</v>
      </c>
      <c r="AU7" s="36">
        <v>0.83725935399999996</v>
      </c>
      <c r="AV7" s="36">
        <v>0.88510446300000001</v>
      </c>
      <c r="AW7" s="36">
        <v>1.886057823</v>
      </c>
      <c r="AX7" s="36">
        <v>0.79854010600000003</v>
      </c>
      <c r="AY7" s="36">
        <v>1.7015989389999999</v>
      </c>
      <c r="AZ7" s="36">
        <v>7.5026714285714288E-4</v>
      </c>
      <c r="BA7" s="36">
        <v>1.5005342857142858E-3</v>
      </c>
      <c r="BB7" s="36">
        <v>1.1720273329999999</v>
      </c>
      <c r="BC7" s="36">
        <v>47.096688581999999</v>
      </c>
      <c r="BD7" s="36">
        <v>100.357733604</v>
      </c>
      <c r="BE7" s="36">
        <v>9.9268265714285708E-2</v>
      </c>
      <c r="BF7" s="36">
        <v>0.19853653285714284</v>
      </c>
      <c r="BG7" s="36">
        <v>3.6292647420000002</v>
      </c>
      <c r="BH7" s="36">
        <v>15.987337654999999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5.3997225110000002</v>
      </c>
      <c r="E8" s="36">
        <v>56</v>
      </c>
      <c r="F8" s="36">
        <v>0</v>
      </c>
      <c r="G8" s="36">
        <v>33</v>
      </c>
      <c r="H8" s="36">
        <v>23</v>
      </c>
      <c r="I8" s="36">
        <v>2.412097311845654E-2</v>
      </c>
      <c r="J8" s="36">
        <v>3.394072358804288</v>
      </c>
      <c r="K8" s="36">
        <v>2.412097311845654E-2</v>
      </c>
      <c r="L8" s="36">
        <v>0</v>
      </c>
      <c r="M8" s="36">
        <v>1.7130988319200022</v>
      </c>
      <c r="N8" s="36">
        <v>1.7050945000027422</v>
      </c>
      <c r="O8" s="36">
        <v>1.1056040999999999E-2</v>
      </c>
      <c r="P8" s="36">
        <v>1.7621943000000001E-2</v>
      </c>
      <c r="Q8" s="36">
        <v>1.020511E-2</v>
      </c>
      <c r="R8" s="36">
        <v>8.5093099999999997E-4</v>
      </c>
      <c r="S8" s="36">
        <v>1.6512031999999999E-2</v>
      </c>
      <c r="T8" s="36">
        <v>1.1099109999999999E-3</v>
      </c>
      <c r="U8" s="36">
        <v>0.5411999999999999</v>
      </c>
      <c r="V8" s="36">
        <v>1.2791999999999997</v>
      </c>
      <c r="W8" s="36">
        <v>0.57637701411845643</v>
      </c>
      <c r="X8" s="36">
        <v>4.6908943018042875</v>
      </c>
      <c r="Y8" s="36">
        <v>5.267271315922744</v>
      </c>
      <c r="Z8" s="36">
        <v>1.0872231026876272E-2</v>
      </c>
      <c r="AA8" s="36">
        <v>2.3266574397515197E-3</v>
      </c>
      <c r="AB8" s="36">
        <v>2.3266570000000002E-3</v>
      </c>
      <c r="AC8" s="36">
        <v>2.1810083203489719E-4</v>
      </c>
      <c r="AD8" s="36">
        <v>3.2657614741331269E-2</v>
      </c>
      <c r="AE8" s="36">
        <v>0.29391853267198143</v>
      </c>
      <c r="AF8" s="36">
        <v>0.32657614741331276</v>
      </c>
      <c r="AG8" s="36">
        <v>5.3905576318986279E-2</v>
      </c>
      <c r="AH8" s="36">
        <v>9.1701440174827273E-2</v>
      </c>
      <c r="AI8" s="36">
        <v>0.29369245028964935</v>
      </c>
      <c r="AJ8" s="36">
        <v>1.3337619814303035E-4</v>
      </c>
      <c r="AK8" s="36">
        <v>1.6117746337351762E-4</v>
      </c>
      <c r="AL8" s="36">
        <v>4.0311795240363863E-4</v>
      </c>
      <c r="AM8" s="36">
        <v>5.4257053349164204E-2</v>
      </c>
      <c r="AN8" s="36">
        <v>0.12452023237953205</v>
      </c>
      <c r="AO8" s="36">
        <v>0.58801410091403439</v>
      </c>
      <c r="AP8" s="36">
        <v>28.377368289</v>
      </c>
      <c r="AQ8" s="36">
        <v>15.280121385999999</v>
      </c>
      <c r="AR8" s="36">
        <v>43.657489675000001</v>
      </c>
      <c r="AS8" s="36">
        <v>1.050173942</v>
      </c>
      <c r="AT8" s="36">
        <v>100.141771314</v>
      </c>
      <c r="AU8" s="36">
        <v>209.74377461700001</v>
      </c>
      <c r="AV8" s="36">
        <v>77.917148882999996</v>
      </c>
      <c r="AW8" s="36">
        <v>163.19500543699999</v>
      </c>
      <c r="AX8" s="36">
        <v>72.501215072999997</v>
      </c>
      <c r="AY8" s="36">
        <v>151.85150326600001</v>
      </c>
      <c r="AZ8" s="36">
        <v>2.4153185714285715E-2</v>
      </c>
      <c r="BA8" s="36">
        <v>4.8306372857142857E-2</v>
      </c>
      <c r="BB8" s="36">
        <v>2.022625567</v>
      </c>
      <c r="BC8" s="36">
        <v>107.889573322</v>
      </c>
      <c r="BD8" s="36">
        <v>225.97130102099999</v>
      </c>
      <c r="BE8" s="36">
        <v>0.17131215857142859</v>
      </c>
      <c r="BF8" s="36">
        <v>0.34262431857142861</v>
      </c>
      <c r="BG8" s="36">
        <v>1.2240842430000001</v>
      </c>
      <c r="BH8" s="36">
        <v>12.380900333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5.7467295260000002</v>
      </c>
      <c r="E9" s="36">
        <v>40</v>
      </c>
      <c r="F9" s="36">
        <v>14</v>
      </c>
      <c r="G9" s="36">
        <v>12</v>
      </c>
      <c r="H9" s="36">
        <v>14</v>
      </c>
      <c r="I9" s="36">
        <v>0.10416577144839749</v>
      </c>
      <c r="J9" s="36">
        <v>3.7381848582604795</v>
      </c>
      <c r="K9" s="36">
        <v>3.4779271446473081E-2</v>
      </c>
      <c r="L9" s="36">
        <v>6.9386500001924409E-2</v>
      </c>
      <c r="M9" s="36">
        <v>1.5771361297028412</v>
      </c>
      <c r="N9" s="36">
        <v>2.265214500006036</v>
      </c>
      <c r="O9" s="36">
        <v>8.7627906000000005E-2</v>
      </c>
      <c r="P9" s="36">
        <v>0.155998626</v>
      </c>
      <c r="Q9" s="36">
        <v>8.1451143000000004E-2</v>
      </c>
      <c r="R9" s="36">
        <v>6.176763E-3</v>
      </c>
      <c r="S9" s="36">
        <v>0.147941979</v>
      </c>
      <c r="T9" s="36">
        <v>8.0566470000000001E-3</v>
      </c>
      <c r="U9" s="36">
        <v>1.3044</v>
      </c>
      <c r="V9" s="36">
        <v>3.0840000000000005</v>
      </c>
      <c r="W9" s="36">
        <v>1.4961936774483975</v>
      </c>
      <c r="X9" s="36">
        <v>6.9781834842604802</v>
      </c>
      <c r="Y9" s="36">
        <v>8.4743771617088779</v>
      </c>
      <c r="Z9" s="36">
        <v>2.1462320653955667E-2</v>
      </c>
      <c r="AA9" s="36">
        <v>8.9013308484096436E-3</v>
      </c>
      <c r="AB9" s="36">
        <v>8.9013310000000002E-3</v>
      </c>
      <c r="AC9" s="36">
        <v>4.7558320356423195E-4</v>
      </c>
      <c r="AD9" s="36">
        <v>5.131399830887174E-2</v>
      </c>
      <c r="AE9" s="36">
        <v>0.46182598477984571</v>
      </c>
      <c r="AF9" s="36">
        <v>0.51313998308871756</v>
      </c>
      <c r="AG9" s="36">
        <v>0.12290833493621957</v>
      </c>
      <c r="AH9" s="36">
        <v>0.20908544333977586</v>
      </c>
      <c r="AI9" s="36">
        <v>0.66963851448009293</v>
      </c>
      <c r="AJ9" s="36">
        <v>5.1027104005360742E-4</v>
      </c>
      <c r="AK9" s="36">
        <v>6.1663320000672928E-4</v>
      </c>
      <c r="AL9" s="36">
        <v>1.5422498143847728E-3</v>
      </c>
      <c r="AM9" s="36">
        <v>0.12389418917983741</v>
      </c>
      <c r="AN9" s="36">
        <v>0.2610160748486543</v>
      </c>
      <c r="AO9" s="36">
        <v>1.1330067490743232</v>
      </c>
      <c r="AP9" s="36">
        <v>27.05675948</v>
      </c>
      <c r="AQ9" s="36">
        <v>14.569024335</v>
      </c>
      <c r="AR9" s="36">
        <v>41.625783814999998</v>
      </c>
      <c r="AS9" s="36">
        <v>1.8945447520000001</v>
      </c>
      <c r="AT9" s="36">
        <v>113.97385901200001</v>
      </c>
      <c r="AU9" s="36">
        <v>234.67176891099999</v>
      </c>
      <c r="AV9" s="36">
        <v>78.451261700000003</v>
      </c>
      <c r="AW9" s="36">
        <v>161.530867833</v>
      </c>
      <c r="AX9" s="36">
        <v>73.397597887000003</v>
      </c>
      <c r="AY9" s="36">
        <v>151.12539208000001</v>
      </c>
      <c r="AZ9" s="36">
        <v>0.10006567285714286</v>
      </c>
      <c r="BA9" s="36">
        <v>0.20013134571428573</v>
      </c>
      <c r="BB9" s="36">
        <v>2.0503437029999998</v>
      </c>
      <c r="BC9" s="36">
        <v>98.289324127</v>
      </c>
      <c r="BD9" s="36">
        <v>202.37736756300001</v>
      </c>
      <c r="BE9" s="36">
        <v>0.17365982714285716</v>
      </c>
      <c r="BF9" s="36">
        <v>0.34731965571428575</v>
      </c>
      <c r="BG9" s="36">
        <v>5.2372694480000002</v>
      </c>
      <c r="BH9" s="36">
        <v>17.409489111999999</v>
      </c>
      <c r="BI9" s="36">
        <v>0.03</v>
      </c>
      <c r="BJ9" s="36">
        <v>0.03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5.9340503179999997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4.4672255851098903</v>
      </c>
      <c r="J10" s="36">
        <v>86.477037559268041</v>
      </c>
      <c r="K10" s="36">
        <v>2.6450555851574231</v>
      </c>
      <c r="L10" s="36">
        <v>1.8221699999524668</v>
      </c>
      <c r="M10" s="36">
        <v>58.03562064439862</v>
      </c>
      <c r="N10" s="36">
        <v>32.908642499979308</v>
      </c>
      <c r="O10" s="36">
        <v>0.80704097399999997</v>
      </c>
      <c r="P10" s="36">
        <v>1.2902399680000001</v>
      </c>
      <c r="Q10" s="36">
        <v>0.73048617999999998</v>
      </c>
      <c r="R10" s="36">
        <v>7.6554793999999995E-2</v>
      </c>
      <c r="S10" s="36">
        <v>1.1903858890000001</v>
      </c>
      <c r="T10" s="36">
        <v>9.9854078999999998E-2</v>
      </c>
      <c r="U10" s="36" t="s">
        <v>339</v>
      </c>
      <c r="V10" s="36" t="s">
        <v>339</v>
      </c>
      <c r="W10" s="36">
        <v>5.2742665591098898</v>
      </c>
      <c r="X10" s="36">
        <v>87.767277527268035</v>
      </c>
      <c r="Y10" s="36">
        <v>93.041544086377925</v>
      </c>
      <c r="Z10" s="36">
        <v>0.67088805785436945</v>
      </c>
      <c r="AA10" s="36">
        <v>0.22970411153166975</v>
      </c>
      <c r="AB10" s="36">
        <v>0.22970411199999999</v>
      </c>
      <c r="AC10" s="36">
        <v>2.8830208657833409E-2</v>
      </c>
      <c r="AD10" s="36">
        <v>1.0523713535720216</v>
      </c>
      <c r="AE10" s="36">
        <v>9.4713421821481916</v>
      </c>
      <c r="AF10" s="36">
        <v>10.523713535720216</v>
      </c>
      <c r="AG10" s="36" t="s">
        <v>339</v>
      </c>
      <c r="AH10" s="36" t="s">
        <v>339</v>
      </c>
      <c r="AI10" s="36" t="s">
        <v>339</v>
      </c>
      <c r="AJ10" s="36">
        <v>1.3167846069962259E-2</v>
      </c>
      <c r="AK10" s="36">
        <v>1.5912584492955507E-2</v>
      </c>
      <c r="AL10" s="36">
        <v>3.9798668771604956E-2</v>
      </c>
      <c r="AM10" s="36">
        <v>4.1998054727795664E-2</v>
      </c>
      <c r="AN10" s="36">
        <v>1.0682839380649771</v>
      </c>
      <c r="AO10" s="36">
        <v>9.5111408509197961</v>
      </c>
      <c r="AP10" s="36">
        <v>1621.5058517269999</v>
      </c>
      <c r="AQ10" s="36">
        <v>873.11853554499999</v>
      </c>
      <c r="AR10" s="36">
        <v>2494.6243872719997</v>
      </c>
      <c r="AS10" s="36">
        <v>55.011850993000003</v>
      </c>
      <c r="AT10" s="36">
        <v>5758.0294784540001</v>
      </c>
      <c r="AU10" s="36">
        <v>12692.204677711001</v>
      </c>
      <c r="AV10" s="36">
        <v>3208.6405905910001</v>
      </c>
      <c r="AW10" s="36">
        <v>7072.6840259139999</v>
      </c>
      <c r="AX10" s="36">
        <v>3059.6227212980002</v>
      </c>
      <c r="AY10" s="36">
        <v>6744.2096225109999</v>
      </c>
      <c r="AZ10" s="36">
        <v>1.1376352814285715</v>
      </c>
      <c r="BA10" s="36">
        <v>2.275270562857143</v>
      </c>
      <c r="BB10" s="36">
        <v>7.5070066750000004</v>
      </c>
      <c r="BC10" s="36">
        <v>482.469662196</v>
      </c>
      <c r="BD10" s="36">
        <v>1063.4894674110001</v>
      </c>
      <c r="BE10" s="36">
        <v>0.63582778142857155</v>
      </c>
      <c r="BF10" s="36">
        <v>1.2716555628571431</v>
      </c>
      <c r="BG10" s="36">
        <v>3.993627703</v>
      </c>
      <c r="BH10" s="36">
        <v>42.722178712999998</v>
      </c>
      <c r="BI10" s="36">
        <v>0.21</v>
      </c>
      <c r="BJ10" s="36">
        <v>0.21</v>
      </c>
      <c r="BK10" s="36">
        <v>0.27</v>
      </c>
      <c r="BL10" s="36">
        <v>0.27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5.8954683770000003</v>
      </c>
      <c r="E11" s="36">
        <v>8</v>
      </c>
      <c r="F11" s="36">
        <v>0</v>
      </c>
      <c r="G11" s="36">
        <v>5</v>
      </c>
      <c r="H11" s="36">
        <v>3</v>
      </c>
      <c r="I11" s="36">
        <v>4.3156831263962996</v>
      </c>
      <c r="J11" s="36">
        <v>48.154219837537333</v>
      </c>
      <c r="K11" s="36">
        <v>1.9547441263971126</v>
      </c>
      <c r="L11" s="36">
        <v>2.3609389999991874</v>
      </c>
      <c r="M11" s="36">
        <v>31.084968463926288</v>
      </c>
      <c r="N11" s="36">
        <v>21.384934500007343</v>
      </c>
      <c r="O11" s="36">
        <v>0.243948053</v>
      </c>
      <c r="P11" s="36">
        <v>0.37969063299999994</v>
      </c>
      <c r="Q11" s="36">
        <v>0.19904861299999999</v>
      </c>
      <c r="R11" s="36">
        <v>4.4899439999999999E-2</v>
      </c>
      <c r="S11" s="36">
        <v>0.32112614699999997</v>
      </c>
      <c r="T11" s="36">
        <v>5.8564485999999999E-2</v>
      </c>
      <c r="U11" s="36">
        <v>8.5199999999999998E-2</v>
      </c>
      <c r="V11" s="36">
        <v>0.20160000000000003</v>
      </c>
      <c r="W11" s="36">
        <v>4.6448311793963004</v>
      </c>
      <c r="X11" s="36">
        <v>48.735510470537335</v>
      </c>
      <c r="Y11" s="36">
        <v>53.380341649933634</v>
      </c>
      <c r="Z11" s="36">
        <v>0.4369668723920872</v>
      </c>
      <c r="AA11" s="36">
        <v>0.2049532733347898</v>
      </c>
      <c r="AB11" s="36">
        <v>0.20495327299999999</v>
      </c>
      <c r="AC11" s="36">
        <v>2.4069247172030697E-2</v>
      </c>
      <c r="AD11" s="36">
        <v>0.41864310588944836</v>
      </c>
      <c r="AE11" s="36">
        <v>3.7677879530050333</v>
      </c>
      <c r="AF11" s="36">
        <v>4.1864310588944837</v>
      </c>
      <c r="AG11" s="36">
        <v>1.1537370696875809E-2</v>
      </c>
      <c r="AH11" s="36">
        <v>1.9626791530317468E-2</v>
      </c>
      <c r="AI11" s="36">
        <v>6.2858778279530264E-2</v>
      </c>
      <c r="AJ11" s="36">
        <v>1.1748998096635231E-2</v>
      </c>
      <c r="AK11" s="36">
        <v>1.4197988208936706E-2</v>
      </c>
      <c r="AL11" s="36">
        <v>3.5510323932656997E-2</v>
      </c>
      <c r="AM11" s="36">
        <v>4.7355615965541741E-2</v>
      </c>
      <c r="AN11" s="36">
        <v>0.45246788562870255</v>
      </c>
      <c r="AO11" s="36">
        <v>3.8661570552172209</v>
      </c>
      <c r="AP11" s="36">
        <v>269.23578955099998</v>
      </c>
      <c r="AQ11" s="36">
        <v>144.97311744999999</v>
      </c>
      <c r="AR11" s="36">
        <v>414.20890700099994</v>
      </c>
      <c r="AS11" s="36">
        <v>9.1111378980000008</v>
      </c>
      <c r="AT11" s="36">
        <v>770.61237929100002</v>
      </c>
      <c r="AU11" s="36">
        <v>1692.904926616</v>
      </c>
      <c r="AV11" s="36">
        <v>468.92674457099997</v>
      </c>
      <c r="AW11" s="36">
        <v>1030.1526648670001</v>
      </c>
      <c r="AX11" s="36">
        <v>443.49501712199998</v>
      </c>
      <c r="AY11" s="36">
        <v>974.28346545099998</v>
      </c>
      <c r="AZ11" s="36">
        <v>0.70619035857142853</v>
      </c>
      <c r="BA11" s="36">
        <v>1.4123807171428571</v>
      </c>
      <c r="BB11" s="36">
        <v>3.6348178660000001</v>
      </c>
      <c r="BC11" s="36">
        <v>182.650160202</v>
      </c>
      <c r="BD11" s="36">
        <v>401.25147786700001</v>
      </c>
      <c r="BE11" s="36">
        <v>0.30786147857142859</v>
      </c>
      <c r="BF11" s="36">
        <v>0.61572295857142856</v>
      </c>
      <c r="BG11" s="36">
        <v>3.0002701319999998</v>
      </c>
      <c r="BH11" s="36">
        <v>25.988670409000001</v>
      </c>
      <c r="BI11" s="36">
        <v>0.24</v>
      </c>
      <c r="BJ11" s="36">
        <v>0.24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5.2384905970000002</v>
      </c>
      <c r="E12" s="36">
        <v>115</v>
      </c>
      <c r="F12" s="36">
        <v>3</v>
      </c>
      <c r="G12" s="36">
        <v>23</v>
      </c>
      <c r="H12" s="36">
        <v>89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8.9351299999999997E-4</v>
      </c>
      <c r="P12" s="36">
        <v>1.4605969999999997E-3</v>
      </c>
      <c r="Q12" s="36">
        <v>8.11559E-4</v>
      </c>
      <c r="R12" s="36">
        <v>8.1953999999999995E-5</v>
      </c>
      <c r="S12" s="36">
        <v>1.3536999999999998E-3</v>
      </c>
      <c r="T12" s="36">
        <v>1.06897E-4</v>
      </c>
      <c r="U12" s="36">
        <v>1.5739500000000002</v>
      </c>
      <c r="V12" s="36">
        <v>3.7245000000000013</v>
      </c>
      <c r="W12" s="36">
        <v>1.5748435130000003</v>
      </c>
      <c r="X12" s="36">
        <v>3.7259605970000012</v>
      </c>
      <c r="Y12" s="36">
        <v>5.3008041100000014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0.15210116405846152</v>
      </c>
      <c r="AH12" s="36">
        <v>0.25874680782358966</v>
      </c>
      <c r="AI12" s="36">
        <v>0.82868910073230773</v>
      </c>
      <c r="AJ12" s="36">
        <v>0</v>
      </c>
      <c r="AK12" s="36">
        <v>0</v>
      </c>
      <c r="AL12" s="36">
        <v>0</v>
      </c>
      <c r="AM12" s="36">
        <v>0.15210116405846152</v>
      </c>
      <c r="AN12" s="36">
        <v>0.25874680782358966</v>
      </c>
      <c r="AO12" s="36">
        <v>0.82868910073230773</v>
      </c>
      <c r="AP12" s="36">
        <v>10.196283905</v>
      </c>
      <c r="AQ12" s="36">
        <v>5.4903067180000003</v>
      </c>
      <c r="AR12" s="36">
        <v>15.686590623000001</v>
      </c>
      <c r="AS12" s="36">
        <v>0.31158350499999998</v>
      </c>
      <c r="AT12" s="36">
        <v>9.0227979359999999</v>
      </c>
      <c r="AU12" s="36">
        <v>18.425693677999998</v>
      </c>
      <c r="AV12" s="36">
        <v>13.246290941</v>
      </c>
      <c r="AW12" s="36">
        <v>27.050600157000002</v>
      </c>
      <c r="AX12" s="36">
        <v>12.116205562999999</v>
      </c>
      <c r="AY12" s="36">
        <v>24.742822995000001</v>
      </c>
      <c r="AZ12" s="36">
        <v>4.8625600000000001E-3</v>
      </c>
      <c r="BA12" s="36">
        <v>9.7251200000000003E-3</v>
      </c>
      <c r="BB12" s="36">
        <v>0.89383491699999995</v>
      </c>
      <c r="BC12" s="36">
        <v>34.479439921999997</v>
      </c>
      <c r="BD12" s="36">
        <v>70.411373800999996</v>
      </c>
      <c r="BE12" s="36">
        <v>7.5705950000000008E-2</v>
      </c>
      <c r="BF12" s="36">
        <v>0.15141190000000002</v>
      </c>
      <c r="BG12" s="36">
        <v>1.0189267639999999</v>
      </c>
      <c r="BH12" s="36">
        <v>4.4160245949999997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5.91140957</v>
      </c>
      <c r="E13" s="36">
        <v>1</v>
      </c>
      <c r="F13" s="36">
        <v>0</v>
      </c>
      <c r="G13" s="36">
        <v>1</v>
      </c>
      <c r="H13" s="36">
        <v>0</v>
      </c>
      <c r="I13" s="36">
        <v>24.047527325725262</v>
      </c>
      <c r="J13" s="36">
        <v>254.99842764869479</v>
      </c>
      <c r="K13" s="36">
        <v>12.857013325733673</v>
      </c>
      <c r="L13" s="36">
        <v>11.190513999991591</v>
      </c>
      <c r="M13" s="36">
        <v>194.60317697446646</v>
      </c>
      <c r="N13" s="36">
        <v>84.44277799995362</v>
      </c>
      <c r="O13" s="36">
        <v>0.98637915000000009</v>
      </c>
      <c r="P13" s="36">
        <v>1.6104404200000002</v>
      </c>
      <c r="Q13" s="36">
        <v>0.85995555700000004</v>
      </c>
      <c r="R13" s="36">
        <v>0.126423593</v>
      </c>
      <c r="S13" s="36">
        <v>1.4455400810000001</v>
      </c>
      <c r="T13" s="36">
        <v>0.16490033900000001</v>
      </c>
      <c r="U13" s="36">
        <v>6.6E-3</v>
      </c>
      <c r="V13" s="36">
        <v>1.5599999999999999E-2</v>
      </c>
      <c r="W13" s="36">
        <v>25.040506475725262</v>
      </c>
      <c r="X13" s="36">
        <v>256.6244680686948</v>
      </c>
      <c r="Y13" s="36">
        <v>281.66497454442003</v>
      </c>
      <c r="Z13" s="36">
        <v>2.5774291663221085</v>
      </c>
      <c r="AA13" s="36">
        <v>1.2320540948426553</v>
      </c>
      <c r="AB13" s="36">
        <v>2.0347649194173449</v>
      </c>
      <c r="AC13" s="36">
        <v>0.15670703848944853</v>
      </c>
      <c r="AD13" s="36">
        <v>1.6235127696098481</v>
      </c>
      <c r="AE13" s="36">
        <v>14.611614926488631</v>
      </c>
      <c r="AF13" s="36">
        <v>16.23512769609848</v>
      </c>
      <c r="AG13" s="36">
        <v>6.8201024097486673E-4</v>
      </c>
      <c r="AH13" s="36">
        <v>1.1602013294744859E-3</v>
      </c>
      <c r="AI13" s="36">
        <v>3.7157799335872047E-3</v>
      </c>
      <c r="AJ13" s="36">
        <v>8.5423390454942252E-2</v>
      </c>
      <c r="AK13" s="36">
        <v>9.0054640357131371E-2</v>
      </c>
      <c r="AL13" s="36">
        <v>0.22562837679628006</v>
      </c>
      <c r="AM13" s="36">
        <v>0.24281243918536566</v>
      </c>
      <c r="AN13" s="36">
        <v>1.714727611296454</v>
      </c>
      <c r="AO13" s="36">
        <v>14.840959083218499</v>
      </c>
      <c r="AP13" s="36">
        <v>1548.444675366</v>
      </c>
      <c r="AQ13" s="36">
        <v>833.77790212000002</v>
      </c>
      <c r="AR13" s="36">
        <v>2382.2225774859999</v>
      </c>
      <c r="AS13" s="36">
        <v>82.294905444999998</v>
      </c>
      <c r="AT13" s="36">
        <v>6770.9518950660004</v>
      </c>
      <c r="AU13" s="36">
        <v>15061.419644363999</v>
      </c>
      <c r="AV13" s="36">
        <v>4050.072380391</v>
      </c>
      <c r="AW13" s="36">
        <v>9009.0493414339999</v>
      </c>
      <c r="AX13" s="36">
        <v>3937.1045332530002</v>
      </c>
      <c r="AY13" s="36">
        <v>8757.7617561089992</v>
      </c>
      <c r="AZ13" s="36">
        <v>1.2546751928571429</v>
      </c>
      <c r="BA13" s="36">
        <v>2.5093503857142858</v>
      </c>
      <c r="BB13" s="36">
        <v>8.1771857140000002</v>
      </c>
      <c r="BC13" s="36">
        <v>467.35352766</v>
      </c>
      <c r="BD13" s="36">
        <v>1039.58907277</v>
      </c>
      <c r="BE13" s="36">
        <v>0.6925905457142858</v>
      </c>
      <c r="BF13" s="36">
        <v>1.3851810914285716</v>
      </c>
      <c r="BG13" s="36">
        <v>18.212696592</v>
      </c>
      <c r="BH13" s="36">
        <v>85.484084344999999</v>
      </c>
      <c r="BI13" s="36">
        <v>0.60000000000000031</v>
      </c>
      <c r="BJ13" s="36">
        <v>0.60000000000000031</v>
      </c>
      <c r="BK13" s="36">
        <v>1.1100000000000008</v>
      </c>
      <c r="BL13" s="36">
        <v>1.1100000000000008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5.9130525289999998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18.222950155206682</v>
      </c>
      <c r="J14" s="36">
        <v>151.02630956625907</v>
      </c>
      <c r="K14" s="36">
        <v>7.5973181551946052</v>
      </c>
      <c r="L14" s="36">
        <v>10.625632000012079</v>
      </c>
      <c r="M14" s="36">
        <v>98.040238221480408</v>
      </c>
      <c r="N14" s="36">
        <v>71.209021499985369</v>
      </c>
      <c r="O14" s="36">
        <v>0.35736334800000003</v>
      </c>
      <c r="P14" s="36">
        <v>0.56911057200000004</v>
      </c>
      <c r="Q14" s="36">
        <v>0.28945093199999999</v>
      </c>
      <c r="R14" s="36">
        <v>6.7912416000000003E-2</v>
      </c>
      <c r="S14" s="36">
        <v>0.48052915899999998</v>
      </c>
      <c r="T14" s="36">
        <v>8.8581412999999998E-2</v>
      </c>
      <c r="U14" s="36" t="s">
        <v>339</v>
      </c>
      <c r="V14" s="36" t="s">
        <v>339</v>
      </c>
      <c r="W14" s="36">
        <v>18.580313503206682</v>
      </c>
      <c r="X14" s="36">
        <v>151.59542013825907</v>
      </c>
      <c r="Y14" s="36">
        <v>170.17573364146574</v>
      </c>
      <c r="Z14" s="36">
        <v>1.7129357938601417</v>
      </c>
      <c r="AA14" s="36">
        <v>0.82563505264058779</v>
      </c>
      <c r="AB14" s="36">
        <v>0.82563505299999995</v>
      </c>
      <c r="AC14" s="36">
        <v>0.12864693144031392</v>
      </c>
      <c r="AD14" s="36">
        <v>0.65591305760005914</v>
      </c>
      <c r="AE14" s="36">
        <v>5.9032175184005329</v>
      </c>
      <c r="AF14" s="36">
        <v>6.5591305760005909</v>
      </c>
      <c r="AG14" s="36" t="s">
        <v>339</v>
      </c>
      <c r="AH14" s="36" t="s">
        <v>339</v>
      </c>
      <c r="AI14" s="36" t="s">
        <v>339</v>
      </c>
      <c r="AJ14" s="36">
        <v>4.7329741697681234E-2</v>
      </c>
      <c r="AK14" s="36">
        <v>5.7195264929381401E-2</v>
      </c>
      <c r="AL14" s="36">
        <v>0.14305001209805726</v>
      </c>
      <c r="AM14" s="36">
        <v>0.17597667313799514</v>
      </c>
      <c r="AN14" s="36">
        <v>0.71310832252944056</v>
      </c>
      <c r="AO14" s="36">
        <v>6.0462675304985902</v>
      </c>
      <c r="AP14" s="36">
        <v>637.11233590799998</v>
      </c>
      <c r="AQ14" s="36">
        <v>343.06048856500001</v>
      </c>
      <c r="AR14" s="36">
        <v>980.17282447299999</v>
      </c>
      <c r="AS14" s="36">
        <v>56.743946172999998</v>
      </c>
      <c r="AT14" s="36">
        <v>2203.6816384919998</v>
      </c>
      <c r="AU14" s="36">
        <v>6127.0284247400004</v>
      </c>
      <c r="AV14" s="36">
        <v>1337.8865084609999</v>
      </c>
      <c r="AW14" s="36">
        <v>3719.806220298</v>
      </c>
      <c r="AX14" s="36">
        <v>1303.121222237</v>
      </c>
      <c r="AY14" s="36">
        <v>3623.1462068149999</v>
      </c>
      <c r="AZ14" s="36">
        <v>2.2783150728571431</v>
      </c>
      <c r="BA14" s="36">
        <v>4.5566301457142862</v>
      </c>
      <c r="BB14" s="36">
        <v>2.9003955889999999</v>
      </c>
      <c r="BC14" s="36">
        <v>129.66629914999999</v>
      </c>
      <c r="BD14" s="36">
        <v>360.51900000000001</v>
      </c>
      <c r="BE14" s="36">
        <v>0.24565744571428574</v>
      </c>
      <c r="BF14" s="36">
        <v>0.49131489285714286</v>
      </c>
      <c r="BG14" s="36">
        <v>1.5569573830000001</v>
      </c>
      <c r="BH14" s="36">
        <v>47.833811601999997</v>
      </c>
      <c r="BI14" s="36">
        <v>0.06</v>
      </c>
      <c r="BJ14" s="36">
        <v>0.06</v>
      </c>
      <c r="BK14" s="36">
        <v>0.63000000000000034</v>
      </c>
      <c r="BL14" s="36">
        <v>0.63000000000000034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5.8760020620000004</v>
      </c>
      <c r="E15" s="36">
        <v>2</v>
      </c>
      <c r="F15" s="36">
        <v>0</v>
      </c>
      <c r="G15" s="36">
        <v>1</v>
      </c>
      <c r="H15" s="36">
        <v>1</v>
      </c>
      <c r="I15" s="36">
        <v>5.0803576550782008</v>
      </c>
      <c r="J15" s="36">
        <v>44.941784040652465</v>
      </c>
      <c r="K15" s="36">
        <v>2.0678321550739138</v>
      </c>
      <c r="L15" s="36">
        <v>3.012525500004287</v>
      </c>
      <c r="M15" s="36">
        <v>28.393144195731857</v>
      </c>
      <c r="N15" s="36">
        <v>21.62899749999881</v>
      </c>
      <c r="O15" s="36">
        <v>0.12681030900000001</v>
      </c>
      <c r="P15" s="36">
        <v>0.20926791299999997</v>
      </c>
      <c r="Q15" s="36">
        <v>9.8367447999999996E-2</v>
      </c>
      <c r="R15" s="36">
        <v>2.8442861E-2</v>
      </c>
      <c r="S15" s="36">
        <v>0.17216852899999999</v>
      </c>
      <c r="T15" s="36">
        <v>3.7099383999999999E-2</v>
      </c>
      <c r="U15" s="36">
        <v>0</v>
      </c>
      <c r="V15" s="36">
        <v>0</v>
      </c>
      <c r="W15" s="36">
        <v>5.2071679640782005</v>
      </c>
      <c r="X15" s="36">
        <v>45.151051953652463</v>
      </c>
      <c r="Y15" s="36">
        <v>50.358219917730665</v>
      </c>
      <c r="Z15" s="36">
        <v>0.49633785173478628</v>
      </c>
      <c r="AA15" s="36">
        <v>0.23733468782902972</v>
      </c>
      <c r="AB15" s="36">
        <v>0.23733468799999999</v>
      </c>
      <c r="AC15" s="36">
        <v>2.1496828986633475E-2</v>
      </c>
      <c r="AD15" s="36">
        <v>0.51615855522189158</v>
      </c>
      <c r="AE15" s="36">
        <v>4.6454269969970232</v>
      </c>
      <c r="AF15" s="36">
        <v>5.1615855522189156</v>
      </c>
      <c r="AG15" s="36">
        <v>0</v>
      </c>
      <c r="AH15" s="36">
        <v>0</v>
      </c>
      <c r="AI15" s="36">
        <v>0</v>
      </c>
      <c r="AJ15" s="36">
        <v>1.3605272003552197E-2</v>
      </c>
      <c r="AK15" s="36">
        <v>1.6441187068994365E-2</v>
      </c>
      <c r="AL15" s="36">
        <v>4.1120746831576988E-2</v>
      </c>
      <c r="AM15" s="36">
        <v>3.5102100990185674E-2</v>
      </c>
      <c r="AN15" s="36">
        <v>0.53259974229088591</v>
      </c>
      <c r="AO15" s="36">
        <v>4.6865477438286005</v>
      </c>
      <c r="AP15" s="36">
        <v>330.89495303899997</v>
      </c>
      <c r="AQ15" s="36">
        <v>178.17420548199999</v>
      </c>
      <c r="AR15" s="36">
        <v>509.06915852099996</v>
      </c>
      <c r="AS15" s="36">
        <v>23.452811272999998</v>
      </c>
      <c r="AT15" s="36">
        <v>1475.751486462</v>
      </c>
      <c r="AU15" s="36">
        <v>3334.1470772859998</v>
      </c>
      <c r="AV15" s="36">
        <v>875.69864205600004</v>
      </c>
      <c r="AW15" s="36">
        <v>1978.4551089920001</v>
      </c>
      <c r="AX15" s="36">
        <v>850.23260173699998</v>
      </c>
      <c r="AY15" s="36">
        <v>1920.9199991319999</v>
      </c>
      <c r="AZ15" s="36">
        <v>0.65974514571428577</v>
      </c>
      <c r="BA15" s="36">
        <v>1.3194902928571428</v>
      </c>
      <c r="BB15" s="36">
        <v>3.087287264</v>
      </c>
      <c r="BC15" s="36">
        <v>91.724571847000007</v>
      </c>
      <c r="BD15" s="36">
        <v>207.23219047800001</v>
      </c>
      <c r="BE15" s="36">
        <v>0.26148678000000003</v>
      </c>
      <c r="BF15" s="36">
        <v>0.52297356142857143</v>
      </c>
      <c r="BG15" s="36">
        <v>3.9439741370000001</v>
      </c>
      <c r="BH15" s="36">
        <v>21.319631479000002</v>
      </c>
      <c r="BI15" s="36">
        <v>0.21</v>
      </c>
      <c r="BJ15" s="36">
        <v>0.21</v>
      </c>
      <c r="BK15" s="36">
        <v>0.21</v>
      </c>
      <c r="BL15" s="36">
        <v>0.21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5.2090021750000002</v>
      </c>
      <c r="E16" s="36">
        <v>45</v>
      </c>
      <c r="F16" s="36">
        <v>7</v>
      </c>
      <c r="G16" s="36">
        <v>13</v>
      </c>
      <c r="H16" s="36">
        <v>25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1.1156170000000002E-3</v>
      </c>
      <c r="P16" s="36">
        <v>1.56105E-3</v>
      </c>
      <c r="Q16" s="36">
        <v>1.0514470000000001E-3</v>
      </c>
      <c r="R16" s="36">
        <v>6.4170000000000004E-5</v>
      </c>
      <c r="S16" s="36">
        <v>1.4773500000000001E-3</v>
      </c>
      <c r="T16" s="36">
        <v>8.3700000000000002E-5</v>
      </c>
      <c r="U16" s="36">
        <v>1.79775</v>
      </c>
      <c r="V16" s="36">
        <v>4.2501000000000007</v>
      </c>
      <c r="W16" s="36">
        <v>1.7988656169999999</v>
      </c>
      <c r="X16" s="36">
        <v>4.2516610500000009</v>
      </c>
      <c r="Y16" s="36">
        <v>6.0505266670000006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0.16247103152822617</v>
      </c>
      <c r="AH16" s="36">
        <v>0.27638750191008582</v>
      </c>
      <c r="AI16" s="36">
        <v>0.88518699936068035</v>
      </c>
      <c r="AJ16" s="36">
        <v>0</v>
      </c>
      <c r="AK16" s="36">
        <v>0</v>
      </c>
      <c r="AL16" s="36">
        <v>0</v>
      </c>
      <c r="AM16" s="36">
        <v>0.16247103152822617</v>
      </c>
      <c r="AN16" s="36">
        <v>0.27638750191008582</v>
      </c>
      <c r="AO16" s="36">
        <v>0.88518699936068035</v>
      </c>
      <c r="AP16" s="36">
        <v>5.7018330209999997</v>
      </c>
      <c r="AQ16" s="36">
        <v>3.0702177800000001</v>
      </c>
      <c r="AR16" s="36">
        <v>8.7720508009999989</v>
      </c>
      <c r="AS16" s="36">
        <v>3.6105849000000002E-2</v>
      </c>
      <c r="AT16" s="36">
        <v>0.47932229100000001</v>
      </c>
      <c r="AU16" s="36">
        <v>0.97290134800000005</v>
      </c>
      <c r="AV16" s="36">
        <v>1.5512561810000001</v>
      </c>
      <c r="AW16" s="36">
        <v>3.1486522899999998</v>
      </c>
      <c r="AX16" s="36">
        <v>1.3930768840000001</v>
      </c>
      <c r="AY16" s="36">
        <v>2.8275888760000001</v>
      </c>
      <c r="AZ16" s="36">
        <v>3.3952171428571431E-3</v>
      </c>
      <c r="BA16" s="36">
        <v>6.7904357142857148E-3</v>
      </c>
      <c r="BB16" s="36">
        <v>0.49286025700000002</v>
      </c>
      <c r="BC16" s="36">
        <v>30.215387887999999</v>
      </c>
      <c r="BD16" s="36">
        <v>61.329489875999997</v>
      </c>
      <c r="BE16" s="36">
        <v>4.1744232857142856E-2</v>
      </c>
      <c r="BF16" s="36">
        <v>8.348846714285714E-2</v>
      </c>
      <c r="BG16" s="36">
        <v>0.52981828900000005</v>
      </c>
      <c r="BH16" s="36">
        <v>1.6783584810000001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5.6580260390000001</v>
      </c>
      <c r="E17" s="36">
        <v>3</v>
      </c>
      <c r="F17" s="36">
        <v>1</v>
      </c>
      <c r="G17" s="36">
        <v>1</v>
      </c>
      <c r="H17" s="36">
        <v>1</v>
      </c>
      <c r="I17" s="36">
        <v>0.92782719858066809</v>
      </c>
      <c r="J17" s="36">
        <v>18.440708451781784</v>
      </c>
      <c r="K17" s="36">
        <v>0.30195769858780303</v>
      </c>
      <c r="L17" s="36">
        <v>0.62586949999286512</v>
      </c>
      <c r="M17" s="36">
        <v>10.205244150359267</v>
      </c>
      <c r="N17" s="36">
        <v>9.1632915000031883</v>
      </c>
      <c r="O17" s="36">
        <v>5.1966157999999998E-2</v>
      </c>
      <c r="P17" s="36">
        <v>7.8561790000000006E-2</v>
      </c>
      <c r="Q17" s="36">
        <v>4.5141586999999997E-2</v>
      </c>
      <c r="R17" s="36">
        <v>6.8245709999999998E-3</v>
      </c>
      <c r="S17" s="36">
        <v>6.9660176000000004E-2</v>
      </c>
      <c r="T17" s="36">
        <v>8.9016140000000004E-3</v>
      </c>
      <c r="U17" s="36">
        <v>3.9050000000000001E-2</v>
      </c>
      <c r="V17" s="36">
        <v>9.2300000000000007E-2</v>
      </c>
      <c r="W17" s="36">
        <v>1.018843356580668</v>
      </c>
      <c r="X17" s="36">
        <v>18.611570241781784</v>
      </c>
      <c r="Y17" s="36">
        <v>19.630413598362452</v>
      </c>
      <c r="Z17" s="36">
        <v>0.14315531520064217</v>
      </c>
      <c r="AA17" s="36">
        <v>5.4931479884867462E-2</v>
      </c>
      <c r="AB17" s="36">
        <v>5.4931479999999998E-2</v>
      </c>
      <c r="AC17" s="36">
        <v>2.2817001079751364E-3</v>
      </c>
      <c r="AD17" s="36">
        <v>0.12696461521127428</v>
      </c>
      <c r="AE17" s="36">
        <v>1.1426815369014685</v>
      </c>
      <c r="AF17" s="36">
        <v>1.2696461521127427</v>
      </c>
      <c r="AG17" s="36">
        <v>4.4885872662442372E-3</v>
      </c>
      <c r="AH17" s="36">
        <v>7.6357576483235294E-3</v>
      </c>
      <c r="AI17" s="36">
        <v>2.4455061657468601E-2</v>
      </c>
      <c r="AJ17" s="36">
        <v>3.1489609193817531E-3</v>
      </c>
      <c r="AK17" s="36">
        <v>3.8053381335336985E-3</v>
      </c>
      <c r="AL17" s="36">
        <v>9.5174603476582166E-3</v>
      </c>
      <c r="AM17" s="36">
        <v>9.9192482936011281E-3</v>
      </c>
      <c r="AN17" s="36">
        <v>0.13840571099313151</v>
      </c>
      <c r="AO17" s="36">
        <v>1.1766540589065952</v>
      </c>
      <c r="AP17" s="36">
        <v>145.01066624800001</v>
      </c>
      <c r="AQ17" s="36">
        <v>78.082666441000001</v>
      </c>
      <c r="AR17" s="36">
        <v>223.09333268900002</v>
      </c>
      <c r="AS17" s="36">
        <v>15.487064999999999</v>
      </c>
      <c r="AT17" s="36">
        <v>736.12461092199999</v>
      </c>
      <c r="AU17" s="36">
        <v>1894.7122142549999</v>
      </c>
      <c r="AV17" s="36">
        <v>406.288934208</v>
      </c>
      <c r="AW17" s="36">
        <v>1045.7476828490001</v>
      </c>
      <c r="AX17" s="36">
        <v>390.16735130699999</v>
      </c>
      <c r="AY17" s="36">
        <v>1004.252317007</v>
      </c>
      <c r="AZ17" s="36">
        <v>0.31430825571428572</v>
      </c>
      <c r="BA17" s="36">
        <v>0.62861651285714293</v>
      </c>
      <c r="BB17" s="36">
        <v>1.501510068</v>
      </c>
      <c r="BC17" s="36">
        <v>61.445100514000003</v>
      </c>
      <c r="BD17" s="36">
        <v>158.153634213</v>
      </c>
      <c r="BE17" s="36">
        <v>0.12717476571428571</v>
      </c>
      <c r="BF17" s="36">
        <v>0.25434953142857142</v>
      </c>
      <c r="BG17" s="36">
        <v>3.0832086040000002</v>
      </c>
      <c r="BH17" s="36">
        <v>18.103145342000001</v>
      </c>
      <c r="BI17" s="36">
        <v>0</v>
      </c>
      <c r="BJ17" s="36">
        <v>0</v>
      </c>
      <c r="BK17" s="36">
        <v>0.24</v>
      </c>
      <c r="BL17" s="36">
        <v>0.24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5.8762205700000001</v>
      </c>
      <c r="E18" s="36">
        <v>1</v>
      </c>
      <c r="F18" s="36">
        <v>0</v>
      </c>
      <c r="G18" s="36">
        <v>1</v>
      </c>
      <c r="H18" s="36">
        <v>0</v>
      </c>
      <c r="I18" s="36">
        <v>5.762081201928452</v>
      </c>
      <c r="J18" s="36">
        <v>63.186416287583469</v>
      </c>
      <c r="K18" s="36">
        <v>3.1239502019138814</v>
      </c>
      <c r="L18" s="36">
        <v>2.6381310000145706</v>
      </c>
      <c r="M18" s="36">
        <v>48.649994489504415</v>
      </c>
      <c r="N18" s="36">
        <v>20.298503000007507</v>
      </c>
      <c r="O18" s="36">
        <v>0.38665167299999997</v>
      </c>
      <c r="P18" s="36">
        <v>0.65731409399999996</v>
      </c>
      <c r="Q18" s="36">
        <v>0.35618231299999997</v>
      </c>
      <c r="R18" s="36">
        <v>3.0469360000000001E-2</v>
      </c>
      <c r="S18" s="36">
        <v>0.61757144899999994</v>
      </c>
      <c r="T18" s="36">
        <v>3.9742645E-2</v>
      </c>
      <c r="U18" s="36">
        <v>0</v>
      </c>
      <c r="V18" s="36">
        <v>0</v>
      </c>
      <c r="W18" s="36">
        <v>6.1487328749284522</v>
      </c>
      <c r="X18" s="36">
        <v>63.84373038158347</v>
      </c>
      <c r="Y18" s="36">
        <v>69.992463256511925</v>
      </c>
      <c r="Z18" s="36">
        <v>0.64018109393895561</v>
      </c>
      <c r="AA18" s="36">
        <v>0.30542240319175973</v>
      </c>
      <c r="AB18" s="36">
        <v>0.30542240300000001</v>
      </c>
      <c r="AC18" s="36">
        <v>3.2699451551119217E-2</v>
      </c>
      <c r="AD18" s="36">
        <v>0.79388429699290497</v>
      </c>
      <c r="AE18" s="36">
        <v>7.1449586729361458</v>
      </c>
      <c r="AF18" s="36">
        <v>7.938842969929051</v>
      </c>
      <c r="AG18" s="36">
        <v>0</v>
      </c>
      <c r="AH18" s="36">
        <v>0</v>
      </c>
      <c r="AI18" s="36">
        <v>0</v>
      </c>
      <c r="AJ18" s="36">
        <v>1.7508417106240466E-2</v>
      </c>
      <c r="AK18" s="36">
        <v>2.1157913767686529E-2</v>
      </c>
      <c r="AL18" s="36">
        <v>5.2917664148844856E-2</v>
      </c>
      <c r="AM18" s="36">
        <v>5.0207868657359683E-2</v>
      </c>
      <c r="AN18" s="36">
        <v>0.81504221076059147</v>
      </c>
      <c r="AO18" s="36">
        <v>7.197876337084991</v>
      </c>
      <c r="AP18" s="36">
        <v>576.68230806500003</v>
      </c>
      <c r="AQ18" s="36">
        <v>310.521242804</v>
      </c>
      <c r="AR18" s="36">
        <v>887.20355086900008</v>
      </c>
      <c r="AS18" s="36">
        <v>49.815554501000001</v>
      </c>
      <c r="AT18" s="36">
        <v>2022.533879325</v>
      </c>
      <c r="AU18" s="36">
        <v>5297.1796100379997</v>
      </c>
      <c r="AV18" s="36">
        <v>1103.3770195039999</v>
      </c>
      <c r="AW18" s="36">
        <v>2889.8335447670001</v>
      </c>
      <c r="AX18" s="36">
        <v>1060.094753009</v>
      </c>
      <c r="AY18" s="36">
        <v>2776.4737924780002</v>
      </c>
      <c r="AZ18" s="36">
        <v>1.2128964099999999</v>
      </c>
      <c r="BA18" s="36">
        <v>2.4257928214285718</v>
      </c>
      <c r="BB18" s="36">
        <v>2.636914896</v>
      </c>
      <c r="BC18" s="36">
        <v>154.67523297599999</v>
      </c>
      <c r="BD18" s="36">
        <v>405.10692981400001</v>
      </c>
      <c r="BE18" s="36">
        <v>0.22334118142857146</v>
      </c>
      <c r="BF18" s="36">
        <v>0.44668236428571434</v>
      </c>
      <c r="BG18" s="36">
        <v>7.2258836620000002</v>
      </c>
      <c r="BH18" s="36">
        <v>69.608011070000003</v>
      </c>
      <c r="BI18" s="36">
        <v>0.42000000000000015</v>
      </c>
      <c r="BJ18" s="36">
        <v>0.42000000000000015</v>
      </c>
      <c r="BK18" s="36">
        <v>1.4400000000000011</v>
      </c>
      <c r="BL18" s="36">
        <v>1.4400000000000011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5.6768799569999997</v>
      </c>
      <c r="E19" s="36">
        <v>6</v>
      </c>
      <c r="F19" s="36">
        <v>0</v>
      </c>
      <c r="G19" s="36">
        <v>5</v>
      </c>
      <c r="H19" s="36">
        <v>1</v>
      </c>
      <c r="I19" s="36">
        <v>1.4300684561137404</v>
      </c>
      <c r="J19" s="36">
        <v>25.500189532410804</v>
      </c>
      <c r="K19" s="36">
        <v>0.57978245611992507</v>
      </c>
      <c r="L19" s="36">
        <v>0.85028599999381549</v>
      </c>
      <c r="M19" s="36">
        <v>16.781323988517819</v>
      </c>
      <c r="N19" s="36">
        <v>10.148934000006726</v>
      </c>
      <c r="O19" s="36">
        <v>0.82141457800000006</v>
      </c>
      <c r="P19" s="36">
        <v>1.3958488889999998</v>
      </c>
      <c r="Q19" s="36">
        <v>0.76431232400000004</v>
      </c>
      <c r="R19" s="36">
        <v>5.7102253999999998E-2</v>
      </c>
      <c r="S19" s="36">
        <v>1.3213676879999998</v>
      </c>
      <c r="T19" s="36">
        <v>7.4481200999999997E-2</v>
      </c>
      <c r="U19" s="36">
        <v>0.22559999999999999</v>
      </c>
      <c r="V19" s="36">
        <v>0.5351999999999999</v>
      </c>
      <c r="W19" s="36">
        <v>2.4770830341137406</v>
      </c>
      <c r="X19" s="36">
        <v>27.431238421410804</v>
      </c>
      <c r="Y19" s="36">
        <v>29.908321455524543</v>
      </c>
      <c r="Z19" s="36">
        <v>0.227158140119122</v>
      </c>
      <c r="AA19" s="36">
        <v>8.6187135772911011E-2</v>
      </c>
      <c r="AB19" s="36">
        <v>8.6187135999999998E-2</v>
      </c>
      <c r="AC19" s="36">
        <v>6.7964540763031578E-3</v>
      </c>
      <c r="AD19" s="36">
        <v>0.28645388313969289</v>
      </c>
      <c r="AE19" s="36">
        <v>2.5780849482572368</v>
      </c>
      <c r="AF19" s="36">
        <v>2.8645388313969296</v>
      </c>
      <c r="AG19" s="36">
        <v>2.4220045020479152E-2</v>
      </c>
      <c r="AH19" s="36">
        <v>4.1201915667022006E-2</v>
      </c>
      <c r="AI19" s="36">
        <v>0.13195748666330021</v>
      </c>
      <c r="AJ19" s="36">
        <v>4.9406992729952824E-3</v>
      </c>
      <c r="AK19" s="36">
        <v>5.9705508615616231E-3</v>
      </c>
      <c r="AL19" s="36">
        <v>1.493283358391629E-2</v>
      </c>
      <c r="AM19" s="36">
        <v>3.5957198369777593E-2</v>
      </c>
      <c r="AN19" s="36">
        <v>0.33362634966827653</v>
      </c>
      <c r="AO19" s="36">
        <v>2.7249752685044535</v>
      </c>
      <c r="AP19" s="36">
        <v>316.02112807600002</v>
      </c>
      <c r="AQ19" s="36">
        <v>170.16522280999999</v>
      </c>
      <c r="AR19" s="36">
        <v>486.18635088600001</v>
      </c>
      <c r="AS19" s="36">
        <v>20.258788292999999</v>
      </c>
      <c r="AT19" s="36">
        <v>1800.992869979</v>
      </c>
      <c r="AU19" s="36">
        <v>4242.0678958320004</v>
      </c>
      <c r="AV19" s="36">
        <v>969.99815568600002</v>
      </c>
      <c r="AW19" s="36">
        <v>2284.7386593480001</v>
      </c>
      <c r="AX19" s="36">
        <v>925.91066574199999</v>
      </c>
      <c r="AY19" s="36">
        <v>2180.894758123</v>
      </c>
      <c r="AZ19" s="36">
        <v>0.35611400000000004</v>
      </c>
      <c r="BA19" s="36">
        <v>0.71222800000000008</v>
      </c>
      <c r="BB19" s="36">
        <v>2.3801288509999998</v>
      </c>
      <c r="BC19" s="36">
        <v>129.89807974499999</v>
      </c>
      <c r="BD19" s="36">
        <v>305.96260707099998</v>
      </c>
      <c r="BE19" s="36">
        <v>0.20159194</v>
      </c>
      <c r="BF19" s="36">
        <v>0.40318388142857148</v>
      </c>
      <c r="BG19" s="36">
        <v>2.9831997819999998</v>
      </c>
      <c r="BH19" s="36">
        <v>35.092906722000002</v>
      </c>
      <c r="BI19" s="36">
        <v>0.12</v>
      </c>
      <c r="BJ19" s="36">
        <v>0.12</v>
      </c>
      <c r="BK19" s="36">
        <v>0.33000000000000007</v>
      </c>
      <c r="BL19" s="36">
        <v>0.33000000000000007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5.963281404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5.8633525098489478</v>
      </c>
      <c r="J20" s="36">
        <v>53.02327484314489</v>
      </c>
      <c r="K20" s="36">
        <v>4.271775009849061</v>
      </c>
      <c r="L20" s="36">
        <v>1.5915774999998868</v>
      </c>
      <c r="M20" s="36">
        <v>47.58816135299142</v>
      </c>
      <c r="N20" s="36">
        <v>11.298466000002417</v>
      </c>
      <c r="O20" s="36">
        <v>0.31383899599999998</v>
      </c>
      <c r="P20" s="36">
        <v>0.48269105400000006</v>
      </c>
      <c r="Q20" s="36">
        <v>0.297201944</v>
      </c>
      <c r="R20" s="36">
        <v>1.6637051999999999E-2</v>
      </c>
      <c r="S20" s="36">
        <v>0.46099055200000005</v>
      </c>
      <c r="T20" s="36">
        <v>2.1700502E-2</v>
      </c>
      <c r="U20" s="36" t="s">
        <v>339</v>
      </c>
      <c r="V20" s="36" t="s">
        <v>339</v>
      </c>
      <c r="W20" s="36">
        <v>6.1771915058489482</v>
      </c>
      <c r="X20" s="36">
        <v>53.50596589714489</v>
      </c>
      <c r="Y20" s="36">
        <v>59.683157402993835</v>
      </c>
      <c r="Z20" s="36">
        <v>0.48160901110972409</v>
      </c>
      <c r="AA20" s="36">
        <v>0.22559281833214262</v>
      </c>
      <c r="AB20" s="36">
        <v>0.225592818</v>
      </c>
      <c r="AC20" s="36">
        <v>3.4127573070944099E-2</v>
      </c>
      <c r="AD20" s="36">
        <v>0.25231018773198927</v>
      </c>
      <c r="AE20" s="36">
        <v>2.2707916895879037</v>
      </c>
      <c r="AF20" s="36">
        <v>2.5231018773198928</v>
      </c>
      <c r="AG20" s="36" t="s">
        <v>339</v>
      </c>
      <c r="AH20" s="36" t="s">
        <v>339</v>
      </c>
      <c r="AI20" s="36" t="s">
        <v>339</v>
      </c>
      <c r="AJ20" s="36">
        <v>1.2932165746541926E-2</v>
      </c>
      <c r="AK20" s="36">
        <v>1.5627777605604787E-2</v>
      </c>
      <c r="AL20" s="36">
        <v>3.9086343568960402E-2</v>
      </c>
      <c r="AM20" s="36">
        <v>4.7059738817486027E-2</v>
      </c>
      <c r="AN20" s="36">
        <v>0.26793796533759406</v>
      </c>
      <c r="AO20" s="36">
        <v>2.3098780331568642</v>
      </c>
      <c r="AP20" s="36">
        <v>189.29398458399999</v>
      </c>
      <c r="AQ20" s="36">
        <v>101.92753016</v>
      </c>
      <c r="AR20" s="36">
        <v>291.22151474399999</v>
      </c>
      <c r="AS20" s="36">
        <v>12.486108746999999</v>
      </c>
      <c r="AT20" s="36">
        <v>634.80638962</v>
      </c>
      <c r="AU20" s="36">
        <v>1463.7838086209999</v>
      </c>
      <c r="AV20" s="36">
        <v>354.50949290300002</v>
      </c>
      <c r="AW20" s="36">
        <v>817.45436750500005</v>
      </c>
      <c r="AX20" s="36">
        <v>340.94527422900001</v>
      </c>
      <c r="AY20" s="36">
        <v>786.17698278299997</v>
      </c>
      <c r="AZ20" s="36">
        <v>0.26377910142857147</v>
      </c>
      <c r="BA20" s="36">
        <v>0.52755820285714294</v>
      </c>
      <c r="BB20" s="36">
        <v>0.91219330600000004</v>
      </c>
      <c r="BC20" s="36">
        <v>51.300413685999999</v>
      </c>
      <c r="BD20" s="36">
        <v>118.292311102</v>
      </c>
      <c r="BE20" s="36">
        <v>7.726086714285714E-2</v>
      </c>
      <c r="BF20" s="36">
        <v>0.15452173428571428</v>
      </c>
      <c r="BG20" s="36">
        <v>2.6161902440000002</v>
      </c>
      <c r="BH20" s="36">
        <v>18.315974283999999</v>
      </c>
      <c r="BI20" s="36">
        <v>0.12</v>
      </c>
      <c r="BJ20" s="36">
        <v>0.12</v>
      </c>
      <c r="BK20" s="36">
        <v>0.30000000000000004</v>
      </c>
      <c r="BL20" s="36">
        <v>0.30000000000000004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5.8842064890000003</v>
      </c>
      <c r="E21" s="36">
        <v>3</v>
      </c>
      <c r="F21" s="36">
        <v>0</v>
      </c>
      <c r="G21" s="36">
        <v>2</v>
      </c>
      <c r="H21" s="36">
        <v>1</v>
      </c>
      <c r="I21" s="36">
        <v>0.61177018236151126</v>
      </c>
      <c r="J21" s="36">
        <v>10.176329303956521</v>
      </c>
      <c r="K21" s="36">
        <v>0.20484718236972291</v>
      </c>
      <c r="L21" s="36">
        <v>0.40692299999178838</v>
      </c>
      <c r="M21" s="36">
        <v>6.2017134863142571</v>
      </c>
      <c r="N21" s="36">
        <v>4.5863860000037757</v>
      </c>
      <c r="O21" s="36">
        <v>0.216976</v>
      </c>
      <c r="P21" s="36">
        <v>0.33589966199999999</v>
      </c>
      <c r="Q21" s="36">
        <v>0.189455293</v>
      </c>
      <c r="R21" s="36">
        <v>2.7520706999999998E-2</v>
      </c>
      <c r="S21" s="36">
        <v>0.30000308599999997</v>
      </c>
      <c r="T21" s="36">
        <v>3.5896575999999999E-2</v>
      </c>
      <c r="U21" s="36">
        <v>1.32E-2</v>
      </c>
      <c r="V21" s="36">
        <v>3.1199999999999999E-2</v>
      </c>
      <c r="W21" s="36">
        <v>0.8419461823615112</v>
      </c>
      <c r="X21" s="36">
        <v>10.543428965956521</v>
      </c>
      <c r="Y21" s="36">
        <v>11.385375148318031</v>
      </c>
      <c r="Z21" s="36">
        <v>9.5219713616723406E-2</v>
      </c>
      <c r="AA21" s="36">
        <v>3.2622031526565912E-2</v>
      </c>
      <c r="AB21" s="36">
        <v>3.2622032000000002E-2</v>
      </c>
      <c r="AC21" s="36">
        <v>1.3154848610421729E-3</v>
      </c>
      <c r="AD21" s="36">
        <v>8.7794685349122617E-2</v>
      </c>
      <c r="AE21" s="36">
        <v>0.79015216814210354</v>
      </c>
      <c r="AF21" s="36">
        <v>0.87794685349122614</v>
      </c>
      <c r="AG21" s="36">
        <v>1.3933066488294313E-3</v>
      </c>
      <c r="AH21" s="36">
        <v>2.3702228049052396E-3</v>
      </c>
      <c r="AI21" s="36">
        <v>7.5911189832775922E-3</v>
      </c>
      <c r="AJ21" s="36">
        <v>1.870066204467192E-3</v>
      </c>
      <c r="AK21" s="36">
        <v>2.2598674268917676E-3</v>
      </c>
      <c r="AL21" s="36">
        <v>5.6521123410481116E-3</v>
      </c>
      <c r="AM21" s="36">
        <v>4.5788577143387969E-3</v>
      </c>
      <c r="AN21" s="36">
        <v>9.2424775580919633E-2</v>
      </c>
      <c r="AO21" s="36">
        <v>0.80339539946642924</v>
      </c>
      <c r="AP21" s="36">
        <v>101.651596885</v>
      </c>
      <c r="AQ21" s="36">
        <v>54.735475245000003</v>
      </c>
      <c r="AR21" s="36">
        <v>156.38707213000001</v>
      </c>
      <c r="AS21" s="36">
        <v>12.623048438</v>
      </c>
      <c r="AT21" s="36">
        <v>422.98656116199999</v>
      </c>
      <c r="AU21" s="36">
        <v>998.48788457299997</v>
      </c>
      <c r="AV21" s="36">
        <v>222.89258842699999</v>
      </c>
      <c r="AW21" s="36">
        <v>526.15276592800001</v>
      </c>
      <c r="AX21" s="36">
        <v>213.52987062700001</v>
      </c>
      <c r="AY21" s="36">
        <v>504.05144841800001</v>
      </c>
      <c r="AZ21" s="36">
        <v>0.43420242285714283</v>
      </c>
      <c r="BA21" s="36">
        <v>0.86840484571428567</v>
      </c>
      <c r="BB21" s="36">
        <v>0.64632632800000001</v>
      </c>
      <c r="BC21" s="36">
        <v>16.392367762999999</v>
      </c>
      <c r="BD21" s="36">
        <v>38.695273358999998</v>
      </c>
      <c r="BE21" s="36">
        <v>5.474248857142857E-2</v>
      </c>
      <c r="BF21" s="36">
        <v>0.10948497857142857</v>
      </c>
      <c r="BG21" s="36">
        <v>1.1012232909999999</v>
      </c>
      <c r="BH21" s="36">
        <v>19.098947800000001</v>
      </c>
      <c r="BI21" s="36">
        <v>0.09</v>
      </c>
      <c r="BJ21" s="36">
        <v>0.09</v>
      </c>
      <c r="BK21" s="36">
        <v>0.12</v>
      </c>
      <c r="BL21" s="36">
        <v>0.12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6.0229411730000004</v>
      </c>
      <c r="E22" s="36">
        <v>2</v>
      </c>
      <c r="F22" s="36">
        <v>0</v>
      </c>
      <c r="G22" s="36">
        <v>1</v>
      </c>
      <c r="H22" s="36">
        <v>1</v>
      </c>
      <c r="I22" s="36">
        <v>4.1886971200246927</v>
      </c>
      <c r="J22" s="36">
        <v>42.996544993886026</v>
      </c>
      <c r="K22" s="36">
        <v>2.0586851200312175</v>
      </c>
      <c r="L22" s="36">
        <v>2.1300119999934752</v>
      </c>
      <c r="M22" s="36">
        <v>30.321765113918424</v>
      </c>
      <c r="N22" s="36">
        <v>16.86347699999229</v>
      </c>
      <c r="O22" s="36">
        <v>0.496208337</v>
      </c>
      <c r="P22" s="36">
        <v>0.85615736800000009</v>
      </c>
      <c r="Q22" s="36">
        <v>0.44549185800000002</v>
      </c>
      <c r="R22" s="36">
        <v>5.0716479000000002E-2</v>
      </c>
      <c r="S22" s="36">
        <v>0.79000543900000009</v>
      </c>
      <c r="T22" s="36">
        <v>6.6151928999999998E-2</v>
      </c>
      <c r="U22" s="36">
        <v>6.6E-3</v>
      </c>
      <c r="V22" s="36">
        <v>1.5599999999999999E-2</v>
      </c>
      <c r="W22" s="36">
        <v>4.6915054570246921</v>
      </c>
      <c r="X22" s="36">
        <v>43.868302361886023</v>
      </c>
      <c r="Y22" s="36">
        <v>48.559807818910713</v>
      </c>
      <c r="Z22" s="36">
        <v>0.46852437515635481</v>
      </c>
      <c r="AA22" s="36">
        <v>0.22471659586322873</v>
      </c>
      <c r="AB22" s="36">
        <v>0.22471659599999999</v>
      </c>
      <c r="AC22" s="36">
        <v>5.1046232942923035E-2</v>
      </c>
      <c r="AD22" s="36">
        <v>0.61357086230761726</v>
      </c>
      <c r="AE22" s="36">
        <v>5.5221377607685547</v>
      </c>
      <c r="AF22" s="36">
        <v>6.1357086230761713</v>
      </c>
      <c r="AG22" s="36">
        <v>7.8177097367369071E-4</v>
      </c>
      <c r="AH22" s="36">
        <v>1.3299092425713361E-3</v>
      </c>
      <c r="AI22" s="36">
        <v>4.259303925532522E-3</v>
      </c>
      <c r="AJ22" s="36">
        <v>1.2881936274276362E-2</v>
      </c>
      <c r="AK22" s="36">
        <v>1.55670779668905E-2</v>
      </c>
      <c r="AL22" s="36">
        <v>3.893452883284286E-2</v>
      </c>
      <c r="AM22" s="36">
        <v>6.4709940190873089E-2</v>
      </c>
      <c r="AN22" s="36">
        <v>0.63046784951707913</v>
      </c>
      <c r="AO22" s="36">
        <v>5.5653315935269294</v>
      </c>
      <c r="AP22" s="36">
        <v>429.12674482900002</v>
      </c>
      <c r="AQ22" s="36">
        <v>231.06824721500001</v>
      </c>
      <c r="AR22" s="36">
        <v>660.19499204400006</v>
      </c>
      <c r="AS22" s="36">
        <v>45.412296134999998</v>
      </c>
      <c r="AT22" s="36">
        <v>1794.8944409650001</v>
      </c>
      <c r="AU22" s="36">
        <v>4583.3911618020002</v>
      </c>
      <c r="AV22" s="36">
        <v>1019.837901194</v>
      </c>
      <c r="AW22" s="36">
        <v>2604.2289262929999</v>
      </c>
      <c r="AX22" s="36">
        <v>987.584334915</v>
      </c>
      <c r="AY22" s="36">
        <v>2521.867140973</v>
      </c>
      <c r="AZ22" s="36">
        <v>2.1558250814285715</v>
      </c>
      <c r="BA22" s="36">
        <v>4.3116501642857141</v>
      </c>
      <c r="BB22" s="36">
        <v>2.2746218800000002</v>
      </c>
      <c r="BC22" s="36">
        <v>107.05551085499999</v>
      </c>
      <c r="BD22" s="36">
        <v>273.37389379500001</v>
      </c>
      <c r="BE22" s="36">
        <v>0.19265572000000003</v>
      </c>
      <c r="BF22" s="36">
        <v>0.38531144142857143</v>
      </c>
      <c r="BG22" s="36">
        <v>4.6014730119999996</v>
      </c>
      <c r="BH22" s="36">
        <v>40.252847250000002</v>
      </c>
      <c r="BI22" s="36">
        <v>0.30000000000000004</v>
      </c>
      <c r="BJ22" s="36">
        <v>0.30000000000000004</v>
      </c>
      <c r="BK22" s="36">
        <v>0.33000000000000007</v>
      </c>
      <c r="BL22" s="36">
        <v>0.33000000000000007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5.9641097209999998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19.633464295985156</v>
      </c>
      <c r="J23" s="36">
        <v>144.041772456377</v>
      </c>
      <c r="K23" s="36">
        <v>14.536756295989086</v>
      </c>
      <c r="L23" s="36">
        <v>5.096707999996072</v>
      </c>
      <c r="M23" s="36">
        <v>136.4964537523841</v>
      </c>
      <c r="N23" s="36">
        <v>27.178782999978061</v>
      </c>
      <c r="O23" s="36">
        <v>0.37977399199999995</v>
      </c>
      <c r="P23" s="36">
        <v>0.57950286100000004</v>
      </c>
      <c r="Q23" s="36">
        <v>0.33950545099999996</v>
      </c>
      <c r="R23" s="36">
        <v>4.0268541000000005E-2</v>
      </c>
      <c r="S23" s="36">
        <v>0.52697867600000003</v>
      </c>
      <c r="T23" s="36">
        <v>5.2524185000000001E-2</v>
      </c>
      <c r="U23" s="36" t="s">
        <v>339</v>
      </c>
      <c r="V23" s="36" t="s">
        <v>339</v>
      </c>
      <c r="W23" s="36">
        <v>20.013238287985157</v>
      </c>
      <c r="X23" s="36">
        <v>144.62127531737701</v>
      </c>
      <c r="Y23" s="36">
        <v>164.63451360536217</v>
      </c>
      <c r="Z23" s="36">
        <v>1.495926958508744</v>
      </c>
      <c r="AA23" s="36">
        <v>0.72103679400121456</v>
      </c>
      <c r="AB23" s="36">
        <v>0.72103679399999998</v>
      </c>
      <c r="AC23" s="36">
        <v>0.13542933870011023</v>
      </c>
      <c r="AD23" s="36">
        <v>0.89934437608771467</v>
      </c>
      <c r="AE23" s="36">
        <v>8.0940993847894305</v>
      </c>
      <c r="AF23" s="36">
        <v>8.9934437608771471</v>
      </c>
      <c r="AG23" s="36" t="s">
        <v>339</v>
      </c>
      <c r="AH23" s="36" t="s">
        <v>339</v>
      </c>
      <c r="AI23" s="36" t="s">
        <v>339</v>
      </c>
      <c r="AJ23" s="36">
        <v>4.133363983804561E-2</v>
      </c>
      <c r="AK23" s="36">
        <v>4.9949296976689539E-2</v>
      </c>
      <c r="AL23" s="36">
        <v>0.12492725657669529</v>
      </c>
      <c r="AM23" s="36">
        <v>0.17676297853815584</v>
      </c>
      <c r="AN23" s="36">
        <v>0.94929367306440415</v>
      </c>
      <c r="AO23" s="36">
        <v>8.2190266413661259</v>
      </c>
      <c r="AP23" s="36">
        <v>410.19097156700002</v>
      </c>
      <c r="AQ23" s="36">
        <v>220.872061613</v>
      </c>
      <c r="AR23" s="36">
        <v>631.06303318000005</v>
      </c>
      <c r="AS23" s="36">
        <v>65.868788086999999</v>
      </c>
      <c r="AT23" s="36">
        <v>1158.733574243</v>
      </c>
      <c r="AU23" s="36">
        <v>2918.035558088</v>
      </c>
      <c r="AV23" s="36">
        <v>820.14498605699998</v>
      </c>
      <c r="AW23" s="36">
        <v>2065.3688520820001</v>
      </c>
      <c r="AX23" s="36">
        <v>807.09453078599995</v>
      </c>
      <c r="AY23" s="36">
        <v>2032.503926635</v>
      </c>
      <c r="AZ23" s="36">
        <v>0.961418672857143</v>
      </c>
      <c r="BA23" s="36">
        <v>1.922837345714286</v>
      </c>
      <c r="BB23" s="36">
        <v>1.1239785790000001</v>
      </c>
      <c r="BC23" s="36">
        <v>60.998359430999997</v>
      </c>
      <c r="BD23" s="36">
        <v>153.61199999999999</v>
      </c>
      <c r="BE23" s="36">
        <v>9.5198637142857145E-2</v>
      </c>
      <c r="BF23" s="36">
        <v>0.19039727428571429</v>
      </c>
      <c r="BG23" s="36">
        <v>2.4317366869999999</v>
      </c>
      <c r="BH23" s="36">
        <v>28.198826197999999</v>
      </c>
      <c r="BI23" s="36">
        <v>0.21</v>
      </c>
      <c r="BJ23" s="36">
        <v>0.21</v>
      </c>
      <c r="BK23" s="36">
        <v>0.4800000000000002</v>
      </c>
      <c r="BL23" s="36">
        <v>0.4800000000000002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5.9694330469999999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7.6461278779916428</v>
      </c>
      <c r="J24" s="36">
        <v>68.334316957179212</v>
      </c>
      <c r="K24" s="36">
        <v>5.1196518779868461</v>
      </c>
      <c r="L24" s="36">
        <v>2.5264760000047968</v>
      </c>
      <c r="M24" s="36">
        <v>59.500351335173193</v>
      </c>
      <c r="N24" s="36">
        <v>16.480093499997672</v>
      </c>
      <c r="O24" s="36">
        <v>0.65470549699999991</v>
      </c>
      <c r="P24" s="36">
        <v>0.99892346700000001</v>
      </c>
      <c r="Q24" s="36">
        <v>0.58347717899999996</v>
      </c>
      <c r="R24" s="36">
        <v>7.1228317999999999E-2</v>
      </c>
      <c r="S24" s="36">
        <v>0.90601696399999998</v>
      </c>
      <c r="T24" s="36">
        <v>9.2906503000000001E-2</v>
      </c>
      <c r="U24" s="36" t="s">
        <v>339</v>
      </c>
      <c r="V24" s="36" t="s">
        <v>339</v>
      </c>
      <c r="W24" s="36">
        <v>8.3008333749916421</v>
      </c>
      <c r="X24" s="36">
        <v>69.333240424179209</v>
      </c>
      <c r="Y24" s="36">
        <v>77.634073799170849</v>
      </c>
      <c r="Z24" s="36">
        <v>0.66662318235603379</v>
      </c>
      <c r="AA24" s="36">
        <v>0.32117923283823102</v>
      </c>
      <c r="AB24" s="36">
        <v>0.32117923300000001</v>
      </c>
      <c r="AC24" s="36">
        <v>4.5722745566037011E-2</v>
      </c>
      <c r="AD24" s="36">
        <v>0.43156428064087393</v>
      </c>
      <c r="AE24" s="36">
        <v>3.8840785257678654</v>
      </c>
      <c r="AF24" s="36">
        <v>4.3156428064087393</v>
      </c>
      <c r="AG24" s="36" t="s">
        <v>339</v>
      </c>
      <c r="AH24" s="36" t="s">
        <v>339</v>
      </c>
      <c r="AI24" s="36" t="s">
        <v>339</v>
      </c>
      <c r="AJ24" s="36">
        <v>1.8411684296377032E-2</v>
      </c>
      <c r="AK24" s="36">
        <v>2.2249456650976905E-2</v>
      </c>
      <c r="AL24" s="36">
        <v>5.5647701728931742E-2</v>
      </c>
      <c r="AM24" s="36">
        <v>6.413442986241405E-2</v>
      </c>
      <c r="AN24" s="36">
        <v>0.45381373729185082</v>
      </c>
      <c r="AO24" s="36">
        <v>3.9397262274967972</v>
      </c>
      <c r="AP24" s="36">
        <v>289.017729847</v>
      </c>
      <c r="AQ24" s="36">
        <v>155.62493145600001</v>
      </c>
      <c r="AR24" s="36">
        <v>444.64266130300001</v>
      </c>
      <c r="AS24" s="36">
        <v>46.844464748</v>
      </c>
      <c r="AT24" s="36">
        <v>862.10596454400002</v>
      </c>
      <c r="AU24" s="36">
        <v>2178.0829229699998</v>
      </c>
      <c r="AV24" s="36">
        <v>562.26179901099999</v>
      </c>
      <c r="AW24" s="36">
        <v>1420.5363064769999</v>
      </c>
      <c r="AX24" s="36">
        <v>550.47779785</v>
      </c>
      <c r="AY24" s="36">
        <v>1390.764407489</v>
      </c>
      <c r="AZ24" s="36">
        <v>0.49940318</v>
      </c>
      <c r="BA24" s="36">
        <v>0.99880636142857149</v>
      </c>
      <c r="BB24" s="36">
        <v>0.68521867199999997</v>
      </c>
      <c r="BC24" s="36">
        <v>48.332387623999999</v>
      </c>
      <c r="BD24" s="36">
        <v>122.110218975</v>
      </c>
      <c r="BE24" s="36">
        <v>5.8036588571428571E-2</v>
      </c>
      <c r="BF24" s="36">
        <v>0.11607317857142857</v>
      </c>
      <c r="BG24" s="36">
        <v>3.1709727249999999</v>
      </c>
      <c r="BH24" s="36">
        <v>19.643223602999999</v>
      </c>
      <c r="BI24" s="36">
        <v>0.15</v>
      </c>
      <c r="BJ24" s="36">
        <v>0.15</v>
      </c>
      <c r="BK24" s="36">
        <v>0.27</v>
      </c>
      <c r="BL24" s="36">
        <v>0.27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6.0376358689999998</v>
      </c>
      <c r="E25" s="36">
        <v>1</v>
      </c>
      <c r="F25" s="36">
        <v>0</v>
      </c>
      <c r="G25" s="36">
        <v>1</v>
      </c>
      <c r="H25" s="36">
        <v>0</v>
      </c>
      <c r="I25" s="36">
        <v>0.63121973984225188</v>
      </c>
      <c r="J25" s="36">
        <v>9.2570983244891103</v>
      </c>
      <c r="K25" s="36">
        <v>0.46075073984250309</v>
      </c>
      <c r="L25" s="36">
        <v>0.17046899999974885</v>
      </c>
      <c r="M25" s="36">
        <v>7.863787564331755</v>
      </c>
      <c r="N25" s="36">
        <v>2.0245304999996065</v>
      </c>
      <c r="O25" s="36">
        <v>0.21787197599999999</v>
      </c>
      <c r="P25" s="36">
        <v>0.35613085599999994</v>
      </c>
      <c r="Q25" s="36">
        <v>0.205035464</v>
      </c>
      <c r="R25" s="36">
        <v>1.2836512E-2</v>
      </c>
      <c r="S25" s="36">
        <v>0.33938757999999997</v>
      </c>
      <c r="T25" s="36">
        <v>1.6743276000000001E-2</v>
      </c>
      <c r="U25" s="36">
        <v>6.6E-3</v>
      </c>
      <c r="V25" s="36">
        <v>1.5599999999999999E-2</v>
      </c>
      <c r="W25" s="36">
        <v>0.8556917158422519</v>
      </c>
      <c r="X25" s="36">
        <v>9.6288291804891095</v>
      </c>
      <c r="Y25" s="36">
        <v>10.484520896331361</v>
      </c>
      <c r="Z25" s="36">
        <v>7.1105217248627464E-2</v>
      </c>
      <c r="AA25" s="36">
        <v>3.0882967399133043E-2</v>
      </c>
      <c r="AB25" s="36">
        <v>3.0882967000000001E-2</v>
      </c>
      <c r="AC25" s="36">
        <v>4.3484174294728048E-3</v>
      </c>
      <c r="AD25" s="36">
        <v>0.10255740674613675</v>
      </c>
      <c r="AE25" s="36">
        <v>0.92301666071523059</v>
      </c>
      <c r="AF25" s="36">
        <v>1.0255740674613674</v>
      </c>
      <c r="AG25" s="36">
        <v>8.3021779540047569E-4</v>
      </c>
      <c r="AH25" s="36">
        <v>1.4123245255088554E-3</v>
      </c>
      <c r="AI25" s="36">
        <v>4.5232555749405235E-3</v>
      </c>
      <c r="AJ25" s="36">
        <v>1.7703738750006158E-3</v>
      </c>
      <c r="AK25" s="36">
        <v>2.1393949699109291E-3</v>
      </c>
      <c r="AL25" s="36">
        <v>5.3508009221768151E-3</v>
      </c>
      <c r="AM25" s="36">
        <v>6.9490090998738964E-3</v>
      </c>
      <c r="AN25" s="36">
        <v>0.10610912624155654</v>
      </c>
      <c r="AO25" s="36">
        <v>0.93289071721234784</v>
      </c>
      <c r="AP25" s="36">
        <v>157.94155050099999</v>
      </c>
      <c r="AQ25" s="36">
        <v>85.045450270000003</v>
      </c>
      <c r="AR25" s="36">
        <v>242.987000771</v>
      </c>
      <c r="AS25" s="36">
        <v>19.931891598</v>
      </c>
      <c r="AT25" s="36">
        <v>353.18253645200002</v>
      </c>
      <c r="AU25" s="36">
        <v>892.44333670499998</v>
      </c>
      <c r="AV25" s="36">
        <v>212.93175277399999</v>
      </c>
      <c r="AW25" s="36">
        <v>538.04903788499996</v>
      </c>
      <c r="AX25" s="36">
        <v>204.82521172099999</v>
      </c>
      <c r="AY25" s="36">
        <v>517.56493179300003</v>
      </c>
      <c r="AZ25" s="36">
        <v>0.64722334285714289</v>
      </c>
      <c r="BA25" s="36">
        <v>1.2944466871428573</v>
      </c>
      <c r="BB25" s="36">
        <v>0.45171411700000003</v>
      </c>
      <c r="BC25" s="36">
        <v>22.619022797</v>
      </c>
      <c r="BD25" s="36">
        <v>57.155136777000003</v>
      </c>
      <c r="BE25" s="36">
        <v>3.8259241428571428E-2</v>
      </c>
      <c r="BF25" s="36">
        <v>7.6518482857142855E-2</v>
      </c>
      <c r="BG25" s="36">
        <v>1.1452597840000001</v>
      </c>
      <c r="BH25" s="36">
        <v>15.589662299</v>
      </c>
      <c r="BI25" s="36">
        <v>0.03</v>
      </c>
      <c r="BJ25" s="36">
        <v>0.03</v>
      </c>
      <c r="BK25" s="36">
        <v>0.09</v>
      </c>
      <c r="BL25" s="36">
        <v>0.09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5.9898935550000001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12.405856616758621</v>
      </c>
      <c r="J26" s="36">
        <v>97.721523100792268</v>
      </c>
      <c r="K26" s="36">
        <v>8.8060246167296157</v>
      </c>
      <c r="L26" s="36">
        <v>3.5998320000290049</v>
      </c>
      <c r="M26" s="36">
        <v>90.005233717558212</v>
      </c>
      <c r="N26" s="36">
        <v>20.122145999992682</v>
      </c>
      <c r="O26" s="36">
        <v>0.237264002</v>
      </c>
      <c r="P26" s="36">
        <v>0.34327349500000004</v>
      </c>
      <c r="Q26" s="36">
        <v>0.210629924</v>
      </c>
      <c r="R26" s="36">
        <v>2.6634078000000002E-2</v>
      </c>
      <c r="S26" s="36">
        <v>0.30853339400000002</v>
      </c>
      <c r="T26" s="36">
        <v>3.4740101000000002E-2</v>
      </c>
      <c r="U26" s="36" t="s">
        <v>339</v>
      </c>
      <c r="V26" s="36" t="s">
        <v>339</v>
      </c>
      <c r="W26" s="36">
        <v>12.643120618758621</v>
      </c>
      <c r="X26" s="36">
        <v>98.064796595792274</v>
      </c>
      <c r="Y26" s="36">
        <v>110.70791721455089</v>
      </c>
      <c r="Z26" s="36">
        <v>0.96732758531806484</v>
      </c>
      <c r="AA26" s="36">
        <v>0.46481432865538075</v>
      </c>
      <c r="AB26" s="36">
        <v>0.46481432900000003</v>
      </c>
      <c r="AC26" s="36">
        <v>8.6393040629710566E-2</v>
      </c>
      <c r="AD26" s="36">
        <v>0.47895131321788675</v>
      </c>
      <c r="AE26" s="36">
        <v>4.3105618189609807</v>
      </c>
      <c r="AF26" s="36">
        <v>4.7895131321788682</v>
      </c>
      <c r="AG26" s="36" t="s">
        <v>339</v>
      </c>
      <c r="AH26" s="36" t="s">
        <v>339</v>
      </c>
      <c r="AI26" s="36" t="s">
        <v>339</v>
      </c>
      <c r="AJ26" s="36">
        <v>2.6645605851490169E-2</v>
      </c>
      <c r="AK26" s="36">
        <v>3.2199672959049686E-2</v>
      </c>
      <c r="AL26" s="36">
        <v>8.0534002456894682E-2</v>
      </c>
      <c r="AM26" s="36">
        <v>0.11303864648120074</v>
      </c>
      <c r="AN26" s="36">
        <v>0.51115098617693644</v>
      </c>
      <c r="AO26" s="36">
        <v>4.391095821417875</v>
      </c>
      <c r="AP26" s="36">
        <v>236.24934727499999</v>
      </c>
      <c r="AQ26" s="36">
        <v>127.211186994</v>
      </c>
      <c r="AR26" s="36">
        <v>363.46053426899999</v>
      </c>
      <c r="AS26" s="36">
        <v>28.679220236999999</v>
      </c>
      <c r="AT26" s="36">
        <v>671.75145074800002</v>
      </c>
      <c r="AU26" s="36">
        <v>1764.500689577</v>
      </c>
      <c r="AV26" s="36">
        <v>472.77696990700002</v>
      </c>
      <c r="AW26" s="36">
        <v>1241.8511169389999</v>
      </c>
      <c r="AX26" s="36">
        <v>465.030967637</v>
      </c>
      <c r="AY26" s="36">
        <v>1221.50456416</v>
      </c>
      <c r="AZ26" s="36">
        <v>0.3741574085714286</v>
      </c>
      <c r="BA26" s="36">
        <v>0.74831481714285719</v>
      </c>
      <c r="BB26" s="36">
        <v>0.74400926700000003</v>
      </c>
      <c r="BC26" s="36">
        <v>30.670688632000001</v>
      </c>
      <c r="BD26" s="36">
        <v>80.563207093000003</v>
      </c>
      <c r="BE26" s="36">
        <v>6.3016030000000001E-2</v>
      </c>
      <c r="BF26" s="36">
        <v>0.12603206</v>
      </c>
      <c r="BG26" s="36">
        <v>5.8618768450000003</v>
      </c>
      <c r="BH26" s="36">
        <v>17.396269577000002</v>
      </c>
      <c r="BI26" s="36">
        <v>0.09</v>
      </c>
      <c r="BJ26" s="36">
        <v>0.09</v>
      </c>
      <c r="BK26" s="36">
        <v>0.18</v>
      </c>
      <c r="BL26" s="36">
        <v>0.18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5.9713594299999997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0.91764158696132614</v>
      </c>
      <c r="J27" s="36">
        <v>13.590860424800331</v>
      </c>
      <c r="K27" s="36">
        <v>0.58687158695745856</v>
      </c>
      <c r="L27" s="36">
        <v>0.33077000000386758</v>
      </c>
      <c r="M27" s="36">
        <v>11.251774511761752</v>
      </c>
      <c r="N27" s="36">
        <v>3.2567274999999034</v>
      </c>
      <c r="O27" s="36">
        <v>0.145799871</v>
      </c>
      <c r="P27" s="36">
        <v>0.24495810899999998</v>
      </c>
      <c r="Q27" s="36">
        <v>0.13504139700000001</v>
      </c>
      <c r="R27" s="36">
        <v>1.0758474000000001E-2</v>
      </c>
      <c r="S27" s="36">
        <v>0.23092531699999999</v>
      </c>
      <c r="T27" s="36">
        <v>1.4032792000000001E-2</v>
      </c>
      <c r="U27" s="36" t="s">
        <v>339</v>
      </c>
      <c r="V27" s="36" t="s">
        <v>339</v>
      </c>
      <c r="W27" s="36">
        <v>1.0634414579613261</v>
      </c>
      <c r="X27" s="36">
        <v>13.835818533800332</v>
      </c>
      <c r="Y27" s="36">
        <v>14.899259991761658</v>
      </c>
      <c r="Z27" s="36">
        <v>0.1142363761859411</v>
      </c>
      <c r="AA27" s="36">
        <v>5.2001155020068621E-2</v>
      </c>
      <c r="AB27" s="36">
        <v>5.2001155E-2</v>
      </c>
      <c r="AC27" s="36">
        <v>6.440559971125151E-3</v>
      </c>
      <c r="AD27" s="36">
        <v>0.14579266752989539</v>
      </c>
      <c r="AE27" s="36">
        <v>1.3121340077690582</v>
      </c>
      <c r="AF27" s="36">
        <v>1.4579266752989541</v>
      </c>
      <c r="AG27" s="36" t="s">
        <v>339</v>
      </c>
      <c r="AH27" s="36" t="s">
        <v>339</v>
      </c>
      <c r="AI27" s="36" t="s">
        <v>339</v>
      </c>
      <c r="AJ27" s="36">
        <v>2.9809793472344919E-3</v>
      </c>
      <c r="AK27" s="36">
        <v>3.6023420106157081E-3</v>
      </c>
      <c r="AL27" s="36">
        <v>9.0097505245613045E-3</v>
      </c>
      <c r="AM27" s="36">
        <v>9.4215393183596438E-3</v>
      </c>
      <c r="AN27" s="36">
        <v>0.1493950095405111</v>
      </c>
      <c r="AO27" s="36">
        <v>1.3211437582936194</v>
      </c>
      <c r="AP27" s="36">
        <v>136.41218183000001</v>
      </c>
      <c r="AQ27" s="36">
        <v>73.452713293000002</v>
      </c>
      <c r="AR27" s="36">
        <v>209.864895123</v>
      </c>
      <c r="AS27" s="36">
        <v>18.408558836000001</v>
      </c>
      <c r="AT27" s="36">
        <v>455.15948680299999</v>
      </c>
      <c r="AU27" s="36">
        <v>1089.2569358369999</v>
      </c>
      <c r="AV27" s="36">
        <v>255.45208859300001</v>
      </c>
      <c r="AW27" s="36">
        <v>611.33068153500005</v>
      </c>
      <c r="AX27" s="36">
        <v>244.40536268700001</v>
      </c>
      <c r="AY27" s="36">
        <v>584.89440334999995</v>
      </c>
      <c r="AZ27" s="36">
        <v>0.40161313571428575</v>
      </c>
      <c r="BA27" s="36">
        <v>0.8032262714285715</v>
      </c>
      <c r="BB27" s="36">
        <v>0.86313562700000002</v>
      </c>
      <c r="BC27" s="36">
        <v>37.971428439</v>
      </c>
      <c r="BD27" s="36">
        <v>90.870657408</v>
      </c>
      <c r="BE27" s="36">
        <v>7.3105784285714293E-2</v>
      </c>
      <c r="BF27" s="36">
        <v>0.14621156857142859</v>
      </c>
      <c r="BG27" s="36">
        <v>2.605318316</v>
      </c>
      <c r="BH27" s="36">
        <v>21.485373792000001</v>
      </c>
      <c r="BI27" s="36">
        <v>0.09</v>
      </c>
      <c r="BJ27" s="36">
        <v>0.09</v>
      </c>
      <c r="BK27" s="36">
        <v>0.33000000000000007</v>
      </c>
      <c r="BL27" s="36">
        <v>0.33000000000000007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6.1272097309999998</v>
      </c>
      <c r="E28" s="36">
        <v>519</v>
      </c>
      <c r="F28" s="36">
        <v>42</v>
      </c>
      <c r="G28" s="36">
        <v>150</v>
      </c>
      <c r="H28" s="36">
        <v>327</v>
      </c>
      <c r="I28" s="36">
        <v>1330.3518692818525</v>
      </c>
      <c r="J28" s="36">
        <v>8019.0734961669714</v>
      </c>
      <c r="K28" s="36">
        <v>1097.1269902809781</v>
      </c>
      <c r="L28" s="36">
        <v>233.2248790008743</v>
      </c>
      <c r="M28" s="36">
        <v>8024.1329539489589</v>
      </c>
      <c r="N28" s="36">
        <v>1325.2924114998655</v>
      </c>
      <c r="O28" s="36">
        <v>16.877750753000001</v>
      </c>
      <c r="P28" s="36">
        <v>30.200291059000001</v>
      </c>
      <c r="Q28" s="36">
        <v>15.874554632000001</v>
      </c>
      <c r="R28" s="36">
        <v>1.003196121</v>
      </c>
      <c r="S28" s="36">
        <v>28.891774379000001</v>
      </c>
      <c r="T28" s="36">
        <v>1.3085166799999999</v>
      </c>
      <c r="U28" s="36">
        <v>14.219450000000007</v>
      </c>
      <c r="V28" s="36">
        <v>33.65799999999993</v>
      </c>
      <c r="W28" s="36">
        <v>1361.4490700348526</v>
      </c>
      <c r="X28" s="36">
        <v>8082.9317872259717</v>
      </c>
      <c r="Y28" s="36">
        <v>9444.380857260825</v>
      </c>
      <c r="Z28" s="36">
        <v>98.501490337933276</v>
      </c>
      <c r="AA28" s="36">
        <v>46.655520983896395</v>
      </c>
      <c r="AB28" s="36">
        <v>543.78427525875657</v>
      </c>
      <c r="AC28" s="36">
        <v>25.867240892396239</v>
      </c>
      <c r="AD28" s="36">
        <v>200.93076017078442</v>
      </c>
      <c r="AE28" s="36">
        <v>1809.267967706895</v>
      </c>
      <c r="AF28" s="36">
        <v>2010.198727877676</v>
      </c>
      <c r="AG28" s="36">
        <v>1.3893827574874102</v>
      </c>
      <c r="AH28" s="36">
        <v>2.3635476794038754</v>
      </c>
      <c r="AI28" s="36">
        <v>7.5697405407934912</v>
      </c>
      <c r="AJ28" s="36">
        <v>11.839501105964301</v>
      </c>
      <c r="AK28" s="36">
        <v>6.1468533536542651</v>
      </c>
      <c r="AL28" s="36">
        <v>15.618071111359278</v>
      </c>
      <c r="AM28" s="36">
        <v>39.096124755847953</v>
      </c>
      <c r="AN28" s="36">
        <v>209.44116120384257</v>
      </c>
      <c r="AO28" s="36">
        <v>1832.4557793590477</v>
      </c>
      <c r="AP28" s="36">
        <v>70206.292787279002</v>
      </c>
      <c r="AQ28" s="36">
        <v>37803.388423919001</v>
      </c>
      <c r="AR28" s="36">
        <v>108009.68121119801</v>
      </c>
      <c r="AS28" s="36">
        <v>445.46908756099998</v>
      </c>
      <c r="AT28" s="36">
        <v>246729.43763012</v>
      </c>
      <c r="AU28" s="36">
        <v>521570.275057488</v>
      </c>
      <c r="AV28" s="36">
        <v>138786.48087862201</v>
      </c>
      <c r="AW28" s="36">
        <v>293385.75770052703</v>
      </c>
      <c r="AX28" s="36">
        <v>132682.75192176201</v>
      </c>
      <c r="AY28" s="36">
        <v>280482.86446859798</v>
      </c>
      <c r="AZ28" s="36">
        <v>2.0910422457142861</v>
      </c>
      <c r="BA28" s="36">
        <v>4.1820844914285722</v>
      </c>
      <c r="BB28" s="36">
        <v>143.42873838</v>
      </c>
      <c r="BC28" s="36">
        <v>22399.877379301</v>
      </c>
      <c r="BD28" s="36">
        <v>47351.910328152997</v>
      </c>
      <c r="BE28" s="36">
        <v>1.2679343914285715</v>
      </c>
      <c r="BF28" s="36">
        <v>2.5358687828571429</v>
      </c>
      <c r="BG28" s="36">
        <v>48.442976477999999</v>
      </c>
      <c r="BH28" s="36">
        <v>702.85178080100002</v>
      </c>
      <c r="BI28" s="36">
        <v>6.3</v>
      </c>
      <c r="BJ28" s="36">
        <v>7.3799999999999972</v>
      </c>
      <c r="BK28" s="36">
        <v>13.589999999999936</v>
      </c>
      <c r="BL28" s="36">
        <v>14.789999999999942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5.9926008800000004</v>
      </c>
      <c r="E29" s="36">
        <v>2</v>
      </c>
      <c r="F29" s="36">
        <v>1</v>
      </c>
      <c r="G29" s="36">
        <v>0</v>
      </c>
      <c r="H29" s="36">
        <v>1</v>
      </c>
      <c r="I29" s="36">
        <v>70.003657717458367</v>
      </c>
      <c r="J29" s="36">
        <v>560.95266078046427</v>
      </c>
      <c r="K29" s="36">
        <v>29.868425717700084</v>
      </c>
      <c r="L29" s="36">
        <v>40.13523199975829</v>
      </c>
      <c r="M29" s="36">
        <v>354.26448299790707</v>
      </c>
      <c r="N29" s="36">
        <v>276.69183550001554</v>
      </c>
      <c r="O29" s="36">
        <v>1.9042771540000001</v>
      </c>
      <c r="P29" s="36">
        <v>3.2200199950000004</v>
      </c>
      <c r="Q29" s="36">
        <v>1.588375804</v>
      </c>
      <c r="R29" s="36">
        <v>0.31590135000000003</v>
      </c>
      <c r="S29" s="36">
        <v>2.8079747560000001</v>
      </c>
      <c r="T29" s="36">
        <v>0.41204523900000001</v>
      </c>
      <c r="U29" s="36">
        <v>9.4399999999999998E-2</v>
      </c>
      <c r="V29" s="36">
        <v>0.22419999999999998</v>
      </c>
      <c r="W29" s="36">
        <v>72.002334871458359</v>
      </c>
      <c r="X29" s="36">
        <v>564.3968807754643</v>
      </c>
      <c r="Y29" s="36">
        <v>636.3992156469227</v>
      </c>
      <c r="Z29" s="36">
        <v>6.8526003448036352</v>
      </c>
      <c r="AA29" s="36">
        <v>3.2523477463095425</v>
      </c>
      <c r="AB29" s="36">
        <v>16.081512310874057</v>
      </c>
      <c r="AC29" s="36">
        <v>0.55443223011719389</v>
      </c>
      <c r="AD29" s="36">
        <v>6.3544779622534202</v>
      </c>
      <c r="AE29" s="36">
        <v>57.190301660280767</v>
      </c>
      <c r="AF29" s="36">
        <v>63.5447796225342</v>
      </c>
      <c r="AG29" s="36">
        <v>1.0329675713413809E-2</v>
      </c>
      <c r="AH29" s="36">
        <v>1.7572321903278666E-2</v>
      </c>
      <c r="AI29" s="36">
        <v>5.6278922852392478E-2</v>
      </c>
      <c r="AJ29" s="36">
        <v>0.4321803974063938</v>
      </c>
      <c r="AK29" s="36">
        <v>0.30708844648434414</v>
      </c>
      <c r="AL29" s="36">
        <v>0.77449468330526572</v>
      </c>
      <c r="AM29" s="36">
        <v>0.9969423032370015</v>
      </c>
      <c r="AN29" s="36">
        <v>6.6791387306410428</v>
      </c>
      <c r="AO29" s="36">
        <v>58.021075266438423</v>
      </c>
      <c r="AP29" s="36">
        <v>8716.4792689400001</v>
      </c>
      <c r="AQ29" s="36">
        <v>4693.488837121</v>
      </c>
      <c r="AR29" s="36">
        <v>13409.968106061</v>
      </c>
      <c r="AS29" s="36">
        <v>223.880300608</v>
      </c>
      <c r="AT29" s="36">
        <v>30086.228155190001</v>
      </c>
      <c r="AU29" s="36">
        <v>71432.568351217007</v>
      </c>
      <c r="AV29" s="36">
        <v>17367.940036830001</v>
      </c>
      <c r="AW29" s="36">
        <v>41236.028570987997</v>
      </c>
      <c r="AX29" s="36">
        <v>16813.348839329999</v>
      </c>
      <c r="AY29" s="36">
        <v>39919.284131706001</v>
      </c>
      <c r="AZ29" s="36">
        <v>0.33877008571428574</v>
      </c>
      <c r="BA29" s="36">
        <v>0.67754017285714285</v>
      </c>
      <c r="BB29" s="36">
        <v>22.122330794</v>
      </c>
      <c r="BC29" s="36">
        <v>2030.2712392830001</v>
      </c>
      <c r="BD29" s="36">
        <v>4820.3945115209999</v>
      </c>
      <c r="BE29" s="36">
        <v>0.19556515857142859</v>
      </c>
      <c r="BF29" s="36">
        <v>0.39113031714285718</v>
      </c>
      <c r="BG29" s="36">
        <v>19.964021325000001</v>
      </c>
      <c r="BH29" s="36">
        <v>108.03108853000001</v>
      </c>
      <c r="BI29" s="36">
        <v>0.54000000000000026</v>
      </c>
      <c r="BJ29" s="36">
        <v>0.54000000000000026</v>
      </c>
      <c r="BK29" s="36">
        <v>1.0800000000000007</v>
      </c>
      <c r="BL29" s="36">
        <v>1.0800000000000007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5.7172205360000001</v>
      </c>
      <c r="E30" s="36">
        <v>16</v>
      </c>
      <c r="F30" s="36">
        <v>5</v>
      </c>
      <c r="G30" s="36">
        <v>5</v>
      </c>
      <c r="H30" s="36">
        <v>6</v>
      </c>
      <c r="I30" s="36">
        <v>8.8679555093197762E-2</v>
      </c>
      <c r="J30" s="36">
        <v>12.723278048692325</v>
      </c>
      <c r="K30" s="36">
        <v>1.3942555096193052E-2</v>
      </c>
      <c r="L30" s="36">
        <v>7.4736999997004713E-2</v>
      </c>
      <c r="M30" s="36">
        <v>1.2233091037893997</v>
      </c>
      <c r="N30" s="36">
        <v>11.588648499996122</v>
      </c>
      <c r="O30" s="36">
        <v>4.2057455000000001E-2</v>
      </c>
      <c r="P30" s="36">
        <v>7.1362517E-2</v>
      </c>
      <c r="Q30" s="36">
        <v>3.8931881000000002E-2</v>
      </c>
      <c r="R30" s="36">
        <v>3.1255739999999999E-3</v>
      </c>
      <c r="S30" s="36">
        <v>6.7285681999999999E-2</v>
      </c>
      <c r="T30" s="36">
        <v>4.076835E-3</v>
      </c>
      <c r="U30" s="36">
        <v>2.3919500000000005</v>
      </c>
      <c r="V30" s="36">
        <v>5.6537000000000006</v>
      </c>
      <c r="W30" s="36">
        <v>2.5226870100931982</v>
      </c>
      <c r="X30" s="36">
        <v>18.448340565692327</v>
      </c>
      <c r="Y30" s="36">
        <v>20.971027575785524</v>
      </c>
      <c r="Z30" s="36">
        <v>2.3210703400174004E-2</v>
      </c>
      <c r="AA30" s="36">
        <v>6.9060176297373781E-3</v>
      </c>
      <c r="AB30" s="36">
        <v>6.9060179999999999E-3</v>
      </c>
      <c r="AC30" s="36">
        <v>2.4066381287995634E-4</v>
      </c>
      <c r="AD30" s="36">
        <v>0.47484300204380103</v>
      </c>
      <c r="AE30" s="36">
        <v>4.2735870183942062</v>
      </c>
      <c r="AF30" s="36">
        <v>4.7484300204380059</v>
      </c>
      <c r="AG30" s="36">
        <v>0.26832087780183034</v>
      </c>
      <c r="AH30" s="36">
        <v>0.45645390706518252</v>
      </c>
      <c r="AI30" s="36">
        <v>1.4618861618168688</v>
      </c>
      <c r="AJ30" s="36">
        <v>4.1397331777682616E-4</v>
      </c>
      <c r="AK30" s="36">
        <v>5.0026294190836035E-4</v>
      </c>
      <c r="AL30" s="36">
        <v>1.2511983287525378E-3</v>
      </c>
      <c r="AM30" s="36">
        <v>0.26897551493248711</v>
      </c>
      <c r="AN30" s="36">
        <v>0.93179717205089196</v>
      </c>
      <c r="AO30" s="36">
        <v>5.7367243785398276</v>
      </c>
      <c r="AP30" s="36">
        <v>507.36630122700001</v>
      </c>
      <c r="AQ30" s="36">
        <v>273.19723912199998</v>
      </c>
      <c r="AR30" s="36">
        <v>780.56354034900005</v>
      </c>
      <c r="AS30" s="36">
        <v>12.753134544</v>
      </c>
      <c r="AT30" s="36">
        <v>1342.637829018</v>
      </c>
      <c r="AU30" s="36">
        <v>3117.9049579550001</v>
      </c>
      <c r="AV30" s="36">
        <v>1142.321110095</v>
      </c>
      <c r="AW30" s="36">
        <v>2652.7247897880002</v>
      </c>
      <c r="AX30" s="36">
        <v>1060.1827204010001</v>
      </c>
      <c r="AY30" s="36">
        <v>2461.981100811</v>
      </c>
      <c r="AZ30" s="36">
        <v>5.0148671428571434E-2</v>
      </c>
      <c r="BA30" s="36">
        <v>0.10029734285714287</v>
      </c>
      <c r="BB30" s="36">
        <v>11.285917062999999</v>
      </c>
      <c r="BC30" s="36">
        <v>922.63206608400003</v>
      </c>
      <c r="BD30" s="36">
        <v>2142.557755368</v>
      </c>
      <c r="BE30" s="36">
        <v>9.9769421428571439E-2</v>
      </c>
      <c r="BF30" s="36">
        <v>0.19953884428571431</v>
      </c>
      <c r="BG30" s="36">
        <v>12.803466093999999</v>
      </c>
      <c r="BH30" s="36">
        <v>59.435428229999999</v>
      </c>
      <c r="BI30" s="36">
        <v>0.06</v>
      </c>
      <c r="BJ30" s="36">
        <v>0.06</v>
      </c>
      <c r="BK30" s="36">
        <v>0.03</v>
      </c>
      <c r="BL30" s="36">
        <v>0.03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5.7958928949999997</v>
      </c>
      <c r="E31" s="36">
        <v>10</v>
      </c>
      <c r="F31" s="36">
        <v>2</v>
      </c>
      <c r="G31" s="36">
        <v>5</v>
      </c>
      <c r="H31" s="36">
        <v>3</v>
      </c>
      <c r="I31" s="36">
        <v>1.8494205856031076</v>
      </c>
      <c r="J31" s="36">
        <v>62.994955938661938</v>
      </c>
      <c r="K31" s="36">
        <v>0.10351508563066589</v>
      </c>
      <c r="L31" s="36">
        <v>1.7459054999724417</v>
      </c>
      <c r="M31" s="36">
        <v>4.0711395244064903</v>
      </c>
      <c r="N31" s="36">
        <v>60.773236999858547</v>
      </c>
      <c r="O31" s="36">
        <v>8.5289851E-2</v>
      </c>
      <c r="P31" s="36">
        <v>0.128124822</v>
      </c>
      <c r="Q31" s="36">
        <v>6.0855694000000002E-2</v>
      </c>
      <c r="R31" s="36">
        <v>2.4434156999999998E-2</v>
      </c>
      <c r="S31" s="36">
        <v>9.6254182999999993E-2</v>
      </c>
      <c r="T31" s="36">
        <v>3.1870638999999999E-2</v>
      </c>
      <c r="U31" s="36">
        <v>0.15069999999999997</v>
      </c>
      <c r="V31" s="36">
        <v>0.35620000000000002</v>
      </c>
      <c r="W31" s="36">
        <v>2.0854104366031074</v>
      </c>
      <c r="X31" s="36">
        <v>63.479280760661936</v>
      </c>
      <c r="Y31" s="36">
        <v>65.564691197265049</v>
      </c>
      <c r="Z31" s="36">
        <v>0.24609375328461874</v>
      </c>
      <c r="AA31" s="36">
        <v>9.6240024085387121E-2</v>
      </c>
      <c r="AB31" s="36">
        <v>7.2299047394866173E-2</v>
      </c>
      <c r="AC31" s="36">
        <v>6.7828395655075973E-4</v>
      </c>
      <c r="AD31" s="36">
        <v>0.74461716784178278</v>
      </c>
      <c r="AE31" s="36">
        <v>6.701554510576047</v>
      </c>
      <c r="AF31" s="36">
        <v>7.4461716784178265</v>
      </c>
      <c r="AG31" s="36">
        <v>1.7476713718626073E-2</v>
      </c>
      <c r="AH31" s="36">
        <v>2.97305014983524E-2</v>
      </c>
      <c r="AI31" s="36">
        <v>9.5217957501479988E-2</v>
      </c>
      <c r="AJ31" s="36">
        <v>5.3075597654650688E-3</v>
      </c>
      <c r="AK31" s="36">
        <v>6.8247646224471074E-3</v>
      </c>
      <c r="AL31" s="36">
        <v>1.7056991569278476E-2</v>
      </c>
      <c r="AM31" s="36">
        <v>2.3462557440641903E-2</v>
      </c>
      <c r="AN31" s="36">
        <v>0.78117243396258229</v>
      </c>
      <c r="AO31" s="36">
        <v>6.8138294596468052</v>
      </c>
      <c r="AP31" s="36">
        <v>1554.367739198</v>
      </c>
      <c r="AQ31" s="36">
        <v>836.96724418300005</v>
      </c>
      <c r="AR31" s="36">
        <v>2391.3349833809998</v>
      </c>
      <c r="AS31" s="36">
        <v>36.344225850000001</v>
      </c>
      <c r="AT31" s="36">
        <v>4088.9253104750001</v>
      </c>
      <c r="AU31" s="36">
        <v>9937.6055603500008</v>
      </c>
      <c r="AV31" s="36">
        <v>2484.5811497959999</v>
      </c>
      <c r="AW31" s="36">
        <v>6038.4540128669996</v>
      </c>
      <c r="AX31" s="36">
        <v>2340.4318190499998</v>
      </c>
      <c r="AY31" s="36">
        <v>5688.1176574769997</v>
      </c>
      <c r="AZ31" s="36">
        <v>7.5561351428571441E-2</v>
      </c>
      <c r="BA31" s="36">
        <v>0.15112270428571431</v>
      </c>
      <c r="BB31" s="36">
        <v>7.5508060759999998</v>
      </c>
      <c r="BC31" s="36">
        <v>610.29684429899999</v>
      </c>
      <c r="BD31" s="36">
        <v>1483.247761419</v>
      </c>
      <c r="BE31" s="36">
        <v>6.675040714285714E-2</v>
      </c>
      <c r="BF31" s="36">
        <v>0.13350081428571428</v>
      </c>
      <c r="BG31" s="36">
        <v>6.7947717240000003</v>
      </c>
      <c r="BH31" s="36">
        <v>40.380003244000001</v>
      </c>
      <c r="BI31" s="36">
        <v>0.12</v>
      </c>
      <c r="BJ31" s="36">
        <v>0.12</v>
      </c>
      <c r="BK31" s="36">
        <v>0.66000000000000036</v>
      </c>
      <c r="BL31" s="36">
        <v>0.66000000000000036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5.8274930730000003</v>
      </c>
      <c r="E32" s="36">
        <v>18</v>
      </c>
      <c r="F32" s="36">
        <v>4</v>
      </c>
      <c r="G32" s="36">
        <v>5</v>
      </c>
      <c r="H32" s="36">
        <v>9</v>
      </c>
      <c r="I32" s="36">
        <v>2.3964334978269024</v>
      </c>
      <c r="J32" s="36">
        <v>45.730952023695266</v>
      </c>
      <c r="K32" s="36">
        <v>1.3687879978524251</v>
      </c>
      <c r="L32" s="36">
        <v>1.0276454999744775</v>
      </c>
      <c r="M32" s="36">
        <v>27.447868021547684</v>
      </c>
      <c r="N32" s="36">
        <v>20.679517499974491</v>
      </c>
      <c r="O32" s="36">
        <v>0.13820526399999999</v>
      </c>
      <c r="P32" s="36">
        <v>0.25218960800000001</v>
      </c>
      <c r="Q32" s="36">
        <v>0.128679605</v>
      </c>
      <c r="R32" s="36">
        <v>9.5256589999999988E-3</v>
      </c>
      <c r="S32" s="36">
        <v>0.23976483499999998</v>
      </c>
      <c r="T32" s="36">
        <v>1.2424773E-2</v>
      </c>
      <c r="U32" s="36">
        <v>9.1299999999999978E-2</v>
      </c>
      <c r="V32" s="36">
        <v>0.21580000000000002</v>
      </c>
      <c r="W32" s="36">
        <v>2.6259387618269021</v>
      </c>
      <c r="X32" s="36">
        <v>46.19894163169527</v>
      </c>
      <c r="Y32" s="36">
        <v>48.824880393522172</v>
      </c>
      <c r="Z32" s="36">
        <v>0.37556193290297846</v>
      </c>
      <c r="AA32" s="36">
        <v>0.15116487050773689</v>
      </c>
      <c r="AB32" s="36">
        <v>0.15116487100000001</v>
      </c>
      <c r="AC32" s="36">
        <v>2.0279541544136866E-2</v>
      </c>
      <c r="AD32" s="36">
        <v>0.71369296956140971</v>
      </c>
      <c r="AE32" s="36">
        <v>6.4232367260526875</v>
      </c>
      <c r="AF32" s="36">
        <v>7.1369296956141</v>
      </c>
      <c r="AG32" s="36">
        <v>1.1069875042735041E-2</v>
      </c>
      <c r="AH32" s="36">
        <v>1.8831511566951571E-2</v>
      </c>
      <c r="AI32" s="36">
        <v>6.0311732991452996E-2</v>
      </c>
      <c r="AJ32" s="36">
        <v>9.0614045940159687E-3</v>
      </c>
      <c r="AK32" s="36">
        <v>1.0950186211454672E-2</v>
      </c>
      <c r="AL32" s="36">
        <v>2.7387306833155226E-2</v>
      </c>
      <c r="AM32" s="36">
        <v>4.0410821180887874E-2</v>
      </c>
      <c r="AN32" s="36">
        <v>0.74347466733981604</v>
      </c>
      <c r="AO32" s="36">
        <v>6.5109357658772957</v>
      </c>
      <c r="AP32" s="36">
        <v>1368.7383078140001</v>
      </c>
      <c r="AQ32" s="36">
        <v>737.012934976</v>
      </c>
      <c r="AR32" s="36">
        <v>2105.7512427900001</v>
      </c>
      <c r="AS32" s="36">
        <v>31.493731772</v>
      </c>
      <c r="AT32" s="36">
        <v>5690.6938784969998</v>
      </c>
      <c r="AU32" s="36">
        <v>14492.032508259999</v>
      </c>
      <c r="AV32" s="36">
        <v>3273.335849223</v>
      </c>
      <c r="AW32" s="36">
        <v>8335.9411963189996</v>
      </c>
      <c r="AX32" s="36">
        <v>3131.324148184</v>
      </c>
      <c r="AY32" s="36">
        <v>7974.2914165279999</v>
      </c>
      <c r="AZ32" s="36">
        <v>6.4846155714285716E-2</v>
      </c>
      <c r="BA32" s="36">
        <v>0.12969231285714286</v>
      </c>
      <c r="BB32" s="36">
        <v>5.9383959119999998</v>
      </c>
      <c r="BC32" s="36">
        <v>470.91932417800001</v>
      </c>
      <c r="BD32" s="36">
        <v>1199.2523759799999</v>
      </c>
      <c r="BE32" s="36">
        <v>5.2496427142857148E-2</v>
      </c>
      <c r="BF32" s="36">
        <v>0.1049928542857143</v>
      </c>
      <c r="BG32" s="36">
        <v>4.0831294580000002</v>
      </c>
      <c r="BH32" s="36">
        <v>33.731956113999999</v>
      </c>
      <c r="BI32" s="36">
        <v>0.06</v>
      </c>
      <c r="BJ32" s="36">
        <v>0.06</v>
      </c>
      <c r="BK32" s="36">
        <v>0.15</v>
      </c>
      <c r="BL32" s="36">
        <v>0.15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6.2306019189999997</v>
      </c>
      <c r="E33" s="36">
        <v>24</v>
      </c>
      <c r="F33" s="36">
        <v>5</v>
      </c>
      <c r="G33" s="36">
        <v>9</v>
      </c>
      <c r="H33" s="36">
        <v>10</v>
      </c>
      <c r="I33" s="36">
        <v>54.427572627303661</v>
      </c>
      <c r="J33" s="36">
        <v>408.53035090712677</v>
      </c>
      <c r="K33" s="36">
        <v>22.311768127108532</v>
      </c>
      <c r="L33" s="36">
        <v>32.115804500195125</v>
      </c>
      <c r="M33" s="36">
        <v>266.02063653445276</v>
      </c>
      <c r="N33" s="36">
        <v>196.93728699997769</v>
      </c>
      <c r="O33" s="36">
        <v>3.1600154629999997</v>
      </c>
      <c r="P33" s="36">
        <v>5.5705004349999996</v>
      </c>
      <c r="Q33" s="36">
        <v>2.7235170309999996</v>
      </c>
      <c r="R33" s="36">
        <v>0.43649843199999999</v>
      </c>
      <c r="S33" s="36">
        <v>5.0011546539999996</v>
      </c>
      <c r="T33" s="36">
        <v>0.569345781</v>
      </c>
      <c r="U33" s="36">
        <v>0.84634999999999994</v>
      </c>
      <c r="V33" s="36">
        <v>2.0085999999999999</v>
      </c>
      <c r="W33" s="36">
        <v>58.433938090303663</v>
      </c>
      <c r="X33" s="36">
        <v>416.10945134212676</v>
      </c>
      <c r="Y33" s="36">
        <v>474.54338943243044</v>
      </c>
      <c r="Z33" s="36">
        <v>5.1225923979875407</v>
      </c>
      <c r="AA33" s="36">
        <v>2.4626212538781154</v>
      </c>
      <c r="AB33" s="36">
        <v>9.9368535314090245</v>
      </c>
      <c r="AC33" s="36">
        <v>0.38612203215892982</v>
      </c>
      <c r="AD33" s="36">
        <v>5.1332334680174219</v>
      </c>
      <c r="AE33" s="36">
        <v>46.199101212156812</v>
      </c>
      <c r="AF33" s="36">
        <v>51.332334680174206</v>
      </c>
      <c r="AG33" s="36">
        <v>9.8540480114144138E-2</v>
      </c>
      <c r="AH33" s="36">
        <v>0.16763208111371647</v>
      </c>
      <c r="AI33" s="36">
        <v>0.53687571924257838</v>
      </c>
      <c r="AJ33" s="36">
        <v>0.29167729460285197</v>
      </c>
      <c r="AK33" s="36">
        <v>0.22419958649508642</v>
      </c>
      <c r="AL33" s="36">
        <v>0.56458144433530399</v>
      </c>
      <c r="AM33" s="36">
        <v>0.77633980687592596</v>
      </c>
      <c r="AN33" s="36">
        <v>5.5250651356262255</v>
      </c>
      <c r="AO33" s="36">
        <v>47.300558375734695</v>
      </c>
      <c r="AP33" s="36">
        <v>4031.9253404629999</v>
      </c>
      <c r="AQ33" s="36">
        <v>2171.0367217869998</v>
      </c>
      <c r="AR33" s="36">
        <v>6202.9620622499997</v>
      </c>
      <c r="AS33" s="36">
        <v>153.66491852799999</v>
      </c>
      <c r="AT33" s="36">
        <v>14165.220546381001</v>
      </c>
      <c r="AU33" s="36">
        <v>36561.897083868003</v>
      </c>
      <c r="AV33" s="36">
        <v>8288.0139042270002</v>
      </c>
      <c r="AW33" s="36">
        <v>21392.219796637</v>
      </c>
      <c r="AX33" s="36">
        <v>8032.8649135859996</v>
      </c>
      <c r="AY33" s="36">
        <v>20733.653902351001</v>
      </c>
      <c r="AZ33" s="36">
        <v>0.33151543857142862</v>
      </c>
      <c r="BA33" s="36">
        <v>0.66303087857142862</v>
      </c>
      <c r="BB33" s="36">
        <v>16.067600104</v>
      </c>
      <c r="BC33" s="36">
        <v>1236.552829814</v>
      </c>
      <c r="BD33" s="36">
        <v>3191.67055355</v>
      </c>
      <c r="BE33" s="36">
        <v>0.14204031142857143</v>
      </c>
      <c r="BF33" s="36">
        <v>0.28408062285714286</v>
      </c>
      <c r="BG33" s="36">
        <v>16.414522253000001</v>
      </c>
      <c r="BH33" s="36">
        <v>99.141059816999999</v>
      </c>
      <c r="BI33" s="36">
        <v>0.66000000000000036</v>
      </c>
      <c r="BJ33" s="36">
        <v>1.0300000000000005</v>
      </c>
      <c r="BK33" s="36">
        <v>1.5000000000000007</v>
      </c>
      <c r="BL33" s="36">
        <v>1.7700000000000007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6.0133418460000003</v>
      </c>
      <c r="E34" s="36">
        <v>38</v>
      </c>
      <c r="F34" s="36">
        <v>8</v>
      </c>
      <c r="G34" s="36">
        <v>17</v>
      </c>
      <c r="H34" s="36">
        <v>13</v>
      </c>
      <c r="I34" s="36">
        <v>40.517771142245309</v>
      </c>
      <c r="J34" s="36">
        <v>269.06631699549644</v>
      </c>
      <c r="K34" s="36">
        <v>23.582186142235116</v>
      </c>
      <c r="L34" s="36">
        <v>16.935585000010192</v>
      </c>
      <c r="M34" s="36">
        <v>216.18705913772993</v>
      </c>
      <c r="N34" s="36">
        <v>93.397029000011813</v>
      </c>
      <c r="O34" s="36">
        <v>1.5351746590000002</v>
      </c>
      <c r="P34" s="36">
        <v>2.6172600249999998</v>
      </c>
      <c r="Q34" s="36">
        <v>1.4028458960000001</v>
      </c>
      <c r="R34" s="36">
        <v>0.13232876300000002</v>
      </c>
      <c r="S34" s="36">
        <v>2.4446572899999999</v>
      </c>
      <c r="T34" s="36">
        <v>0.17260273500000001</v>
      </c>
      <c r="U34" s="36">
        <v>0.64870000000000028</v>
      </c>
      <c r="V34" s="36">
        <v>1.5361999999999996</v>
      </c>
      <c r="W34" s="36">
        <v>42.701645801245306</v>
      </c>
      <c r="X34" s="36">
        <v>273.21977702049645</v>
      </c>
      <c r="Y34" s="36">
        <v>315.92142282174177</v>
      </c>
      <c r="Z34" s="36">
        <v>3.1972688036565127</v>
      </c>
      <c r="AA34" s="36">
        <v>1.5376040869904095</v>
      </c>
      <c r="AB34" s="36">
        <v>3.770481299313551</v>
      </c>
      <c r="AC34" s="36">
        <v>0.40659228297250977</v>
      </c>
      <c r="AD34" s="36">
        <v>3.0845070497239639</v>
      </c>
      <c r="AE34" s="36">
        <v>27.760563447515679</v>
      </c>
      <c r="AF34" s="36">
        <v>30.845070497239643</v>
      </c>
      <c r="AG34" s="36">
        <v>7.2513290947193318E-2</v>
      </c>
      <c r="AH34" s="36">
        <v>0.12335594322051285</v>
      </c>
      <c r="AI34" s="36">
        <v>0.39507241274677751</v>
      </c>
      <c r="AJ34" s="36">
        <v>0.12930005822887217</v>
      </c>
      <c r="AK34" s="36">
        <v>0.11960414165174388</v>
      </c>
      <c r="AL34" s="36">
        <v>0.30023676215082551</v>
      </c>
      <c r="AM34" s="36">
        <v>0.60840563214857524</v>
      </c>
      <c r="AN34" s="36">
        <v>3.3274671345962208</v>
      </c>
      <c r="AO34" s="36">
        <v>28.455872622413281</v>
      </c>
      <c r="AP34" s="36">
        <v>1796.404367744</v>
      </c>
      <c r="AQ34" s="36">
        <v>967.29465955399996</v>
      </c>
      <c r="AR34" s="36">
        <v>2763.6990272980001</v>
      </c>
      <c r="AS34" s="36">
        <v>121.001634971</v>
      </c>
      <c r="AT34" s="36">
        <v>5837.882429327</v>
      </c>
      <c r="AU34" s="36">
        <v>14503.810259656</v>
      </c>
      <c r="AV34" s="36">
        <v>3988.9236709880001</v>
      </c>
      <c r="AW34" s="36">
        <v>9910.2016466839996</v>
      </c>
      <c r="AX34" s="36">
        <v>3915.63484629</v>
      </c>
      <c r="AY34" s="36">
        <v>9728.1206917420004</v>
      </c>
      <c r="AZ34" s="36">
        <v>0.33397410142857148</v>
      </c>
      <c r="BA34" s="36">
        <v>0.66794820428571433</v>
      </c>
      <c r="BB34" s="36">
        <v>5.3877060840000004</v>
      </c>
      <c r="BC34" s="36">
        <v>313.100264348</v>
      </c>
      <c r="BD34" s="36">
        <v>777.87569059999998</v>
      </c>
      <c r="BE34" s="36">
        <v>4.7628235714285719E-2</v>
      </c>
      <c r="BF34" s="36">
        <v>9.5256471428571438E-2</v>
      </c>
      <c r="BG34" s="36">
        <v>16.262913746999999</v>
      </c>
      <c r="BH34" s="36">
        <v>72.552168359000007</v>
      </c>
      <c r="BI34" s="36">
        <v>0.18</v>
      </c>
      <c r="BJ34" s="36">
        <v>0.18</v>
      </c>
      <c r="BK34" s="36">
        <v>1.9200000000000013</v>
      </c>
      <c r="BL34" s="36">
        <v>1.9500000000000011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5.9327137810000004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18.067888684068805</v>
      </c>
      <c r="J35" s="36">
        <v>122.69025655635116</v>
      </c>
      <c r="K35" s="36">
        <v>10.852148684052239</v>
      </c>
      <c r="L35" s="36">
        <v>7.2157400000165675</v>
      </c>
      <c r="M35" s="36">
        <v>102.6409567404188</v>
      </c>
      <c r="N35" s="36">
        <v>38.11718850000117</v>
      </c>
      <c r="O35" s="36">
        <v>0.56856127400000001</v>
      </c>
      <c r="P35" s="36">
        <v>0.92769579300000005</v>
      </c>
      <c r="Q35" s="36">
        <v>0.51236594499999999</v>
      </c>
      <c r="R35" s="36">
        <v>5.6195329000000002E-2</v>
      </c>
      <c r="S35" s="36">
        <v>0.8543975370000001</v>
      </c>
      <c r="T35" s="36">
        <v>7.3298256000000006E-2</v>
      </c>
      <c r="U35" s="36" t="s">
        <v>339</v>
      </c>
      <c r="V35" s="36" t="s">
        <v>339</v>
      </c>
      <c r="W35" s="36">
        <v>18.636449958068805</v>
      </c>
      <c r="X35" s="36">
        <v>123.61795234935116</v>
      </c>
      <c r="Y35" s="36">
        <v>142.25440230741995</v>
      </c>
      <c r="Z35" s="36">
        <v>1.339311252517128</v>
      </c>
      <c r="AA35" s="36">
        <v>0.64554802371325559</v>
      </c>
      <c r="AB35" s="36">
        <v>0.645548024</v>
      </c>
      <c r="AC35" s="36">
        <v>0.15412664771194348</v>
      </c>
      <c r="AD35" s="36">
        <v>0.61960939663552561</v>
      </c>
      <c r="AE35" s="36">
        <v>5.5764845697197281</v>
      </c>
      <c r="AF35" s="36">
        <v>6.1960939663552539</v>
      </c>
      <c r="AG35" s="36" t="s">
        <v>339</v>
      </c>
      <c r="AH35" s="36" t="s">
        <v>339</v>
      </c>
      <c r="AI35" s="36" t="s">
        <v>339</v>
      </c>
      <c r="AJ35" s="36">
        <v>3.7006225846947696E-2</v>
      </c>
      <c r="AK35" s="36">
        <v>4.4719867601501498E-2</v>
      </c>
      <c r="AL35" s="36">
        <v>0.11184802814213481</v>
      </c>
      <c r="AM35" s="36">
        <v>0.19113287355889119</v>
      </c>
      <c r="AN35" s="36">
        <v>0.6643292642370271</v>
      </c>
      <c r="AO35" s="36">
        <v>5.6883325978618631</v>
      </c>
      <c r="AP35" s="36">
        <v>290.874672723</v>
      </c>
      <c r="AQ35" s="36">
        <v>156.62482377399999</v>
      </c>
      <c r="AR35" s="36">
        <v>447.499496497</v>
      </c>
      <c r="AS35" s="36">
        <v>31.743098206999999</v>
      </c>
      <c r="AT35" s="36">
        <v>849.76025860899995</v>
      </c>
      <c r="AU35" s="36">
        <v>2424.152983766</v>
      </c>
      <c r="AV35" s="36">
        <v>515.35536814399995</v>
      </c>
      <c r="AW35" s="36">
        <v>1470.179666239</v>
      </c>
      <c r="AX35" s="36">
        <v>501.63905551300002</v>
      </c>
      <c r="AY35" s="36">
        <v>1431.0504649699999</v>
      </c>
      <c r="AZ35" s="36">
        <v>6.6091611428571437E-2</v>
      </c>
      <c r="BA35" s="36">
        <v>0.1321832242857143</v>
      </c>
      <c r="BB35" s="36">
        <v>0.60076724000000004</v>
      </c>
      <c r="BC35" s="36">
        <v>31.535894152000001</v>
      </c>
      <c r="BD35" s="36">
        <v>89.963999999999999</v>
      </c>
      <c r="BE35" s="36">
        <v>5.3108842857142865E-3</v>
      </c>
      <c r="BF35" s="36">
        <v>1.0621768571428573E-2</v>
      </c>
      <c r="BG35" s="36">
        <v>3.1621254940000001</v>
      </c>
      <c r="BH35" s="36">
        <v>33.823059301999997</v>
      </c>
      <c r="BI35" s="36">
        <v>0.30000000000000004</v>
      </c>
      <c r="BJ35" s="36">
        <v>0.30000000000000004</v>
      </c>
      <c r="BK35" s="36">
        <v>0.27</v>
      </c>
      <c r="BL35" s="36">
        <v>0.27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6.300991614</v>
      </c>
      <c r="E36" s="36">
        <v>401</v>
      </c>
      <c r="F36" s="36">
        <v>195</v>
      </c>
      <c r="G36" s="36">
        <v>160</v>
      </c>
      <c r="H36" s="36">
        <v>46</v>
      </c>
      <c r="I36" s="36">
        <v>49.932464263285709</v>
      </c>
      <c r="J36" s="36">
        <v>592.81838969231569</v>
      </c>
      <c r="K36" s="36">
        <v>33.022258263329029</v>
      </c>
      <c r="L36" s="36">
        <v>16.910205999956681</v>
      </c>
      <c r="M36" s="36">
        <v>516.06569145555795</v>
      </c>
      <c r="N36" s="36">
        <v>126.68516250004345</v>
      </c>
      <c r="O36" s="36">
        <v>1.7727127180000002</v>
      </c>
      <c r="P36" s="36">
        <v>2.6753813719999995</v>
      </c>
      <c r="Q36" s="36">
        <v>1.4319387080000001</v>
      </c>
      <c r="R36" s="36">
        <v>0.34077401000000002</v>
      </c>
      <c r="S36" s="36">
        <v>2.2308935329999997</v>
      </c>
      <c r="T36" s="36">
        <v>0.444487839</v>
      </c>
      <c r="U36" s="36">
        <v>104.65215000000001</v>
      </c>
      <c r="V36" s="36">
        <v>248.3749999999998</v>
      </c>
      <c r="W36" s="36">
        <v>156.35732698128572</v>
      </c>
      <c r="X36" s="36">
        <v>843.86877106431541</v>
      </c>
      <c r="Y36" s="36">
        <v>1000.2260980456011</v>
      </c>
      <c r="Z36" s="36">
        <v>5.3089718295836503</v>
      </c>
      <c r="AA36" s="36">
        <v>2.4620752058077424</v>
      </c>
      <c r="AB36" s="36">
        <v>126.70370332036917</v>
      </c>
      <c r="AC36" s="36">
        <v>0.41531261227069027</v>
      </c>
      <c r="AD36" s="36">
        <v>6.5298562111269396</v>
      </c>
      <c r="AE36" s="36">
        <v>58.76870590014245</v>
      </c>
      <c r="AF36" s="36">
        <v>65.298562111269405</v>
      </c>
      <c r="AG36" s="36">
        <v>10.821709883706456</v>
      </c>
      <c r="AH36" s="36">
        <v>18.409345549293782</v>
      </c>
      <c r="AI36" s="36">
        <v>58.959660745711098</v>
      </c>
      <c r="AJ36" s="36">
        <v>2.4844605159254658</v>
      </c>
      <c r="AK36" s="36">
        <v>0.91848979997495006</v>
      </c>
      <c r="AL36" s="36">
        <v>2.3595991132896725</v>
      </c>
      <c r="AM36" s="36">
        <v>13.721483011902613</v>
      </c>
      <c r="AN36" s="36">
        <v>25.857691560395672</v>
      </c>
      <c r="AO36" s="36">
        <v>120.08796575914323</v>
      </c>
      <c r="AP36" s="36">
        <v>3756.5107489030001</v>
      </c>
      <c r="AQ36" s="36">
        <v>2022.736557102</v>
      </c>
      <c r="AR36" s="36">
        <v>5779.2473060049997</v>
      </c>
      <c r="AS36" s="36">
        <v>49.240852316000002</v>
      </c>
      <c r="AT36" s="36">
        <v>9419.5735240409995</v>
      </c>
      <c r="AU36" s="36">
        <v>20803.740171228001</v>
      </c>
      <c r="AV36" s="36">
        <v>5635.7968094460002</v>
      </c>
      <c r="AW36" s="36">
        <v>12447.023443504</v>
      </c>
      <c r="AX36" s="36">
        <v>5324.2498244030003</v>
      </c>
      <c r="AY36" s="36">
        <v>11758.951684053</v>
      </c>
      <c r="AZ36" s="36">
        <v>2.8015689257142862</v>
      </c>
      <c r="BA36" s="36">
        <v>5.6031378528571434</v>
      </c>
      <c r="BB36" s="36">
        <v>14.188647331</v>
      </c>
      <c r="BC36" s="36">
        <v>1207.1322480680001</v>
      </c>
      <c r="BD36" s="36">
        <v>2666.0300041219998</v>
      </c>
      <c r="BE36" s="36">
        <v>1.5532180985714286</v>
      </c>
      <c r="BF36" s="36">
        <v>3.1064361971428571</v>
      </c>
      <c r="BG36" s="36">
        <v>9.8929957850000001</v>
      </c>
      <c r="BH36" s="36">
        <v>60.335770482000001</v>
      </c>
      <c r="BI36" s="36">
        <v>0.72000000000000031</v>
      </c>
      <c r="BJ36" s="36">
        <v>0.85000000000000042</v>
      </c>
      <c r="BK36" s="36">
        <v>1.4400000000000008</v>
      </c>
      <c r="BL36" s="36">
        <v>1.5100000000000009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5.6472959999999999</v>
      </c>
      <c r="E37" s="36">
        <v>49</v>
      </c>
      <c r="F37" s="36">
        <v>5</v>
      </c>
      <c r="G37" s="36">
        <v>13</v>
      </c>
      <c r="H37" s="36">
        <v>31</v>
      </c>
      <c r="I37" s="36">
        <v>1.4885532870857162E-2</v>
      </c>
      <c r="J37" s="36">
        <v>1.3084923999727143</v>
      </c>
      <c r="K37" s="36">
        <v>1.4885532870857162E-2</v>
      </c>
      <c r="L37" s="36">
        <v>0</v>
      </c>
      <c r="M37" s="36">
        <v>0.80812843284266056</v>
      </c>
      <c r="N37" s="36">
        <v>0.51524950000091108</v>
      </c>
      <c r="O37" s="36">
        <v>6.5363499999999998E-3</v>
      </c>
      <c r="P37" s="36">
        <v>1.1223914999999999E-2</v>
      </c>
      <c r="Q37" s="36">
        <v>6.2107659999999995E-3</v>
      </c>
      <c r="R37" s="36">
        <v>3.2558399999999996E-4</v>
      </c>
      <c r="S37" s="36">
        <v>1.0799238999999999E-2</v>
      </c>
      <c r="T37" s="36">
        <v>4.2467600000000002E-4</v>
      </c>
      <c r="U37" s="36">
        <v>1.8675500000000003</v>
      </c>
      <c r="V37" s="36">
        <v>4.4236000000000013</v>
      </c>
      <c r="W37" s="36">
        <v>1.8889718828708575</v>
      </c>
      <c r="X37" s="36">
        <v>5.7433163149727156</v>
      </c>
      <c r="Y37" s="36">
        <v>7.6322881978435735</v>
      </c>
      <c r="Z37" s="36">
        <v>5.0494925135125138E-3</v>
      </c>
      <c r="AA37" s="36">
        <v>1.0805913978916778E-3</v>
      </c>
      <c r="AB37" s="36">
        <v>1.0805910000000001E-3</v>
      </c>
      <c r="AC37" s="36">
        <v>1.3121494414576411E-4</v>
      </c>
      <c r="AD37" s="36">
        <v>1.3655037310280622E-2</v>
      </c>
      <c r="AE37" s="36">
        <v>0.12289533579252561</v>
      </c>
      <c r="AF37" s="36">
        <v>0.13655037310280621</v>
      </c>
      <c r="AG37" s="36">
        <v>0.1976223744474393</v>
      </c>
      <c r="AH37" s="36">
        <v>0.33618518871518432</v>
      </c>
      <c r="AI37" s="36">
        <v>1.0767012125067388</v>
      </c>
      <c r="AJ37" s="36">
        <v>6.1945151059589171E-5</v>
      </c>
      <c r="AK37" s="36">
        <v>7.4857151838132039E-5</v>
      </c>
      <c r="AL37" s="36">
        <v>1.8722382856854288E-4</v>
      </c>
      <c r="AM37" s="36">
        <v>0.19781553454264464</v>
      </c>
      <c r="AN37" s="36">
        <v>0.34991508317730308</v>
      </c>
      <c r="AO37" s="36">
        <v>1.1997837721278328</v>
      </c>
      <c r="AP37" s="36">
        <v>20.999429603999999</v>
      </c>
      <c r="AQ37" s="36">
        <v>11.307385171</v>
      </c>
      <c r="AR37" s="36">
        <v>32.306814774999999</v>
      </c>
      <c r="AS37" s="36">
        <v>0.101483536</v>
      </c>
      <c r="AT37" s="36">
        <v>28.457089617000001</v>
      </c>
      <c r="AU37" s="36">
        <v>64.096022747999996</v>
      </c>
      <c r="AV37" s="36">
        <v>17.599534769000002</v>
      </c>
      <c r="AW37" s="36">
        <v>39.640743172000001</v>
      </c>
      <c r="AX37" s="36">
        <v>16.531876437000001</v>
      </c>
      <c r="AY37" s="36">
        <v>37.235976778999998</v>
      </c>
      <c r="AZ37" s="36">
        <v>5.5188700000000004E-3</v>
      </c>
      <c r="BA37" s="36">
        <v>1.1037740000000001E-2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2.224565025</v>
      </c>
      <c r="BH37" s="36">
        <v>6.165791166</v>
      </c>
      <c r="BI37" s="36">
        <v>0</v>
      </c>
      <c r="BJ37" s="36">
        <v>0</v>
      </c>
      <c r="BK37" s="36">
        <v>0.03</v>
      </c>
      <c r="BL37" s="36">
        <v>0.03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6.0034045259999997</v>
      </c>
      <c r="E38" s="36">
        <v>46</v>
      </c>
      <c r="F38" s="36">
        <v>13</v>
      </c>
      <c r="G38" s="36">
        <v>10</v>
      </c>
      <c r="H38" s="36">
        <v>23</v>
      </c>
      <c r="I38" s="36">
        <v>0.931671775118047</v>
      </c>
      <c r="J38" s="36">
        <v>13.228180569024047</v>
      </c>
      <c r="K38" s="36">
        <v>0.74194977511799665</v>
      </c>
      <c r="L38" s="36">
        <v>0.18972200000005035</v>
      </c>
      <c r="M38" s="36">
        <v>10.833589344140146</v>
      </c>
      <c r="N38" s="36">
        <v>3.3262630000019495</v>
      </c>
      <c r="O38" s="36">
        <v>9.8474925000000005E-2</v>
      </c>
      <c r="P38" s="36">
        <v>0.153419639</v>
      </c>
      <c r="Q38" s="36">
        <v>9.1562060000000001E-2</v>
      </c>
      <c r="R38" s="36">
        <v>6.9128649999999998E-3</v>
      </c>
      <c r="S38" s="36">
        <v>0.14440285899999999</v>
      </c>
      <c r="T38" s="36">
        <v>9.0167800000000003E-3</v>
      </c>
      <c r="U38" s="36">
        <v>1.7363500000000001</v>
      </c>
      <c r="V38" s="36">
        <v>4.1041000000000007</v>
      </c>
      <c r="W38" s="36">
        <v>2.7664967001180472</v>
      </c>
      <c r="X38" s="36">
        <v>17.485700208024049</v>
      </c>
      <c r="Y38" s="36">
        <v>20.252196908142096</v>
      </c>
      <c r="Z38" s="36">
        <v>0.10022281541087044</v>
      </c>
      <c r="AA38" s="36">
        <v>3.9149290494872271E-2</v>
      </c>
      <c r="AB38" s="36">
        <v>3.9149290000000003E-2</v>
      </c>
      <c r="AC38" s="36">
        <v>4.952024175641283E-3</v>
      </c>
      <c r="AD38" s="36">
        <v>8.2485582000040997E-2</v>
      </c>
      <c r="AE38" s="36">
        <v>0.74237023800036894</v>
      </c>
      <c r="AF38" s="36">
        <v>0.82485582000041013</v>
      </c>
      <c r="AG38" s="36">
        <v>0.17133187827590815</v>
      </c>
      <c r="AH38" s="36">
        <v>0.2914611262624644</v>
      </c>
      <c r="AI38" s="36">
        <v>0.93346333681356852</v>
      </c>
      <c r="AJ38" s="36">
        <v>2.24424290823611E-3</v>
      </c>
      <c r="AK38" s="36">
        <v>2.7120384547761958E-3</v>
      </c>
      <c r="AL38" s="36">
        <v>6.7830288791412936E-3</v>
      </c>
      <c r="AM38" s="36">
        <v>0.17852814535978553</v>
      </c>
      <c r="AN38" s="36">
        <v>0.37665874671728161</v>
      </c>
      <c r="AO38" s="36">
        <v>1.6826166036930787</v>
      </c>
      <c r="AP38" s="36">
        <v>176.45347406299999</v>
      </c>
      <c r="AQ38" s="36">
        <v>95.013409111000001</v>
      </c>
      <c r="AR38" s="36">
        <v>271.46688317399997</v>
      </c>
      <c r="AS38" s="36">
        <v>11.921236329999999</v>
      </c>
      <c r="AT38" s="36">
        <v>548.73099990200001</v>
      </c>
      <c r="AU38" s="36">
        <v>1104.2852256030001</v>
      </c>
      <c r="AV38" s="36">
        <v>318.09527539499999</v>
      </c>
      <c r="AW38" s="36">
        <v>640.14592398699995</v>
      </c>
      <c r="AX38" s="36">
        <v>304.999872745</v>
      </c>
      <c r="AY38" s="36">
        <v>613.792283183</v>
      </c>
      <c r="AZ38" s="36">
        <v>0.27062389000000003</v>
      </c>
      <c r="BA38" s="36">
        <v>0.54124778142857144</v>
      </c>
      <c r="BB38" s="36">
        <v>0.40538988500000001</v>
      </c>
      <c r="BC38" s="36">
        <v>24.412222438000001</v>
      </c>
      <c r="BD38" s="36">
        <v>49.128</v>
      </c>
      <c r="BE38" s="36">
        <v>4.4377655714285716E-2</v>
      </c>
      <c r="BF38" s="36">
        <v>8.8755311428571432E-2</v>
      </c>
      <c r="BG38" s="36">
        <v>1.87846132</v>
      </c>
      <c r="BH38" s="36">
        <v>6.2085277630000002</v>
      </c>
      <c r="BI38" s="36">
        <v>0.03</v>
      </c>
      <c r="BJ38" s="36">
        <v>0.03</v>
      </c>
      <c r="BK38" s="36">
        <v>0.12</v>
      </c>
      <c r="BL38" s="36">
        <v>0.12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5.9947358240000002</v>
      </c>
      <c r="E39" s="36">
        <v>2</v>
      </c>
      <c r="F39" s="36">
        <v>1</v>
      </c>
      <c r="G39" s="36">
        <v>1</v>
      </c>
      <c r="H39" s="36">
        <v>0</v>
      </c>
      <c r="I39" s="36">
        <v>9.4673144661168773E-2</v>
      </c>
      <c r="J39" s="36">
        <v>3.5617558641133615</v>
      </c>
      <c r="K39" s="36">
        <v>5.0959644661136567E-2</v>
      </c>
      <c r="L39" s="36">
        <v>4.3713500000032199E-2</v>
      </c>
      <c r="M39" s="36">
        <v>2.1128705087747317</v>
      </c>
      <c r="N39" s="36">
        <v>1.5435584999997984</v>
      </c>
      <c r="O39" s="36">
        <v>8.4916379999999993E-3</v>
      </c>
      <c r="P39" s="36">
        <v>1.4052434000000001E-2</v>
      </c>
      <c r="Q39" s="36">
        <v>7.8644289999999992E-3</v>
      </c>
      <c r="R39" s="36">
        <v>6.2720899999999999E-4</v>
      </c>
      <c r="S39" s="36">
        <v>1.3234334E-2</v>
      </c>
      <c r="T39" s="36">
        <v>8.1809999999999999E-4</v>
      </c>
      <c r="U39" s="36">
        <v>6.6E-3</v>
      </c>
      <c r="V39" s="36">
        <v>1.5599999999999999E-2</v>
      </c>
      <c r="W39" s="36">
        <v>0.10976478266116876</v>
      </c>
      <c r="X39" s="36">
        <v>3.5914082981133615</v>
      </c>
      <c r="Y39" s="36">
        <v>3.7011730807745304</v>
      </c>
      <c r="Z39" s="36">
        <v>1.9760367354444884E-2</v>
      </c>
      <c r="AA39" s="36">
        <v>5.6558148634620149E-3</v>
      </c>
      <c r="AB39" s="36">
        <v>5.6558149999999998E-3</v>
      </c>
      <c r="AC39" s="36">
        <v>5.9155357003661468E-4</v>
      </c>
      <c r="AD39" s="36">
        <v>4.069877295925451E-2</v>
      </c>
      <c r="AE39" s="36">
        <v>0.36628895663329059</v>
      </c>
      <c r="AF39" s="36">
        <v>0.40698772959254498</v>
      </c>
      <c r="AG39" s="36">
        <v>6.9788617886178844E-4</v>
      </c>
      <c r="AH39" s="36">
        <v>1.1872086720867206E-3</v>
      </c>
      <c r="AI39" s="36">
        <v>3.8022764227642267E-3</v>
      </c>
      <c r="AJ39" s="36">
        <v>3.2422101850663695E-4</v>
      </c>
      <c r="AK39" s="36">
        <v>3.918024509026863E-4</v>
      </c>
      <c r="AL39" s="36">
        <v>9.7992981431031106E-4</v>
      </c>
      <c r="AM39" s="36">
        <v>1.6136607674050402E-3</v>
      </c>
      <c r="AN39" s="36">
        <v>4.2277784082243919E-2</v>
      </c>
      <c r="AO39" s="36">
        <v>0.37107116287036512</v>
      </c>
      <c r="AP39" s="36">
        <v>60.320300424999999</v>
      </c>
      <c r="AQ39" s="36">
        <v>32.480161766999998</v>
      </c>
      <c r="AR39" s="36">
        <v>92.800462191999998</v>
      </c>
      <c r="AS39" s="36">
        <v>2.177138163</v>
      </c>
      <c r="AT39" s="36">
        <v>344.39521085400003</v>
      </c>
      <c r="AU39" s="36">
        <v>709.49035926099998</v>
      </c>
      <c r="AV39" s="36">
        <v>192.74439836799999</v>
      </c>
      <c r="AW39" s="36">
        <v>397.07373428400001</v>
      </c>
      <c r="AX39" s="36">
        <v>182.96856425499999</v>
      </c>
      <c r="AY39" s="36">
        <v>376.93448775000002</v>
      </c>
      <c r="AZ39" s="36">
        <v>6.1104385714285725E-2</v>
      </c>
      <c r="BA39" s="36">
        <v>0.12220877142857145</v>
      </c>
      <c r="BB39" s="36">
        <v>0.44451141300000002</v>
      </c>
      <c r="BC39" s="36">
        <v>27.084071786999999</v>
      </c>
      <c r="BD39" s="36">
        <v>55.796036696000002</v>
      </c>
      <c r="BE39" s="36">
        <v>4.8660252857142858E-2</v>
      </c>
      <c r="BF39" s="36">
        <v>9.7320505714285716E-2</v>
      </c>
      <c r="BG39" s="36">
        <v>5.6366951890000001</v>
      </c>
      <c r="BH39" s="36">
        <v>19.433726075999999</v>
      </c>
      <c r="BI39" s="36">
        <v>0.06</v>
      </c>
      <c r="BJ39" s="36">
        <v>0.06</v>
      </c>
      <c r="BK39" s="36">
        <v>0.03</v>
      </c>
      <c r="BL39" s="36">
        <v>0.03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6.0936874889999997</v>
      </c>
      <c r="E40" s="36">
        <v>16</v>
      </c>
      <c r="F40" s="36">
        <v>6</v>
      </c>
      <c r="G40" s="36">
        <v>9</v>
      </c>
      <c r="H40" s="36">
        <v>1</v>
      </c>
      <c r="I40" s="36">
        <v>3.0784163135995075</v>
      </c>
      <c r="J40" s="36">
        <v>35.475985556615619</v>
      </c>
      <c r="K40" s="36">
        <v>2.0545308135994844</v>
      </c>
      <c r="L40" s="36">
        <v>1.0238855000000231</v>
      </c>
      <c r="M40" s="36">
        <v>29.111244870213405</v>
      </c>
      <c r="N40" s="36">
        <v>9.4431570000017206</v>
      </c>
      <c r="O40" s="36">
        <v>0.22373911100000002</v>
      </c>
      <c r="P40" s="36">
        <v>0.35069547299999998</v>
      </c>
      <c r="Q40" s="36">
        <v>0.20741554100000001</v>
      </c>
      <c r="R40" s="36">
        <v>1.6323570000000003E-2</v>
      </c>
      <c r="S40" s="36">
        <v>0.32940385899999997</v>
      </c>
      <c r="T40" s="36">
        <v>2.1291614E-2</v>
      </c>
      <c r="U40" s="36">
        <v>1.2110500000000002</v>
      </c>
      <c r="V40" s="36">
        <v>2.8681000000000001</v>
      </c>
      <c r="W40" s="36">
        <v>4.5132054245995077</v>
      </c>
      <c r="X40" s="36">
        <v>38.694781029615619</v>
      </c>
      <c r="Y40" s="36">
        <v>43.207986454215124</v>
      </c>
      <c r="Z40" s="36">
        <v>0.33858403171989371</v>
      </c>
      <c r="AA40" s="36">
        <v>0.14850812491146045</v>
      </c>
      <c r="AB40" s="36">
        <v>0.14850812499999999</v>
      </c>
      <c r="AC40" s="36">
        <v>1.5084257149296169E-2</v>
      </c>
      <c r="AD40" s="36">
        <v>0.25701002406777801</v>
      </c>
      <c r="AE40" s="36">
        <v>2.3130902166100018</v>
      </c>
      <c r="AF40" s="36">
        <v>2.5701002406777804</v>
      </c>
      <c r="AG40" s="36">
        <v>0.13269663454276115</v>
      </c>
      <c r="AH40" s="36">
        <v>0.22573680358998446</v>
      </c>
      <c r="AI40" s="36">
        <v>0.72296787095711235</v>
      </c>
      <c r="AJ40" s="36">
        <v>8.5132657978762259E-3</v>
      </c>
      <c r="AK40" s="36">
        <v>1.0287791830878926E-2</v>
      </c>
      <c r="AL40" s="36">
        <v>2.5730604582155255E-2</v>
      </c>
      <c r="AM40" s="36">
        <v>0.15629415748993356</v>
      </c>
      <c r="AN40" s="36">
        <v>0.49303461948864136</v>
      </c>
      <c r="AO40" s="36">
        <v>3.0617886921492694</v>
      </c>
      <c r="AP40" s="36">
        <v>363.30745397999999</v>
      </c>
      <c r="AQ40" s="36">
        <v>195.62709060500001</v>
      </c>
      <c r="AR40" s="36">
        <v>558.93454458500003</v>
      </c>
      <c r="AS40" s="36">
        <v>55.024545687</v>
      </c>
      <c r="AT40" s="36">
        <v>1248.372132723</v>
      </c>
      <c r="AU40" s="36">
        <v>2988.9192419639999</v>
      </c>
      <c r="AV40" s="36">
        <v>740.47719982299998</v>
      </c>
      <c r="AW40" s="36">
        <v>1772.890064406</v>
      </c>
      <c r="AX40" s="36">
        <v>718.22384030000001</v>
      </c>
      <c r="AY40" s="36">
        <v>1719.6098823729999</v>
      </c>
      <c r="AZ40" s="36">
        <v>1.6476512185714287</v>
      </c>
      <c r="BA40" s="36">
        <v>3.2953024371428574</v>
      </c>
      <c r="BB40" s="36">
        <v>1.2384680669999999</v>
      </c>
      <c r="BC40" s="36">
        <v>57.054180432999999</v>
      </c>
      <c r="BD40" s="36">
        <v>136.602166342</v>
      </c>
      <c r="BE40" s="36">
        <v>0.13557395285714285</v>
      </c>
      <c r="BF40" s="36">
        <v>0.27114790714285714</v>
      </c>
      <c r="BG40" s="36">
        <v>4.2065350490000002</v>
      </c>
      <c r="BH40" s="36">
        <v>47.306728481</v>
      </c>
      <c r="BI40" s="36">
        <v>0.78000000000000014</v>
      </c>
      <c r="BJ40" s="36">
        <v>0.84000000000000019</v>
      </c>
      <c r="BK40" s="36">
        <v>0.75000000000000033</v>
      </c>
      <c r="BL40" s="36">
        <v>0.78000000000000036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5.6461174060000001</v>
      </c>
      <c r="E41" s="36">
        <v>8</v>
      </c>
      <c r="F41" s="36">
        <v>3</v>
      </c>
      <c r="G41" s="36">
        <v>5</v>
      </c>
      <c r="H41" s="36">
        <v>0</v>
      </c>
      <c r="I41" s="36">
        <v>0.26821223458252219</v>
      </c>
      <c r="J41" s="36">
        <v>7.9478378209896121</v>
      </c>
      <c r="K41" s="36">
        <v>0.14386523458268363</v>
      </c>
      <c r="L41" s="36">
        <v>0.12434699999983857</v>
      </c>
      <c r="M41" s="36">
        <v>5.0761060555696682</v>
      </c>
      <c r="N41" s="36">
        <v>3.1399440000024663</v>
      </c>
      <c r="O41" s="36">
        <v>2.4809690000000004E-3</v>
      </c>
      <c r="P41" s="36">
        <v>4.056942E-3</v>
      </c>
      <c r="Q41" s="36">
        <v>2.3213590000000003E-3</v>
      </c>
      <c r="R41" s="36">
        <v>1.5961E-4</v>
      </c>
      <c r="S41" s="36">
        <v>3.8487550000000001E-3</v>
      </c>
      <c r="T41" s="36">
        <v>2.08187E-4</v>
      </c>
      <c r="U41" s="36">
        <v>0.35199999999999998</v>
      </c>
      <c r="V41" s="36">
        <v>0.83599999999999997</v>
      </c>
      <c r="W41" s="36">
        <v>0.62269320358252211</v>
      </c>
      <c r="X41" s="36">
        <v>8.7878947629896125</v>
      </c>
      <c r="Y41" s="36">
        <v>9.4105879665721339</v>
      </c>
      <c r="Z41" s="36">
        <v>5.8448513324090894E-2</v>
      </c>
      <c r="AA41" s="36">
        <v>1.7097726036577554E-2</v>
      </c>
      <c r="AB41" s="36">
        <v>1.7097726000000001E-2</v>
      </c>
      <c r="AC41" s="36">
        <v>1.3675609636985022E-3</v>
      </c>
      <c r="AD41" s="36">
        <v>7.5639139734002922E-2</v>
      </c>
      <c r="AE41" s="36">
        <v>0.6807522576060262</v>
      </c>
      <c r="AF41" s="36">
        <v>0.75639139734002914</v>
      </c>
      <c r="AG41" s="36">
        <v>3.650726699123661E-2</v>
      </c>
      <c r="AH41" s="36">
        <v>6.2104316260954237E-2</v>
      </c>
      <c r="AI41" s="36">
        <v>0.19890166153846153</v>
      </c>
      <c r="AJ41" s="36">
        <v>9.8013144674737344E-4</v>
      </c>
      <c r="AK41" s="36">
        <v>1.1844324737747935E-3</v>
      </c>
      <c r="AL41" s="36">
        <v>2.9623620051767211E-3</v>
      </c>
      <c r="AM41" s="36">
        <v>3.885495940168248E-2</v>
      </c>
      <c r="AN41" s="36">
        <v>0.13892788846873194</v>
      </c>
      <c r="AO41" s="36">
        <v>0.88261628114966451</v>
      </c>
      <c r="AP41" s="36">
        <v>118.731597728</v>
      </c>
      <c r="AQ41" s="36">
        <v>63.932398777000003</v>
      </c>
      <c r="AR41" s="36">
        <v>182.663996505</v>
      </c>
      <c r="AS41" s="36">
        <v>13.68966876</v>
      </c>
      <c r="AT41" s="36">
        <v>590.85536020100005</v>
      </c>
      <c r="AU41" s="36">
        <v>1367.8114335380001</v>
      </c>
      <c r="AV41" s="36">
        <v>319.31485798900002</v>
      </c>
      <c r="AW41" s="36">
        <v>739.20377655100003</v>
      </c>
      <c r="AX41" s="36">
        <v>303.21859317600001</v>
      </c>
      <c r="AY41" s="36">
        <v>701.94143363000001</v>
      </c>
      <c r="AZ41" s="36">
        <v>0.37412579571428572</v>
      </c>
      <c r="BA41" s="36">
        <v>0.74825159285714293</v>
      </c>
      <c r="BB41" s="36">
        <v>0.62392744200000005</v>
      </c>
      <c r="BC41" s="36">
        <v>34.853212419999998</v>
      </c>
      <c r="BD41" s="36">
        <v>80.684082188999994</v>
      </c>
      <c r="BE41" s="36">
        <v>6.8300758571428574E-2</v>
      </c>
      <c r="BF41" s="36">
        <v>0.13660151857142858</v>
      </c>
      <c r="BG41" s="36">
        <v>2.358063053</v>
      </c>
      <c r="BH41" s="36">
        <v>13.672311735999999</v>
      </c>
      <c r="BI41" s="36">
        <v>0.09</v>
      </c>
      <c r="BJ41" s="36">
        <v>0.09</v>
      </c>
      <c r="BK41" s="36">
        <v>0.06</v>
      </c>
      <c r="BL41" s="36">
        <v>0.06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5.5897971530000001</v>
      </c>
      <c r="E42" s="36">
        <v>2</v>
      </c>
      <c r="F42" s="36">
        <v>1</v>
      </c>
      <c r="G42" s="36">
        <v>1</v>
      </c>
      <c r="H42" s="36">
        <v>0</v>
      </c>
      <c r="I42" s="36">
        <v>0.11160624069027558</v>
      </c>
      <c r="J42" s="36">
        <v>5.5687344905178673</v>
      </c>
      <c r="K42" s="36">
        <v>7.0407240689143141E-2</v>
      </c>
      <c r="L42" s="36">
        <v>4.1199000001132441E-2</v>
      </c>
      <c r="M42" s="36">
        <v>3.112308731199545</v>
      </c>
      <c r="N42" s="36">
        <v>2.5680320000085981</v>
      </c>
      <c r="O42" s="36">
        <v>6.6785100000000001E-4</v>
      </c>
      <c r="P42" s="36">
        <v>9.6394100000000006E-4</v>
      </c>
      <c r="Q42" s="36">
        <v>5.9611400000000002E-4</v>
      </c>
      <c r="R42" s="36">
        <v>7.1737000000000008E-5</v>
      </c>
      <c r="S42" s="36">
        <v>8.7037000000000008E-4</v>
      </c>
      <c r="T42" s="36">
        <v>9.3571000000000002E-5</v>
      </c>
      <c r="U42" s="36">
        <v>5.3800000000000001E-2</v>
      </c>
      <c r="V42" s="36">
        <v>0.12769999999999998</v>
      </c>
      <c r="W42" s="36">
        <v>0.16607409169027559</v>
      </c>
      <c r="X42" s="36">
        <v>5.6973984315178674</v>
      </c>
      <c r="Y42" s="36">
        <v>5.8634725232081433</v>
      </c>
      <c r="Z42" s="36">
        <v>2.505307866125148E-2</v>
      </c>
      <c r="AA42" s="36">
        <v>8.3430902072015953E-3</v>
      </c>
      <c r="AB42" s="36">
        <v>8.3430899999999992E-3</v>
      </c>
      <c r="AC42" s="36">
        <v>4.4019591626631347E-4</v>
      </c>
      <c r="AD42" s="36">
        <v>2.8797987016171849E-2</v>
      </c>
      <c r="AE42" s="36">
        <v>0.25918188314554658</v>
      </c>
      <c r="AF42" s="36">
        <v>0.2879798701617185</v>
      </c>
      <c r="AG42" s="36">
        <v>5.9972113210895227E-3</v>
      </c>
      <c r="AH42" s="36">
        <v>1.0202152592198269E-2</v>
      </c>
      <c r="AI42" s="36">
        <v>3.2674461680418779E-2</v>
      </c>
      <c r="AJ42" s="36">
        <v>4.7826973424280883E-4</v>
      </c>
      <c r="AK42" s="36">
        <v>5.7796146268958455E-4</v>
      </c>
      <c r="AL42" s="36">
        <v>1.445528652276323E-3</v>
      </c>
      <c r="AM42" s="36">
        <v>6.9156769715986452E-3</v>
      </c>
      <c r="AN42" s="36">
        <v>3.9578101071059704E-2</v>
      </c>
      <c r="AO42" s="36">
        <v>0.29330187347824166</v>
      </c>
      <c r="AP42" s="36">
        <v>49.841413801999998</v>
      </c>
      <c r="AQ42" s="36">
        <v>26.837684355</v>
      </c>
      <c r="AR42" s="36">
        <v>76.679098156999999</v>
      </c>
      <c r="AS42" s="36">
        <v>5.7480523330000004</v>
      </c>
      <c r="AT42" s="36">
        <v>83.530965851999994</v>
      </c>
      <c r="AU42" s="36">
        <v>201.673142098</v>
      </c>
      <c r="AV42" s="36">
        <v>48.593605894</v>
      </c>
      <c r="AW42" s="36">
        <v>117.32206238099999</v>
      </c>
      <c r="AX42" s="36">
        <v>46.156353930000002</v>
      </c>
      <c r="AY42" s="36">
        <v>111.437678588</v>
      </c>
      <c r="AZ42" s="36">
        <v>0.18388274142857142</v>
      </c>
      <c r="BA42" s="36">
        <v>0.36776548428571432</v>
      </c>
      <c r="BB42" s="36">
        <v>0.14526687599999999</v>
      </c>
      <c r="BC42" s="36">
        <v>8.9022606339999992</v>
      </c>
      <c r="BD42" s="36">
        <v>21.493189447999999</v>
      </c>
      <c r="BE42" s="36">
        <v>1.590223E-2</v>
      </c>
      <c r="BF42" s="36">
        <v>3.180446E-2</v>
      </c>
      <c r="BG42" s="36">
        <v>1.701228389</v>
      </c>
      <c r="BH42" s="36">
        <v>10.733638994</v>
      </c>
      <c r="BI42" s="36">
        <v>0</v>
      </c>
      <c r="BJ42" s="36">
        <v>0</v>
      </c>
      <c r="BK42" s="36">
        <v>0.03</v>
      </c>
      <c r="BL42" s="36">
        <v>0.03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5.5864785000000001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1.9510887143563138E-2</v>
      </c>
      <c r="J43" s="36">
        <v>2.1280471361930386</v>
      </c>
      <c r="K43" s="36">
        <v>1.7844887144586152E-2</v>
      </c>
      <c r="L43" s="36">
        <v>1.6659999989769858E-3</v>
      </c>
      <c r="M43" s="36">
        <v>1.0069255233373438</v>
      </c>
      <c r="N43" s="36">
        <v>1.1406324999992579</v>
      </c>
      <c r="O43" s="36">
        <v>4.7947E-5</v>
      </c>
      <c r="P43" s="36">
        <v>7.4665000000000004E-5</v>
      </c>
      <c r="Q43" s="36">
        <v>4.0952999999999999E-5</v>
      </c>
      <c r="R43" s="36">
        <v>6.9940000000000003E-6</v>
      </c>
      <c r="S43" s="36">
        <v>6.5542000000000004E-5</v>
      </c>
      <c r="T43" s="36">
        <v>9.1230000000000006E-6</v>
      </c>
      <c r="U43" s="36" t="s">
        <v>339</v>
      </c>
      <c r="V43" s="36" t="s">
        <v>339</v>
      </c>
      <c r="W43" s="36">
        <v>1.9558834143563138E-2</v>
      </c>
      <c r="X43" s="36">
        <v>2.1281218011930387</v>
      </c>
      <c r="Y43" s="36">
        <v>2.1476806353366018</v>
      </c>
      <c r="Z43" s="36">
        <v>7.2912497608892905E-3</v>
      </c>
      <c r="AA43" s="36">
        <v>1.5603274488303078E-3</v>
      </c>
      <c r="AB43" s="36">
        <v>1.560327E-3</v>
      </c>
      <c r="AC43" s="36">
        <v>1.9442476806680011E-4</v>
      </c>
      <c r="AD43" s="36">
        <v>1.3961193198749614E-2</v>
      </c>
      <c r="AE43" s="36">
        <v>0.12565073878874655</v>
      </c>
      <c r="AF43" s="36">
        <v>0.13961193198749614</v>
      </c>
      <c r="AG43" s="36" t="s">
        <v>339</v>
      </c>
      <c r="AH43" s="36" t="s">
        <v>339</v>
      </c>
      <c r="AI43" s="36" t="s">
        <v>339</v>
      </c>
      <c r="AJ43" s="36">
        <v>8.9446138009133158E-5</v>
      </c>
      <c r="AK43" s="36">
        <v>1.080905126510743E-4</v>
      </c>
      <c r="AL43" s="36">
        <v>2.7034316846879971E-4</v>
      </c>
      <c r="AM43" s="36">
        <v>2.8387090607593328E-4</v>
      </c>
      <c r="AN43" s="36">
        <v>1.4069283711400688E-2</v>
      </c>
      <c r="AO43" s="36">
        <v>0.12592108195721535</v>
      </c>
      <c r="AP43" s="36">
        <v>40.953908147</v>
      </c>
      <c r="AQ43" s="36">
        <v>22.052104386</v>
      </c>
      <c r="AR43" s="36">
        <v>63.006012533000003</v>
      </c>
      <c r="AS43" s="36">
        <v>4.82542428</v>
      </c>
      <c r="AT43" s="36">
        <v>205.32395182100001</v>
      </c>
      <c r="AU43" s="36">
        <v>455.39500778199999</v>
      </c>
      <c r="AV43" s="36">
        <v>113.59292977299999</v>
      </c>
      <c r="AW43" s="36">
        <v>251.94163992599999</v>
      </c>
      <c r="AX43" s="36">
        <v>107.464685733</v>
      </c>
      <c r="AY43" s="36">
        <v>238.34959809399999</v>
      </c>
      <c r="AZ43" s="36">
        <v>0.14671097999999999</v>
      </c>
      <c r="BA43" s="36">
        <v>0.29342195999999998</v>
      </c>
      <c r="BB43" s="36">
        <v>0.46884120800000001</v>
      </c>
      <c r="BC43" s="36">
        <v>17.383453157999998</v>
      </c>
      <c r="BD43" s="36">
        <v>38.555354678</v>
      </c>
      <c r="BE43" s="36">
        <v>5.1323612857142861E-2</v>
      </c>
      <c r="BF43" s="36">
        <v>0.10264722571428572</v>
      </c>
      <c r="BG43" s="36">
        <v>0.85819810500000004</v>
      </c>
      <c r="BH43" s="36">
        <v>7.7679013899999996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5.5755425929999998</v>
      </c>
      <c r="E44" s="36">
        <v>11</v>
      </c>
      <c r="F44" s="36">
        <v>9</v>
      </c>
      <c r="G44" s="36">
        <v>2</v>
      </c>
      <c r="H44" s="36">
        <v>0</v>
      </c>
      <c r="I44" s="36">
        <v>4.4883298622488091E-2</v>
      </c>
      <c r="J44" s="36">
        <v>3.025341280396006</v>
      </c>
      <c r="K44" s="36">
        <v>3.8198298622881502E-2</v>
      </c>
      <c r="L44" s="36">
        <v>6.684999999606589E-3</v>
      </c>
      <c r="M44" s="36">
        <v>2.1417770790184085</v>
      </c>
      <c r="N44" s="36">
        <v>0.9284475000000858</v>
      </c>
      <c r="O44" s="36">
        <v>4.5943069999999997E-3</v>
      </c>
      <c r="P44" s="36">
        <v>7.0302339999999998E-3</v>
      </c>
      <c r="Q44" s="36">
        <v>4.2972940000000001E-3</v>
      </c>
      <c r="R44" s="36">
        <v>2.97013E-4</v>
      </c>
      <c r="S44" s="36">
        <v>6.6428249999999998E-3</v>
      </c>
      <c r="T44" s="36">
        <v>3.8740900000000002E-4</v>
      </c>
      <c r="U44" s="36">
        <v>1.6266</v>
      </c>
      <c r="V44" s="36">
        <v>3.8448000000000007</v>
      </c>
      <c r="W44" s="36">
        <v>1.6760776056224882</v>
      </c>
      <c r="X44" s="36">
        <v>6.8771715143960073</v>
      </c>
      <c r="Y44" s="36">
        <v>8.5532491200184957</v>
      </c>
      <c r="Z44" s="36">
        <v>1.3526880952827079E-2</v>
      </c>
      <c r="AA44" s="36">
        <v>2.8947525239049945E-3</v>
      </c>
      <c r="AB44" s="36">
        <v>2.8947529999999999E-3</v>
      </c>
      <c r="AC44" s="36">
        <v>3.5569535328307082E-4</v>
      </c>
      <c r="AD44" s="36">
        <v>2.0024201989989679E-2</v>
      </c>
      <c r="AE44" s="36">
        <v>0.1802178179099071</v>
      </c>
      <c r="AF44" s="36">
        <v>0.20024201989989676</v>
      </c>
      <c r="AG44" s="36">
        <v>0.14771908258237204</v>
      </c>
      <c r="AH44" s="36">
        <v>0.25129223243897775</v>
      </c>
      <c r="AI44" s="36">
        <v>0.8048143120005099</v>
      </c>
      <c r="AJ44" s="36">
        <v>1.6594244433575382E-4</v>
      </c>
      <c r="AK44" s="36">
        <v>2.0053189861371065E-4</v>
      </c>
      <c r="AL44" s="36">
        <v>5.0154659757510015E-4</v>
      </c>
      <c r="AM44" s="36">
        <v>0.14824072037999086</v>
      </c>
      <c r="AN44" s="36">
        <v>0.2715169663275811</v>
      </c>
      <c r="AO44" s="36">
        <v>0.98553367650799206</v>
      </c>
      <c r="AP44" s="36">
        <v>62.795171416000002</v>
      </c>
      <c r="AQ44" s="36">
        <v>33.812784608999998</v>
      </c>
      <c r="AR44" s="36">
        <v>96.607956024999993</v>
      </c>
      <c r="AS44" s="36">
        <v>2.3492019800000001</v>
      </c>
      <c r="AT44" s="36">
        <v>232.42135363700001</v>
      </c>
      <c r="AU44" s="36">
        <v>466.19624261500002</v>
      </c>
      <c r="AV44" s="36">
        <v>129.04167022600001</v>
      </c>
      <c r="AW44" s="36">
        <v>258.83483104700002</v>
      </c>
      <c r="AX44" s="36">
        <v>122.041544281</v>
      </c>
      <c r="AY44" s="36">
        <v>244.79381303100001</v>
      </c>
      <c r="AZ44" s="36">
        <v>6.3606348571428578E-2</v>
      </c>
      <c r="BA44" s="36">
        <v>0.12721269714285716</v>
      </c>
      <c r="BB44" s="36">
        <v>0.35944396899999997</v>
      </c>
      <c r="BC44" s="36">
        <v>21.087098299000001</v>
      </c>
      <c r="BD44" s="36">
        <v>42.296999999999997</v>
      </c>
      <c r="BE44" s="36">
        <v>3.9347998571428573E-2</v>
      </c>
      <c r="BF44" s="36">
        <v>7.8695997142857146E-2</v>
      </c>
      <c r="BG44" s="36">
        <v>3.6311648660000002</v>
      </c>
      <c r="BH44" s="36">
        <v>12.379031048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5.9677868009999999</v>
      </c>
      <c r="E45" s="36">
        <v>3</v>
      </c>
      <c r="F45" s="36">
        <v>1</v>
      </c>
      <c r="G45" s="36">
        <v>2</v>
      </c>
      <c r="H45" s="36">
        <v>0</v>
      </c>
      <c r="I45" s="36">
        <v>0.96361737676265791</v>
      </c>
      <c r="J45" s="36">
        <v>15.329419754032797</v>
      </c>
      <c r="K45" s="36">
        <v>0.43098037677305867</v>
      </c>
      <c r="L45" s="36">
        <v>0.53263699998959924</v>
      </c>
      <c r="M45" s="36">
        <v>9.9473541307832498</v>
      </c>
      <c r="N45" s="36">
        <v>6.3456830000122055</v>
      </c>
      <c r="O45" s="36">
        <v>3.2479005000000005E-2</v>
      </c>
      <c r="P45" s="36">
        <v>5.4675226E-2</v>
      </c>
      <c r="Q45" s="36">
        <v>2.8747987000000003E-2</v>
      </c>
      <c r="R45" s="36">
        <v>3.731018E-3</v>
      </c>
      <c r="S45" s="36">
        <v>4.9808681E-2</v>
      </c>
      <c r="T45" s="36">
        <v>4.8665449999999999E-3</v>
      </c>
      <c r="U45" s="36">
        <v>3.5400000000000001E-2</v>
      </c>
      <c r="V45" s="36">
        <v>8.4000000000000005E-2</v>
      </c>
      <c r="W45" s="36">
        <v>1.0314963817626579</v>
      </c>
      <c r="X45" s="36">
        <v>15.468094980032797</v>
      </c>
      <c r="Y45" s="36">
        <v>16.499591361795456</v>
      </c>
      <c r="Z45" s="36">
        <v>0.14218181638533228</v>
      </c>
      <c r="AA45" s="36">
        <v>5.8693489306939364E-2</v>
      </c>
      <c r="AB45" s="36">
        <v>5.8693489000000001E-2</v>
      </c>
      <c r="AC45" s="36">
        <v>3.7036039265098512E-3</v>
      </c>
      <c r="AD45" s="36">
        <v>0.10866741907302968</v>
      </c>
      <c r="AE45" s="36">
        <v>0.9780067716572669</v>
      </c>
      <c r="AF45" s="36">
        <v>1.0866741907302968</v>
      </c>
      <c r="AG45" s="36">
        <v>3.4224734358974359E-3</v>
      </c>
      <c r="AH45" s="36">
        <v>5.8221387185381675E-3</v>
      </c>
      <c r="AI45" s="36">
        <v>1.8646579409372237E-2</v>
      </c>
      <c r="AJ45" s="36">
        <v>3.3646190429553182E-3</v>
      </c>
      <c r="AK45" s="36">
        <v>4.0659485577639763E-3</v>
      </c>
      <c r="AL45" s="36">
        <v>1.0169268226947713E-2</v>
      </c>
      <c r="AM45" s="36">
        <v>1.0490696405362605E-2</v>
      </c>
      <c r="AN45" s="36">
        <v>0.11855550634933182</v>
      </c>
      <c r="AO45" s="36">
        <v>1.0068226192935867</v>
      </c>
      <c r="AP45" s="36">
        <v>168.976947757</v>
      </c>
      <c r="AQ45" s="36">
        <v>90.987587253000001</v>
      </c>
      <c r="AR45" s="36">
        <v>259.96453501000002</v>
      </c>
      <c r="AS45" s="36">
        <v>14.568545092999999</v>
      </c>
      <c r="AT45" s="36">
        <v>905.54590456599999</v>
      </c>
      <c r="AU45" s="36">
        <v>1887.205627264</v>
      </c>
      <c r="AV45" s="36">
        <v>497.87601324399998</v>
      </c>
      <c r="AW45" s="36">
        <v>1037.5999815550001</v>
      </c>
      <c r="AX45" s="36">
        <v>480.07508682999998</v>
      </c>
      <c r="AY45" s="36">
        <v>1000.501908084</v>
      </c>
      <c r="AZ45" s="36">
        <v>0.21076202000000002</v>
      </c>
      <c r="BA45" s="36">
        <v>0.42152404000000004</v>
      </c>
      <c r="BB45" s="36">
        <v>0.86082006700000002</v>
      </c>
      <c r="BC45" s="36">
        <v>61.699887060000002</v>
      </c>
      <c r="BD45" s="36">
        <v>128.58583256200001</v>
      </c>
      <c r="BE45" s="36">
        <v>9.4233175714285716E-2</v>
      </c>
      <c r="BF45" s="36">
        <v>0.18846635285714286</v>
      </c>
      <c r="BG45" s="36">
        <v>2.0406078050000001</v>
      </c>
      <c r="BH45" s="36">
        <v>13.707870776</v>
      </c>
      <c r="BI45" s="36">
        <v>0.12</v>
      </c>
      <c r="BJ45" s="36">
        <v>0.12</v>
      </c>
      <c r="BK45" s="36">
        <v>0.27</v>
      </c>
      <c r="BL45" s="36">
        <v>0.27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6.0337276729999996</v>
      </c>
      <c r="E46" s="36">
        <v>6</v>
      </c>
      <c r="F46" s="36">
        <v>3</v>
      </c>
      <c r="G46" s="36">
        <v>3</v>
      </c>
      <c r="H46" s="36">
        <v>0</v>
      </c>
      <c r="I46" s="36">
        <v>66.371055814461585</v>
      </c>
      <c r="J46" s="36">
        <v>305.75653236037692</v>
      </c>
      <c r="K46" s="36">
        <v>47.55964981443389</v>
      </c>
      <c r="L46" s="36">
        <v>18.811406000027691</v>
      </c>
      <c r="M46" s="36">
        <v>279.67556567482734</v>
      </c>
      <c r="N46" s="36">
        <v>92.452022500011211</v>
      </c>
      <c r="O46" s="36">
        <v>0.32334611699999993</v>
      </c>
      <c r="P46" s="36">
        <v>0.54574218699999999</v>
      </c>
      <c r="Q46" s="36">
        <v>0.28080429199999996</v>
      </c>
      <c r="R46" s="36">
        <v>4.2541824999999998E-2</v>
      </c>
      <c r="S46" s="36">
        <v>0.49025284999999996</v>
      </c>
      <c r="T46" s="36">
        <v>5.5489337E-2</v>
      </c>
      <c r="U46" s="36">
        <v>0.74129999999999996</v>
      </c>
      <c r="V46" s="36">
        <v>1.7583</v>
      </c>
      <c r="W46" s="36">
        <v>67.43570193146158</v>
      </c>
      <c r="X46" s="36">
        <v>308.06057454737692</v>
      </c>
      <c r="Y46" s="36">
        <v>375.49627647883847</v>
      </c>
      <c r="Z46" s="36">
        <v>4.0850839477499097</v>
      </c>
      <c r="AA46" s="36">
        <v>1.9671991799990967</v>
      </c>
      <c r="AB46" s="36">
        <v>4.7795689361359814</v>
      </c>
      <c r="AC46" s="36">
        <v>0.62286592570243426</v>
      </c>
      <c r="AD46" s="36">
        <v>4.4270526030722834</v>
      </c>
      <c r="AE46" s="36">
        <v>39.860932672533409</v>
      </c>
      <c r="AF46" s="36">
        <v>44.287985275605713</v>
      </c>
      <c r="AG46" s="36">
        <v>7.1708184899594921E-2</v>
      </c>
      <c r="AH46" s="36">
        <v>0.12198633753034538</v>
      </c>
      <c r="AI46" s="36">
        <v>0.39068597290124124</v>
      </c>
      <c r="AJ46" s="36">
        <v>0.16460835740381358</v>
      </c>
      <c r="AK46" s="36">
        <v>0.15276065387432031</v>
      </c>
      <c r="AL46" s="36">
        <v>0.38344861721363005</v>
      </c>
      <c r="AM46" s="36">
        <v>0.85918246800584286</v>
      </c>
      <c r="AN46" s="36">
        <v>4.7017995944769497</v>
      </c>
      <c r="AO46" s="36">
        <v>40.635067262648278</v>
      </c>
      <c r="AP46" s="36">
        <v>1634.3792125739999</v>
      </c>
      <c r="AQ46" s="36">
        <v>880.05034523200004</v>
      </c>
      <c r="AR46" s="36">
        <v>2514.429557806</v>
      </c>
      <c r="AS46" s="36">
        <v>57.357999954</v>
      </c>
      <c r="AT46" s="36">
        <v>5477.0105065759999</v>
      </c>
      <c r="AU46" s="36">
        <v>11722.751378032001</v>
      </c>
      <c r="AV46" s="36">
        <v>3741.5191059670001</v>
      </c>
      <c r="AW46" s="36">
        <v>8008.1822378739998</v>
      </c>
      <c r="AX46" s="36">
        <v>3671.0120429630001</v>
      </c>
      <c r="AY46" s="36">
        <v>7857.272034398</v>
      </c>
      <c r="AZ46" s="36">
        <v>1.8398944342857144</v>
      </c>
      <c r="BA46" s="36">
        <v>3.6797888699999999</v>
      </c>
      <c r="BB46" s="36">
        <v>7.3393408219999996</v>
      </c>
      <c r="BC46" s="36">
        <v>616.44641640700002</v>
      </c>
      <c r="BD46" s="36">
        <v>1319.414682287</v>
      </c>
      <c r="BE46" s="36">
        <v>0.80343085000000003</v>
      </c>
      <c r="BF46" s="36">
        <v>1.6068617014285715</v>
      </c>
      <c r="BG46" s="36">
        <v>5.0511959529999997</v>
      </c>
      <c r="BH46" s="36">
        <v>32.320896300000001</v>
      </c>
      <c r="BI46" s="36">
        <v>0.84000000000000019</v>
      </c>
      <c r="BJ46" s="36">
        <v>1.0700000000000003</v>
      </c>
      <c r="BK46" s="36">
        <v>0.54</v>
      </c>
      <c r="BL46" s="36">
        <v>0.63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6.2735357580000004</v>
      </c>
      <c r="E47" s="36">
        <v>6</v>
      </c>
      <c r="F47" s="36">
        <v>6</v>
      </c>
      <c r="G47" s="36">
        <v>0</v>
      </c>
      <c r="H47" s="36">
        <v>0</v>
      </c>
      <c r="I47" s="36">
        <v>38.178538790356676</v>
      </c>
      <c r="J47" s="36">
        <v>239.56563794844411</v>
      </c>
      <c r="K47" s="36">
        <v>26.223152290350235</v>
      </c>
      <c r="L47" s="36">
        <v>11.955386500006442</v>
      </c>
      <c r="M47" s="36">
        <v>215.15757373880103</v>
      </c>
      <c r="N47" s="36">
        <v>62.586602999999734</v>
      </c>
      <c r="O47" s="36">
        <v>0.538709675</v>
      </c>
      <c r="P47" s="36">
        <v>0.82996871500000002</v>
      </c>
      <c r="Q47" s="36">
        <v>0.481952306</v>
      </c>
      <c r="R47" s="36">
        <v>5.6757369000000002E-2</v>
      </c>
      <c r="S47" s="36">
        <v>0.755937364</v>
      </c>
      <c r="T47" s="36">
        <v>7.4031350999999995E-2</v>
      </c>
      <c r="U47" s="36">
        <v>0.31565000000000004</v>
      </c>
      <c r="V47" s="36">
        <v>0.74929999999999997</v>
      </c>
      <c r="W47" s="36">
        <v>39.032898465356674</v>
      </c>
      <c r="X47" s="36">
        <v>241.14490666344412</v>
      </c>
      <c r="Y47" s="36">
        <v>280.1778051288008</v>
      </c>
      <c r="Z47" s="36">
        <v>2.6948572269169859</v>
      </c>
      <c r="AA47" s="36">
        <v>1.2989211833739871</v>
      </c>
      <c r="AB47" s="36">
        <v>1.298921183</v>
      </c>
      <c r="AC47" s="36">
        <v>0.27544342047875237</v>
      </c>
      <c r="AD47" s="36">
        <v>1.5438593041807269</v>
      </c>
      <c r="AE47" s="36">
        <v>13.894733737626542</v>
      </c>
      <c r="AF47" s="36">
        <v>15.438593041807268</v>
      </c>
      <c r="AG47" s="36">
        <v>3.3205436937522564E-2</v>
      </c>
      <c r="AH47" s="36">
        <v>5.6487409962682061E-2</v>
      </c>
      <c r="AI47" s="36">
        <v>0.18091238055615741</v>
      </c>
      <c r="AJ47" s="36">
        <v>7.4461035399146489E-2</v>
      </c>
      <c r="AK47" s="36">
        <v>8.9981815711584756E-2</v>
      </c>
      <c r="AL47" s="36">
        <v>0.22505184375035595</v>
      </c>
      <c r="AM47" s="36">
        <v>0.3831098928154214</v>
      </c>
      <c r="AN47" s="36">
        <v>1.6903285298549937</v>
      </c>
      <c r="AO47" s="36">
        <v>14.300697961933054</v>
      </c>
      <c r="AP47" s="36">
        <v>689.96362919299997</v>
      </c>
      <c r="AQ47" s="36">
        <v>371.51887725799997</v>
      </c>
      <c r="AR47" s="36">
        <v>1061.4825064510001</v>
      </c>
      <c r="AS47" s="36">
        <v>61.896977503999999</v>
      </c>
      <c r="AT47" s="36">
        <v>2243.439487264</v>
      </c>
      <c r="AU47" s="36">
        <v>5307.0611525570002</v>
      </c>
      <c r="AV47" s="36">
        <v>1549.7385098259999</v>
      </c>
      <c r="AW47" s="36">
        <v>3666.0480876840002</v>
      </c>
      <c r="AX47" s="36">
        <v>1522.5011512409999</v>
      </c>
      <c r="AY47" s="36">
        <v>3601.6156265159998</v>
      </c>
      <c r="AZ47" s="36">
        <v>2.1723783714285716</v>
      </c>
      <c r="BA47" s="36">
        <v>4.3447567442857142</v>
      </c>
      <c r="BB47" s="36">
        <v>4.1629611620000002</v>
      </c>
      <c r="BC47" s="36">
        <v>188.69984674099999</v>
      </c>
      <c r="BD47" s="36">
        <v>446.38673421800002</v>
      </c>
      <c r="BE47" s="36">
        <v>0.45571550714285719</v>
      </c>
      <c r="BF47" s="36">
        <v>0.91143101428571438</v>
      </c>
      <c r="BG47" s="36">
        <v>7.6018400230000003</v>
      </c>
      <c r="BH47" s="36">
        <v>42.589553170000002</v>
      </c>
      <c r="BI47" s="36">
        <v>0.84000000000000008</v>
      </c>
      <c r="BJ47" s="36">
        <v>1.1900000000000004</v>
      </c>
      <c r="BK47" s="36">
        <v>3.0300000000000002</v>
      </c>
      <c r="BL47" s="36">
        <v>3.3899999999999983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6.2297880169999997</v>
      </c>
      <c r="E48" s="36">
        <v>13</v>
      </c>
      <c r="F48" s="36">
        <v>2</v>
      </c>
      <c r="G48" s="36">
        <v>10</v>
      </c>
      <c r="H48" s="36">
        <v>1</v>
      </c>
      <c r="I48" s="36">
        <v>72.261332769484511</v>
      </c>
      <c r="J48" s="36">
        <v>440.74062696786405</v>
      </c>
      <c r="K48" s="36">
        <v>61.663815769463802</v>
      </c>
      <c r="L48" s="36">
        <v>10.597517000020712</v>
      </c>
      <c r="M48" s="36">
        <v>457.64673323736849</v>
      </c>
      <c r="N48" s="36">
        <v>55.355226499980041</v>
      </c>
      <c r="O48" s="36">
        <v>2.758245558</v>
      </c>
      <c r="P48" s="36">
        <v>4.3137291630000005</v>
      </c>
      <c r="Q48" s="36">
        <v>2.624464396</v>
      </c>
      <c r="R48" s="36">
        <v>0.13378116200000001</v>
      </c>
      <c r="S48" s="36">
        <v>4.1392319940000002</v>
      </c>
      <c r="T48" s="36">
        <v>0.17449716900000001</v>
      </c>
      <c r="U48" s="36">
        <v>2.2311999999999994</v>
      </c>
      <c r="V48" s="36">
        <v>5.2991000000000001</v>
      </c>
      <c r="W48" s="36">
        <v>77.250778327484511</v>
      </c>
      <c r="X48" s="36">
        <v>450.35345613086406</v>
      </c>
      <c r="Y48" s="36">
        <v>527.60423445834863</v>
      </c>
      <c r="Z48" s="36">
        <v>4.8667335313999702</v>
      </c>
      <c r="AA48" s="36">
        <v>2.3457655621347855</v>
      </c>
      <c r="AB48" s="36">
        <v>30.276097461385866</v>
      </c>
      <c r="AC48" s="36">
        <v>0.72750479574993188</v>
      </c>
      <c r="AD48" s="36">
        <v>4.2197588102716903</v>
      </c>
      <c r="AE48" s="36">
        <v>37.9778292924452</v>
      </c>
      <c r="AF48" s="36">
        <v>42.197588102716892</v>
      </c>
      <c r="AG48" s="36">
        <v>0.21726188444569616</v>
      </c>
      <c r="AH48" s="36">
        <v>0.36959492986164405</v>
      </c>
      <c r="AI48" s="36">
        <v>1.1837026807731033</v>
      </c>
      <c r="AJ48" s="36">
        <v>0.64928635868895124</v>
      </c>
      <c r="AK48" s="36">
        <v>0.32621148831221214</v>
      </c>
      <c r="AL48" s="36">
        <v>0.82960437676708243</v>
      </c>
      <c r="AM48" s="36">
        <v>1.5940530388845793</v>
      </c>
      <c r="AN48" s="36">
        <v>4.915565228445546</v>
      </c>
      <c r="AO48" s="36">
        <v>39.991136349985382</v>
      </c>
      <c r="AP48" s="36">
        <v>1839.0660575879999</v>
      </c>
      <c r="AQ48" s="36">
        <v>990.266338701</v>
      </c>
      <c r="AR48" s="36">
        <v>2829.3323962889999</v>
      </c>
      <c r="AS48" s="36">
        <v>65.875240339000001</v>
      </c>
      <c r="AT48" s="36">
        <v>5900.3628020349997</v>
      </c>
      <c r="AU48" s="36">
        <v>12716.236997968001</v>
      </c>
      <c r="AV48" s="36">
        <v>4214.3711957519999</v>
      </c>
      <c r="AW48" s="36">
        <v>9082.652155578</v>
      </c>
      <c r="AX48" s="36">
        <v>4149.509224468</v>
      </c>
      <c r="AY48" s="36">
        <v>8942.8641075060004</v>
      </c>
      <c r="AZ48" s="36">
        <v>2.7061161914285714</v>
      </c>
      <c r="BA48" s="36">
        <v>5.4122323828571428</v>
      </c>
      <c r="BB48" s="36">
        <v>4.0750677770000001</v>
      </c>
      <c r="BC48" s="36">
        <v>377.472089095</v>
      </c>
      <c r="BD48" s="36">
        <v>813.51345774900005</v>
      </c>
      <c r="BE48" s="36">
        <v>0.44609390000000004</v>
      </c>
      <c r="BF48" s="36">
        <v>0.89218780000000009</v>
      </c>
      <c r="BG48" s="36">
        <v>1.4284426130000001</v>
      </c>
      <c r="BH48" s="36">
        <v>12.550522064000001</v>
      </c>
      <c r="BI48" s="36">
        <v>0.27</v>
      </c>
      <c r="BJ48" s="36">
        <v>0.31000000000000005</v>
      </c>
      <c r="BK48" s="36">
        <v>0.9600000000000003</v>
      </c>
      <c r="BL48" s="36">
        <v>1.0400000000000003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6.1873572210000001</v>
      </c>
      <c r="E49" s="36">
        <v>57</v>
      </c>
      <c r="F49" s="36">
        <v>37</v>
      </c>
      <c r="G49" s="36">
        <v>15</v>
      </c>
      <c r="H49" s="36">
        <v>5</v>
      </c>
      <c r="I49" s="36">
        <v>0.7055421629655132</v>
      </c>
      <c r="J49" s="36">
        <v>11.808413630960027</v>
      </c>
      <c r="K49" s="36">
        <v>0.42384566297479936</v>
      </c>
      <c r="L49" s="36">
        <v>0.28169649999071378</v>
      </c>
      <c r="M49" s="36">
        <v>10.304263293919812</v>
      </c>
      <c r="N49" s="36">
        <v>2.2096925000057279</v>
      </c>
      <c r="O49" s="36">
        <v>0.135108861</v>
      </c>
      <c r="P49" s="36">
        <v>0.19823116200000002</v>
      </c>
      <c r="Q49" s="36">
        <v>0.106929055</v>
      </c>
      <c r="R49" s="36">
        <v>2.8179805999999998E-2</v>
      </c>
      <c r="S49" s="36">
        <v>0.16147489300000001</v>
      </c>
      <c r="T49" s="36">
        <v>3.6756268999999994E-2</v>
      </c>
      <c r="U49" s="36">
        <v>10.5207</v>
      </c>
      <c r="V49" s="36">
        <v>24.972200000000001</v>
      </c>
      <c r="W49" s="36">
        <v>11.361351023965513</v>
      </c>
      <c r="X49" s="36">
        <v>36.978844792960032</v>
      </c>
      <c r="Y49" s="36">
        <v>48.340195816925544</v>
      </c>
      <c r="Z49" s="36">
        <v>0.101178754098735</v>
      </c>
      <c r="AA49" s="36">
        <v>4.6577525749533201E-2</v>
      </c>
      <c r="AB49" s="36">
        <v>4.6577526000000001E-2</v>
      </c>
      <c r="AC49" s="36">
        <v>4.5634036291600493E-3</v>
      </c>
      <c r="AD49" s="36">
        <v>9.1916252518854893E-2</v>
      </c>
      <c r="AE49" s="36">
        <v>0.82724627266969397</v>
      </c>
      <c r="AF49" s="36">
        <v>0.9191625251885488</v>
      </c>
      <c r="AG49" s="36">
        <v>1.0229908504807319</v>
      </c>
      <c r="AH49" s="36">
        <v>1.7402602973695205</v>
      </c>
      <c r="AI49" s="36">
        <v>5.5735363577915704</v>
      </c>
      <c r="AJ49" s="36">
        <v>2.6700684261367069E-3</v>
      </c>
      <c r="AK49" s="36">
        <v>3.2266240751834341E-3</v>
      </c>
      <c r="AL49" s="36">
        <v>8.0700493923888377E-3</v>
      </c>
      <c r="AM49" s="36">
        <v>1.0302243225360286</v>
      </c>
      <c r="AN49" s="36">
        <v>1.8354031739635588</v>
      </c>
      <c r="AO49" s="36">
        <v>6.4088526798536529</v>
      </c>
      <c r="AP49" s="36">
        <v>128.79571521899999</v>
      </c>
      <c r="AQ49" s="36">
        <v>69.351538964</v>
      </c>
      <c r="AR49" s="36">
        <v>198.14725418299997</v>
      </c>
      <c r="AS49" s="36">
        <v>5.7256468759999999</v>
      </c>
      <c r="AT49" s="36">
        <v>489.09515314399999</v>
      </c>
      <c r="AU49" s="36">
        <v>1024.168699049</v>
      </c>
      <c r="AV49" s="36">
        <v>266.65820044499998</v>
      </c>
      <c r="AW49" s="36">
        <v>558.38415180699997</v>
      </c>
      <c r="AX49" s="36">
        <v>256.85938240799999</v>
      </c>
      <c r="AY49" s="36">
        <v>537.86535775000004</v>
      </c>
      <c r="AZ49" s="36">
        <v>0.22352388142857146</v>
      </c>
      <c r="BA49" s="36">
        <v>0.44704776285714293</v>
      </c>
      <c r="BB49" s="36">
        <v>1.034774605</v>
      </c>
      <c r="BC49" s="36">
        <v>38.604413145999999</v>
      </c>
      <c r="BD49" s="36">
        <v>80.837913307999997</v>
      </c>
      <c r="BE49" s="36">
        <v>0.11327581857142859</v>
      </c>
      <c r="BF49" s="36">
        <v>0.22655163714285717</v>
      </c>
      <c r="BG49" s="36">
        <v>0.94152700899999997</v>
      </c>
      <c r="BH49" s="36">
        <v>3.769867648</v>
      </c>
      <c r="BI49" s="36">
        <v>0.18</v>
      </c>
      <c r="BJ49" s="36">
        <v>0.18</v>
      </c>
      <c r="BK49" s="36">
        <v>0.06</v>
      </c>
      <c r="BL49" s="36">
        <v>0.06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6.2216080549999999</v>
      </c>
      <c r="E50" s="36">
        <v>40</v>
      </c>
      <c r="F50" s="36">
        <v>12</v>
      </c>
      <c r="G50" s="36">
        <v>22</v>
      </c>
      <c r="H50" s="36">
        <v>6</v>
      </c>
      <c r="I50" s="36">
        <v>0.38709356842873877</v>
      </c>
      <c r="J50" s="36">
        <v>7.1588843596159206</v>
      </c>
      <c r="K50" s="36">
        <v>0.33026956842952115</v>
      </c>
      <c r="L50" s="36">
        <v>5.6823999999217625E-2</v>
      </c>
      <c r="M50" s="36">
        <v>7.1672579280440472</v>
      </c>
      <c r="N50" s="36">
        <v>0.37872000000061234</v>
      </c>
      <c r="O50" s="36">
        <v>3.4386165999999996E-2</v>
      </c>
      <c r="P50" s="36">
        <v>4.9931124E-2</v>
      </c>
      <c r="Q50" s="36">
        <v>3.4106538999999998E-2</v>
      </c>
      <c r="R50" s="36">
        <v>2.7962700000000001E-4</v>
      </c>
      <c r="S50" s="36">
        <v>4.9566393E-2</v>
      </c>
      <c r="T50" s="36">
        <v>3.6473099999999997E-4</v>
      </c>
      <c r="U50" s="36">
        <v>4.16805</v>
      </c>
      <c r="V50" s="36">
        <v>9.8876000000000026</v>
      </c>
      <c r="W50" s="36">
        <v>4.5895297344287389</v>
      </c>
      <c r="X50" s="36">
        <v>17.096415483615925</v>
      </c>
      <c r="Y50" s="36">
        <v>21.685945218044665</v>
      </c>
      <c r="Z50" s="36">
        <v>5.5312883242295399E-2</v>
      </c>
      <c r="AA50" s="36">
        <v>2.666080972278638E-2</v>
      </c>
      <c r="AB50" s="36">
        <v>2.666081E-2</v>
      </c>
      <c r="AC50" s="36">
        <v>3.5841230293704408E-3</v>
      </c>
      <c r="AD50" s="36">
        <v>5.2858281129707953E-2</v>
      </c>
      <c r="AE50" s="36">
        <v>0.47572453016737148</v>
      </c>
      <c r="AF50" s="36">
        <v>0.5285828112970794</v>
      </c>
      <c r="AG50" s="36">
        <v>0.43634369917710197</v>
      </c>
      <c r="AH50" s="36">
        <v>0.7422858330828862</v>
      </c>
      <c r="AI50" s="36">
        <v>2.3773208437924866</v>
      </c>
      <c r="AJ50" s="36">
        <v>1.5283376627913609E-3</v>
      </c>
      <c r="AK50" s="36">
        <v>1.8469081292529633E-3</v>
      </c>
      <c r="AL50" s="36">
        <v>4.6192675313217425E-3</v>
      </c>
      <c r="AM50" s="36">
        <v>0.44145615986926379</v>
      </c>
      <c r="AN50" s="36">
        <v>0.79699102234184704</v>
      </c>
      <c r="AO50" s="36">
        <v>2.8576646414911799</v>
      </c>
      <c r="AP50" s="36">
        <v>88.897694009000006</v>
      </c>
      <c r="AQ50" s="36">
        <v>47.867989082000001</v>
      </c>
      <c r="AR50" s="36">
        <v>136.765683091</v>
      </c>
      <c r="AS50" s="36">
        <v>6.8579275620000004</v>
      </c>
      <c r="AT50" s="36">
        <v>335.96242751400001</v>
      </c>
      <c r="AU50" s="36">
        <v>717.54044325699999</v>
      </c>
      <c r="AV50" s="36">
        <v>200.66510537100001</v>
      </c>
      <c r="AW50" s="36">
        <v>428.57568841800003</v>
      </c>
      <c r="AX50" s="36">
        <v>195.221412292</v>
      </c>
      <c r="AY50" s="36">
        <v>416.94918013900002</v>
      </c>
      <c r="AZ50" s="36">
        <v>0.22918384714285717</v>
      </c>
      <c r="BA50" s="36">
        <v>0.45836769428571433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1.6535287670000001</v>
      </c>
      <c r="BH50" s="36">
        <v>5.7682192710000004</v>
      </c>
      <c r="BI50" s="36">
        <v>0.06</v>
      </c>
      <c r="BJ50" s="36">
        <v>0.08</v>
      </c>
      <c r="BK50" s="36">
        <v>0.09</v>
      </c>
      <c r="BL50" s="36">
        <v>0.09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6.5998986049999999</v>
      </c>
      <c r="E51" s="36">
        <v>55</v>
      </c>
      <c r="F51" s="36">
        <v>19</v>
      </c>
      <c r="G51" s="36">
        <v>36</v>
      </c>
      <c r="H51" s="36">
        <v>0</v>
      </c>
      <c r="I51" s="36">
        <v>15.209607881099473</v>
      </c>
      <c r="J51" s="36">
        <v>98.844656647780411</v>
      </c>
      <c r="K51" s="36">
        <v>12.789980881092522</v>
      </c>
      <c r="L51" s="36">
        <v>2.4196270000069502</v>
      </c>
      <c r="M51" s="36">
        <v>101.75678202888065</v>
      </c>
      <c r="N51" s="36">
        <v>12.297482499999241</v>
      </c>
      <c r="O51" s="36">
        <v>0.222641902</v>
      </c>
      <c r="P51" s="36">
        <v>0.37869622599999997</v>
      </c>
      <c r="Q51" s="36">
        <v>0.21379640899999999</v>
      </c>
      <c r="R51" s="36">
        <v>8.8454929999999994E-3</v>
      </c>
      <c r="S51" s="36">
        <v>0.36715862599999999</v>
      </c>
      <c r="T51" s="36">
        <v>1.15376E-2</v>
      </c>
      <c r="U51" s="36">
        <v>6.365499999999999</v>
      </c>
      <c r="V51" s="36">
        <v>15.0688</v>
      </c>
      <c r="W51" s="36">
        <v>21.797749783099469</v>
      </c>
      <c r="X51" s="36">
        <v>114.29215287378041</v>
      </c>
      <c r="Y51" s="36">
        <v>136.08990265687987</v>
      </c>
      <c r="Z51" s="36">
        <v>1.0755046284219132</v>
      </c>
      <c r="AA51" s="36">
        <v>0.51839323089936196</v>
      </c>
      <c r="AB51" s="36">
        <v>0.51839323100000001</v>
      </c>
      <c r="AC51" s="36">
        <v>0.13006439283239554</v>
      </c>
      <c r="AD51" s="36">
        <v>0.67084689207172032</v>
      </c>
      <c r="AE51" s="36">
        <v>6.037622028645484</v>
      </c>
      <c r="AF51" s="36">
        <v>6.708468920717201</v>
      </c>
      <c r="AG51" s="36">
        <v>0.60065920060054534</v>
      </c>
      <c r="AH51" s="36">
        <v>1.021811053895181</v>
      </c>
      <c r="AI51" s="36">
        <v>3.2725570239615935</v>
      </c>
      <c r="AJ51" s="36">
        <v>2.9717049465606778E-2</v>
      </c>
      <c r="AK51" s="36">
        <v>3.5911312240086077E-2</v>
      </c>
      <c r="AL51" s="36">
        <v>8.9817114349311666E-2</v>
      </c>
      <c r="AM51" s="36">
        <v>0.76044064289854774</v>
      </c>
      <c r="AN51" s="36">
        <v>1.7285692582069874</v>
      </c>
      <c r="AO51" s="36">
        <v>9.3999961669563898</v>
      </c>
      <c r="AP51" s="36">
        <v>324.066123565</v>
      </c>
      <c r="AQ51" s="36">
        <v>174.49714345800001</v>
      </c>
      <c r="AR51" s="36">
        <v>498.56326702299998</v>
      </c>
      <c r="AS51" s="36">
        <v>35.151234154999997</v>
      </c>
      <c r="AT51" s="36">
        <v>1030.5946792689999</v>
      </c>
      <c r="AU51" s="36">
        <v>2200.7673432440001</v>
      </c>
      <c r="AV51" s="36">
        <v>769.15619173000005</v>
      </c>
      <c r="AW51" s="36">
        <v>1642.4826002550001</v>
      </c>
      <c r="AX51" s="36">
        <v>759.228372175</v>
      </c>
      <c r="AY51" s="36">
        <v>1621.282392738</v>
      </c>
      <c r="AZ51" s="36">
        <v>0.98656788285714292</v>
      </c>
      <c r="BA51" s="36">
        <v>1.9731357657142858</v>
      </c>
      <c r="BB51" s="36">
        <v>0.60983803199999997</v>
      </c>
      <c r="BC51" s="36">
        <v>23.534489771000001</v>
      </c>
      <c r="BD51" s="36">
        <v>50.256359332999999</v>
      </c>
      <c r="BE51" s="36">
        <v>6.6758404285714293E-2</v>
      </c>
      <c r="BF51" s="36">
        <v>0.13351681000000001</v>
      </c>
      <c r="BG51" s="36">
        <v>3.0223303540000002</v>
      </c>
      <c r="BH51" s="36">
        <v>11.483791363</v>
      </c>
      <c r="BI51" s="36">
        <v>0.15</v>
      </c>
      <c r="BJ51" s="36">
        <v>0.34000000000000008</v>
      </c>
      <c r="BK51" s="36">
        <v>1.9200000000000006</v>
      </c>
      <c r="BL51" s="36">
        <v>2.2899999999999991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6.47329563</v>
      </c>
      <c r="E52" s="36">
        <v>23</v>
      </c>
      <c r="F52" s="36">
        <v>9</v>
      </c>
      <c r="G52" s="36">
        <v>14</v>
      </c>
      <c r="H52" s="36">
        <v>0</v>
      </c>
      <c r="I52" s="36">
        <v>72.88564116682295</v>
      </c>
      <c r="J52" s="36">
        <v>186.19415135352205</v>
      </c>
      <c r="K52" s="36">
        <v>68.857892666825052</v>
      </c>
      <c r="L52" s="36">
        <v>4.0277484999978963</v>
      </c>
      <c r="M52" s="36">
        <v>244.22575652034476</v>
      </c>
      <c r="N52" s="36">
        <v>14.854036000000249</v>
      </c>
      <c r="O52" s="36">
        <v>0.37034473600000001</v>
      </c>
      <c r="P52" s="36">
        <v>0.63018909799999989</v>
      </c>
      <c r="Q52" s="36">
        <v>0.35902635799999999</v>
      </c>
      <c r="R52" s="36">
        <v>1.1318378E-2</v>
      </c>
      <c r="S52" s="36">
        <v>0.61542599599999992</v>
      </c>
      <c r="T52" s="36">
        <v>1.4763102E-2</v>
      </c>
      <c r="U52" s="36">
        <v>10.336700000000002</v>
      </c>
      <c r="V52" s="36">
        <v>24.465399999999999</v>
      </c>
      <c r="W52" s="36">
        <v>83.592685902822964</v>
      </c>
      <c r="X52" s="36">
        <v>211.28974045152202</v>
      </c>
      <c r="Y52" s="36">
        <v>294.882426354345</v>
      </c>
      <c r="Z52" s="36">
        <v>2.978786987649368</v>
      </c>
      <c r="AA52" s="36">
        <v>1.4357753280469954</v>
      </c>
      <c r="AB52" s="36">
        <v>1.4357753280000001</v>
      </c>
      <c r="AC52" s="36">
        <v>1.0576173232547195</v>
      </c>
      <c r="AD52" s="36">
        <v>1.4999649507182875</v>
      </c>
      <c r="AE52" s="36">
        <v>16.847087314018609</v>
      </c>
      <c r="AF52" s="36">
        <v>18.347052264736895</v>
      </c>
      <c r="AG52" s="36">
        <v>1.0356869394535944</v>
      </c>
      <c r="AH52" s="36">
        <v>1.7618582418291029</v>
      </c>
      <c r="AI52" s="36">
        <v>5.6427081528851009</v>
      </c>
      <c r="AJ52" s="36">
        <v>8.2307408007632615E-2</v>
      </c>
      <c r="AK52" s="36">
        <v>9.9462286594594829E-2</v>
      </c>
      <c r="AL52" s="36">
        <v>0.24876327294269102</v>
      </c>
      <c r="AM52" s="36">
        <v>2.1756116707159463</v>
      </c>
      <c r="AN52" s="36">
        <v>3.3612854791419848</v>
      </c>
      <c r="AO52" s="36">
        <v>22.7385587398464</v>
      </c>
      <c r="AP52" s="36">
        <v>651.029945193</v>
      </c>
      <c r="AQ52" s="36">
        <v>350.55458587300001</v>
      </c>
      <c r="AR52" s="36">
        <v>1001.584531066</v>
      </c>
      <c r="AS52" s="36">
        <v>53.331454891</v>
      </c>
      <c r="AT52" s="36">
        <v>1499.078876263</v>
      </c>
      <c r="AU52" s="36">
        <v>3297.1917395569999</v>
      </c>
      <c r="AV52" s="36">
        <v>1246.954301861</v>
      </c>
      <c r="AW52" s="36">
        <v>2742.6491619640001</v>
      </c>
      <c r="AX52" s="36">
        <v>1237.871176272</v>
      </c>
      <c r="AY52" s="36">
        <v>2722.6710226300002</v>
      </c>
      <c r="AZ52" s="36">
        <v>2.1676042157142859</v>
      </c>
      <c r="BA52" s="36">
        <v>4.3352084328571427</v>
      </c>
      <c r="BB52" s="36">
        <v>3.0703359849999998</v>
      </c>
      <c r="BC52" s="36">
        <v>152.95816011599999</v>
      </c>
      <c r="BD52" s="36">
        <v>336.42818267799998</v>
      </c>
      <c r="BE52" s="36">
        <v>0.33610684000000002</v>
      </c>
      <c r="BF52" s="36">
        <v>0.67221368000000004</v>
      </c>
      <c r="BG52" s="36">
        <v>0.97640560899999995</v>
      </c>
      <c r="BH52" s="36">
        <v>11.827642299000001</v>
      </c>
      <c r="BI52" s="36">
        <v>0.24</v>
      </c>
      <c r="BJ52" s="36">
        <v>0.34</v>
      </c>
      <c r="BK52" s="36">
        <v>1.8900000000000003</v>
      </c>
      <c r="BL52" s="36">
        <v>2.17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6.3273785470000004</v>
      </c>
      <c r="E53" s="36">
        <v>3</v>
      </c>
      <c r="F53" s="36">
        <v>2</v>
      </c>
      <c r="G53" s="36">
        <v>1</v>
      </c>
      <c r="H53" s="36">
        <v>0</v>
      </c>
      <c r="I53" s="36">
        <v>46.194887850091128</v>
      </c>
      <c r="J53" s="36">
        <v>172.17712103715684</v>
      </c>
      <c r="K53" s="36">
        <v>35.882048850084843</v>
      </c>
      <c r="L53" s="36">
        <v>10.312839000006287</v>
      </c>
      <c r="M53" s="36">
        <v>171.26049438724579</v>
      </c>
      <c r="N53" s="36">
        <v>47.11151450000218</v>
      </c>
      <c r="O53" s="36">
        <v>0.31691713500000002</v>
      </c>
      <c r="P53" s="36">
        <v>0.50139354700000005</v>
      </c>
      <c r="Q53" s="36">
        <v>0.28516683100000001</v>
      </c>
      <c r="R53" s="36">
        <v>3.1750304E-2</v>
      </c>
      <c r="S53" s="36">
        <v>0.459980108</v>
      </c>
      <c r="T53" s="36">
        <v>4.1413439000000003E-2</v>
      </c>
      <c r="U53" s="36">
        <v>0.75519999999999998</v>
      </c>
      <c r="V53" s="36">
        <v>1.7936000000000001</v>
      </c>
      <c r="W53" s="36">
        <v>47.267004985091127</v>
      </c>
      <c r="X53" s="36">
        <v>174.47211458415683</v>
      </c>
      <c r="Y53" s="36">
        <v>221.73911956924795</v>
      </c>
      <c r="Z53" s="36">
        <v>2.4176877673306025</v>
      </c>
      <c r="AA53" s="36">
        <v>1.1627705072123278</v>
      </c>
      <c r="AB53" s="36">
        <v>1.1627705070000001</v>
      </c>
      <c r="AC53" s="36">
        <v>0.34194442815298209</v>
      </c>
      <c r="AD53" s="36">
        <v>1.175917980287589</v>
      </c>
      <c r="AE53" s="36">
        <v>11.671993483629779</v>
      </c>
      <c r="AF53" s="36">
        <v>12.847911463917368</v>
      </c>
      <c r="AG53" s="36">
        <v>8.4899592560152504E-2</v>
      </c>
      <c r="AH53" s="36">
        <v>0.14442689309083415</v>
      </c>
      <c r="AI53" s="36">
        <v>0.4625564008449688</v>
      </c>
      <c r="AJ53" s="36">
        <v>6.6656224478345488E-2</v>
      </c>
      <c r="AK53" s="36">
        <v>8.0550077129460426E-2</v>
      </c>
      <c r="AL53" s="36">
        <v>0.20146229800833587</v>
      </c>
      <c r="AM53" s="36">
        <v>0.49350024519148006</v>
      </c>
      <c r="AN53" s="36">
        <v>1.4008949505078836</v>
      </c>
      <c r="AO53" s="36">
        <v>12.336012182483083</v>
      </c>
      <c r="AP53" s="36">
        <v>425.72525286699999</v>
      </c>
      <c r="AQ53" s="36">
        <v>229.23667462</v>
      </c>
      <c r="AR53" s="36">
        <v>654.96192748700003</v>
      </c>
      <c r="AS53" s="36">
        <v>39.704665134000003</v>
      </c>
      <c r="AT53" s="36">
        <v>1274.6550239390001</v>
      </c>
      <c r="AU53" s="36">
        <v>2964.1130387039998</v>
      </c>
      <c r="AV53" s="36">
        <v>888.20962021399998</v>
      </c>
      <c r="AW53" s="36">
        <v>2065.4637269949999</v>
      </c>
      <c r="AX53" s="36">
        <v>872.90537540499997</v>
      </c>
      <c r="AY53" s="36">
        <v>2029.8748729649999</v>
      </c>
      <c r="AZ53" s="36">
        <v>1.1143662014285716</v>
      </c>
      <c r="BA53" s="36">
        <v>2.2287324042857146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1.8284454210000001</v>
      </c>
      <c r="BH53" s="36">
        <v>12.908992634000001</v>
      </c>
      <c r="BI53" s="36">
        <v>0.42000000000000015</v>
      </c>
      <c r="BJ53" s="36">
        <v>0.4700000000000002</v>
      </c>
      <c r="BK53" s="36">
        <v>1.0500000000000005</v>
      </c>
      <c r="BL53" s="36">
        <v>1.1700000000000006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6.3520218919999998</v>
      </c>
      <c r="E54" s="36">
        <v>31</v>
      </c>
      <c r="F54" s="36">
        <v>10</v>
      </c>
      <c r="G54" s="36">
        <v>16</v>
      </c>
      <c r="H54" s="36">
        <v>5</v>
      </c>
      <c r="I54" s="36">
        <v>288.65197424732816</v>
      </c>
      <c r="J54" s="36">
        <v>1085.1498318199051</v>
      </c>
      <c r="K54" s="36">
        <v>249.59550624726711</v>
      </c>
      <c r="L54" s="36">
        <v>39.056468000061031</v>
      </c>
      <c r="M54" s="36">
        <v>1210.2588485672607</v>
      </c>
      <c r="N54" s="36">
        <v>163.5429574999726</v>
      </c>
      <c r="O54" s="36">
        <v>3.1615542470000002</v>
      </c>
      <c r="P54" s="36">
        <v>5.1661699169999995</v>
      </c>
      <c r="Q54" s="36">
        <v>2.9505503970000002</v>
      </c>
      <c r="R54" s="36">
        <v>0.21100384999999999</v>
      </c>
      <c r="S54" s="36">
        <v>4.8909475029999996</v>
      </c>
      <c r="T54" s="36">
        <v>0.27522241400000003</v>
      </c>
      <c r="U54" s="36">
        <v>4.5356999999999985</v>
      </c>
      <c r="V54" s="36">
        <v>10.7439</v>
      </c>
      <c r="W54" s="36">
        <v>296.3492284943282</v>
      </c>
      <c r="X54" s="36">
        <v>1101.059901736905</v>
      </c>
      <c r="Y54" s="36">
        <v>1397.4091302312331</v>
      </c>
      <c r="Z54" s="36">
        <v>14.881535011433419</v>
      </c>
      <c r="AA54" s="36">
        <v>7.1724399903310525</v>
      </c>
      <c r="AB54" s="36">
        <v>40.04485935405912</v>
      </c>
      <c r="AC54" s="36">
        <v>2.6271791877002189</v>
      </c>
      <c r="AD54" s="36">
        <v>9.4988864017956871</v>
      </c>
      <c r="AE54" s="36">
        <v>91.639798971115056</v>
      </c>
      <c r="AF54" s="36">
        <v>101.13868537291074</v>
      </c>
      <c r="AG54" s="36">
        <v>0.46966033293592724</v>
      </c>
      <c r="AH54" s="36">
        <v>0.79896240545422093</v>
      </c>
      <c r="AI54" s="36">
        <v>2.5588390553060867</v>
      </c>
      <c r="AJ54" s="36">
        <v>1.0170795850938439</v>
      </c>
      <c r="AK54" s="36">
        <v>0.68954328543536036</v>
      </c>
      <c r="AL54" s="36">
        <v>1.7407549450111488</v>
      </c>
      <c r="AM54" s="36">
        <v>4.1139191057299893</v>
      </c>
      <c r="AN54" s="36">
        <v>10.987392092685269</v>
      </c>
      <c r="AO54" s="36">
        <v>95.939392971432284</v>
      </c>
      <c r="AP54" s="36">
        <v>3001.085069579</v>
      </c>
      <c r="AQ54" s="36">
        <v>1615.9688836190001</v>
      </c>
      <c r="AR54" s="36">
        <v>4617.0539531980003</v>
      </c>
      <c r="AS54" s="36">
        <v>140.01261656599999</v>
      </c>
      <c r="AT54" s="36">
        <v>8048.2516811839996</v>
      </c>
      <c r="AU54" s="36">
        <v>18298.881447923999</v>
      </c>
      <c r="AV54" s="36">
        <v>6055.4617203460002</v>
      </c>
      <c r="AW54" s="36">
        <v>13767.980987985</v>
      </c>
      <c r="AX54" s="36">
        <v>5979.7372134919997</v>
      </c>
      <c r="AY54" s="36">
        <v>13595.810207483</v>
      </c>
      <c r="AZ54" s="36">
        <v>4.7897743028571433</v>
      </c>
      <c r="BA54" s="36">
        <v>9.5795486057142867</v>
      </c>
      <c r="BB54" s="36">
        <v>11.304543962</v>
      </c>
      <c r="BC54" s="36">
        <v>802.35931450199996</v>
      </c>
      <c r="BD54" s="36">
        <v>1824.2816646799999</v>
      </c>
      <c r="BE54" s="36">
        <v>1.2374979699999999</v>
      </c>
      <c r="BF54" s="36">
        <v>2.4749959399999999</v>
      </c>
      <c r="BG54" s="36">
        <v>2.8473340070000002</v>
      </c>
      <c r="BH54" s="36">
        <v>32.676121041000002</v>
      </c>
      <c r="BI54" s="36">
        <v>0.44999999999999996</v>
      </c>
      <c r="BJ54" s="36">
        <v>0.82000000000000006</v>
      </c>
      <c r="BK54" s="36">
        <v>3.5099999999999993</v>
      </c>
      <c r="BL54" s="36">
        <v>3.959999999999996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5.9443806520000004</v>
      </c>
      <c r="E55" s="36">
        <v>4</v>
      </c>
      <c r="F55" s="36">
        <v>2</v>
      </c>
      <c r="G55" s="36">
        <v>2</v>
      </c>
      <c r="H55" s="36">
        <v>0</v>
      </c>
      <c r="I55" s="36">
        <v>1.4930318404506764</v>
      </c>
      <c r="J55" s="36">
        <v>14.217416179239496</v>
      </c>
      <c r="K55" s="36">
        <v>0.5342103404467935</v>
      </c>
      <c r="L55" s="36">
        <v>0.95882150000388278</v>
      </c>
      <c r="M55" s="36">
        <v>8.2024495196903846</v>
      </c>
      <c r="N55" s="36">
        <v>7.507998499999788</v>
      </c>
      <c r="O55" s="36">
        <v>9.8397239999999993E-3</v>
      </c>
      <c r="P55" s="36">
        <v>1.5949695E-2</v>
      </c>
      <c r="Q55" s="36">
        <v>7.9063109999999992E-3</v>
      </c>
      <c r="R55" s="36">
        <v>1.9334130000000001E-3</v>
      </c>
      <c r="S55" s="36">
        <v>1.3427850999999999E-2</v>
      </c>
      <c r="T55" s="36">
        <v>2.5218439999999996E-3</v>
      </c>
      <c r="U55" s="36">
        <v>5.3800000000000001E-2</v>
      </c>
      <c r="V55" s="36">
        <v>0.12769999999999998</v>
      </c>
      <c r="W55" s="36">
        <v>1.5566715644506766</v>
      </c>
      <c r="X55" s="36">
        <v>14.361065874239497</v>
      </c>
      <c r="Y55" s="36">
        <v>15.917737438690173</v>
      </c>
      <c r="Z55" s="36">
        <v>0.15922733119483595</v>
      </c>
      <c r="AA55" s="36">
        <v>7.6373770890217893E-2</v>
      </c>
      <c r="AB55" s="36">
        <v>7.6373770999999993E-2</v>
      </c>
      <c r="AC55" s="36">
        <v>8.1469914937954656E-3</v>
      </c>
      <c r="AD55" s="36">
        <v>0.10451185328943899</v>
      </c>
      <c r="AE55" s="36">
        <v>0.94060667960495103</v>
      </c>
      <c r="AF55" s="36">
        <v>1.0451185328943899</v>
      </c>
      <c r="AG55" s="36">
        <v>4.8427426867155461E-3</v>
      </c>
      <c r="AH55" s="36">
        <v>8.2382289383206991E-3</v>
      </c>
      <c r="AI55" s="36">
        <v>2.638459808624332E-2</v>
      </c>
      <c r="AJ55" s="36">
        <v>4.3781458416894924E-3</v>
      </c>
      <c r="AK55" s="36">
        <v>5.2907371727117141E-3</v>
      </c>
      <c r="AL55" s="36">
        <v>1.3232564225351819E-2</v>
      </c>
      <c r="AM55" s="36">
        <v>1.7367880022200504E-2</v>
      </c>
      <c r="AN55" s="36">
        <v>0.1180408194004714</v>
      </c>
      <c r="AO55" s="36">
        <v>0.9802238419165461</v>
      </c>
      <c r="AP55" s="36">
        <v>90.664217902000004</v>
      </c>
      <c r="AQ55" s="36">
        <v>48.819194254999999</v>
      </c>
      <c r="AR55" s="36">
        <v>139.483412157</v>
      </c>
      <c r="AS55" s="36">
        <v>13.280546373</v>
      </c>
      <c r="AT55" s="36">
        <v>407.37814146599999</v>
      </c>
      <c r="AU55" s="36">
        <v>822.00735019499996</v>
      </c>
      <c r="AV55" s="36">
        <v>260.79138424799999</v>
      </c>
      <c r="AW55" s="36">
        <v>526.22468635200005</v>
      </c>
      <c r="AX55" s="36">
        <v>254.79160661200001</v>
      </c>
      <c r="AY55" s="36">
        <v>514.11833892100003</v>
      </c>
      <c r="AZ55" s="36">
        <v>0.12475444571428572</v>
      </c>
      <c r="BA55" s="36">
        <v>0.24950889142857144</v>
      </c>
      <c r="BB55" s="36">
        <v>0.91089937200000004</v>
      </c>
      <c r="BC55" s="36">
        <v>21.101263120999999</v>
      </c>
      <c r="BD55" s="36">
        <v>42.578115070000003</v>
      </c>
      <c r="BE55" s="36">
        <v>9.9715311428571429E-2</v>
      </c>
      <c r="BF55" s="36">
        <v>0.19943062285714286</v>
      </c>
      <c r="BG55" s="36">
        <v>3.7404378509999998</v>
      </c>
      <c r="BH55" s="36">
        <v>11.177815853</v>
      </c>
      <c r="BI55" s="36">
        <v>0.21</v>
      </c>
      <c r="BJ55" s="36">
        <v>0.21</v>
      </c>
      <c r="BK55" s="36">
        <v>0.42000000000000015</v>
      </c>
      <c r="BL55" s="36">
        <v>0.42000000000000015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5.6187027929999998</v>
      </c>
      <c r="E56" s="36">
        <v>318</v>
      </c>
      <c r="F56" s="36">
        <v>7</v>
      </c>
      <c r="G56" s="36">
        <v>59</v>
      </c>
      <c r="H56" s="36">
        <v>252</v>
      </c>
      <c r="I56" s="36">
        <v>0.61881642425976968</v>
      </c>
      <c r="J56" s="36">
        <v>34.31422182907292</v>
      </c>
      <c r="K56" s="36">
        <v>5.1219424285435196E-2</v>
      </c>
      <c r="L56" s="36">
        <v>0.56759699997433444</v>
      </c>
      <c r="M56" s="36">
        <v>2.8027097533380627</v>
      </c>
      <c r="N56" s="36">
        <v>32.130328499994626</v>
      </c>
      <c r="O56" s="36">
        <v>0.59856800399999999</v>
      </c>
      <c r="P56" s="36">
        <v>0.95583545299999995</v>
      </c>
      <c r="Q56" s="36">
        <v>0.43736208799999998</v>
      </c>
      <c r="R56" s="36">
        <v>0.161205916</v>
      </c>
      <c r="S56" s="36">
        <v>0.74556686599999999</v>
      </c>
      <c r="T56" s="36">
        <v>0.21026858700000001</v>
      </c>
      <c r="U56" s="36">
        <v>13.143400000000003</v>
      </c>
      <c r="V56" s="36">
        <v>31.140199999999986</v>
      </c>
      <c r="W56" s="36">
        <v>14.360784428259773</v>
      </c>
      <c r="X56" s="36">
        <v>66.410257282072905</v>
      </c>
      <c r="Y56" s="36">
        <v>80.771041710332682</v>
      </c>
      <c r="Z56" s="36">
        <v>0.13170693521026178</v>
      </c>
      <c r="AA56" s="36">
        <v>3.4686366810320453E-2</v>
      </c>
      <c r="AB56" s="36">
        <v>3.4686367000000003E-2</v>
      </c>
      <c r="AC56" s="36">
        <v>7.7983144175330747E-4</v>
      </c>
      <c r="AD56" s="36">
        <v>0.69091126717473605</v>
      </c>
      <c r="AE56" s="36">
        <v>6.2182014045726239</v>
      </c>
      <c r="AF56" s="36">
        <v>6.9091126717473568</v>
      </c>
      <c r="AG56" s="36">
        <v>1.2766302955059732</v>
      </c>
      <c r="AH56" s="36">
        <v>2.171738893504414</v>
      </c>
      <c r="AI56" s="36">
        <v>6.9554340237911632</v>
      </c>
      <c r="AJ56" s="36">
        <v>2.0792344342026609E-3</v>
      </c>
      <c r="AK56" s="36">
        <v>2.5126352117143431E-3</v>
      </c>
      <c r="AL56" s="36">
        <v>6.2843051409505711E-3</v>
      </c>
      <c r="AM56" s="36">
        <v>1.2794893613819291</v>
      </c>
      <c r="AN56" s="36">
        <v>2.8651627958908641</v>
      </c>
      <c r="AO56" s="36">
        <v>13.179919733504738</v>
      </c>
      <c r="AP56" s="36">
        <v>404.37290023100002</v>
      </c>
      <c r="AQ56" s="36">
        <v>217.73925396999999</v>
      </c>
      <c r="AR56" s="36">
        <v>622.11215420100007</v>
      </c>
      <c r="AS56" s="36">
        <v>6.6527381720000003</v>
      </c>
      <c r="AT56" s="36">
        <v>1481.5445137490001</v>
      </c>
      <c r="AU56" s="36">
        <v>3040.6228169860001</v>
      </c>
      <c r="AV56" s="36">
        <v>1108.7134135250001</v>
      </c>
      <c r="AW56" s="36">
        <v>2275.449216258</v>
      </c>
      <c r="AX56" s="36">
        <v>1033.2209598320001</v>
      </c>
      <c r="AY56" s="36">
        <v>2120.513556157</v>
      </c>
      <c r="AZ56" s="36">
        <v>0.11845677000000002</v>
      </c>
      <c r="BA56" s="36">
        <v>0.23691354142857146</v>
      </c>
      <c r="BB56" s="36">
        <v>12.064785880000001</v>
      </c>
      <c r="BC56" s="36">
        <v>973.30973734999998</v>
      </c>
      <c r="BD56" s="36">
        <v>1997.555772315</v>
      </c>
      <c r="BE56" s="36">
        <v>0.54513679571428575</v>
      </c>
      <c r="BF56" s="36">
        <v>1.090273592857143</v>
      </c>
      <c r="BG56" s="36">
        <v>7.0972452739999996</v>
      </c>
      <c r="BH56" s="36">
        <v>42.124271057999998</v>
      </c>
      <c r="BI56" s="36">
        <v>0</v>
      </c>
      <c r="BJ56" s="36">
        <v>0</v>
      </c>
      <c r="BK56" s="36">
        <v>0.15</v>
      </c>
      <c r="BL56" s="36">
        <v>0.15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5.6487256439999998</v>
      </c>
      <c r="E57" s="36">
        <v>22</v>
      </c>
      <c r="F57" s="36">
        <v>4</v>
      </c>
      <c r="G57" s="36">
        <v>14</v>
      </c>
      <c r="H57" s="36">
        <v>4</v>
      </c>
      <c r="I57" s="36">
        <v>6.7928298504742823</v>
      </c>
      <c r="J57" s="36">
        <v>79.327837876891209</v>
      </c>
      <c r="K57" s="36">
        <v>0.46024985052632461</v>
      </c>
      <c r="L57" s="36">
        <v>6.3325799999479582</v>
      </c>
      <c r="M57" s="36">
        <v>17.739491727320996</v>
      </c>
      <c r="N57" s="36">
        <v>68.381176000044491</v>
      </c>
      <c r="O57" s="36">
        <v>1.575693738</v>
      </c>
      <c r="P57" s="36">
        <v>2.8478169590000002</v>
      </c>
      <c r="Q57" s="36">
        <v>1.4744309920000001</v>
      </c>
      <c r="R57" s="36">
        <v>0.10126274599999999</v>
      </c>
      <c r="S57" s="36">
        <v>2.7157351160000003</v>
      </c>
      <c r="T57" s="36">
        <v>0.132081843</v>
      </c>
      <c r="U57" s="36">
        <v>1.5174000000000001</v>
      </c>
      <c r="V57" s="36">
        <v>3.5997000000000008</v>
      </c>
      <c r="W57" s="36">
        <v>9.8859235884742827</v>
      </c>
      <c r="X57" s="36">
        <v>85.775354835891207</v>
      </c>
      <c r="Y57" s="36">
        <v>95.661278424365491</v>
      </c>
      <c r="Z57" s="36">
        <v>1.1323846954175962</v>
      </c>
      <c r="AA57" s="36">
        <v>0.53372797710824604</v>
      </c>
      <c r="AB57" s="36">
        <v>2.7004768556819454</v>
      </c>
      <c r="AC57" s="36">
        <v>7.163758575143152E-3</v>
      </c>
      <c r="AD57" s="36">
        <v>2.836563628123101</v>
      </c>
      <c r="AE57" s="36">
        <v>25.52907265310791</v>
      </c>
      <c r="AF57" s="36">
        <v>28.365636281231012</v>
      </c>
      <c r="AG57" s="36">
        <v>0.15589064846987044</v>
      </c>
      <c r="AH57" s="36">
        <v>0.26519328705219347</v>
      </c>
      <c r="AI57" s="36">
        <v>0.84933525718067371</v>
      </c>
      <c r="AJ57" s="36">
        <v>7.2079930981103005E-2</v>
      </c>
      <c r="AK57" s="36">
        <v>5.0762743465874727E-2</v>
      </c>
      <c r="AL57" s="36">
        <v>0.12804967105713477</v>
      </c>
      <c r="AM57" s="36">
        <v>0.23513433802611661</v>
      </c>
      <c r="AN57" s="36">
        <v>3.1525196586411695</v>
      </c>
      <c r="AO57" s="36">
        <v>26.506457581345718</v>
      </c>
      <c r="AP57" s="36">
        <v>2096.5786403540001</v>
      </c>
      <c r="AQ57" s="36">
        <v>1128.92696019</v>
      </c>
      <c r="AR57" s="36">
        <v>3225.5056005440001</v>
      </c>
      <c r="AS57" s="36">
        <v>45.377561065000002</v>
      </c>
      <c r="AT57" s="36">
        <v>8387.53308836</v>
      </c>
      <c r="AU57" s="36">
        <v>18637.640975135</v>
      </c>
      <c r="AV57" s="36">
        <v>5254.0244959230004</v>
      </c>
      <c r="AW57" s="36">
        <v>11674.782227147</v>
      </c>
      <c r="AX57" s="36">
        <v>4933.0737448979999</v>
      </c>
      <c r="AY57" s="36">
        <v>10961.608901296</v>
      </c>
      <c r="AZ57" s="36">
        <v>1.3038033828571429</v>
      </c>
      <c r="BA57" s="36">
        <v>2.6076067657142858</v>
      </c>
      <c r="BB57" s="36">
        <v>43.774834511999998</v>
      </c>
      <c r="BC57" s="36">
        <v>2197.9204366240001</v>
      </c>
      <c r="BD57" s="36">
        <v>4883.9213578270001</v>
      </c>
      <c r="BE57" s="36">
        <v>1.9779276071428573</v>
      </c>
      <c r="BF57" s="36">
        <v>3.9558552157142861</v>
      </c>
      <c r="BG57" s="36">
        <v>27.174709133</v>
      </c>
      <c r="BH57" s="36">
        <v>172.62107242900001</v>
      </c>
      <c r="BI57" s="36">
        <v>0.3600000000000001</v>
      </c>
      <c r="BJ57" s="36">
        <v>0.3600000000000001</v>
      </c>
      <c r="BK57" s="36">
        <v>0.63000000000000034</v>
      </c>
      <c r="BL57" s="36">
        <v>0.63000000000000034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5.6234174980000002</v>
      </c>
      <c r="E58" s="36">
        <v>61</v>
      </c>
      <c r="F58" s="36">
        <v>6</v>
      </c>
      <c r="G58" s="36">
        <v>22</v>
      </c>
      <c r="H58" s="36">
        <v>33</v>
      </c>
      <c r="I58" s="36">
        <v>1.6794066098524996</v>
      </c>
      <c r="J58" s="36">
        <v>25.482088892167095</v>
      </c>
      <c r="K58" s="36">
        <v>0.16200410986396713</v>
      </c>
      <c r="L58" s="36">
        <v>1.5174024999885325</v>
      </c>
      <c r="M58" s="36">
        <v>7.3194390019999149</v>
      </c>
      <c r="N58" s="36">
        <v>19.84205650001968</v>
      </c>
      <c r="O58" s="36">
        <v>0.64461399399999997</v>
      </c>
      <c r="P58" s="36">
        <v>1.180773544</v>
      </c>
      <c r="Q58" s="36">
        <v>0.62178188199999995</v>
      </c>
      <c r="R58" s="36">
        <v>2.2832112000000002E-2</v>
      </c>
      <c r="S58" s="36">
        <v>1.150992528</v>
      </c>
      <c r="T58" s="36">
        <v>2.9781016E-2</v>
      </c>
      <c r="U58" s="36">
        <v>4.8223000000000003</v>
      </c>
      <c r="V58" s="36">
        <v>11.441499999999998</v>
      </c>
      <c r="W58" s="36">
        <v>7.1463206038524998</v>
      </c>
      <c r="X58" s="36">
        <v>38.104362436167094</v>
      </c>
      <c r="Y58" s="36">
        <v>45.250683040019595</v>
      </c>
      <c r="Z58" s="36">
        <v>0.33885156117876647</v>
      </c>
      <c r="AA58" s="36">
        <v>0.14291262412633476</v>
      </c>
      <c r="AB58" s="36">
        <v>0.14291262399999999</v>
      </c>
      <c r="AC58" s="36">
        <v>2.1903179307232773E-3</v>
      </c>
      <c r="AD58" s="36">
        <v>0.72998980194909024</v>
      </c>
      <c r="AE58" s="36">
        <v>6.5699082175418111</v>
      </c>
      <c r="AF58" s="36">
        <v>7.2998980194909029</v>
      </c>
      <c r="AG58" s="36">
        <v>0.5298714546633404</v>
      </c>
      <c r="AH58" s="36">
        <v>0.90139052057671654</v>
      </c>
      <c r="AI58" s="36">
        <v>2.8868858564416469</v>
      </c>
      <c r="AJ58" s="36">
        <v>8.5667331215650202E-3</v>
      </c>
      <c r="AK58" s="36">
        <v>1.0352404195599161E-2</v>
      </c>
      <c r="AL58" s="36">
        <v>2.5892205364428506E-2</v>
      </c>
      <c r="AM58" s="36">
        <v>0.5406285057156287</v>
      </c>
      <c r="AN58" s="36">
        <v>1.6417327267214059</v>
      </c>
      <c r="AO58" s="36">
        <v>9.4826862793478863</v>
      </c>
      <c r="AP58" s="36">
        <v>605.76725094599999</v>
      </c>
      <c r="AQ58" s="36">
        <v>326.18236589399999</v>
      </c>
      <c r="AR58" s="36">
        <v>931.94961683999998</v>
      </c>
      <c r="AS58" s="36">
        <v>11.184284603</v>
      </c>
      <c r="AT58" s="36">
        <v>2642.3034940970001</v>
      </c>
      <c r="AU58" s="36">
        <v>6028.3032945770001</v>
      </c>
      <c r="AV58" s="36">
        <v>1631.8545783980001</v>
      </c>
      <c r="AW58" s="36">
        <v>3723.0069722140001</v>
      </c>
      <c r="AX58" s="36">
        <v>1534.682262136</v>
      </c>
      <c r="AY58" s="36">
        <v>3501.3124562080002</v>
      </c>
      <c r="AZ58" s="36">
        <v>0.19212586571428572</v>
      </c>
      <c r="BA58" s="36">
        <v>0.38425173142857144</v>
      </c>
      <c r="BB58" s="36">
        <v>9.2764058459999994</v>
      </c>
      <c r="BC58" s="36">
        <v>804.13245094800004</v>
      </c>
      <c r="BD58" s="36">
        <v>1834.5940631569999</v>
      </c>
      <c r="BE58" s="36">
        <v>0.41914628285714289</v>
      </c>
      <c r="BF58" s="36">
        <v>0.83829256714285716</v>
      </c>
      <c r="BG58" s="36">
        <v>6.1576389010000003</v>
      </c>
      <c r="BH58" s="36">
        <v>39.502781059999997</v>
      </c>
      <c r="BI58" s="36">
        <v>0.18</v>
      </c>
      <c r="BJ58" s="36">
        <v>0.18</v>
      </c>
      <c r="BK58" s="36">
        <v>0.3600000000000001</v>
      </c>
      <c r="BL58" s="36">
        <v>0.3600000000000001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5.8075347639999997</v>
      </c>
      <c r="E59" s="36">
        <v>58</v>
      </c>
      <c r="F59" s="36">
        <v>15</v>
      </c>
      <c r="G59" s="36">
        <v>30</v>
      </c>
      <c r="H59" s="36">
        <v>13</v>
      </c>
      <c r="I59" s="36">
        <v>2.6614889758402565</v>
      </c>
      <c r="J59" s="36">
        <v>32.467864178072375</v>
      </c>
      <c r="K59" s="36">
        <v>0.42319897583946503</v>
      </c>
      <c r="L59" s="36">
        <v>2.2382900000007915</v>
      </c>
      <c r="M59" s="36">
        <v>11.68398315390264</v>
      </c>
      <c r="N59" s="36">
        <v>23.445370000009991</v>
      </c>
      <c r="O59" s="36">
        <v>0.43746784399999999</v>
      </c>
      <c r="P59" s="36">
        <v>0.73592886800000001</v>
      </c>
      <c r="Q59" s="36">
        <v>0.41483040700000001</v>
      </c>
      <c r="R59" s="36">
        <v>2.2637437000000003E-2</v>
      </c>
      <c r="S59" s="36">
        <v>0.70640177599999998</v>
      </c>
      <c r="T59" s="36">
        <v>2.9527091999999998E-2</v>
      </c>
      <c r="U59" s="36">
        <v>1.4677000000000007</v>
      </c>
      <c r="V59" s="36">
        <v>3.4825000000000017</v>
      </c>
      <c r="W59" s="36">
        <v>4.5666568198402571</v>
      </c>
      <c r="X59" s="36">
        <v>36.686293046072379</v>
      </c>
      <c r="Y59" s="36">
        <v>41.252949865912633</v>
      </c>
      <c r="Z59" s="36">
        <v>0.37118671077450505</v>
      </c>
      <c r="AA59" s="36">
        <v>0.17581052042935888</v>
      </c>
      <c r="AB59" s="36">
        <v>0.17581052059999999</v>
      </c>
      <c r="AC59" s="36">
        <v>2.5296427138164893E-2</v>
      </c>
      <c r="AD59" s="36">
        <v>0.50662500358784046</v>
      </c>
      <c r="AE59" s="36">
        <v>4.5596250322905645</v>
      </c>
      <c r="AF59" s="36">
        <v>5.0662500358784044</v>
      </c>
      <c r="AG59" s="36">
        <v>0.15374106153249031</v>
      </c>
      <c r="AH59" s="36">
        <v>0.26153651846906384</v>
      </c>
      <c r="AI59" s="36">
        <v>0.83762371455632667</v>
      </c>
      <c r="AJ59" s="36">
        <v>1.0078382356008912E-2</v>
      </c>
      <c r="AK59" s="36">
        <v>1.2179145333706497E-2</v>
      </c>
      <c r="AL59" s="36">
        <v>3.0461033609719745E-2</v>
      </c>
      <c r="AM59" s="36">
        <v>0.18911587102666413</v>
      </c>
      <c r="AN59" s="36">
        <v>0.7803406673906107</v>
      </c>
      <c r="AO59" s="36">
        <v>5.4277097804566115</v>
      </c>
      <c r="AP59" s="36">
        <v>886.28283945199996</v>
      </c>
      <c r="AQ59" s="36">
        <v>477.22922124299998</v>
      </c>
      <c r="AR59" s="36">
        <v>1363.5120606949999</v>
      </c>
      <c r="AS59" s="36">
        <v>22.922614188000001</v>
      </c>
      <c r="AT59" s="36">
        <v>4385.7036082949999</v>
      </c>
      <c r="AU59" s="36">
        <v>9908.228136017</v>
      </c>
      <c r="AV59" s="36">
        <v>2426.5551946370001</v>
      </c>
      <c r="AW59" s="36">
        <v>5482.0992480269997</v>
      </c>
      <c r="AX59" s="36">
        <v>2316.0076658889998</v>
      </c>
      <c r="AY59" s="36">
        <v>5232.3490978720001</v>
      </c>
      <c r="AZ59" s="36">
        <v>0.29826026428571434</v>
      </c>
      <c r="BA59" s="36">
        <v>0.59652053000000005</v>
      </c>
      <c r="BB59" s="36">
        <v>5.7590706100000002</v>
      </c>
      <c r="BC59" s="36">
        <v>467.05862568499998</v>
      </c>
      <c r="BD59" s="36">
        <v>1055.1838039009999</v>
      </c>
      <c r="BE59" s="36">
        <v>0.26021856714285718</v>
      </c>
      <c r="BF59" s="36">
        <v>0.52043713571428574</v>
      </c>
      <c r="BG59" s="36">
        <v>7.5241105839999998</v>
      </c>
      <c r="BH59" s="36">
        <v>49.322812126000002</v>
      </c>
      <c r="BI59" s="36">
        <v>0.12</v>
      </c>
      <c r="BJ59" s="36">
        <v>0.12</v>
      </c>
      <c r="BK59" s="36">
        <v>0.72000000000000042</v>
      </c>
      <c r="BL59" s="36">
        <v>0.72000000000000042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5.8546615280000003</v>
      </c>
      <c r="E60" s="36">
        <v>18</v>
      </c>
      <c r="F60" s="36">
        <v>4</v>
      </c>
      <c r="G60" s="36">
        <v>9</v>
      </c>
      <c r="H60" s="36">
        <v>5</v>
      </c>
      <c r="I60" s="36">
        <v>4.1354022325696224E-2</v>
      </c>
      <c r="J60" s="36">
        <v>3.4210700101114262</v>
      </c>
      <c r="K60" s="36">
        <v>4.1354022325696224E-2</v>
      </c>
      <c r="L60" s="36">
        <v>0</v>
      </c>
      <c r="M60" s="36">
        <v>2.2708520324337451</v>
      </c>
      <c r="N60" s="36">
        <v>1.1915720000033772</v>
      </c>
      <c r="O60" s="36">
        <v>4.8126520999999992E-2</v>
      </c>
      <c r="P60" s="36">
        <v>7.6810484999999998E-2</v>
      </c>
      <c r="Q60" s="36">
        <v>4.6409415999999995E-2</v>
      </c>
      <c r="R60" s="36">
        <v>1.717105E-3</v>
      </c>
      <c r="S60" s="36">
        <v>7.4570783000000002E-2</v>
      </c>
      <c r="T60" s="36">
        <v>2.2397020000000001E-3</v>
      </c>
      <c r="U60" s="36">
        <v>1.4414000000000002</v>
      </c>
      <c r="V60" s="36">
        <v>3.4234000000000004</v>
      </c>
      <c r="W60" s="36">
        <v>1.5308805433256965</v>
      </c>
      <c r="X60" s="36">
        <v>6.9212804951114268</v>
      </c>
      <c r="Y60" s="36">
        <v>8.452161038437124</v>
      </c>
      <c r="Z60" s="36">
        <v>1.4063231211487044E-2</v>
      </c>
      <c r="AA60" s="36">
        <v>3.009531479258227E-3</v>
      </c>
      <c r="AB60" s="36">
        <v>3.0095310000000002E-3</v>
      </c>
      <c r="AC60" s="36">
        <v>4.822960071295629E-4</v>
      </c>
      <c r="AD60" s="36">
        <v>2.593888907643796E-2</v>
      </c>
      <c r="AE60" s="36">
        <v>0.23345000168794167</v>
      </c>
      <c r="AF60" s="36">
        <v>0.25938889076437965</v>
      </c>
      <c r="AG60" s="36">
        <v>0.14829318969294081</v>
      </c>
      <c r="AH60" s="36">
        <v>0.2522688744201752</v>
      </c>
      <c r="AI60" s="36">
        <v>0.8079422059132636</v>
      </c>
      <c r="AJ60" s="36">
        <v>1.7252212207335233E-4</v>
      </c>
      <c r="AK60" s="36">
        <v>2.0848306068490792E-4</v>
      </c>
      <c r="AL60" s="36">
        <v>5.2143310097503624E-4</v>
      </c>
      <c r="AM60" s="36">
        <v>0.14894800782214374</v>
      </c>
      <c r="AN60" s="36">
        <v>0.27841624655729802</v>
      </c>
      <c r="AO60" s="36">
        <v>1.0419136407021803</v>
      </c>
      <c r="AP60" s="36">
        <v>127.01906125399999</v>
      </c>
      <c r="AQ60" s="36">
        <v>68.394879137000004</v>
      </c>
      <c r="AR60" s="36">
        <v>195.41394039099998</v>
      </c>
      <c r="AS60" s="36">
        <v>8.6667352280000003</v>
      </c>
      <c r="AT60" s="36">
        <v>542.17255889299997</v>
      </c>
      <c r="AU60" s="36">
        <v>1157.9076296589999</v>
      </c>
      <c r="AV60" s="36">
        <v>300.08970642200001</v>
      </c>
      <c r="AW60" s="36">
        <v>640.89588259100003</v>
      </c>
      <c r="AX60" s="36">
        <v>286.32867393599997</v>
      </c>
      <c r="AY60" s="36">
        <v>611.50670704799995</v>
      </c>
      <c r="AZ60" s="36">
        <v>0.19007440714285714</v>
      </c>
      <c r="BA60" s="36">
        <v>0.38014881428571429</v>
      </c>
      <c r="BB60" s="36">
        <v>0.63359868799999997</v>
      </c>
      <c r="BC60" s="36">
        <v>31.901959612999999</v>
      </c>
      <c r="BD60" s="36">
        <v>68.132408827000006</v>
      </c>
      <c r="BE60" s="36">
        <v>2.8628601428571432E-2</v>
      </c>
      <c r="BF60" s="36">
        <v>5.7257204285714292E-2</v>
      </c>
      <c r="BG60" s="36">
        <v>5.2953396179999999</v>
      </c>
      <c r="BH60" s="36">
        <v>22.997205170000001</v>
      </c>
      <c r="BI60" s="36">
        <v>0.21</v>
      </c>
      <c r="BJ60" s="36">
        <v>0.21</v>
      </c>
      <c r="BK60" s="36">
        <v>0.06</v>
      </c>
      <c r="BL60" s="36">
        <v>0.06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5.7170184150000001</v>
      </c>
      <c r="E61" s="36">
        <v>8</v>
      </c>
      <c r="F61" s="36">
        <v>1</v>
      </c>
      <c r="G61" s="36">
        <v>6</v>
      </c>
      <c r="H61" s="36">
        <v>1</v>
      </c>
      <c r="I61" s="36">
        <v>2.039119936181615E-4</v>
      </c>
      <c r="J61" s="36">
        <v>0.40837992601077611</v>
      </c>
      <c r="K61" s="36">
        <v>2.039119936181615E-4</v>
      </c>
      <c r="L61" s="36">
        <v>0</v>
      </c>
      <c r="M61" s="36">
        <v>2.5318838003948827E-2</v>
      </c>
      <c r="N61" s="36">
        <v>0.38326500000044544</v>
      </c>
      <c r="O61" s="36">
        <v>2.5296939999999999E-3</v>
      </c>
      <c r="P61" s="36">
        <v>4.3721599999999999E-3</v>
      </c>
      <c r="Q61" s="36">
        <v>2.2943479999999999E-3</v>
      </c>
      <c r="R61" s="36">
        <v>2.3534599999999999E-4</v>
      </c>
      <c r="S61" s="36">
        <v>4.0651869999999996E-3</v>
      </c>
      <c r="T61" s="36">
        <v>3.0697299999999999E-4</v>
      </c>
      <c r="U61" s="36">
        <v>0.12739999999999999</v>
      </c>
      <c r="V61" s="36">
        <v>0.30219999999999997</v>
      </c>
      <c r="W61" s="36">
        <v>0.13013360599361815</v>
      </c>
      <c r="X61" s="36">
        <v>0.71495208601077609</v>
      </c>
      <c r="Y61" s="36">
        <v>0.84508569200439421</v>
      </c>
      <c r="Z61" s="36">
        <v>2.0490209441591294E-4</v>
      </c>
      <c r="AA61" s="36">
        <v>4.3849048205005356E-5</v>
      </c>
      <c r="AB61" s="36">
        <v>4.3849E-5</v>
      </c>
      <c r="AC61" s="36">
        <v>1.8643662472966804E-6</v>
      </c>
      <c r="AD61" s="36">
        <v>8.1725171906422804E-3</v>
      </c>
      <c r="AE61" s="36">
        <v>7.3552654715780513E-2</v>
      </c>
      <c r="AF61" s="36">
        <v>8.1725171906422783E-2</v>
      </c>
      <c r="AG61" s="36">
        <v>1.4821467747521645E-2</v>
      </c>
      <c r="AH61" s="36">
        <v>2.5213531340611533E-2</v>
      </c>
      <c r="AI61" s="36">
        <v>8.0751444969255876E-2</v>
      </c>
      <c r="AJ61" s="36">
        <v>2.5136549617621642E-6</v>
      </c>
      <c r="AK61" s="36">
        <v>3.0376074305174219E-6</v>
      </c>
      <c r="AL61" s="36">
        <v>7.5973033820400459E-6</v>
      </c>
      <c r="AM61" s="36">
        <v>1.4825845768730705E-2</v>
      </c>
      <c r="AN61" s="36">
        <v>3.3389086138684333E-2</v>
      </c>
      <c r="AO61" s="36">
        <v>0.15431169698841843</v>
      </c>
      <c r="AP61" s="36">
        <v>21.733183097000001</v>
      </c>
      <c r="AQ61" s="36">
        <v>11.702483206</v>
      </c>
      <c r="AR61" s="36">
        <v>33.435666303000005</v>
      </c>
      <c r="AS61" s="36">
        <v>2.815201981</v>
      </c>
      <c r="AT61" s="36">
        <v>74.286982594999998</v>
      </c>
      <c r="AU61" s="36">
        <v>168.78394396300001</v>
      </c>
      <c r="AV61" s="36">
        <v>42.750796629</v>
      </c>
      <c r="AW61" s="36">
        <v>97.132065546999996</v>
      </c>
      <c r="AX61" s="36">
        <v>40.521561738999999</v>
      </c>
      <c r="AY61" s="36">
        <v>92.067126259000005</v>
      </c>
      <c r="AZ61" s="36">
        <v>3.8331260000000006E-2</v>
      </c>
      <c r="BA61" s="36">
        <v>7.666252142857144E-2</v>
      </c>
      <c r="BB61" s="36">
        <v>0.51705955100000001</v>
      </c>
      <c r="BC61" s="36">
        <v>17.783913783999999</v>
      </c>
      <c r="BD61" s="36">
        <v>40.405990428999999</v>
      </c>
      <c r="BE61" s="36">
        <v>2.3362882857142862E-2</v>
      </c>
      <c r="BF61" s="36">
        <v>4.6725767142857151E-2</v>
      </c>
      <c r="BG61" s="36">
        <v>3.260910736</v>
      </c>
      <c r="BH61" s="36">
        <v>10.377014153999999</v>
      </c>
      <c r="BI61" s="36">
        <v>0</v>
      </c>
      <c r="BJ61" s="36">
        <v>0</v>
      </c>
      <c r="BK61" s="36">
        <v>0.03</v>
      </c>
      <c r="BL61" s="36">
        <v>0.03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5.6862736160000003</v>
      </c>
      <c r="E62" s="36">
        <v>35</v>
      </c>
      <c r="F62" s="36">
        <v>14</v>
      </c>
      <c r="G62" s="36">
        <v>15</v>
      </c>
      <c r="H62" s="36">
        <v>6</v>
      </c>
      <c r="I62" s="36">
        <v>1.0646259977593555</v>
      </c>
      <c r="J62" s="36">
        <v>36.673243599603914</v>
      </c>
      <c r="K62" s="36">
        <v>2.5348497772071647E-2</v>
      </c>
      <c r="L62" s="36">
        <v>1.0392774999872838</v>
      </c>
      <c r="M62" s="36">
        <v>1.6352800973325512</v>
      </c>
      <c r="N62" s="36">
        <v>36.102589500030717</v>
      </c>
      <c r="O62" s="36">
        <v>0.30826540800000002</v>
      </c>
      <c r="P62" s="36">
        <v>0.53781890799999998</v>
      </c>
      <c r="Q62" s="36">
        <v>0.252767609</v>
      </c>
      <c r="R62" s="36">
        <v>5.5497799E-2</v>
      </c>
      <c r="S62" s="36">
        <v>0.46543047499999995</v>
      </c>
      <c r="T62" s="36">
        <v>7.2388433000000002E-2</v>
      </c>
      <c r="U62" s="36">
        <v>3.4682000000000004</v>
      </c>
      <c r="V62" s="36">
        <v>8.2356999999999996</v>
      </c>
      <c r="W62" s="36">
        <v>4.8410914057593555</v>
      </c>
      <c r="X62" s="36">
        <v>45.446762507603914</v>
      </c>
      <c r="Y62" s="36">
        <v>50.287853913363271</v>
      </c>
      <c r="Z62" s="36">
        <v>0.17902096672057721</v>
      </c>
      <c r="AA62" s="36">
        <v>6.416614205595994E-2</v>
      </c>
      <c r="AB62" s="36">
        <v>6.5586756994848047E-2</v>
      </c>
      <c r="AC62" s="36">
        <v>1.8457679572128722E-4</v>
      </c>
      <c r="AD62" s="36">
        <v>0.40715985593671034</v>
      </c>
      <c r="AE62" s="36">
        <v>3.6644387034303936</v>
      </c>
      <c r="AF62" s="36">
        <v>4.0715985593671045</v>
      </c>
      <c r="AG62" s="36">
        <v>0.35281051724203499</v>
      </c>
      <c r="AH62" s="36">
        <v>0.6001834086416229</v>
      </c>
      <c r="AI62" s="36">
        <v>1.9222090249738468</v>
      </c>
      <c r="AJ62" s="36">
        <v>3.7045250354701634E-3</v>
      </c>
      <c r="AK62" s="36">
        <v>4.4533893595163935E-3</v>
      </c>
      <c r="AL62" s="36">
        <v>1.1138987186837267E-2</v>
      </c>
      <c r="AM62" s="36">
        <v>0.35669961907322645</v>
      </c>
      <c r="AN62" s="36">
        <v>1.0117966539378496</v>
      </c>
      <c r="AO62" s="36">
        <v>5.5977867155910772</v>
      </c>
      <c r="AP62" s="36">
        <v>682.92844503799995</v>
      </c>
      <c r="AQ62" s="36">
        <v>367.73070117399999</v>
      </c>
      <c r="AR62" s="36">
        <v>1050.659146212</v>
      </c>
      <c r="AS62" s="36">
        <v>36.171035015999998</v>
      </c>
      <c r="AT62" s="36">
        <v>2711.1274099940001</v>
      </c>
      <c r="AU62" s="36">
        <v>5969.65667897</v>
      </c>
      <c r="AV62" s="36">
        <v>1464.856779124</v>
      </c>
      <c r="AW62" s="36">
        <v>3225.481776694</v>
      </c>
      <c r="AX62" s="36">
        <v>1397.395189415</v>
      </c>
      <c r="AY62" s="36">
        <v>3076.9374743869998</v>
      </c>
      <c r="AZ62" s="36">
        <v>0.43925629285714285</v>
      </c>
      <c r="BA62" s="36">
        <v>0.87851258714285729</v>
      </c>
      <c r="BB62" s="36">
        <v>3.7634573090000001</v>
      </c>
      <c r="BC62" s="36">
        <v>210.41192271700001</v>
      </c>
      <c r="BD62" s="36">
        <v>463.30797112400001</v>
      </c>
      <c r="BE62" s="36">
        <v>0.17004852571428572</v>
      </c>
      <c r="BF62" s="36">
        <v>0.34009705285714287</v>
      </c>
      <c r="BG62" s="36">
        <v>10.049062121</v>
      </c>
      <c r="BH62" s="36">
        <v>42.052947258000003</v>
      </c>
      <c r="BI62" s="36">
        <v>0.09</v>
      </c>
      <c r="BJ62" s="36">
        <v>0.09</v>
      </c>
      <c r="BK62" s="36">
        <v>0.54000000000000026</v>
      </c>
      <c r="BL62" s="36">
        <v>0.54000000000000026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5.5270926899999999</v>
      </c>
      <c r="E63" s="36">
        <v>28</v>
      </c>
      <c r="F63" s="36">
        <v>1</v>
      </c>
      <c r="G63" s="36">
        <v>10</v>
      </c>
      <c r="H63" s="36">
        <v>17</v>
      </c>
      <c r="I63" s="36">
        <v>0.27691545589735433</v>
      </c>
      <c r="J63" s="36">
        <v>9.5100209480575035</v>
      </c>
      <c r="K63" s="36">
        <v>1.5048455900485525E-2</v>
      </c>
      <c r="L63" s="36">
        <v>0.2618669999968688</v>
      </c>
      <c r="M63" s="36">
        <v>0.94290140394865762</v>
      </c>
      <c r="N63" s="36">
        <v>8.8440350000061994</v>
      </c>
      <c r="O63" s="36">
        <v>8.8831719999999989E-2</v>
      </c>
      <c r="P63" s="36">
        <v>0.14303180400000001</v>
      </c>
      <c r="Q63" s="36">
        <v>7.7232423999999994E-2</v>
      </c>
      <c r="R63" s="36">
        <v>1.1599296E-2</v>
      </c>
      <c r="S63" s="36">
        <v>0.127902287</v>
      </c>
      <c r="T63" s="36">
        <v>1.5129516999999999E-2</v>
      </c>
      <c r="U63" s="36">
        <v>0.12309999999999997</v>
      </c>
      <c r="V63" s="36">
        <v>0.29140000000000005</v>
      </c>
      <c r="W63" s="36">
        <v>0.48884717589735432</v>
      </c>
      <c r="X63" s="36">
        <v>9.9444527520575026</v>
      </c>
      <c r="Y63" s="36">
        <v>10.433299927954858</v>
      </c>
      <c r="Z63" s="36">
        <v>5.1350260820042348E-2</v>
      </c>
      <c r="AA63" s="36">
        <v>1.098895581548906E-2</v>
      </c>
      <c r="AB63" s="36">
        <v>1.0988955999999999E-2</v>
      </c>
      <c r="AC63" s="36">
        <v>8.2099317210096001E-5</v>
      </c>
      <c r="AD63" s="36">
        <v>4.2002125909484815E-2</v>
      </c>
      <c r="AE63" s="36">
        <v>0.3780191331853634</v>
      </c>
      <c r="AF63" s="36">
        <v>0.42002125909484811</v>
      </c>
      <c r="AG63" s="36">
        <v>1.3451556561085974E-2</v>
      </c>
      <c r="AH63" s="36">
        <v>2.2883107713111771E-2</v>
      </c>
      <c r="AI63" s="36">
        <v>7.3287790919020143E-2</v>
      </c>
      <c r="AJ63" s="36">
        <v>6.2994466862907269E-4</v>
      </c>
      <c r="AK63" s="36">
        <v>7.6125189626283392E-4</v>
      </c>
      <c r="AL63" s="36">
        <v>1.9039529426871597E-3</v>
      </c>
      <c r="AM63" s="36">
        <v>1.4163600546925142E-2</v>
      </c>
      <c r="AN63" s="36">
        <v>6.5646485518859418E-2</v>
      </c>
      <c r="AO63" s="36">
        <v>0.45321087704707069</v>
      </c>
      <c r="AP63" s="36">
        <v>129.01542928999999</v>
      </c>
      <c r="AQ63" s="36">
        <v>69.469846540000006</v>
      </c>
      <c r="AR63" s="36">
        <v>198.48527582999998</v>
      </c>
      <c r="AS63" s="36">
        <v>13.841419374999999</v>
      </c>
      <c r="AT63" s="36">
        <v>507.191555268</v>
      </c>
      <c r="AU63" s="36">
        <v>1223.1357323939999</v>
      </c>
      <c r="AV63" s="36">
        <v>275.78895424500001</v>
      </c>
      <c r="AW63" s="36">
        <v>665.08860613599995</v>
      </c>
      <c r="AX63" s="36">
        <v>262.03928935499999</v>
      </c>
      <c r="AY63" s="36">
        <v>631.93011549899995</v>
      </c>
      <c r="AZ63" s="36">
        <v>0.13963039714285716</v>
      </c>
      <c r="BA63" s="36">
        <v>0.27926079428571432</v>
      </c>
      <c r="BB63" s="36">
        <v>0.51599257499999995</v>
      </c>
      <c r="BC63" s="36">
        <v>18.205943365</v>
      </c>
      <c r="BD63" s="36">
        <v>43.905186592</v>
      </c>
      <c r="BE63" s="36">
        <v>2.3314672857142858E-2</v>
      </c>
      <c r="BF63" s="36">
        <v>4.6629345714285717E-2</v>
      </c>
      <c r="BG63" s="36">
        <v>4.9331673350000003</v>
      </c>
      <c r="BH63" s="36">
        <v>28.386727609000001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5.7652265729999996</v>
      </c>
      <c r="E64" s="36">
        <v>16</v>
      </c>
      <c r="F64" s="36">
        <v>3</v>
      </c>
      <c r="G64" s="36">
        <v>5</v>
      </c>
      <c r="H64" s="36">
        <v>8</v>
      </c>
      <c r="I64" s="36">
        <v>0.12374697741642005</v>
      </c>
      <c r="J64" s="36">
        <v>4.863122952521155</v>
      </c>
      <c r="K64" s="36">
        <v>2.8576977423415809E-2</v>
      </c>
      <c r="L64" s="36">
        <v>9.516999999300424E-2</v>
      </c>
      <c r="M64" s="36">
        <v>1.4631434299325721</v>
      </c>
      <c r="N64" s="36">
        <v>3.5237265000050035</v>
      </c>
      <c r="O64" s="36">
        <v>6.1283479000000002E-2</v>
      </c>
      <c r="P64" s="36">
        <v>0.10667241199999999</v>
      </c>
      <c r="Q64" s="36">
        <v>5.768148E-2</v>
      </c>
      <c r="R64" s="36">
        <v>3.6019990000000003E-3</v>
      </c>
      <c r="S64" s="36">
        <v>0.101974151</v>
      </c>
      <c r="T64" s="36">
        <v>4.6982610000000005E-3</v>
      </c>
      <c r="U64" s="36">
        <v>0.1532</v>
      </c>
      <c r="V64" s="36">
        <v>0.3634</v>
      </c>
      <c r="W64" s="36">
        <v>0.33823045641642002</v>
      </c>
      <c r="X64" s="36">
        <v>5.3331953645211554</v>
      </c>
      <c r="Y64" s="36">
        <v>5.671425820937575</v>
      </c>
      <c r="Z64" s="36">
        <v>3.1798786725270659E-2</v>
      </c>
      <c r="AA64" s="36">
        <v>9.2972203482941263E-3</v>
      </c>
      <c r="AB64" s="36">
        <v>9.2972209999999996E-3</v>
      </c>
      <c r="AC64" s="36">
        <v>1.9551524540443294E-4</v>
      </c>
      <c r="AD64" s="36">
        <v>6.7766672454719401E-2</v>
      </c>
      <c r="AE64" s="36">
        <v>0.60990005209247466</v>
      </c>
      <c r="AF64" s="36">
        <v>0.67766672454719412</v>
      </c>
      <c r="AG64" s="36">
        <v>1.5355480767678859E-2</v>
      </c>
      <c r="AH64" s="36">
        <v>2.6121967282947946E-2</v>
      </c>
      <c r="AI64" s="36">
        <v>8.3660895217008951E-2</v>
      </c>
      <c r="AJ64" s="36">
        <v>5.3296553393981613E-4</v>
      </c>
      <c r="AK64" s="36">
        <v>6.4405819044362721E-4</v>
      </c>
      <c r="AL64" s="36">
        <v>1.610841947293524E-3</v>
      </c>
      <c r="AM64" s="36">
        <v>1.6083961547023108E-2</v>
      </c>
      <c r="AN64" s="36">
        <v>9.4532697928110962E-2</v>
      </c>
      <c r="AO64" s="36">
        <v>0.69517178925677714</v>
      </c>
      <c r="AP64" s="36">
        <v>315.60147680199998</v>
      </c>
      <c r="AQ64" s="36">
        <v>169.939256739</v>
      </c>
      <c r="AR64" s="36">
        <v>485.54073354100001</v>
      </c>
      <c r="AS64" s="36">
        <v>24.395411163999999</v>
      </c>
      <c r="AT64" s="36">
        <v>1702.9847713490001</v>
      </c>
      <c r="AU64" s="36">
        <v>3627.5645895530001</v>
      </c>
      <c r="AV64" s="36">
        <v>954.74188792899997</v>
      </c>
      <c r="AW64" s="36">
        <v>2033.7162863010001</v>
      </c>
      <c r="AX64" s="36">
        <v>917.27561839500004</v>
      </c>
      <c r="AY64" s="36">
        <v>1953.9085775349999</v>
      </c>
      <c r="AZ64" s="36">
        <v>0.31720805000000002</v>
      </c>
      <c r="BA64" s="36">
        <v>0.63441610000000004</v>
      </c>
      <c r="BB64" s="36">
        <v>2.9634790390000001</v>
      </c>
      <c r="BC64" s="36">
        <v>128.20032420199999</v>
      </c>
      <c r="BD64" s="36">
        <v>273.08227546699999</v>
      </c>
      <c r="BE64" s="36">
        <v>0.13390220714285714</v>
      </c>
      <c r="BF64" s="36">
        <v>0.2678044157142857</v>
      </c>
      <c r="BG64" s="36">
        <v>3.4107283420000001</v>
      </c>
      <c r="BH64" s="36">
        <v>17.630660160000001</v>
      </c>
      <c r="BI64" s="36">
        <v>0.12</v>
      </c>
      <c r="BJ64" s="36">
        <v>0.12</v>
      </c>
      <c r="BK64" s="36">
        <v>0.45000000000000018</v>
      </c>
      <c r="BL64" s="36">
        <v>0.45000000000000018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5.5390313630000003</v>
      </c>
      <c r="E65" s="36">
        <v>5</v>
      </c>
      <c r="F65" s="36">
        <v>1</v>
      </c>
      <c r="G65" s="36">
        <v>2</v>
      </c>
      <c r="H65" s="36">
        <v>2</v>
      </c>
      <c r="I65" s="36">
        <v>4.5964004595815187E-4</v>
      </c>
      <c r="J65" s="36">
        <v>1.6261926244244358</v>
      </c>
      <c r="K65" s="36">
        <v>4.5964004595815187E-4</v>
      </c>
      <c r="L65" s="36">
        <v>0</v>
      </c>
      <c r="M65" s="36">
        <v>8.2262264468484003E-2</v>
      </c>
      <c r="N65" s="36">
        <v>1.54439000000191</v>
      </c>
      <c r="O65" s="36">
        <v>3.2910730000000003E-3</v>
      </c>
      <c r="P65" s="36">
        <v>5.7177579999999999E-3</v>
      </c>
      <c r="Q65" s="36">
        <v>3.0142810000000002E-3</v>
      </c>
      <c r="R65" s="36">
        <v>2.7679199999999999E-4</v>
      </c>
      <c r="S65" s="36">
        <v>5.3567249999999997E-3</v>
      </c>
      <c r="T65" s="36">
        <v>3.6103300000000002E-4</v>
      </c>
      <c r="U65" s="36">
        <v>4.5650000000000003E-2</v>
      </c>
      <c r="V65" s="36">
        <v>0.10790000000000001</v>
      </c>
      <c r="W65" s="36">
        <v>4.9400713045958153E-2</v>
      </c>
      <c r="X65" s="36">
        <v>1.739810382424436</v>
      </c>
      <c r="Y65" s="36">
        <v>1.7892110954703941</v>
      </c>
      <c r="Z65" s="36">
        <v>6.0552657648838416E-4</v>
      </c>
      <c r="AA65" s="36">
        <v>1.2958268736851421E-4</v>
      </c>
      <c r="AB65" s="36">
        <v>1.2958270000000002E-4</v>
      </c>
      <c r="AC65" s="36">
        <v>4.6526269186855865E-6</v>
      </c>
      <c r="AD65" s="36">
        <v>2.847395780987487E-2</v>
      </c>
      <c r="AE65" s="36">
        <v>0.25626562028887379</v>
      </c>
      <c r="AF65" s="36">
        <v>0.28473957809874867</v>
      </c>
      <c r="AG65" s="36">
        <v>4.6723194020510082E-3</v>
      </c>
      <c r="AH65" s="36">
        <v>7.9483134655580368E-3</v>
      </c>
      <c r="AI65" s="36">
        <v>2.545608501807101E-2</v>
      </c>
      <c r="AJ65" s="36">
        <v>7.4283608933735528E-6</v>
      </c>
      <c r="AK65" s="36">
        <v>8.9767468445462829E-6</v>
      </c>
      <c r="AL65" s="36">
        <v>2.2451574379435811E-5</v>
      </c>
      <c r="AM65" s="36">
        <v>4.6844003898630672E-3</v>
      </c>
      <c r="AN65" s="36">
        <v>3.643124802227745E-2</v>
      </c>
      <c r="AO65" s="36">
        <v>0.2817441568813242</v>
      </c>
      <c r="AP65" s="36">
        <v>38.059539458000003</v>
      </c>
      <c r="AQ65" s="36">
        <v>20.493598169999999</v>
      </c>
      <c r="AR65" s="36">
        <v>58.553137628000002</v>
      </c>
      <c r="AS65" s="36">
        <v>3.8960840889999999</v>
      </c>
      <c r="AT65" s="36">
        <v>112.775735926</v>
      </c>
      <c r="AU65" s="36">
        <v>254.01679129300001</v>
      </c>
      <c r="AV65" s="36">
        <v>91.488407374000005</v>
      </c>
      <c r="AW65" s="36">
        <v>206.06907586</v>
      </c>
      <c r="AX65" s="36">
        <v>85.036971070000007</v>
      </c>
      <c r="AY65" s="36">
        <v>191.53781932999999</v>
      </c>
      <c r="AZ65" s="36">
        <v>5.0572405714285722E-2</v>
      </c>
      <c r="BA65" s="36">
        <v>0.10114481142857144</v>
      </c>
      <c r="BB65" s="36">
        <v>1.148484734</v>
      </c>
      <c r="BC65" s="36">
        <v>67.713134807000003</v>
      </c>
      <c r="BD65" s="36">
        <v>152.51749936100001</v>
      </c>
      <c r="BE65" s="36">
        <v>5.1893277142857144E-2</v>
      </c>
      <c r="BF65" s="36">
        <v>0.10378655571428572</v>
      </c>
      <c r="BG65" s="36">
        <v>4.1243311660000002</v>
      </c>
      <c r="BH65" s="36">
        <v>26.680728813000002</v>
      </c>
      <c r="BI65" s="36">
        <v>0</v>
      </c>
      <c r="BJ65" s="36">
        <v>0</v>
      </c>
      <c r="BK65" s="36">
        <v>0.03</v>
      </c>
      <c r="BL65" s="36">
        <v>0.03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5.4605709789999999</v>
      </c>
      <c r="E66" s="36">
        <v>21</v>
      </c>
      <c r="F66" s="36">
        <v>1</v>
      </c>
      <c r="G66" s="36">
        <v>5</v>
      </c>
      <c r="H66" s="36">
        <v>15</v>
      </c>
      <c r="I66" s="36">
        <v>1.6776245777008446E-2</v>
      </c>
      <c r="J66" s="36">
        <v>3.2782121337471954</v>
      </c>
      <c r="K66" s="36">
        <v>6.9812457805358491E-3</v>
      </c>
      <c r="L66" s="36">
        <v>9.7949999964725976E-3</v>
      </c>
      <c r="M66" s="36">
        <v>0.42535637952615152</v>
      </c>
      <c r="N66" s="36">
        <v>2.8696319999980524</v>
      </c>
      <c r="O66" s="36">
        <v>4.3272091999999998E-2</v>
      </c>
      <c r="P66" s="36">
        <v>7.3836228000000004E-2</v>
      </c>
      <c r="Q66" s="36">
        <v>3.9107800999999998E-2</v>
      </c>
      <c r="R66" s="36">
        <v>4.1642910000000005E-3</v>
      </c>
      <c r="S66" s="36">
        <v>6.8404543999999998E-2</v>
      </c>
      <c r="T66" s="36">
        <v>5.4316840000000009E-3</v>
      </c>
      <c r="U66" s="36">
        <v>5.825000000000001E-2</v>
      </c>
      <c r="V66" s="36">
        <v>0.13790000000000002</v>
      </c>
      <c r="W66" s="36">
        <v>0.11829833777700846</v>
      </c>
      <c r="X66" s="36">
        <v>3.4899483617471958</v>
      </c>
      <c r="Y66" s="36">
        <v>3.6082466995242042</v>
      </c>
      <c r="Z66" s="36">
        <v>6.666415366376236E-3</v>
      </c>
      <c r="AA66" s="36">
        <v>1.4266128884045141E-3</v>
      </c>
      <c r="AB66" s="36">
        <v>1.426613E-3</v>
      </c>
      <c r="AC66" s="36">
        <v>8.364984917536811E-5</v>
      </c>
      <c r="AD66" s="36">
        <v>6.8635879655657289E-2</v>
      </c>
      <c r="AE66" s="36">
        <v>0.61772291690091552</v>
      </c>
      <c r="AF66" s="36">
        <v>0.68635879655657273</v>
      </c>
      <c r="AG66" s="36">
        <v>6.0621448507328229E-3</v>
      </c>
      <c r="AH66" s="36">
        <v>1.0312614228832846E-2</v>
      </c>
      <c r="AI66" s="36">
        <v>3.3028237462613304E-2</v>
      </c>
      <c r="AJ66" s="36">
        <v>8.1780949302531894E-5</v>
      </c>
      <c r="AK66" s="36">
        <v>9.882757301814752E-5</v>
      </c>
      <c r="AL66" s="36">
        <v>2.4717580263546024E-4</v>
      </c>
      <c r="AM66" s="36">
        <v>6.2275756492107225E-3</v>
      </c>
      <c r="AN66" s="36">
        <v>7.9047321457508271E-2</v>
      </c>
      <c r="AO66" s="36">
        <v>0.65099833016616426</v>
      </c>
      <c r="AP66" s="36">
        <v>59.401384405000002</v>
      </c>
      <c r="AQ66" s="36">
        <v>31.985360833000001</v>
      </c>
      <c r="AR66" s="36">
        <v>91.386745238000003</v>
      </c>
      <c r="AS66" s="36">
        <v>4.8784326609999997</v>
      </c>
      <c r="AT66" s="36">
        <v>397.624695395</v>
      </c>
      <c r="AU66" s="36">
        <v>912.064009005</v>
      </c>
      <c r="AV66" s="36">
        <v>231.157098848</v>
      </c>
      <c r="AW66" s="36">
        <v>530.22378319699999</v>
      </c>
      <c r="AX66" s="36">
        <v>218.064140436</v>
      </c>
      <c r="AY66" s="36">
        <v>500.19140272099997</v>
      </c>
      <c r="AZ66" s="36">
        <v>6.3174850000000005E-2</v>
      </c>
      <c r="BA66" s="36">
        <v>0.12634970000000001</v>
      </c>
      <c r="BB66" s="36">
        <v>0.92211533700000003</v>
      </c>
      <c r="BC66" s="36">
        <v>48.638089333000003</v>
      </c>
      <c r="BD66" s="36">
        <v>111.565129785</v>
      </c>
      <c r="BE66" s="36">
        <v>4.1664974285714286E-2</v>
      </c>
      <c r="BF66" s="36">
        <v>8.3329948571428572E-2</v>
      </c>
      <c r="BG66" s="36">
        <v>7.4835752319999997</v>
      </c>
      <c r="BH66" s="36">
        <v>34.555071169000001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5.3938684930000003</v>
      </c>
      <c r="E67" s="36">
        <v>33</v>
      </c>
      <c r="F67" s="36">
        <v>0</v>
      </c>
      <c r="G67" s="36">
        <v>8</v>
      </c>
      <c r="H67" s="36">
        <v>25</v>
      </c>
      <c r="I67" s="36">
        <v>9.0924006565281317E-5</v>
      </c>
      <c r="J67" s="36">
        <v>0.50852908242582739</v>
      </c>
      <c r="K67" s="36">
        <v>9.0924006565281317E-5</v>
      </c>
      <c r="L67" s="36">
        <v>0</v>
      </c>
      <c r="M67" s="36">
        <v>1.3401006432385922E-2</v>
      </c>
      <c r="N67" s="36">
        <v>0.49521900000000674</v>
      </c>
      <c r="O67" s="36">
        <v>3.9362531999999999E-2</v>
      </c>
      <c r="P67" s="36">
        <v>6.7321306999999997E-2</v>
      </c>
      <c r="Q67" s="36">
        <v>3.4789029999999999E-2</v>
      </c>
      <c r="R67" s="36">
        <v>4.5735020000000001E-3</v>
      </c>
      <c r="S67" s="36">
        <v>6.1355870999999999E-2</v>
      </c>
      <c r="T67" s="36">
        <v>5.965436000000001E-3</v>
      </c>
      <c r="U67" s="36">
        <v>0.1368</v>
      </c>
      <c r="V67" s="36">
        <v>0.3276</v>
      </c>
      <c r="W67" s="36">
        <v>0.17625345600656528</v>
      </c>
      <c r="X67" s="36">
        <v>0.90345038942582734</v>
      </c>
      <c r="Y67" s="36">
        <v>1.0797038454323926</v>
      </c>
      <c r="Z67" s="36">
        <v>1.4026096740480054E-4</v>
      </c>
      <c r="AA67" s="36">
        <v>3.0015847024627314E-5</v>
      </c>
      <c r="AB67" s="36">
        <v>3.0015800000000002E-5</v>
      </c>
      <c r="AC67" s="36">
        <v>7.8651269043503155E-7</v>
      </c>
      <c r="AD67" s="36">
        <v>4.441649417852426E-3</v>
      </c>
      <c r="AE67" s="36">
        <v>3.9974844760671827E-2</v>
      </c>
      <c r="AF67" s="36">
        <v>4.4416494178524259E-2</v>
      </c>
      <c r="AG67" s="36">
        <v>1.3645728394560585E-2</v>
      </c>
      <c r="AH67" s="36">
        <v>2.3213423016034098E-2</v>
      </c>
      <c r="AI67" s="36">
        <v>7.4345692632433541E-2</v>
      </c>
      <c r="AJ67" s="36">
        <v>1.7206632899555373E-6</v>
      </c>
      <c r="AK67" s="36">
        <v>2.0793226097043222E-6</v>
      </c>
      <c r="AL67" s="36">
        <v>5.2005550606544641E-6</v>
      </c>
      <c r="AM67" s="36">
        <v>1.3648235570540975E-2</v>
      </c>
      <c r="AN67" s="36">
        <v>2.7657151756496228E-2</v>
      </c>
      <c r="AO67" s="36">
        <v>0.11432573794816603</v>
      </c>
      <c r="AP67" s="36">
        <v>5.7059289829999997</v>
      </c>
      <c r="AQ67" s="36">
        <v>3.0724232979999999</v>
      </c>
      <c r="AR67" s="36">
        <v>8.7783522810000001</v>
      </c>
      <c r="AS67" s="36">
        <v>0.663437732</v>
      </c>
      <c r="AT67" s="36">
        <v>27.359251599</v>
      </c>
      <c r="AU67" s="36">
        <v>59.651466075999998</v>
      </c>
      <c r="AV67" s="36">
        <v>25.240422894000002</v>
      </c>
      <c r="AW67" s="36">
        <v>55.031776895</v>
      </c>
      <c r="AX67" s="36">
        <v>23.358707206999998</v>
      </c>
      <c r="AY67" s="36">
        <v>50.929066007000003</v>
      </c>
      <c r="AZ67" s="36">
        <v>4.3203814285714286E-2</v>
      </c>
      <c r="BA67" s="36">
        <v>8.6407628571428571E-2</v>
      </c>
      <c r="BB67" s="36">
        <v>1.1982924669999999</v>
      </c>
      <c r="BC67" s="36">
        <v>66.694000403999993</v>
      </c>
      <c r="BD67" s="36">
        <v>145.41314802400001</v>
      </c>
      <c r="BE67" s="36">
        <v>0.43521518142857146</v>
      </c>
      <c r="BF67" s="36">
        <v>0.87043036285714293</v>
      </c>
      <c r="BG67" s="36">
        <v>3.4022633099999999</v>
      </c>
      <c r="BH67" s="36">
        <v>18.431624466999999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5.254252653</v>
      </c>
      <c r="E68" s="36">
        <v>19</v>
      </c>
      <c r="F68" s="36">
        <v>0</v>
      </c>
      <c r="G68" s="36">
        <v>4</v>
      </c>
      <c r="H68" s="36">
        <v>15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6.2800539999999993E-3</v>
      </c>
      <c r="P68" s="36">
        <v>1.0890087E-2</v>
      </c>
      <c r="Q68" s="36">
        <v>5.7446269999999995E-3</v>
      </c>
      <c r="R68" s="36">
        <v>5.3542699999999999E-4</v>
      </c>
      <c r="S68" s="36">
        <v>1.0191702E-2</v>
      </c>
      <c r="T68" s="36">
        <v>6.9838500000000004E-4</v>
      </c>
      <c r="U68" s="36">
        <v>4.8000000000000001E-2</v>
      </c>
      <c r="V68" s="36">
        <v>0.11519999999999998</v>
      </c>
      <c r="W68" s="36">
        <v>5.4280054000000001E-2</v>
      </c>
      <c r="X68" s="36">
        <v>0.12609008699999999</v>
      </c>
      <c r="Y68" s="36">
        <v>0.18037014099999998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4.9552619262661054E-3</v>
      </c>
      <c r="AH68" s="36">
        <v>8.429640978015903E-3</v>
      </c>
      <c r="AI68" s="36">
        <v>2.699763394310499E-2</v>
      </c>
      <c r="AJ68" s="36">
        <v>0</v>
      </c>
      <c r="AK68" s="36">
        <v>0</v>
      </c>
      <c r="AL68" s="36">
        <v>0</v>
      </c>
      <c r="AM68" s="36">
        <v>4.9552619262661054E-3</v>
      </c>
      <c r="AN68" s="36">
        <v>8.429640978015903E-3</v>
      </c>
      <c r="AO68" s="36">
        <v>2.699763394310499E-2</v>
      </c>
      <c r="AP68" s="36">
        <v>0.19451731999999999</v>
      </c>
      <c r="AQ68" s="36">
        <v>0.10474009500000001</v>
      </c>
      <c r="AR68" s="36">
        <v>0.29925741500000003</v>
      </c>
      <c r="AS68" s="36">
        <v>5.4177970000000002E-3</v>
      </c>
      <c r="AT68" s="36">
        <v>2.2719676000000001E-2</v>
      </c>
      <c r="AU68" s="36">
        <v>5.0747865000000003E-2</v>
      </c>
      <c r="AV68" s="36">
        <v>0.115766392</v>
      </c>
      <c r="AW68" s="36">
        <v>0.25858190800000003</v>
      </c>
      <c r="AX68" s="36">
        <v>0.10289849600000001</v>
      </c>
      <c r="AY68" s="36">
        <v>0.229839499</v>
      </c>
      <c r="AZ68" s="36">
        <v>1.3891714285714288E-4</v>
      </c>
      <c r="BA68" s="36">
        <v>2.7783571428571427E-4</v>
      </c>
      <c r="BB68" s="36">
        <v>0.66595515500000002</v>
      </c>
      <c r="BC68" s="36">
        <v>20.898871964000001</v>
      </c>
      <c r="BD68" s="36">
        <v>46.680820635000003</v>
      </c>
      <c r="BE68" s="36">
        <v>0.24187233142857142</v>
      </c>
      <c r="BF68" s="36">
        <v>0.48374466428571433</v>
      </c>
      <c r="BG68" s="36">
        <v>2.4292867870000001</v>
      </c>
      <c r="BH68" s="36">
        <v>9.4071344900000007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5.1307141779999998</v>
      </c>
      <c r="E69" s="36">
        <v>20</v>
      </c>
      <c r="F69" s="36">
        <v>1</v>
      </c>
      <c r="G69" s="36">
        <v>4</v>
      </c>
      <c r="H69" s="36">
        <v>15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2.4469188999999999E-2</v>
      </c>
      <c r="P69" s="36">
        <v>4.1564607999999996E-2</v>
      </c>
      <c r="Q69" s="36">
        <v>2.2489599999999998E-2</v>
      </c>
      <c r="R69" s="36">
        <v>1.9795890000000003E-3</v>
      </c>
      <c r="S69" s="36">
        <v>3.8982535999999998E-2</v>
      </c>
      <c r="T69" s="36">
        <v>2.5820719999999999E-3</v>
      </c>
      <c r="U69" s="36">
        <v>5.0449999999999995E-2</v>
      </c>
      <c r="V69" s="36">
        <v>0.11990000000000001</v>
      </c>
      <c r="W69" s="36">
        <v>7.4919188999999997E-2</v>
      </c>
      <c r="X69" s="36">
        <v>0.16146460800000001</v>
      </c>
      <c r="Y69" s="36">
        <v>0.23638379700000001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5.3914534853755965E-3</v>
      </c>
      <c r="AH69" s="36">
        <v>9.1716679981102105E-3</v>
      </c>
      <c r="AI69" s="36">
        <v>2.9374125885839458E-2</v>
      </c>
      <c r="AJ69" s="36">
        <v>0</v>
      </c>
      <c r="AK69" s="36">
        <v>0</v>
      </c>
      <c r="AL69" s="36">
        <v>0</v>
      </c>
      <c r="AM69" s="36">
        <v>5.3914534853755965E-3</v>
      </c>
      <c r="AN69" s="36">
        <v>9.1716679981102105E-3</v>
      </c>
      <c r="AO69" s="36">
        <v>2.9374125885839458E-2</v>
      </c>
      <c r="AP69" s="36">
        <v>0.22425540399999999</v>
      </c>
      <c r="AQ69" s="36">
        <v>0.12075291</v>
      </c>
      <c r="AR69" s="36">
        <v>0.34500831399999998</v>
      </c>
      <c r="AS69" s="36">
        <v>4.4787569999999999E-3</v>
      </c>
      <c r="AT69" s="36">
        <v>1.4639235E-2</v>
      </c>
      <c r="AU69" s="36">
        <v>3.4291822E-2</v>
      </c>
      <c r="AV69" s="36">
        <v>7.0315535999999998E-2</v>
      </c>
      <c r="AW69" s="36">
        <v>0.16471132899999999</v>
      </c>
      <c r="AX69" s="36">
        <v>6.2485392000000001E-2</v>
      </c>
      <c r="AY69" s="36">
        <v>0.146369532</v>
      </c>
      <c r="AZ69" s="36">
        <v>5.7517571428571438E-4</v>
      </c>
      <c r="BA69" s="36">
        <v>1.1503528571428572E-3</v>
      </c>
      <c r="BB69" s="36">
        <v>0.292852218</v>
      </c>
      <c r="BC69" s="36">
        <v>16.969382199999998</v>
      </c>
      <c r="BD69" s="36">
        <v>39.750098743000002</v>
      </c>
      <c r="BE69" s="36">
        <v>0.10636279000000001</v>
      </c>
      <c r="BF69" s="36">
        <v>0.21272558142857145</v>
      </c>
      <c r="BG69" s="36">
        <v>1.2682171900000001</v>
      </c>
      <c r="BH69" s="36">
        <v>7.0361488879999996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5.0244970369999997</v>
      </c>
      <c r="E70" s="36">
        <v>77</v>
      </c>
      <c r="F70" s="36">
        <v>0</v>
      </c>
      <c r="G70" s="36">
        <v>7</v>
      </c>
      <c r="H70" s="36">
        <v>70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5.4672719999999996E-3</v>
      </c>
      <c r="P70" s="36">
        <v>8.8898039999999994E-3</v>
      </c>
      <c r="Q70" s="36">
        <v>5.0651699999999999E-3</v>
      </c>
      <c r="R70" s="36">
        <v>4.0210199999999999E-4</v>
      </c>
      <c r="S70" s="36">
        <v>8.3653219999999997E-3</v>
      </c>
      <c r="T70" s="36">
        <v>5.2448200000000005E-4</v>
      </c>
      <c r="U70" s="36">
        <v>0.46499999999999997</v>
      </c>
      <c r="V70" s="36">
        <v>1.1159999999999999</v>
      </c>
      <c r="W70" s="36">
        <v>0.47046727199999999</v>
      </c>
      <c r="X70" s="36">
        <v>1.1248898039999999</v>
      </c>
      <c r="Y70" s="36">
        <v>1.595357076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4.6826103167420821E-2</v>
      </c>
      <c r="AH70" s="36">
        <v>7.9658198491704385E-2</v>
      </c>
      <c r="AI70" s="36">
        <v>0.25512152760180995</v>
      </c>
      <c r="AJ70" s="36">
        <v>0</v>
      </c>
      <c r="AK70" s="36">
        <v>0</v>
      </c>
      <c r="AL70" s="36">
        <v>0</v>
      </c>
      <c r="AM70" s="36">
        <v>4.6826103167420821E-2</v>
      </c>
      <c r="AN70" s="36">
        <v>7.9658198491704385E-2</v>
      </c>
      <c r="AO70" s="36">
        <v>0.25512152760180995</v>
      </c>
      <c r="AP70" s="36">
        <v>1.8318524009999999</v>
      </c>
      <c r="AQ70" s="36">
        <v>0.986382062</v>
      </c>
      <c r="AR70" s="36">
        <v>2.818234463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0.413933149</v>
      </c>
      <c r="BC70" s="36">
        <v>26.813451923999999</v>
      </c>
      <c r="BD70" s="36">
        <v>58.584048181999997</v>
      </c>
      <c r="BE70" s="36">
        <v>0.1503389157142857</v>
      </c>
      <c r="BF70" s="36">
        <v>0.30067783142857141</v>
      </c>
      <c r="BG70" s="36">
        <v>1.0832141850000001</v>
      </c>
      <c r="BH70" s="36">
        <v>7.3212160070000003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4.7506700500000001</v>
      </c>
      <c r="E71" s="36">
        <v>32</v>
      </c>
      <c r="F71" s="36">
        <v>0</v>
      </c>
      <c r="G71" s="36">
        <v>1</v>
      </c>
      <c r="H71" s="36">
        <v>31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5.4000000000000006E-2</v>
      </c>
      <c r="V71" s="36">
        <v>0.12959999999999999</v>
      </c>
      <c r="W71" s="36">
        <v>5.4000000000000006E-2</v>
      </c>
      <c r="X71" s="36">
        <v>0.12959999999999999</v>
      </c>
      <c r="Y71" s="36">
        <v>0.18359999999999999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5.5702405579189616E-3</v>
      </c>
      <c r="AH71" s="36">
        <v>9.4758115238161647E-3</v>
      </c>
      <c r="AI71" s="36">
        <v>3.034820717762745E-2</v>
      </c>
      <c r="AJ71" s="36">
        <v>0</v>
      </c>
      <c r="AK71" s="36">
        <v>0</v>
      </c>
      <c r="AL71" s="36">
        <v>0</v>
      </c>
      <c r="AM71" s="36">
        <v>5.5702405579189616E-3</v>
      </c>
      <c r="AN71" s="36">
        <v>9.4758115238161647E-3</v>
      </c>
      <c r="AO71" s="36">
        <v>3.034820717762745E-2</v>
      </c>
      <c r="AP71" s="36">
        <v>0.15361896</v>
      </c>
      <c r="AQ71" s="36">
        <v>8.2717900999999996E-2</v>
      </c>
      <c r="AR71" s="36">
        <v>0.23633686100000001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0.26643609099999999</v>
      </c>
      <c r="BC71" s="36">
        <v>12.412928900000001</v>
      </c>
      <c r="BD71" s="36">
        <v>28.448877902</v>
      </c>
      <c r="BE71" s="36">
        <v>9.676855571428572E-2</v>
      </c>
      <c r="BF71" s="36">
        <v>0.19353711142857144</v>
      </c>
      <c r="BG71" s="36">
        <v>0.14824462799999999</v>
      </c>
      <c r="BH71" s="36">
        <v>2.1125094600000001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4.9069147700000002</v>
      </c>
      <c r="E72" s="36">
        <v>49</v>
      </c>
      <c r="F72" s="36">
        <v>0</v>
      </c>
      <c r="G72" s="36">
        <v>1</v>
      </c>
      <c r="H72" s="36">
        <v>48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9.2999999999999999E-2</v>
      </c>
      <c r="V72" s="36">
        <v>0.22319999999999998</v>
      </c>
      <c r="W72" s="36">
        <v>9.2999999999999999E-2</v>
      </c>
      <c r="X72" s="36">
        <v>0.22319999999999998</v>
      </c>
      <c r="Y72" s="36">
        <v>0.31619999999999998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1.1001912274444612E-2</v>
      </c>
      <c r="AH72" s="36">
        <v>1.8715896742733364E-2</v>
      </c>
      <c r="AI72" s="36">
        <v>5.9941453081456854E-2</v>
      </c>
      <c r="AJ72" s="36">
        <v>0</v>
      </c>
      <c r="AK72" s="36">
        <v>0</v>
      </c>
      <c r="AL72" s="36">
        <v>0</v>
      </c>
      <c r="AM72" s="36">
        <v>1.1001912274444612E-2</v>
      </c>
      <c r="AN72" s="36">
        <v>1.8715896742733364E-2</v>
      </c>
      <c r="AO72" s="36">
        <v>5.9941453081456854E-2</v>
      </c>
      <c r="AP72" s="36">
        <v>0.15559820799999999</v>
      </c>
      <c r="AQ72" s="36">
        <v>8.3783650000000001E-2</v>
      </c>
      <c r="AR72" s="36">
        <v>0.239381858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0.165163108</v>
      </c>
      <c r="BH72" s="36">
        <v>0.18352771800000001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5.0426648670000001</v>
      </c>
      <c r="E73" s="36">
        <v>72</v>
      </c>
      <c r="F73" s="36">
        <v>0</v>
      </c>
      <c r="G73" s="36">
        <v>9</v>
      </c>
      <c r="H73" s="36">
        <v>63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8.2358539999999991E-3</v>
      </c>
      <c r="P73" s="36">
        <v>1.3092714999999998E-2</v>
      </c>
      <c r="Q73" s="36">
        <v>7.7611239999999995E-3</v>
      </c>
      <c r="R73" s="36">
        <v>4.7473000000000003E-4</v>
      </c>
      <c r="S73" s="36">
        <v>1.2473499999999998E-2</v>
      </c>
      <c r="T73" s="36">
        <v>6.19215E-4</v>
      </c>
      <c r="U73" s="36">
        <v>8.7000000000000022E-2</v>
      </c>
      <c r="V73" s="36">
        <v>0.20880000000000007</v>
      </c>
      <c r="W73" s="36">
        <v>9.5235854000000023E-2</v>
      </c>
      <c r="X73" s="36">
        <v>0.22189271500000007</v>
      </c>
      <c r="Y73" s="36">
        <v>0.31712856900000008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8.9334289560389721E-3</v>
      </c>
      <c r="AH73" s="36">
        <v>1.5197097534411123E-2</v>
      </c>
      <c r="AI73" s="36">
        <v>4.8671785346695064E-2</v>
      </c>
      <c r="AJ73" s="36">
        <v>0</v>
      </c>
      <c r="AK73" s="36">
        <v>0</v>
      </c>
      <c r="AL73" s="36">
        <v>0</v>
      </c>
      <c r="AM73" s="36">
        <v>8.9334289560389721E-3</v>
      </c>
      <c r="AN73" s="36">
        <v>1.5197097534411123E-2</v>
      </c>
      <c r="AO73" s="36">
        <v>4.8671785346695064E-2</v>
      </c>
      <c r="AP73" s="36">
        <v>0.37738661499999998</v>
      </c>
      <c r="AQ73" s="36">
        <v>0.20320817699999999</v>
      </c>
      <c r="AR73" s="36">
        <v>0.58059479199999997</v>
      </c>
      <c r="AS73" s="36">
        <v>1.0814E-5</v>
      </c>
      <c r="AT73" s="36">
        <v>1.996E-6</v>
      </c>
      <c r="AU73" s="36">
        <v>4.4569999999999998E-6</v>
      </c>
      <c r="AV73" s="36">
        <v>1.4183800000000001E-4</v>
      </c>
      <c r="AW73" s="36">
        <v>3.1669499999999998E-4</v>
      </c>
      <c r="AX73" s="36">
        <v>1.1874E-4</v>
      </c>
      <c r="AY73" s="36">
        <v>2.6512299999999998E-4</v>
      </c>
      <c r="AZ73" s="36">
        <v>2.7714285714285713E-7</v>
      </c>
      <c r="BA73" s="36">
        <v>5.5428571428571426E-7</v>
      </c>
      <c r="BB73" s="36">
        <v>1.0754821299999999</v>
      </c>
      <c r="BC73" s="36">
        <v>66.776224400000004</v>
      </c>
      <c r="BD73" s="36">
        <v>149.09723779199999</v>
      </c>
      <c r="BE73" s="36">
        <v>0.39061094285714293</v>
      </c>
      <c r="BF73" s="36">
        <v>0.78122188571428586</v>
      </c>
      <c r="BG73" s="36">
        <v>1.4584590390000001</v>
      </c>
      <c r="BH73" s="36">
        <v>16.259307382999999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5.3889394810000004</v>
      </c>
      <c r="E74" s="36">
        <v>311</v>
      </c>
      <c r="F74" s="36">
        <v>2</v>
      </c>
      <c r="G74" s="36">
        <v>23</v>
      </c>
      <c r="H74" s="36">
        <v>286</v>
      </c>
      <c r="I74" s="36">
        <v>3.1928739049730053E-4</v>
      </c>
      <c r="J74" s="36">
        <v>1.3396204862067114</v>
      </c>
      <c r="K74" s="36">
        <v>3.1928739049730053E-4</v>
      </c>
      <c r="L74" s="36">
        <v>0</v>
      </c>
      <c r="M74" s="36">
        <v>7.3033773596545976E-2</v>
      </c>
      <c r="N74" s="36">
        <v>1.2669060000006627</v>
      </c>
      <c r="O74" s="36">
        <v>0.80034460299999988</v>
      </c>
      <c r="P74" s="36">
        <v>1.2463555609999997</v>
      </c>
      <c r="Q74" s="36">
        <v>0.74619253499999993</v>
      </c>
      <c r="R74" s="36">
        <v>5.4152067999999998E-2</v>
      </c>
      <c r="S74" s="36">
        <v>1.1757224279999996</v>
      </c>
      <c r="T74" s="36">
        <v>7.0633133000000001E-2</v>
      </c>
      <c r="U74" s="36">
        <v>1.9699</v>
      </c>
      <c r="V74" s="36">
        <v>4.6714000000000002</v>
      </c>
      <c r="W74" s="36">
        <v>2.770563890390497</v>
      </c>
      <c r="X74" s="36">
        <v>7.2573760472067113</v>
      </c>
      <c r="Y74" s="36">
        <v>10.027939937597209</v>
      </c>
      <c r="Z74" s="36">
        <v>6.3121928175732291E-4</v>
      </c>
      <c r="AA74" s="36">
        <v>1.350809262960671E-4</v>
      </c>
      <c r="AB74" s="36">
        <v>1.35081E-4</v>
      </c>
      <c r="AC74" s="36">
        <v>5.1262992511498633E-6</v>
      </c>
      <c r="AD74" s="36">
        <v>2.2435271186925527E-2</v>
      </c>
      <c r="AE74" s="36">
        <v>0.20191744068232975</v>
      </c>
      <c r="AF74" s="36">
        <v>0.22435271186925526</v>
      </c>
      <c r="AG74" s="36">
        <v>0.19322240682364228</v>
      </c>
      <c r="AH74" s="36">
        <v>0.32870018632067877</v>
      </c>
      <c r="AI74" s="36">
        <v>1.0527289751081199</v>
      </c>
      <c r="AJ74" s="36">
        <v>7.9133128652507816E-6</v>
      </c>
      <c r="AK74" s="36">
        <v>9.5627834070925246E-6</v>
      </c>
      <c r="AL74" s="36">
        <v>2.3917299513599471E-5</v>
      </c>
      <c r="AM74" s="36">
        <v>0.19323544643575868</v>
      </c>
      <c r="AN74" s="36">
        <v>0.35114502029101136</v>
      </c>
      <c r="AO74" s="36">
        <v>1.2546703330899633</v>
      </c>
      <c r="AP74" s="36">
        <v>37.059688989000001</v>
      </c>
      <c r="AQ74" s="36">
        <v>19.955217147999999</v>
      </c>
      <c r="AR74" s="36">
        <v>57.014906136999997</v>
      </c>
      <c r="AS74" s="36">
        <v>0.68761723900000005</v>
      </c>
      <c r="AT74" s="36">
        <v>45.455037163999997</v>
      </c>
      <c r="AU74" s="36">
        <v>97.331578116000003</v>
      </c>
      <c r="AV74" s="36">
        <v>59.320064340999998</v>
      </c>
      <c r="AW74" s="36">
        <v>127.02036642100001</v>
      </c>
      <c r="AX74" s="36">
        <v>54.335550161999997</v>
      </c>
      <c r="AY74" s="36">
        <v>116.347167993</v>
      </c>
      <c r="AZ74" s="36">
        <v>6.3022072857142855E-2</v>
      </c>
      <c r="BA74" s="36">
        <v>0.12604414714285714</v>
      </c>
      <c r="BB74" s="36">
        <v>18.933667534000001</v>
      </c>
      <c r="BC74" s="36">
        <v>1323.279002019</v>
      </c>
      <c r="BD74" s="36">
        <v>2833.499686485</v>
      </c>
      <c r="BE74" s="36">
        <v>1.1146193600000001</v>
      </c>
      <c r="BF74" s="36">
        <v>2.2292387200000001</v>
      </c>
      <c r="BG74" s="36">
        <v>7.0064368860000004</v>
      </c>
      <c r="BH74" s="36">
        <v>56.402123283999998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5.3736369049999997</v>
      </c>
      <c r="E75" s="36">
        <v>30</v>
      </c>
      <c r="F75" s="36">
        <v>0</v>
      </c>
      <c r="G75" s="36">
        <v>5</v>
      </c>
      <c r="H75" s="36">
        <v>25</v>
      </c>
      <c r="I75" s="36">
        <v>1.2344618298118646E-2</v>
      </c>
      <c r="J75" s="36">
        <v>8.1479534456763201</v>
      </c>
      <c r="K75" s="36">
        <v>1.2344618298118646E-2</v>
      </c>
      <c r="L75" s="36">
        <v>0</v>
      </c>
      <c r="M75" s="36">
        <v>1.0245760640019252</v>
      </c>
      <c r="N75" s="36">
        <v>7.1357219999725139</v>
      </c>
      <c r="O75" s="36">
        <v>0.33564439000000001</v>
      </c>
      <c r="P75" s="36">
        <v>0.57670276899999995</v>
      </c>
      <c r="Q75" s="36">
        <v>0.314083891</v>
      </c>
      <c r="R75" s="36">
        <v>2.1560498999999997E-2</v>
      </c>
      <c r="S75" s="36">
        <v>0.54858037900000001</v>
      </c>
      <c r="T75" s="36">
        <v>2.8122389999999997E-2</v>
      </c>
      <c r="U75" s="36">
        <v>7.5600000000000001E-2</v>
      </c>
      <c r="V75" s="36">
        <v>0.18120000000000003</v>
      </c>
      <c r="W75" s="36">
        <v>0.42358900829811869</v>
      </c>
      <c r="X75" s="36">
        <v>8.9058562146763212</v>
      </c>
      <c r="Y75" s="36">
        <v>9.3294452229744405</v>
      </c>
      <c r="Z75" s="36">
        <v>9.6000243371831689E-3</v>
      </c>
      <c r="AA75" s="36">
        <v>2.0544052081571977E-3</v>
      </c>
      <c r="AB75" s="36">
        <v>2.054405E-3</v>
      </c>
      <c r="AC75" s="36">
        <v>1.1089336570385702E-4</v>
      </c>
      <c r="AD75" s="36">
        <v>6.6908857368890906E-2</v>
      </c>
      <c r="AE75" s="36">
        <v>0.60217971632001799</v>
      </c>
      <c r="AF75" s="36">
        <v>0.66908857368890895</v>
      </c>
      <c r="AG75" s="36">
        <v>8.7673992199067512E-3</v>
      </c>
      <c r="AH75" s="36">
        <v>1.4914656144209186E-2</v>
      </c>
      <c r="AI75" s="36">
        <v>4.7767209542940232E-2</v>
      </c>
      <c r="AJ75" s="36">
        <v>1.1776928371728165E-4</v>
      </c>
      <c r="AK75" s="36">
        <v>1.4231740503300292E-4</v>
      </c>
      <c r="AL75" s="36">
        <v>3.5594741167597848E-4</v>
      </c>
      <c r="AM75" s="36">
        <v>8.9960618693278906E-3</v>
      </c>
      <c r="AN75" s="36">
        <v>8.1965830918133087E-2</v>
      </c>
      <c r="AO75" s="36">
        <v>0.65030287327463421</v>
      </c>
      <c r="AP75" s="36">
        <v>196.93386677699999</v>
      </c>
      <c r="AQ75" s="36">
        <v>106.04131288000001</v>
      </c>
      <c r="AR75" s="36">
        <v>302.97517965700001</v>
      </c>
      <c r="AS75" s="36">
        <v>6.2340284830000003</v>
      </c>
      <c r="AT75" s="36">
        <v>470.91551199200001</v>
      </c>
      <c r="AU75" s="36">
        <v>1198.3104155200001</v>
      </c>
      <c r="AV75" s="36">
        <v>392.47757509500002</v>
      </c>
      <c r="AW75" s="36">
        <v>998.71410925700002</v>
      </c>
      <c r="AX75" s="36">
        <v>364.48950940499998</v>
      </c>
      <c r="AY75" s="36">
        <v>927.49455973600004</v>
      </c>
      <c r="AZ75" s="36">
        <v>0.11869136857142858</v>
      </c>
      <c r="BA75" s="36">
        <v>0.23738273714285715</v>
      </c>
      <c r="BB75" s="36">
        <v>3.5693070269999998</v>
      </c>
      <c r="BC75" s="36">
        <v>294.27693963299998</v>
      </c>
      <c r="BD75" s="36">
        <v>748.82885109899996</v>
      </c>
      <c r="BE75" s="36">
        <v>0.21012404000000001</v>
      </c>
      <c r="BF75" s="36">
        <v>0.42024808000000002</v>
      </c>
      <c r="BG75" s="36">
        <v>8.2193014309999999</v>
      </c>
      <c r="BH75" s="36">
        <v>43.526359409000001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4.9424827970000003</v>
      </c>
      <c r="E76" s="36">
        <v>113</v>
      </c>
      <c r="F76" s="36">
        <v>0</v>
      </c>
      <c r="G76" s="36">
        <v>1</v>
      </c>
      <c r="H76" s="36">
        <v>112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1.133497E-2</v>
      </c>
      <c r="P76" s="36">
        <v>1.9936076E-2</v>
      </c>
      <c r="Q76" s="36">
        <v>1.110387E-2</v>
      </c>
      <c r="R76" s="36">
        <v>2.3110000000000001E-4</v>
      </c>
      <c r="S76" s="36">
        <v>1.9634640000000002E-2</v>
      </c>
      <c r="T76" s="36">
        <v>3.0143599999999998E-4</v>
      </c>
      <c r="U76" s="36">
        <v>6.5999999999999989E-2</v>
      </c>
      <c r="V76" s="36">
        <v>0.15839999999999999</v>
      </c>
      <c r="W76" s="36">
        <v>7.7334969999999989E-2</v>
      </c>
      <c r="X76" s="36">
        <v>0.17833607599999998</v>
      </c>
      <c r="Y76" s="36">
        <v>0.25567104599999996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6.4892153061184834E-3</v>
      </c>
      <c r="AH76" s="36">
        <v>1.1039124888569373E-2</v>
      </c>
      <c r="AI76" s="36">
        <v>3.5355035116093808E-2</v>
      </c>
      <c r="AJ76" s="36">
        <v>0</v>
      </c>
      <c r="AK76" s="36">
        <v>0</v>
      </c>
      <c r="AL76" s="36">
        <v>0</v>
      </c>
      <c r="AM76" s="36">
        <v>6.4892153061184834E-3</v>
      </c>
      <c r="AN76" s="36">
        <v>1.1039124888569373E-2</v>
      </c>
      <c r="AO76" s="36">
        <v>3.5355035116093808E-2</v>
      </c>
      <c r="AP76" s="36">
        <v>0.170879115</v>
      </c>
      <c r="AQ76" s="36">
        <v>9.2011831000000002E-2</v>
      </c>
      <c r="AR76" s="36">
        <v>0.26289094600000001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0.32776107300000001</v>
      </c>
      <c r="BH76" s="36">
        <v>1.1943011649999999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5.1007299909999997</v>
      </c>
      <c r="E77" s="36">
        <v>64</v>
      </c>
      <c r="F77" s="36">
        <v>1</v>
      </c>
      <c r="G77" s="36">
        <v>4</v>
      </c>
      <c r="H77" s="36">
        <v>59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1.0301256000000002E-2</v>
      </c>
      <c r="P77" s="36">
        <v>1.8157508000000003E-2</v>
      </c>
      <c r="Q77" s="36">
        <v>1.0053851000000001E-2</v>
      </c>
      <c r="R77" s="36">
        <v>2.4740500000000002E-4</v>
      </c>
      <c r="S77" s="36">
        <v>1.7834806000000002E-2</v>
      </c>
      <c r="T77" s="36">
        <v>3.2270200000000001E-4</v>
      </c>
      <c r="U77" s="36">
        <v>1.3484499999999997</v>
      </c>
      <c r="V77" s="36">
        <v>3.1879</v>
      </c>
      <c r="W77" s="36">
        <v>1.3587512559999997</v>
      </c>
      <c r="X77" s="36">
        <v>3.2060575079999998</v>
      </c>
      <c r="Y77" s="36">
        <v>4.5648087639999995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0.1383810794773625</v>
      </c>
      <c r="AH77" s="36">
        <v>0.23540689382355917</v>
      </c>
      <c r="AI77" s="36">
        <v>0.75393829508356114</v>
      </c>
      <c r="AJ77" s="36">
        <v>0</v>
      </c>
      <c r="AK77" s="36">
        <v>0</v>
      </c>
      <c r="AL77" s="36">
        <v>0</v>
      </c>
      <c r="AM77" s="36">
        <v>0.1383810794773625</v>
      </c>
      <c r="AN77" s="36">
        <v>0.23540689382355917</v>
      </c>
      <c r="AO77" s="36">
        <v>0.75393829508356114</v>
      </c>
      <c r="AP77" s="36">
        <v>3.2446777259999999</v>
      </c>
      <c r="AQ77" s="36">
        <v>1.7471341600000001</v>
      </c>
      <c r="AR77" s="36">
        <v>4.9918118859999998</v>
      </c>
      <c r="AS77" s="36">
        <v>1.6395764E-2</v>
      </c>
      <c r="AT77" s="36">
        <v>0.21032019399999999</v>
      </c>
      <c r="AU77" s="36">
        <v>0.48351566299999998</v>
      </c>
      <c r="AV77" s="36">
        <v>0.77805977500000001</v>
      </c>
      <c r="AW77" s="36">
        <v>1.788720716</v>
      </c>
      <c r="AX77" s="36">
        <v>0.69653696300000001</v>
      </c>
      <c r="AY77" s="36">
        <v>1.601303827</v>
      </c>
      <c r="AZ77" s="36">
        <v>3.6309000000000005E-4</v>
      </c>
      <c r="BA77" s="36">
        <v>7.2618142857142868E-4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0.53389958100000001</v>
      </c>
      <c r="BH77" s="36">
        <v>2.7307595600000001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5.2141198009999998</v>
      </c>
      <c r="E78" s="36">
        <v>11</v>
      </c>
      <c r="F78" s="36">
        <v>0</v>
      </c>
      <c r="G78" s="36">
        <v>1</v>
      </c>
      <c r="H78" s="36">
        <v>10</v>
      </c>
      <c r="I78" s="36">
        <v>5.7127368397290338E-5</v>
      </c>
      <c r="J78" s="36">
        <v>0.12687881059580794</v>
      </c>
      <c r="K78" s="36">
        <v>5.7127368397290338E-5</v>
      </c>
      <c r="L78" s="36">
        <v>0</v>
      </c>
      <c r="M78" s="36">
        <v>4.9159379641970256E-3</v>
      </c>
      <c r="N78" s="36">
        <v>0.12202000000000821</v>
      </c>
      <c r="O78" s="36">
        <v>1.8752774E-2</v>
      </c>
      <c r="P78" s="36">
        <v>3.2912964000000003E-2</v>
      </c>
      <c r="Q78" s="36">
        <v>1.7670807E-2</v>
      </c>
      <c r="R78" s="36">
        <v>1.0819670000000001E-3</v>
      </c>
      <c r="S78" s="36">
        <v>3.1501701999999999E-2</v>
      </c>
      <c r="T78" s="36">
        <v>1.4112619999999999E-3</v>
      </c>
      <c r="U78" s="36">
        <v>6.6E-3</v>
      </c>
      <c r="V78" s="36">
        <v>1.5599999999999999E-2</v>
      </c>
      <c r="W78" s="36">
        <v>2.540990136839729E-2</v>
      </c>
      <c r="X78" s="36">
        <v>0.17539177459580796</v>
      </c>
      <c r="Y78" s="36">
        <v>0.20080167596420526</v>
      </c>
      <c r="Z78" s="36">
        <v>8.8558991493858046E-5</v>
      </c>
      <c r="AA78" s="36">
        <v>1.8951624179685618E-5</v>
      </c>
      <c r="AB78" s="36">
        <v>1.89516E-5</v>
      </c>
      <c r="AC78" s="36">
        <v>7.1336191364577996E-7</v>
      </c>
      <c r="AD78" s="36">
        <v>2.5274359937413832E-3</v>
      </c>
      <c r="AE78" s="36">
        <v>2.2746923943672448E-2</v>
      </c>
      <c r="AF78" s="36">
        <v>2.5274359937413827E-2</v>
      </c>
      <c r="AG78" s="36">
        <v>7.3378623272198171E-4</v>
      </c>
      <c r="AH78" s="36">
        <v>1.2482800280787735E-3</v>
      </c>
      <c r="AI78" s="36">
        <v>3.9978698196576935E-3</v>
      </c>
      <c r="AJ78" s="36">
        <v>1.0864052401042571E-6</v>
      </c>
      <c r="AK78" s="36">
        <v>1.3128582403291745E-6</v>
      </c>
      <c r="AL78" s="36">
        <v>3.2835652985260815E-6</v>
      </c>
      <c r="AM78" s="36">
        <v>7.3558599987573177E-4</v>
      </c>
      <c r="AN78" s="36">
        <v>3.7770288800604863E-3</v>
      </c>
      <c r="AO78" s="36">
        <v>2.6748077328628668E-2</v>
      </c>
      <c r="AP78" s="36">
        <v>11.694254044999999</v>
      </c>
      <c r="AQ78" s="36">
        <v>6.2969060240000001</v>
      </c>
      <c r="AR78" s="36">
        <v>17.991160068999999</v>
      </c>
      <c r="AS78" s="36">
        <v>0.77781604100000001</v>
      </c>
      <c r="AT78" s="36">
        <v>24.510521240999999</v>
      </c>
      <c r="AU78" s="36">
        <v>60.702028675999998</v>
      </c>
      <c r="AV78" s="36">
        <v>26.889808827</v>
      </c>
      <c r="AW78" s="36">
        <v>66.594501620000003</v>
      </c>
      <c r="AX78" s="36">
        <v>24.778574032000002</v>
      </c>
      <c r="AY78" s="36">
        <v>61.365880253999997</v>
      </c>
      <c r="AZ78" s="36">
        <v>7.5873614285714291E-3</v>
      </c>
      <c r="BA78" s="36">
        <v>1.5174722857142858E-2</v>
      </c>
      <c r="BB78" s="36">
        <v>0.51963134700000002</v>
      </c>
      <c r="BC78" s="36">
        <v>23.608454099999999</v>
      </c>
      <c r="BD78" s="36">
        <v>58.467995997000003</v>
      </c>
      <c r="BE78" s="36">
        <v>3.0590541428571431E-2</v>
      </c>
      <c r="BF78" s="36">
        <v>6.1181084285714289E-2</v>
      </c>
      <c r="BG78" s="36">
        <v>1.0672512489999999</v>
      </c>
      <c r="BH78" s="36">
        <v>8.9146820869999992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5.211491122</v>
      </c>
      <c r="E79" s="36">
        <v>14</v>
      </c>
      <c r="F79" s="36">
        <v>0</v>
      </c>
      <c r="G79" s="36">
        <v>1</v>
      </c>
      <c r="H79" s="36">
        <v>13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2.0828067000000002E-2</v>
      </c>
      <c r="P79" s="36">
        <v>3.6080476E-2</v>
      </c>
      <c r="Q79" s="36">
        <v>2.0211551000000001E-2</v>
      </c>
      <c r="R79" s="36">
        <v>6.16516E-4</v>
      </c>
      <c r="S79" s="36">
        <v>3.5276324999999997E-2</v>
      </c>
      <c r="T79" s="36">
        <v>8.0415100000000002E-4</v>
      </c>
      <c r="U79" s="36">
        <v>1.9799999999999998E-2</v>
      </c>
      <c r="V79" s="36">
        <v>4.6800000000000001E-2</v>
      </c>
      <c r="W79" s="36">
        <v>4.0628067000000004E-2</v>
      </c>
      <c r="X79" s="36">
        <v>8.2880476000000008E-2</v>
      </c>
      <c r="Y79" s="36">
        <v>0.12350854300000001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2.0091706809202878E-3</v>
      </c>
      <c r="AH79" s="36">
        <v>3.4178995491517543E-3</v>
      </c>
      <c r="AI79" s="36">
        <v>1.0946516123634672E-2</v>
      </c>
      <c r="AJ79" s="36">
        <v>0</v>
      </c>
      <c r="AK79" s="36">
        <v>0</v>
      </c>
      <c r="AL79" s="36">
        <v>0</v>
      </c>
      <c r="AM79" s="36">
        <v>2.0091706809202878E-3</v>
      </c>
      <c r="AN79" s="36">
        <v>3.4178995491517543E-3</v>
      </c>
      <c r="AO79" s="36">
        <v>1.0946516123634672E-2</v>
      </c>
      <c r="AP79" s="36">
        <v>0.368323287</v>
      </c>
      <c r="AQ79" s="36">
        <v>0.19832792399999999</v>
      </c>
      <c r="AR79" s="36">
        <v>0.56665121099999993</v>
      </c>
      <c r="AS79" s="36">
        <v>2.7081337E-2</v>
      </c>
      <c r="AT79" s="36">
        <v>0.37358476400000001</v>
      </c>
      <c r="AU79" s="36">
        <v>0.83442548599999999</v>
      </c>
      <c r="AV79" s="36">
        <v>0.95232472700000004</v>
      </c>
      <c r="AW79" s="36">
        <v>2.127078241</v>
      </c>
      <c r="AX79" s="36">
        <v>0.85834803299999995</v>
      </c>
      <c r="AY79" s="36">
        <v>1.9171752790000001</v>
      </c>
      <c r="AZ79" s="36">
        <v>5.5630571428571434E-4</v>
      </c>
      <c r="BA79" s="36">
        <v>1.1126114285714287E-3</v>
      </c>
      <c r="BB79" s="36">
        <v>0.147324859</v>
      </c>
      <c r="BC79" s="36">
        <v>14.426441959</v>
      </c>
      <c r="BD79" s="36">
        <v>32.222381607000003</v>
      </c>
      <c r="BE79" s="36">
        <v>8.6729700000000003E-3</v>
      </c>
      <c r="BF79" s="36">
        <v>1.7345940000000001E-2</v>
      </c>
      <c r="BG79" s="36">
        <v>1.6129678839999999</v>
      </c>
      <c r="BH79" s="36">
        <v>4.3971685620000001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5.3416372230000002</v>
      </c>
      <c r="E80" s="36">
        <v>11</v>
      </c>
      <c r="F80" s="36">
        <v>1</v>
      </c>
      <c r="G80" s="36">
        <v>4</v>
      </c>
      <c r="H80" s="36">
        <v>6</v>
      </c>
      <c r="I80" s="36">
        <v>8.0524732792420324E-4</v>
      </c>
      <c r="J80" s="36">
        <v>0.81460009595387106</v>
      </c>
      <c r="K80" s="36">
        <v>8.0524732792420324E-4</v>
      </c>
      <c r="L80" s="36">
        <v>0</v>
      </c>
      <c r="M80" s="36">
        <v>7.8684843282957745E-2</v>
      </c>
      <c r="N80" s="36">
        <v>0.73672049999883749</v>
      </c>
      <c r="O80" s="36">
        <v>1.1864024000000001E-2</v>
      </c>
      <c r="P80" s="36">
        <v>1.9461683E-2</v>
      </c>
      <c r="Q80" s="36">
        <v>1.0601686000000001E-2</v>
      </c>
      <c r="R80" s="36">
        <v>1.262338E-3</v>
      </c>
      <c r="S80" s="36">
        <v>1.7815154E-2</v>
      </c>
      <c r="T80" s="36">
        <v>1.6465289999999999E-3</v>
      </c>
      <c r="U80" s="36">
        <v>0.18864999999999996</v>
      </c>
      <c r="V80" s="36">
        <v>0.44589999999999996</v>
      </c>
      <c r="W80" s="36">
        <v>0.20131927132792415</v>
      </c>
      <c r="X80" s="36">
        <v>1.2799617789538709</v>
      </c>
      <c r="Y80" s="36">
        <v>1.481281050281795</v>
      </c>
      <c r="Z80" s="36">
        <v>5.6444638557846035E-4</v>
      </c>
      <c r="AA80" s="36">
        <v>1.207915265137905E-4</v>
      </c>
      <c r="AB80" s="36">
        <v>1.20792E-4</v>
      </c>
      <c r="AC80" s="36">
        <v>6.3388118288413709E-6</v>
      </c>
      <c r="AD80" s="36">
        <v>4.9418864111184062E-3</v>
      </c>
      <c r="AE80" s="36">
        <v>4.4476977700065652E-2</v>
      </c>
      <c r="AF80" s="36">
        <v>4.9418864111184055E-2</v>
      </c>
      <c r="AG80" s="36">
        <v>2.1703252438875671E-2</v>
      </c>
      <c r="AH80" s="36">
        <v>3.6920475413259761E-2</v>
      </c>
      <c r="AI80" s="36">
        <v>0.11824530639111566</v>
      </c>
      <c r="AJ80" s="36">
        <v>6.9244318032605926E-6</v>
      </c>
      <c r="AK80" s="36">
        <v>8.3677775262163438E-6</v>
      </c>
      <c r="AL80" s="36">
        <v>2.0928492556805889E-5</v>
      </c>
      <c r="AM80" s="36">
        <v>2.1716515682507775E-2</v>
      </c>
      <c r="AN80" s="36">
        <v>4.1870729601904383E-2</v>
      </c>
      <c r="AO80" s="36">
        <v>0.16274321258373811</v>
      </c>
      <c r="AP80" s="36">
        <v>17.634136085000002</v>
      </c>
      <c r="AQ80" s="36">
        <v>9.4953040459999993</v>
      </c>
      <c r="AR80" s="36">
        <v>27.129440131000003</v>
      </c>
      <c r="AS80" s="36">
        <v>0.95860507500000003</v>
      </c>
      <c r="AT80" s="36">
        <v>26.864538805999999</v>
      </c>
      <c r="AU80" s="36">
        <v>67.517758807000007</v>
      </c>
      <c r="AV80" s="36">
        <v>23.316590441999999</v>
      </c>
      <c r="AW80" s="36">
        <v>58.600817270999997</v>
      </c>
      <c r="AX80" s="36">
        <v>21.615225892000002</v>
      </c>
      <c r="AY80" s="36">
        <v>54.324833894999998</v>
      </c>
      <c r="AZ80" s="36">
        <v>1.6967732857142859E-2</v>
      </c>
      <c r="BA80" s="36">
        <v>3.3935465714285719E-2</v>
      </c>
      <c r="BB80" s="36">
        <v>1.7785649290000001</v>
      </c>
      <c r="BC80" s="36">
        <v>104.003669769</v>
      </c>
      <c r="BD80" s="36">
        <v>261.38899093399999</v>
      </c>
      <c r="BE80" s="36">
        <v>0.10470358571428573</v>
      </c>
      <c r="BF80" s="36">
        <v>0.20940717285714289</v>
      </c>
      <c r="BG80" s="36">
        <v>2.256768793</v>
      </c>
      <c r="BH80" s="36">
        <v>14.302628216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5.0870832879999996</v>
      </c>
      <c r="E81" s="36">
        <v>11</v>
      </c>
      <c r="F81" s="36">
        <v>0</v>
      </c>
      <c r="G81" s="36">
        <v>3</v>
      </c>
      <c r="H81" s="36">
        <v>8</v>
      </c>
      <c r="I81" s="36">
        <v>3.450546894614683E-5</v>
      </c>
      <c r="J81" s="36">
        <v>0.50395979682466274</v>
      </c>
      <c r="K81" s="36">
        <v>3.450546894614683E-5</v>
      </c>
      <c r="L81" s="36">
        <v>0</v>
      </c>
      <c r="M81" s="36">
        <v>1.1509302293626305E-2</v>
      </c>
      <c r="N81" s="36">
        <v>0.49248499999998252</v>
      </c>
      <c r="O81" s="36">
        <v>2.4117049999999997E-3</v>
      </c>
      <c r="P81" s="36">
        <v>4.1854410000000007E-3</v>
      </c>
      <c r="Q81" s="36">
        <v>2.2136459999999997E-3</v>
      </c>
      <c r="R81" s="36">
        <v>1.98059E-4</v>
      </c>
      <c r="S81" s="36">
        <v>3.9271030000000004E-3</v>
      </c>
      <c r="T81" s="36">
        <v>2.5833799999999999E-4</v>
      </c>
      <c r="U81" s="36">
        <v>6.4799999999999996E-2</v>
      </c>
      <c r="V81" s="36">
        <v>0.15360000000000001</v>
      </c>
      <c r="W81" s="36">
        <v>6.7246210468946147E-2</v>
      </c>
      <c r="X81" s="36">
        <v>0.66174523782466266</v>
      </c>
      <c r="Y81" s="36">
        <v>0.72899144829360885</v>
      </c>
      <c r="Z81" s="36">
        <v>9.060178871445732E-5</v>
      </c>
      <c r="AA81" s="36">
        <v>1.9388782784893869E-5</v>
      </c>
      <c r="AB81" s="36">
        <v>1.93888E-5</v>
      </c>
      <c r="AC81" s="36">
        <v>2.8694260149151179E-7</v>
      </c>
      <c r="AD81" s="36">
        <v>4.3877456273596713E-3</v>
      </c>
      <c r="AE81" s="36">
        <v>3.948971064623704E-2</v>
      </c>
      <c r="AF81" s="36">
        <v>4.387745627359671E-2</v>
      </c>
      <c r="AG81" s="36">
        <v>8.1344657194029838E-3</v>
      </c>
      <c r="AH81" s="36">
        <v>1.3837941683582088E-2</v>
      </c>
      <c r="AI81" s="36">
        <v>4.4318813229850734E-2</v>
      </c>
      <c r="AJ81" s="36">
        <v>1.1114678401471865E-6</v>
      </c>
      <c r="AK81" s="36">
        <v>1.3431449508270698E-6</v>
      </c>
      <c r="AL81" s="36">
        <v>3.3593148261921147E-6</v>
      </c>
      <c r="AM81" s="36">
        <v>8.1358641298446225E-3</v>
      </c>
      <c r="AN81" s="36">
        <v>1.8227030455892586E-2</v>
      </c>
      <c r="AO81" s="36">
        <v>8.3811883190913969E-2</v>
      </c>
      <c r="AP81" s="36">
        <v>0.51586137099999996</v>
      </c>
      <c r="AQ81" s="36">
        <v>0.27777150699999997</v>
      </c>
      <c r="AR81" s="36">
        <v>0.79363287799999993</v>
      </c>
      <c r="AS81" s="36">
        <v>2.0276160000000001E-2</v>
      </c>
      <c r="AT81" s="36">
        <v>7.2402174E-2</v>
      </c>
      <c r="AU81" s="36">
        <v>0.195008971</v>
      </c>
      <c r="AV81" s="36">
        <v>0.39238951999999999</v>
      </c>
      <c r="AW81" s="36">
        <v>1.0568671039999999</v>
      </c>
      <c r="AX81" s="36">
        <v>0.34827009399999997</v>
      </c>
      <c r="AY81" s="36">
        <v>0.93803526000000004</v>
      </c>
      <c r="AZ81" s="36">
        <v>2.6535714285714286E-4</v>
      </c>
      <c r="BA81" s="36">
        <v>5.3071571428571431E-4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1.0469081840000001</v>
      </c>
      <c r="BH81" s="36">
        <v>4.2353733409999998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5.4384007209999998</v>
      </c>
      <c r="E82" s="36">
        <v>36</v>
      </c>
      <c r="F82" s="36">
        <v>3</v>
      </c>
      <c r="G82" s="36">
        <v>14</v>
      </c>
      <c r="H82" s="36">
        <v>19</v>
      </c>
      <c r="I82" s="36">
        <v>1.3697937243296971E-3</v>
      </c>
      <c r="J82" s="36">
        <v>1.6935367426206198</v>
      </c>
      <c r="K82" s="36">
        <v>1.3697937243296971E-3</v>
      </c>
      <c r="L82" s="36">
        <v>0</v>
      </c>
      <c r="M82" s="36">
        <v>0.14687353634297057</v>
      </c>
      <c r="N82" s="36">
        <v>1.5480330000019791</v>
      </c>
      <c r="O82" s="36">
        <v>0.14216061000000002</v>
      </c>
      <c r="P82" s="36">
        <v>0.24761717799999999</v>
      </c>
      <c r="Q82" s="36">
        <v>0.13397253000000001</v>
      </c>
      <c r="R82" s="36">
        <v>8.1880800000000004E-3</v>
      </c>
      <c r="S82" s="36">
        <v>0.236937073</v>
      </c>
      <c r="T82" s="36">
        <v>1.0680104999999999E-2</v>
      </c>
      <c r="U82" s="36">
        <v>0.42459999999999998</v>
      </c>
      <c r="V82" s="36">
        <v>1.0035999999999998</v>
      </c>
      <c r="W82" s="36">
        <v>0.56813040372432966</v>
      </c>
      <c r="X82" s="36">
        <v>2.9447539206206197</v>
      </c>
      <c r="Y82" s="36">
        <v>3.5128843243449492</v>
      </c>
      <c r="Z82" s="36">
        <v>1.3965914388718512E-3</v>
      </c>
      <c r="AA82" s="36">
        <v>2.9887056791857612E-4</v>
      </c>
      <c r="AB82" s="36">
        <v>2.9887039999999999E-4</v>
      </c>
      <c r="AC82" s="36">
        <v>1.3009154409053669E-5</v>
      </c>
      <c r="AD82" s="36">
        <v>1.9514624147537664E-2</v>
      </c>
      <c r="AE82" s="36">
        <v>0.175631617327839</v>
      </c>
      <c r="AF82" s="36">
        <v>0.19514624147537663</v>
      </c>
      <c r="AG82" s="36">
        <v>4.6994865396419699E-2</v>
      </c>
      <c r="AH82" s="36">
        <v>7.9945288260576036E-2</v>
      </c>
      <c r="AI82" s="36">
        <v>0.25604099078049364</v>
      </c>
      <c r="AJ82" s="36">
        <v>1.7132820905467414E-5</v>
      </c>
      <c r="AK82" s="36">
        <v>2.0704028548010534E-5</v>
      </c>
      <c r="AL82" s="36">
        <v>5.1782460277581281E-5</v>
      </c>
      <c r="AM82" s="36">
        <v>4.702500737173422E-2</v>
      </c>
      <c r="AN82" s="36">
        <v>9.9480616436661701E-2</v>
      </c>
      <c r="AO82" s="36">
        <v>0.43172439056861023</v>
      </c>
      <c r="AP82" s="36">
        <v>67.841661731000002</v>
      </c>
      <c r="AQ82" s="36">
        <v>36.530125546999997</v>
      </c>
      <c r="AR82" s="36">
        <v>104.371787278</v>
      </c>
      <c r="AS82" s="36">
        <v>2.1389276800000001</v>
      </c>
      <c r="AT82" s="36">
        <v>84.792349049999999</v>
      </c>
      <c r="AU82" s="36">
        <v>207.79086581199999</v>
      </c>
      <c r="AV82" s="36">
        <v>65.566555512999997</v>
      </c>
      <c r="AW82" s="36">
        <v>160.67642294500001</v>
      </c>
      <c r="AX82" s="36">
        <v>61.150550271</v>
      </c>
      <c r="AY82" s="36">
        <v>149.854626368</v>
      </c>
      <c r="AZ82" s="36">
        <v>3.3709334285714286E-2</v>
      </c>
      <c r="BA82" s="36">
        <v>6.7418668571428572E-2</v>
      </c>
      <c r="BB82" s="36">
        <v>1.1409808640000001</v>
      </c>
      <c r="BC82" s="36">
        <v>77.562919339999993</v>
      </c>
      <c r="BD82" s="36">
        <v>190.07453319999999</v>
      </c>
      <c r="BE82" s="36">
        <v>6.7169202857142868E-2</v>
      </c>
      <c r="BF82" s="36">
        <v>0.13433840571428574</v>
      </c>
      <c r="BG82" s="36">
        <v>5.2410643759999997</v>
      </c>
      <c r="BH82" s="36">
        <v>17.417421566000002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5.6881123340000004</v>
      </c>
      <c r="E83" s="36">
        <v>45</v>
      </c>
      <c r="F83" s="36">
        <v>0</v>
      </c>
      <c r="G83" s="36">
        <v>12</v>
      </c>
      <c r="H83" s="36">
        <v>33</v>
      </c>
      <c r="I83" s="36">
        <v>0.75259526461639736</v>
      </c>
      <c r="J83" s="36">
        <v>14.411454949952718</v>
      </c>
      <c r="K83" s="36">
        <v>0.2262377646180716</v>
      </c>
      <c r="L83" s="36">
        <v>0.52635749999832571</v>
      </c>
      <c r="M83" s="36">
        <v>7.6123917145696955</v>
      </c>
      <c r="N83" s="36">
        <v>7.5516584999994194</v>
      </c>
      <c r="O83" s="36">
        <v>0.128846301</v>
      </c>
      <c r="P83" s="36">
        <v>0.216212658</v>
      </c>
      <c r="Q83" s="36">
        <v>0.11968835600000001</v>
      </c>
      <c r="R83" s="36">
        <v>9.1579449999999989E-3</v>
      </c>
      <c r="S83" s="36">
        <v>0.20426751200000001</v>
      </c>
      <c r="T83" s="36">
        <v>1.1945145999999999E-2</v>
      </c>
      <c r="U83" s="36">
        <v>0.38939999999999997</v>
      </c>
      <c r="V83" s="36">
        <v>0.92039999999999988</v>
      </c>
      <c r="W83" s="36">
        <v>1.2708415656163974</v>
      </c>
      <c r="X83" s="36">
        <v>15.548067607952717</v>
      </c>
      <c r="Y83" s="36">
        <v>16.818909173569114</v>
      </c>
      <c r="Z83" s="36">
        <v>0.12097785940464692</v>
      </c>
      <c r="AA83" s="36">
        <v>4.5092038330822828E-2</v>
      </c>
      <c r="AB83" s="36">
        <v>4.5092038000000001E-2</v>
      </c>
      <c r="AC83" s="36">
        <v>1.1862770806570977E-2</v>
      </c>
      <c r="AD83" s="36">
        <v>0.13742867584764779</v>
      </c>
      <c r="AE83" s="36">
        <v>1.2368580826288302</v>
      </c>
      <c r="AF83" s="36">
        <v>1.374286758476478</v>
      </c>
      <c r="AG83" s="36">
        <v>4.1042503932317051E-2</v>
      </c>
      <c r="AH83" s="36">
        <v>6.9819431976815213E-2</v>
      </c>
      <c r="AI83" s="36">
        <v>0.22361088349331359</v>
      </c>
      <c r="AJ83" s="36">
        <v>2.5849124284129678E-3</v>
      </c>
      <c r="AK83" s="36">
        <v>3.1237179795656446E-3</v>
      </c>
      <c r="AL83" s="36">
        <v>7.812672872824427E-3</v>
      </c>
      <c r="AM83" s="36">
        <v>5.5490187167300996E-2</v>
      </c>
      <c r="AN83" s="36">
        <v>0.21037182580402866</v>
      </c>
      <c r="AO83" s="36">
        <v>1.4682816389949682</v>
      </c>
      <c r="AP83" s="36">
        <v>324.06618566499998</v>
      </c>
      <c r="AQ83" s="36">
        <v>174.49717689600001</v>
      </c>
      <c r="AR83" s="36">
        <v>498.56336256099996</v>
      </c>
      <c r="AS83" s="36">
        <v>11.925197885999999</v>
      </c>
      <c r="AT83" s="36">
        <v>1278.6075704790001</v>
      </c>
      <c r="AU83" s="36">
        <v>2957.2792717920001</v>
      </c>
      <c r="AV83" s="36">
        <v>721.81725076400005</v>
      </c>
      <c r="AW83" s="36">
        <v>1669.4842444169999</v>
      </c>
      <c r="AX83" s="36">
        <v>690.12512542000002</v>
      </c>
      <c r="AY83" s="36">
        <v>1596.1838295560001</v>
      </c>
      <c r="AZ83" s="36">
        <v>0.13284448000000001</v>
      </c>
      <c r="BA83" s="36">
        <v>0.26568896142857146</v>
      </c>
      <c r="BB83" s="36">
        <v>2.4110891290000001</v>
      </c>
      <c r="BC83" s="36">
        <v>173.27922673800001</v>
      </c>
      <c r="BD83" s="36">
        <v>400.77587314300001</v>
      </c>
      <c r="BE83" s="36">
        <v>0.14194009714285713</v>
      </c>
      <c r="BF83" s="36">
        <v>0.28388019571428569</v>
      </c>
      <c r="BG83" s="36">
        <v>11.768952155999999</v>
      </c>
      <c r="BH83" s="36">
        <v>27.268519286</v>
      </c>
      <c r="BI83" s="36">
        <v>0.03</v>
      </c>
      <c r="BJ83" s="36">
        <v>0.03</v>
      </c>
      <c r="BK83" s="36">
        <v>0.27</v>
      </c>
      <c r="BL83" s="36">
        <v>0.27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5.8602922089999998</v>
      </c>
      <c r="E84" s="36">
        <v>14</v>
      </c>
      <c r="F84" s="36">
        <v>6</v>
      </c>
      <c r="G84" s="36">
        <v>6</v>
      </c>
      <c r="H84" s="36">
        <v>2</v>
      </c>
      <c r="I84" s="36">
        <v>5.3665595714645127</v>
      </c>
      <c r="J84" s="36">
        <v>63.749867849914288</v>
      </c>
      <c r="K84" s="36">
        <v>3.4264740714613753</v>
      </c>
      <c r="L84" s="36">
        <v>1.9400855000031372</v>
      </c>
      <c r="M84" s="36">
        <v>53.426643421372049</v>
      </c>
      <c r="N84" s="36">
        <v>15.68978400000676</v>
      </c>
      <c r="O84" s="36">
        <v>0.29655536500000002</v>
      </c>
      <c r="P84" s="36">
        <v>0.48358958099999999</v>
      </c>
      <c r="Q84" s="36">
        <v>0.27999132100000002</v>
      </c>
      <c r="R84" s="36">
        <v>1.6564044E-2</v>
      </c>
      <c r="S84" s="36">
        <v>0.46198430499999998</v>
      </c>
      <c r="T84" s="36">
        <v>2.1605276E-2</v>
      </c>
      <c r="U84" s="36">
        <v>2.2483999999999997</v>
      </c>
      <c r="V84" s="36">
        <v>5.3398000000000003</v>
      </c>
      <c r="W84" s="36">
        <v>7.9115149364645116</v>
      </c>
      <c r="X84" s="36">
        <v>69.573257430914282</v>
      </c>
      <c r="Y84" s="36">
        <v>77.484772367378795</v>
      </c>
      <c r="Z84" s="36">
        <v>0.61842970987984136</v>
      </c>
      <c r="AA84" s="36">
        <v>0.29716087849688927</v>
      </c>
      <c r="AB84" s="36">
        <v>0.29716087800000002</v>
      </c>
      <c r="AC84" s="36">
        <v>4.3466163655516546E-2</v>
      </c>
      <c r="AD84" s="36">
        <v>0.48776035119562361</v>
      </c>
      <c r="AE84" s="36">
        <v>4.3898431607606128</v>
      </c>
      <c r="AF84" s="36">
        <v>4.8776035119562362</v>
      </c>
      <c r="AG84" s="36">
        <v>0.22275439148793605</v>
      </c>
      <c r="AH84" s="36">
        <v>0.37893850505993715</v>
      </c>
      <c r="AI84" s="36">
        <v>1.2136273743135826</v>
      </c>
      <c r="AJ84" s="36">
        <v>1.703482267624918E-2</v>
      </c>
      <c r="AK84" s="36">
        <v>2.0585602660764923E-2</v>
      </c>
      <c r="AL84" s="36">
        <v>5.1486267496166152E-2</v>
      </c>
      <c r="AM84" s="36">
        <v>0.28325537781970178</v>
      </c>
      <c r="AN84" s="36">
        <v>0.88728445891632568</v>
      </c>
      <c r="AO84" s="36">
        <v>5.6549568025703616</v>
      </c>
      <c r="AP84" s="36">
        <v>430.92992419400002</v>
      </c>
      <c r="AQ84" s="36">
        <v>232.03918995000001</v>
      </c>
      <c r="AR84" s="36">
        <v>662.96911414400006</v>
      </c>
      <c r="AS84" s="36">
        <v>26.211610404000002</v>
      </c>
      <c r="AT84" s="36">
        <v>1889.3664508259999</v>
      </c>
      <c r="AU84" s="36">
        <v>3962.3473877340002</v>
      </c>
      <c r="AV84" s="36">
        <v>1084.724042994</v>
      </c>
      <c r="AW84" s="36">
        <v>2274.8649296130002</v>
      </c>
      <c r="AX84" s="36">
        <v>1050.6485002960001</v>
      </c>
      <c r="AY84" s="36">
        <v>2203.4022773920001</v>
      </c>
      <c r="AZ84" s="36">
        <v>1.3741584457142859</v>
      </c>
      <c r="BA84" s="36">
        <v>2.7483168928571433</v>
      </c>
      <c r="BB84" s="36">
        <v>1.615386183</v>
      </c>
      <c r="BC84" s="36">
        <v>90.338539100999995</v>
      </c>
      <c r="BD84" s="36">
        <v>189.456457355</v>
      </c>
      <c r="BE84" s="36">
        <v>9.5097301428571437E-2</v>
      </c>
      <c r="BF84" s="36">
        <v>0.1901946042857143</v>
      </c>
      <c r="BG84" s="36">
        <v>11.403777213</v>
      </c>
      <c r="BH84" s="36">
        <v>22.477229005000002</v>
      </c>
      <c r="BI84" s="36">
        <v>0.12</v>
      </c>
      <c r="BJ84" s="36">
        <v>0.12</v>
      </c>
      <c r="BK84" s="36">
        <v>0.33000000000000007</v>
      </c>
      <c r="BL84" s="36">
        <v>0.33000000000000007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5.4081472210000001</v>
      </c>
      <c r="E85" s="36">
        <v>87</v>
      </c>
      <c r="F85" s="36">
        <v>1</v>
      </c>
      <c r="G85" s="36">
        <v>6</v>
      </c>
      <c r="H85" s="36">
        <v>80</v>
      </c>
      <c r="I85" s="36">
        <v>7.5088475222807296E-4</v>
      </c>
      <c r="J85" s="36">
        <v>0.43605787054931666</v>
      </c>
      <c r="K85" s="36">
        <v>7.5088475222807296E-4</v>
      </c>
      <c r="L85" s="36">
        <v>0</v>
      </c>
      <c r="M85" s="36">
        <v>7.4590755301274125E-2</v>
      </c>
      <c r="N85" s="36">
        <v>0.3622180000002706</v>
      </c>
      <c r="O85" s="36">
        <v>5.0282649999999998E-2</v>
      </c>
      <c r="P85" s="36">
        <v>8.5316417000000005E-2</v>
      </c>
      <c r="Q85" s="36">
        <v>4.6885043000000001E-2</v>
      </c>
      <c r="R85" s="36">
        <v>3.397607E-3</v>
      </c>
      <c r="S85" s="36">
        <v>8.0884756000000002E-2</v>
      </c>
      <c r="T85" s="36">
        <v>4.4316609999999999E-3</v>
      </c>
      <c r="U85" s="36">
        <v>0.21725</v>
      </c>
      <c r="V85" s="36">
        <v>0.51949999999999996</v>
      </c>
      <c r="W85" s="36">
        <v>0.26828353475222805</v>
      </c>
      <c r="X85" s="36">
        <v>1.0408742875493167</v>
      </c>
      <c r="Y85" s="36">
        <v>1.3091578223015448</v>
      </c>
      <c r="Z85" s="36">
        <v>5.503948382108131E-4</v>
      </c>
      <c r="AA85" s="36">
        <v>1.1778449537711399E-4</v>
      </c>
      <c r="AB85" s="36">
        <v>1.17784E-4</v>
      </c>
      <c r="AC85" s="36">
        <v>5.8950634400748041E-6</v>
      </c>
      <c r="AD85" s="36">
        <v>2.9181955637478493E-3</v>
      </c>
      <c r="AE85" s="36">
        <v>2.6263760073730644E-2</v>
      </c>
      <c r="AF85" s="36">
        <v>2.9181955637478493E-2</v>
      </c>
      <c r="AG85" s="36">
        <v>2.1879128856492965E-2</v>
      </c>
      <c r="AH85" s="36">
        <v>3.7219667480011029E-2</v>
      </c>
      <c r="AI85" s="36">
        <v>0.11920352963192721</v>
      </c>
      <c r="AJ85" s="36">
        <v>6.7519974461491423E-6</v>
      </c>
      <c r="AK85" s="36">
        <v>8.1594005244375933E-6</v>
      </c>
      <c r="AL85" s="36">
        <v>2.0407324717786147E-5</v>
      </c>
      <c r="AM85" s="36">
        <v>2.1891775917379189E-2</v>
      </c>
      <c r="AN85" s="36">
        <v>4.0146022444283322E-2</v>
      </c>
      <c r="AO85" s="36">
        <v>0.14548769703037565</v>
      </c>
      <c r="AP85" s="36">
        <v>31.619868748999998</v>
      </c>
      <c r="AQ85" s="36">
        <v>17.026083172</v>
      </c>
      <c r="AR85" s="36">
        <v>48.645951920999998</v>
      </c>
      <c r="AS85" s="36">
        <v>1.266142206</v>
      </c>
      <c r="AT85" s="36">
        <v>63.656294156999998</v>
      </c>
      <c r="AU85" s="36">
        <v>135.74838053400001</v>
      </c>
      <c r="AV85" s="36">
        <v>41.688098211000003</v>
      </c>
      <c r="AW85" s="36">
        <v>88.900742566999995</v>
      </c>
      <c r="AX85" s="36">
        <v>39.072077589000003</v>
      </c>
      <c r="AY85" s="36">
        <v>83.322023801</v>
      </c>
      <c r="AZ85" s="36">
        <v>0.33639473714285717</v>
      </c>
      <c r="BA85" s="36">
        <v>0.67278947428571434</v>
      </c>
      <c r="BB85" s="36">
        <v>0.240359725</v>
      </c>
      <c r="BC85" s="36">
        <v>22.736511019000002</v>
      </c>
      <c r="BD85" s="36">
        <v>48.486085950000003</v>
      </c>
      <c r="BE85" s="36">
        <v>0.15607774285714288</v>
      </c>
      <c r="BF85" s="36">
        <v>0.31215548714285718</v>
      </c>
      <c r="BG85" s="36">
        <v>0.82875661499999997</v>
      </c>
      <c r="BH85" s="36">
        <v>13.228608266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5.3088388320000002</v>
      </c>
      <c r="E86" s="36">
        <v>40</v>
      </c>
      <c r="F86" s="36">
        <v>0</v>
      </c>
      <c r="G86" s="36">
        <v>4</v>
      </c>
      <c r="H86" s="36">
        <v>36</v>
      </c>
      <c r="I86" s="36">
        <v>3.2305099986078636E-4</v>
      </c>
      <c r="J86" s="36">
        <v>0.43002266887602264</v>
      </c>
      <c r="K86" s="36">
        <v>3.2305099986078636E-4</v>
      </c>
      <c r="L86" s="36">
        <v>0</v>
      </c>
      <c r="M86" s="36">
        <v>4.0240719875510721E-2</v>
      </c>
      <c r="N86" s="36">
        <v>0.39010500000037274</v>
      </c>
      <c r="O86" s="36">
        <v>2.8911658999999999E-2</v>
      </c>
      <c r="P86" s="36">
        <v>5.0353838999999997E-2</v>
      </c>
      <c r="Q86" s="36">
        <v>2.7662999000000001E-2</v>
      </c>
      <c r="R86" s="36">
        <v>1.24866E-3</v>
      </c>
      <c r="S86" s="36">
        <v>4.8725149999999995E-2</v>
      </c>
      <c r="T86" s="36">
        <v>1.628689E-3</v>
      </c>
      <c r="U86" s="36">
        <v>9.1799999999999993E-2</v>
      </c>
      <c r="V86" s="36">
        <v>0.21720000000000003</v>
      </c>
      <c r="W86" s="36">
        <v>0.12103470999986078</v>
      </c>
      <c r="X86" s="36">
        <v>0.69757650787602266</v>
      </c>
      <c r="Y86" s="36">
        <v>0.81861121787588342</v>
      </c>
      <c r="Z86" s="36">
        <v>3.6093454391910738E-4</v>
      </c>
      <c r="AA86" s="36">
        <v>7.7239992398688966E-5</v>
      </c>
      <c r="AB86" s="36">
        <v>7.7239999999999999E-5</v>
      </c>
      <c r="AC86" s="36">
        <v>2.554663758726121E-6</v>
      </c>
      <c r="AD86" s="36">
        <v>7.1643353551148351E-3</v>
      </c>
      <c r="AE86" s="36">
        <v>6.4479018196033508E-2</v>
      </c>
      <c r="AF86" s="36">
        <v>7.1643353551148356E-2</v>
      </c>
      <c r="AG86" s="36">
        <v>9.5147368743956524E-3</v>
      </c>
      <c r="AH86" s="36">
        <v>1.6185989165638584E-2</v>
      </c>
      <c r="AI86" s="36">
        <v>5.1838911246707357E-2</v>
      </c>
      <c r="AJ86" s="36">
        <v>4.4278024412531325E-6</v>
      </c>
      <c r="AK86" s="36">
        <v>5.350744553653804E-6</v>
      </c>
      <c r="AL86" s="36">
        <v>1.3382647568445647E-5</v>
      </c>
      <c r="AM86" s="36">
        <v>9.521719340595633E-3</v>
      </c>
      <c r="AN86" s="36">
        <v>2.3355675265307071E-2</v>
      </c>
      <c r="AO86" s="36">
        <v>0.11633131209030931</v>
      </c>
      <c r="AP86" s="36">
        <v>19.431226925000001</v>
      </c>
      <c r="AQ86" s="36">
        <v>10.462968344</v>
      </c>
      <c r="AR86" s="36">
        <v>29.894195269000001</v>
      </c>
      <c r="AS86" s="36">
        <v>0.89941092300000003</v>
      </c>
      <c r="AT86" s="36">
        <v>78.825121136000007</v>
      </c>
      <c r="AU86" s="36">
        <v>182.85236614799999</v>
      </c>
      <c r="AV86" s="36">
        <v>60.633654792000002</v>
      </c>
      <c r="AW86" s="36">
        <v>140.65322180499999</v>
      </c>
      <c r="AX86" s="36">
        <v>56.458165796000003</v>
      </c>
      <c r="AY86" s="36">
        <v>130.96724819900001</v>
      </c>
      <c r="AZ86" s="36">
        <v>0.10538061857142858</v>
      </c>
      <c r="BA86" s="36">
        <v>0.21076123714285716</v>
      </c>
      <c r="BB86" s="36">
        <v>0.60460901700000003</v>
      </c>
      <c r="BC86" s="36">
        <v>27.781714419</v>
      </c>
      <c r="BD86" s="36">
        <v>64.445853606</v>
      </c>
      <c r="BE86" s="36">
        <v>0.39260325714285715</v>
      </c>
      <c r="BF86" s="36">
        <v>0.78520651571428579</v>
      </c>
      <c r="BG86" s="36">
        <v>2.0177333609999999</v>
      </c>
      <c r="BH86" s="36">
        <v>7.9377042470000001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5.388121623</v>
      </c>
      <c r="E87" s="36">
        <v>12</v>
      </c>
      <c r="F87" s="36">
        <v>1</v>
      </c>
      <c r="G87" s="36">
        <v>5</v>
      </c>
      <c r="H87" s="36">
        <v>6</v>
      </c>
      <c r="I87" s="36">
        <v>4.7575997897512739E-4</v>
      </c>
      <c r="J87" s="36">
        <v>0.35615100666387889</v>
      </c>
      <c r="K87" s="36">
        <v>4.7575997897512739E-4</v>
      </c>
      <c r="L87" s="36">
        <v>0</v>
      </c>
      <c r="M87" s="36">
        <v>4.651876664544348E-2</v>
      </c>
      <c r="N87" s="36">
        <v>0.31010799999741057</v>
      </c>
      <c r="O87" s="36">
        <v>4.7985397999999999E-2</v>
      </c>
      <c r="P87" s="36">
        <v>8.5080428E-2</v>
      </c>
      <c r="Q87" s="36">
        <v>4.4744215999999996E-2</v>
      </c>
      <c r="R87" s="36">
        <v>3.2411819999999996E-3</v>
      </c>
      <c r="S87" s="36">
        <v>8.0852800000000002E-2</v>
      </c>
      <c r="T87" s="36">
        <v>4.2276280000000006E-3</v>
      </c>
      <c r="U87" s="36">
        <v>0.14415000000000003</v>
      </c>
      <c r="V87" s="36">
        <v>0.3417</v>
      </c>
      <c r="W87" s="36">
        <v>0.19261115797897516</v>
      </c>
      <c r="X87" s="36">
        <v>0.78293143466387893</v>
      </c>
      <c r="Y87" s="36">
        <v>0.97554259264285403</v>
      </c>
      <c r="Z87" s="36">
        <v>3.7296107713511725E-4</v>
      </c>
      <c r="AA87" s="36">
        <v>7.9813670506915076E-5</v>
      </c>
      <c r="AB87" s="36">
        <v>7.9813699999999998E-5</v>
      </c>
      <c r="AC87" s="36">
        <v>6.1589728760158413E-6</v>
      </c>
      <c r="AD87" s="36">
        <v>5.6460293207848018E-3</v>
      </c>
      <c r="AE87" s="36">
        <v>5.0814263887063213E-2</v>
      </c>
      <c r="AF87" s="36">
        <v>5.6460293207848011E-2</v>
      </c>
      <c r="AG87" s="36">
        <v>1.500760852907264E-2</v>
      </c>
      <c r="AH87" s="36">
        <v>2.5530184624169554E-2</v>
      </c>
      <c r="AI87" s="36">
        <v>8.1765591296326809E-2</v>
      </c>
      <c r="AJ87" s="36">
        <v>4.5753404415516053E-6</v>
      </c>
      <c r="AK87" s="36">
        <v>5.5290357403153626E-6</v>
      </c>
      <c r="AL87" s="36">
        <v>1.3828568335495214E-5</v>
      </c>
      <c r="AM87" s="36">
        <v>1.5018342842390207E-2</v>
      </c>
      <c r="AN87" s="36">
        <v>3.118174298069467E-2</v>
      </c>
      <c r="AO87" s="36">
        <v>0.13259368375172551</v>
      </c>
      <c r="AP87" s="36">
        <v>10.391486516000001</v>
      </c>
      <c r="AQ87" s="36">
        <v>5.595415816</v>
      </c>
      <c r="AR87" s="36">
        <v>15.986902332</v>
      </c>
      <c r="AS87" s="36">
        <v>1.5495030599999999</v>
      </c>
      <c r="AT87" s="36">
        <v>152.00630685199999</v>
      </c>
      <c r="AU87" s="36">
        <v>352.32978301899999</v>
      </c>
      <c r="AV87" s="36">
        <v>89.150765446999998</v>
      </c>
      <c r="AW87" s="36">
        <v>206.639253967</v>
      </c>
      <c r="AX87" s="36">
        <v>83.980873940999999</v>
      </c>
      <c r="AY87" s="36">
        <v>194.656154117</v>
      </c>
      <c r="AZ87" s="36">
        <v>0.39052699142857139</v>
      </c>
      <c r="BA87" s="36">
        <v>0.78105398428571438</v>
      </c>
      <c r="BB87" s="36">
        <v>0.412155092</v>
      </c>
      <c r="BC87" s="36">
        <v>21.261250317999998</v>
      </c>
      <c r="BD87" s="36">
        <v>49.280663852000004</v>
      </c>
      <c r="BE87" s="36">
        <v>0.26763317714285717</v>
      </c>
      <c r="BF87" s="36">
        <v>0.53526635428571434</v>
      </c>
      <c r="BG87" s="36">
        <v>3.054953523</v>
      </c>
      <c r="BH87" s="36">
        <v>9.7844784760000003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5.280594851</v>
      </c>
      <c r="E88" s="36">
        <v>36</v>
      </c>
      <c r="F88" s="36">
        <v>0</v>
      </c>
      <c r="G88" s="36">
        <v>5</v>
      </c>
      <c r="H88" s="36">
        <v>31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2.9819622E-2</v>
      </c>
      <c r="P88" s="36">
        <v>5.2679200000000002E-2</v>
      </c>
      <c r="Q88" s="36">
        <v>2.9117094999999999E-2</v>
      </c>
      <c r="R88" s="36">
        <v>7.025270000000001E-4</v>
      </c>
      <c r="S88" s="36">
        <v>5.1762861E-2</v>
      </c>
      <c r="T88" s="36">
        <v>9.1633900000000006E-4</v>
      </c>
      <c r="U88" s="36">
        <v>0.43559999999999993</v>
      </c>
      <c r="V88" s="36">
        <v>1.0295999999999998</v>
      </c>
      <c r="W88" s="36">
        <v>0.46541962199999992</v>
      </c>
      <c r="X88" s="36">
        <v>1.0822791999999999</v>
      </c>
      <c r="Y88" s="36">
        <v>1.5476988219999999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4.537030508608942E-2</v>
      </c>
      <c r="AH88" s="36">
        <v>7.7181668422313054E-2</v>
      </c>
      <c r="AI88" s="36">
        <v>0.24718993805524583</v>
      </c>
      <c r="AJ88" s="36">
        <v>0</v>
      </c>
      <c r="AK88" s="36">
        <v>0</v>
      </c>
      <c r="AL88" s="36">
        <v>0</v>
      </c>
      <c r="AM88" s="36">
        <v>4.537030508608942E-2</v>
      </c>
      <c r="AN88" s="36">
        <v>7.7181668422313054E-2</v>
      </c>
      <c r="AO88" s="36">
        <v>0.24718993805524583</v>
      </c>
      <c r="AP88" s="36">
        <v>4.7827395609999996</v>
      </c>
      <c r="AQ88" s="36">
        <v>2.5753213019999999</v>
      </c>
      <c r="AR88" s="36">
        <v>7.3580608629999995</v>
      </c>
      <c r="AS88" s="36">
        <v>0.23579660699999999</v>
      </c>
      <c r="AT88" s="36">
        <v>10.139727563999999</v>
      </c>
      <c r="AU88" s="36">
        <v>23.670267249999998</v>
      </c>
      <c r="AV88" s="36">
        <v>12.224472833</v>
      </c>
      <c r="AW88" s="36">
        <v>28.536914540000001</v>
      </c>
      <c r="AX88" s="36">
        <v>11.232295433999999</v>
      </c>
      <c r="AY88" s="36">
        <v>26.220767083999998</v>
      </c>
      <c r="AZ88" s="36">
        <v>4.1873637142857148E-2</v>
      </c>
      <c r="BA88" s="36">
        <v>8.3747274285714296E-2</v>
      </c>
      <c r="BB88" s="36">
        <v>0.47561165100000002</v>
      </c>
      <c r="BC88" s="36">
        <v>22.230734571999999</v>
      </c>
      <c r="BD88" s="36">
        <v>51.895618018</v>
      </c>
      <c r="BE88" s="36">
        <v>0.30883873428571434</v>
      </c>
      <c r="BF88" s="36">
        <v>0.61767746857142869</v>
      </c>
      <c r="BG88" s="36">
        <v>0.73054054499999999</v>
      </c>
      <c r="BH88" s="36">
        <v>6.763989123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5.4212423110000003</v>
      </c>
      <c r="E89" s="36">
        <v>66</v>
      </c>
      <c r="F89" s="36">
        <v>3</v>
      </c>
      <c r="G89" s="36">
        <v>7</v>
      </c>
      <c r="H89" s="36">
        <v>56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4.6249099000000002E-2</v>
      </c>
      <c r="P89" s="36">
        <v>8.4730594000000006E-2</v>
      </c>
      <c r="Q89" s="36">
        <v>4.4562971999999999E-2</v>
      </c>
      <c r="R89" s="36">
        <v>1.6861269999999999E-3</v>
      </c>
      <c r="S89" s="36">
        <v>8.2531298000000003E-2</v>
      </c>
      <c r="T89" s="36">
        <v>2.1992959999999999E-3</v>
      </c>
      <c r="U89" s="36">
        <v>0.36819999999999997</v>
      </c>
      <c r="V89" s="36">
        <v>0.87039999999999984</v>
      </c>
      <c r="W89" s="36">
        <v>0.41444909899999999</v>
      </c>
      <c r="X89" s="36">
        <v>0.95513059399999989</v>
      </c>
      <c r="Y89" s="36">
        <v>1.3695796929999999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3.6044182034739455E-2</v>
      </c>
      <c r="AH89" s="36">
        <v>6.1316539553349876E-2</v>
      </c>
      <c r="AI89" s="36">
        <v>0.19637864694789081</v>
      </c>
      <c r="AJ89" s="36">
        <v>0</v>
      </c>
      <c r="AK89" s="36">
        <v>0</v>
      </c>
      <c r="AL89" s="36">
        <v>0</v>
      </c>
      <c r="AM89" s="36">
        <v>3.6044182034739455E-2</v>
      </c>
      <c r="AN89" s="36">
        <v>6.1316539553349876E-2</v>
      </c>
      <c r="AO89" s="36">
        <v>0.19637864694789081</v>
      </c>
      <c r="AP89" s="36">
        <v>6.1968411950000002</v>
      </c>
      <c r="AQ89" s="36">
        <v>3.3367606429999999</v>
      </c>
      <c r="AR89" s="36">
        <v>9.5336018379999992</v>
      </c>
      <c r="AS89" s="36">
        <v>0.138287036</v>
      </c>
      <c r="AT89" s="36">
        <v>18.473662793999999</v>
      </c>
      <c r="AU89" s="36">
        <v>39.030207245</v>
      </c>
      <c r="AV89" s="36">
        <v>15.058886770999999</v>
      </c>
      <c r="AW89" s="36">
        <v>31.815643605000002</v>
      </c>
      <c r="AX89" s="36">
        <v>13.988664654999999</v>
      </c>
      <c r="AY89" s="36">
        <v>29.554533209999999</v>
      </c>
      <c r="AZ89" s="36">
        <v>2.1384738571428571E-2</v>
      </c>
      <c r="BA89" s="36">
        <v>4.2769478571428578E-2</v>
      </c>
      <c r="BB89" s="36">
        <v>0.25294647399999998</v>
      </c>
      <c r="BC89" s="36">
        <v>14.341007547</v>
      </c>
      <c r="BD89" s="36">
        <v>30.298945201999999</v>
      </c>
      <c r="BE89" s="36">
        <v>0.16425095714285715</v>
      </c>
      <c r="BF89" s="36">
        <v>0.32850191428571429</v>
      </c>
      <c r="BG89" s="36">
        <v>1.9906212459999999</v>
      </c>
      <c r="BH89" s="36">
        <v>4.0202282460000003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5.6900188729999996</v>
      </c>
      <c r="E90" s="36">
        <v>13</v>
      </c>
      <c r="F90" s="36">
        <v>6</v>
      </c>
      <c r="G90" s="36">
        <v>4</v>
      </c>
      <c r="H90" s="36">
        <v>3</v>
      </c>
      <c r="I90" s="36">
        <v>0.8399433689081145</v>
      </c>
      <c r="J90" s="36">
        <v>17.95591094737091</v>
      </c>
      <c r="K90" s="36">
        <v>0.52525386891387571</v>
      </c>
      <c r="L90" s="36">
        <v>0.31468949999423879</v>
      </c>
      <c r="M90" s="36">
        <v>13.777004316280488</v>
      </c>
      <c r="N90" s="36">
        <v>5.018849999998535</v>
      </c>
      <c r="O90" s="36">
        <v>9.7265941000000009E-2</v>
      </c>
      <c r="P90" s="36">
        <v>0.15580222800000001</v>
      </c>
      <c r="Q90" s="36">
        <v>9.0344952000000006E-2</v>
      </c>
      <c r="R90" s="36">
        <v>6.9209889999999998E-3</v>
      </c>
      <c r="S90" s="36">
        <v>0.14677485000000001</v>
      </c>
      <c r="T90" s="36">
        <v>9.0273780000000008E-3</v>
      </c>
      <c r="U90" s="36">
        <v>0.6977000000000001</v>
      </c>
      <c r="V90" s="36">
        <v>1.6532</v>
      </c>
      <c r="W90" s="36">
        <v>1.6349093099081147</v>
      </c>
      <c r="X90" s="36">
        <v>19.764913175370907</v>
      </c>
      <c r="Y90" s="36">
        <v>21.399822485279021</v>
      </c>
      <c r="Z90" s="36">
        <v>0.14209048245697858</v>
      </c>
      <c r="AA90" s="36">
        <v>4.5717190093060252E-2</v>
      </c>
      <c r="AB90" s="36">
        <v>4.5717189999999998E-2</v>
      </c>
      <c r="AC90" s="36">
        <v>3.9651315824238836E-3</v>
      </c>
      <c r="AD90" s="36">
        <v>9.2525347550819453E-2</v>
      </c>
      <c r="AE90" s="36">
        <v>0.83272812795737494</v>
      </c>
      <c r="AF90" s="36">
        <v>0.92525347550819437</v>
      </c>
      <c r="AG90" s="36">
        <v>7.9699538729545161E-2</v>
      </c>
      <c r="AH90" s="36">
        <v>0.13558082450543316</v>
      </c>
      <c r="AI90" s="36">
        <v>0.43422507307821157</v>
      </c>
      <c r="AJ90" s="36">
        <v>2.6207494250177713E-3</v>
      </c>
      <c r="AK90" s="36">
        <v>3.1670249275097895E-3</v>
      </c>
      <c r="AL90" s="36">
        <v>7.9209870739211236E-3</v>
      </c>
      <c r="AM90" s="36">
        <v>8.6285419736986821E-2</v>
      </c>
      <c r="AN90" s="36">
        <v>0.23127319698376239</v>
      </c>
      <c r="AO90" s="36">
        <v>1.2748741881095076</v>
      </c>
      <c r="AP90" s="36">
        <v>225.351820992</v>
      </c>
      <c r="AQ90" s="36">
        <v>121.343288226</v>
      </c>
      <c r="AR90" s="36">
        <v>346.69510921799997</v>
      </c>
      <c r="AS90" s="36">
        <v>27.053352540999999</v>
      </c>
      <c r="AT90" s="36">
        <v>1215.98828768</v>
      </c>
      <c r="AU90" s="36">
        <v>3000.2291665450002</v>
      </c>
      <c r="AV90" s="36">
        <v>664.52219127900003</v>
      </c>
      <c r="AW90" s="36">
        <v>1639.5872232439999</v>
      </c>
      <c r="AX90" s="36">
        <v>640.22113682500003</v>
      </c>
      <c r="AY90" s="36">
        <v>1579.6288066290001</v>
      </c>
      <c r="AZ90" s="36">
        <v>11.881313262857145</v>
      </c>
      <c r="BA90" s="36">
        <v>23.76262652714286</v>
      </c>
      <c r="BB90" s="36">
        <v>1.4586116790000001</v>
      </c>
      <c r="BC90" s="36">
        <v>77.978885974999997</v>
      </c>
      <c r="BD90" s="36">
        <v>192.398669007</v>
      </c>
      <c r="BE90" s="36">
        <v>0.94715044000000004</v>
      </c>
      <c r="BF90" s="36">
        <v>1.8943008814285713</v>
      </c>
      <c r="BG90" s="36">
        <v>3.7411590719999999</v>
      </c>
      <c r="BH90" s="36">
        <v>35.109035446999997</v>
      </c>
      <c r="BI90" s="36">
        <v>0.45000000000000018</v>
      </c>
      <c r="BJ90" s="36">
        <v>0.45000000000000018</v>
      </c>
      <c r="BK90" s="36">
        <v>0.15</v>
      </c>
      <c r="BL90" s="36">
        <v>0.15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5.6893308620000003</v>
      </c>
      <c r="E91" s="36">
        <v>93</v>
      </c>
      <c r="F91" s="36">
        <v>8</v>
      </c>
      <c r="G91" s="36">
        <v>12</v>
      </c>
      <c r="H91" s="36">
        <v>73</v>
      </c>
      <c r="I91" s="36">
        <v>1.1505114983993769</v>
      </c>
      <c r="J91" s="36">
        <v>21.674218621670871</v>
      </c>
      <c r="K91" s="36">
        <v>0.59871149841232452</v>
      </c>
      <c r="L91" s="36">
        <v>0.55179999998705243</v>
      </c>
      <c r="M91" s="36">
        <v>16.859958620058581</v>
      </c>
      <c r="N91" s="36">
        <v>5.9647715000116666</v>
      </c>
      <c r="O91" s="36">
        <v>0.28914593900000002</v>
      </c>
      <c r="P91" s="36">
        <v>0.49074441800000002</v>
      </c>
      <c r="Q91" s="36">
        <v>0.27239369800000002</v>
      </c>
      <c r="R91" s="36">
        <v>1.6752240999999998E-2</v>
      </c>
      <c r="S91" s="36">
        <v>0.46889366599999999</v>
      </c>
      <c r="T91" s="36">
        <v>2.1850752000000001E-2</v>
      </c>
      <c r="U91" s="36">
        <v>2.2274500000000002</v>
      </c>
      <c r="V91" s="36">
        <v>5.2881</v>
      </c>
      <c r="W91" s="36">
        <v>3.6671074373993768</v>
      </c>
      <c r="X91" s="36">
        <v>27.453063039670869</v>
      </c>
      <c r="Y91" s="36">
        <v>31.120170477070246</v>
      </c>
      <c r="Z91" s="36">
        <v>0.1819197932580951</v>
      </c>
      <c r="AA91" s="36">
        <v>8.176689484293187E-2</v>
      </c>
      <c r="AB91" s="36">
        <v>8.1766894999999992E-2</v>
      </c>
      <c r="AC91" s="36">
        <v>5.2503218201373136E-3</v>
      </c>
      <c r="AD91" s="36">
        <v>0.12168963690001552</v>
      </c>
      <c r="AE91" s="36">
        <v>1.0952067321001395</v>
      </c>
      <c r="AF91" s="36">
        <v>1.2168963690001549</v>
      </c>
      <c r="AG91" s="36">
        <v>0.22625257944658689</v>
      </c>
      <c r="AH91" s="36">
        <v>0.38488944549534321</v>
      </c>
      <c r="AI91" s="36">
        <v>1.2326864673296802</v>
      </c>
      <c r="AJ91" s="36">
        <v>4.6873078387270921E-3</v>
      </c>
      <c r="AK91" s="36">
        <v>5.6643418965617873E-3</v>
      </c>
      <c r="AL91" s="36">
        <v>1.4166980043385556E-2</v>
      </c>
      <c r="AM91" s="36">
        <v>0.2361902091054513</v>
      </c>
      <c r="AN91" s="36">
        <v>0.5122434242919206</v>
      </c>
      <c r="AO91" s="36">
        <v>2.3420601794732052</v>
      </c>
      <c r="AP91" s="36">
        <v>186.35972581499999</v>
      </c>
      <c r="AQ91" s="36">
        <v>100.347544669</v>
      </c>
      <c r="AR91" s="36">
        <v>286.70727048399999</v>
      </c>
      <c r="AS91" s="36">
        <v>18.924017662000001</v>
      </c>
      <c r="AT91" s="36">
        <v>1171.972859279</v>
      </c>
      <c r="AU91" s="36">
        <v>2602.3156678169998</v>
      </c>
      <c r="AV91" s="36">
        <v>630.45825166999998</v>
      </c>
      <c r="AW91" s="36">
        <v>1399.905614908</v>
      </c>
      <c r="AX91" s="36">
        <v>603.90926543700004</v>
      </c>
      <c r="AY91" s="36">
        <v>1340.9547251409999</v>
      </c>
      <c r="AZ91" s="36">
        <v>3.6554290028571428</v>
      </c>
      <c r="BA91" s="36">
        <v>7.3108580057142856</v>
      </c>
      <c r="BB91" s="36">
        <v>1.5040839210000001</v>
      </c>
      <c r="BC91" s="36">
        <v>92.715233620000006</v>
      </c>
      <c r="BD91" s="36">
        <v>205.87021549599999</v>
      </c>
      <c r="BE91" s="36">
        <v>0.97667787000000017</v>
      </c>
      <c r="BF91" s="36">
        <v>1.9533557414285714</v>
      </c>
      <c r="BG91" s="36">
        <v>4.9278526490000001</v>
      </c>
      <c r="BH91" s="36">
        <v>34.144853046999998</v>
      </c>
      <c r="BI91" s="36">
        <v>0.18</v>
      </c>
      <c r="BJ91" s="36">
        <v>0.18</v>
      </c>
      <c r="BK91" s="36">
        <v>0.54000000000000026</v>
      </c>
      <c r="BL91" s="36">
        <v>0.54000000000000026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5.739772866</v>
      </c>
      <c r="E92" s="36">
        <v>49</v>
      </c>
      <c r="F92" s="36">
        <v>5</v>
      </c>
      <c r="G92" s="36">
        <v>23</v>
      </c>
      <c r="H92" s="36">
        <v>21</v>
      </c>
      <c r="I92" s="36">
        <v>0.27979658101131022</v>
      </c>
      <c r="J92" s="36">
        <v>61.221816294040977</v>
      </c>
      <c r="K92" s="36">
        <v>0.27979658101131022</v>
      </c>
      <c r="L92" s="36">
        <v>0</v>
      </c>
      <c r="M92" s="36">
        <v>28.75627037504789</v>
      </c>
      <c r="N92" s="36">
        <v>32.745342500004398</v>
      </c>
      <c r="O92" s="36">
        <v>0.640402358</v>
      </c>
      <c r="P92" s="36">
        <v>1.142109434</v>
      </c>
      <c r="Q92" s="36">
        <v>0.60492658600000004</v>
      </c>
      <c r="R92" s="36">
        <v>3.5475772000000003E-2</v>
      </c>
      <c r="S92" s="36">
        <v>1.0958366879999999</v>
      </c>
      <c r="T92" s="36">
        <v>4.6272746000000003E-2</v>
      </c>
      <c r="U92" s="36">
        <v>1.3454500000000009</v>
      </c>
      <c r="V92" s="36">
        <v>3.1808000000000014</v>
      </c>
      <c r="W92" s="36">
        <v>2.265648939011311</v>
      </c>
      <c r="X92" s="36">
        <v>65.544725728040973</v>
      </c>
      <c r="Y92" s="36">
        <v>67.810374667052287</v>
      </c>
      <c r="Z92" s="36">
        <v>0.16906252194994326</v>
      </c>
      <c r="AA92" s="36">
        <v>3.6179379697287788E-2</v>
      </c>
      <c r="AB92" s="36">
        <v>3.6179379999999997E-2</v>
      </c>
      <c r="AC92" s="36">
        <v>4.2302016015497643E-3</v>
      </c>
      <c r="AD92" s="36">
        <v>1.0899526092928049</v>
      </c>
      <c r="AE92" s="36">
        <v>9.8095734836352442</v>
      </c>
      <c r="AF92" s="36">
        <v>10.899526092928044</v>
      </c>
      <c r="AG92" s="36">
        <v>0.13054859428376014</v>
      </c>
      <c r="AH92" s="36">
        <v>0.22208266613789066</v>
      </c>
      <c r="AI92" s="36">
        <v>0.71126475506324482</v>
      </c>
      <c r="AJ92" s="36">
        <v>2.0743179216229624E-3</v>
      </c>
      <c r="AK92" s="36">
        <v>2.5066938891074981E-3</v>
      </c>
      <c r="AL92" s="36">
        <v>6.2694454096102756E-3</v>
      </c>
      <c r="AM92" s="36">
        <v>0.13685311380693288</v>
      </c>
      <c r="AN92" s="36">
        <v>1.314541969319803</v>
      </c>
      <c r="AO92" s="36">
        <v>10.527107684108101</v>
      </c>
      <c r="AP92" s="36">
        <v>651.62091020499997</v>
      </c>
      <c r="AQ92" s="36">
        <v>350.87279780199998</v>
      </c>
      <c r="AR92" s="36">
        <v>1002.4937080069999</v>
      </c>
      <c r="AS92" s="36">
        <v>16.106416070000002</v>
      </c>
      <c r="AT92" s="36">
        <v>1589.0834087840001</v>
      </c>
      <c r="AU92" s="36">
        <v>3471.1729689190001</v>
      </c>
      <c r="AV92" s="36">
        <v>1810.029020231</v>
      </c>
      <c r="AW92" s="36">
        <v>3953.8036664760002</v>
      </c>
      <c r="AX92" s="36">
        <v>1665.762247825</v>
      </c>
      <c r="AY92" s="36">
        <v>3638.6692198390001</v>
      </c>
      <c r="AZ92" s="36">
        <v>0.15771983714285717</v>
      </c>
      <c r="BA92" s="36">
        <v>0.31543967571428577</v>
      </c>
      <c r="BB92" s="36">
        <v>29.618821813</v>
      </c>
      <c r="BC92" s="36">
        <v>2974.2977663060001</v>
      </c>
      <c r="BD92" s="36">
        <v>6497.0170545170004</v>
      </c>
      <c r="BE92" s="36">
        <v>1.234203282857143</v>
      </c>
      <c r="BF92" s="36">
        <v>2.4684065671428574</v>
      </c>
      <c r="BG92" s="36">
        <v>17.412377704000001</v>
      </c>
      <c r="BH92" s="36">
        <v>300.69572891000001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5.6207921430000001</v>
      </c>
      <c r="E93" s="36">
        <v>6</v>
      </c>
      <c r="F93" s="36">
        <v>2</v>
      </c>
      <c r="G93" s="36">
        <v>3</v>
      </c>
      <c r="H93" s="36">
        <v>1</v>
      </c>
      <c r="I93" s="36">
        <v>6.2805767533933814</v>
      </c>
      <c r="J93" s="36">
        <v>88.859785488292516</v>
      </c>
      <c r="K93" s="36">
        <v>3.1095082534407723</v>
      </c>
      <c r="L93" s="36">
        <v>3.1710684999526095</v>
      </c>
      <c r="M93" s="36">
        <v>65.743074241656629</v>
      </c>
      <c r="N93" s="36">
        <v>29.397288000029263</v>
      </c>
      <c r="O93" s="36">
        <v>0.34815548200000002</v>
      </c>
      <c r="P93" s="36">
        <v>0.58863835499999995</v>
      </c>
      <c r="Q93" s="36">
        <v>0.31727883000000001</v>
      </c>
      <c r="R93" s="36">
        <v>3.0876652000000001E-2</v>
      </c>
      <c r="S93" s="36">
        <v>0.548364462</v>
      </c>
      <c r="T93" s="36">
        <v>4.0273892999999998E-2</v>
      </c>
      <c r="U93" s="36">
        <v>6.6E-3</v>
      </c>
      <c r="V93" s="36">
        <v>1.5599999999999999E-2</v>
      </c>
      <c r="W93" s="36">
        <v>6.6353322353933812</v>
      </c>
      <c r="X93" s="36">
        <v>89.464023843292523</v>
      </c>
      <c r="Y93" s="36">
        <v>96.099356078685901</v>
      </c>
      <c r="Z93" s="36">
        <v>0.85033288749245461</v>
      </c>
      <c r="AA93" s="36">
        <v>0.39546870511368531</v>
      </c>
      <c r="AB93" s="36">
        <v>0.39546870499999998</v>
      </c>
      <c r="AC93" s="36">
        <v>2.8363156610963079E-2</v>
      </c>
      <c r="AD93" s="36">
        <v>0.65998438645036295</v>
      </c>
      <c r="AE93" s="36">
        <v>5.9398594780532648</v>
      </c>
      <c r="AF93" s="36">
        <v>6.5998438645036233</v>
      </c>
      <c r="AG93" s="36">
        <v>6.9559279391377855E-4</v>
      </c>
      <c r="AH93" s="36">
        <v>1.1833072816004508E-3</v>
      </c>
      <c r="AI93" s="36">
        <v>3.7897814289095523E-3</v>
      </c>
      <c r="AJ93" s="36">
        <v>2.2670343117978425E-2</v>
      </c>
      <c r="AK93" s="36">
        <v>2.7395805533651899E-2</v>
      </c>
      <c r="AL93" s="36">
        <v>6.851913909068616E-2</v>
      </c>
      <c r="AM93" s="36">
        <v>5.1729092522855277E-2</v>
      </c>
      <c r="AN93" s="36">
        <v>0.68856349926561533</v>
      </c>
      <c r="AO93" s="36">
        <v>6.01216839857286</v>
      </c>
      <c r="AP93" s="36">
        <v>643.54503697400003</v>
      </c>
      <c r="AQ93" s="36">
        <v>346.52425067799999</v>
      </c>
      <c r="AR93" s="36">
        <v>990.06928765199996</v>
      </c>
      <c r="AS93" s="36">
        <v>16.921565088000001</v>
      </c>
      <c r="AT93" s="36">
        <v>2642.317006282</v>
      </c>
      <c r="AU93" s="36">
        <v>6183.1615074769998</v>
      </c>
      <c r="AV93" s="36">
        <v>1434.583451602</v>
      </c>
      <c r="AW93" s="36">
        <v>3357.0011304929999</v>
      </c>
      <c r="AX93" s="36">
        <v>1376.099834743</v>
      </c>
      <c r="AY93" s="36">
        <v>3220.1463747150001</v>
      </c>
      <c r="AZ93" s="36">
        <v>0.17535414714285716</v>
      </c>
      <c r="BA93" s="36">
        <v>0.35070829428571432</v>
      </c>
      <c r="BB93" s="36">
        <v>6.4854366749999999</v>
      </c>
      <c r="BC93" s="36">
        <v>350.51622106399998</v>
      </c>
      <c r="BD93" s="36">
        <v>820.22649087100001</v>
      </c>
      <c r="BE93" s="36">
        <v>0.27024529428571431</v>
      </c>
      <c r="BF93" s="36">
        <v>0.5404905900000001</v>
      </c>
      <c r="BG93" s="36">
        <v>7.0092948679999996</v>
      </c>
      <c r="BH93" s="36">
        <v>78.610718129000006</v>
      </c>
      <c r="BI93" s="36">
        <v>0.27</v>
      </c>
      <c r="BJ93" s="36">
        <v>0.27</v>
      </c>
      <c r="BK93" s="36">
        <v>1.2000000000000008</v>
      </c>
      <c r="BL93" s="36">
        <v>1.2000000000000008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5.5871447180000002</v>
      </c>
      <c r="E94" s="36">
        <v>3</v>
      </c>
      <c r="F94" s="36">
        <v>0</v>
      </c>
      <c r="G94" s="36">
        <v>1</v>
      </c>
      <c r="H94" s="36">
        <v>2</v>
      </c>
      <c r="I94" s="36">
        <v>0.30387578652234731</v>
      </c>
      <c r="J94" s="36">
        <v>11.095286433113861</v>
      </c>
      <c r="K94" s="36">
        <v>0.16564928652386135</v>
      </c>
      <c r="L94" s="36">
        <v>0.13822649999848596</v>
      </c>
      <c r="M94" s="36">
        <v>6.2510227196416004</v>
      </c>
      <c r="N94" s="36">
        <v>5.148139499994608</v>
      </c>
      <c r="O94" s="36">
        <v>9.2114962000000009E-2</v>
      </c>
      <c r="P94" s="36">
        <v>0.15161060500000001</v>
      </c>
      <c r="Q94" s="36">
        <v>8.0156866000000007E-2</v>
      </c>
      <c r="R94" s="36">
        <v>1.1958096000000001E-2</v>
      </c>
      <c r="S94" s="36">
        <v>0.136013088</v>
      </c>
      <c r="T94" s="36">
        <v>1.5597516999999998E-2</v>
      </c>
      <c r="U94" s="36">
        <v>3.0000000000000001E-3</v>
      </c>
      <c r="V94" s="36">
        <v>7.1999999999999998E-3</v>
      </c>
      <c r="W94" s="36">
        <v>0.39899074852234734</v>
      </c>
      <c r="X94" s="36">
        <v>11.25409703811386</v>
      </c>
      <c r="Y94" s="36">
        <v>11.653087786636208</v>
      </c>
      <c r="Z94" s="36">
        <v>5.6955671486768777E-2</v>
      </c>
      <c r="AA94" s="36">
        <v>2.0858730078923665E-2</v>
      </c>
      <c r="AB94" s="36">
        <v>2.0858729999999999E-2</v>
      </c>
      <c r="AC94" s="36">
        <v>1.7739354946372551E-3</v>
      </c>
      <c r="AD94" s="36">
        <v>0.1306581058730345</v>
      </c>
      <c r="AE94" s="36">
        <v>1.1759229528573101</v>
      </c>
      <c r="AF94" s="36">
        <v>1.306581058730345</v>
      </c>
      <c r="AG94" s="36">
        <v>3.0593115511399002E-4</v>
      </c>
      <c r="AH94" s="36">
        <v>5.2043460869966116E-4</v>
      </c>
      <c r="AI94" s="36">
        <v>1.6667973278624284E-3</v>
      </c>
      <c r="AJ94" s="36">
        <v>1.1957319474103407E-3</v>
      </c>
      <c r="AK94" s="36">
        <v>1.4449732773645159E-3</v>
      </c>
      <c r="AL94" s="36">
        <v>3.6139957575785121E-3</v>
      </c>
      <c r="AM94" s="36">
        <v>3.275598597161586E-3</v>
      </c>
      <c r="AN94" s="36">
        <v>0.13262351375909867</v>
      </c>
      <c r="AO94" s="36">
        <v>1.1812037459427509</v>
      </c>
      <c r="AP94" s="36">
        <v>303.18645957500001</v>
      </c>
      <c r="AQ94" s="36">
        <v>163.25424746300001</v>
      </c>
      <c r="AR94" s="36">
        <v>466.44070703800003</v>
      </c>
      <c r="AS94" s="36">
        <v>9.4061304920000008</v>
      </c>
      <c r="AT94" s="36">
        <v>638.98996567999995</v>
      </c>
      <c r="AU94" s="36">
        <v>1406.7779238559999</v>
      </c>
      <c r="AV94" s="36">
        <v>378.638270111</v>
      </c>
      <c r="AW94" s="36">
        <v>833.59675132300003</v>
      </c>
      <c r="AX94" s="36">
        <v>360.34009695200001</v>
      </c>
      <c r="AY94" s="36">
        <v>793.31213430499997</v>
      </c>
      <c r="AZ94" s="36">
        <v>0.86645058714285716</v>
      </c>
      <c r="BA94" s="36">
        <v>1.7329011742857143</v>
      </c>
      <c r="BB94" s="36">
        <v>3.6180445940000001</v>
      </c>
      <c r="BC94" s="36">
        <v>254.16322720900001</v>
      </c>
      <c r="BD94" s="36">
        <v>559.55685738099999</v>
      </c>
      <c r="BE94" s="36">
        <v>0.15076232714285714</v>
      </c>
      <c r="BF94" s="36">
        <v>0.30152465428571429</v>
      </c>
      <c r="BG94" s="36">
        <v>6.2323349710000002</v>
      </c>
      <c r="BH94" s="36">
        <v>63.544166506000003</v>
      </c>
      <c r="BI94" s="36">
        <v>0.42000000000000015</v>
      </c>
      <c r="BJ94" s="36">
        <v>0.42000000000000015</v>
      </c>
      <c r="BK94" s="36">
        <v>0.45000000000000018</v>
      </c>
      <c r="BL94" s="36">
        <v>0.45000000000000018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5.5553048230000002</v>
      </c>
      <c r="E95" s="36">
        <v>8</v>
      </c>
      <c r="F95" s="36">
        <v>1</v>
      </c>
      <c r="G95" s="36">
        <v>5</v>
      </c>
      <c r="H95" s="36">
        <v>2</v>
      </c>
      <c r="I95" s="36">
        <v>0.21293779039214875</v>
      </c>
      <c r="J95" s="36">
        <v>11.254372185534391</v>
      </c>
      <c r="K95" s="36">
        <v>0.13729479039719414</v>
      </c>
      <c r="L95" s="36">
        <v>7.5642999994954607E-2</v>
      </c>
      <c r="M95" s="36">
        <v>5.5345359759286152</v>
      </c>
      <c r="N95" s="36">
        <v>5.9327739999979254</v>
      </c>
      <c r="O95" s="36">
        <v>0.46023762499999998</v>
      </c>
      <c r="P95" s="36">
        <v>0.79848691399999994</v>
      </c>
      <c r="Q95" s="36">
        <v>0.42948266499999999</v>
      </c>
      <c r="R95" s="36">
        <v>3.0754960000000001E-2</v>
      </c>
      <c r="S95" s="36">
        <v>0.75837174799999996</v>
      </c>
      <c r="T95" s="36">
        <v>4.0115165999999994E-2</v>
      </c>
      <c r="U95" s="36">
        <v>0.12975</v>
      </c>
      <c r="V95" s="36">
        <v>0.30690000000000001</v>
      </c>
      <c r="W95" s="36">
        <v>0.80292541539214879</v>
      </c>
      <c r="X95" s="36">
        <v>12.359759099534392</v>
      </c>
      <c r="Y95" s="36">
        <v>13.162684514926541</v>
      </c>
      <c r="Z95" s="36">
        <v>5.4983545607886979E-2</v>
      </c>
      <c r="AA95" s="36">
        <v>1.1766478760087811E-2</v>
      </c>
      <c r="AB95" s="36">
        <v>1.1766479E-2</v>
      </c>
      <c r="AC95" s="36">
        <v>1.8543872150328547E-3</v>
      </c>
      <c r="AD95" s="36">
        <v>0.18250233521132458</v>
      </c>
      <c r="AE95" s="36">
        <v>1.6425210169019211</v>
      </c>
      <c r="AF95" s="36">
        <v>1.8250233521132455</v>
      </c>
      <c r="AG95" s="36">
        <v>1.3761015092011424E-2</v>
      </c>
      <c r="AH95" s="36">
        <v>2.3409542915145874E-2</v>
      </c>
      <c r="AI95" s="36">
        <v>7.4973806363372614E-2</v>
      </c>
      <c r="AJ95" s="36">
        <v>6.7451637030189386E-4</v>
      </c>
      <c r="AK95" s="36">
        <v>8.151142338805263E-4</v>
      </c>
      <c r="AL95" s="36">
        <v>2.0386670323474464E-3</v>
      </c>
      <c r="AM95" s="36">
        <v>1.6289918677346173E-2</v>
      </c>
      <c r="AN95" s="36">
        <v>0.206726992360351</v>
      </c>
      <c r="AO95" s="36">
        <v>1.7195334902976411</v>
      </c>
      <c r="AP95" s="36">
        <v>234.91245200200001</v>
      </c>
      <c r="AQ95" s="36">
        <v>126.491320309</v>
      </c>
      <c r="AR95" s="36">
        <v>361.40377231100001</v>
      </c>
      <c r="AS95" s="36">
        <v>8.357632079</v>
      </c>
      <c r="AT95" s="36">
        <v>1568.395959165</v>
      </c>
      <c r="AU95" s="36">
        <v>3665.55823405</v>
      </c>
      <c r="AV95" s="36">
        <v>875.47384751100003</v>
      </c>
      <c r="AW95" s="36">
        <v>2046.103441982</v>
      </c>
      <c r="AX95" s="36">
        <v>829.94720422700004</v>
      </c>
      <c r="AY95" s="36">
        <v>1939.7013812109999</v>
      </c>
      <c r="AZ95" s="36">
        <v>9.203873857142858E-2</v>
      </c>
      <c r="BA95" s="36">
        <v>0.18407747714285716</v>
      </c>
      <c r="BB95" s="36">
        <v>2.0131654459999999</v>
      </c>
      <c r="BC95" s="36">
        <v>166.391108331</v>
      </c>
      <c r="BD95" s="36">
        <v>388.879028699</v>
      </c>
      <c r="BE95" s="36">
        <v>8.3887718571428571E-2</v>
      </c>
      <c r="BF95" s="36">
        <v>0.16777543714285714</v>
      </c>
      <c r="BG95" s="36">
        <v>2.6348710770000001</v>
      </c>
      <c r="BH95" s="36">
        <v>47.712694483999996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5.6584139550000003</v>
      </c>
      <c r="E96" s="36">
        <v>3</v>
      </c>
      <c r="F96" s="36">
        <v>2</v>
      </c>
      <c r="G96" s="36">
        <v>1</v>
      </c>
      <c r="H96" s="36">
        <v>0</v>
      </c>
      <c r="I96" s="36">
        <v>0.10591458967341646</v>
      </c>
      <c r="J96" s="36">
        <v>8.51210276504756</v>
      </c>
      <c r="K96" s="36">
        <v>4.219858967046116E-2</v>
      </c>
      <c r="L96" s="36">
        <v>6.3716000002955298E-2</v>
      </c>
      <c r="M96" s="36">
        <v>2.8669563547067982</v>
      </c>
      <c r="N96" s="36">
        <v>5.7510610000141789</v>
      </c>
      <c r="O96" s="36">
        <v>5.1975294000000005E-2</v>
      </c>
      <c r="P96" s="36">
        <v>8.4093169000000009E-2</v>
      </c>
      <c r="Q96" s="36">
        <v>4.3704814000000002E-2</v>
      </c>
      <c r="R96" s="36">
        <v>8.2704800000000002E-3</v>
      </c>
      <c r="S96" s="36">
        <v>7.3305586000000006E-2</v>
      </c>
      <c r="T96" s="36">
        <v>1.0787583E-2</v>
      </c>
      <c r="U96" s="36">
        <v>9.7350000000000006E-2</v>
      </c>
      <c r="V96" s="36">
        <v>0.2301</v>
      </c>
      <c r="W96" s="36">
        <v>0.25523988367341649</v>
      </c>
      <c r="X96" s="36">
        <v>8.8262959340475611</v>
      </c>
      <c r="Y96" s="36">
        <v>9.0815358177209777</v>
      </c>
      <c r="Z96" s="36">
        <v>2.6761661819262893E-2</v>
      </c>
      <c r="AA96" s="36">
        <v>8.4115272971968819E-3</v>
      </c>
      <c r="AB96" s="36">
        <v>8.4115270000000002E-3</v>
      </c>
      <c r="AC96" s="36">
        <v>2.6295448903231706E-4</v>
      </c>
      <c r="AD96" s="36">
        <v>4.1626794929824254E-2</v>
      </c>
      <c r="AE96" s="36">
        <v>0.37464115436841827</v>
      </c>
      <c r="AF96" s="36">
        <v>0.41626794929824251</v>
      </c>
      <c r="AG96" s="36">
        <v>1.7514505006268905E-2</v>
      </c>
      <c r="AH96" s="36">
        <v>2.9794790125606877E-2</v>
      </c>
      <c r="AI96" s="36">
        <v>9.5423854861740945E-2</v>
      </c>
      <c r="AJ96" s="36">
        <v>4.821929024526109E-4</v>
      </c>
      <c r="AK96" s="36">
        <v>5.8270238585139732E-4</v>
      </c>
      <c r="AL96" s="36">
        <v>1.457386086916946E-3</v>
      </c>
      <c r="AM96" s="36">
        <v>1.8259652397753835E-2</v>
      </c>
      <c r="AN96" s="36">
        <v>7.2004287441282525E-2</v>
      </c>
      <c r="AO96" s="36">
        <v>0.47152239531707613</v>
      </c>
      <c r="AP96" s="36">
        <v>58.549615308</v>
      </c>
      <c r="AQ96" s="36">
        <v>31.526715934999999</v>
      </c>
      <c r="AR96" s="36">
        <v>90.076331242999998</v>
      </c>
      <c r="AS96" s="36">
        <v>4.283923111</v>
      </c>
      <c r="AT96" s="36">
        <v>190.50376222899999</v>
      </c>
      <c r="AU96" s="36">
        <v>500.80669653199999</v>
      </c>
      <c r="AV96" s="36">
        <v>126.70701472099999</v>
      </c>
      <c r="AW96" s="36">
        <v>333.09432174699998</v>
      </c>
      <c r="AX96" s="36">
        <v>119.32469041500001</v>
      </c>
      <c r="AY96" s="36">
        <v>313.687264347</v>
      </c>
      <c r="AZ96" s="36">
        <v>4.9297577142857138E-2</v>
      </c>
      <c r="BA96" s="36">
        <v>9.8595154285714276E-2</v>
      </c>
      <c r="BB96" s="36">
        <v>0.97015337099999999</v>
      </c>
      <c r="BC96" s="36">
        <v>60.069702169000003</v>
      </c>
      <c r="BD96" s="36">
        <v>157.914514406</v>
      </c>
      <c r="BE96" s="36">
        <v>4.0425864285714291E-2</v>
      </c>
      <c r="BF96" s="36">
        <v>8.0851728571428583E-2</v>
      </c>
      <c r="BG96" s="36">
        <v>2.9370005300000002</v>
      </c>
      <c r="BH96" s="36">
        <v>23.963375607</v>
      </c>
      <c r="BI96" s="36">
        <v>0.27</v>
      </c>
      <c r="BJ96" s="36">
        <v>0.27</v>
      </c>
      <c r="BK96" s="36">
        <v>0.12</v>
      </c>
      <c r="BL96" s="36">
        <v>0.12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5.1683027839999998</v>
      </c>
      <c r="E97" s="36">
        <v>3</v>
      </c>
      <c r="F97" s="36">
        <v>0</v>
      </c>
      <c r="G97" s="36">
        <v>2</v>
      </c>
      <c r="H97" s="36">
        <v>1</v>
      </c>
      <c r="I97" s="36">
        <v>2.7726218918393032E-3</v>
      </c>
      <c r="J97" s="36">
        <v>1.3835998535988461</v>
      </c>
      <c r="K97" s="36">
        <v>2.7726218918393032E-3</v>
      </c>
      <c r="L97" s="36">
        <v>0</v>
      </c>
      <c r="M97" s="36">
        <v>0.35043747549055276</v>
      </c>
      <c r="N97" s="36">
        <v>1.0359350000001326</v>
      </c>
      <c r="O97" s="36">
        <v>2.3962791000000001E-2</v>
      </c>
      <c r="P97" s="36">
        <v>4.0039108999999996E-2</v>
      </c>
      <c r="Q97" s="36">
        <v>2.0450484000000001E-2</v>
      </c>
      <c r="R97" s="36">
        <v>3.5123070000000001E-3</v>
      </c>
      <c r="S97" s="36">
        <v>3.5457837999999998E-2</v>
      </c>
      <c r="T97" s="36">
        <v>4.5812709999999996E-3</v>
      </c>
      <c r="U97" s="36">
        <v>3.0000000000000001E-3</v>
      </c>
      <c r="V97" s="36">
        <v>7.1999999999999998E-3</v>
      </c>
      <c r="W97" s="36">
        <v>2.9735412891839303E-2</v>
      </c>
      <c r="X97" s="36">
        <v>1.4308389625988462</v>
      </c>
      <c r="Y97" s="36">
        <v>1.4605743754906855</v>
      </c>
      <c r="Z97" s="36">
        <v>2.288563332990586E-3</v>
      </c>
      <c r="AA97" s="36">
        <v>4.8975255325998533E-4</v>
      </c>
      <c r="AB97" s="36">
        <v>4.89753E-4</v>
      </c>
      <c r="AC97" s="36">
        <v>1.9431355298140739E-5</v>
      </c>
      <c r="AD97" s="36">
        <v>8.4498585500489866E-3</v>
      </c>
      <c r="AE97" s="36">
        <v>7.6048726950440862E-2</v>
      </c>
      <c r="AF97" s="36">
        <v>8.4498585500489845E-2</v>
      </c>
      <c r="AG97" s="36">
        <v>3.7701578489595516E-4</v>
      </c>
      <c r="AH97" s="36">
        <v>6.4136018580001567E-4</v>
      </c>
      <c r="AI97" s="36">
        <v>2.0540860004676178E-3</v>
      </c>
      <c r="AJ97" s="36">
        <v>2.807521399548254E-5</v>
      </c>
      <c r="AK97" s="36">
        <v>3.3927281167602427E-5</v>
      </c>
      <c r="AL97" s="36">
        <v>8.4854891178003122E-5</v>
      </c>
      <c r="AM97" s="36">
        <v>4.2452235418957842E-4</v>
      </c>
      <c r="AN97" s="36">
        <v>9.125146017016604E-3</v>
      </c>
      <c r="AO97" s="36">
        <v>7.8187667842086486E-2</v>
      </c>
      <c r="AP97" s="36">
        <v>14.892851633999999</v>
      </c>
      <c r="AQ97" s="36">
        <v>8.0192278019999996</v>
      </c>
      <c r="AR97" s="36">
        <v>22.912079435999999</v>
      </c>
      <c r="AS97" s="36">
        <v>0.29916511000000001</v>
      </c>
      <c r="AT97" s="36">
        <v>19.455352469000001</v>
      </c>
      <c r="AU97" s="36">
        <v>53.321418481999999</v>
      </c>
      <c r="AV97" s="36">
        <v>25.36361728</v>
      </c>
      <c r="AW97" s="36">
        <v>69.514240534999999</v>
      </c>
      <c r="AX97" s="36">
        <v>23.261180186000001</v>
      </c>
      <c r="AY97" s="36">
        <v>63.752076713999998</v>
      </c>
      <c r="AZ97" s="36">
        <v>3.6670157142857144E-3</v>
      </c>
      <c r="BA97" s="36">
        <v>7.3340314285714287E-3</v>
      </c>
      <c r="BB97" s="36">
        <v>1.1566565959999999</v>
      </c>
      <c r="BC97" s="36">
        <v>78.330272688999997</v>
      </c>
      <c r="BD97" s="36">
        <v>214.68031774100001</v>
      </c>
      <c r="BE97" s="36">
        <v>4.8197371428571438E-2</v>
      </c>
      <c r="BF97" s="36">
        <v>9.6394742857142876E-2</v>
      </c>
      <c r="BG97" s="36">
        <v>0.40542845500000002</v>
      </c>
      <c r="BH97" s="36">
        <v>15.012725824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5.5305821890000004</v>
      </c>
      <c r="E98" s="36">
        <v>2</v>
      </c>
      <c r="F98" s="36">
        <v>0</v>
      </c>
      <c r="G98" s="36">
        <v>1</v>
      </c>
      <c r="H98" s="36">
        <v>1</v>
      </c>
      <c r="I98" s="36">
        <v>2.6974920061755185E-3</v>
      </c>
      <c r="J98" s="36">
        <v>1.046141233269998</v>
      </c>
      <c r="K98" s="36">
        <v>2.6974920061755185E-3</v>
      </c>
      <c r="L98" s="36">
        <v>0</v>
      </c>
      <c r="M98" s="36">
        <v>0.34248872527617996</v>
      </c>
      <c r="N98" s="36">
        <v>0.70634999999999359</v>
      </c>
      <c r="O98" s="36">
        <v>1.2746533000000001E-2</v>
      </c>
      <c r="P98" s="36">
        <v>2.1969298000000002E-2</v>
      </c>
      <c r="Q98" s="36">
        <v>1.1616344000000001E-2</v>
      </c>
      <c r="R98" s="36">
        <v>1.130189E-3</v>
      </c>
      <c r="S98" s="36">
        <v>2.0495139000000002E-2</v>
      </c>
      <c r="T98" s="36">
        <v>1.4741590000000001E-3</v>
      </c>
      <c r="U98" s="36">
        <v>0</v>
      </c>
      <c r="V98" s="36">
        <v>0</v>
      </c>
      <c r="W98" s="36">
        <v>1.5444025006175519E-2</v>
      </c>
      <c r="X98" s="36">
        <v>1.0681105312699979</v>
      </c>
      <c r="Y98" s="36">
        <v>1.0835545562761735</v>
      </c>
      <c r="Z98" s="36">
        <v>2.1724751957258354E-3</v>
      </c>
      <c r="AA98" s="36">
        <v>4.6490969188532871E-4</v>
      </c>
      <c r="AB98" s="36">
        <v>4.6491000000000002E-4</v>
      </c>
      <c r="AC98" s="36">
        <v>2.892296440481368E-5</v>
      </c>
      <c r="AD98" s="36">
        <v>1.1618184426055188E-2</v>
      </c>
      <c r="AE98" s="36">
        <v>0.10456365983449667</v>
      </c>
      <c r="AF98" s="36">
        <v>0.11618184426055186</v>
      </c>
      <c r="AG98" s="36">
        <v>0</v>
      </c>
      <c r="AH98" s="36">
        <v>0</v>
      </c>
      <c r="AI98" s="36">
        <v>0</v>
      </c>
      <c r="AJ98" s="36">
        <v>2.6651082767517814E-5</v>
      </c>
      <c r="AK98" s="36">
        <v>3.2206300497659121E-5</v>
      </c>
      <c r="AL98" s="36">
        <v>8.0550578470301221E-5</v>
      </c>
      <c r="AM98" s="36">
        <v>5.5574047172331491E-5</v>
      </c>
      <c r="AN98" s="36">
        <v>1.1650390726552847E-2</v>
      </c>
      <c r="AO98" s="36">
        <v>0.10464421041296697</v>
      </c>
      <c r="AP98" s="36">
        <v>1.782101927</v>
      </c>
      <c r="AQ98" s="36">
        <v>0.95959334500000004</v>
      </c>
      <c r="AR98" s="36">
        <v>2.7416952720000003</v>
      </c>
      <c r="AS98" s="36">
        <v>0.247712816</v>
      </c>
      <c r="AT98" s="36">
        <v>2.385080394</v>
      </c>
      <c r="AU98" s="36">
        <v>5.9936364449999999</v>
      </c>
      <c r="AV98" s="36">
        <v>5.2007109439999999</v>
      </c>
      <c r="AW98" s="36">
        <v>13.069232691</v>
      </c>
      <c r="AX98" s="36">
        <v>4.7113729600000003</v>
      </c>
      <c r="AY98" s="36">
        <v>11.83954082</v>
      </c>
      <c r="AZ98" s="36">
        <v>1.6291999999999999E-3</v>
      </c>
      <c r="BA98" s="36">
        <v>3.2584014285714285E-3</v>
      </c>
      <c r="BB98" s="36">
        <v>0.53927428799999999</v>
      </c>
      <c r="BC98" s="36">
        <v>39.686925948000003</v>
      </c>
      <c r="BD98" s="36">
        <v>99.732070395999997</v>
      </c>
      <c r="BE98" s="36">
        <v>2.2471321428571427E-2</v>
      </c>
      <c r="BF98" s="36">
        <v>4.4942644285714282E-2</v>
      </c>
      <c r="BG98" s="36">
        <v>1.3499061290000001</v>
      </c>
      <c r="BH98" s="36">
        <v>15.65660637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5.152537132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2.0251483589753252E-3</v>
      </c>
      <c r="J99" s="36">
        <v>0.60784130583997675</v>
      </c>
      <c r="K99" s="36">
        <v>2.0251483589753252E-3</v>
      </c>
      <c r="L99" s="36">
        <v>0</v>
      </c>
      <c r="M99" s="36">
        <v>0.18818145419895238</v>
      </c>
      <c r="N99" s="36">
        <v>0.4216849999999997</v>
      </c>
      <c r="O99" s="36">
        <v>7.1776870000000003E-3</v>
      </c>
      <c r="P99" s="36">
        <v>1.2443299999999999E-2</v>
      </c>
      <c r="Q99" s="36">
        <v>6.4446920000000001E-3</v>
      </c>
      <c r="R99" s="36">
        <v>7.3299499999999996E-4</v>
      </c>
      <c r="S99" s="36">
        <v>1.1487219E-2</v>
      </c>
      <c r="T99" s="36">
        <v>9.560809999999999E-4</v>
      </c>
      <c r="U99" s="36" t="s">
        <v>339</v>
      </c>
      <c r="V99" s="36" t="s">
        <v>339</v>
      </c>
      <c r="W99" s="36">
        <v>9.2028353589753246E-3</v>
      </c>
      <c r="X99" s="36">
        <v>0.6202846058399768</v>
      </c>
      <c r="Y99" s="36">
        <v>0.62948744119895217</v>
      </c>
      <c r="Z99" s="36">
        <v>1.4803599140690463E-3</v>
      </c>
      <c r="AA99" s="36">
        <v>3.1679702161077584E-4</v>
      </c>
      <c r="AB99" s="36">
        <v>3.1679700000000001E-4</v>
      </c>
      <c r="AC99" s="36">
        <v>2.0115634936142386E-5</v>
      </c>
      <c r="AD99" s="36">
        <v>8.3949486250866831E-3</v>
      </c>
      <c r="AE99" s="36">
        <v>7.5554537625780141E-2</v>
      </c>
      <c r="AF99" s="36">
        <v>8.3949486250866831E-2</v>
      </c>
      <c r="AG99" s="36" t="s">
        <v>339</v>
      </c>
      <c r="AH99" s="36" t="s">
        <v>339</v>
      </c>
      <c r="AI99" s="36" t="s">
        <v>339</v>
      </c>
      <c r="AJ99" s="36">
        <v>1.8160467762581804E-5</v>
      </c>
      <c r="AK99" s="36">
        <v>2.1945880662401142E-5</v>
      </c>
      <c r="AL99" s="36">
        <v>5.4888433476707349E-5</v>
      </c>
      <c r="AM99" s="36">
        <v>3.827610269872419E-5</v>
      </c>
      <c r="AN99" s="36">
        <v>8.4168945057490844E-3</v>
      </c>
      <c r="AO99" s="36">
        <v>7.5609426059256843E-2</v>
      </c>
      <c r="AP99" s="36">
        <v>2.2777955109999999</v>
      </c>
      <c r="AQ99" s="36">
        <v>1.2265052750000001</v>
      </c>
      <c r="AR99" s="36">
        <v>3.5043007859999999</v>
      </c>
      <c r="AS99" s="36">
        <v>0.31165022799999997</v>
      </c>
      <c r="AT99" s="36">
        <v>2.9881282159999998</v>
      </c>
      <c r="AU99" s="36">
        <v>7.2639278210000002</v>
      </c>
      <c r="AV99" s="36">
        <v>5.6848138779999999</v>
      </c>
      <c r="AW99" s="36">
        <v>13.81937946</v>
      </c>
      <c r="AX99" s="36">
        <v>5.1676955859999998</v>
      </c>
      <c r="AY99" s="36">
        <v>12.562301556</v>
      </c>
      <c r="AZ99" s="36">
        <v>3.9628371428571431E-3</v>
      </c>
      <c r="BA99" s="36">
        <v>7.9256742857142862E-3</v>
      </c>
      <c r="BB99" s="36">
        <v>0.42394290099999998</v>
      </c>
      <c r="BC99" s="36">
        <v>26.772601385000002</v>
      </c>
      <c r="BD99" s="36">
        <v>65.082295665999993</v>
      </c>
      <c r="BE99" s="36">
        <v>1.7665514285714286E-2</v>
      </c>
      <c r="BF99" s="36">
        <v>3.5331028571428572E-2</v>
      </c>
      <c r="BG99" s="36">
        <v>2.8271273080000001</v>
      </c>
      <c r="BH99" s="36">
        <v>11.335886824999999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5.5011757120000002</v>
      </c>
      <c r="E100" s="36">
        <v>5</v>
      </c>
      <c r="F100" s="36">
        <v>0</v>
      </c>
      <c r="G100" s="36">
        <v>2</v>
      </c>
      <c r="H100" s="36">
        <v>3</v>
      </c>
      <c r="I100" s="36">
        <v>1.0062858927754417E-4</v>
      </c>
      <c r="J100" s="36">
        <v>4.9334671149106855E-2</v>
      </c>
      <c r="K100" s="36">
        <v>1.0062858927754417E-4</v>
      </c>
      <c r="L100" s="36">
        <v>0</v>
      </c>
      <c r="M100" s="36">
        <v>1.2435299738386389E-2</v>
      </c>
      <c r="N100" s="36">
        <v>3.6999999999998007E-2</v>
      </c>
      <c r="O100" s="36">
        <v>1.590143E-3</v>
      </c>
      <c r="P100" s="36">
        <v>2.7099469999999999E-3</v>
      </c>
      <c r="Q100" s="36">
        <v>1.386024E-3</v>
      </c>
      <c r="R100" s="36">
        <v>2.04119E-4</v>
      </c>
      <c r="S100" s="36">
        <v>2.443705E-3</v>
      </c>
      <c r="T100" s="36">
        <v>2.6624199999999998E-4</v>
      </c>
      <c r="U100" s="36">
        <v>6.0000000000000001E-3</v>
      </c>
      <c r="V100" s="36">
        <v>1.44E-2</v>
      </c>
      <c r="W100" s="36">
        <v>7.6907715892775442E-3</v>
      </c>
      <c r="X100" s="36">
        <v>6.6444618149106849E-2</v>
      </c>
      <c r="Y100" s="36">
        <v>7.4135389738384391E-2</v>
      </c>
      <c r="Z100" s="36">
        <v>1.1082365155583255E-4</v>
      </c>
      <c r="AA100" s="36">
        <v>2.3716261432948164E-5</v>
      </c>
      <c r="AB100" s="36">
        <v>2.3716299999999999E-5</v>
      </c>
      <c r="AC100" s="36">
        <v>0</v>
      </c>
      <c r="AD100" s="36">
        <v>0</v>
      </c>
      <c r="AE100" s="36">
        <v>0</v>
      </c>
      <c r="AF100" s="36">
        <v>0</v>
      </c>
      <c r="AG100" s="36">
        <v>6.6704528528528542E-4</v>
      </c>
      <c r="AH100" s="36">
        <v>1.1347437037037039E-3</v>
      </c>
      <c r="AI100" s="36">
        <v>3.6342467267267277E-3</v>
      </c>
      <c r="AJ100" s="36">
        <v>1.3595428668758625E-6</v>
      </c>
      <c r="AK100" s="36">
        <v>1.642929350826252E-6</v>
      </c>
      <c r="AL100" s="36">
        <v>4.1091000068297192E-6</v>
      </c>
      <c r="AM100" s="36">
        <v>6.6840482815216126E-4</v>
      </c>
      <c r="AN100" s="36">
        <v>1.1363866330545301E-3</v>
      </c>
      <c r="AO100" s="36">
        <v>3.6383558267335573E-3</v>
      </c>
      <c r="AP100" s="36">
        <v>4.5311760999999999E-2</v>
      </c>
      <c r="AQ100" s="36">
        <v>2.4398639999999999E-2</v>
      </c>
      <c r="AR100" s="36">
        <v>6.9710401000000005E-2</v>
      </c>
      <c r="AS100" s="36">
        <v>0</v>
      </c>
      <c r="AT100" s="36">
        <v>2.6460000000000002E-6</v>
      </c>
      <c r="AU100" s="36">
        <v>6.4330000000000001E-6</v>
      </c>
      <c r="AV100" s="36">
        <v>1.16078E-4</v>
      </c>
      <c r="AW100" s="36">
        <v>2.8215299999999999E-4</v>
      </c>
      <c r="AX100" s="36">
        <v>9.8245999999999994E-5</v>
      </c>
      <c r="AY100" s="36">
        <v>2.3881E-4</v>
      </c>
      <c r="AZ100" s="36">
        <v>0</v>
      </c>
      <c r="BA100" s="36">
        <v>0</v>
      </c>
      <c r="BB100" s="36">
        <v>0.19524442</v>
      </c>
      <c r="BC100" s="36">
        <v>9.4076662409999994</v>
      </c>
      <c r="BD100" s="36">
        <v>22.867429690000002</v>
      </c>
      <c r="BE100" s="36">
        <v>8.1357485714285711E-3</v>
      </c>
      <c r="BF100" s="36">
        <v>1.6271497142857142E-2</v>
      </c>
      <c r="BG100" s="36">
        <v>2.4687757559999999</v>
      </c>
      <c r="BH100" s="36">
        <v>10.609733825999999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5.3055175400000003</v>
      </c>
      <c r="E101" s="36">
        <v>28</v>
      </c>
      <c r="F101" s="36">
        <v>0</v>
      </c>
      <c r="G101" s="36">
        <v>11</v>
      </c>
      <c r="H101" s="36">
        <v>17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6.6476999999999994E-5</v>
      </c>
      <c r="P101" s="36">
        <v>9.9969000000000005E-5</v>
      </c>
      <c r="Q101" s="36">
        <v>6.1904999999999998E-5</v>
      </c>
      <c r="R101" s="36">
        <v>4.5719999999999996E-6</v>
      </c>
      <c r="S101" s="36">
        <v>9.4006000000000008E-5</v>
      </c>
      <c r="T101" s="36">
        <v>5.9630000000000003E-6</v>
      </c>
      <c r="U101" s="36">
        <v>0.192</v>
      </c>
      <c r="V101" s="36">
        <v>0.46079999999999999</v>
      </c>
      <c r="W101" s="36">
        <v>0.19206647700000001</v>
      </c>
      <c r="X101" s="36">
        <v>0.46089996899999996</v>
      </c>
      <c r="Y101" s="36">
        <v>0.65296644599999998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1.6812107861986041E-2</v>
      </c>
      <c r="AH101" s="36">
        <v>2.8599907627286602E-2</v>
      </c>
      <c r="AI101" s="36">
        <v>9.1597001454958416E-2</v>
      </c>
      <c r="AJ101" s="36">
        <v>0</v>
      </c>
      <c r="AK101" s="36">
        <v>0</v>
      </c>
      <c r="AL101" s="36">
        <v>0</v>
      </c>
      <c r="AM101" s="36">
        <v>1.6812107861986041E-2</v>
      </c>
      <c r="AN101" s="36">
        <v>2.8599907627286602E-2</v>
      </c>
      <c r="AO101" s="36">
        <v>9.1597001454958416E-2</v>
      </c>
      <c r="AP101" s="36">
        <v>0.38749843299999998</v>
      </c>
      <c r="AQ101" s="36">
        <v>0.208653002</v>
      </c>
      <c r="AR101" s="36">
        <v>0.59615143500000001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0.28582358099999999</v>
      </c>
      <c r="BC101" s="36">
        <v>18.371189961999999</v>
      </c>
      <c r="BD101" s="36">
        <v>35.534696126</v>
      </c>
      <c r="BE101" s="36">
        <v>1.1910142857142859E-2</v>
      </c>
      <c r="BF101" s="36">
        <v>2.3820285714285717E-2</v>
      </c>
      <c r="BG101" s="36">
        <v>2.9364926260000002</v>
      </c>
      <c r="BH101" s="36">
        <v>8.6846827720000004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5.3095013040000003</v>
      </c>
      <c r="E102" s="36">
        <v>7</v>
      </c>
      <c r="F102" s="36">
        <v>0</v>
      </c>
      <c r="G102" s="36">
        <v>5</v>
      </c>
      <c r="H102" s="36">
        <v>2</v>
      </c>
      <c r="I102" s="36">
        <v>5.7616865285357356E-4</v>
      </c>
      <c r="J102" s="36">
        <v>0.35056341521179785</v>
      </c>
      <c r="K102" s="36">
        <v>5.7616865285357356E-4</v>
      </c>
      <c r="L102" s="36">
        <v>0</v>
      </c>
      <c r="M102" s="36">
        <v>0.13501958386465757</v>
      </c>
      <c r="N102" s="36">
        <v>0.21611999999999387</v>
      </c>
      <c r="O102" s="36">
        <v>1.0496373000000002E-2</v>
      </c>
      <c r="P102" s="36">
        <v>1.8285429000000002E-2</v>
      </c>
      <c r="Q102" s="36">
        <v>9.7826410000000016E-3</v>
      </c>
      <c r="R102" s="36">
        <v>7.1373200000000002E-4</v>
      </c>
      <c r="S102" s="36">
        <v>1.7354474000000002E-2</v>
      </c>
      <c r="T102" s="36">
        <v>9.3095500000000002E-4</v>
      </c>
      <c r="U102" s="36">
        <v>0.11099999999999999</v>
      </c>
      <c r="V102" s="36">
        <v>0.26639999999999997</v>
      </c>
      <c r="W102" s="36">
        <v>0.12207254165285356</v>
      </c>
      <c r="X102" s="36">
        <v>0.63524884421179784</v>
      </c>
      <c r="Y102" s="36">
        <v>0.75732138586465136</v>
      </c>
      <c r="Z102" s="36">
        <v>6.4512512838360743E-4</v>
      </c>
      <c r="AA102" s="36">
        <v>1.3805677747409195E-4</v>
      </c>
      <c r="AB102" s="36">
        <v>1.38057E-4</v>
      </c>
      <c r="AC102" s="36">
        <v>8.2023362153683094E-6</v>
      </c>
      <c r="AD102" s="36">
        <v>5.1245434898760898E-3</v>
      </c>
      <c r="AE102" s="36">
        <v>4.6120891408884798E-2</v>
      </c>
      <c r="AF102" s="36">
        <v>5.1245434898760898E-2</v>
      </c>
      <c r="AG102" s="36">
        <v>1.3012537375383585E-2</v>
      </c>
      <c r="AH102" s="36">
        <v>2.2136270477664029E-2</v>
      </c>
      <c r="AI102" s="36">
        <v>7.0895893286572628E-2</v>
      </c>
      <c r="AJ102" s="36">
        <v>7.9141522738488638E-6</v>
      </c>
      <c r="AK102" s="36">
        <v>9.5637977840986957E-6</v>
      </c>
      <c r="AL102" s="36">
        <v>2.391983655304118E-5</v>
      </c>
      <c r="AM102" s="36">
        <v>1.3028653863872803E-2</v>
      </c>
      <c r="AN102" s="36">
        <v>2.7270377765324219E-2</v>
      </c>
      <c r="AO102" s="36">
        <v>0.11704070453201047</v>
      </c>
      <c r="AP102" s="36">
        <v>0.69123535000000003</v>
      </c>
      <c r="AQ102" s="36">
        <v>0.37220365</v>
      </c>
      <c r="AR102" s="36">
        <v>1.063439</v>
      </c>
      <c r="AS102" s="36">
        <v>0</v>
      </c>
      <c r="AT102" s="36">
        <v>1.243297E-3</v>
      </c>
      <c r="AU102" s="36">
        <v>3.1365469999999999E-3</v>
      </c>
      <c r="AV102" s="36">
        <v>5.6731810000000002E-3</v>
      </c>
      <c r="AW102" s="36">
        <v>1.4312106E-2</v>
      </c>
      <c r="AX102" s="36">
        <v>5.0552920000000003E-3</v>
      </c>
      <c r="AY102" s="36">
        <v>1.2753317E-2</v>
      </c>
      <c r="AZ102" s="36">
        <v>0</v>
      </c>
      <c r="BA102" s="36">
        <v>0</v>
      </c>
      <c r="BB102" s="36">
        <v>0.74141944999999998</v>
      </c>
      <c r="BC102" s="36">
        <v>39.442160366000003</v>
      </c>
      <c r="BD102" s="36">
        <v>99.503325309999994</v>
      </c>
      <c r="BE102" s="36">
        <v>3.0894621428571432E-2</v>
      </c>
      <c r="BF102" s="36">
        <v>6.1789244285714293E-2</v>
      </c>
      <c r="BG102" s="36">
        <v>0</v>
      </c>
      <c r="BH102" s="36">
        <v>14.890207882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5.1228997319999996</v>
      </c>
      <c r="E103" s="36">
        <v>7</v>
      </c>
      <c r="F103" s="36">
        <v>0</v>
      </c>
      <c r="G103" s="36">
        <v>5</v>
      </c>
      <c r="H103" s="36">
        <v>2</v>
      </c>
      <c r="I103" s="36">
        <v>8.5462776641047897E-4</v>
      </c>
      <c r="J103" s="36">
        <v>0.38120301092073</v>
      </c>
      <c r="K103" s="36">
        <v>8.5462776641047897E-4</v>
      </c>
      <c r="L103" s="36">
        <v>0</v>
      </c>
      <c r="M103" s="36">
        <v>0.12692263868714693</v>
      </c>
      <c r="N103" s="36">
        <v>0.25513499999999356</v>
      </c>
      <c r="O103" s="36">
        <v>8.9101990000000006E-3</v>
      </c>
      <c r="P103" s="36">
        <v>1.5829055000000002E-2</v>
      </c>
      <c r="Q103" s="36">
        <v>8.483506E-3</v>
      </c>
      <c r="R103" s="36">
        <v>4.2669300000000002E-4</v>
      </c>
      <c r="S103" s="36">
        <v>1.5272498000000001E-2</v>
      </c>
      <c r="T103" s="36">
        <v>5.5655700000000006E-4</v>
      </c>
      <c r="U103" s="36">
        <v>1.32E-2</v>
      </c>
      <c r="V103" s="36">
        <v>3.1199999999999999E-2</v>
      </c>
      <c r="W103" s="36">
        <v>2.2964826766410477E-2</v>
      </c>
      <c r="X103" s="36">
        <v>0.42823206592072999</v>
      </c>
      <c r="Y103" s="36">
        <v>0.45119689268714047</v>
      </c>
      <c r="Z103" s="36">
        <v>9.0482441605205677E-4</v>
      </c>
      <c r="AA103" s="36">
        <v>1.9363242503514012E-4</v>
      </c>
      <c r="AB103" s="36">
        <v>1.9363200000000001E-4</v>
      </c>
      <c r="AC103" s="36">
        <v>1.1462029290963004E-5</v>
      </c>
      <c r="AD103" s="36">
        <v>7.5061114038050348E-3</v>
      </c>
      <c r="AE103" s="36">
        <v>6.7555002634245326E-2</v>
      </c>
      <c r="AF103" s="36">
        <v>7.5061114038050367E-2</v>
      </c>
      <c r="AG103" s="36">
        <v>1.4801700413141845E-3</v>
      </c>
      <c r="AH103" s="36">
        <v>2.5179904151091874E-3</v>
      </c>
      <c r="AI103" s="36">
        <v>8.0643747078496947E-3</v>
      </c>
      <c r="AJ103" s="36">
        <v>1.1100003137036907E-5</v>
      </c>
      <c r="AK103" s="36">
        <v>1.3413715295353359E-5</v>
      </c>
      <c r="AL103" s="36">
        <v>3.3548793552217344E-5</v>
      </c>
      <c r="AM103" s="36">
        <v>1.5027320737421843E-3</v>
      </c>
      <c r="AN103" s="36">
        <v>1.0037515534209574E-2</v>
      </c>
      <c r="AO103" s="36">
        <v>7.5652926135647239E-2</v>
      </c>
      <c r="AP103" s="36">
        <v>0.58378936100000001</v>
      </c>
      <c r="AQ103" s="36">
        <v>0.31434811699999998</v>
      </c>
      <c r="AR103" s="36">
        <v>0.89813747799999999</v>
      </c>
      <c r="AS103" s="36">
        <v>5.1347176000000001E-2</v>
      </c>
      <c r="AT103" s="36">
        <v>0.234985416</v>
      </c>
      <c r="AU103" s="36">
        <v>0.58973724000000005</v>
      </c>
      <c r="AV103" s="36">
        <v>0.76300776699999995</v>
      </c>
      <c r="AW103" s="36">
        <v>1.914902216</v>
      </c>
      <c r="AX103" s="36">
        <v>0.68506478900000001</v>
      </c>
      <c r="AY103" s="36">
        <v>1.7192906020000001</v>
      </c>
      <c r="AZ103" s="36">
        <v>4.6405285714285719E-4</v>
      </c>
      <c r="BA103" s="36">
        <v>9.2810571428571438E-4</v>
      </c>
      <c r="BB103" s="36">
        <v>1.074014961</v>
      </c>
      <c r="BC103" s="36">
        <v>51.671481006</v>
      </c>
      <c r="BD103" s="36">
        <v>129.67867137900001</v>
      </c>
      <c r="BE103" s="36">
        <v>4.4753729999999999E-2</v>
      </c>
      <c r="BF103" s="36">
        <v>8.9507461428571425E-2</v>
      </c>
      <c r="BG103" s="36">
        <v>1.8029126280000001</v>
      </c>
      <c r="BH103" s="36">
        <v>32.824601272999999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5.5455841560000003</v>
      </c>
      <c r="E104" s="36">
        <v>7</v>
      </c>
      <c r="F104" s="36">
        <v>0</v>
      </c>
      <c r="G104" s="36">
        <v>2</v>
      </c>
      <c r="H104" s="36">
        <v>5</v>
      </c>
      <c r="I104" s="36">
        <v>5.2559176625347013E-3</v>
      </c>
      <c r="J104" s="36">
        <v>0.9435562363021045</v>
      </c>
      <c r="K104" s="36">
        <v>5.2559176625347013E-3</v>
      </c>
      <c r="L104" s="36">
        <v>0</v>
      </c>
      <c r="M104" s="36">
        <v>0.43929215396437898</v>
      </c>
      <c r="N104" s="36">
        <v>0.50952000000026032</v>
      </c>
      <c r="O104" s="36">
        <v>0.10929273599999999</v>
      </c>
      <c r="P104" s="36">
        <v>0.184229114</v>
      </c>
      <c r="Q104" s="36">
        <v>0.10370584799999999</v>
      </c>
      <c r="R104" s="36">
        <v>5.5868879999999999E-3</v>
      </c>
      <c r="S104" s="36">
        <v>0.176941868</v>
      </c>
      <c r="T104" s="36">
        <v>7.2872460000000007E-3</v>
      </c>
      <c r="U104" s="36">
        <v>3.0000000000000001E-3</v>
      </c>
      <c r="V104" s="36">
        <v>7.1999999999999998E-3</v>
      </c>
      <c r="W104" s="36">
        <v>0.1175486536625347</v>
      </c>
      <c r="X104" s="36">
        <v>1.1349853503021046</v>
      </c>
      <c r="Y104" s="36">
        <v>1.2525340039646393</v>
      </c>
      <c r="Z104" s="36">
        <v>2.585254900512932E-3</v>
      </c>
      <c r="AA104" s="36">
        <v>5.5324454870976734E-4</v>
      </c>
      <c r="AB104" s="36">
        <v>5.5324499999999995E-4</v>
      </c>
      <c r="AC104" s="36">
        <v>6.1181278806106792E-5</v>
      </c>
      <c r="AD104" s="36">
        <v>7.7206889602207396E-3</v>
      </c>
      <c r="AE104" s="36">
        <v>6.9486200641986656E-2</v>
      </c>
      <c r="AF104" s="36">
        <v>7.7206889602207382E-2</v>
      </c>
      <c r="AG104" s="36">
        <v>3.4898848940914163E-4</v>
      </c>
      <c r="AH104" s="36">
        <v>5.9368156819026392E-4</v>
      </c>
      <c r="AI104" s="36">
        <v>1.9013855629877374E-3</v>
      </c>
      <c r="AJ104" s="36">
        <v>3.1714908876374249E-5</v>
      </c>
      <c r="AK104" s="36">
        <v>3.8325643068179683E-5</v>
      </c>
      <c r="AL104" s="36">
        <v>9.5855552226886475E-5</v>
      </c>
      <c r="AM104" s="36">
        <v>4.4188467709162265E-4</v>
      </c>
      <c r="AN104" s="36">
        <v>8.352696171479183E-3</v>
      </c>
      <c r="AO104" s="36">
        <v>7.1483441757201269E-2</v>
      </c>
      <c r="AP104" s="36">
        <v>14.024111468999999</v>
      </c>
      <c r="AQ104" s="36">
        <v>7.5514446370000003</v>
      </c>
      <c r="AR104" s="36">
        <v>21.575556106000001</v>
      </c>
      <c r="AS104" s="36">
        <v>1.142995279</v>
      </c>
      <c r="AT104" s="36">
        <v>91.354918674999993</v>
      </c>
      <c r="AU104" s="36">
        <v>226.99870192399999</v>
      </c>
      <c r="AV104" s="36">
        <v>55.780188121000002</v>
      </c>
      <c r="AW104" s="36">
        <v>138.60261144500001</v>
      </c>
      <c r="AX104" s="36">
        <v>52.546791757000001</v>
      </c>
      <c r="AY104" s="36">
        <v>130.56826816</v>
      </c>
      <c r="AZ104" s="36">
        <v>6.8904628571428584E-3</v>
      </c>
      <c r="BA104" s="36">
        <v>1.3780927142857145E-2</v>
      </c>
      <c r="BB104" s="36">
        <v>0.62024978500000005</v>
      </c>
      <c r="BC104" s="36">
        <v>44.011405652000001</v>
      </c>
      <c r="BD104" s="36">
        <v>109.35954076500001</v>
      </c>
      <c r="BE104" s="36">
        <v>2.5845535714285717E-2</v>
      </c>
      <c r="BF104" s="36">
        <v>5.1691071428571433E-2</v>
      </c>
      <c r="BG104" s="36">
        <v>0.82950811300000005</v>
      </c>
      <c r="BH104" s="36">
        <v>20.529238163999999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5.5338932740000004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3.317253993496555E-2</v>
      </c>
      <c r="J105" s="36">
        <v>2.4068707488387115</v>
      </c>
      <c r="K105" s="36">
        <v>3.317253993496555E-2</v>
      </c>
      <c r="L105" s="36">
        <v>0</v>
      </c>
      <c r="M105" s="36">
        <v>1.4683227887720671</v>
      </c>
      <c r="N105" s="36">
        <v>0.97172050000161025</v>
      </c>
      <c r="O105" s="36">
        <v>0.128220104</v>
      </c>
      <c r="P105" s="36">
        <v>0.21565333300000003</v>
      </c>
      <c r="Q105" s="36">
        <v>0.120767265</v>
      </c>
      <c r="R105" s="36">
        <v>7.4528390000000002E-3</v>
      </c>
      <c r="S105" s="36">
        <v>0.20593223700000002</v>
      </c>
      <c r="T105" s="36">
        <v>9.7210960000000003E-3</v>
      </c>
      <c r="U105" s="36" t="s">
        <v>339</v>
      </c>
      <c r="V105" s="36" t="s">
        <v>339</v>
      </c>
      <c r="W105" s="36">
        <v>0.16139264393496555</v>
      </c>
      <c r="X105" s="36">
        <v>2.6225240818387117</v>
      </c>
      <c r="Y105" s="36">
        <v>2.7839167257736772</v>
      </c>
      <c r="Z105" s="36">
        <v>1.1536265896879967E-2</v>
      </c>
      <c r="AA105" s="36">
        <v>2.4687609019323118E-3</v>
      </c>
      <c r="AB105" s="36">
        <v>2.4687609999999999E-3</v>
      </c>
      <c r="AC105" s="36">
        <v>4.0471020923710997E-4</v>
      </c>
      <c r="AD105" s="36">
        <v>3.6680876584360998E-2</v>
      </c>
      <c r="AE105" s="36">
        <v>0.33012788925924891</v>
      </c>
      <c r="AF105" s="36">
        <v>0.36680876584360994</v>
      </c>
      <c r="AG105" s="36" t="s">
        <v>339</v>
      </c>
      <c r="AH105" s="36" t="s">
        <v>339</v>
      </c>
      <c r="AI105" s="36" t="s">
        <v>339</v>
      </c>
      <c r="AJ105" s="36">
        <v>1.4152234571224729E-4</v>
      </c>
      <c r="AK105" s="36">
        <v>1.7102161412510251E-4</v>
      </c>
      <c r="AL105" s="36">
        <v>4.2773897454328639E-4</v>
      </c>
      <c r="AM105" s="36">
        <v>5.4623255494935731E-4</v>
      </c>
      <c r="AN105" s="36">
        <v>3.6851898198486104E-2</v>
      </c>
      <c r="AO105" s="36">
        <v>0.3305556282337922</v>
      </c>
      <c r="AP105" s="36">
        <v>170.51608792799999</v>
      </c>
      <c r="AQ105" s="36">
        <v>91.816355037999998</v>
      </c>
      <c r="AR105" s="36">
        <v>262.33244296599997</v>
      </c>
      <c r="AS105" s="36">
        <v>14.414870139</v>
      </c>
      <c r="AT105" s="36">
        <v>425.07401076000002</v>
      </c>
      <c r="AU105" s="36">
        <v>1146.411726003</v>
      </c>
      <c r="AV105" s="36">
        <v>235.883146606</v>
      </c>
      <c r="AW105" s="36">
        <v>636.16969843100003</v>
      </c>
      <c r="AX105" s="36">
        <v>223.70887296999999</v>
      </c>
      <c r="AY105" s="36">
        <v>603.33605135100004</v>
      </c>
      <c r="AZ105" s="36">
        <v>7.0003820000000008E-2</v>
      </c>
      <c r="BA105" s="36">
        <v>0.14000764000000002</v>
      </c>
      <c r="BB105" s="36">
        <v>0.464265082</v>
      </c>
      <c r="BC105" s="36">
        <v>37.675720800000001</v>
      </c>
      <c r="BD105" s="36">
        <v>101.61027731199999</v>
      </c>
      <c r="BE105" s="36">
        <v>1.9345721428571428E-2</v>
      </c>
      <c r="BF105" s="36">
        <v>3.8691442857142856E-2</v>
      </c>
      <c r="BG105" s="36">
        <v>1.024471817</v>
      </c>
      <c r="BH105" s="36">
        <v>25.487716732999999</v>
      </c>
      <c r="BI105" s="36">
        <v>0</v>
      </c>
      <c r="BJ105" s="36">
        <v>0</v>
      </c>
      <c r="BK105" s="36">
        <v>0.03</v>
      </c>
      <c r="BL105" s="36">
        <v>0.03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5.236839818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0.179922476</v>
      </c>
      <c r="BC106" s="36">
        <v>8.522963464</v>
      </c>
      <c r="BD106" s="36">
        <v>18.209128346</v>
      </c>
      <c r="BE106" s="36">
        <v>7.4972900000000002E-3</v>
      </c>
      <c r="BF106" s="36">
        <v>1.499458E-2</v>
      </c>
      <c r="BG106" s="36">
        <v>1.400943075</v>
      </c>
      <c r="BH106" s="36">
        <v>7.3898839619999999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4.7446819160000002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0.13638908299999999</v>
      </c>
      <c r="BC107" s="36">
        <v>5.1043513440000003</v>
      </c>
      <c r="BD107" s="36">
        <v>8.9615437950000008</v>
      </c>
      <c r="BE107" s="36">
        <v>5.6832728571428581E-3</v>
      </c>
      <c r="BF107" s="36">
        <v>1.1366545714285716E-2</v>
      </c>
      <c r="BG107" s="36">
        <v>1.415175179</v>
      </c>
      <c r="BH107" s="36">
        <v>2.7909703160000001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5.6733751889999997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0.16389844660855915</v>
      </c>
      <c r="J108" s="36">
        <v>5.2151372534092513</v>
      </c>
      <c r="K108" s="36">
        <v>9.3898446609418623E-2</v>
      </c>
      <c r="L108" s="36">
        <v>6.9999999999140528E-2</v>
      </c>
      <c r="M108" s="36">
        <v>3.264852700014123</v>
      </c>
      <c r="N108" s="36">
        <v>2.1141830000036879</v>
      </c>
      <c r="O108" s="36">
        <v>2.0017032000000001E-2</v>
      </c>
      <c r="P108" s="36">
        <v>3.1613337999999998E-2</v>
      </c>
      <c r="Q108" s="36">
        <v>1.8186171000000001E-2</v>
      </c>
      <c r="R108" s="36">
        <v>1.8308609999999998E-3</v>
      </c>
      <c r="S108" s="36">
        <v>2.9225259E-2</v>
      </c>
      <c r="T108" s="36">
        <v>2.388079E-3</v>
      </c>
      <c r="U108" s="36" t="s">
        <v>339</v>
      </c>
      <c r="V108" s="36" t="s">
        <v>339</v>
      </c>
      <c r="W108" s="36">
        <v>0.18391547860855914</v>
      </c>
      <c r="X108" s="36">
        <v>5.2467505914092509</v>
      </c>
      <c r="Y108" s="36">
        <v>5.4306660700178098</v>
      </c>
      <c r="Z108" s="36">
        <v>2.7014511918543302E-2</v>
      </c>
      <c r="AA108" s="36">
        <v>1.0442205649577773E-2</v>
      </c>
      <c r="AB108" s="36">
        <v>1.0442206000000001E-2</v>
      </c>
      <c r="AC108" s="36">
        <v>5.4417190437228732E-4</v>
      </c>
      <c r="AD108" s="36">
        <v>2.4834917029943136E-2</v>
      </c>
      <c r="AE108" s="36">
        <v>0.22351425326948815</v>
      </c>
      <c r="AF108" s="36">
        <v>0.24834917029943132</v>
      </c>
      <c r="AG108" s="36" t="s">
        <v>339</v>
      </c>
      <c r="AH108" s="36" t="s">
        <v>339</v>
      </c>
      <c r="AI108" s="36" t="s">
        <v>339</v>
      </c>
      <c r="AJ108" s="36">
        <v>5.9860208727070363E-4</v>
      </c>
      <c r="AK108" s="36">
        <v>7.2337618957316247E-4</v>
      </c>
      <c r="AL108" s="36">
        <v>1.8092227179584224E-3</v>
      </c>
      <c r="AM108" s="36">
        <v>1.142773991642991E-3</v>
      </c>
      <c r="AN108" s="36">
        <v>2.55582932195163E-2</v>
      </c>
      <c r="AO108" s="36">
        <v>0.22532347598744656</v>
      </c>
      <c r="AP108" s="36">
        <v>109.779105864</v>
      </c>
      <c r="AQ108" s="36">
        <v>59.111826233999999</v>
      </c>
      <c r="AR108" s="36">
        <v>168.89093209800001</v>
      </c>
      <c r="AS108" s="36">
        <v>8.8188402149999998</v>
      </c>
      <c r="AT108" s="36">
        <v>203.540598768</v>
      </c>
      <c r="AU108" s="36">
        <v>472.42307937800001</v>
      </c>
      <c r="AV108" s="36">
        <v>124.377123864</v>
      </c>
      <c r="AW108" s="36">
        <v>288.68257348100002</v>
      </c>
      <c r="AX108" s="36">
        <v>117.631344176</v>
      </c>
      <c r="AY108" s="36">
        <v>273.025441527</v>
      </c>
      <c r="AZ108" s="36">
        <v>8.3522275714285721E-2</v>
      </c>
      <c r="BA108" s="36">
        <v>0.16704455285714287</v>
      </c>
      <c r="BB108" s="36">
        <v>0.44395653800000001</v>
      </c>
      <c r="BC108" s="36">
        <v>22.988514122000002</v>
      </c>
      <c r="BD108" s="36">
        <v>53.356945482</v>
      </c>
      <c r="BE108" s="36">
        <v>1.8499472857142856E-2</v>
      </c>
      <c r="BF108" s="36">
        <v>3.699894714285714E-2</v>
      </c>
      <c r="BG108" s="36">
        <v>4.8858214929999999</v>
      </c>
      <c r="BH108" s="36">
        <v>27.393711327999998</v>
      </c>
      <c r="BI108" s="36">
        <v>0.30000000000000004</v>
      </c>
      <c r="BJ108" s="36">
        <v>0.30000000000000004</v>
      </c>
      <c r="BK108" s="36">
        <v>0.3600000000000001</v>
      </c>
      <c r="BL108" s="36">
        <v>0.3600000000000001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5.6508983710000003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0.66557078271937875</v>
      </c>
      <c r="J109" s="36">
        <v>8.4258784707719308</v>
      </c>
      <c r="K109" s="36">
        <v>0.19734928272586083</v>
      </c>
      <c r="L109" s="36">
        <v>0.46822149999351792</v>
      </c>
      <c r="M109" s="36">
        <v>5.0265472534852309</v>
      </c>
      <c r="N109" s="36">
        <v>4.0649020000060778</v>
      </c>
      <c r="O109" s="36">
        <v>2.9867615E-2</v>
      </c>
      <c r="P109" s="36">
        <v>5.0382758999999999E-2</v>
      </c>
      <c r="Q109" s="36">
        <v>2.6705843E-2</v>
      </c>
      <c r="R109" s="36">
        <v>3.1617720000000002E-3</v>
      </c>
      <c r="S109" s="36">
        <v>4.6258708000000003E-2</v>
      </c>
      <c r="T109" s="36">
        <v>4.1240510000000001E-3</v>
      </c>
      <c r="U109" s="36" t="s">
        <v>339</v>
      </c>
      <c r="V109" s="36" t="s">
        <v>339</v>
      </c>
      <c r="W109" s="36">
        <v>0.69543839771937876</v>
      </c>
      <c r="X109" s="36">
        <v>8.4762612297719304</v>
      </c>
      <c r="Y109" s="36">
        <v>9.171699627491309</v>
      </c>
      <c r="Z109" s="36">
        <v>8.5174682595440088E-2</v>
      </c>
      <c r="AA109" s="36">
        <v>3.7741943024037015E-2</v>
      </c>
      <c r="AB109" s="36">
        <v>3.7741943E-2</v>
      </c>
      <c r="AC109" s="36">
        <v>2.419774899856366E-3</v>
      </c>
      <c r="AD109" s="36">
        <v>0.13136848408236484</v>
      </c>
      <c r="AE109" s="36">
        <v>1.1823163567412833</v>
      </c>
      <c r="AF109" s="36">
        <v>1.3136848408236483</v>
      </c>
      <c r="AG109" s="36" t="s">
        <v>339</v>
      </c>
      <c r="AH109" s="36" t="s">
        <v>339</v>
      </c>
      <c r="AI109" s="36" t="s">
        <v>339</v>
      </c>
      <c r="AJ109" s="36">
        <v>2.1635664006023382E-3</v>
      </c>
      <c r="AK109" s="36">
        <v>2.6145455198286162E-3</v>
      </c>
      <c r="AL109" s="36">
        <v>6.5391911149322145E-3</v>
      </c>
      <c r="AM109" s="36">
        <v>4.5833413004587042E-3</v>
      </c>
      <c r="AN109" s="36">
        <v>0.13398302960219347</v>
      </c>
      <c r="AO109" s="36">
        <v>1.1888555478562155</v>
      </c>
      <c r="AP109" s="36">
        <v>163.74629662999999</v>
      </c>
      <c r="AQ109" s="36">
        <v>88.171082800999997</v>
      </c>
      <c r="AR109" s="36">
        <v>251.91737943099997</v>
      </c>
      <c r="AS109" s="36">
        <v>9.8305689669999996</v>
      </c>
      <c r="AT109" s="36">
        <v>660.28417078200005</v>
      </c>
      <c r="AU109" s="36">
        <v>1685.607575127</v>
      </c>
      <c r="AV109" s="36">
        <v>372.44241606499997</v>
      </c>
      <c r="AW109" s="36">
        <v>950.79025910200005</v>
      </c>
      <c r="AX109" s="36">
        <v>359.26066220400003</v>
      </c>
      <c r="AY109" s="36">
        <v>917.13919620199999</v>
      </c>
      <c r="AZ109" s="36">
        <v>8.4230217142857153E-2</v>
      </c>
      <c r="BA109" s="36">
        <v>0.16846043571428573</v>
      </c>
      <c r="BB109" s="36">
        <v>0.91306332899999998</v>
      </c>
      <c r="BC109" s="36">
        <v>42.979989175999997</v>
      </c>
      <c r="BD109" s="36">
        <v>109.721538907</v>
      </c>
      <c r="BE109" s="36">
        <v>3.8046947142857147E-2</v>
      </c>
      <c r="BF109" s="36">
        <v>7.6093894285714295E-2</v>
      </c>
      <c r="BG109" s="36">
        <v>1.7335555119999999</v>
      </c>
      <c r="BH109" s="36">
        <v>32.837164981999997</v>
      </c>
      <c r="BI109" s="36">
        <v>0.42000000000000015</v>
      </c>
      <c r="BJ109" s="36">
        <v>0.42000000000000015</v>
      </c>
      <c r="BK109" s="36">
        <v>1.1100000000000008</v>
      </c>
      <c r="BL109" s="36">
        <v>1.1100000000000008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4.9422880109999996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6.6200500000000012E-4</v>
      </c>
      <c r="P110" s="36">
        <v>1.0603850000000001E-3</v>
      </c>
      <c r="Q110" s="36">
        <v>6.3032100000000009E-4</v>
      </c>
      <c r="R110" s="36">
        <v>3.1683999999999997E-5</v>
      </c>
      <c r="S110" s="36">
        <v>1.0190570000000001E-3</v>
      </c>
      <c r="T110" s="36">
        <v>4.1328000000000001E-5</v>
      </c>
      <c r="U110" s="36">
        <v>0</v>
      </c>
      <c r="V110" s="36">
        <v>0</v>
      </c>
      <c r="W110" s="36">
        <v>6.6200500000000012E-4</v>
      </c>
      <c r="X110" s="36">
        <v>1.0603850000000001E-3</v>
      </c>
      <c r="Y110" s="36">
        <v>1.7223900000000003E-3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1.271512E-3</v>
      </c>
      <c r="AQ110" s="36">
        <v>6.8466000000000002E-4</v>
      </c>
      <c r="AR110" s="36">
        <v>1.9561719999999999E-3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1.1233045714285714E-2</v>
      </c>
      <c r="BF110" s="36">
        <v>2.2466091428571429E-2</v>
      </c>
      <c r="BG110" s="36">
        <v>2.689839869</v>
      </c>
      <c r="BH110" s="36">
        <v>11.271027287000001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5.5210749630000002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2.6530492724677413E-3</v>
      </c>
      <c r="J111" s="36">
        <v>0.69950019983074296</v>
      </c>
      <c r="K111" s="36">
        <v>2.6530492724677413E-3</v>
      </c>
      <c r="L111" s="36">
        <v>0</v>
      </c>
      <c r="M111" s="36">
        <v>0.28347324910321847</v>
      </c>
      <c r="N111" s="36">
        <v>0.41867999999999234</v>
      </c>
      <c r="O111" s="36">
        <v>1.5394627999999999E-2</v>
      </c>
      <c r="P111" s="36">
        <v>2.5478290000000001E-2</v>
      </c>
      <c r="Q111" s="36">
        <v>1.3837163E-2</v>
      </c>
      <c r="R111" s="36">
        <v>1.5574649999999998E-3</v>
      </c>
      <c r="S111" s="36">
        <v>2.3446814E-2</v>
      </c>
      <c r="T111" s="36">
        <v>2.0314759999999999E-3</v>
      </c>
      <c r="U111" s="36" t="s">
        <v>339</v>
      </c>
      <c r="V111" s="36" t="s">
        <v>339</v>
      </c>
      <c r="W111" s="36">
        <v>1.8047677272467741E-2</v>
      </c>
      <c r="X111" s="36">
        <v>0.72497848983074298</v>
      </c>
      <c r="Y111" s="36">
        <v>0.74302616710321068</v>
      </c>
      <c r="Z111" s="36">
        <v>1.9609059705897802E-3</v>
      </c>
      <c r="AA111" s="36">
        <v>4.1963387770621309E-4</v>
      </c>
      <c r="AB111" s="36">
        <v>4.19634E-4</v>
      </c>
      <c r="AC111" s="36">
        <v>2.5618010119912772E-5</v>
      </c>
      <c r="AD111" s="36">
        <v>7.1007271987800413E-3</v>
      </c>
      <c r="AE111" s="36">
        <v>6.3906544789020359E-2</v>
      </c>
      <c r="AF111" s="36">
        <v>7.1007271987800408E-2</v>
      </c>
      <c r="AG111" s="36" t="s">
        <v>339</v>
      </c>
      <c r="AH111" s="36" t="s">
        <v>339</v>
      </c>
      <c r="AI111" s="36" t="s">
        <v>339</v>
      </c>
      <c r="AJ111" s="36">
        <v>2.4055624671581412E-5</v>
      </c>
      <c r="AK111" s="36">
        <v>2.906983868498136E-5</v>
      </c>
      <c r="AL111" s="36">
        <v>7.2706032233779385E-5</v>
      </c>
      <c r="AM111" s="36">
        <v>4.9673634791494187E-5</v>
      </c>
      <c r="AN111" s="36">
        <v>7.1297970374650226E-3</v>
      </c>
      <c r="AO111" s="36">
        <v>6.3979250821254136E-2</v>
      </c>
      <c r="AP111" s="36">
        <v>1.6669651860000001</v>
      </c>
      <c r="AQ111" s="36">
        <v>0.897596638</v>
      </c>
      <c r="AR111" s="36">
        <v>2.5645618240000001</v>
      </c>
      <c r="AS111" s="36">
        <v>0.23239658899999999</v>
      </c>
      <c r="AT111" s="36">
        <v>3.5875891879999999</v>
      </c>
      <c r="AU111" s="36">
        <v>7.9058919449999996</v>
      </c>
      <c r="AV111" s="36">
        <v>6.475043791</v>
      </c>
      <c r="AW111" s="36">
        <v>14.268912595</v>
      </c>
      <c r="AX111" s="36">
        <v>5.892516358</v>
      </c>
      <c r="AY111" s="36">
        <v>12.985209612</v>
      </c>
      <c r="AZ111" s="36">
        <v>6.0497114285714285E-3</v>
      </c>
      <c r="BA111" s="36">
        <v>1.2099422857142857E-2</v>
      </c>
      <c r="BB111" s="36">
        <v>0.670021058</v>
      </c>
      <c r="BC111" s="36">
        <v>40.836608863000002</v>
      </c>
      <c r="BD111" s="36">
        <v>89.990743116999994</v>
      </c>
      <c r="BE111" s="36">
        <v>2.7919482857142856E-2</v>
      </c>
      <c r="BF111" s="36">
        <v>5.5838965714285711E-2</v>
      </c>
      <c r="BG111" s="36">
        <v>4.9526032239999997</v>
      </c>
      <c r="BH111" s="36">
        <v>16.675015506000001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5.0939916270000003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3.8959699999999994E-4</v>
      </c>
      <c r="P112" s="36">
        <v>6.3330299999999999E-4</v>
      </c>
      <c r="Q112" s="36">
        <v>3.5295499999999996E-4</v>
      </c>
      <c r="R112" s="36">
        <v>3.6641999999999999E-5</v>
      </c>
      <c r="S112" s="36">
        <v>5.8550900000000001E-4</v>
      </c>
      <c r="T112" s="36">
        <v>4.7793999999999997E-5</v>
      </c>
      <c r="U112" s="36" t="s">
        <v>339</v>
      </c>
      <c r="V112" s="36" t="s">
        <v>339</v>
      </c>
      <c r="W112" s="36">
        <v>3.8959699999999994E-4</v>
      </c>
      <c r="X112" s="36">
        <v>6.3330299999999999E-4</v>
      </c>
      <c r="Y112" s="36">
        <v>1.0229E-3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0.14753528599999999</v>
      </c>
      <c r="AQ112" s="36">
        <v>7.9442077E-2</v>
      </c>
      <c r="AR112" s="36">
        <v>0.22697736299999999</v>
      </c>
      <c r="AS112" s="36">
        <v>1.0150964E-2</v>
      </c>
      <c r="AT112" s="36">
        <v>0.12057672999999999</v>
      </c>
      <c r="AU112" s="36">
        <v>0.232581654</v>
      </c>
      <c r="AV112" s="36">
        <v>0.38248952600000002</v>
      </c>
      <c r="AW112" s="36">
        <v>0.73778785400000002</v>
      </c>
      <c r="AX112" s="36">
        <v>0.34367735199999999</v>
      </c>
      <c r="AY112" s="36">
        <v>0.66292266499999997</v>
      </c>
      <c r="AZ112" s="36">
        <v>7.892857142857144E-5</v>
      </c>
      <c r="BA112" s="36">
        <v>1.5785714285714288E-4</v>
      </c>
      <c r="BB112" s="36">
        <v>0.13861231099999999</v>
      </c>
      <c r="BC112" s="36">
        <v>7.5907276550000002</v>
      </c>
      <c r="BD112" s="36">
        <v>14.641830122</v>
      </c>
      <c r="BE112" s="36">
        <v>5.7759128571428578E-3</v>
      </c>
      <c r="BF112" s="36">
        <v>1.1551827142857143E-2</v>
      </c>
      <c r="BG112" s="36">
        <v>1.5845159769999999</v>
      </c>
      <c r="BH112" s="36">
        <v>7.4505762720000002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5.5636766350000002</v>
      </c>
      <c r="E113" s="36">
        <v>3</v>
      </c>
      <c r="F113" s="36">
        <v>1</v>
      </c>
      <c r="G113" s="36">
        <v>1</v>
      </c>
      <c r="H113" s="36">
        <v>1</v>
      </c>
      <c r="I113" s="36">
        <v>0.1277728569903438</v>
      </c>
      <c r="J113" s="36">
        <v>4.9784813744178553</v>
      </c>
      <c r="K113" s="36">
        <v>7.8464856992791723E-2</v>
      </c>
      <c r="L113" s="36">
        <v>4.9307999997552088E-2</v>
      </c>
      <c r="M113" s="36">
        <v>3.0847227314111709</v>
      </c>
      <c r="N113" s="36">
        <v>2.0215314999970286</v>
      </c>
      <c r="O113" s="36">
        <v>6.3294813000000005E-2</v>
      </c>
      <c r="P113" s="36">
        <v>9.0430969999999999E-2</v>
      </c>
      <c r="Q113" s="36">
        <v>5.5714254000000005E-2</v>
      </c>
      <c r="R113" s="36">
        <v>7.5805590000000006E-3</v>
      </c>
      <c r="S113" s="36">
        <v>8.0543283999999993E-2</v>
      </c>
      <c r="T113" s="36">
        <v>9.8876859999999997E-3</v>
      </c>
      <c r="U113" s="36">
        <v>1.9799999999999998E-2</v>
      </c>
      <c r="V113" s="36">
        <v>4.6800000000000001E-2</v>
      </c>
      <c r="W113" s="36">
        <v>0.21086766999034379</v>
      </c>
      <c r="X113" s="36">
        <v>5.1157123444178554</v>
      </c>
      <c r="Y113" s="36">
        <v>5.3265800144081989</v>
      </c>
      <c r="Z113" s="36">
        <v>2.7602740500533525E-2</v>
      </c>
      <c r="AA113" s="36">
        <v>5.9069864671141732E-3</v>
      </c>
      <c r="AB113" s="36">
        <v>5.9069860000000004E-3</v>
      </c>
      <c r="AC113" s="36">
        <v>4.0888311054027108E-4</v>
      </c>
      <c r="AD113" s="36">
        <v>2.0533906099020189E-2</v>
      </c>
      <c r="AE113" s="36">
        <v>0.18480515489118166</v>
      </c>
      <c r="AF113" s="36">
        <v>0.20533906099020188</v>
      </c>
      <c r="AG113" s="36">
        <v>1.7949815716896491E-3</v>
      </c>
      <c r="AH113" s="36">
        <v>3.0535318690812423E-3</v>
      </c>
      <c r="AI113" s="36">
        <v>9.7795547698953291E-3</v>
      </c>
      <c r="AJ113" s="36">
        <v>3.3861945928119838E-4</v>
      </c>
      <c r="AK113" s="36">
        <v>4.0920213837401955E-4</v>
      </c>
      <c r="AL113" s="36">
        <v>1.0234478486502135E-3</v>
      </c>
      <c r="AM113" s="36">
        <v>2.5424841415111186E-3</v>
      </c>
      <c r="AN113" s="36">
        <v>2.399664010647545E-2</v>
      </c>
      <c r="AO113" s="36">
        <v>0.19560815750972721</v>
      </c>
      <c r="AP113" s="36">
        <v>58.958397386000001</v>
      </c>
      <c r="AQ113" s="36">
        <v>31.746829362</v>
      </c>
      <c r="AR113" s="36">
        <v>90.705226748000001</v>
      </c>
      <c r="AS113" s="36">
        <v>9.3402919680000007</v>
      </c>
      <c r="AT113" s="36">
        <v>74.884974186999997</v>
      </c>
      <c r="AU113" s="36">
        <v>150.67316626499999</v>
      </c>
      <c r="AV113" s="36">
        <v>39.656898374000001</v>
      </c>
      <c r="AW113" s="36">
        <v>79.792114600999994</v>
      </c>
      <c r="AX113" s="36">
        <v>37.901105829999999</v>
      </c>
      <c r="AY113" s="36">
        <v>76.259352190000001</v>
      </c>
      <c r="AZ113" s="36">
        <v>0.23441920142857145</v>
      </c>
      <c r="BA113" s="36">
        <v>0.4688384028571429</v>
      </c>
      <c r="BB113" s="36">
        <v>0.44893688100000001</v>
      </c>
      <c r="BC113" s="36">
        <v>20.235751948000001</v>
      </c>
      <c r="BD113" s="36">
        <v>40.715575465000001</v>
      </c>
      <c r="BE113" s="36">
        <v>1.8707001428571429E-2</v>
      </c>
      <c r="BF113" s="36">
        <v>3.7414004285714286E-2</v>
      </c>
      <c r="BG113" s="36">
        <v>5.9797378019999998</v>
      </c>
      <c r="BH113" s="36">
        <v>24.051910675999999</v>
      </c>
      <c r="BI113" s="36">
        <v>0.27</v>
      </c>
      <c r="BJ113" s="36">
        <v>0.27</v>
      </c>
      <c r="BK113" s="36">
        <v>0.30000000000000004</v>
      </c>
      <c r="BL113" s="36">
        <v>0.30000000000000004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5.772577879</v>
      </c>
      <c r="E114" s="36">
        <v>5</v>
      </c>
      <c r="F114" s="36">
        <v>0</v>
      </c>
      <c r="G114" s="36">
        <v>4</v>
      </c>
      <c r="H114" s="36">
        <v>1</v>
      </c>
      <c r="I114" s="36">
        <v>0.75489836517144804</v>
      </c>
      <c r="J114" s="36">
        <v>9.9717820910114554</v>
      </c>
      <c r="K114" s="36">
        <v>0.5757143651691321</v>
      </c>
      <c r="L114" s="36">
        <v>0.17918400000231594</v>
      </c>
      <c r="M114" s="36">
        <v>9.32152395618421</v>
      </c>
      <c r="N114" s="36">
        <v>1.4051564999986934</v>
      </c>
      <c r="O114" s="36">
        <v>2.7061360999999999E-2</v>
      </c>
      <c r="P114" s="36">
        <v>4.2355169000000005E-2</v>
      </c>
      <c r="Q114" s="36">
        <v>2.5803975999999999E-2</v>
      </c>
      <c r="R114" s="36">
        <v>1.2573850000000002E-3</v>
      </c>
      <c r="S114" s="36">
        <v>4.0715101000000004E-2</v>
      </c>
      <c r="T114" s="36">
        <v>1.640068E-3</v>
      </c>
      <c r="U114" s="36">
        <v>1.9799999999999998E-2</v>
      </c>
      <c r="V114" s="36">
        <v>4.6799999999999994E-2</v>
      </c>
      <c r="W114" s="36">
        <v>0.80175972617144808</v>
      </c>
      <c r="X114" s="36">
        <v>10.060937260011455</v>
      </c>
      <c r="Y114" s="36">
        <v>10.862696986182904</v>
      </c>
      <c r="Z114" s="36">
        <v>9.0735783644810386E-2</v>
      </c>
      <c r="AA114" s="36">
        <v>4.3592718326000687E-2</v>
      </c>
      <c r="AB114" s="36">
        <v>4.3592718000000003E-2</v>
      </c>
      <c r="AC114" s="36">
        <v>7.1805108672965195E-3</v>
      </c>
      <c r="AD114" s="36">
        <v>9.8979603364543062E-2</v>
      </c>
      <c r="AE114" s="36">
        <v>0.89081643028088742</v>
      </c>
      <c r="AF114" s="36">
        <v>0.98979603364543056</v>
      </c>
      <c r="AG114" s="36">
        <v>1.9108288757396451E-3</v>
      </c>
      <c r="AH114" s="36">
        <v>3.2506054437869826E-3</v>
      </c>
      <c r="AI114" s="36">
        <v>1.0410722840236687E-2</v>
      </c>
      <c r="AJ114" s="36">
        <v>2.4989635542459858E-3</v>
      </c>
      <c r="AK114" s="36">
        <v>3.0198536822561646E-3</v>
      </c>
      <c r="AL114" s="36">
        <v>7.5528998128513297E-3</v>
      </c>
      <c r="AM114" s="36">
        <v>1.159030329728215E-2</v>
      </c>
      <c r="AN114" s="36">
        <v>0.10525006249058622</v>
      </c>
      <c r="AO114" s="36">
        <v>0.90878005293397546</v>
      </c>
      <c r="AP114" s="36">
        <v>64.045448687000004</v>
      </c>
      <c r="AQ114" s="36">
        <v>34.486010831000002</v>
      </c>
      <c r="AR114" s="36">
        <v>98.531459518000005</v>
      </c>
      <c r="AS114" s="36">
        <v>10.86595385</v>
      </c>
      <c r="AT114" s="36">
        <v>427.87712588199997</v>
      </c>
      <c r="AU114" s="36">
        <v>905.37917614000003</v>
      </c>
      <c r="AV114" s="36">
        <v>257.746151871</v>
      </c>
      <c r="AW114" s="36">
        <v>545.38554299500004</v>
      </c>
      <c r="AX114" s="36">
        <v>250.72933589199999</v>
      </c>
      <c r="AY114" s="36">
        <v>530.53810506000002</v>
      </c>
      <c r="AZ114" s="36">
        <v>0.11824152714285716</v>
      </c>
      <c r="BA114" s="36">
        <v>0.23648305428571431</v>
      </c>
      <c r="BB114" s="36">
        <v>0.434896844</v>
      </c>
      <c r="BC114" s="36">
        <v>26.536647989999999</v>
      </c>
      <c r="BD114" s="36">
        <v>56.151000000000003</v>
      </c>
      <c r="BE114" s="36">
        <v>1.8121960000000003E-2</v>
      </c>
      <c r="BF114" s="36">
        <v>3.6243920000000006E-2</v>
      </c>
      <c r="BG114" s="36">
        <v>7.8356203860000004</v>
      </c>
      <c r="BH114" s="36">
        <v>24.855499663</v>
      </c>
      <c r="BI114" s="36">
        <v>0.12</v>
      </c>
      <c r="BJ114" s="36">
        <v>0.12</v>
      </c>
      <c r="BK114" s="36">
        <v>0.60000000000000031</v>
      </c>
      <c r="BL114" s="36">
        <v>0.60000000000000031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6.0599779500000004</v>
      </c>
      <c r="E115" s="36">
        <v>102</v>
      </c>
      <c r="F115" s="36">
        <v>61</v>
      </c>
      <c r="G115" s="36">
        <v>40</v>
      </c>
      <c r="H115" s="36">
        <v>1</v>
      </c>
      <c r="I115" s="36">
        <v>53.285361580178694</v>
      </c>
      <c r="J115" s="36">
        <v>330.73996439335593</v>
      </c>
      <c r="K115" s="36">
        <v>42.707188080159213</v>
      </c>
      <c r="L115" s="36">
        <v>10.578173500019483</v>
      </c>
      <c r="M115" s="36">
        <v>328.38805447352127</v>
      </c>
      <c r="N115" s="36">
        <v>55.637271500013334</v>
      </c>
      <c r="O115" s="36">
        <v>0.88416555100000005</v>
      </c>
      <c r="P115" s="36">
        <v>1.4662004579999999</v>
      </c>
      <c r="Q115" s="36">
        <v>0.83382685500000009</v>
      </c>
      <c r="R115" s="36">
        <v>5.0338696000000002E-2</v>
      </c>
      <c r="S115" s="36">
        <v>1.400541289</v>
      </c>
      <c r="T115" s="36">
        <v>6.5659169000000003E-2</v>
      </c>
      <c r="U115" s="36">
        <v>22.678950000000004</v>
      </c>
      <c r="V115" s="36">
        <v>53.85019999999998</v>
      </c>
      <c r="W115" s="36">
        <v>76.848477131178697</v>
      </c>
      <c r="X115" s="36">
        <v>386.05636485135591</v>
      </c>
      <c r="Y115" s="36">
        <v>462.90484198253461</v>
      </c>
      <c r="Z115" s="36">
        <v>3.6991089601158578</v>
      </c>
      <c r="AA115" s="36">
        <v>1.780227749417477</v>
      </c>
      <c r="AB115" s="36">
        <v>10.020692715513393</v>
      </c>
      <c r="AC115" s="36">
        <v>0.60022355246532866</v>
      </c>
      <c r="AD115" s="36">
        <v>4.1269274147063033</v>
      </c>
      <c r="AE115" s="36">
        <v>37.157875414100381</v>
      </c>
      <c r="AF115" s="36">
        <v>41.284802828806683</v>
      </c>
      <c r="AG115" s="36">
        <v>2.2179396965961797</v>
      </c>
      <c r="AH115" s="36">
        <v>3.7730468401866024</v>
      </c>
      <c r="AI115" s="36">
        <v>12.083947312489522</v>
      </c>
      <c r="AJ115" s="36">
        <v>0.25394083331911399</v>
      </c>
      <c r="AK115" s="36">
        <v>0.17162447420422539</v>
      </c>
      <c r="AL115" s="36">
        <v>0.43329553117174252</v>
      </c>
      <c r="AM115" s="36">
        <v>3.0721040823806227</v>
      </c>
      <c r="AN115" s="36">
        <v>8.0715987290971309</v>
      </c>
      <c r="AO115" s="36">
        <v>49.675118257761646</v>
      </c>
      <c r="AP115" s="36">
        <v>2439.0186875730001</v>
      </c>
      <c r="AQ115" s="36">
        <v>1313.3177548470001</v>
      </c>
      <c r="AR115" s="36">
        <v>3752.3364424199999</v>
      </c>
      <c r="AS115" s="36">
        <v>64.504411340999994</v>
      </c>
      <c r="AT115" s="36">
        <v>7803.4263998249999</v>
      </c>
      <c r="AU115" s="36">
        <v>16706.954578981</v>
      </c>
      <c r="AV115" s="36">
        <v>5082.4202913030003</v>
      </c>
      <c r="AW115" s="36">
        <v>10881.343733824</v>
      </c>
      <c r="AX115" s="36">
        <v>4969.8209318259997</v>
      </c>
      <c r="AY115" s="36">
        <v>10640.271121868</v>
      </c>
      <c r="AZ115" s="36">
        <v>9.8702249714285717</v>
      </c>
      <c r="BA115" s="36">
        <v>19.740449944285714</v>
      </c>
      <c r="BB115" s="36">
        <v>5.5717185669999996</v>
      </c>
      <c r="BC115" s="36">
        <v>509.682194692</v>
      </c>
      <c r="BD115" s="36">
        <v>1091.2177343840001</v>
      </c>
      <c r="BE115" s="36">
        <v>3.6179990700000002</v>
      </c>
      <c r="BF115" s="36">
        <v>7.2359981400000004</v>
      </c>
      <c r="BG115" s="36">
        <v>8.5262181740000003</v>
      </c>
      <c r="BH115" s="36">
        <v>33.333018551999999</v>
      </c>
      <c r="BI115" s="36">
        <v>0.45000000000000018</v>
      </c>
      <c r="BJ115" s="36">
        <v>0.51000000000000023</v>
      </c>
      <c r="BK115" s="36">
        <v>0.12</v>
      </c>
      <c r="BL115" s="36">
        <v>0.16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6.1691585599999996</v>
      </c>
      <c r="E116" s="36">
        <v>36</v>
      </c>
      <c r="F116" s="36">
        <v>10</v>
      </c>
      <c r="G116" s="36">
        <v>22</v>
      </c>
      <c r="H116" s="36">
        <v>4</v>
      </c>
      <c r="I116" s="36">
        <v>26.269107923322238</v>
      </c>
      <c r="J116" s="36">
        <v>212.79990556557908</v>
      </c>
      <c r="K116" s="36">
        <v>23.903067423315484</v>
      </c>
      <c r="L116" s="36">
        <v>2.3660405000067546</v>
      </c>
      <c r="M116" s="36">
        <v>226.02436298890666</v>
      </c>
      <c r="N116" s="36">
        <v>13.044650499994685</v>
      </c>
      <c r="O116" s="36">
        <v>0.45245613699999992</v>
      </c>
      <c r="P116" s="36">
        <v>0.64468112499999997</v>
      </c>
      <c r="Q116" s="36">
        <v>0.42960096299999995</v>
      </c>
      <c r="R116" s="36">
        <v>2.2855173999999999E-2</v>
      </c>
      <c r="S116" s="36">
        <v>0.61487002899999998</v>
      </c>
      <c r="T116" s="36">
        <v>2.9811095999999999E-2</v>
      </c>
      <c r="U116" s="36">
        <v>3.0597000000000012</v>
      </c>
      <c r="V116" s="36">
        <v>7.2599</v>
      </c>
      <c r="W116" s="36">
        <v>29.781264060322236</v>
      </c>
      <c r="X116" s="36">
        <v>220.70448669057907</v>
      </c>
      <c r="Y116" s="36">
        <v>250.4857507509013</v>
      </c>
      <c r="Z116" s="36">
        <v>1.9522485094450164</v>
      </c>
      <c r="AA116" s="36">
        <v>0.94047326386964147</v>
      </c>
      <c r="AB116" s="36">
        <v>0.94047326399999998</v>
      </c>
      <c r="AC116" s="36">
        <v>0.15498496739165427</v>
      </c>
      <c r="AD116" s="36">
        <v>1.0208774622185099</v>
      </c>
      <c r="AE116" s="36">
        <v>9.1878971599665871</v>
      </c>
      <c r="AF116" s="36">
        <v>10.208774622185102</v>
      </c>
      <c r="AG116" s="36">
        <v>0.31060078571534749</v>
      </c>
      <c r="AH116" s="36">
        <v>0.52837834811346462</v>
      </c>
      <c r="AI116" s="36">
        <v>1.6922387635525828</v>
      </c>
      <c r="AJ116" s="36">
        <v>5.3912879869882392E-2</v>
      </c>
      <c r="AK116" s="36">
        <v>6.5150598073601976E-2</v>
      </c>
      <c r="AL116" s="36">
        <v>0.16294694769106344</v>
      </c>
      <c r="AM116" s="36">
        <v>0.51949863297688414</v>
      </c>
      <c r="AN116" s="36">
        <v>1.6144064084055765</v>
      </c>
      <c r="AO116" s="36">
        <v>11.043082871210233</v>
      </c>
      <c r="AP116" s="36">
        <v>477.712347405</v>
      </c>
      <c r="AQ116" s="36">
        <v>257.22972552499999</v>
      </c>
      <c r="AR116" s="36">
        <v>734.94207292999999</v>
      </c>
      <c r="AS116" s="36">
        <v>35.270508890999999</v>
      </c>
      <c r="AT116" s="36">
        <v>1647.7613917460001</v>
      </c>
      <c r="AU116" s="36">
        <v>3681.0734953669999</v>
      </c>
      <c r="AV116" s="36">
        <v>1027.032795721</v>
      </c>
      <c r="AW116" s="36">
        <v>2294.375400551</v>
      </c>
      <c r="AX116" s="36">
        <v>1001.93790245</v>
      </c>
      <c r="AY116" s="36">
        <v>2238.313796638</v>
      </c>
      <c r="AZ116" s="36">
        <v>14.175567654285716</v>
      </c>
      <c r="BA116" s="36">
        <v>28.351135308571433</v>
      </c>
      <c r="BB116" s="36">
        <v>1.0508674200000001</v>
      </c>
      <c r="BC116" s="36">
        <v>78.738861740999994</v>
      </c>
      <c r="BD116" s="36">
        <v>175.901400811</v>
      </c>
      <c r="BE116" s="36">
        <v>0.68238144142857149</v>
      </c>
      <c r="BF116" s="36">
        <v>1.364762882857143</v>
      </c>
      <c r="BG116" s="36">
        <v>4.039880868</v>
      </c>
      <c r="BH116" s="36">
        <v>16.508289333</v>
      </c>
      <c r="BI116" s="36">
        <v>0.18</v>
      </c>
      <c r="BJ116" s="36">
        <v>0.22</v>
      </c>
      <c r="BK116" s="36">
        <v>0.63000000000000034</v>
      </c>
      <c r="BL116" s="36">
        <v>0.67000000000000037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6.1876256989999998</v>
      </c>
      <c r="E117" s="36">
        <v>55</v>
      </c>
      <c r="F117" s="36">
        <v>11</v>
      </c>
      <c r="G117" s="36">
        <v>41</v>
      </c>
      <c r="H117" s="36">
        <v>3</v>
      </c>
      <c r="I117" s="36">
        <v>4.4982535569728395</v>
      </c>
      <c r="J117" s="36">
        <v>55.782966680305172</v>
      </c>
      <c r="K117" s="36">
        <v>3.6388540569749162</v>
      </c>
      <c r="L117" s="36">
        <v>0.85939949999792298</v>
      </c>
      <c r="M117" s="36">
        <v>54.376451737277051</v>
      </c>
      <c r="N117" s="36">
        <v>5.9047685000009613</v>
      </c>
      <c r="O117" s="36">
        <v>0.21583456100000001</v>
      </c>
      <c r="P117" s="36">
        <v>0.34767426899999998</v>
      </c>
      <c r="Q117" s="36">
        <v>0.20574516600000001</v>
      </c>
      <c r="R117" s="36">
        <v>1.0089395000000001E-2</v>
      </c>
      <c r="S117" s="36">
        <v>0.33451418899999996</v>
      </c>
      <c r="T117" s="36">
        <v>1.3160080000000001E-2</v>
      </c>
      <c r="U117" s="36">
        <v>2.6580000000000004</v>
      </c>
      <c r="V117" s="36">
        <v>6.3108000000000013</v>
      </c>
      <c r="W117" s="36">
        <v>7.3720881179728401</v>
      </c>
      <c r="X117" s="36">
        <v>62.441440949305175</v>
      </c>
      <c r="Y117" s="36">
        <v>69.813529067278012</v>
      </c>
      <c r="Z117" s="36">
        <v>0.48089006362992681</v>
      </c>
      <c r="AA117" s="36">
        <v>0.22974459913572504</v>
      </c>
      <c r="AB117" s="36">
        <v>0.22974459899999999</v>
      </c>
      <c r="AC117" s="36">
        <v>3.0821307317132604E-2</v>
      </c>
      <c r="AD117" s="36">
        <v>0.34554801587147294</v>
      </c>
      <c r="AE117" s="36">
        <v>3.109932142843256</v>
      </c>
      <c r="AF117" s="36">
        <v>3.4554801587147281</v>
      </c>
      <c r="AG117" s="36">
        <v>0.28855005948717943</v>
      </c>
      <c r="AH117" s="36">
        <v>0.4908667678632479</v>
      </c>
      <c r="AI117" s="36">
        <v>1.5721003241025653</v>
      </c>
      <c r="AJ117" s="36">
        <v>1.3170167467658464E-2</v>
      </c>
      <c r="AK117" s="36">
        <v>1.5915389200292947E-2</v>
      </c>
      <c r="AL117" s="36">
        <v>3.9805683572900957E-2</v>
      </c>
      <c r="AM117" s="36">
        <v>0.33254153427197053</v>
      </c>
      <c r="AN117" s="36">
        <v>0.85233017293501379</v>
      </c>
      <c r="AO117" s="36">
        <v>4.7218381505187219</v>
      </c>
      <c r="AP117" s="36">
        <v>325.44686123000002</v>
      </c>
      <c r="AQ117" s="36">
        <v>175.240617585</v>
      </c>
      <c r="AR117" s="36">
        <v>500.68747881500002</v>
      </c>
      <c r="AS117" s="36">
        <v>49.413639154999998</v>
      </c>
      <c r="AT117" s="36">
        <v>1273.4370436910001</v>
      </c>
      <c r="AU117" s="36">
        <v>2947.486811928</v>
      </c>
      <c r="AV117" s="36">
        <v>907.16637966500002</v>
      </c>
      <c r="AW117" s="36">
        <v>2099.719772983</v>
      </c>
      <c r="AX117" s="36">
        <v>892.86381028000005</v>
      </c>
      <c r="AY117" s="36">
        <v>2066.6151645949999</v>
      </c>
      <c r="AZ117" s="36">
        <v>10.420371447142857</v>
      </c>
      <c r="BA117" s="36">
        <v>20.840742895714286</v>
      </c>
      <c r="BB117" s="36">
        <v>1.4687282859999999</v>
      </c>
      <c r="BC117" s="36">
        <v>63.392630351999998</v>
      </c>
      <c r="BD117" s="36">
        <v>146.72805606</v>
      </c>
      <c r="BE117" s="36">
        <v>0.95371966571428579</v>
      </c>
      <c r="BF117" s="36">
        <v>1.9074393328571428</v>
      </c>
      <c r="BG117" s="36">
        <v>5.9355745649999996</v>
      </c>
      <c r="BH117" s="36">
        <v>29.427655407</v>
      </c>
      <c r="BI117" s="36">
        <v>0.42000000000000015</v>
      </c>
      <c r="BJ117" s="36">
        <v>0.46000000000000019</v>
      </c>
      <c r="BK117" s="36">
        <v>0.27</v>
      </c>
      <c r="BL117" s="36">
        <v>0.27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6.1207597189999996</v>
      </c>
      <c r="E118" s="36">
        <v>46</v>
      </c>
      <c r="F118" s="36">
        <v>20</v>
      </c>
      <c r="G118" s="36">
        <v>25</v>
      </c>
      <c r="H118" s="36">
        <v>1</v>
      </c>
      <c r="I118" s="36">
        <v>2.4159518146566219</v>
      </c>
      <c r="J118" s="36">
        <v>30.132583297354657</v>
      </c>
      <c r="K118" s="36">
        <v>1.4058183146634102</v>
      </c>
      <c r="L118" s="36">
        <v>1.0101334999932119</v>
      </c>
      <c r="M118" s="36">
        <v>24.549267612011725</v>
      </c>
      <c r="N118" s="36">
        <v>7.9992674999995517</v>
      </c>
      <c r="O118" s="36">
        <v>0.115682258</v>
      </c>
      <c r="P118" s="36">
        <v>0.17715468199999998</v>
      </c>
      <c r="Q118" s="36">
        <v>0.10520966</v>
      </c>
      <c r="R118" s="36">
        <v>1.0472598E-2</v>
      </c>
      <c r="S118" s="36">
        <v>0.16349477099999998</v>
      </c>
      <c r="T118" s="36">
        <v>1.3659911E-2</v>
      </c>
      <c r="U118" s="36">
        <v>3.5840499999999991</v>
      </c>
      <c r="V118" s="36">
        <v>8.5113000000000003</v>
      </c>
      <c r="W118" s="36">
        <v>6.1156840726566211</v>
      </c>
      <c r="X118" s="36">
        <v>38.821037979354656</v>
      </c>
      <c r="Y118" s="36">
        <v>44.936722052011277</v>
      </c>
      <c r="Z118" s="36">
        <v>0.28556041150834999</v>
      </c>
      <c r="AA118" s="36">
        <v>0.13638087370270416</v>
      </c>
      <c r="AB118" s="36">
        <v>0.13638087400000001</v>
      </c>
      <c r="AC118" s="36">
        <v>1.6211930265218739E-2</v>
      </c>
      <c r="AD118" s="36">
        <v>0.23285287299155238</v>
      </c>
      <c r="AE118" s="36">
        <v>2.0956758569239704</v>
      </c>
      <c r="AF118" s="36">
        <v>2.3285287299155235</v>
      </c>
      <c r="AG118" s="36">
        <v>0.38073876578677446</v>
      </c>
      <c r="AH118" s="36">
        <v>0.64769353260278884</v>
      </c>
      <c r="AI118" s="36">
        <v>2.0743698273900142</v>
      </c>
      <c r="AJ118" s="36">
        <v>7.8180682171231277E-3</v>
      </c>
      <c r="AK118" s="36">
        <v>9.4476853803475633E-3</v>
      </c>
      <c r="AL118" s="36">
        <v>2.3629429982115386E-2</v>
      </c>
      <c r="AM118" s="36">
        <v>0.40476876426911629</v>
      </c>
      <c r="AN118" s="36">
        <v>0.88999409097468885</v>
      </c>
      <c r="AO118" s="36">
        <v>4.1936751142961004</v>
      </c>
      <c r="AP118" s="36">
        <v>249.050835756</v>
      </c>
      <c r="AQ118" s="36">
        <v>134.10429617599999</v>
      </c>
      <c r="AR118" s="36">
        <v>383.15513193200002</v>
      </c>
      <c r="AS118" s="36">
        <v>35.983983176000002</v>
      </c>
      <c r="AT118" s="36">
        <v>970.71254446199998</v>
      </c>
      <c r="AU118" s="36">
        <v>2297.843603932</v>
      </c>
      <c r="AV118" s="36">
        <v>540.05724446600004</v>
      </c>
      <c r="AW118" s="36">
        <v>1278.408414555</v>
      </c>
      <c r="AX118" s="36">
        <v>522.17635867299998</v>
      </c>
      <c r="AY118" s="36">
        <v>1236.081281474</v>
      </c>
      <c r="AZ118" s="36">
        <v>5.6983032071428577</v>
      </c>
      <c r="BA118" s="36">
        <v>11.396606415714286</v>
      </c>
      <c r="BB118" s="36">
        <v>1.6859984429999999</v>
      </c>
      <c r="BC118" s="36">
        <v>59.723958117999999</v>
      </c>
      <c r="BD118" s="36">
        <v>141.376884378</v>
      </c>
      <c r="BE118" s="36">
        <v>1.0948041828571431</v>
      </c>
      <c r="BF118" s="36">
        <v>2.1896083671428572</v>
      </c>
      <c r="BG118" s="36">
        <v>5.0089487620000002</v>
      </c>
      <c r="BH118" s="36">
        <v>27.475849349000001</v>
      </c>
      <c r="BI118" s="36">
        <v>0.06</v>
      </c>
      <c r="BJ118" s="36">
        <v>0.1</v>
      </c>
      <c r="BK118" s="36">
        <v>0.39000000000000012</v>
      </c>
      <c r="BL118" s="36">
        <v>0.42000000000000015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5.8763822379999997</v>
      </c>
      <c r="E119" s="36">
        <v>11</v>
      </c>
      <c r="F119" s="36">
        <v>7</v>
      </c>
      <c r="G119" s="36">
        <v>4</v>
      </c>
      <c r="H119" s="36">
        <v>0</v>
      </c>
      <c r="I119" s="36">
        <v>6.6666848071083198</v>
      </c>
      <c r="J119" s="36">
        <v>89.291110329668427</v>
      </c>
      <c r="K119" s="36">
        <v>4.6275028071102975</v>
      </c>
      <c r="L119" s="36">
        <v>2.0391819999980219</v>
      </c>
      <c r="M119" s="36">
        <v>78.414892136775364</v>
      </c>
      <c r="N119" s="36">
        <v>17.542903000001392</v>
      </c>
      <c r="O119" s="36">
        <v>0.16750883300000002</v>
      </c>
      <c r="P119" s="36">
        <v>0.29057291300000004</v>
      </c>
      <c r="Q119" s="36">
        <v>0.15783245600000001</v>
      </c>
      <c r="R119" s="36">
        <v>9.6763769999999999E-3</v>
      </c>
      <c r="S119" s="36">
        <v>0.27795155100000002</v>
      </c>
      <c r="T119" s="36">
        <v>1.2621362000000001E-2</v>
      </c>
      <c r="U119" s="36">
        <v>2.4265999999999996</v>
      </c>
      <c r="V119" s="36">
        <v>5.7630999999999988</v>
      </c>
      <c r="W119" s="36">
        <v>9.2607936401083197</v>
      </c>
      <c r="X119" s="36">
        <v>95.344783242668427</v>
      </c>
      <c r="Y119" s="36">
        <v>104.60557688277675</v>
      </c>
      <c r="Z119" s="36">
        <v>0.76980003528296148</v>
      </c>
      <c r="AA119" s="36">
        <v>0.35560812004145109</v>
      </c>
      <c r="AB119" s="36">
        <v>0.35560812000000003</v>
      </c>
      <c r="AC119" s="36">
        <v>3.2891474398068013E-2</v>
      </c>
      <c r="AD119" s="36">
        <v>0.51982901874288379</v>
      </c>
      <c r="AE119" s="36">
        <v>4.6784611686859545</v>
      </c>
      <c r="AF119" s="36">
        <v>5.198290187428837</v>
      </c>
      <c r="AG119" s="36">
        <v>0.24153426941447909</v>
      </c>
      <c r="AH119" s="36">
        <v>0.41088588360164263</v>
      </c>
      <c r="AI119" s="36">
        <v>1.3159453299133692</v>
      </c>
      <c r="AJ119" s="36">
        <v>2.0385325445004602E-2</v>
      </c>
      <c r="AK119" s="36">
        <v>2.4634492637559145E-2</v>
      </c>
      <c r="AL119" s="36">
        <v>6.1612870823893426E-2</v>
      </c>
      <c r="AM119" s="36">
        <v>0.29481106925755168</v>
      </c>
      <c r="AN119" s="36">
        <v>0.9553493949820856</v>
      </c>
      <c r="AO119" s="36">
        <v>6.0560193694232165</v>
      </c>
      <c r="AP119" s="36">
        <v>509.52653447400002</v>
      </c>
      <c r="AQ119" s="36">
        <v>274.36044163999998</v>
      </c>
      <c r="AR119" s="36">
        <v>783.88697611399994</v>
      </c>
      <c r="AS119" s="36">
        <v>34.906570533999997</v>
      </c>
      <c r="AT119" s="36">
        <v>2021.6554053919999</v>
      </c>
      <c r="AU119" s="36">
        <v>4457.4952421870003</v>
      </c>
      <c r="AV119" s="36">
        <v>1135.1231867720001</v>
      </c>
      <c r="AW119" s="36">
        <v>2502.80349007</v>
      </c>
      <c r="AX119" s="36">
        <v>1096.4750069639999</v>
      </c>
      <c r="AY119" s="36">
        <v>2417.5891270510001</v>
      </c>
      <c r="AZ119" s="36">
        <v>8.2453451342857154</v>
      </c>
      <c r="BA119" s="36">
        <v>16.490690270000002</v>
      </c>
      <c r="BB119" s="36">
        <v>2.4222105680000001</v>
      </c>
      <c r="BC119" s="36">
        <v>127.959348142</v>
      </c>
      <c r="BD119" s="36">
        <v>282.13422723600002</v>
      </c>
      <c r="BE119" s="36">
        <v>1.5728640057142858</v>
      </c>
      <c r="BF119" s="36">
        <v>3.1457280114285715</v>
      </c>
      <c r="BG119" s="36">
        <v>0.99939958500000003</v>
      </c>
      <c r="BH119" s="36">
        <v>30.758209137000001</v>
      </c>
      <c r="BI119" s="36">
        <v>0.21</v>
      </c>
      <c r="BJ119" s="36">
        <v>0.21</v>
      </c>
      <c r="BK119" s="36">
        <v>0.09</v>
      </c>
      <c r="BL119" s="36">
        <v>0.09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5.8480566989999998</v>
      </c>
      <c r="E120" s="36">
        <v>14</v>
      </c>
      <c r="F120" s="36">
        <v>3</v>
      </c>
      <c r="G120" s="36">
        <v>5</v>
      </c>
      <c r="H120" s="36">
        <v>6</v>
      </c>
      <c r="I120" s="36">
        <v>0.21950613541401481</v>
      </c>
      <c r="J120" s="36">
        <v>4.6415556833603819</v>
      </c>
      <c r="K120" s="36">
        <v>9.9274135418185111E-2</v>
      </c>
      <c r="L120" s="36">
        <v>0.1202319999958297</v>
      </c>
      <c r="M120" s="36">
        <v>2.9813893187717349</v>
      </c>
      <c r="N120" s="36">
        <v>1.8796725000026624</v>
      </c>
      <c r="O120" s="36">
        <v>8.5875980000000001E-3</v>
      </c>
      <c r="P120" s="36">
        <v>1.3483424999999999E-2</v>
      </c>
      <c r="Q120" s="36">
        <v>7.6805789999999999E-3</v>
      </c>
      <c r="R120" s="36">
        <v>9.0701900000000001E-4</v>
      </c>
      <c r="S120" s="36">
        <v>1.2300355999999998E-2</v>
      </c>
      <c r="T120" s="36">
        <v>1.1830690000000001E-3</v>
      </c>
      <c r="U120" s="36">
        <v>0.14964999999999998</v>
      </c>
      <c r="V120" s="36">
        <v>0.35489999999999999</v>
      </c>
      <c r="W120" s="36">
        <v>0.37774373341401479</v>
      </c>
      <c r="X120" s="36">
        <v>5.0099391083603821</v>
      </c>
      <c r="Y120" s="36">
        <v>5.3876828417743967</v>
      </c>
      <c r="Z120" s="36">
        <v>3.4550791954831954E-2</v>
      </c>
      <c r="AA120" s="36">
        <v>1.4526369003212553E-2</v>
      </c>
      <c r="AB120" s="36">
        <v>1.4526369000000001E-2</v>
      </c>
      <c r="AC120" s="36">
        <v>1.0211830004801688E-3</v>
      </c>
      <c r="AD120" s="36">
        <v>4.0948195434519004E-2</v>
      </c>
      <c r="AE120" s="36">
        <v>0.36853375891067097</v>
      </c>
      <c r="AF120" s="36">
        <v>0.40948195434519002</v>
      </c>
      <c r="AG120" s="36">
        <v>1.5612597142730613E-2</v>
      </c>
      <c r="AH120" s="36">
        <v>2.6559360656599206E-2</v>
      </c>
      <c r="AI120" s="36">
        <v>8.5061736156946108E-2</v>
      </c>
      <c r="AJ120" s="36">
        <v>8.32727761075587E-4</v>
      </c>
      <c r="AK120" s="36">
        <v>1.0063035967259899E-3</v>
      </c>
      <c r="AL120" s="36">
        <v>2.5168471876772943E-3</v>
      </c>
      <c r="AM120" s="36">
        <v>1.7466507904286367E-2</v>
      </c>
      <c r="AN120" s="36">
        <v>6.8513859687844195E-2</v>
      </c>
      <c r="AO120" s="36">
        <v>0.4561123422552944</v>
      </c>
      <c r="AP120" s="36">
        <v>33.266715454</v>
      </c>
      <c r="AQ120" s="36">
        <v>17.912846782999999</v>
      </c>
      <c r="AR120" s="36">
        <v>51.179562236999999</v>
      </c>
      <c r="AS120" s="36">
        <v>5.9521023580000003</v>
      </c>
      <c r="AT120" s="36">
        <v>285.386098344</v>
      </c>
      <c r="AU120" s="36">
        <v>630.931983962</v>
      </c>
      <c r="AV120" s="36">
        <v>185.656460791</v>
      </c>
      <c r="AW120" s="36">
        <v>410.44956226699998</v>
      </c>
      <c r="AX120" s="36">
        <v>180.82240445900001</v>
      </c>
      <c r="AY120" s="36">
        <v>399.762423791</v>
      </c>
      <c r="AZ120" s="36">
        <v>3.7971018100000005</v>
      </c>
      <c r="BA120" s="36">
        <v>7.5942036200000009</v>
      </c>
      <c r="BB120" s="36">
        <v>0.49008582899999997</v>
      </c>
      <c r="BC120" s="36">
        <v>18.357937184000001</v>
      </c>
      <c r="BD120" s="36">
        <v>40.585753111999999</v>
      </c>
      <c r="BE120" s="36">
        <v>0.31823755142857146</v>
      </c>
      <c r="BF120" s="36">
        <v>0.63647510285714293</v>
      </c>
      <c r="BG120" s="36">
        <v>1.9126585519999999</v>
      </c>
      <c r="BH120" s="36">
        <v>13.943992584</v>
      </c>
      <c r="BI120" s="36">
        <v>0.03</v>
      </c>
      <c r="BJ120" s="36">
        <v>0.03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5.8042073829999996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0.98478359941562366</v>
      </c>
      <c r="J121" s="36">
        <v>15.515301945087694</v>
      </c>
      <c r="K121" s="36">
        <v>0.5821535994216227</v>
      </c>
      <c r="L121" s="36">
        <v>0.40262999999400095</v>
      </c>
      <c r="M121" s="36">
        <v>12.415526044511829</v>
      </c>
      <c r="N121" s="36">
        <v>4.0845594999914896</v>
      </c>
      <c r="O121" s="36">
        <v>3.4101325000000002E-2</v>
      </c>
      <c r="P121" s="36">
        <v>5.6856115999999998E-2</v>
      </c>
      <c r="Q121" s="36">
        <v>3.0953940999999999E-2</v>
      </c>
      <c r="R121" s="36">
        <v>3.147384E-3</v>
      </c>
      <c r="S121" s="36">
        <v>5.2750831999999998E-2</v>
      </c>
      <c r="T121" s="36">
        <v>4.1052839999999998E-3</v>
      </c>
      <c r="U121" s="36" t="s">
        <v>339</v>
      </c>
      <c r="V121" s="36" t="s">
        <v>339</v>
      </c>
      <c r="W121" s="36">
        <v>1.0188849244156237</v>
      </c>
      <c r="X121" s="36">
        <v>15.572158061087695</v>
      </c>
      <c r="Y121" s="36">
        <v>16.591042985503318</v>
      </c>
      <c r="Z121" s="36">
        <v>0.13121240507749168</v>
      </c>
      <c r="AA121" s="36">
        <v>5.971582808559274E-2</v>
      </c>
      <c r="AB121" s="36">
        <v>5.9715827999999999E-2</v>
      </c>
      <c r="AC121" s="36">
        <v>7.1035907073030615E-3</v>
      </c>
      <c r="AD121" s="36">
        <v>0.16041221848614193</v>
      </c>
      <c r="AE121" s="36">
        <v>1.4437099663752775</v>
      </c>
      <c r="AF121" s="36">
        <v>1.6041221848614191</v>
      </c>
      <c r="AG121" s="36" t="s">
        <v>339</v>
      </c>
      <c r="AH121" s="36" t="s">
        <v>339</v>
      </c>
      <c r="AI121" s="36" t="s">
        <v>339</v>
      </c>
      <c r="AJ121" s="36">
        <v>3.4232249040594674E-3</v>
      </c>
      <c r="AK121" s="36">
        <v>4.1367703448721826E-3</v>
      </c>
      <c r="AL121" s="36">
        <v>1.034639927993162E-2</v>
      </c>
      <c r="AM121" s="36">
        <v>1.0526815611362528E-2</v>
      </c>
      <c r="AN121" s="36">
        <v>0.1645489888310141</v>
      </c>
      <c r="AO121" s="36">
        <v>1.454056365655209</v>
      </c>
      <c r="AP121" s="36">
        <v>139.89484482399999</v>
      </c>
      <c r="AQ121" s="36">
        <v>75.327993367000005</v>
      </c>
      <c r="AR121" s="36">
        <v>215.22283819099999</v>
      </c>
      <c r="AS121" s="36">
        <v>14.983205036999999</v>
      </c>
      <c r="AT121" s="36">
        <v>797.45173553400002</v>
      </c>
      <c r="AU121" s="36">
        <v>1834.5680588</v>
      </c>
      <c r="AV121" s="36">
        <v>456.81179325300002</v>
      </c>
      <c r="AW121" s="36">
        <v>1050.9129110169999</v>
      </c>
      <c r="AX121" s="36">
        <v>442.43011280600001</v>
      </c>
      <c r="AY121" s="36">
        <v>1017.82730796</v>
      </c>
      <c r="AZ121" s="36">
        <v>1.9224905000000001</v>
      </c>
      <c r="BA121" s="36">
        <v>3.8449810000000002</v>
      </c>
      <c r="BB121" s="36">
        <v>0.81058689699999997</v>
      </c>
      <c r="BC121" s="36">
        <v>55.022780486000002</v>
      </c>
      <c r="BD121" s="36">
        <v>126.58199999999999</v>
      </c>
      <c r="BE121" s="36">
        <v>0.52635512714285715</v>
      </c>
      <c r="BF121" s="36">
        <v>1.0527102557142858</v>
      </c>
      <c r="BG121" s="36">
        <v>4.1162131989999997</v>
      </c>
      <c r="BH121" s="36">
        <v>24.659447055000001</v>
      </c>
      <c r="BI121" s="36">
        <v>0.03</v>
      </c>
      <c r="BJ121" s="36">
        <v>0.03</v>
      </c>
      <c r="BK121" s="36">
        <v>0.03</v>
      </c>
      <c r="BL121" s="36">
        <v>0.03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5.699522999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0.22461811544845331</v>
      </c>
      <c r="J122" s="36">
        <v>12.203642534573902</v>
      </c>
      <c r="K122" s="36">
        <v>0.15519811545609072</v>
      </c>
      <c r="L122" s="36">
        <v>6.9419999992362591E-2</v>
      </c>
      <c r="M122" s="36">
        <v>5.9903431500266269</v>
      </c>
      <c r="N122" s="36">
        <v>6.4379174999957289</v>
      </c>
      <c r="O122" s="36">
        <v>0.12164918599999999</v>
      </c>
      <c r="P122" s="36">
        <v>0.196653888</v>
      </c>
      <c r="Q122" s="36">
        <v>0.10463792399999999</v>
      </c>
      <c r="R122" s="36">
        <v>1.7011261999999999E-2</v>
      </c>
      <c r="S122" s="36">
        <v>0.174465285</v>
      </c>
      <c r="T122" s="36">
        <v>2.2188602999999998E-2</v>
      </c>
      <c r="U122" s="36" t="s">
        <v>339</v>
      </c>
      <c r="V122" s="36" t="s">
        <v>339</v>
      </c>
      <c r="W122" s="36">
        <v>0.3462673014484533</v>
      </c>
      <c r="X122" s="36">
        <v>12.400296422573902</v>
      </c>
      <c r="Y122" s="36">
        <v>12.746563724022355</v>
      </c>
      <c r="Z122" s="36">
        <v>5.4015004251892276E-2</v>
      </c>
      <c r="AA122" s="36">
        <v>1.1559210909904945E-2</v>
      </c>
      <c r="AB122" s="36">
        <v>1.1559211E-2</v>
      </c>
      <c r="AC122" s="36">
        <v>1.1452312582475549E-3</v>
      </c>
      <c r="AD122" s="36">
        <v>5.8067131059781417E-2</v>
      </c>
      <c r="AE122" s="36">
        <v>0.52260417953803273</v>
      </c>
      <c r="AF122" s="36">
        <v>0.58067131059781407</v>
      </c>
      <c r="AG122" s="36" t="s">
        <v>339</v>
      </c>
      <c r="AH122" s="36" t="s">
        <v>339</v>
      </c>
      <c r="AI122" s="36" t="s">
        <v>339</v>
      </c>
      <c r="AJ122" s="36">
        <v>6.6263468007080777E-4</v>
      </c>
      <c r="AK122" s="36">
        <v>8.0075589465024776E-4</v>
      </c>
      <c r="AL122" s="36">
        <v>2.0027556574611621E-3</v>
      </c>
      <c r="AM122" s="36">
        <v>1.8078659383183628E-3</v>
      </c>
      <c r="AN122" s="36">
        <v>5.8867886954431667E-2</v>
      </c>
      <c r="AO122" s="36">
        <v>0.52460693519549384</v>
      </c>
      <c r="AP122" s="36">
        <v>111.71326476999999</v>
      </c>
      <c r="AQ122" s="36">
        <v>60.153296415</v>
      </c>
      <c r="AR122" s="36">
        <v>171.86656118499999</v>
      </c>
      <c r="AS122" s="36">
        <v>20.592004113000002</v>
      </c>
      <c r="AT122" s="36">
        <v>593.88860270500004</v>
      </c>
      <c r="AU122" s="36">
        <v>1361.3184855750001</v>
      </c>
      <c r="AV122" s="36">
        <v>312.60913874599999</v>
      </c>
      <c r="AW122" s="36">
        <v>716.56636850100006</v>
      </c>
      <c r="AX122" s="36">
        <v>298.56013404100003</v>
      </c>
      <c r="AY122" s="36">
        <v>684.36307360399996</v>
      </c>
      <c r="AZ122" s="36">
        <v>3.7951002471428574</v>
      </c>
      <c r="BA122" s="36">
        <v>7.5902004957142859</v>
      </c>
      <c r="BB122" s="36">
        <v>0.83397880199999996</v>
      </c>
      <c r="BC122" s="36">
        <v>40.309229307000003</v>
      </c>
      <c r="BD122" s="36">
        <v>92.397292598000007</v>
      </c>
      <c r="BE122" s="36">
        <v>0.54154467714285726</v>
      </c>
      <c r="BF122" s="36">
        <v>1.0830893542857145</v>
      </c>
      <c r="BG122" s="36">
        <v>7.0267638970000004</v>
      </c>
      <c r="BH122" s="36">
        <v>39.196342563000002</v>
      </c>
      <c r="BI122" s="36">
        <v>0.24</v>
      </c>
      <c r="BJ122" s="36">
        <v>0.24</v>
      </c>
      <c r="BK122" s="36">
        <v>0.42000000000000015</v>
      </c>
      <c r="BL122" s="36">
        <v>0.42000000000000015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5.4528433679999999</v>
      </c>
      <c r="E123" s="36">
        <v>101</v>
      </c>
      <c r="F123" s="36">
        <v>1</v>
      </c>
      <c r="G123" s="36">
        <v>11</v>
      </c>
      <c r="H123" s="36">
        <v>89</v>
      </c>
      <c r="I123" s="36">
        <v>2.8261681956278682E-2</v>
      </c>
      <c r="J123" s="36">
        <v>2.637729392923835</v>
      </c>
      <c r="K123" s="36">
        <v>2.8261681956278682E-2</v>
      </c>
      <c r="L123" s="36">
        <v>0</v>
      </c>
      <c r="M123" s="36">
        <v>1.8106540748767412</v>
      </c>
      <c r="N123" s="36">
        <v>0.85533700000337243</v>
      </c>
      <c r="O123" s="36">
        <v>0.142868878</v>
      </c>
      <c r="P123" s="36">
        <v>0.25065140699999999</v>
      </c>
      <c r="Q123" s="36">
        <v>0.12996714400000001</v>
      </c>
      <c r="R123" s="36">
        <v>1.2901734E-2</v>
      </c>
      <c r="S123" s="36">
        <v>0.233823058</v>
      </c>
      <c r="T123" s="36">
        <v>1.6828348999999999E-2</v>
      </c>
      <c r="U123" s="36">
        <v>0.22449999999999998</v>
      </c>
      <c r="V123" s="36">
        <v>0.5361999999999999</v>
      </c>
      <c r="W123" s="36">
        <v>0.39563055995627866</v>
      </c>
      <c r="X123" s="36">
        <v>3.4245807999238349</v>
      </c>
      <c r="Y123" s="36">
        <v>3.8202113598801137</v>
      </c>
      <c r="Z123" s="36">
        <v>1.2448387593900854E-2</v>
      </c>
      <c r="AA123" s="36">
        <v>2.6639549450947824E-3</v>
      </c>
      <c r="AB123" s="36">
        <v>2.663955E-3</v>
      </c>
      <c r="AC123" s="36">
        <v>3.9217853968241358E-4</v>
      </c>
      <c r="AD123" s="36">
        <v>3.4354083215387785E-2</v>
      </c>
      <c r="AE123" s="36">
        <v>0.30918674893849007</v>
      </c>
      <c r="AF123" s="36">
        <v>0.34354083215387782</v>
      </c>
      <c r="AG123" s="36">
        <v>2.2728752428896902E-2</v>
      </c>
      <c r="AH123" s="36">
        <v>3.8665004131916578E-2</v>
      </c>
      <c r="AI123" s="36">
        <v>0.12383251323330036</v>
      </c>
      <c r="AJ123" s="36">
        <v>1.5271189089061435E-4</v>
      </c>
      <c r="AK123" s="36">
        <v>1.8454353582895937E-4</v>
      </c>
      <c r="AL123" s="36">
        <v>4.6155840112893089E-4</v>
      </c>
      <c r="AM123" s="36">
        <v>2.327364285946993E-2</v>
      </c>
      <c r="AN123" s="36">
        <v>7.3203630883133322E-2</v>
      </c>
      <c r="AO123" s="36">
        <v>0.43348082057291937</v>
      </c>
      <c r="AP123" s="36">
        <v>55.726791540999997</v>
      </c>
      <c r="AQ123" s="36">
        <v>30.006733907000001</v>
      </c>
      <c r="AR123" s="36">
        <v>85.733525447999995</v>
      </c>
      <c r="AS123" s="36">
        <v>4.101507786</v>
      </c>
      <c r="AT123" s="36">
        <v>113.38078848000001</v>
      </c>
      <c r="AU123" s="36">
        <v>254.09999982299999</v>
      </c>
      <c r="AV123" s="36">
        <v>109.68248974799999</v>
      </c>
      <c r="AW123" s="36">
        <v>245.81166703100001</v>
      </c>
      <c r="AX123" s="36">
        <v>101.395347507</v>
      </c>
      <c r="AY123" s="36">
        <v>227.239183365</v>
      </c>
      <c r="AZ123" s="36">
        <v>0.83199997571428574</v>
      </c>
      <c r="BA123" s="36">
        <v>1.663999952857143</v>
      </c>
      <c r="BB123" s="36">
        <v>2.1977251789999999</v>
      </c>
      <c r="BC123" s="36">
        <v>194.75392520400001</v>
      </c>
      <c r="BD123" s="36">
        <v>436.466997832</v>
      </c>
      <c r="BE123" s="36">
        <v>0.69769053285714289</v>
      </c>
      <c r="BF123" s="36">
        <v>1.3953810657142858</v>
      </c>
      <c r="BG123" s="36">
        <v>9.4493355609999998</v>
      </c>
      <c r="BH123" s="36">
        <v>44.541589905000002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5.3759830370000001</v>
      </c>
      <c r="E124" s="36">
        <v>3</v>
      </c>
      <c r="F124" s="36">
        <v>0</v>
      </c>
      <c r="G124" s="36">
        <v>0</v>
      </c>
      <c r="H124" s="36">
        <v>3</v>
      </c>
      <c r="I124" s="36">
        <v>8.887947119350485E-4</v>
      </c>
      <c r="J124" s="36">
        <v>0.2736965315716034</v>
      </c>
      <c r="K124" s="36">
        <v>8.887947119350485E-4</v>
      </c>
      <c r="L124" s="36">
        <v>0</v>
      </c>
      <c r="M124" s="36">
        <v>7.9596326283415425E-2</v>
      </c>
      <c r="N124" s="36">
        <v>0.19498900000012301</v>
      </c>
      <c r="O124" s="36">
        <v>5.1950670000000003E-3</v>
      </c>
      <c r="P124" s="36">
        <v>8.863292E-3</v>
      </c>
      <c r="Q124" s="36">
        <v>4.5218580000000001E-3</v>
      </c>
      <c r="R124" s="36">
        <v>6.7320900000000003E-4</v>
      </c>
      <c r="S124" s="36">
        <v>7.9851929999999998E-3</v>
      </c>
      <c r="T124" s="36">
        <v>8.7809900000000002E-4</v>
      </c>
      <c r="U124" s="36">
        <v>0</v>
      </c>
      <c r="V124" s="36">
        <v>0</v>
      </c>
      <c r="W124" s="36">
        <v>6.0838617119350485E-3</v>
      </c>
      <c r="X124" s="36">
        <v>0.28255982357160342</v>
      </c>
      <c r="Y124" s="36">
        <v>0.28864368528353845</v>
      </c>
      <c r="Z124" s="36">
        <v>4.5795361034355281E-4</v>
      </c>
      <c r="AA124" s="36">
        <v>9.8002072613520287E-5</v>
      </c>
      <c r="AB124" s="36">
        <v>9.8002099999999995E-5</v>
      </c>
      <c r="AC124" s="36">
        <v>7.1558962914425228E-6</v>
      </c>
      <c r="AD124" s="36">
        <v>1.5963261018766307E-3</v>
      </c>
      <c r="AE124" s="36">
        <v>1.4366934916889677E-2</v>
      </c>
      <c r="AF124" s="36">
        <v>1.5963261018766307E-2</v>
      </c>
      <c r="AG124" s="36">
        <v>0</v>
      </c>
      <c r="AH124" s="36">
        <v>0</v>
      </c>
      <c r="AI124" s="36">
        <v>0</v>
      </c>
      <c r="AJ124" s="36">
        <v>5.6179950495590057E-6</v>
      </c>
      <c r="AK124" s="36">
        <v>6.7890238583847152E-6</v>
      </c>
      <c r="AL124" s="36">
        <v>1.6979901155716822E-5</v>
      </c>
      <c r="AM124" s="36">
        <v>1.2773891341001528E-5</v>
      </c>
      <c r="AN124" s="36">
        <v>1.6031151257350155E-3</v>
      </c>
      <c r="AO124" s="36">
        <v>1.4383914818045393E-2</v>
      </c>
      <c r="AP124" s="36">
        <v>10.690324369000001</v>
      </c>
      <c r="AQ124" s="36">
        <v>5.756328506</v>
      </c>
      <c r="AR124" s="36">
        <v>16.446652875000002</v>
      </c>
      <c r="AS124" s="36">
        <v>2.8797510979999998</v>
      </c>
      <c r="AT124" s="36">
        <v>17.604153456999999</v>
      </c>
      <c r="AU124" s="36">
        <v>40.295878359</v>
      </c>
      <c r="AV124" s="36">
        <v>14.081940124999999</v>
      </c>
      <c r="AW124" s="36">
        <v>32.233537824999999</v>
      </c>
      <c r="AX124" s="36">
        <v>13.097517458</v>
      </c>
      <c r="AY124" s="36">
        <v>29.980195955999999</v>
      </c>
      <c r="AZ124" s="36">
        <v>0.20888130714285716</v>
      </c>
      <c r="BA124" s="36">
        <v>0.41776261571428569</v>
      </c>
      <c r="BB124" s="36">
        <v>0.25284038800000003</v>
      </c>
      <c r="BC124" s="36">
        <v>12.292374487</v>
      </c>
      <c r="BD124" s="36">
        <v>28.137225017999999</v>
      </c>
      <c r="BE124" s="36">
        <v>8.0266788571428577E-2</v>
      </c>
      <c r="BF124" s="36">
        <v>0.16053357857142858</v>
      </c>
      <c r="BG124" s="36">
        <v>3.8279680960000002</v>
      </c>
      <c r="BH124" s="36">
        <v>21.810139599999999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5.3821583789999998</v>
      </c>
      <c r="E125" s="36">
        <v>0</v>
      </c>
      <c r="F125" s="36" t="s">
        <v>339</v>
      </c>
      <c r="G125" s="36" t="s">
        <v>339</v>
      </c>
      <c r="H125" s="36" t="s">
        <v>339</v>
      </c>
      <c r="I125" s="36">
        <v>2.0772609993922088E-3</v>
      </c>
      <c r="J125" s="36">
        <v>0.73951039581820066</v>
      </c>
      <c r="K125" s="36">
        <v>2.0772609993922088E-3</v>
      </c>
      <c r="L125" s="36">
        <v>0</v>
      </c>
      <c r="M125" s="36">
        <v>0.17539965681838476</v>
      </c>
      <c r="N125" s="36">
        <v>0.5661879999992081</v>
      </c>
      <c r="O125" s="36">
        <v>8.1524739999999998E-3</v>
      </c>
      <c r="P125" s="36">
        <v>1.3088483E-2</v>
      </c>
      <c r="Q125" s="36">
        <v>6.8346659999999997E-3</v>
      </c>
      <c r="R125" s="36">
        <v>1.317808E-3</v>
      </c>
      <c r="S125" s="36">
        <v>1.1369601999999999E-2</v>
      </c>
      <c r="T125" s="36">
        <v>1.718881E-3</v>
      </c>
      <c r="U125" s="36" t="s">
        <v>339</v>
      </c>
      <c r="V125" s="36" t="s">
        <v>339</v>
      </c>
      <c r="W125" s="36">
        <v>1.0229734999392209E-2</v>
      </c>
      <c r="X125" s="36">
        <v>0.75259887881820065</v>
      </c>
      <c r="Y125" s="36">
        <v>0.76282861381759282</v>
      </c>
      <c r="Z125" s="36">
        <v>1.076002129026604E-3</v>
      </c>
      <c r="AA125" s="36">
        <v>2.3026445561169322E-4</v>
      </c>
      <c r="AB125" s="36">
        <v>2.3026399999999999E-4</v>
      </c>
      <c r="AC125" s="36">
        <v>1.1716047769802226E-5</v>
      </c>
      <c r="AD125" s="36">
        <v>3.6754701698644416E-3</v>
      </c>
      <c r="AE125" s="36">
        <v>3.3079231528779972E-2</v>
      </c>
      <c r="AF125" s="36">
        <v>3.6754701698644421E-2</v>
      </c>
      <c r="AG125" s="36" t="s">
        <v>339</v>
      </c>
      <c r="AH125" s="36" t="s">
        <v>339</v>
      </c>
      <c r="AI125" s="36" t="s">
        <v>339</v>
      </c>
      <c r="AJ125" s="36">
        <v>1.3199941757285562E-5</v>
      </c>
      <c r="AK125" s="36">
        <v>1.5951370324994039E-5</v>
      </c>
      <c r="AL125" s="36">
        <v>3.9895675293896529E-5</v>
      </c>
      <c r="AM125" s="36">
        <v>2.4915989527087786E-5</v>
      </c>
      <c r="AN125" s="36">
        <v>3.6914215401894356E-3</v>
      </c>
      <c r="AO125" s="36">
        <v>3.3119127204073867E-2</v>
      </c>
      <c r="AP125" s="36">
        <v>16.053401702999999</v>
      </c>
      <c r="AQ125" s="36">
        <v>8.6441393780000002</v>
      </c>
      <c r="AR125" s="36">
        <v>24.697541080999997</v>
      </c>
      <c r="AS125" s="36">
        <v>2.395508113</v>
      </c>
      <c r="AT125" s="36">
        <v>30.895556698</v>
      </c>
      <c r="AU125" s="36">
        <v>66.733075765999999</v>
      </c>
      <c r="AV125" s="36">
        <v>22.924429127</v>
      </c>
      <c r="AW125" s="36">
        <v>49.515782506000001</v>
      </c>
      <c r="AX125" s="36">
        <v>21.374698009999999</v>
      </c>
      <c r="AY125" s="36">
        <v>46.168429840999998</v>
      </c>
      <c r="AZ125" s="36">
        <v>0.24741455571428572</v>
      </c>
      <c r="BA125" s="36">
        <v>0.49482911285714293</v>
      </c>
      <c r="BB125" s="36">
        <v>0.55127679900000004</v>
      </c>
      <c r="BC125" s="36">
        <v>20.292474678000001</v>
      </c>
      <c r="BD125" s="36">
        <v>43.830873916000002</v>
      </c>
      <c r="BE125" s="36">
        <v>0.17500850714285715</v>
      </c>
      <c r="BF125" s="36">
        <v>0.35001701571428573</v>
      </c>
      <c r="BG125" s="36">
        <v>3.2864230440000002</v>
      </c>
      <c r="BH125" s="36">
        <v>19.433141028000001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4.9444012019999999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3.9458599999999999E-4</v>
      </c>
      <c r="P126" s="36">
        <v>6.0790500000000006E-4</v>
      </c>
      <c r="Q126" s="36">
        <v>3.53285E-4</v>
      </c>
      <c r="R126" s="36">
        <v>4.1300999999999996E-5</v>
      </c>
      <c r="S126" s="36">
        <v>5.5403400000000002E-4</v>
      </c>
      <c r="T126" s="36">
        <v>5.3871E-5</v>
      </c>
      <c r="U126" s="36">
        <v>0</v>
      </c>
      <c r="V126" s="36">
        <v>0</v>
      </c>
      <c r="W126" s="36">
        <v>3.9458599999999999E-4</v>
      </c>
      <c r="X126" s="36">
        <v>6.0790500000000006E-4</v>
      </c>
      <c r="Y126" s="36">
        <v>1.0024910000000001E-3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5.3377299999999997E-4</v>
      </c>
      <c r="AQ126" s="36">
        <v>2.8741599999999997E-4</v>
      </c>
      <c r="AR126" s="36">
        <v>8.2118899999999995E-4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0.158901291</v>
      </c>
      <c r="BC126" s="36">
        <v>6.9924772380000002</v>
      </c>
      <c r="BD126" s="36">
        <v>15.361087759</v>
      </c>
      <c r="BE126" s="36">
        <v>5.044485428571429E-2</v>
      </c>
      <c r="BF126" s="36">
        <v>0.10088970857142858</v>
      </c>
      <c r="BG126" s="36">
        <v>2.3244166470000001</v>
      </c>
      <c r="BH126" s="36">
        <v>9.2106664249999994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5.3917410019999998</v>
      </c>
      <c r="E127" s="36">
        <v>2</v>
      </c>
      <c r="F127" s="36">
        <v>0</v>
      </c>
      <c r="G127" s="36">
        <v>0</v>
      </c>
      <c r="H127" s="36">
        <v>2</v>
      </c>
      <c r="I127" s="36">
        <v>7.5348258229361082E-5</v>
      </c>
      <c r="J127" s="36">
        <v>2.996351476362764E-2</v>
      </c>
      <c r="K127" s="36">
        <v>7.5348258229361082E-5</v>
      </c>
      <c r="L127" s="36">
        <v>0</v>
      </c>
      <c r="M127" s="36">
        <v>1.0038863021857539E-2</v>
      </c>
      <c r="N127" s="36">
        <v>1.9999999999999463E-2</v>
      </c>
      <c r="O127" s="36">
        <v>1.3309645E-2</v>
      </c>
      <c r="P127" s="36">
        <v>2.3286478999999999E-2</v>
      </c>
      <c r="Q127" s="36">
        <v>1.1904458E-2</v>
      </c>
      <c r="R127" s="36">
        <v>1.405187E-3</v>
      </c>
      <c r="S127" s="36">
        <v>2.1453624999999997E-2</v>
      </c>
      <c r="T127" s="36">
        <v>1.8328540000000001E-3</v>
      </c>
      <c r="U127" s="36">
        <v>0</v>
      </c>
      <c r="V127" s="36">
        <v>0</v>
      </c>
      <c r="W127" s="36">
        <v>1.3384993258229361E-2</v>
      </c>
      <c r="X127" s="36">
        <v>5.3249993763627643E-2</v>
      </c>
      <c r="Y127" s="36">
        <v>6.6634987021857009E-2</v>
      </c>
      <c r="Z127" s="36">
        <v>8.3992649968033786E-5</v>
      </c>
      <c r="AA127" s="36">
        <v>1.7974427093159227E-5</v>
      </c>
      <c r="AB127" s="36">
        <v>1.7974399999999999E-5</v>
      </c>
      <c r="AC127" s="36">
        <v>6.1064861224502617E-7</v>
      </c>
      <c r="AD127" s="36">
        <v>3.3351133905562904E-4</v>
      </c>
      <c r="AE127" s="36">
        <v>3.0016020515006613E-3</v>
      </c>
      <c r="AF127" s="36">
        <v>3.3351133905562902E-3</v>
      </c>
      <c r="AG127" s="36">
        <v>0</v>
      </c>
      <c r="AH127" s="36">
        <v>0</v>
      </c>
      <c r="AI127" s="36">
        <v>0</v>
      </c>
      <c r="AJ127" s="36">
        <v>1.0303870041437112E-6</v>
      </c>
      <c r="AK127" s="36">
        <v>1.2451634244587641E-6</v>
      </c>
      <c r="AL127" s="36">
        <v>3.1142550550785785E-6</v>
      </c>
      <c r="AM127" s="36">
        <v>1.6410356163887374E-6</v>
      </c>
      <c r="AN127" s="36">
        <v>3.3475650248008783E-4</v>
      </c>
      <c r="AO127" s="36">
        <v>3.0047163065557397E-3</v>
      </c>
      <c r="AP127" s="36">
        <v>2.1352384799999999</v>
      </c>
      <c r="AQ127" s="36">
        <v>1.149743797</v>
      </c>
      <c r="AR127" s="36">
        <v>3.2849822770000001</v>
      </c>
      <c r="AS127" s="36">
        <v>0.525182751</v>
      </c>
      <c r="AT127" s="36">
        <v>0.92274265300000002</v>
      </c>
      <c r="AU127" s="36">
        <v>2.0953996460000002</v>
      </c>
      <c r="AV127" s="36">
        <v>0.66528637700000004</v>
      </c>
      <c r="AW127" s="36">
        <v>1.510757994</v>
      </c>
      <c r="AX127" s="36">
        <v>0.61988560699999995</v>
      </c>
      <c r="AY127" s="36">
        <v>1.4076601710000001</v>
      </c>
      <c r="AZ127" s="36">
        <v>6.5292880000000011E-2</v>
      </c>
      <c r="BA127" s="36">
        <v>0.13058576142857145</v>
      </c>
      <c r="BB127" s="36">
        <v>0.92485515699999998</v>
      </c>
      <c r="BC127" s="36">
        <v>37.447616289000003</v>
      </c>
      <c r="BD127" s="36">
        <v>85.037492982000003</v>
      </c>
      <c r="BE127" s="36">
        <v>0.29360481142857148</v>
      </c>
      <c r="BF127" s="36">
        <v>0.58720962285714295</v>
      </c>
      <c r="BG127" s="36">
        <v>4.9108081820000002</v>
      </c>
      <c r="BH127" s="36">
        <v>27.673136265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5.6084668679999998</v>
      </c>
      <c r="E128" s="36">
        <v>7</v>
      </c>
      <c r="F128" s="36">
        <v>1</v>
      </c>
      <c r="G128" s="36">
        <v>1</v>
      </c>
      <c r="H128" s="36">
        <v>5</v>
      </c>
      <c r="I128" s="36">
        <v>3.1767291642829446E-2</v>
      </c>
      <c r="J128" s="36">
        <v>3.7734243103215048</v>
      </c>
      <c r="K128" s="36">
        <v>1.8116291647622643E-2</v>
      </c>
      <c r="L128" s="36">
        <v>1.3650999995206803E-2</v>
      </c>
      <c r="M128" s="36">
        <v>1.332262101960721</v>
      </c>
      <c r="N128" s="36">
        <v>2.4729295000036133</v>
      </c>
      <c r="O128" s="36">
        <v>6.2754723999999998E-2</v>
      </c>
      <c r="P128" s="36">
        <v>0.110526087</v>
      </c>
      <c r="Q128" s="36">
        <v>5.5296497E-2</v>
      </c>
      <c r="R128" s="36">
        <v>7.4582269999999996E-3</v>
      </c>
      <c r="S128" s="36">
        <v>0.10079796499999999</v>
      </c>
      <c r="T128" s="36">
        <v>9.7281220000000005E-3</v>
      </c>
      <c r="U128" s="36">
        <v>3.5450000000000002E-2</v>
      </c>
      <c r="V128" s="36">
        <v>8.3900000000000002E-2</v>
      </c>
      <c r="W128" s="36">
        <v>0.12997201564282945</v>
      </c>
      <c r="X128" s="36">
        <v>3.9678503973215049</v>
      </c>
      <c r="Y128" s="36">
        <v>4.0978224129643346</v>
      </c>
      <c r="Z128" s="36">
        <v>1.0327087879091458E-2</v>
      </c>
      <c r="AA128" s="36">
        <v>2.2099968061255718E-3</v>
      </c>
      <c r="AB128" s="36">
        <v>2.209997E-3</v>
      </c>
      <c r="AC128" s="36">
        <v>1.8832595927600773E-4</v>
      </c>
      <c r="AD128" s="36">
        <v>2.9383289071039452E-2</v>
      </c>
      <c r="AE128" s="36">
        <v>0.26444960163935505</v>
      </c>
      <c r="AF128" s="36">
        <v>0.29383289071039453</v>
      </c>
      <c r="AG128" s="36">
        <v>3.6883702420269409E-3</v>
      </c>
      <c r="AH128" s="36">
        <v>6.2744689174711182E-3</v>
      </c>
      <c r="AI128" s="36">
        <v>2.009525856000885E-2</v>
      </c>
      <c r="AJ128" s="36">
        <v>1.2668863428032094E-4</v>
      </c>
      <c r="AK128" s="36">
        <v>1.5309592712767019E-4</v>
      </c>
      <c r="AL128" s="36">
        <v>3.8290537258314571E-4</v>
      </c>
      <c r="AM128" s="36">
        <v>4.0033848355832697E-3</v>
      </c>
      <c r="AN128" s="36">
        <v>3.5810853915638242E-2</v>
      </c>
      <c r="AO128" s="36">
        <v>0.28492776557194699</v>
      </c>
      <c r="AP128" s="36">
        <v>53.608891946999996</v>
      </c>
      <c r="AQ128" s="36">
        <v>28.866326433000001</v>
      </c>
      <c r="AR128" s="36">
        <v>82.475218380000001</v>
      </c>
      <c r="AS128" s="36">
        <v>9.5906133059999998</v>
      </c>
      <c r="AT128" s="36">
        <v>417.69177011400001</v>
      </c>
      <c r="AU128" s="36">
        <v>958.20749859499995</v>
      </c>
      <c r="AV128" s="36">
        <v>229.09793378099999</v>
      </c>
      <c r="AW128" s="36">
        <v>525.56304377699996</v>
      </c>
      <c r="AX128" s="36">
        <v>216.92411217200001</v>
      </c>
      <c r="AY128" s="36">
        <v>497.63563895999999</v>
      </c>
      <c r="AZ128" s="36">
        <v>1.1094573085714288</v>
      </c>
      <c r="BA128" s="36">
        <v>2.2189146185714286</v>
      </c>
      <c r="BB128" s="36">
        <v>0.604752183</v>
      </c>
      <c r="BC128" s="36">
        <v>30.603155410999999</v>
      </c>
      <c r="BD128" s="36">
        <v>70.205292739000001</v>
      </c>
      <c r="BE128" s="36">
        <v>0.19198482000000003</v>
      </c>
      <c r="BF128" s="36">
        <v>0.38396964000000006</v>
      </c>
      <c r="BG128" s="36">
        <v>6.6151437780000002</v>
      </c>
      <c r="BH128" s="36">
        <v>36.907037834999997</v>
      </c>
      <c r="BI128" s="36">
        <v>0.03</v>
      </c>
      <c r="BJ128" s="36">
        <v>0.03</v>
      </c>
      <c r="BK128" s="36">
        <v>0.03</v>
      </c>
      <c r="BL128" s="36">
        <v>0.03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5.1397350020000001</v>
      </c>
      <c r="E129" s="36">
        <v>162</v>
      </c>
      <c r="F129" s="36">
        <v>0</v>
      </c>
      <c r="G129" s="36">
        <v>3</v>
      </c>
      <c r="H129" s="36">
        <v>159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3.4158590000000003E-3</v>
      </c>
      <c r="P129" s="36">
        <v>4.9800230000000001E-3</v>
      </c>
      <c r="Q129" s="36">
        <v>3.312405E-3</v>
      </c>
      <c r="R129" s="36">
        <v>1.03454E-4</v>
      </c>
      <c r="S129" s="36">
        <v>4.845083E-3</v>
      </c>
      <c r="T129" s="36">
        <v>1.3494000000000001E-4</v>
      </c>
      <c r="U129" s="36">
        <v>5.2200000000000003E-2</v>
      </c>
      <c r="V129" s="36">
        <v>0.1236</v>
      </c>
      <c r="W129" s="36">
        <v>5.5615859000000004E-2</v>
      </c>
      <c r="X129" s="36">
        <v>0.12858002299999999</v>
      </c>
      <c r="Y129" s="36">
        <v>0.18419588199999998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4.9007855373968609E-3</v>
      </c>
      <c r="AH129" s="36">
        <v>8.3369685003992569E-3</v>
      </c>
      <c r="AI129" s="36">
        <v>2.6700831548575998E-2</v>
      </c>
      <c r="AJ129" s="36">
        <v>0</v>
      </c>
      <c r="AK129" s="36">
        <v>0</v>
      </c>
      <c r="AL129" s="36">
        <v>0</v>
      </c>
      <c r="AM129" s="36">
        <v>4.9007855373968609E-3</v>
      </c>
      <c r="AN129" s="36">
        <v>8.3369685003992569E-3</v>
      </c>
      <c r="AO129" s="36">
        <v>2.6700831548575998E-2</v>
      </c>
      <c r="AP129" s="36">
        <v>0.18373973399999999</v>
      </c>
      <c r="AQ129" s="36">
        <v>9.8936780000000002E-2</v>
      </c>
      <c r="AR129" s="36">
        <v>0.28267651399999999</v>
      </c>
      <c r="AS129" s="36">
        <v>3.231931E-3</v>
      </c>
      <c r="AT129" s="36">
        <v>8.6749150000000001E-3</v>
      </c>
      <c r="AU129" s="36">
        <v>1.8251588999999999E-2</v>
      </c>
      <c r="AV129" s="36">
        <v>4.2554755999999999E-2</v>
      </c>
      <c r="AW129" s="36">
        <v>8.9533083999999999E-2</v>
      </c>
      <c r="AX129" s="36">
        <v>3.7752995999999997E-2</v>
      </c>
      <c r="AY129" s="36">
        <v>7.9430421000000001E-2</v>
      </c>
      <c r="AZ129" s="36">
        <v>1.6442142857142858E-4</v>
      </c>
      <c r="BA129" s="36">
        <v>3.2884285714285716E-4</v>
      </c>
      <c r="BB129" s="36">
        <v>7.0960149E-2</v>
      </c>
      <c r="BC129" s="36">
        <v>3.2077181870000002</v>
      </c>
      <c r="BD129" s="36">
        <v>6.7488790129999998</v>
      </c>
      <c r="BE129" s="36">
        <v>2.2527031428571431E-2</v>
      </c>
      <c r="BF129" s="36">
        <v>4.5054062857142863E-2</v>
      </c>
      <c r="BG129" s="36">
        <v>0.28777427900000002</v>
      </c>
      <c r="BH129" s="36">
        <v>1.991054251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5.4116148109999997</v>
      </c>
      <c r="E130" s="36">
        <v>24</v>
      </c>
      <c r="F130" s="36">
        <v>3</v>
      </c>
      <c r="G130" s="36">
        <v>4</v>
      </c>
      <c r="H130" s="36">
        <v>17</v>
      </c>
      <c r="I130" s="36">
        <v>2.2602966373956599E-3</v>
      </c>
      <c r="J130" s="36">
        <v>0.40172310106980397</v>
      </c>
      <c r="K130" s="36">
        <v>2.2602966373956599E-3</v>
      </c>
      <c r="L130" s="36">
        <v>0</v>
      </c>
      <c r="M130" s="36">
        <v>0.34295839770720216</v>
      </c>
      <c r="N130" s="36">
        <v>6.1024999999997484E-2</v>
      </c>
      <c r="O130" s="36">
        <v>1.4053279E-2</v>
      </c>
      <c r="P130" s="36">
        <v>2.3131846000000001E-2</v>
      </c>
      <c r="Q130" s="36">
        <v>1.3880577E-2</v>
      </c>
      <c r="R130" s="36">
        <v>1.72702E-4</v>
      </c>
      <c r="S130" s="36">
        <v>2.2906582000000002E-2</v>
      </c>
      <c r="T130" s="36">
        <v>2.25264E-4</v>
      </c>
      <c r="U130" s="36">
        <v>0.50270000000000004</v>
      </c>
      <c r="V130" s="36">
        <v>1.1881999999999997</v>
      </c>
      <c r="W130" s="36">
        <v>0.5190135756373957</v>
      </c>
      <c r="X130" s="36">
        <v>1.6130549470698037</v>
      </c>
      <c r="Y130" s="36">
        <v>2.1320685227071996</v>
      </c>
      <c r="Z130" s="36">
        <v>1.7015129331328545E-3</v>
      </c>
      <c r="AA130" s="36">
        <v>3.6412376769043075E-4</v>
      </c>
      <c r="AB130" s="36">
        <v>3.6412400000000001E-4</v>
      </c>
      <c r="AC130" s="36">
        <v>1.5896440611872398E-5</v>
      </c>
      <c r="AD130" s="36">
        <v>2.0871113605357701E-3</v>
      </c>
      <c r="AE130" s="36">
        <v>1.8784002244821928E-2</v>
      </c>
      <c r="AF130" s="36">
        <v>2.0871113605357698E-2</v>
      </c>
      <c r="AG130" s="36">
        <v>4.365148480481184E-2</v>
      </c>
      <c r="AH130" s="36">
        <v>7.4257698288645438E-2</v>
      </c>
      <c r="AI130" s="36">
        <v>0.23782533100552658</v>
      </c>
      <c r="AJ130" s="36">
        <v>2.0873499949753703E-5</v>
      </c>
      <c r="AK130" s="36">
        <v>2.5224424001225244E-5</v>
      </c>
      <c r="AL130" s="36">
        <v>6.3088337172613969E-5</v>
      </c>
      <c r="AM130" s="36">
        <v>4.3688254745373467E-2</v>
      </c>
      <c r="AN130" s="36">
        <v>7.6370034073182436E-2</v>
      </c>
      <c r="AO130" s="36">
        <v>0.25667242158752113</v>
      </c>
      <c r="AP130" s="36">
        <v>3.113633278</v>
      </c>
      <c r="AQ130" s="36">
        <v>1.676571765</v>
      </c>
      <c r="AR130" s="36">
        <v>4.7902050430000003</v>
      </c>
      <c r="AS130" s="36">
        <v>0.15393125799999999</v>
      </c>
      <c r="AT130" s="36">
        <v>2.8878755389999999</v>
      </c>
      <c r="AU130" s="36">
        <v>5.6225893469999999</v>
      </c>
      <c r="AV130" s="36">
        <v>3.951751748</v>
      </c>
      <c r="AW130" s="36">
        <v>7.6939178930000001</v>
      </c>
      <c r="AX130" s="36">
        <v>3.6195490619999999</v>
      </c>
      <c r="AY130" s="36">
        <v>7.0471312629999998</v>
      </c>
      <c r="AZ130" s="36">
        <v>5.2041564285714291E-2</v>
      </c>
      <c r="BA130" s="36">
        <v>0.10408312857142858</v>
      </c>
      <c r="BB130" s="36">
        <v>0.61647196100000001</v>
      </c>
      <c r="BC130" s="36">
        <v>22.919344656</v>
      </c>
      <c r="BD130" s="36">
        <v>44.62313606</v>
      </c>
      <c r="BE130" s="36">
        <v>0.19570538428571427</v>
      </c>
      <c r="BF130" s="36">
        <v>0.39141076857142854</v>
      </c>
      <c r="BG130" s="36">
        <v>0.94512767399999997</v>
      </c>
      <c r="BH130" s="36">
        <v>3.9906188920000001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5.6840637760000003</v>
      </c>
      <c r="E131" s="36">
        <v>22</v>
      </c>
      <c r="F131" s="36">
        <v>0</v>
      </c>
      <c r="G131" s="36">
        <v>1</v>
      </c>
      <c r="H131" s="36">
        <v>21</v>
      </c>
      <c r="I131" s="36">
        <v>7.3132172489181572E-3</v>
      </c>
      <c r="J131" s="36">
        <v>0.35846867660797582</v>
      </c>
      <c r="K131" s="36">
        <v>7.3132172489181572E-3</v>
      </c>
      <c r="L131" s="36">
        <v>0</v>
      </c>
      <c r="M131" s="36">
        <v>0.33647689385689789</v>
      </c>
      <c r="N131" s="36">
        <v>2.9304999999996098E-2</v>
      </c>
      <c r="O131" s="36">
        <v>1.8887039999999999E-3</v>
      </c>
      <c r="P131" s="36">
        <v>2.5675759999999998E-3</v>
      </c>
      <c r="Q131" s="36">
        <v>1.823166E-3</v>
      </c>
      <c r="R131" s="36">
        <v>6.5537999999999995E-5</v>
      </c>
      <c r="S131" s="36">
        <v>2.482092E-3</v>
      </c>
      <c r="T131" s="36">
        <v>8.5483999999999997E-5</v>
      </c>
      <c r="U131" s="36">
        <v>2.4E-2</v>
      </c>
      <c r="V131" s="36">
        <v>5.7599999999999998E-2</v>
      </c>
      <c r="W131" s="36">
        <v>3.3201921248918159E-2</v>
      </c>
      <c r="X131" s="36">
        <v>0.41863625260797582</v>
      </c>
      <c r="Y131" s="36">
        <v>0.45183817385689395</v>
      </c>
      <c r="Z131" s="36">
        <v>2.0286582091566816E-3</v>
      </c>
      <c r="AA131" s="36">
        <v>4.3413285675952985E-4</v>
      </c>
      <c r="AB131" s="36">
        <v>4.3413300000000001E-4</v>
      </c>
      <c r="AC131" s="36">
        <v>3.8352912301467425E-5</v>
      </c>
      <c r="AD131" s="36">
        <v>2.1633674497469882E-3</v>
      </c>
      <c r="AE131" s="36">
        <v>1.9470307047722891E-2</v>
      </c>
      <c r="AF131" s="36">
        <v>2.1633674497469876E-2</v>
      </c>
      <c r="AG131" s="36">
        <v>2.3794969558101477E-3</v>
      </c>
      <c r="AH131" s="36">
        <v>4.0478798788494462E-3</v>
      </c>
      <c r="AI131" s="36">
        <v>1.2964155828207011E-2</v>
      </c>
      <c r="AJ131" s="36">
        <v>2.488678349598345E-5</v>
      </c>
      <c r="AK131" s="36">
        <v>3.0074246314233387E-5</v>
      </c>
      <c r="AL131" s="36">
        <v>7.521813745251184E-5</v>
      </c>
      <c r="AM131" s="36">
        <v>2.4427366516075986E-3</v>
      </c>
      <c r="AN131" s="36">
        <v>6.2413215749106679E-3</v>
      </c>
      <c r="AO131" s="36">
        <v>3.2509681013382412E-2</v>
      </c>
      <c r="AP131" s="36">
        <v>2.9962829530000001</v>
      </c>
      <c r="AQ131" s="36">
        <v>1.6133831279999999</v>
      </c>
      <c r="AR131" s="36">
        <v>4.6096660810000003</v>
      </c>
      <c r="AS131" s="36">
        <v>0.23480723000000001</v>
      </c>
      <c r="AT131" s="36">
        <v>3.8527076820000001</v>
      </c>
      <c r="AU131" s="36">
        <v>8.3371461100000008</v>
      </c>
      <c r="AV131" s="36">
        <v>3.51002803</v>
      </c>
      <c r="AW131" s="36">
        <v>7.595597422</v>
      </c>
      <c r="AX131" s="36">
        <v>3.2476366639999998</v>
      </c>
      <c r="AY131" s="36">
        <v>7.0277902230000002</v>
      </c>
      <c r="AZ131" s="36">
        <v>2.0552962857142858E-2</v>
      </c>
      <c r="BA131" s="36">
        <v>4.1105925714285715E-2</v>
      </c>
      <c r="BB131" s="36">
        <v>0.53111598100000001</v>
      </c>
      <c r="BC131" s="36">
        <v>18.749206227999998</v>
      </c>
      <c r="BD131" s="36">
        <v>40.572730829999998</v>
      </c>
      <c r="BE131" s="36">
        <v>0.16860824714285716</v>
      </c>
      <c r="BF131" s="36">
        <v>0.33721649571428575</v>
      </c>
      <c r="BG131" s="36">
        <v>1.5124031550000001</v>
      </c>
      <c r="BH131" s="36">
        <v>5.0866934380000002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5.6685358729999997</v>
      </c>
      <c r="E132" s="36">
        <v>7</v>
      </c>
      <c r="F132" s="36">
        <v>1</v>
      </c>
      <c r="G132" s="36">
        <v>0</v>
      </c>
      <c r="H132" s="36">
        <v>6</v>
      </c>
      <c r="I132" s="36">
        <v>0.23703736526014013</v>
      </c>
      <c r="J132" s="36">
        <v>7.6294203952109632</v>
      </c>
      <c r="K132" s="36">
        <v>8.5771365264999663E-2</v>
      </c>
      <c r="L132" s="36">
        <v>0.15126599999514045</v>
      </c>
      <c r="M132" s="36">
        <v>3.3868747604705067</v>
      </c>
      <c r="N132" s="36">
        <v>4.4795830000005967</v>
      </c>
      <c r="O132" s="36">
        <v>7.1386024000000006E-2</v>
      </c>
      <c r="P132" s="36">
        <v>0.116730075</v>
      </c>
      <c r="Q132" s="36">
        <v>5.4939016000000007E-2</v>
      </c>
      <c r="R132" s="36">
        <v>1.6447007999999999E-2</v>
      </c>
      <c r="S132" s="36">
        <v>9.5277455999999996E-2</v>
      </c>
      <c r="T132" s="36">
        <v>2.1452619000000003E-2</v>
      </c>
      <c r="U132" s="36">
        <v>0</v>
      </c>
      <c r="V132" s="36">
        <v>0</v>
      </c>
      <c r="W132" s="36">
        <v>0.30842338926014012</v>
      </c>
      <c r="X132" s="36">
        <v>7.7461504702109636</v>
      </c>
      <c r="Y132" s="36">
        <v>8.0545738594711036</v>
      </c>
      <c r="Z132" s="36">
        <v>4.5364805934722911E-2</v>
      </c>
      <c r="AA132" s="36">
        <v>1.3937419628333243E-2</v>
      </c>
      <c r="AB132" s="36">
        <v>1.3937420000000001E-2</v>
      </c>
      <c r="AC132" s="36">
        <v>8.7602424051735103E-4</v>
      </c>
      <c r="AD132" s="36">
        <v>4.7768846602869203E-2</v>
      </c>
      <c r="AE132" s="36">
        <v>0.4299196194258228</v>
      </c>
      <c r="AF132" s="36">
        <v>0.47768846602869197</v>
      </c>
      <c r="AG132" s="36">
        <v>0</v>
      </c>
      <c r="AH132" s="36">
        <v>0</v>
      </c>
      <c r="AI132" s="36">
        <v>0</v>
      </c>
      <c r="AJ132" s="36">
        <v>7.9896610978795566E-4</v>
      </c>
      <c r="AK132" s="36">
        <v>9.6550458514999481E-4</v>
      </c>
      <c r="AL132" s="36">
        <v>2.4148055395314056E-3</v>
      </c>
      <c r="AM132" s="36">
        <v>1.6749903503053068E-3</v>
      </c>
      <c r="AN132" s="36">
        <v>4.87343511880192E-2</v>
      </c>
      <c r="AO132" s="36">
        <v>0.43233442496535418</v>
      </c>
      <c r="AP132" s="36">
        <v>68.898505259000004</v>
      </c>
      <c r="AQ132" s="36">
        <v>37.099195139000003</v>
      </c>
      <c r="AR132" s="36">
        <v>105.99770039800001</v>
      </c>
      <c r="AS132" s="36">
        <v>14.400045288999999</v>
      </c>
      <c r="AT132" s="36">
        <v>406.07114671400001</v>
      </c>
      <c r="AU132" s="36">
        <v>853.36260277899999</v>
      </c>
      <c r="AV132" s="36">
        <v>217.61641114700001</v>
      </c>
      <c r="AW132" s="36">
        <v>457.32307879199999</v>
      </c>
      <c r="AX132" s="36">
        <v>207.55846506099999</v>
      </c>
      <c r="AY132" s="36">
        <v>436.18620383699999</v>
      </c>
      <c r="AZ132" s="36">
        <v>1.7142203042857145</v>
      </c>
      <c r="BA132" s="36">
        <v>3.4284406100000004</v>
      </c>
      <c r="BB132" s="36">
        <v>0.56173615700000001</v>
      </c>
      <c r="BC132" s="36">
        <v>33.016853533000003</v>
      </c>
      <c r="BD132" s="36">
        <v>69.385250084000006</v>
      </c>
      <c r="BE132" s="36">
        <v>0.17832893857142859</v>
      </c>
      <c r="BF132" s="36">
        <v>0.35665787714285718</v>
      </c>
      <c r="BG132" s="36">
        <v>4.0960729110000003</v>
      </c>
      <c r="BH132" s="36">
        <v>36.880381706000001</v>
      </c>
      <c r="BI132" s="36">
        <v>0.21</v>
      </c>
      <c r="BJ132" s="36">
        <v>0.21</v>
      </c>
      <c r="BK132" s="36">
        <v>0.15</v>
      </c>
      <c r="BL132" s="36">
        <v>0.15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4.9895491270000001</v>
      </c>
      <c r="E133" s="36">
        <v>88</v>
      </c>
      <c r="F133" s="36">
        <v>0</v>
      </c>
      <c r="G133" s="36">
        <v>5</v>
      </c>
      <c r="H133" s="36">
        <v>83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1.648353E-3</v>
      </c>
      <c r="P133" s="36">
        <v>2.5634529999999998E-3</v>
      </c>
      <c r="Q133" s="36">
        <v>1.2574159999999999E-3</v>
      </c>
      <c r="R133" s="36">
        <v>3.90937E-4</v>
      </c>
      <c r="S133" s="36">
        <v>2.0535359999999999E-3</v>
      </c>
      <c r="T133" s="36">
        <v>5.0991700000000003E-4</v>
      </c>
      <c r="U133" s="36">
        <v>8.3999999999999991E-2</v>
      </c>
      <c r="V133" s="36">
        <v>0.2016</v>
      </c>
      <c r="W133" s="36">
        <v>8.5648352999999997E-2</v>
      </c>
      <c r="X133" s="36">
        <v>0.20416345299999999</v>
      </c>
      <c r="Y133" s="36">
        <v>0.28981180600000001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8.5200196952850762E-3</v>
      </c>
      <c r="AH133" s="36">
        <v>1.4493826608071166E-2</v>
      </c>
      <c r="AI133" s="36">
        <v>4.6419417650173864E-2</v>
      </c>
      <c r="AJ133" s="36">
        <v>0</v>
      </c>
      <c r="AK133" s="36">
        <v>0</v>
      </c>
      <c r="AL133" s="36">
        <v>0</v>
      </c>
      <c r="AM133" s="36">
        <v>8.5200196952850762E-3</v>
      </c>
      <c r="AN133" s="36">
        <v>1.4493826608071166E-2</v>
      </c>
      <c r="AO133" s="36">
        <v>4.6419417650173864E-2</v>
      </c>
      <c r="AP133" s="36">
        <v>0.36342348000000002</v>
      </c>
      <c r="AQ133" s="36">
        <v>0.19568956600000001</v>
      </c>
      <c r="AR133" s="36">
        <v>0.559113046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1.189982004</v>
      </c>
      <c r="BC133" s="36">
        <v>88.671983062999999</v>
      </c>
      <c r="BD133" s="36">
        <v>194.54620708100001</v>
      </c>
      <c r="BE133" s="36">
        <v>8.564102142857144E-2</v>
      </c>
      <c r="BF133" s="36">
        <v>0.17128204428571431</v>
      </c>
      <c r="BG133" s="36">
        <v>1.270379776</v>
      </c>
      <c r="BH133" s="36">
        <v>15.377028789000001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4.9307349230000002</v>
      </c>
      <c r="E134" s="36">
        <v>95</v>
      </c>
      <c r="F134" s="36">
        <v>0</v>
      </c>
      <c r="G134" s="36">
        <v>3</v>
      </c>
      <c r="H134" s="36">
        <v>92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3.3394400000000003E-4</v>
      </c>
      <c r="P134" s="36">
        <v>5.4640299999999999E-4</v>
      </c>
      <c r="Q134" s="36">
        <v>2.7902900000000003E-4</v>
      </c>
      <c r="R134" s="36">
        <v>5.4915000000000005E-5</v>
      </c>
      <c r="S134" s="36">
        <v>4.7477399999999996E-4</v>
      </c>
      <c r="T134" s="36">
        <v>7.1629000000000001E-5</v>
      </c>
      <c r="U134" s="36">
        <v>0.18300000000000002</v>
      </c>
      <c r="V134" s="36">
        <v>0.43919999999999998</v>
      </c>
      <c r="W134" s="36">
        <v>0.18333394400000003</v>
      </c>
      <c r="X134" s="36">
        <v>0.43974640299999995</v>
      </c>
      <c r="Y134" s="36">
        <v>0.62308034699999992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1.8431994283772762E-2</v>
      </c>
      <c r="AH134" s="36">
        <v>3.1355576482739872E-2</v>
      </c>
      <c r="AI134" s="36">
        <v>0.10042258954607231</v>
      </c>
      <c r="AJ134" s="36">
        <v>0</v>
      </c>
      <c r="AK134" s="36">
        <v>0</v>
      </c>
      <c r="AL134" s="36">
        <v>0</v>
      </c>
      <c r="AM134" s="36">
        <v>1.8431994283772762E-2</v>
      </c>
      <c r="AN134" s="36">
        <v>3.1355576482739872E-2</v>
      </c>
      <c r="AO134" s="36">
        <v>0.10042258954607231</v>
      </c>
      <c r="AP134" s="36">
        <v>0.86922857499999995</v>
      </c>
      <c r="AQ134" s="36">
        <v>0.46804615599999999</v>
      </c>
      <c r="AR134" s="36">
        <v>1.3372747309999999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0.423463427</v>
      </c>
      <c r="BC134" s="36">
        <v>13.711693856</v>
      </c>
      <c r="BD134" s="36">
        <v>29.610244997999999</v>
      </c>
      <c r="BE134" s="36">
        <v>3.0475957142857144E-2</v>
      </c>
      <c r="BF134" s="36">
        <v>6.0951914285714288E-2</v>
      </c>
      <c r="BG134" s="36">
        <v>1.5317689839999999</v>
      </c>
      <c r="BH134" s="36">
        <v>4.9790223510000002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5.2353649539999996</v>
      </c>
      <c r="E135" s="36">
        <v>3</v>
      </c>
      <c r="F135" s="36">
        <v>0</v>
      </c>
      <c r="G135" s="36">
        <v>0</v>
      </c>
      <c r="H135" s="36">
        <v>3</v>
      </c>
      <c r="I135" s="36">
        <v>2.8411254939765501E-3</v>
      </c>
      <c r="J135" s="36">
        <v>0.4234027165887353</v>
      </c>
      <c r="K135" s="36">
        <v>2.8411254939765501E-3</v>
      </c>
      <c r="L135" s="36">
        <v>0</v>
      </c>
      <c r="M135" s="36">
        <v>0.21202384208271768</v>
      </c>
      <c r="N135" s="36">
        <v>0.21421999999999417</v>
      </c>
      <c r="O135" s="36">
        <v>2.2157131E-2</v>
      </c>
      <c r="P135" s="36">
        <v>3.6526849E-2</v>
      </c>
      <c r="Q135" s="36">
        <v>1.9570021E-2</v>
      </c>
      <c r="R135" s="36">
        <v>2.5871100000000001E-3</v>
      </c>
      <c r="S135" s="36">
        <v>3.3152357E-2</v>
      </c>
      <c r="T135" s="36">
        <v>3.3744920000000002E-3</v>
      </c>
      <c r="U135" s="36">
        <v>0</v>
      </c>
      <c r="V135" s="36">
        <v>0</v>
      </c>
      <c r="W135" s="36">
        <v>2.4998256493976551E-2</v>
      </c>
      <c r="X135" s="36">
        <v>0.45992956558873532</v>
      </c>
      <c r="Y135" s="36">
        <v>0.4849278220827119</v>
      </c>
      <c r="Z135" s="36">
        <v>1.423412758363124E-3</v>
      </c>
      <c r="AA135" s="36">
        <v>3.0461033028970853E-4</v>
      </c>
      <c r="AB135" s="36">
        <v>3.0461000000000003E-4</v>
      </c>
      <c r="AC135" s="36">
        <v>2.6881555032031283E-5</v>
      </c>
      <c r="AD135" s="36">
        <v>2.6652042893011334E-3</v>
      </c>
      <c r="AE135" s="36">
        <v>2.3986838603710203E-2</v>
      </c>
      <c r="AF135" s="36">
        <v>2.6652042893011336E-2</v>
      </c>
      <c r="AG135" s="36">
        <v>0</v>
      </c>
      <c r="AH135" s="36">
        <v>0</v>
      </c>
      <c r="AI135" s="36">
        <v>0</v>
      </c>
      <c r="AJ135" s="36">
        <v>1.7461844920120682E-5</v>
      </c>
      <c r="AK135" s="36">
        <v>2.1101635143558848E-5</v>
      </c>
      <c r="AL135" s="36">
        <v>5.277690672998743E-5</v>
      </c>
      <c r="AM135" s="36">
        <v>4.4343399952151969E-5</v>
      </c>
      <c r="AN135" s="36">
        <v>2.6863059244446922E-3</v>
      </c>
      <c r="AO135" s="36">
        <v>2.403961551044019E-2</v>
      </c>
      <c r="AP135" s="36">
        <v>6.6635424499999996</v>
      </c>
      <c r="AQ135" s="36">
        <v>3.5880613189999999</v>
      </c>
      <c r="AR135" s="36">
        <v>10.251603768999999</v>
      </c>
      <c r="AS135" s="36">
        <v>0.250177337</v>
      </c>
      <c r="AT135" s="36">
        <v>14.782287308000001</v>
      </c>
      <c r="AU135" s="36">
        <v>31.292560456</v>
      </c>
      <c r="AV135" s="36">
        <v>16.682404466000001</v>
      </c>
      <c r="AW135" s="36">
        <v>35.314910300000001</v>
      </c>
      <c r="AX135" s="36">
        <v>15.339614492999999</v>
      </c>
      <c r="AY135" s="36">
        <v>32.472363979000001</v>
      </c>
      <c r="AZ135" s="36">
        <v>7.5123185714285716E-3</v>
      </c>
      <c r="BA135" s="36">
        <v>1.5024638571428573E-2</v>
      </c>
      <c r="BB135" s="36">
        <v>1.119709839</v>
      </c>
      <c r="BC135" s="36">
        <v>64.023858985000004</v>
      </c>
      <c r="BD135" s="36">
        <v>135.53183185899999</v>
      </c>
      <c r="BE135" s="36">
        <v>8.0583651428571434E-2</v>
      </c>
      <c r="BF135" s="36">
        <v>0.16116730285714287</v>
      </c>
      <c r="BG135" s="36">
        <v>2.3859855379999999</v>
      </c>
      <c r="BH135" s="36">
        <v>15.587226374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4.8559679520000003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1.4198519999999999E-3</v>
      </c>
      <c r="P136" s="36">
        <v>2.434065E-3</v>
      </c>
      <c r="Q136" s="36">
        <v>1.221523E-3</v>
      </c>
      <c r="R136" s="36">
        <v>1.9832899999999999E-4</v>
      </c>
      <c r="S136" s="36">
        <v>2.1753749999999998E-3</v>
      </c>
      <c r="T136" s="36">
        <v>2.5869000000000001E-4</v>
      </c>
      <c r="U136" s="36">
        <v>0</v>
      </c>
      <c r="V136" s="36">
        <v>0</v>
      </c>
      <c r="W136" s="36">
        <v>1.4198519999999999E-3</v>
      </c>
      <c r="X136" s="36">
        <v>2.434065E-3</v>
      </c>
      <c r="Y136" s="36">
        <v>3.8539170000000001E-3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3.3622550000000002E-3</v>
      </c>
      <c r="AQ136" s="36">
        <v>1.8104449999999999E-3</v>
      </c>
      <c r="AR136" s="36">
        <v>5.1727000000000006E-3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0.25167817799999997</v>
      </c>
      <c r="BC136" s="36">
        <v>9.1580596120000006</v>
      </c>
      <c r="BD136" s="36">
        <v>21.988816924999998</v>
      </c>
      <c r="BE136" s="36">
        <v>1.8112858571428574E-2</v>
      </c>
      <c r="BF136" s="36">
        <v>3.6225717142857147E-2</v>
      </c>
      <c r="BG136" s="36">
        <v>1.215016689</v>
      </c>
      <c r="BH136" s="36">
        <v>2.2598685629999999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4.4097936950000003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4.8317675189999996</v>
      </c>
      <c r="E138" s="36">
        <v>20</v>
      </c>
      <c r="F138" s="36">
        <v>0</v>
      </c>
      <c r="G138" s="36">
        <v>1</v>
      </c>
      <c r="H138" s="36">
        <v>19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5.529951E-3</v>
      </c>
      <c r="P138" s="36">
        <v>9.8702549999999997E-3</v>
      </c>
      <c r="Q138" s="36">
        <v>5.1344829999999996E-3</v>
      </c>
      <c r="R138" s="36">
        <v>3.95468E-4</v>
      </c>
      <c r="S138" s="36">
        <v>9.3544279999999997E-3</v>
      </c>
      <c r="T138" s="36">
        <v>5.1582699999999995E-4</v>
      </c>
      <c r="U138" s="36">
        <v>6.0000000000000001E-3</v>
      </c>
      <c r="V138" s="36">
        <v>1.44E-2</v>
      </c>
      <c r="W138" s="36">
        <v>1.1529951E-2</v>
      </c>
      <c r="X138" s="36">
        <v>2.4270254999999998E-2</v>
      </c>
      <c r="Y138" s="36">
        <v>3.5800206000000001E-2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6.0474631546609332E-4</v>
      </c>
      <c r="AH138" s="36">
        <v>1.0287638469997909E-3</v>
      </c>
      <c r="AI138" s="36">
        <v>3.2948247532290603E-3</v>
      </c>
      <c r="AJ138" s="36">
        <v>0</v>
      </c>
      <c r="AK138" s="36">
        <v>0</v>
      </c>
      <c r="AL138" s="36">
        <v>0</v>
      </c>
      <c r="AM138" s="36">
        <v>6.0474631546609332E-4</v>
      </c>
      <c r="AN138" s="36">
        <v>1.0287638469997909E-3</v>
      </c>
      <c r="AO138" s="36">
        <v>3.2948247532290603E-3</v>
      </c>
      <c r="AP138" s="36">
        <v>3.1036131000000002E-2</v>
      </c>
      <c r="AQ138" s="36">
        <v>1.6711762000000002E-2</v>
      </c>
      <c r="AR138" s="36">
        <v>4.7747893E-2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0.43755571100000001</v>
      </c>
      <c r="BC138" s="36">
        <v>31.489012288000001</v>
      </c>
      <c r="BD138" s="36">
        <v>70.391085799999999</v>
      </c>
      <c r="BE138" s="36">
        <v>3.1490154285714285E-2</v>
      </c>
      <c r="BF138" s="36">
        <v>6.2980309999999998E-2</v>
      </c>
      <c r="BG138" s="36">
        <v>1.2537577710000001</v>
      </c>
      <c r="BH138" s="36">
        <v>11.635322928000001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4.7815680990000002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5.6289999999999998E-6</v>
      </c>
      <c r="P139" s="36">
        <v>8.9139999999999997E-6</v>
      </c>
      <c r="Q139" s="36">
        <v>3.9029999999999997E-6</v>
      </c>
      <c r="R139" s="36">
        <v>1.7260000000000001E-6</v>
      </c>
      <c r="S139" s="36">
        <v>6.6629999999999996E-6</v>
      </c>
      <c r="T139" s="36">
        <v>2.2510000000000001E-6</v>
      </c>
      <c r="U139" s="36">
        <v>0</v>
      </c>
      <c r="V139" s="36">
        <v>0</v>
      </c>
      <c r="W139" s="36">
        <v>5.6289999999999998E-6</v>
      </c>
      <c r="X139" s="36">
        <v>8.9139999999999997E-6</v>
      </c>
      <c r="Y139" s="36">
        <v>1.4543E-5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8.0299999999999994E-6</v>
      </c>
      <c r="AQ139" s="36">
        <v>4.3239999999999996E-6</v>
      </c>
      <c r="AR139" s="36">
        <v>1.2353999999999999E-5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0.30610240999999999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4.8674676220000004</v>
      </c>
      <c r="E140" s="36">
        <v>3</v>
      </c>
      <c r="F140" s="36">
        <v>0</v>
      </c>
      <c r="G140" s="36">
        <v>1</v>
      </c>
      <c r="H140" s="36">
        <v>2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3.4378899999999994E-4</v>
      </c>
      <c r="P140" s="36">
        <v>5.4011E-4</v>
      </c>
      <c r="Q140" s="36">
        <v>2.8186499999999996E-4</v>
      </c>
      <c r="R140" s="36">
        <v>6.1923999999999999E-5</v>
      </c>
      <c r="S140" s="36">
        <v>4.5933900000000001E-4</v>
      </c>
      <c r="T140" s="36">
        <v>8.077099999999999E-5</v>
      </c>
      <c r="U140" s="36">
        <v>3.0000000000000001E-3</v>
      </c>
      <c r="V140" s="36">
        <v>7.1999999999999998E-3</v>
      </c>
      <c r="W140" s="36">
        <v>3.3437889999999998E-3</v>
      </c>
      <c r="X140" s="36">
        <v>7.7401099999999997E-3</v>
      </c>
      <c r="Y140" s="36">
        <v>1.1083898999999999E-2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3.4569129940142034E-4</v>
      </c>
      <c r="AH140" s="36">
        <v>5.8807255530356564E-4</v>
      </c>
      <c r="AI140" s="36">
        <v>1.8834215622560145E-3</v>
      </c>
      <c r="AJ140" s="36">
        <v>0</v>
      </c>
      <c r="AK140" s="36">
        <v>0</v>
      </c>
      <c r="AL140" s="36">
        <v>0</v>
      </c>
      <c r="AM140" s="36">
        <v>3.4569129940142034E-4</v>
      </c>
      <c r="AN140" s="36">
        <v>5.8807255530356564E-4</v>
      </c>
      <c r="AO140" s="36">
        <v>1.8834215622560145E-3</v>
      </c>
      <c r="AP140" s="36">
        <v>1.2134575999999999E-2</v>
      </c>
      <c r="AQ140" s="36">
        <v>6.5340019999999997E-3</v>
      </c>
      <c r="AR140" s="36">
        <v>1.8668577999999998E-2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6.5314899999999995E-2</v>
      </c>
      <c r="BC140" s="36">
        <v>2.2220651060000001</v>
      </c>
      <c r="BD140" s="36">
        <v>5.6353292799999997</v>
      </c>
      <c r="BE140" s="36">
        <v>4.7006042857142853E-3</v>
      </c>
      <c r="BF140" s="36">
        <v>9.4012085714285706E-3</v>
      </c>
      <c r="BG140" s="36">
        <v>0.84498134700000005</v>
      </c>
      <c r="BH140" s="36">
        <v>3.60476244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4.4735692050000004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4.5382477100000003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0.168922515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5.0164257140000004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2.9943999999999997E-5</v>
      </c>
      <c r="P143" s="36">
        <v>4.6888999999999998E-5</v>
      </c>
      <c r="Q143" s="36">
        <v>2.6652999999999997E-5</v>
      </c>
      <c r="R143" s="36">
        <v>3.2910000000000003E-6</v>
      </c>
      <c r="S143" s="36">
        <v>4.2596999999999999E-5</v>
      </c>
      <c r="T143" s="36">
        <v>4.2919999999999997E-6</v>
      </c>
      <c r="U143" s="36">
        <v>0</v>
      </c>
      <c r="V143" s="36">
        <v>0</v>
      </c>
      <c r="W143" s="36">
        <v>2.9943999999999997E-5</v>
      </c>
      <c r="X143" s="36">
        <v>4.6888999999999998E-5</v>
      </c>
      <c r="Y143" s="36">
        <v>7.6833000000000001E-5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3.0482000000000001E-5</v>
      </c>
      <c r="AQ143" s="36">
        <v>1.6413E-5</v>
      </c>
      <c r="AR143" s="36">
        <v>4.6895000000000004E-5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7.2136579000000006E-2</v>
      </c>
      <c r="BC143" s="36">
        <v>3.2249363309999999</v>
      </c>
      <c r="BD143" s="36">
        <v>7.6409687970000002</v>
      </c>
      <c r="BE143" s="36">
        <v>5.1915485714285718E-3</v>
      </c>
      <c r="BF143" s="36">
        <v>1.0383098571428571E-2</v>
      </c>
      <c r="BG143" s="36">
        <v>0.84447161299999995</v>
      </c>
      <c r="BH143" s="36">
        <v>1.9872133590000001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4.857732199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0.51213521299999998</v>
      </c>
      <c r="BC144" s="36">
        <v>40.398123388999998</v>
      </c>
      <c r="BD144" s="36">
        <v>88.973918999000006</v>
      </c>
      <c r="BE144" s="36">
        <v>3.6857517142857149E-2</v>
      </c>
      <c r="BF144" s="36">
        <v>7.3715035714285726E-2</v>
      </c>
      <c r="BG144" s="36">
        <v>1.139483008</v>
      </c>
      <c r="BH144" s="36">
        <v>5.9538232769999997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5.1698184359999999</v>
      </c>
      <c r="E145" s="36">
        <v>1</v>
      </c>
      <c r="F145" s="36">
        <v>0</v>
      </c>
      <c r="G145" s="36">
        <v>0</v>
      </c>
      <c r="H145" s="36">
        <v>1</v>
      </c>
      <c r="I145" s="36">
        <v>1.5718978320401291E-3</v>
      </c>
      <c r="J145" s="36">
        <v>0.6279489190201174</v>
      </c>
      <c r="K145" s="36">
        <v>1.5718978320401291E-3</v>
      </c>
      <c r="L145" s="36">
        <v>0</v>
      </c>
      <c r="M145" s="36">
        <v>0.20779581685213575</v>
      </c>
      <c r="N145" s="36">
        <v>0.42172500000002178</v>
      </c>
      <c r="O145" s="36">
        <v>9.0648090000000001E-3</v>
      </c>
      <c r="P145" s="36">
        <v>1.5223285E-2</v>
      </c>
      <c r="Q145" s="36">
        <v>7.9057869999999992E-3</v>
      </c>
      <c r="R145" s="36">
        <v>1.159022E-3</v>
      </c>
      <c r="S145" s="36">
        <v>1.3711516999999999E-2</v>
      </c>
      <c r="T145" s="36">
        <v>1.5117680000000001E-3</v>
      </c>
      <c r="U145" s="36">
        <v>0</v>
      </c>
      <c r="V145" s="36">
        <v>0</v>
      </c>
      <c r="W145" s="36">
        <v>1.0636706832040129E-2</v>
      </c>
      <c r="X145" s="36">
        <v>0.64317220402011743</v>
      </c>
      <c r="Y145" s="36">
        <v>0.65380891085215753</v>
      </c>
      <c r="Z145" s="36">
        <v>1.2378738313448907E-3</v>
      </c>
      <c r="AA145" s="36">
        <v>2.6490499990780656E-4</v>
      </c>
      <c r="AB145" s="36">
        <v>2.6490500000000001E-4</v>
      </c>
      <c r="AC145" s="36">
        <v>1.1857341787753255E-5</v>
      </c>
      <c r="AD145" s="36">
        <v>5.5808130522795726E-3</v>
      </c>
      <c r="AE145" s="36">
        <v>5.0227317470516147E-2</v>
      </c>
      <c r="AF145" s="36">
        <v>5.5808130522795721E-2</v>
      </c>
      <c r="AG145" s="36">
        <v>0</v>
      </c>
      <c r="AH145" s="36">
        <v>0</v>
      </c>
      <c r="AI145" s="36">
        <v>0</v>
      </c>
      <c r="AJ145" s="36">
        <v>1.5185745801400376E-5</v>
      </c>
      <c r="AK145" s="36">
        <v>1.8351100284640873E-5</v>
      </c>
      <c r="AL145" s="36">
        <v>4.5897595211277758E-5</v>
      </c>
      <c r="AM145" s="36">
        <v>2.7043087589153631E-5</v>
      </c>
      <c r="AN145" s="36">
        <v>5.5991641525642132E-3</v>
      </c>
      <c r="AO145" s="36">
        <v>5.0273215065727427E-2</v>
      </c>
      <c r="AP145" s="36">
        <v>1.449190953</v>
      </c>
      <c r="AQ145" s="36">
        <v>0.78033359000000002</v>
      </c>
      <c r="AR145" s="36">
        <v>2.2295245430000001</v>
      </c>
      <c r="AS145" s="36">
        <v>0.18893082</v>
      </c>
      <c r="AT145" s="36">
        <v>6.2858874279999997</v>
      </c>
      <c r="AU145" s="36">
        <v>15.447568355</v>
      </c>
      <c r="AV145" s="36">
        <v>8.4983293670000002</v>
      </c>
      <c r="AW145" s="36">
        <v>20.884644420000001</v>
      </c>
      <c r="AX145" s="36">
        <v>7.7841797020000003</v>
      </c>
      <c r="AY145" s="36">
        <v>19.129621619000002</v>
      </c>
      <c r="AZ145" s="36">
        <v>3.6410485714285716E-3</v>
      </c>
      <c r="BA145" s="36">
        <v>7.2820985714285727E-3</v>
      </c>
      <c r="BB145" s="36">
        <v>0.79593903600000004</v>
      </c>
      <c r="BC145" s="36">
        <v>41.174956014999999</v>
      </c>
      <c r="BD145" s="36">
        <v>101.187454406</v>
      </c>
      <c r="BE145" s="36">
        <v>5.7282405714285722E-2</v>
      </c>
      <c r="BF145" s="36">
        <v>0.11456481142857144</v>
      </c>
      <c r="BG145" s="36">
        <v>1.3953492590000001</v>
      </c>
      <c r="BH145" s="36">
        <v>18.587437587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4.7341090919999997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0.108412804</v>
      </c>
      <c r="BC146" s="36">
        <v>6.2068889110000001</v>
      </c>
      <c r="BD146" s="36">
        <v>12.844811774</v>
      </c>
      <c r="BE146" s="36">
        <v>7.8022885714285721E-3</v>
      </c>
      <c r="BF146" s="36">
        <v>1.5604577142857144E-2</v>
      </c>
      <c r="BG146" s="36">
        <v>0.99731946599999999</v>
      </c>
      <c r="BH146" s="36">
        <v>2.3912263789999999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5.0300822959999998</v>
      </c>
      <c r="E147" s="36">
        <v>5</v>
      </c>
      <c r="F147" s="36">
        <v>0</v>
      </c>
      <c r="G147" s="36">
        <v>1</v>
      </c>
      <c r="H147" s="36">
        <v>4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1.4533179999999999E-3</v>
      </c>
      <c r="P147" s="36">
        <v>2.500721E-3</v>
      </c>
      <c r="Q147" s="36">
        <v>1.3008E-3</v>
      </c>
      <c r="R147" s="36">
        <v>1.5251799999999998E-4</v>
      </c>
      <c r="S147" s="36">
        <v>2.3017850000000002E-3</v>
      </c>
      <c r="T147" s="36">
        <v>1.9893599999999998E-4</v>
      </c>
      <c r="U147" s="36">
        <v>3.0000000000000001E-3</v>
      </c>
      <c r="V147" s="36">
        <v>7.1999999999999998E-3</v>
      </c>
      <c r="W147" s="36">
        <v>4.4533179999999995E-3</v>
      </c>
      <c r="X147" s="36">
        <v>9.700720999999999E-3</v>
      </c>
      <c r="Y147" s="36">
        <v>1.4154038999999998E-2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3.0588022458095981E-4</v>
      </c>
      <c r="AH147" s="36">
        <v>5.2034796825266728E-4</v>
      </c>
      <c r="AI147" s="36">
        <v>1.6665198442686775E-3</v>
      </c>
      <c r="AJ147" s="36">
        <v>0</v>
      </c>
      <c r="AK147" s="36">
        <v>0</v>
      </c>
      <c r="AL147" s="36">
        <v>0</v>
      </c>
      <c r="AM147" s="36">
        <v>3.0588022458095981E-4</v>
      </c>
      <c r="AN147" s="36">
        <v>5.2034796825266728E-4</v>
      </c>
      <c r="AO147" s="36">
        <v>1.6665198442686775E-3</v>
      </c>
      <c r="AP147" s="36">
        <v>1.1548647E-2</v>
      </c>
      <c r="AQ147" s="36">
        <v>6.2185019999999999E-3</v>
      </c>
      <c r="AR147" s="36">
        <v>1.7767148999999999E-2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0.36368014500000001</v>
      </c>
      <c r="BC147" s="36">
        <v>16.800700914</v>
      </c>
      <c r="BD147" s="36">
        <v>38.174426836000002</v>
      </c>
      <c r="BE147" s="36">
        <v>2.6173452857142857E-2</v>
      </c>
      <c r="BF147" s="36">
        <v>5.2346907142857141E-2</v>
      </c>
      <c r="BG147" s="36">
        <v>1.349200782</v>
      </c>
      <c r="BH147" s="36">
        <v>11.243067137000001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4.7430151279999997</v>
      </c>
      <c r="E148" s="36">
        <v>2</v>
      </c>
      <c r="F148" s="36">
        <v>0</v>
      </c>
      <c r="G148" s="36">
        <v>1</v>
      </c>
      <c r="H148" s="36">
        <v>1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3.0000000000000001E-3</v>
      </c>
      <c r="V148" s="36">
        <v>7.1999999999999998E-3</v>
      </c>
      <c r="W148" s="36">
        <v>3.0000000000000001E-3</v>
      </c>
      <c r="X148" s="36">
        <v>7.1999999999999998E-3</v>
      </c>
      <c r="Y148" s="36">
        <v>1.0200000000000001E-2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2.9362456768038163E-4</v>
      </c>
      <c r="AH148" s="36">
        <v>4.9949926455972974E-4</v>
      </c>
      <c r="AI148" s="36">
        <v>1.5997476446034586E-3</v>
      </c>
      <c r="AJ148" s="36">
        <v>0</v>
      </c>
      <c r="AK148" s="36">
        <v>0</v>
      </c>
      <c r="AL148" s="36">
        <v>0</v>
      </c>
      <c r="AM148" s="36">
        <v>2.9362456768038163E-4</v>
      </c>
      <c r="AN148" s="36">
        <v>4.9949926455972974E-4</v>
      </c>
      <c r="AO148" s="36">
        <v>1.5997476446034586E-3</v>
      </c>
      <c r="AP148" s="36">
        <v>1.3785052000000001E-2</v>
      </c>
      <c r="AQ148" s="36">
        <v>7.4227199999999998E-3</v>
      </c>
      <c r="AR148" s="36">
        <v>2.1207772E-2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0.15762927500000001</v>
      </c>
      <c r="BC148" s="36">
        <v>5.1898871680000003</v>
      </c>
      <c r="BD148" s="36">
        <v>9.9005509630000006</v>
      </c>
      <c r="BE148" s="36">
        <v>1.1344315714285715E-2</v>
      </c>
      <c r="BF148" s="36">
        <v>2.2688631428571429E-2</v>
      </c>
      <c r="BG148" s="36">
        <v>0.90313878599999997</v>
      </c>
      <c r="BH148" s="36">
        <v>3.6722277920000002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5.3157751639999997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1.0120755E-2</v>
      </c>
      <c r="P149" s="36">
        <v>1.7386138999999998E-2</v>
      </c>
      <c r="Q149" s="36">
        <v>8.8718370000000005E-3</v>
      </c>
      <c r="R149" s="36">
        <v>1.2489179999999999E-3</v>
      </c>
      <c r="S149" s="36">
        <v>1.5757114999999999E-2</v>
      </c>
      <c r="T149" s="36">
        <v>1.629024E-3</v>
      </c>
      <c r="U149" s="36">
        <v>0</v>
      </c>
      <c r="V149" s="36">
        <v>0</v>
      </c>
      <c r="W149" s="36">
        <v>1.0120755E-2</v>
      </c>
      <c r="X149" s="36">
        <v>1.7386138999999998E-2</v>
      </c>
      <c r="Y149" s="36">
        <v>2.7506893999999997E-2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3.3395983999999997E-2</v>
      </c>
      <c r="AQ149" s="36">
        <v>1.7982452999999999E-2</v>
      </c>
      <c r="AR149" s="36">
        <v>5.1378436999999999E-2</v>
      </c>
      <c r="AS149" s="36">
        <v>1.340707E-3</v>
      </c>
      <c r="AT149" s="36">
        <v>2.3526240000000002E-3</v>
      </c>
      <c r="AU149" s="36">
        <v>5.1385709999999998E-3</v>
      </c>
      <c r="AV149" s="36">
        <v>3.2878003000000003E-2</v>
      </c>
      <c r="AW149" s="36">
        <v>7.1811704000000004E-2</v>
      </c>
      <c r="AX149" s="36">
        <v>2.8560282999999999E-2</v>
      </c>
      <c r="AY149" s="36">
        <v>6.2380995000000002E-2</v>
      </c>
      <c r="AZ149" s="36">
        <v>6.6271428571428576E-6</v>
      </c>
      <c r="BA149" s="36">
        <v>1.3254285714285715E-5</v>
      </c>
      <c r="BB149" s="36">
        <v>0.44142520800000001</v>
      </c>
      <c r="BC149" s="36">
        <v>18.173104632000001</v>
      </c>
      <c r="BD149" s="36">
        <v>39.693456750000003</v>
      </c>
      <c r="BE149" s="36">
        <v>3.1768635714285717E-2</v>
      </c>
      <c r="BF149" s="36">
        <v>6.3537272857142862E-2</v>
      </c>
      <c r="BG149" s="36">
        <v>3.458558054</v>
      </c>
      <c r="BH149" s="36">
        <v>10.667431339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4.886713297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3.1055789999999998E-3</v>
      </c>
      <c r="P150" s="36">
        <v>4.6068960000000001E-3</v>
      </c>
      <c r="Q150" s="36">
        <v>2.613181E-3</v>
      </c>
      <c r="R150" s="36">
        <v>4.9239800000000001E-4</v>
      </c>
      <c r="S150" s="36">
        <v>3.964637E-3</v>
      </c>
      <c r="T150" s="36">
        <v>6.4225900000000006E-4</v>
      </c>
      <c r="U150" s="36">
        <v>0</v>
      </c>
      <c r="V150" s="36">
        <v>0</v>
      </c>
      <c r="W150" s="36">
        <v>3.1055789999999998E-3</v>
      </c>
      <c r="X150" s="36">
        <v>4.6068960000000001E-3</v>
      </c>
      <c r="Y150" s="36">
        <v>7.7124749999999999E-3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4.2075660000000003E-3</v>
      </c>
      <c r="AQ150" s="36">
        <v>2.2656120000000002E-3</v>
      </c>
      <c r="AR150" s="36">
        <v>6.4731780000000004E-3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0.25168964300000002</v>
      </c>
      <c r="BC150" s="36">
        <v>11.129853569</v>
      </c>
      <c r="BD150" s="36">
        <v>29.101614419000001</v>
      </c>
      <c r="BE150" s="36">
        <v>1.8113682857142859E-2</v>
      </c>
      <c r="BF150" s="36">
        <v>3.6227367142857146E-2</v>
      </c>
      <c r="BG150" s="36">
        <v>0.44080691900000002</v>
      </c>
      <c r="BH150" s="36">
        <v>6.7772867659999996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5.0296225999999997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4.483318E-3</v>
      </c>
      <c r="P151" s="36">
        <v>7.4782700000000004E-3</v>
      </c>
      <c r="Q151" s="36">
        <v>3.349262E-3</v>
      </c>
      <c r="R151" s="36">
        <v>1.134056E-3</v>
      </c>
      <c r="S151" s="36">
        <v>5.9990670000000003E-3</v>
      </c>
      <c r="T151" s="36">
        <v>1.4792029999999999E-3</v>
      </c>
      <c r="U151" s="36">
        <v>0</v>
      </c>
      <c r="V151" s="36">
        <v>0</v>
      </c>
      <c r="W151" s="36">
        <v>4.483318E-3</v>
      </c>
      <c r="X151" s="36">
        <v>7.4782700000000004E-3</v>
      </c>
      <c r="Y151" s="36">
        <v>1.1961588E-2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1.5150392E-2</v>
      </c>
      <c r="AQ151" s="36">
        <v>8.1579029999999993E-3</v>
      </c>
      <c r="AR151" s="36">
        <v>2.3308295E-2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5.5616550279999997</v>
      </c>
      <c r="BC151" s="36">
        <v>359.43463436399998</v>
      </c>
      <c r="BD151" s="36">
        <v>779.673006762</v>
      </c>
      <c r="BE151" s="36">
        <v>0.39300353428571427</v>
      </c>
      <c r="BF151" s="36">
        <v>0.78600707000000014</v>
      </c>
      <c r="BG151" s="36">
        <v>4.174170975</v>
      </c>
      <c r="BH151" s="36">
        <v>46.342407756999997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5.0234601799999998</v>
      </c>
      <c r="E152" s="36">
        <v>31</v>
      </c>
      <c r="F152" s="36">
        <v>0</v>
      </c>
      <c r="G152" s="36">
        <v>17</v>
      </c>
      <c r="H152" s="36">
        <v>14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1.1164363E-2</v>
      </c>
      <c r="P152" s="36">
        <v>1.9659998999999997E-2</v>
      </c>
      <c r="Q152" s="36">
        <v>1.0283248E-2</v>
      </c>
      <c r="R152" s="36">
        <v>8.8111500000000002E-4</v>
      </c>
      <c r="S152" s="36">
        <v>1.8510718999999998E-2</v>
      </c>
      <c r="T152" s="36">
        <v>1.1492799999999999E-3</v>
      </c>
      <c r="U152" s="36">
        <v>0.25500000000000006</v>
      </c>
      <c r="V152" s="36">
        <v>0.61199999999999988</v>
      </c>
      <c r="W152" s="36">
        <v>0.26616436300000007</v>
      </c>
      <c r="X152" s="36">
        <v>0.63165999899999992</v>
      </c>
      <c r="Y152" s="36">
        <v>0.89782436199999993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2.8967200871156024E-2</v>
      </c>
      <c r="AH152" s="36">
        <v>4.9277537114150477E-2</v>
      </c>
      <c r="AI152" s="36">
        <v>0.15782130129802249</v>
      </c>
      <c r="AJ152" s="36">
        <v>0</v>
      </c>
      <c r="AK152" s="36">
        <v>0</v>
      </c>
      <c r="AL152" s="36">
        <v>0</v>
      </c>
      <c r="AM152" s="36">
        <v>2.8967200871156024E-2</v>
      </c>
      <c r="AN152" s="36">
        <v>4.9277537114150477E-2</v>
      </c>
      <c r="AO152" s="36">
        <v>0.15782130129802249</v>
      </c>
      <c r="AP152" s="36">
        <v>1.0059844490000001</v>
      </c>
      <c r="AQ152" s="36">
        <v>0.54168393400000003</v>
      </c>
      <c r="AR152" s="36">
        <v>1.547668383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1.80175405</v>
      </c>
      <c r="BC152" s="36">
        <v>145.998147359</v>
      </c>
      <c r="BD152" s="36">
        <v>363.55784053500003</v>
      </c>
      <c r="BE152" s="36">
        <v>0.12731744428571432</v>
      </c>
      <c r="BF152" s="36">
        <v>0.25463489000000006</v>
      </c>
      <c r="BG152" s="36">
        <v>4.3837647349999997</v>
      </c>
      <c r="BH152" s="36">
        <v>39.866117172000003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4.7666183320000002</v>
      </c>
      <c r="E153" s="36">
        <v>0</v>
      </c>
      <c r="F153" s="36" t="s">
        <v>339</v>
      </c>
      <c r="G153" s="36" t="s">
        <v>339</v>
      </c>
      <c r="H153" s="36" t="s">
        <v>339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339</v>
      </c>
      <c r="V153" s="36" t="s">
        <v>339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339</v>
      </c>
      <c r="AH153" s="36" t="s">
        <v>339</v>
      </c>
      <c r="AI153" s="36" t="s">
        <v>339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0.31407808399999998</v>
      </c>
      <c r="BC153" s="36">
        <v>18.277166707999999</v>
      </c>
      <c r="BD153" s="36">
        <v>46.441736687999999</v>
      </c>
      <c r="BE153" s="36">
        <v>2.2193715714285717E-2</v>
      </c>
      <c r="BF153" s="36">
        <v>4.4387432857142861E-2</v>
      </c>
      <c r="BG153" s="36">
        <v>1.1714198419999999</v>
      </c>
      <c r="BH153" s="36">
        <v>15.669950330000001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4.713333564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2.9569869999999999E-3</v>
      </c>
      <c r="BC154" s="36">
        <v>0.13979043099999999</v>
      </c>
      <c r="BD154" s="36">
        <v>0.31193218299999997</v>
      </c>
      <c r="BE154" s="36">
        <v>2.0894857142857146E-4</v>
      </c>
      <c r="BF154" s="36">
        <v>4.1789857142857144E-4</v>
      </c>
      <c r="BG154" s="36">
        <v>0.482153367</v>
      </c>
      <c r="BH154" s="36">
        <v>6.7202136049999996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4.8138503699999999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2.3904051428571431E-2</v>
      </c>
      <c r="BF155" s="36">
        <v>4.780810428571429E-2</v>
      </c>
      <c r="BG155" s="36">
        <v>1.6820777039999999</v>
      </c>
      <c r="BH155" s="36">
        <v>17.456045109000002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5.2991346850000003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0.46243177600000002</v>
      </c>
      <c r="BC156" s="36">
        <v>29.315827243000001</v>
      </c>
      <c r="BD156" s="36">
        <v>60.299803724999997</v>
      </c>
      <c r="BE156" s="36">
        <v>3.2676841428571426E-2</v>
      </c>
      <c r="BF156" s="36">
        <v>6.5353682857142853E-2</v>
      </c>
      <c r="BG156" s="36">
        <v>1.302376354</v>
      </c>
      <c r="BH156" s="36">
        <v>20.405142613999999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4.8035005660000003</v>
      </c>
      <c r="E157" s="36">
        <v>0</v>
      </c>
      <c r="F157" s="36" t="s">
        <v>339</v>
      </c>
      <c r="G157" s="36" t="s">
        <v>339</v>
      </c>
      <c r="H157" s="36" t="s">
        <v>339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339</v>
      </c>
      <c r="V157" s="36" t="s">
        <v>339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339</v>
      </c>
      <c r="AH157" s="36" t="s">
        <v>339</v>
      </c>
      <c r="AI157" s="36" t="s">
        <v>339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0.83218577599999999</v>
      </c>
      <c r="BC157" s="36">
        <v>34.603841322999997</v>
      </c>
      <c r="BD157" s="36">
        <v>81.150000000000006</v>
      </c>
      <c r="BE157" s="36">
        <v>5.8804788571428575E-2</v>
      </c>
      <c r="BF157" s="36">
        <v>0.11760957857142858</v>
      </c>
      <c r="BG157" s="36">
        <v>3.6740862089999999</v>
      </c>
      <c r="BH157" s="36">
        <v>20.695244642999999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5.0426751620000001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2.7280719999999998E-3</v>
      </c>
      <c r="P158" s="36">
        <v>4.1462159999999994E-3</v>
      </c>
      <c r="Q158" s="36">
        <v>1.666678E-3</v>
      </c>
      <c r="R158" s="36">
        <v>1.061394E-3</v>
      </c>
      <c r="S158" s="36">
        <v>2.7617889999999997E-3</v>
      </c>
      <c r="T158" s="36">
        <v>1.3844269999999999E-3</v>
      </c>
      <c r="U158" s="36">
        <v>0</v>
      </c>
      <c r="V158" s="36">
        <v>0</v>
      </c>
      <c r="W158" s="36">
        <v>2.7280719999999998E-3</v>
      </c>
      <c r="X158" s="36">
        <v>4.1462159999999994E-3</v>
      </c>
      <c r="Y158" s="36">
        <v>6.8742879999999992E-3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4.0025349999999998E-3</v>
      </c>
      <c r="AQ158" s="36">
        <v>2.1552110000000002E-3</v>
      </c>
      <c r="AR158" s="36">
        <v>6.1577460000000004E-3</v>
      </c>
      <c r="AS158" s="36">
        <v>4.9559999999999996E-6</v>
      </c>
      <c r="AT158" s="36">
        <v>2.7E-8</v>
      </c>
      <c r="AU158" s="36">
        <v>7.1999999999999996E-8</v>
      </c>
      <c r="AV158" s="36">
        <v>3.0309999999999999E-6</v>
      </c>
      <c r="AW158" s="36">
        <v>7.9699999999999999E-6</v>
      </c>
      <c r="AX158" s="36">
        <v>2.5119999999999998E-6</v>
      </c>
      <c r="AY158" s="36">
        <v>6.6050000000000003E-6</v>
      </c>
      <c r="AZ158" s="36">
        <v>2E-8</v>
      </c>
      <c r="BA158" s="36">
        <v>4.1428571428571433E-8</v>
      </c>
      <c r="BB158" s="36">
        <v>0.45850210299999999</v>
      </c>
      <c r="BC158" s="36">
        <v>23.593161696999999</v>
      </c>
      <c r="BD158" s="36">
        <v>62.025355744999999</v>
      </c>
      <c r="BE158" s="36">
        <v>3.2399158571428575E-2</v>
      </c>
      <c r="BF158" s="36">
        <v>6.4798318571428579E-2</v>
      </c>
      <c r="BG158" s="36">
        <v>4.055590939</v>
      </c>
      <c r="BH158" s="36">
        <v>27.023300044999999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4.5825268599999998</v>
      </c>
      <c r="E159" s="36">
        <v>0</v>
      </c>
      <c r="F159" s="36" t="s">
        <v>339</v>
      </c>
      <c r="G159" s="36" t="s">
        <v>339</v>
      </c>
      <c r="H159" s="36" t="s">
        <v>339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339</v>
      </c>
      <c r="V159" s="36" t="s">
        <v>339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339</v>
      </c>
      <c r="AH159" s="36" t="s">
        <v>339</v>
      </c>
      <c r="AI159" s="36" t="s">
        <v>339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0.290790522</v>
      </c>
      <c r="BH159" s="36">
        <v>1.6785664330000001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4.5435165409999998</v>
      </c>
      <c r="E160" s="36">
        <v>0</v>
      </c>
      <c r="F160" s="36" t="s">
        <v>339</v>
      </c>
      <c r="G160" s="36" t="s">
        <v>339</v>
      </c>
      <c r="H160" s="36" t="s">
        <v>339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339</v>
      </c>
      <c r="V160" s="36" t="s">
        <v>339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339</v>
      </c>
      <c r="AH160" s="36" t="s">
        <v>339</v>
      </c>
      <c r="AI160" s="36" t="s">
        <v>339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9.1809659000000002E-2</v>
      </c>
      <c r="BH160" s="36">
        <v>1.655429762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5.0164747900000002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7.0790000000000003E-6</v>
      </c>
      <c r="P161" s="36">
        <v>1.2089999999999999E-5</v>
      </c>
      <c r="Q161" s="36">
        <v>6.1190000000000002E-6</v>
      </c>
      <c r="R161" s="36">
        <v>9.6000000000000013E-7</v>
      </c>
      <c r="S161" s="36">
        <v>1.0837E-5</v>
      </c>
      <c r="T161" s="36">
        <v>1.2530000000000001E-6</v>
      </c>
      <c r="U161" s="36">
        <v>0</v>
      </c>
      <c r="V161" s="36">
        <v>0</v>
      </c>
      <c r="W161" s="36">
        <v>7.0790000000000003E-6</v>
      </c>
      <c r="X161" s="36">
        <v>1.2089999999999999E-5</v>
      </c>
      <c r="Y161" s="36">
        <v>1.9168999999999999E-5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1.5933000000000001E-5</v>
      </c>
      <c r="AQ161" s="36">
        <v>8.5790000000000004E-6</v>
      </c>
      <c r="AR161" s="36">
        <v>2.4512000000000002E-5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0.36350121400000002</v>
      </c>
      <c r="BH161" s="36">
        <v>2.4713928030000001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4.6856524520000002</v>
      </c>
      <c r="E162" s="36">
        <v>37</v>
      </c>
      <c r="F162" s="36">
        <v>0</v>
      </c>
      <c r="G162" s="36">
        <v>4</v>
      </c>
      <c r="H162" s="36">
        <v>33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1.7999999999999999E-2</v>
      </c>
      <c r="V162" s="36">
        <v>4.3199999999999995E-2</v>
      </c>
      <c r="W162" s="36">
        <v>1.7999999999999999E-2</v>
      </c>
      <c r="X162" s="36">
        <v>4.3199999999999995E-2</v>
      </c>
      <c r="Y162" s="36">
        <v>6.1199999999999991E-2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1.9162634384195039E-3</v>
      </c>
      <c r="AH162" s="36">
        <v>3.2598504469665123E-3</v>
      </c>
      <c r="AI162" s="36">
        <v>1.0440331836906264E-2</v>
      </c>
      <c r="AJ162" s="36">
        <v>0</v>
      </c>
      <c r="AK162" s="36">
        <v>0</v>
      </c>
      <c r="AL162" s="36">
        <v>0</v>
      </c>
      <c r="AM162" s="36">
        <v>1.9162634384195039E-3</v>
      </c>
      <c r="AN162" s="36">
        <v>3.2598504469665123E-3</v>
      </c>
      <c r="AO162" s="36">
        <v>1.0440331836906264E-2</v>
      </c>
      <c r="AP162" s="36">
        <v>6.3654414000000006E-2</v>
      </c>
      <c r="AQ162" s="36">
        <v>3.4275452999999997E-2</v>
      </c>
      <c r="AR162" s="36">
        <v>9.7929867000000004E-2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1.1313988000000001E-2</v>
      </c>
      <c r="BC162" s="36">
        <v>0.240353756</v>
      </c>
      <c r="BD162" s="36">
        <v>0.56506524800000002</v>
      </c>
      <c r="BE162" s="36">
        <v>7.9947999999999998E-4</v>
      </c>
      <c r="BF162" s="36">
        <v>1.5989614285714287E-3</v>
      </c>
      <c r="BG162" s="36">
        <v>5.1577703000000003E-2</v>
      </c>
      <c r="BH162" s="36">
        <v>1.322139728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5.026521357</v>
      </c>
      <c r="E163" s="36">
        <v>16</v>
      </c>
      <c r="F163" s="36">
        <v>2</v>
      </c>
      <c r="G163" s="36">
        <v>3</v>
      </c>
      <c r="H163" s="36">
        <v>11</v>
      </c>
      <c r="I163" s="36">
        <v>6.0853281756737186E-5</v>
      </c>
      <c r="J163" s="36">
        <v>2.0692210002602726E-2</v>
      </c>
      <c r="K163" s="36">
        <v>6.0853281756737186E-5</v>
      </c>
      <c r="L163" s="36">
        <v>0</v>
      </c>
      <c r="M163" s="36">
        <v>9.6980632843603285E-3</v>
      </c>
      <c r="N163" s="36">
        <v>1.1054999999999135E-2</v>
      </c>
      <c r="O163" s="36">
        <v>6.9337097999999986E-2</v>
      </c>
      <c r="P163" s="36">
        <v>0.12614866</v>
      </c>
      <c r="Q163" s="36">
        <v>6.572054799999999E-2</v>
      </c>
      <c r="R163" s="36">
        <v>3.6165500000000001E-3</v>
      </c>
      <c r="S163" s="36">
        <v>0.12143142</v>
      </c>
      <c r="T163" s="36">
        <v>4.7172399999999993E-3</v>
      </c>
      <c r="U163" s="36">
        <v>0.11534999999999999</v>
      </c>
      <c r="V163" s="36">
        <v>0.27330000000000004</v>
      </c>
      <c r="W163" s="36">
        <v>0.18474795128175672</v>
      </c>
      <c r="X163" s="36">
        <v>0.42014087000260275</v>
      </c>
      <c r="Y163" s="36">
        <v>0.6048888212843595</v>
      </c>
      <c r="Z163" s="36">
        <v>9.5763412329716375E-5</v>
      </c>
      <c r="AA163" s="36">
        <v>2.0493370238559302E-5</v>
      </c>
      <c r="AB163" s="36">
        <v>2.0493399999999999E-5</v>
      </c>
      <c r="AC163" s="36">
        <v>9.215529946672061E-7</v>
      </c>
      <c r="AD163" s="36">
        <v>9.6081184674410148E-4</v>
      </c>
      <c r="AE163" s="36">
        <v>8.6473066206969127E-3</v>
      </c>
      <c r="AF163" s="36">
        <v>9.6081184674410153E-3</v>
      </c>
      <c r="AG163" s="36">
        <v>1.303473923856624E-2</v>
      </c>
      <c r="AH163" s="36">
        <v>2.217403916445751E-2</v>
      </c>
      <c r="AI163" s="36">
        <v>7.1016855161843653E-2</v>
      </c>
      <c r="AJ163" s="36">
        <v>1.1747893131742218E-6</v>
      </c>
      <c r="AK163" s="36">
        <v>1.4196653085946255E-6</v>
      </c>
      <c r="AL163" s="36">
        <v>3.5506984681406529E-6</v>
      </c>
      <c r="AM163" s="36">
        <v>1.303683558087408E-2</v>
      </c>
      <c r="AN163" s="36">
        <v>2.3136270676510206E-2</v>
      </c>
      <c r="AO163" s="36">
        <v>7.9667712481008707E-2</v>
      </c>
      <c r="AP163" s="36">
        <v>0.73341314300000005</v>
      </c>
      <c r="AQ163" s="36">
        <v>0.394914769</v>
      </c>
      <c r="AR163" s="36">
        <v>1.128327912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0.716758428</v>
      </c>
      <c r="BC163" s="36">
        <v>49.115384577999997</v>
      </c>
      <c r="BD163" s="36">
        <v>123.85701313</v>
      </c>
      <c r="BE163" s="36">
        <v>5.0648340000000007E-2</v>
      </c>
      <c r="BF163" s="36">
        <v>0.10129668000000001</v>
      </c>
      <c r="BG163" s="36">
        <v>1.599396273</v>
      </c>
      <c r="BH163" s="36">
        <v>24.981974000000001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5.0127904640000001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2.3142757E-2</v>
      </c>
      <c r="P164" s="36">
        <v>3.7025036000000004E-2</v>
      </c>
      <c r="Q164" s="36">
        <v>1.9434462999999999E-2</v>
      </c>
      <c r="R164" s="36">
        <v>3.708294E-3</v>
      </c>
      <c r="S164" s="36">
        <v>3.2188129000000003E-2</v>
      </c>
      <c r="T164" s="36">
        <v>4.8369069999999997E-3</v>
      </c>
      <c r="U164" s="36">
        <v>0</v>
      </c>
      <c r="V164" s="36">
        <v>0</v>
      </c>
      <c r="W164" s="36">
        <v>2.3142757E-2</v>
      </c>
      <c r="X164" s="36">
        <v>3.7025036000000004E-2</v>
      </c>
      <c r="Y164" s="36">
        <v>6.0167793000000004E-2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3.1888409999999999E-2</v>
      </c>
      <c r="AQ164" s="36">
        <v>1.7170682E-2</v>
      </c>
      <c r="AR164" s="36">
        <v>4.9059091999999999E-2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0.39885035000000002</v>
      </c>
      <c r="BC164" s="36">
        <v>17.599551446</v>
      </c>
      <c r="BD164" s="36">
        <v>41.074902504999997</v>
      </c>
      <c r="BE164" s="36">
        <v>2.818398285714286E-2</v>
      </c>
      <c r="BF164" s="36">
        <v>5.6367967142857148E-2</v>
      </c>
      <c r="BG164" s="36">
        <v>2.5652299940000001</v>
      </c>
      <c r="BH164" s="36">
        <v>12.392813744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5.0147413099999998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2.7710720000000003E-3</v>
      </c>
      <c r="P165" s="36">
        <v>4.8794889999999999E-3</v>
      </c>
      <c r="Q165" s="36">
        <v>2.6144570000000002E-3</v>
      </c>
      <c r="R165" s="36">
        <v>1.56615E-4</v>
      </c>
      <c r="S165" s="36">
        <v>4.6752089999999996E-3</v>
      </c>
      <c r="T165" s="36">
        <v>2.0427999999999999E-4</v>
      </c>
      <c r="U165" s="36">
        <v>0</v>
      </c>
      <c r="V165" s="36">
        <v>0</v>
      </c>
      <c r="W165" s="36">
        <v>2.7710720000000003E-3</v>
      </c>
      <c r="X165" s="36">
        <v>4.8794889999999999E-3</v>
      </c>
      <c r="Y165" s="36">
        <v>7.6505610000000002E-3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8.2811459999999996E-3</v>
      </c>
      <c r="AQ165" s="36">
        <v>4.4590790000000003E-3</v>
      </c>
      <c r="AR165" s="36">
        <v>1.2740225000000001E-2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0.242407183</v>
      </c>
      <c r="BC165" s="36">
        <v>8.0833801140000006</v>
      </c>
      <c r="BD165" s="36">
        <v>19.626023334999999</v>
      </c>
      <c r="BE165" s="36">
        <v>1.712923142857143E-2</v>
      </c>
      <c r="BF165" s="36">
        <v>3.425846285714286E-2</v>
      </c>
      <c r="BG165" s="36">
        <v>1.3910935959999999</v>
      </c>
      <c r="BH165" s="36">
        <v>16.078575318999999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4.8990813270000002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1.001586E-2</v>
      </c>
      <c r="BH166" s="36">
        <v>7.185735E-2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4.9132214159999998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1.7057080000000002E-3</v>
      </c>
      <c r="P167" s="36">
        <v>2.6783229999999998E-3</v>
      </c>
      <c r="Q167" s="36">
        <v>1.3850780000000001E-3</v>
      </c>
      <c r="R167" s="36">
        <v>3.2063000000000003E-4</v>
      </c>
      <c r="S167" s="36">
        <v>2.2601100000000001E-3</v>
      </c>
      <c r="T167" s="36">
        <v>4.1821299999999996E-4</v>
      </c>
      <c r="U167" s="36">
        <v>0</v>
      </c>
      <c r="V167" s="36">
        <v>0</v>
      </c>
      <c r="W167" s="36">
        <v>1.7057080000000002E-3</v>
      </c>
      <c r="X167" s="36">
        <v>2.6783229999999998E-3</v>
      </c>
      <c r="Y167" s="36">
        <v>4.384031E-3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2.730302E-3</v>
      </c>
      <c r="AQ167" s="36">
        <v>1.4701619999999999E-3</v>
      </c>
      <c r="AR167" s="36">
        <v>4.2004640000000001E-3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0.250230595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4.3577689709999996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4.9827281220000001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1.1945154999999999E-2</v>
      </c>
      <c r="P169" s="36">
        <v>1.9074698000000001E-2</v>
      </c>
      <c r="Q169" s="36">
        <v>1.0064482999999999E-2</v>
      </c>
      <c r="R169" s="36">
        <v>1.8806720000000001E-3</v>
      </c>
      <c r="S169" s="36">
        <v>1.6621647999999999E-2</v>
      </c>
      <c r="T169" s="36">
        <v>2.45305E-3</v>
      </c>
      <c r="U169" s="36">
        <v>0</v>
      </c>
      <c r="V169" s="36">
        <v>0</v>
      </c>
      <c r="W169" s="36">
        <v>1.1945154999999999E-2</v>
      </c>
      <c r="X169" s="36">
        <v>1.9074698000000001E-2</v>
      </c>
      <c r="Y169" s="36">
        <v>3.1019853E-2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1.5121434E-2</v>
      </c>
      <c r="AQ169" s="36">
        <v>8.1423099999999998E-3</v>
      </c>
      <c r="AR169" s="36">
        <v>2.3263743999999999E-2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0.324236315</v>
      </c>
      <c r="BC169" s="36">
        <v>12.581374681</v>
      </c>
      <c r="BD169" s="36">
        <v>30.314850757999999</v>
      </c>
      <c r="BE169" s="36">
        <v>2.2911528571428575E-2</v>
      </c>
      <c r="BF169" s="36">
        <v>4.582305714285715E-2</v>
      </c>
      <c r="BG169" s="36">
        <v>1.5146384390000001</v>
      </c>
      <c r="BH169" s="36">
        <v>9.0860931429999994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6.0376358689999998</v>
      </c>
      <c r="E185" s="42">
        <f>IF(E4="－","－",SUM(E4:E27))</f>
        <v>539</v>
      </c>
      <c r="F185" s="42">
        <f t="shared" ref="F185:BL185" si="0">IF(F4="－","－",SUM(F4:F27))</f>
        <v>32</v>
      </c>
      <c r="G185" s="42">
        <f t="shared" si="0"/>
        <v>176</v>
      </c>
      <c r="H185" s="42">
        <f t="shared" si="0"/>
        <v>331</v>
      </c>
      <c r="I185" s="42">
        <f t="shared" si="0"/>
        <v>189.18465496414558</v>
      </c>
      <c r="J185" s="42">
        <f t="shared" si="0"/>
        <v>1808.8147837806468</v>
      </c>
      <c r="K185" s="42">
        <f t="shared" si="0"/>
        <v>109.59264226524404</v>
      </c>
      <c r="L185" s="42">
        <f t="shared" si="0"/>
        <v>79.59201269890157</v>
      </c>
      <c r="M185" s="42">
        <f t="shared" si="0"/>
        <v>1415.4274111411801</v>
      </c>
      <c r="N185" s="42">
        <f t="shared" si="0"/>
        <v>582.57202760361236</v>
      </c>
      <c r="O185" s="42">
        <f t="shared" si="0"/>
        <v>9.6191556279999997</v>
      </c>
      <c r="P185" s="42">
        <f t="shared" si="0"/>
        <v>15.863785200999999</v>
      </c>
      <c r="Q185" s="42">
        <f t="shared" si="0"/>
        <v>8.6612889479999993</v>
      </c>
      <c r="R185" s="42">
        <f t="shared" si="0"/>
        <v>0.95786667999999986</v>
      </c>
      <c r="S185" s="42">
        <f t="shared" si="0"/>
        <v>14.614393872999999</v>
      </c>
      <c r="T185" s="42">
        <f t="shared" si="0"/>
        <v>1.249391328</v>
      </c>
      <c r="U185" s="42">
        <f t="shared" si="0"/>
        <v>6.9691499999999991</v>
      </c>
      <c r="V185" s="42">
        <f t="shared" si="0"/>
        <v>16.5047</v>
      </c>
      <c r="W185" s="42">
        <f t="shared" si="0"/>
        <v>205.77296059214558</v>
      </c>
      <c r="X185" s="42">
        <f t="shared" si="0"/>
        <v>1841.1832689816472</v>
      </c>
      <c r="Y185" s="42">
        <f t="shared" si="0"/>
        <v>2046.9562295737924</v>
      </c>
      <c r="Z185" s="42">
        <f t="shared" si="0"/>
        <v>18.144888356214739</v>
      </c>
      <c r="AA185" s="42">
        <f t="shared" si="0"/>
        <v>8.5386708701447773</v>
      </c>
      <c r="AB185" s="42">
        <f t="shared" si="0"/>
        <v>15.951305964769743</v>
      </c>
      <c r="AC185" s="42">
        <f t="shared" si="0"/>
        <v>1.4053278410219228</v>
      </c>
      <c r="AD185" s="42">
        <f t="shared" si="0"/>
        <v>15.38341303834258</v>
      </c>
      <c r="AE185" s="42">
        <f t="shared" si="0"/>
        <v>138.45071734508321</v>
      </c>
      <c r="AF185" s="42">
        <f t="shared" si="0"/>
        <v>153.83413038342576</v>
      </c>
      <c r="AG185" s="42">
        <f t="shared" si="0"/>
        <v>0.67218377816172503</v>
      </c>
      <c r="AH185" s="42">
        <f t="shared" si="0"/>
        <v>1.1434850479073022</v>
      </c>
      <c r="AI185" s="42">
        <f t="shared" si="0"/>
        <v>3.6622426534328465</v>
      </c>
      <c r="AJ185" s="42">
        <f t="shared" si="0"/>
        <v>0.63862049428827727</v>
      </c>
      <c r="AK185" s="42">
        <f t="shared" si="0"/>
        <v>0.64491866960006627</v>
      </c>
      <c r="AL185" s="42">
        <f t="shared" si="0"/>
        <v>1.6167904562884117</v>
      </c>
      <c r="AM185" s="42">
        <f t="shared" si="0"/>
        <v>2.7161321134719247</v>
      </c>
      <c r="AN185" s="42">
        <f t="shared" si="0"/>
        <v>17.171816755849949</v>
      </c>
      <c r="AO185" s="42">
        <f t="shared" si="0"/>
        <v>143.72975045480447</v>
      </c>
      <c r="AP185" s="42">
        <f t="shared" si="0"/>
        <v>13656.586804813996</v>
      </c>
      <c r="AQ185" s="42">
        <f t="shared" si="0"/>
        <v>7353.5467410460014</v>
      </c>
      <c r="AR185" s="42">
        <f t="shared" si="0"/>
        <v>21010.133545860001</v>
      </c>
      <c r="AS185" s="42">
        <f t="shared" si="0"/>
        <v>869.70295395699975</v>
      </c>
      <c r="AT185" s="42">
        <f t="shared" si="0"/>
        <v>45734.013638254</v>
      </c>
      <c r="AU185" s="42">
        <f t="shared" si="0"/>
        <v>108229.096388424</v>
      </c>
      <c r="AV185" s="42">
        <f t="shared" si="0"/>
        <v>26771.928486311997</v>
      </c>
      <c r="AW185" s="42">
        <f t="shared" si="0"/>
        <v>63393.060832141993</v>
      </c>
      <c r="AX185" s="42">
        <f t="shared" si="0"/>
        <v>25855.856805188003</v>
      </c>
      <c r="AY185" s="42">
        <f t="shared" si="0"/>
        <v>61239.122999161998</v>
      </c>
      <c r="AZ185" s="42">
        <f t="shared" si="0"/>
        <v>21.529803139999999</v>
      </c>
      <c r="BA185" s="42">
        <f t="shared" si="0"/>
        <v>43.059606294285715</v>
      </c>
      <c r="BB185" s="42">
        <f t="shared" si="0"/>
        <v>69.821455943999993</v>
      </c>
      <c r="BC185" s="42">
        <f t="shared" si="0"/>
        <v>3913.787295866</v>
      </c>
      <c r="BD185" s="42">
        <f t="shared" si="0"/>
        <v>9113.0624430290027</v>
      </c>
      <c r="BE185" s="42">
        <f t="shared" si="0"/>
        <v>5.9137314285714302</v>
      </c>
      <c r="BF185" s="42">
        <f t="shared" si="0"/>
        <v>11.827462877142858</v>
      </c>
      <c r="BG185" s="42">
        <f t="shared" si="0"/>
        <v>113.05663443999998</v>
      </c>
      <c r="BH185" s="42">
        <f t="shared" si="0"/>
        <v>828.70952661499996</v>
      </c>
      <c r="BI185" s="42">
        <f t="shared" si="0"/>
        <v>5.3700000000000028</v>
      </c>
      <c r="BJ185" s="42">
        <f t="shared" si="0"/>
        <v>5.3700000000000028</v>
      </c>
      <c r="BK185" s="42">
        <f t="shared" si="0"/>
        <v>9.7500000000000018</v>
      </c>
      <c r="BL185" s="42">
        <f t="shared" si="0"/>
        <v>9.7500000000000018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6.2306019189999997</v>
      </c>
      <c r="E186" s="42">
        <f>IF(E28="－","－",SUM(E28:E35))</f>
        <v>627</v>
      </c>
      <c r="F186" s="42">
        <f t="shared" ref="F186:BL186" si="1">IF(F28="－","－",SUM(F28:F35))</f>
        <v>67</v>
      </c>
      <c r="G186" s="42">
        <f t="shared" si="1"/>
        <v>191</v>
      </c>
      <c r="H186" s="42">
        <f t="shared" si="1"/>
        <v>369</v>
      </c>
      <c r="I186" s="42">
        <f t="shared" si="1"/>
        <v>1517.7032930914515</v>
      </c>
      <c r="J186" s="42">
        <f t="shared" si="1"/>
        <v>9501.76226741746</v>
      </c>
      <c r="K186" s="42">
        <f t="shared" si="1"/>
        <v>1185.2277645906536</v>
      </c>
      <c r="L186" s="42">
        <f t="shared" si="1"/>
        <v>332.47552850079836</v>
      </c>
      <c r="M186" s="42">
        <f t="shared" si="1"/>
        <v>8995.9884060092099</v>
      </c>
      <c r="N186" s="42">
        <f t="shared" si="1"/>
        <v>2023.4771544997009</v>
      </c>
      <c r="O186" s="42">
        <f t="shared" si="1"/>
        <v>24.311331872999997</v>
      </c>
      <c r="P186" s="42">
        <f t="shared" si="1"/>
        <v>42.987444253999996</v>
      </c>
      <c r="Q186" s="42">
        <f t="shared" si="1"/>
        <v>22.330126487999998</v>
      </c>
      <c r="R186" s="42">
        <f t="shared" si="1"/>
        <v>1.981205385</v>
      </c>
      <c r="S186" s="42">
        <f t="shared" si="1"/>
        <v>40.403263316</v>
      </c>
      <c r="T186" s="42">
        <f t="shared" si="1"/>
        <v>2.5841809380000003</v>
      </c>
      <c r="U186" s="42">
        <f t="shared" si="1"/>
        <v>18.442850000000011</v>
      </c>
      <c r="V186" s="42">
        <f t="shared" si="1"/>
        <v>43.652699999999939</v>
      </c>
      <c r="W186" s="42">
        <f t="shared" si="1"/>
        <v>1560.4574749644521</v>
      </c>
      <c r="X186" s="42">
        <f t="shared" si="1"/>
        <v>9588.4024116714609</v>
      </c>
      <c r="Y186" s="42">
        <f t="shared" si="1"/>
        <v>11148.859886635915</v>
      </c>
      <c r="Z186" s="42">
        <f t="shared" si="1"/>
        <v>115.65812952648587</v>
      </c>
      <c r="AA186" s="42">
        <f t="shared" si="1"/>
        <v>54.807953007010575</v>
      </c>
      <c r="AB186" s="42">
        <f t="shared" si="1"/>
        <v>574.44904036074809</v>
      </c>
      <c r="AC186" s="42">
        <f t="shared" si="1"/>
        <v>27.389712574670384</v>
      </c>
      <c r="AD186" s="42">
        <f t="shared" si="1"/>
        <v>218.05574118686172</v>
      </c>
      <c r="AE186" s="42">
        <f t="shared" si="1"/>
        <v>1963.3927968515909</v>
      </c>
      <c r="AF186" s="42">
        <f t="shared" si="1"/>
        <v>2181.4485380384494</v>
      </c>
      <c r="AG186" s="42">
        <f t="shared" si="1"/>
        <v>1.8676336708253525</v>
      </c>
      <c r="AH186" s="42">
        <f t="shared" si="1"/>
        <v>3.1771239457718696</v>
      </c>
      <c r="AI186" s="42">
        <f t="shared" si="1"/>
        <v>10.175383447945043</v>
      </c>
      <c r="AJ186" s="42">
        <f t="shared" si="1"/>
        <v>12.744448019726624</v>
      </c>
      <c r="AK186" s="42">
        <f t="shared" si="1"/>
        <v>6.8607406096627503</v>
      </c>
      <c r="AL186" s="42">
        <f t="shared" si="1"/>
        <v>17.414927526023995</v>
      </c>
      <c r="AM186" s="42">
        <f t="shared" si="1"/>
        <v>42.001794265222358</v>
      </c>
      <c r="AN186" s="42">
        <f t="shared" si="1"/>
        <v>228.0936057422964</v>
      </c>
      <c r="AO186" s="42">
        <f t="shared" si="1"/>
        <v>1990.98310782556</v>
      </c>
      <c r="AP186" s="42">
        <f t="shared" si="1"/>
        <v>88472.448785388013</v>
      </c>
      <c r="AQ186" s="42">
        <f t="shared" si="1"/>
        <v>47639.010884436</v>
      </c>
      <c r="AR186" s="42">
        <f t="shared" si="1"/>
        <v>136111.45966982402</v>
      </c>
      <c r="AS186" s="42">
        <f t="shared" si="1"/>
        <v>1056.3501320410001</v>
      </c>
      <c r="AT186" s="42">
        <f t="shared" si="1"/>
        <v>308790.78603761701</v>
      </c>
      <c r="AU186" s="42">
        <f t="shared" si="1"/>
        <v>674040.2467625601</v>
      </c>
      <c r="AV186" s="42">
        <f t="shared" si="1"/>
        <v>175846.95196792501</v>
      </c>
      <c r="AW186" s="42">
        <f t="shared" si="1"/>
        <v>384421.50738004904</v>
      </c>
      <c r="AX186" s="42">
        <f t="shared" si="1"/>
        <v>168478.178264116</v>
      </c>
      <c r="AY186" s="42">
        <f t="shared" si="1"/>
        <v>368419.36383418291</v>
      </c>
      <c r="AZ186" s="42">
        <f t="shared" si="1"/>
        <v>3.3519496614285718</v>
      </c>
      <c r="BA186" s="42">
        <f t="shared" si="1"/>
        <v>6.7038993314285724</v>
      </c>
      <c r="BB186" s="42">
        <f t="shared" si="1"/>
        <v>212.382261653</v>
      </c>
      <c r="BC186" s="42">
        <f t="shared" si="1"/>
        <v>28015.185841458999</v>
      </c>
      <c r="BD186" s="42">
        <f t="shared" si="1"/>
        <v>61056.872976590996</v>
      </c>
      <c r="BE186" s="42">
        <f t="shared" si="1"/>
        <v>1.877495237142857</v>
      </c>
      <c r="BF186" s="42">
        <f t="shared" si="1"/>
        <v>3.754990475714286</v>
      </c>
      <c r="BG186" s="42">
        <f t="shared" si="1"/>
        <v>127.92792657299999</v>
      </c>
      <c r="BH186" s="42">
        <f t="shared" si="1"/>
        <v>1149.946544397</v>
      </c>
      <c r="BI186" s="42">
        <f t="shared" si="1"/>
        <v>8.2199999999999989</v>
      </c>
      <c r="BJ186" s="42">
        <f t="shared" si="1"/>
        <v>9.6699999999999982</v>
      </c>
      <c r="BK186" s="42">
        <f t="shared" si="1"/>
        <v>19.199999999999939</v>
      </c>
      <c r="BL186" s="42">
        <f t="shared" si="1"/>
        <v>20.699999999999942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6.5998986049999999</v>
      </c>
      <c r="E187" s="42">
        <f>IF(E36="－","－",SUM(E36:E55))</f>
        <v>776</v>
      </c>
      <c r="F187" s="42">
        <f t="shared" ref="F187:BL187" si="2">IF(F36="－","－",SUM(F36:F55))</f>
        <v>336</v>
      </c>
      <c r="G187" s="42">
        <f t="shared" si="2"/>
        <v>322</v>
      </c>
      <c r="H187" s="42">
        <f t="shared" si="2"/>
        <v>118</v>
      </c>
      <c r="I187" s="42">
        <f t="shared" si="2"/>
        <v>657.79864715882616</v>
      </c>
      <c r="J187" s="42">
        <f t="shared" si="2"/>
        <v>3242.0054568690357</v>
      </c>
      <c r="K187" s="42">
        <f t="shared" si="2"/>
        <v>540.44625215875942</v>
      </c>
      <c r="L187" s="42">
        <f t="shared" si="2"/>
        <v>117.35239500006676</v>
      </c>
      <c r="M187" s="42">
        <f t="shared" si="2"/>
        <v>3285.8717210278201</v>
      </c>
      <c r="N187" s="42">
        <f t="shared" si="2"/>
        <v>613.9323830000418</v>
      </c>
      <c r="O187" s="42">
        <f t="shared" si="2"/>
        <v>10.021318942000001</v>
      </c>
      <c r="P187" s="42">
        <f t="shared" si="2"/>
        <v>15.901574675000003</v>
      </c>
      <c r="Q187" s="42">
        <f t="shared" si="2"/>
        <v>9.1256981049999997</v>
      </c>
      <c r="R187" s="42">
        <f t="shared" si="2"/>
        <v>0.89562083700000006</v>
      </c>
      <c r="S187" s="42">
        <f t="shared" si="2"/>
        <v>14.733373574999998</v>
      </c>
      <c r="T187" s="42">
        <f t="shared" si="2"/>
        <v>1.1682011000000003</v>
      </c>
      <c r="U187" s="42">
        <f t="shared" si="2"/>
        <v>151.56530000000001</v>
      </c>
      <c r="V187" s="42">
        <f t="shared" si="2"/>
        <v>359.54479999999995</v>
      </c>
      <c r="W187" s="42">
        <f t="shared" si="2"/>
        <v>819.38526610082613</v>
      </c>
      <c r="X187" s="42">
        <f t="shared" si="2"/>
        <v>3617.451831544035</v>
      </c>
      <c r="Y187" s="42">
        <f t="shared" si="2"/>
        <v>4436.8370976448614</v>
      </c>
      <c r="Z187" s="42">
        <f t="shared" si="2"/>
        <v>39.334998145104798</v>
      </c>
      <c r="AA187" s="42">
        <f t="shared" si="2"/>
        <v>18.795935501359025</v>
      </c>
      <c r="AB187" s="42">
        <f t="shared" si="2"/>
        <v>206.65268463395017</v>
      </c>
      <c r="AC187" s="42">
        <f t="shared" si="2"/>
        <v>6.241047135061395</v>
      </c>
      <c r="AD187" s="42">
        <f t="shared" si="2"/>
        <v>30.456368897812222</v>
      </c>
      <c r="AE187" s="42">
        <f t="shared" si="2"/>
        <v>284.71073509874225</v>
      </c>
      <c r="AF187" s="42">
        <f t="shared" si="2"/>
        <v>315.16710399655449</v>
      </c>
      <c r="AG187" s="42">
        <f t="shared" si="2"/>
        <v>15.494963555659602</v>
      </c>
      <c r="AH187" s="42">
        <f t="shared" si="2"/>
        <v>26.359248347558911</v>
      </c>
      <c r="AI187" s="42">
        <f t="shared" si="2"/>
        <v>84.420835923938611</v>
      </c>
      <c r="AJ187" s="42">
        <f t="shared" si="2"/>
        <v>4.5933751700753938</v>
      </c>
      <c r="AK187" s="42">
        <f t="shared" si="2"/>
        <v>2.4228784434436061</v>
      </c>
      <c r="AL187" s="42">
        <f t="shared" si="2"/>
        <v>6.1534532982359105</v>
      </c>
      <c r="AM187" s="42">
        <f t="shared" si="2"/>
        <v>26.329385860796386</v>
      </c>
      <c r="AN187" s="42">
        <f t="shared" si="2"/>
        <v>59.238495688814737</v>
      </c>
      <c r="AO187" s="42">
        <f t="shared" si="2"/>
        <v>375.2850243209167</v>
      </c>
      <c r="AP187" s="42">
        <f t="shared" si="2"/>
        <v>13692.563363513998</v>
      </c>
      <c r="AQ187" s="42">
        <f t="shared" si="2"/>
        <v>7372.9187341979996</v>
      </c>
      <c r="AR187" s="42">
        <f t="shared" si="2"/>
        <v>21065.482097712</v>
      </c>
      <c r="AS187" s="42">
        <f t="shared" si="2"/>
        <v>638.84045783199997</v>
      </c>
      <c r="AT187" s="42">
        <f t="shared" si="2"/>
        <v>40313.035271868001</v>
      </c>
      <c r="AU187" s="42">
        <f t="shared" si="2"/>
        <v>89119.532064587984</v>
      </c>
      <c r="AV187" s="42">
        <f t="shared" si="2"/>
        <v>27206.657630686997</v>
      </c>
      <c r="AW187" s="42">
        <f t="shared" si="2"/>
        <v>60190.319685724993</v>
      </c>
      <c r="AX187" s="42">
        <f t="shared" si="2"/>
        <v>26505.567199418005</v>
      </c>
      <c r="AY187" s="42">
        <f t="shared" si="2"/>
        <v>58643.871886611007</v>
      </c>
      <c r="AZ187" s="42">
        <f t="shared" si="2"/>
        <v>22.119718949999999</v>
      </c>
      <c r="BA187" s="42">
        <f t="shared" si="2"/>
        <v>44.239437911428567</v>
      </c>
      <c r="BB187" s="42">
        <f t="shared" si="2"/>
        <v>51.243077975000006</v>
      </c>
      <c r="BC187" s="42">
        <f t="shared" si="2"/>
        <v>3680.7846271960002</v>
      </c>
      <c r="BD187" s="42">
        <f t="shared" si="2"/>
        <v>8132.8687753600007</v>
      </c>
      <c r="BE187" s="42">
        <f t="shared" si="2"/>
        <v>5.6095323371428574</v>
      </c>
      <c r="BF187" s="42">
        <f t="shared" si="2"/>
        <v>11.219064681428572</v>
      </c>
      <c r="BG187" s="42">
        <f t="shared" si="2"/>
        <v>63.520002192999989</v>
      </c>
      <c r="BH187" s="42">
        <f t="shared" si="2"/>
        <v>374.78471955500004</v>
      </c>
      <c r="BI187" s="42">
        <f t="shared" si="2"/>
        <v>5.4600000000000009</v>
      </c>
      <c r="BJ187" s="42">
        <f t="shared" si="2"/>
        <v>7.0000000000000027</v>
      </c>
      <c r="BK187" s="42">
        <f t="shared" si="2"/>
        <v>16.200000000000003</v>
      </c>
      <c r="BL187" s="42">
        <f t="shared" si="2"/>
        <v>18.049999999999997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5.8546615280000003</v>
      </c>
      <c r="E188" s="42">
        <f>IF(E56="－","－",SUM(E56:E66))</f>
        <v>590</v>
      </c>
      <c r="F188" s="42">
        <f t="shared" ref="F188:BL188" si="3">IF(F56="－","－",SUM(F56:F66))</f>
        <v>57</v>
      </c>
      <c r="G188" s="42">
        <f t="shared" si="3"/>
        <v>177</v>
      </c>
      <c r="H188" s="42">
        <f t="shared" si="3"/>
        <v>356</v>
      </c>
      <c r="I188" s="42">
        <f t="shared" si="3"/>
        <v>13.276624111642219</v>
      </c>
      <c r="J188" s="42">
        <f t="shared" si="3"/>
        <v>231.37225497068005</v>
      </c>
      <c r="K188" s="42">
        <f t="shared" si="3"/>
        <v>1.2146451117569736</v>
      </c>
      <c r="L188" s="42">
        <f t="shared" si="3"/>
        <v>12.061978999885246</v>
      </c>
      <c r="M188" s="42">
        <f t="shared" si="3"/>
        <v>46.390738082207726</v>
      </c>
      <c r="N188" s="42">
        <f t="shared" si="3"/>
        <v>198.25814100011451</v>
      </c>
      <c r="O188" s="42">
        <f t="shared" si="3"/>
        <v>3.8119435670000001</v>
      </c>
      <c r="P188" s="42">
        <f t="shared" si="3"/>
        <v>6.6686145790000007</v>
      </c>
      <c r="Q188" s="42">
        <f t="shared" si="3"/>
        <v>3.426912728</v>
      </c>
      <c r="R188" s="42">
        <f t="shared" si="3"/>
        <v>0.38503083900000001</v>
      </c>
      <c r="S188" s="42">
        <f t="shared" si="3"/>
        <v>6.166400438000001</v>
      </c>
      <c r="T188" s="42">
        <f t="shared" si="3"/>
        <v>0.50221414099999995</v>
      </c>
      <c r="U188" s="42">
        <f t="shared" si="3"/>
        <v>26.368000000000006</v>
      </c>
      <c r="V188" s="42">
        <f t="shared" si="3"/>
        <v>62.52579999999999</v>
      </c>
      <c r="W188" s="42">
        <f t="shared" si="3"/>
        <v>43.456567678642216</v>
      </c>
      <c r="X188" s="42">
        <f t="shared" si="3"/>
        <v>300.56666954968</v>
      </c>
      <c r="Y188" s="42">
        <f t="shared" si="3"/>
        <v>344.02323722832227</v>
      </c>
      <c r="Z188" s="42">
        <f t="shared" si="3"/>
        <v>2.257839992095787</v>
      </c>
      <c r="AA188" s="42">
        <f t="shared" si="3"/>
        <v>0.9761993827972395</v>
      </c>
      <c r="AB188" s="42">
        <f t="shared" si="3"/>
        <v>3.144368876976793</v>
      </c>
      <c r="AC188" s="42">
        <f t="shared" si="3"/>
        <v>3.6464989293591349E-2</v>
      </c>
      <c r="AD188" s="42">
        <f t="shared" si="3"/>
        <v>5.412239598868295</v>
      </c>
      <c r="AE188" s="42">
        <f t="shared" si="3"/>
        <v>48.710156389814649</v>
      </c>
      <c r="AF188" s="42">
        <f t="shared" si="3"/>
        <v>54.122395988682946</v>
      </c>
      <c r="AG188" s="42">
        <f t="shared" si="3"/>
        <v>2.6716001364357198</v>
      </c>
      <c r="AH188" s="42">
        <f t="shared" si="3"/>
        <v>4.5447910366952478</v>
      </c>
      <c r="AI188" s="42">
        <f t="shared" si="3"/>
        <v>14.555614536442889</v>
      </c>
      <c r="AJ188" s="42">
        <f t="shared" si="3"/>
        <v>9.7935961218149667E-2</v>
      </c>
      <c r="AK188" s="42">
        <f t="shared" si="3"/>
        <v>8.198495264109569E-2</v>
      </c>
      <c r="AL188" s="42">
        <f t="shared" si="3"/>
        <v>0.20613965503042353</v>
      </c>
      <c r="AM188" s="42">
        <f t="shared" si="3"/>
        <v>2.806001086947461</v>
      </c>
      <c r="AN188" s="42">
        <f t="shared" si="3"/>
        <v>10.03901558820464</v>
      </c>
      <c r="AO188" s="42">
        <f t="shared" si="3"/>
        <v>63.471910581287965</v>
      </c>
      <c r="AP188" s="42">
        <f t="shared" si="3"/>
        <v>5366.7601503269989</v>
      </c>
      <c r="AQ188" s="42">
        <f t="shared" si="3"/>
        <v>2889.7939270960001</v>
      </c>
      <c r="AR188" s="42">
        <f t="shared" si="3"/>
        <v>8256.5540774229994</v>
      </c>
      <c r="AS188" s="42">
        <f t="shared" si="3"/>
        <v>180.80151754199997</v>
      </c>
      <c r="AT188" s="42">
        <f t="shared" si="3"/>
        <v>22945.248413921003</v>
      </c>
      <c r="AU188" s="42">
        <f t="shared" si="3"/>
        <v>50927.924597552003</v>
      </c>
      <c r="AV188" s="42">
        <f t="shared" si="3"/>
        <v>13782.021313054</v>
      </c>
      <c r="AW188" s="42">
        <f t="shared" si="3"/>
        <v>30553.945139972002</v>
      </c>
      <c r="AX188" s="42">
        <f t="shared" si="3"/>
        <v>13023.646077100999</v>
      </c>
      <c r="AY188" s="42">
        <f t="shared" si="3"/>
        <v>28873.863234311997</v>
      </c>
      <c r="AZ188" s="42">
        <f t="shared" si="3"/>
        <v>3.1508939457142864</v>
      </c>
      <c r="BA188" s="42">
        <f t="shared" si="3"/>
        <v>6.3017878971428569</v>
      </c>
      <c r="BB188" s="42">
        <f t="shared" si="3"/>
        <v>81.339284081000002</v>
      </c>
      <c r="BC188" s="42">
        <f t="shared" si="3"/>
        <v>4965.2765384280001</v>
      </c>
      <c r="BD188" s="42">
        <f t="shared" si="3"/>
        <v>10924.171458785</v>
      </c>
      <c r="BE188" s="42">
        <f t="shared" si="3"/>
        <v>3.6752443942857149</v>
      </c>
      <c r="BF188" s="42">
        <f t="shared" si="3"/>
        <v>7.3504888014285719</v>
      </c>
      <c r="BG188" s="42">
        <f t="shared" si="3"/>
        <v>86.510818442000016</v>
      </c>
      <c r="BH188" s="42">
        <f t="shared" si="3"/>
        <v>486.25129100600009</v>
      </c>
      <c r="BI188" s="42">
        <f t="shared" si="3"/>
        <v>1.08</v>
      </c>
      <c r="BJ188" s="42">
        <f t="shared" si="3"/>
        <v>1.08</v>
      </c>
      <c r="BK188" s="42">
        <f t="shared" si="3"/>
        <v>2.9700000000000011</v>
      </c>
      <c r="BL188" s="42">
        <f t="shared" si="3"/>
        <v>2.9700000000000011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5.3938684930000003</v>
      </c>
      <c r="E189" s="42">
        <f>IF(E67="－","－",SUM(E67:E73))</f>
        <v>302</v>
      </c>
      <c r="F189" s="42">
        <f t="shared" ref="F189:BL189" si="4">IF(F67="－","－",SUM(F67:F73))</f>
        <v>1</v>
      </c>
      <c r="G189" s="42">
        <f t="shared" si="4"/>
        <v>34</v>
      </c>
      <c r="H189" s="42">
        <f t="shared" si="4"/>
        <v>267</v>
      </c>
      <c r="I189" s="42">
        <f t="shared" si="4"/>
        <v>9.0924006565281317E-5</v>
      </c>
      <c r="J189" s="42">
        <f t="shared" si="4"/>
        <v>0.50852908242582739</v>
      </c>
      <c r="K189" s="42">
        <f t="shared" si="4"/>
        <v>9.0924006565281317E-5</v>
      </c>
      <c r="L189" s="42">
        <f t="shared" si="4"/>
        <v>0</v>
      </c>
      <c r="M189" s="42">
        <f t="shared" si="4"/>
        <v>1.3401006432385922E-2</v>
      </c>
      <c r="N189" s="42">
        <f t="shared" si="4"/>
        <v>0.49521900000000674</v>
      </c>
      <c r="O189" s="42">
        <f t="shared" si="4"/>
        <v>8.3814900999999997E-2</v>
      </c>
      <c r="P189" s="42">
        <f t="shared" si="4"/>
        <v>0.141758521</v>
      </c>
      <c r="Q189" s="42">
        <f t="shared" si="4"/>
        <v>7.5849550999999987E-2</v>
      </c>
      <c r="R189" s="42">
        <f t="shared" si="4"/>
        <v>7.9653499999999995E-3</v>
      </c>
      <c r="S189" s="42">
        <f t="shared" si="4"/>
        <v>0.13136893099999999</v>
      </c>
      <c r="T189" s="42">
        <f t="shared" si="4"/>
        <v>1.0389590000000001E-2</v>
      </c>
      <c r="U189" s="42">
        <f t="shared" si="4"/>
        <v>0.93425000000000002</v>
      </c>
      <c r="V189" s="42">
        <f t="shared" si="4"/>
        <v>2.2403</v>
      </c>
      <c r="W189" s="42">
        <f t="shared" si="4"/>
        <v>1.0181558250065652</v>
      </c>
      <c r="X189" s="42">
        <f t="shared" si="4"/>
        <v>2.8905876034258271</v>
      </c>
      <c r="Y189" s="42">
        <f t="shared" si="4"/>
        <v>3.9087434284323921</v>
      </c>
      <c r="Z189" s="42">
        <f t="shared" si="4"/>
        <v>1.4026096740480054E-4</v>
      </c>
      <c r="AA189" s="42">
        <f t="shared" si="4"/>
        <v>3.0015847024627314E-5</v>
      </c>
      <c r="AB189" s="42">
        <f t="shared" si="4"/>
        <v>3.0015800000000002E-5</v>
      </c>
      <c r="AC189" s="42">
        <f t="shared" si="4"/>
        <v>7.8651269043503155E-7</v>
      </c>
      <c r="AD189" s="42">
        <f t="shared" si="4"/>
        <v>4.441649417852426E-3</v>
      </c>
      <c r="AE189" s="42">
        <f t="shared" si="4"/>
        <v>3.9974844760671827E-2</v>
      </c>
      <c r="AF189" s="42">
        <f t="shared" si="4"/>
        <v>4.4416494178524259E-2</v>
      </c>
      <c r="AG189" s="42">
        <f t="shared" si="4"/>
        <v>9.632412876202566E-2</v>
      </c>
      <c r="AH189" s="42">
        <f t="shared" si="4"/>
        <v>0.16386173628482523</v>
      </c>
      <c r="AI189" s="42">
        <f t="shared" si="4"/>
        <v>0.52480042566896734</v>
      </c>
      <c r="AJ189" s="42">
        <f t="shared" si="4"/>
        <v>1.7206632899555373E-6</v>
      </c>
      <c r="AK189" s="42">
        <f t="shared" si="4"/>
        <v>2.0793226097043222E-6</v>
      </c>
      <c r="AL189" s="42">
        <f t="shared" si="4"/>
        <v>5.2005550606544641E-6</v>
      </c>
      <c r="AM189" s="42">
        <f t="shared" si="4"/>
        <v>9.6326635938006042E-2</v>
      </c>
      <c r="AN189" s="42">
        <f t="shared" si="4"/>
        <v>0.16830546502528737</v>
      </c>
      <c r="AO189" s="42">
        <f t="shared" si="4"/>
        <v>0.56478047098469975</v>
      </c>
      <c r="AP189" s="42">
        <f t="shared" si="4"/>
        <v>8.6431578910000013</v>
      </c>
      <c r="AQ189" s="42">
        <f t="shared" si="4"/>
        <v>4.654008092999999</v>
      </c>
      <c r="AR189" s="42">
        <f t="shared" si="4"/>
        <v>13.297165983999998</v>
      </c>
      <c r="AS189" s="42">
        <f t="shared" si="4"/>
        <v>0.67334510000000003</v>
      </c>
      <c r="AT189" s="42">
        <f t="shared" si="4"/>
        <v>27.396612506000004</v>
      </c>
      <c r="AU189" s="42">
        <f t="shared" si="4"/>
        <v>59.73651022</v>
      </c>
      <c r="AV189" s="42">
        <f t="shared" si="4"/>
        <v>25.426646660000003</v>
      </c>
      <c r="AW189" s="42">
        <f t="shared" si="4"/>
        <v>55.455386827000005</v>
      </c>
      <c r="AX189" s="42">
        <f t="shared" si="4"/>
        <v>23.524209835000001</v>
      </c>
      <c r="AY189" s="42">
        <f t="shared" si="4"/>
        <v>51.305540161000003</v>
      </c>
      <c r="AZ189" s="42">
        <f t="shared" si="4"/>
        <v>4.3918184285714285E-2</v>
      </c>
      <c r="BA189" s="42">
        <f t="shared" si="4"/>
        <v>8.7836371428571439E-2</v>
      </c>
      <c r="BB189" s="42">
        <f t="shared" si="4"/>
        <v>3.9129512100000001</v>
      </c>
      <c r="BC189" s="42">
        <f t="shared" si="4"/>
        <v>210.56485979199999</v>
      </c>
      <c r="BD189" s="42">
        <f t="shared" si="4"/>
        <v>467.97423127799999</v>
      </c>
      <c r="BE189" s="42">
        <f t="shared" si="4"/>
        <v>1.4211687171428573</v>
      </c>
      <c r="BF189" s="42">
        <f t="shared" si="4"/>
        <v>2.8423374371428576</v>
      </c>
      <c r="BG189" s="42">
        <f t="shared" si="4"/>
        <v>9.954848247000001</v>
      </c>
      <c r="BH189" s="42">
        <f t="shared" si="4"/>
        <v>60.751468412999998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5.8602922089999998</v>
      </c>
      <c r="E190" s="42">
        <f>IF(E74="－","－",SUM(E74:E84))</f>
        <v>660</v>
      </c>
      <c r="F190" s="42">
        <f t="shared" ref="F190:BL190" si="5">IF(F74="－","－",SUM(F74:F84))</f>
        <v>13</v>
      </c>
      <c r="G190" s="42">
        <f t="shared" si="5"/>
        <v>74</v>
      </c>
      <c r="H190" s="42">
        <f t="shared" si="5"/>
        <v>573</v>
      </c>
      <c r="I190" s="42">
        <f t="shared" si="5"/>
        <v>6.1340854156591238</v>
      </c>
      <c r="J190" s="42">
        <f t="shared" si="5"/>
        <v>90.787872177745001</v>
      </c>
      <c r="K190" s="42">
        <f t="shared" si="5"/>
        <v>3.6676424156576601</v>
      </c>
      <c r="L190" s="42">
        <f t="shared" si="5"/>
        <v>2.4664430000014628</v>
      </c>
      <c r="M190" s="42">
        <f t="shared" si="5"/>
        <v>62.378628593423969</v>
      </c>
      <c r="N190" s="42">
        <f t="shared" si="5"/>
        <v>34.543328999980162</v>
      </c>
      <c r="O190" s="42">
        <f t="shared" si="5"/>
        <v>1.7790440649999999</v>
      </c>
      <c r="P190" s="42">
        <f t="shared" si="5"/>
        <v>2.9012118949999994</v>
      </c>
      <c r="Q190" s="42">
        <f t="shared" si="5"/>
        <v>1.6657840439999998</v>
      </c>
      <c r="R190" s="42">
        <f t="shared" si="5"/>
        <v>0.113260021</v>
      </c>
      <c r="S190" s="42">
        <f t="shared" si="5"/>
        <v>2.7534814269999996</v>
      </c>
      <c r="T190" s="42">
        <f t="shared" si="5"/>
        <v>0.14773046799999998</v>
      </c>
      <c r="U190" s="42">
        <f t="shared" si="5"/>
        <v>6.8021999999999991</v>
      </c>
      <c r="V190" s="42">
        <f t="shared" si="5"/>
        <v>16.124600000000001</v>
      </c>
      <c r="W190" s="42">
        <f t="shared" si="5"/>
        <v>14.715329480659122</v>
      </c>
      <c r="X190" s="42">
        <f t="shared" si="5"/>
        <v>109.81368407274499</v>
      </c>
      <c r="Y190" s="42">
        <f t="shared" si="5"/>
        <v>124.52901355340411</v>
      </c>
      <c r="Z190" s="42">
        <f t="shared" si="5"/>
        <v>0.75177901150808735</v>
      </c>
      <c r="AA190" s="42">
        <f t="shared" si="5"/>
        <v>0.34490040546356232</v>
      </c>
      <c r="AB190" s="42">
        <f t="shared" si="5"/>
        <v>0.3449004048</v>
      </c>
      <c r="AC190" s="42">
        <f t="shared" si="5"/>
        <v>5.5465302397795561E-2</v>
      </c>
      <c r="AD190" s="42">
        <f t="shared" si="5"/>
        <v>0.74590484777884503</v>
      </c>
      <c r="AE190" s="42">
        <f t="shared" si="5"/>
        <v>6.713143630009605</v>
      </c>
      <c r="AF190" s="42">
        <f t="shared" si="5"/>
        <v>7.4590484777884498</v>
      </c>
      <c r="AG190" s="42">
        <f t="shared" si="5"/>
        <v>0.69023253671562368</v>
      </c>
      <c r="AH190" s="42">
        <f t="shared" si="5"/>
        <v>1.1741886831484172</v>
      </c>
      <c r="AI190" s="42">
        <f t="shared" si="5"/>
        <v>3.7605772690023636</v>
      </c>
      <c r="AJ190" s="42">
        <f t="shared" si="5"/>
        <v>1.9771672827033661E-2</v>
      </c>
      <c r="AK190" s="42">
        <f t="shared" si="5"/>
        <v>2.3892928638036048E-2</v>
      </c>
      <c r="AL190" s="42">
        <f t="shared" si="5"/>
        <v>5.9758158913139264E-2</v>
      </c>
      <c r="AM190" s="42">
        <f t="shared" si="5"/>
        <v>0.76546951194045287</v>
      </c>
      <c r="AN190" s="42">
        <f t="shared" si="5"/>
        <v>1.9439864595652985</v>
      </c>
      <c r="AO190" s="42">
        <f t="shared" si="5"/>
        <v>10.533479057925108</v>
      </c>
      <c r="AP190" s="42">
        <f t="shared" si="5"/>
        <v>1090.4594589850001</v>
      </c>
      <c r="AQ190" s="42">
        <f t="shared" si="5"/>
        <v>587.17047791300013</v>
      </c>
      <c r="AR190" s="42">
        <f t="shared" si="5"/>
        <v>1677.6299368980001</v>
      </c>
      <c r="AS190" s="42">
        <f t="shared" si="5"/>
        <v>48.997556068999998</v>
      </c>
      <c r="AT190" s="42">
        <f t="shared" si="5"/>
        <v>3821.1682866900001</v>
      </c>
      <c r="AU190" s="42">
        <f t="shared" si="5"/>
        <v>8552.7922565770004</v>
      </c>
      <c r="AV190" s="42">
        <f t="shared" si="5"/>
        <v>2376.2346619979999</v>
      </c>
      <c r="AW190" s="42">
        <f t="shared" si="5"/>
        <v>5360.9280576050005</v>
      </c>
      <c r="AX190" s="42">
        <f t="shared" si="5"/>
        <v>2269.0461905680004</v>
      </c>
      <c r="AY190" s="42">
        <f t="shared" si="5"/>
        <v>5113.42968956</v>
      </c>
      <c r="AZ190" s="42">
        <f t="shared" si="5"/>
        <v>1.7481655485714289</v>
      </c>
      <c r="BA190" s="42">
        <f t="shared" si="5"/>
        <v>3.4963311042857148</v>
      </c>
      <c r="BB190" s="42">
        <f t="shared" si="5"/>
        <v>30.115951872000004</v>
      </c>
      <c r="BC190" s="42">
        <f t="shared" si="5"/>
        <v>2100.7751926589999</v>
      </c>
      <c r="BD190" s="42">
        <f t="shared" si="5"/>
        <v>4714.7147698199997</v>
      </c>
      <c r="BE190" s="42">
        <f t="shared" si="5"/>
        <v>1.7729170985714284</v>
      </c>
      <c r="BF190" s="42">
        <f t="shared" si="5"/>
        <v>3.5458342028571428</v>
      </c>
      <c r="BG190" s="42">
        <f t="shared" si="5"/>
        <v>50.485088825999995</v>
      </c>
      <c r="BH190" s="42">
        <f t="shared" si="5"/>
        <v>202.86656548100004</v>
      </c>
      <c r="BI190" s="42">
        <f t="shared" si="5"/>
        <v>0.15</v>
      </c>
      <c r="BJ190" s="42">
        <f t="shared" si="5"/>
        <v>0.15</v>
      </c>
      <c r="BK190" s="42">
        <f t="shared" si="5"/>
        <v>0.60000000000000009</v>
      </c>
      <c r="BL190" s="42">
        <f t="shared" si="5"/>
        <v>0.60000000000000009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5.6900188729999996</v>
      </c>
      <c r="E191" s="42">
        <f>IF(E85="－","－",SUM(E85:E91))</f>
        <v>347</v>
      </c>
      <c r="F191" s="42">
        <f t="shared" ref="F191:BL191" si="6">IF(F85="－","－",SUM(F85:F91))</f>
        <v>19</v>
      </c>
      <c r="G191" s="42">
        <f t="shared" si="6"/>
        <v>43</v>
      </c>
      <c r="H191" s="42">
        <f t="shared" si="6"/>
        <v>285</v>
      </c>
      <c r="I191" s="42">
        <f t="shared" si="6"/>
        <v>1.9920045630385554</v>
      </c>
      <c r="J191" s="42">
        <f t="shared" si="6"/>
        <v>40.852361115131004</v>
      </c>
      <c r="K191" s="42">
        <f t="shared" si="6"/>
        <v>1.1255150630572643</v>
      </c>
      <c r="L191" s="42">
        <f t="shared" si="6"/>
        <v>0.86648949998129121</v>
      </c>
      <c r="M191" s="42">
        <f t="shared" si="6"/>
        <v>30.798313178161298</v>
      </c>
      <c r="N191" s="42">
        <f t="shared" si="6"/>
        <v>12.046052500008255</v>
      </c>
      <c r="O191" s="42">
        <f t="shared" si="6"/>
        <v>0.58966030800000002</v>
      </c>
      <c r="P191" s="42">
        <f t="shared" si="6"/>
        <v>1.0047071239999998</v>
      </c>
      <c r="Q191" s="42">
        <f t="shared" si="6"/>
        <v>0.555710975</v>
      </c>
      <c r="R191" s="42">
        <f t="shared" si="6"/>
        <v>3.3949332999999998E-2</v>
      </c>
      <c r="S191" s="42">
        <f t="shared" si="6"/>
        <v>0.96042538100000008</v>
      </c>
      <c r="T191" s="42">
        <f t="shared" si="6"/>
        <v>4.4281742999999998E-2</v>
      </c>
      <c r="U191" s="42">
        <f t="shared" si="6"/>
        <v>4.18215</v>
      </c>
      <c r="V191" s="42">
        <f t="shared" si="6"/>
        <v>9.9196999999999989</v>
      </c>
      <c r="W191" s="42">
        <f t="shared" si="6"/>
        <v>6.7638148710385551</v>
      </c>
      <c r="X191" s="42">
        <f t="shared" si="6"/>
        <v>51.776768239130995</v>
      </c>
      <c r="Y191" s="42">
        <f t="shared" si="6"/>
        <v>58.54058311016955</v>
      </c>
      <c r="Z191" s="42">
        <f t="shared" si="6"/>
        <v>0.32529456617433872</v>
      </c>
      <c r="AA191" s="42">
        <f t="shared" si="6"/>
        <v>0.12775892309427483</v>
      </c>
      <c r="AB191" s="42">
        <f t="shared" si="6"/>
        <v>0.1277589227</v>
      </c>
      <c r="AC191" s="42">
        <f t="shared" si="6"/>
        <v>9.230062102636015E-3</v>
      </c>
      <c r="AD191" s="42">
        <f t="shared" si="6"/>
        <v>0.22994354469048245</v>
      </c>
      <c r="AE191" s="42">
        <f t="shared" si="6"/>
        <v>2.0694919022143416</v>
      </c>
      <c r="AF191" s="42">
        <f t="shared" si="6"/>
        <v>2.2994354469048242</v>
      </c>
      <c r="AG191" s="42">
        <f t="shared" si="6"/>
        <v>0.4337680795569222</v>
      </c>
      <c r="AH191" s="42">
        <f t="shared" si="6"/>
        <v>0.73790431924625843</v>
      </c>
      <c r="AI191" s="42">
        <f t="shared" si="6"/>
        <v>2.3632881575859899</v>
      </c>
      <c r="AJ191" s="42">
        <f t="shared" si="6"/>
        <v>7.3238124040738168E-3</v>
      </c>
      <c r="AK191" s="42">
        <f t="shared" si="6"/>
        <v>8.8504060048899841E-3</v>
      </c>
      <c r="AL191" s="42">
        <f t="shared" si="6"/>
        <v>2.2135585657928405E-2</v>
      </c>
      <c r="AM191" s="42">
        <f t="shared" si="6"/>
        <v>0.45032195406363201</v>
      </c>
      <c r="AN191" s="42">
        <f t="shared" si="6"/>
        <v>0.976698269941631</v>
      </c>
      <c r="AO191" s="42">
        <f t="shared" si="6"/>
        <v>4.4549156454582599</v>
      </c>
      <c r="AP191" s="42">
        <f t="shared" si="6"/>
        <v>484.13370975300001</v>
      </c>
      <c r="AQ191" s="42">
        <f t="shared" si="6"/>
        <v>260.68738217200001</v>
      </c>
      <c r="AR191" s="42">
        <f t="shared" si="6"/>
        <v>744.82109192500002</v>
      </c>
      <c r="AS191" s="42">
        <f t="shared" si="6"/>
        <v>50.066510035</v>
      </c>
      <c r="AT191" s="42">
        <f t="shared" si="6"/>
        <v>2711.0622594619999</v>
      </c>
      <c r="AU191" s="42">
        <f t="shared" si="6"/>
        <v>6336.1758385579997</v>
      </c>
      <c r="AV191" s="42">
        <f t="shared" si="6"/>
        <v>1513.7363210030001</v>
      </c>
      <c r="AW191" s="42">
        <f t="shared" si="6"/>
        <v>3536.0386146359997</v>
      </c>
      <c r="AX191" s="42">
        <f t="shared" si="6"/>
        <v>1448.862479677</v>
      </c>
      <c r="AY191" s="42">
        <f t="shared" si="6"/>
        <v>3385.304258181</v>
      </c>
      <c r="AZ191" s="42">
        <f t="shared" si="6"/>
        <v>16.432302988571429</v>
      </c>
      <c r="BA191" s="42">
        <f t="shared" si="6"/>
        <v>32.864605981428575</v>
      </c>
      <c r="BB191" s="42">
        <f t="shared" si="6"/>
        <v>4.9483775590000008</v>
      </c>
      <c r="BC191" s="42">
        <f t="shared" si="6"/>
        <v>279.04533746999999</v>
      </c>
      <c r="BD191" s="42">
        <f t="shared" si="6"/>
        <v>642.67605113100001</v>
      </c>
      <c r="BE191" s="42">
        <f t="shared" si="6"/>
        <v>3.2132321785714288</v>
      </c>
      <c r="BF191" s="42">
        <f t="shared" si="6"/>
        <v>6.4264643628571427</v>
      </c>
      <c r="BG191" s="42">
        <f t="shared" si="6"/>
        <v>17.291617011</v>
      </c>
      <c r="BH191" s="42">
        <f t="shared" si="6"/>
        <v>110.988896852</v>
      </c>
      <c r="BI191" s="42">
        <f t="shared" si="6"/>
        <v>0.63000000000000012</v>
      </c>
      <c r="BJ191" s="42">
        <f t="shared" si="6"/>
        <v>0.63000000000000012</v>
      </c>
      <c r="BK191" s="42">
        <f t="shared" si="6"/>
        <v>0.69000000000000028</v>
      </c>
      <c r="BL191" s="42">
        <f t="shared" si="6"/>
        <v>0.69000000000000028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5.772577879</v>
      </c>
      <c r="E192" s="42">
        <f>IF(E92="－","－",SUM(E92:E114))</f>
        <v>159</v>
      </c>
      <c r="F192" s="42">
        <f t="shared" ref="F192:BL192" si="7">IF(F92="－","－",SUM(F92:F114))</f>
        <v>11</v>
      </c>
      <c r="G192" s="42">
        <f t="shared" si="7"/>
        <v>66</v>
      </c>
      <c r="H192" s="42">
        <f t="shared" si="7"/>
        <v>82</v>
      </c>
      <c r="I192" s="42">
        <f t="shared" si="7"/>
        <v>8.945350146617832</v>
      </c>
      <c r="J192" s="42">
        <f t="shared" si="7"/>
        <v>217.40325303060177</v>
      </c>
      <c r="K192" s="42">
        <f t="shared" si="7"/>
        <v>4.7299826466763015</v>
      </c>
      <c r="L192" s="42">
        <f t="shared" si="7"/>
        <v>4.2153674999415323</v>
      </c>
      <c r="M192" s="42">
        <f t="shared" si="7"/>
        <v>133.19607967717184</v>
      </c>
      <c r="N192" s="42">
        <f t="shared" si="7"/>
        <v>93.152523500047835</v>
      </c>
      <c r="O192" s="42">
        <f t="shared" si="7"/>
        <v>2.052035815</v>
      </c>
      <c r="P192" s="42">
        <f t="shared" si="7"/>
        <v>3.5181512450000008</v>
      </c>
      <c r="Q192" s="42">
        <f t="shared" si="7"/>
        <v>1.8994791529999999</v>
      </c>
      <c r="R192" s="42">
        <f t="shared" si="7"/>
        <v>0.15255666200000001</v>
      </c>
      <c r="S192" s="42">
        <f t="shared" si="7"/>
        <v>3.3191642879999996</v>
      </c>
      <c r="T192" s="42">
        <f t="shared" si="7"/>
        <v>0.19898695700000002</v>
      </c>
      <c r="U192" s="42">
        <f t="shared" si="7"/>
        <v>1.9499500000000007</v>
      </c>
      <c r="V192" s="42">
        <f t="shared" si="7"/>
        <v>4.6214000000000031</v>
      </c>
      <c r="W192" s="42">
        <f t="shared" si="7"/>
        <v>12.947335961617837</v>
      </c>
      <c r="X192" s="42">
        <f t="shared" si="7"/>
        <v>225.54280427560178</v>
      </c>
      <c r="Y192" s="42">
        <f t="shared" si="7"/>
        <v>238.49014023721966</v>
      </c>
      <c r="Z192" s="42">
        <f t="shared" si="7"/>
        <v>1.4123086054224037</v>
      </c>
      <c r="AA192" s="42">
        <f t="shared" si="7"/>
        <v>0.5754371784729575</v>
      </c>
      <c r="AB192" s="42">
        <f t="shared" si="7"/>
        <v>0.57543717929999982</v>
      </c>
      <c r="AC192" s="42">
        <f t="shared" si="7"/>
        <v>4.761762001158925E-2</v>
      </c>
      <c r="AD192" s="42">
        <f t="shared" si="7"/>
        <v>2.4730370815714569</v>
      </c>
      <c r="AE192" s="42">
        <f t="shared" si="7"/>
        <v>22.257333734143103</v>
      </c>
      <c r="AF192" s="42">
        <f t="shared" si="7"/>
        <v>24.730370815714547</v>
      </c>
      <c r="AG192" s="42">
        <f t="shared" si="7"/>
        <v>0.19922931361677171</v>
      </c>
      <c r="AH192" s="42">
        <f t="shared" si="7"/>
        <v>0.3389188323595656</v>
      </c>
      <c r="AI192" s="42">
        <f t="shared" si="7"/>
        <v>1.085456260394825</v>
      </c>
      <c r="AJ192" s="42">
        <f t="shared" si="7"/>
        <v>3.2987407103230004E-2</v>
      </c>
      <c r="AK192" s="42">
        <f t="shared" si="7"/>
        <v>3.9863383850524001E-2</v>
      </c>
      <c r="AL192" s="42">
        <f t="shared" si="7"/>
        <v>9.9701567063772575E-2</v>
      </c>
      <c r="AM192" s="42">
        <f t="shared" si="7"/>
        <v>0.27983434073159091</v>
      </c>
      <c r="AN192" s="42">
        <f t="shared" si="7"/>
        <v>2.8518192977815451</v>
      </c>
      <c r="AO192" s="42">
        <f t="shared" si="7"/>
        <v>23.442491561601699</v>
      </c>
      <c r="AP192" s="42">
        <f t="shared" si="7"/>
        <v>2495.3602779890002</v>
      </c>
      <c r="AQ192" s="42">
        <f t="shared" si="7"/>
        <v>1343.655534296</v>
      </c>
      <c r="AR192" s="42">
        <f t="shared" si="7"/>
        <v>3839.0158122850003</v>
      </c>
      <c r="AS192" s="42">
        <f t="shared" si="7"/>
        <v>110.641610141</v>
      </c>
      <c r="AT192" s="42">
        <f t="shared" si="7"/>
        <v>8541.0788595499998</v>
      </c>
      <c r="AU192" s="42">
        <f t="shared" si="7"/>
        <v>19890.281092238001</v>
      </c>
      <c r="AV192" s="42">
        <f t="shared" si="7"/>
        <v>5755.1930015219996</v>
      </c>
      <c r="AW192" s="42">
        <f t="shared" si="7"/>
        <v>13276.361161685994</v>
      </c>
      <c r="AX192" s="42">
        <f t="shared" si="7"/>
        <v>5433.3188477599997</v>
      </c>
      <c r="AY192" s="42">
        <f t="shared" si="7"/>
        <v>12539.917123002997</v>
      </c>
      <c r="AZ192" s="42">
        <f t="shared" si="7"/>
        <v>1.9540201371428572</v>
      </c>
      <c r="BA192" s="42">
        <f t="shared" si="7"/>
        <v>3.9080402814285722</v>
      </c>
      <c r="BB192" s="42">
        <f t="shared" si="7"/>
        <v>51.841885866000013</v>
      </c>
      <c r="BC192" s="42">
        <f t="shared" si="7"/>
        <v>4338.082563424</v>
      </c>
      <c r="BD192" s="42">
        <f t="shared" si="7"/>
        <v>9720.5308888959989</v>
      </c>
      <c r="BE192" s="42">
        <f t="shared" si="7"/>
        <v>2.160228580000001</v>
      </c>
      <c r="BF192" s="42">
        <f t="shared" si="7"/>
        <v>4.320457171428572</v>
      </c>
      <c r="BG192" s="42">
        <f t="shared" si="7"/>
        <v>82.348314499000011</v>
      </c>
      <c r="BH192" s="42">
        <f t="shared" si="7"/>
        <v>824.2738432970001</v>
      </c>
      <c r="BI192" s="42">
        <f t="shared" si="7"/>
        <v>2.0700000000000003</v>
      </c>
      <c r="BJ192" s="42">
        <f t="shared" si="7"/>
        <v>2.0700000000000003</v>
      </c>
      <c r="BK192" s="42">
        <f t="shared" si="7"/>
        <v>4.1700000000000026</v>
      </c>
      <c r="BL192" s="42">
        <f t="shared" si="7"/>
        <v>4.1700000000000026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6.1876256989999998</v>
      </c>
      <c r="E193" s="42">
        <f>IF(E115="－","－",SUM(E115:E122))</f>
        <v>264</v>
      </c>
      <c r="F193" s="42">
        <f t="shared" ref="F193:BL193" si="8">IF(F115="－","－",SUM(F115:F122))</f>
        <v>112</v>
      </c>
      <c r="G193" s="42">
        <f t="shared" si="8"/>
        <v>137</v>
      </c>
      <c r="H193" s="42">
        <f t="shared" si="8"/>
        <v>15</v>
      </c>
      <c r="I193" s="42">
        <f t="shared" si="8"/>
        <v>94.564267532516809</v>
      </c>
      <c r="J193" s="42">
        <f t="shared" si="8"/>
        <v>751.10703042928526</v>
      </c>
      <c r="K193" s="42">
        <f t="shared" si="8"/>
        <v>77.11905653251921</v>
      </c>
      <c r="L193" s="42">
        <f t="shared" si="8"/>
        <v>17.445210999997588</v>
      </c>
      <c r="M193" s="42">
        <f t="shared" si="8"/>
        <v>733.14028746180236</v>
      </c>
      <c r="N193" s="42">
        <f t="shared" si="8"/>
        <v>112.53101049999978</v>
      </c>
      <c r="O193" s="42">
        <f t="shared" si="8"/>
        <v>1.9999854490000002</v>
      </c>
      <c r="P193" s="42">
        <f t="shared" si="8"/>
        <v>3.1932768760000001</v>
      </c>
      <c r="Q193" s="42">
        <f t="shared" si="8"/>
        <v>1.8754875440000001</v>
      </c>
      <c r="R193" s="42">
        <f t="shared" si="8"/>
        <v>0.12449790499999999</v>
      </c>
      <c r="S193" s="42">
        <f t="shared" si="8"/>
        <v>3.0308883020000001</v>
      </c>
      <c r="T193" s="42">
        <f t="shared" si="8"/>
        <v>0.16238857400000001</v>
      </c>
      <c r="U193" s="42">
        <f t="shared" si="8"/>
        <v>34.556950000000008</v>
      </c>
      <c r="V193" s="42">
        <f t="shared" si="8"/>
        <v>82.05019999999999</v>
      </c>
      <c r="W193" s="42">
        <f t="shared" si="8"/>
        <v>131.1212029815168</v>
      </c>
      <c r="X193" s="42">
        <f t="shared" si="8"/>
        <v>836.35050730528519</v>
      </c>
      <c r="Y193" s="42">
        <f t="shared" si="8"/>
        <v>967.47171028680214</v>
      </c>
      <c r="Z193" s="42">
        <f t="shared" si="8"/>
        <v>7.4073861812663289</v>
      </c>
      <c r="AA193" s="42">
        <f t="shared" si="8"/>
        <v>3.5282360141657092</v>
      </c>
      <c r="AB193" s="42">
        <f t="shared" si="8"/>
        <v>11.768700980513392</v>
      </c>
      <c r="AC193" s="42">
        <f t="shared" si="8"/>
        <v>0.84440323680343299</v>
      </c>
      <c r="AD193" s="42">
        <f t="shared" si="8"/>
        <v>6.5054623295111655</v>
      </c>
      <c r="AE193" s="42">
        <f t="shared" si="8"/>
        <v>58.564689647344139</v>
      </c>
      <c r="AF193" s="42">
        <f t="shared" si="8"/>
        <v>65.0701519768553</v>
      </c>
      <c r="AG193" s="42">
        <f t="shared" si="8"/>
        <v>3.4549761741426908</v>
      </c>
      <c r="AH193" s="42">
        <f t="shared" si="8"/>
        <v>5.8774307330243465</v>
      </c>
      <c r="AI193" s="42">
        <f t="shared" si="8"/>
        <v>18.823663293604998</v>
      </c>
      <c r="AJ193" s="42">
        <f t="shared" si="8"/>
        <v>0.35414586166398843</v>
      </c>
      <c r="AK193" s="42">
        <f t="shared" si="8"/>
        <v>0.29271646933227541</v>
      </c>
      <c r="AL193" s="42">
        <f t="shared" si="8"/>
        <v>0.73615646536678581</v>
      </c>
      <c r="AM193" s="42">
        <f t="shared" si="8"/>
        <v>4.6535252726101142</v>
      </c>
      <c r="AN193" s="42">
        <f t="shared" si="8"/>
        <v>12.675609531867785</v>
      </c>
      <c r="AO193" s="42">
        <f t="shared" si="8"/>
        <v>78.124509406315909</v>
      </c>
      <c r="AP193" s="42">
        <f t="shared" si="8"/>
        <v>4285.6300914860003</v>
      </c>
      <c r="AQ193" s="42">
        <f t="shared" si="8"/>
        <v>2307.6469723380001</v>
      </c>
      <c r="AR193" s="42">
        <f t="shared" si="8"/>
        <v>6593.277063823999</v>
      </c>
      <c r="AS193" s="42">
        <f t="shared" si="8"/>
        <v>261.60642460500003</v>
      </c>
      <c r="AT193" s="42">
        <f t="shared" si="8"/>
        <v>15393.719221698999</v>
      </c>
      <c r="AU193" s="42">
        <f t="shared" si="8"/>
        <v>33917.672260731997</v>
      </c>
      <c r="AV193" s="42">
        <f t="shared" si="8"/>
        <v>9646.8772907170023</v>
      </c>
      <c r="AW193" s="42">
        <f t="shared" si="8"/>
        <v>21234.579653768</v>
      </c>
      <c r="AX193" s="42">
        <f t="shared" si="8"/>
        <v>9405.0866614990009</v>
      </c>
      <c r="AY193" s="42">
        <f t="shared" si="8"/>
        <v>20700.823296980998</v>
      </c>
      <c r="AZ193" s="42">
        <f t="shared" si="8"/>
        <v>57.924504971428576</v>
      </c>
      <c r="BA193" s="42">
        <f t="shared" si="8"/>
        <v>115.84900995000001</v>
      </c>
      <c r="BB193" s="42">
        <f t="shared" si="8"/>
        <v>14.334174812000002</v>
      </c>
      <c r="BC193" s="42">
        <f t="shared" si="8"/>
        <v>953.18694002199993</v>
      </c>
      <c r="BD193" s="42">
        <f t="shared" si="8"/>
        <v>2096.9233485790005</v>
      </c>
      <c r="BE193" s="42">
        <f t="shared" si="8"/>
        <v>9.3079057214285719</v>
      </c>
      <c r="BF193" s="42">
        <f t="shared" si="8"/>
        <v>18.615811447142857</v>
      </c>
      <c r="BG193" s="42">
        <f t="shared" si="8"/>
        <v>37.565657602000002</v>
      </c>
      <c r="BH193" s="42">
        <f t="shared" si="8"/>
        <v>215.30280397999999</v>
      </c>
      <c r="BI193" s="42">
        <f t="shared" si="8"/>
        <v>1.6200000000000003</v>
      </c>
      <c r="BJ193" s="42">
        <f t="shared" si="8"/>
        <v>1.8000000000000005</v>
      </c>
      <c r="BK193" s="42">
        <f t="shared" si="8"/>
        <v>1.9500000000000008</v>
      </c>
      <c r="BL193" s="42">
        <f t="shared" si="8"/>
        <v>2.0600000000000009</v>
      </c>
    </row>
    <row r="194" spans="1:64" s="37" customFormat="1" x14ac:dyDescent="0.2">
      <c r="A194" s="7"/>
      <c r="B194" s="37">
        <v>10</v>
      </c>
      <c r="C194" s="7" t="s">
        <v>3</v>
      </c>
      <c r="D194" s="42">
        <f>IF(D123="－","－",MAX(D123:D132))</f>
        <v>5.6840637760000003</v>
      </c>
      <c r="E194" s="42">
        <f>IF(E123="－","－",SUM(E123:E132))</f>
        <v>329</v>
      </c>
      <c r="F194" s="42">
        <f t="shared" ref="F194:BL194" si="9">IF(F123="－","－",SUM(F123:F132))</f>
        <v>6</v>
      </c>
      <c r="G194" s="42">
        <f t="shared" si="9"/>
        <v>20</v>
      </c>
      <c r="H194" s="42">
        <f t="shared" si="9"/>
        <v>303</v>
      </c>
      <c r="I194" s="42">
        <f t="shared" si="9"/>
        <v>0.3096812567151187</v>
      </c>
      <c r="J194" s="42">
        <f t="shared" si="9"/>
        <v>15.843936318287515</v>
      </c>
      <c r="K194" s="42">
        <f t="shared" si="9"/>
        <v>0.14476425672477142</v>
      </c>
      <c r="L194" s="42">
        <f t="shared" si="9"/>
        <v>0.16491699999034726</v>
      </c>
      <c r="M194" s="42">
        <f t="shared" si="9"/>
        <v>7.4742610749957263</v>
      </c>
      <c r="N194" s="42">
        <f t="shared" si="9"/>
        <v>8.6793565000069073</v>
      </c>
      <c r="O194" s="42">
        <f t="shared" si="9"/>
        <v>0.32341924</v>
      </c>
      <c r="P194" s="42">
        <f t="shared" si="9"/>
        <v>0.55443317300000006</v>
      </c>
      <c r="Q194" s="42">
        <f t="shared" si="9"/>
        <v>0.28283307199999996</v>
      </c>
      <c r="R194" s="42">
        <f t="shared" si="9"/>
        <v>4.0586167999999992E-2</v>
      </c>
      <c r="S194" s="42">
        <f t="shared" si="9"/>
        <v>0.50149469000000002</v>
      </c>
      <c r="T194" s="42">
        <f t="shared" si="9"/>
        <v>5.2938482999999995E-2</v>
      </c>
      <c r="U194" s="42">
        <f t="shared" si="9"/>
        <v>0.8388500000000001</v>
      </c>
      <c r="V194" s="42">
        <f t="shared" si="9"/>
        <v>1.9894999999999998</v>
      </c>
      <c r="W194" s="42">
        <f t="shared" si="9"/>
        <v>1.4719504967151185</v>
      </c>
      <c r="X194" s="42">
        <f t="shared" si="9"/>
        <v>18.387869491287518</v>
      </c>
      <c r="Y194" s="42">
        <f t="shared" si="9"/>
        <v>19.859819988002634</v>
      </c>
      <c r="Z194" s="42">
        <f t="shared" si="9"/>
        <v>7.3488400939342946E-2</v>
      </c>
      <c r="AA194" s="42">
        <f t="shared" si="9"/>
        <v>1.9955868959321929E-2</v>
      </c>
      <c r="AB194" s="42">
        <f t="shared" si="9"/>
        <v>1.9955869500000001E-2</v>
      </c>
      <c r="AC194" s="42">
        <f t="shared" si="9"/>
        <v>1.530260685062602E-3</v>
      </c>
      <c r="AD194" s="42">
        <f t="shared" si="9"/>
        <v>0.1213620053103759</v>
      </c>
      <c r="AE194" s="42">
        <f t="shared" si="9"/>
        <v>1.0922580477933832</v>
      </c>
      <c r="AF194" s="42">
        <f t="shared" si="9"/>
        <v>1.2136200531037589</v>
      </c>
      <c r="AG194" s="42">
        <f t="shared" si="9"/>
        <v>7.7348889968942694E-2</v>
      </c>
      <c r="AH194" s="42">
        <f t="shared" si="9"/>
        <v>0.13158201971728184</v>
      </c>
      <c r="AI194" s="42">
        <f t="shared" si="9"/>
        <v>0.42141809017561882</v>
      </c>
      <c r="AJ194" s="42">
        <f t="shared" si="9"/>
        <v>1.1439752422156163E-3</v>
      </c>
      <c r="AK194" s="42">
        <f t="shared" si="9"/>
        <v>1.3824282760299205E-3</v>
      </c>
      <c r="AL194" s="42">
        <f t="shared" si="9"/>
        <v>3.4575656193733002E-3</v>
      </c>
      <c r="AM194" s="42">
        <f t="shared" si="9"/>
        <v>8.0023125896220904E-2</v>
      </c>
      <c r="AN194" s="42">
        <f t="shared" si="9"/>
        <v>0.25432645330368769</v>
      </c>
      <c r="AO194" s="42">
        <f t="shared" si="9"/>
        <v>1.5171337035883752</v>
      </c>
      <c r="AP194" s="42">
        <f t="shared" si="9"/>
        <v>213.40734303699998</v>
      </c>
      <c r="AQ194" s="42">
        <f t="shared" si="9"/>
        <v>114.911646249</v>
      </c>
      <c r="AR194" s="42">
        <f t="shared" si="9"/>
        <v>328.31898928600003</v>
      </c>
      <c r="AS194" s="42">
        <f t="shared" si="9"/>
        <v>34.284578762000002</v>
      </c>
      <c r="AT194" s="42">
        <f t="shared" si="9"/>
        <v>993.31541625199998</v>
      </c>
      <c r="AU194" s="42">
        <f t="shared" si="9"/>
        <v>2188.7724420140003</v>
      </c>
      <c r="AV194" s="42">
        <f t="shared" si="9"/>
        <v>601.57282483900008</v>
      </c>
      <c r="AW194" s="42">
        <f t="shared" si="9"/>
        <v>1327.336916324</v>
      </c>
      <c r="AX194" s="42">
        <f t="shared" si="9"/>
        <v>567.87496453699998</v>
      </c>
      <c r="AY194" s="42">
        <f t="shared" si="9"/>
        <v>1252.7716640369999</v>
      </c>
      <c r="AZ194" s="42">
        <f t="shared" si="9"/>
        <v>4.2500252800000009</v>
      </c>
      <c r="BA194" s="42">
        <f t="shared" si="9"/>
        <v>8.500050568571428</v>
      </c>
      <c r="BB194" s="42">
        <f t="shared" si="9"/>
        <v>6.4706352450000004</v>
      </c>
      <c r="BC194" s="42">
        <f t="shared" si="9"/>
        <v>380.27514591100004</v>
      </c>
      <c r="BD194" s="42">
        <f t="shared" si="9"/>
        <v>840.36896623300004</v>
      </c>
      <c r="BE194" s="42">
        <f t="shared" si="9"/>
        <v>2.0541699157142861</v>
      </c>
      <c r="BF194" s="42">
        <f t="shared" si="9"/>
        <v>4.1083398357142853</v>
      </c>
      <c r="BG194" s="42">
        <f t="shared" si="9"/>
        <v>37.255473326999997</v>
      </c>
      <c r="BH194" s="42">
        <f t="shared" si="9"/>
        <v>207.524459345</v>
      </c>
      <c r="BI194" s="42">
        <f t="shared" si="9"/>
        <v>0.24</v>
      </c>
      <c r="BJ194" s="42">
        <f t="shared" si="9"/>
        <v>0.24</v>
      </c>
      <c r="BK194" s="42">
        <f t="shared" si="9"/>
        <v>0.18</v>
      </c>
      <c r="BL194" s="42">
        <f t="shared" si="9"/>
        <v>0.18</v>
      </c>
    </row>
    <row r="195" spans="1:64" s="37" customFormat="1" x14ac:dyDescent="0.2">
      <c r="A195" s="7"/>
      <c r="B195" s="37">
        <v>11</v>
      </c>
      <c r="C195" s="7" t="s">
        <v>14</v>
      </c>
      <c r="D195" s="42">
        <f>IF(D133="－","－",MAX(D133:D150))</f>
        <v>5.3157751639999997</v>
      </c>
      <c r="E195" s="42">
        <f>IF(E133="－","－",SUM(E133:E150))</f>
        <v>314</v>
      </c>
      <c r="F195" s="42">
        <f t="shared" ref="F195:BL195" si="10">IF(F133="－","－",SUM(F133:F150))</f>
        <v>0</v>
      </c>
      <c r="G195" s="42">
        <f t="shared" si="10"/>
        <v>12</v>
      </c>
      <c r="H195" s="42">
        <f t="shared" si="10"/>
        <v>302</v>
      </c>
      <c r="I195" s="42">
        <f t="shared" si="10"/>
        <v>4.4130233260166792E-3</v>
      </c>
      <c r="J195" s="42">
        <f t="shared" si="10"/>
        <v>1.0513516356088526</v>
      </c>
      <c r="K195" s="42">
        <f t="shared" si="10"/>
        <v>4.4130233260166792E-3</v>
      </c>
      <c r="L195" s="42">
        <f t="shared" si="10"/>
        <v>0</v>
      </c>
      <c r="M195" s="42">
        <f t="shared" si="10"/>
        <v>0.4198196589348534</v>
      </c>
      <c r="N195" s="42">
        <f t="shared" si="10"/>
        <v>0.63594500000001597</v>
      </c>
      <c r="O195" s="42">
        <f t="shared" si="10"/>
        <v>5.5213053999999998E-2</v>
      </c>
      <c r="P195" s="42">
        <f t="shared" si="10"/>
        <v>9.2253979E-2</v>
      </c>
      <c r="Q195" s="42">
        <f t="shared" si="10"/>
        <v>4.8466497999999997E-2</v>
      </c>
      <c r="R195" s="42">
        <f t="shared" si="10"/>
        <v>6.7465559999999999E-3</v>
      </c>
      <c r="S195" s="42">
        <f t="shared" si="10"/>
        <v>8.3454122999999991E-2</v>
      </c>
      <c r="T195" s="42">
        <f t="shared" si="10"/>
        <v>8.7998560000000017E-3</v>
      </c>
      <c r="U195" s="42">
        <f t="shared" si="10"/>
        <v>0.28200000000000003</v>
      </c>
      <c r="V195" s="42">
        <f t="shared" si="10"/>
        <v>0.67679999999999996</v>
      </c>
      <c r="W195" s="42">
        <f t="shared" si="10"/>
        <v>0.34162607732601669</v>
      </c>
      <c r="X195" s="42">
        <f t="shared" si="10"/>
        <v>1.8204056146088532</v>
      </c>
      <c r="Y195" s="42">
        <f t="shared" si="10"/>
        <v>2.1620316919348697</v>
      </c>
      <c r="Z195" s="42">
        <f t="shared" si="10"/>
        <v>2.6612865897080147E-3</v>
      </c>
      <c r="AA195" s="42">
        <f t="shared" si="10"/>
        <v>5.6951533019751509E-4</v>
      </c>
      <c r="AB195" s="42">
        <f t="shared" si="10"/>
        <v>5.6951500000000004E-4</v>
      </c>
      <c r="AC195" s="42">
        <f t="shared" si="10"/>
        <v>3.873889681978454E-5</v>
      </c>
      <c r="AD195" s="42">
        <f t="shared" si="10"/>
        <v>8.246017341580706E-3</v>
      </c>
      <c r="AE195" s="42">
        <f t="shared" si="10"/>
        <v>7.4214156074226351E-2</v>
      </c>
      <c r="AF195" s="42">
        <f t="shared" si="10"/>
        <v>8.2460173415807053E-2</v>
      </c>
      <c r="AG195" s="42">
        <f t="shared" si="10"/>
        <v>2.8501956386186692E-2</v>
      </c>
      <c r="AH195" s="42">
        <f t="shared" si="10"/>
        <v>4.8486086725926796E-2</v>
      </c>
      <c r="AI195" s="42">
        <f t="shared" si="10"/>
        <v>0.15528652100060342</v>
      </c>
      <c r="AJ195" s="42">
        <f t="shared" si="10"/>
        <v>3.2647590721521057E-5</v>
      </c>
      <c r="AK195" s="42">
        <f t="shared" si="10"/>
        <v>3.9452735428199717E-5</v>
      </c>
      <c r="AL195" s="42">
        <f t="shared" si="10"/>
        <v>9.8674501941265188E-5</v>
      </c>
      <c r="AM195" s="42">
        <f t="shared" si="10"/>
        <v>2.8573342873727998E-2</v>
      </c>
      <c r="AN195" s="42">
        <f t="shared" si="10"/>
        <v>5.6771556802935705E-2</v>
      </c>
      <c r="AO195" s="42">
        <f t="shared" si="10"/>
        <v>0.22959935157677105</v>
      </c>
      <c r="AP195" s="42">
        <f t="shared" si="10"/>
        <v>9.4548941809999985</v>
      </c>
      <c r="AQ195" s="42">
        <f t="shared" si="10"/>
        <v>5.0910968640000007</v>
      </c>
      <c r="AR195" s="42">
        <f t="shared" si="10"/>
        <v>14.545991045000001</v>
      </c>
      <c r="AS195" s="42">
        <f t="shared" si="10"/>
        <v>0.440448864</v>
      </c>
      <c r="AT195" s="42">
        <f t="shared" si="10"/>
        <v>21.07052736</v>
      </c>
      <c r="AU195" s="42">
        <f t="shared" si="10"/>
        <v>46.745267382000002</v>
      </c>
      <c r="AV195" s="42">
        <f t="shared" si="10"/>
        <v>25.213611836000002</v>
      </c>
      <c r="AW195" s="42">
        <f t="shared" si="10"/>
        <v>56.271366424</v>
      </c>
      <c r="AX195" s="42">
        <f t="shared" si="10"/>
        <v>23.152354477999999</v>
      </c>
      <c r="AY195" s="42">
        <f t="shared" si="10"/>
        <v>51.664366592999997</v>
      </c>
      <c r="AZ195" s="42">
        <f t="shared" si="10"/>
        <v>1.1159994285714287E-2</v>
      </c>
      <c r="BA195" s="42">
        <f t="shared" si="10"/>
        <v>2.2319991428571433E-2</v>
      </c>
      <c r="BB195" s="42">
        <f t="shared" si="10"/>
        <v>6.1907519620000002</v>
      </c>
      <c r="BC195" s="42">
        <f t="shared" si="10"/>
        <v>351.57512383899996</v>
      </c>
      <c r="BD195" s="42">
        <f t="shared" si="10"/>
        <v>785.22071888700009</v>
      </c>
      <c r="BE195" s="42">
        <f t="shared" si="10"/>
        <v>0.44553809428571434</v>
      </c>
      <c r="BF195" s="42">
        <f t="shared" si="10"/>
        <v>0.89107619857142872</v>
      </c>
      <c r="BG195" s="42">
        <f t="shared" si="10"/>
        <v>19.030217992000001</v>
      </c>
      <c r="BH195" s="42">
        <f t="shared" si="10"/>
        <v>115.19797000600001</v>
      </c>
      <c r="BI195" s="42">
        <f t="shared" si="10"/>
        <v>0</v>
      </c>
      <c r="BJ195" s="42">
        <f t="shared" si="10"/>
        <v>0</v>
      </c>
      <c r="BK195" s="42">
        <f t="shared" si="10"/>
        <v>0</v>
      </c>
      <c r="BL195" s="42">
        <f t="shared" si="10"/>
        <v>0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5.2991346850000003</v>
      </c>
      <c r="E196" s="42">
        <f>IF(E151="－","－",SUM(E151:E169))</f>
        <v>179</v>
      </c>
      <c r="F196" s="42">
        <f t="shared" ref="F196:BL196" si="11">IF(F151="－","－",SUM(F151:F169))</f>
        <v>2</v>
      </c>
      <c r="G196" s="42">
        <f t="shared" si="11"/>
        <v>24</v>
      </c>
      <c r="H196" s="42">
        <f t="shared" si="11"/>
        <v>153</v>
      </c>
      <c r="I196" s="42">
        <f t="shared" si="11"/>
        <v>6.0853281756737186E-5</v>
      </c>
      <c r="J196" s="42">
        <f t="shared" si="11"/>
        <v>2.0692210002602726E-2</v>
      </c>
      <c r="K196" s="42">
        <f t="shared" si="11"/>
        <v>6.0853281756737186E-5</v>
      </c>
      <c r="L196" s="42">
        <f t="shared" si="11"/>
        <v>0</v>
      </c>
      <c r="M196" s="42">
        <f t="shared" si="11"/>
        <v>9.6980632843603285E-3</v>
      </c>
      <c r="N196" s="42">
        <f t="shared" si="11"/>
        <v>1.1054999999999135E-2</v>
      </c>
      <c r="O196" s="42">
        <f t="shared" si="11"/>
        <v>0.12728462199999999</v>
      </c>
      <c r="P196" s="42">
        <f t="shared" si="11"/>
        <v>0.221102781</v>
      </c>
      <c r="Q196" s="42">
        <f t="shared" si="11"/>
        <v>0.11452433599999999</v>
      </c>
      <c r="R196" s="42">
        <f t="shared" si="11"/>
        <v>1.2760286000000001E-2</v>
      </c>
      <c r="S196" s="42">
        <f t="shared" si="11"/>
        <v>0.20445892800000001</v>
      </c>
      <c r="T196" s="42">
        <f t="shared" si="11"/>
        <v>1.6643853E-2</v>
      </c>
      <c r="U196" s="42">
        <f t="shared" si="11"/>
        <v>0.38835000000000008</v>
      </c>
      <c r="V196" s="42">
        <f t="shared" si="11"/>
        <v>0.92849999999999988</v>
      </c>
      <c r="W196" s="42">
        <f t="shared" si="11"/>
        <v>0.51569547528175697</v>
      </c>
      <c r="X196" s="42">
        <f t="shared" si="11"/>
        <v>1.1702949910026026</v>
      </c>
      <c r="Y196" s="42">
        <f t="shared" si="11"/>
        <v>1.6859904662843597</v>
      </c>
      <c r="Z196" s="42">
        <f t="shared" si="11"/>
        <v>9.5763412329716375E-5</v>
      </c>
      <c r="AA196" s="42">
        <f t="shared" si="11"/>
        <v>2.0493370238559302E-5</v>
      </c>
      <c r="AB196" s="42">
        <f t="shared" si="11"/>
        <v>2.0493399999999999E-5</v>
      </c>
      <c r="AC196" s="42">
        <f t="shared" si="11"/>
        <v>9.215529946672061E-7</v>
      </c>
      <c r="AD196" s="42">
        <f t="shared" si="11"/>
        <v>9.6081184674410148E-4</v>
      </c>
      <c r="AE196" s="42">
        <f t="shared" si="11"/>
        <v>8.6473066206969127E-3</v>
      </c>
      <c r="AF196" s="42">
        <f t="shared" si="11"/>
        <v>9.6081184674410153E-3</v>
      </c>
      <c r="AG196" s="42">
        <f t="shared" si="11"/>
        <v>4.3918203548141771E-2</v>
      </c>
      <c r="AH196" s="42">
        <f t="shared" si="11"/>
        <v>7.4711426725574501E-2</v>
      </c>
      <c r="AI196" s="42">
        <f t="shared" si="11"/>
        <v>0.2392784882967724</v>
      </c>
      <c r="AJ196" s="42">
        <f t="shared" si="11"/>
        <v>1.1747893131742218E-6</v>
      </c>
      <c r="AK196" s="42">
        <f t="shared" si="11"/>
        <v>1.4196653085946255E-6</v>
      </c>
      <c r="AL196" s="42">
        <f t="shared" si="11"/>
        <v>3.5506984681406529E-6</v>
      </c>
      <c r="AM196" s="42">
        <f t="shared" si="11"/>
        <v>4.3920299890449606E-2</v>
      </c>
      <c r="AN196" s="42">
        <f t="shared" si="11"/>
        <v>7.56736582376272E-2</v>
      </c>
      <c r="AO196" s="42">
        <f t="shared" si="11"/>
        <v>0.24792934561593746</v>
      </c>
      <c r="AP196" s="42">
        <f t="shared" si="11"/>
        <v>1.8802421580000002</v>
      </c>
      <c r="AQ196" s="42">
        <f t="shared" si="11"/>
        <v>1.0124380820000001</v>
      </c>
      <c r="AR196" s="42">
        <f t="shared" si="11"/>
        <v>2.8926802399999998</v>
      </c>
      <c r="AS196" s="42">
        <f t="shared" si="11"/>
        <v>4.9559999999999996E-6</v>
      </c>
      <c r="AT196" s="42">
        <f t="shared" si="11"/>
        <v>2.7E-8</v>
      </c>
      <c r="AU196" s="42">
        <f t="shared" si="11"/>
        <v>7.1999999999999996E-8</v>
      </c>
      <c r="AV196" s="42">
        <f t="shared" si="11"/>
        <v>3.0309999999999999E-6</v>
      </c>
      <c r="AW196" s="42">
        <f t="shared" si="11"/>
        <v>7.9699999999999999E-6</v>
      </c>
      <c r="AX196" s="42">
        <f t="shared" si="11"/>
        <v>2.5119999999999998E-6</v>
      </c>
      <c r="AY196" s="42">
        <f t="shared" si="11"/>
        <v>6.6050000000000003E-6</v>
      </c>
      <c r="AZ196" s="42">
        <f t="shared" si="11"/>
        <v>2E-8</v>
      </c>
      <c r="BA196" s="42">
        <f t="shared" si="11"/>
        <v>4.1428571428571433E-8</v>
      </c>
      <c r="BB196" s="42">
        <f t="shared" si="11"/>
        <v>11.465412248</v>
      </c>
      <c r="BC196" s="42">
        <f t="shared" si="11"/>
        <v>716.12426838899978</v>
      </c>
      <c r="BD196" s="42">
        <f t="shared" si="11"/>
        <v>1649.987530614</v>
      </c>
      <c r="BE196" s="42">
        <f t="shared" si="11"/>
        <v>0.81018104571428573</v>
      </c>
      <c r="BF196" s="42">
        <f t="shared" si="11"/>
        <v>1.6203621042857146</v>
      </c>
      <c r="BG196" s="42">
        <f t="shared" si="11"/>
        <v>28.803693384999999</v>
      </c>
      <c r="BH196" s="42">
        <f t="shared" si="11"/>
        <v>264.16749415200002</v>
      </c>
      <c r="BI196" s="42">
        <f t="shared" si="11"/>
        <v>0</v>
      </c>
      <c r="BJ196" s="42">
        <f t="shared" si="11"/>
        <v>0</v>
      </c>
      <c r="BK196" s="42">
        <f t="shared" si="11"/>
        <v>0</v>
      </c>
      <c r="BL196" s="42">
        <f t="shared" si="11"/>
        <v>0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6.5998986049999999</v>
      </c>
      <c r="E199" s="42">
        <f>SUM(E185:E198)</f>
        <v>5086</v>
      </c>
      <c r="F199" s="42">
        <f t="shared" ref="F199:AY199" si="14">SUM(F185:F198)</f>
        <v>656</v>
      </c>
      <c r="G199" s="42">
        <f t="shared" si="14"/>
        <v>1276</v>
      </c>
      <c r="H199" s="42">
        <f t="shared" si="14"/>
        <v>3154</v>
      </c>
      <c r="I199" s="42">
        <f t="shared" si="14"/>
        <v>2489.9131730412269</v>
      </c>
      <c r="J199" s="42">
        <f t="shared" si="14"/>
        <v>15901.529789036911</v>
      </c>
      <c r="K199" s="42">
        <f t="shared" si="14"/>
        <v>1923.2728298416632</v>
      </c>
      <c r="L199" s="42">
        <f t="shared" si="14"/>
        <v>566.6403431995642</v>
      </c>
      <c r="M199" s="42">
        <f t="shared" si="14"/>
        <v>14711.108764974624</v>
      </c>
      <c r="N199" s="42">
        <f t="shared" si="14"/>
        <v>3680.334197103512</v>
      </c>
      <c r="O199" s="42">
        <f t="shared" si="14"/>
        <v>54.774207463999986</v>
      </c>
      <c r="P199" s="42">
        <f t="shared" si="14"/>
        <v>93.048314303000026</v>
      </c>
      <c r="Q199" s="42">
        <f t="shared" si="14"/>
        <v>50.062161441999997</v>
      </c>
      <c r="R199" s="42">
        <f t="shared" si="14"/>
        <v>4.7120460220000009</v>
      </c>
      <c r="S199" s="42">
        <f t="shared" si="14"/>
        <v>86.902167271999957</v>
      </c>
      <c r="T199" s="42">
        <f t="shared" si="14"/>
        <v>6.1461470309999999</v>
      </c>
      <c r="U199" s="42">
        <f t="shared" si="14"/>
        <v>253.28000000000003</v>
      </c>
      <c r="V199" s="42">
        <f t="shared" si="14"/>
        <v>600.77899999999988</v>
      </c>
      <c r="W199" s="42">
        <f t="shared" si="14"/>
        <v>2797.967380505228</v>
      </c>
      <c r="X199" s="42">
        <f t="shared" si="14"/>
        <v>16595.357103339913</v>
      </c>
      <c r="Y199" s="42">
        <f t="shared" si="14"/>
        <v>19393.324483845146</v>
      </c>
      <c r="Z199" s="42">
        <f t="shared" si="14"/>
        <v>185.36901009618114</v>
      </c>
      <c r="AA199" s="42">
        <f t="shared" si="14"/>
        <v>87.715667176014918</v>
      </c>
      <c r="AB199" s="42">
        <f t="shared" si="14"/>
        <v>813.03477321745834</v>
      </c>
      <c r="AC199" s="42">
        <f t="shared" si="14"/>
        <v>36.03083946901031</v>
      </c>
      <c r="AD199" s="42">
        <f t="shared" si="14"/>
        <v>279.39712100935333</v>
      </c>
      <c r="AE199" s="42">
        <f t="shared" si="14"/>
        <v>2526.084158954191</v>
      </c>
      <c r="AF199" s="42">
        <f t="shared" si="14"/>
        <v>2805.4812799635415</v>
      </c>
      <c r="AG199" s="42">
        <f t="shared" si="14"/>
        <v>25.730680423779702</v>
      </c>
      <c r="AH199" s="42">
        <f t="shared" si="14"/>
        <v>43.771732215165528</v>
      </c>
      <c r="AI199" s="42">
        <f t="shared" si="14"/>
        <v>140.18784506748952</v>
      </c>
      <c r="AJ199" s="42">
        <f t="shared" si="14"/>
        <v>18.489787917592309</v>
      </c>
      <c r="AK199" s="42">
        <f t="shared" si="14"/>
        <v>10.377271243172618</v>
      </c>
      <c r="AL199" s="42">
        <f t="shared" si="14"/>
        <v>26.312627703955215</v>
      </c>
      <c r="AM199" s="42">
        <f t="shared" si="14"/>
        <v>80.251307810382315</v>
      </c>
      <c r="AN199" s="42">
        <f t="shared" si="14"/>
        <v>333.54612446769147</v>
      </c>
      <c r="AO199" s="42">
        <f t="shared" si="14"/>
        <v>2692.584631725636</v>
      </c>
      <c r="AP199" s="42">
        <f t="shared" si="14"/>
        <v>129777.32827952303</v>
      </c>
      <c r="AQ199" s="42">
        <f t="shared" si="14"/>
        <v>69880.099842783005</v>
      </c>
      <c r="AR199" s="42">
        <f t="shared" si="14"/>
        <v>199657.42812230604</v>
      </c>
      <c r="AS199" s="42">
        <f t="shared" si="14"/>
        <v>3252.4055399039999</v>
      </c>
      <c r="AT199" s="42">
        <f t="shared" si="14"/>
        <v>449291.8945452061</v>
      </c>
      <c r="AU199" s="42">
        <f t="shared" si="14"/>
        <v>993308.97548091714</v>
      </c>
      <c r="AV199" s="42">
        <f t="shared" si="14"/>
        <v>263551.81375958398</v>
      </c>
      <c r="AW199" s="42">
        <f t="shared" si="14"/>
        <v>583405.80420312821</v>
      </c>
      <c r="AX199" s="42">
        <f t="shared" si="14"/>
        <v>253034.11405668902</v>
      </c>
      <c r="AY199" s="42">
        <f t="shared" si="14"/>
        <v>560271.43789938907</v>
      </c>
      <c r="AZ199" s="52">
        <f>MAX(AZ185:AZ198)</f>
        <v>57.924504971428576</v>
      </c>
      <c r="BA199" s="52">
        <f>MAX(BA185:BA198)</f>
        <v>115.84900995000001</v>
      </c>
      <c r="BB199" s="42">
        <f t="shared" ref="BB199:BD199" si="15">SUM(BB185:BB198)</f>
        <v>544.06622042700008</v>
      </c>
      <c r="BC199" s="42">
        <f t="shared" si="15"/>
        <v>49904.663734455004</v>
      </c>
      <c r="BD199" s="42">
        <f t="shared" si="15"/>
        <v>110145.37215920299</v>
      </c>
      <c r="BE199" s="52">
        <f>MAX(BE185:BE198)</f>
        <v>9.3079057214285719</v>
      </c>
      <c r="BF199" s="52">
        <f>MAX(BF185:BF198)</f>
        <v>18.615811447142857</v>
      </c>
      <c r="BG199" s="42">
        <f t="shared" ref="BG199:BL199" si="16">SUM(BG185:BG198)</f>
        <v>673.75029253699995</v>
      </c>
      <c r="BH199" s="42">
        <f t="shared" si="16"/>
        <v>4840.7655830990007</v>
      </c>
      <c r="BI199" s="42">
        <f t="shared" si="16"/>
        <v>24.84</v>
      </c>
      <c r="BJ199" s="42">
        <f t="shared" si="16"/>
        <v>28.01</v>
      </c>
      <c r="BK199" s="42">
        <f t="shared" si="16"/>
        <v>55.709999999999944</v>
      </c>
      <c r="BL199" s="42">
        <f t="shared" si="16"/>
        <v>59.169999999999945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359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留萌沖N225No_2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留萌沖N225No_2（PT3）</v>
      </c>
    </row>
    <row r="204" spans="1:64" s="37" customFormat="1" x14ac:dyDescent="0.2">
      <c r="A204" s="7" t="s">
        <v>331</v>
      </c>
      <c r="B204" s="37">
        <f ca="1">VLOOKUP(B203,$B$207:$C$260,2,0)</f>
        <v>55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360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D54"/>
  <sheetViews>
    <sheetView topLeftCell="A7" zoomScaleNormal="100" workbookViewId="0">
      <selection activeCell="D55" sqref="D55"/>
    </sheetView>
  </sheetViews>
  <sheetFormatPr defaultColWidth="9" defaultRowHeight="11" x14ac:dyDescent="0.2"/>
  <cols>
    <col min="1" max="1" width="24.90625" style="37" bestFit="1" customWidth="1"/>
    <col min="2" max="2" width="54.6328125" style="37" bestFit="1" customWidth="1"/>
    <col min="3" max="16384" width="9" style="37"/>
  </cols>
  <sheetData>
    <row r="1" spans="1:4" x14ac:dyDescent="0.2">
      <c r="A1" s="53" t="s">
        <v>271</v>
      </c>
      <c r="B1" s="37" t="s">
        <v>507</v>
      </c>
      <c r="C1" s="36" t="s">
        <v>472</v>
      </c>
      <c r="D1" s="37" t="s">
        <v>542</v>
      </c>
    </row>
    <row r="2" spans="1:4" x14ac:dyDescent="0.2">
      <c r="A2" s="53" t="s">
        <v>272</v>
      </c>
      <c r="B2" s="37" t="s">
        <v>508</v>
      </c>
      <c r="C2" s="36" t="s">
        <v>473</v>
      </c>
      <c r="D2" s="37" t="s">
        <v>542</v>
      </c>
    </row>
    <row r="3" spans="1:4" x14ac:dyDescent="0.2">
      <c r="A3" s="53" t="s">
        <v>273</v>
      </c>
      <c r="B3" s="37" t="s">
        <v>511</v>
      </c>
      <c r="C3" s="36" t="s">
        <v>474</v>
      </c>
      <c r="D3" s="37" t="s">
        <v>543</v>
      </c>
    </row>
    <row r="4" spans="1:4" x14ac:dyDescent="0.2">
      <c r="A4" s="53" t="s">
        <v>274</v>
      </c>
      <c r="B4" s="37" t="s">
        <v>509</v>
      </c>
      <c r="D4" s="37" t="s">
        <v>543</v>
      </c>
    </row>
    <row r="5" spans="1:4" x14ac:dyDescent="0.2">
      <c r="A5" s="53" t="s">
        <v>275</v>
      </c>
      <c r="B5" s="37" t="s">
        <v>510</v>
      </c>
      <c r="D5" s="37" t="s">
        <v>543</v>
      </c>
    </row>
    <row r="6" spans="1:4" x14ac:dyDescent="0.2">
      <c r="A6" s="53" t="s">
        <v>276</v>
      </c>
      <c r="B6" s="37" t="s">
        <v>500</v>
      </c>
      <c r="D6" s="37" t="s">
        <v>544</v>
      </c>
    </row>
    <row r="7" spans="1:4" x14ac:dyDescent="0.2">
      <c r="A7" s="53" t="s">
        <v>277</v>
      </c>
      <c r="B7" s="37" t="s">
        <v>499</v>
      </c>
      <c r="D7" s="37" t="s">
        <v>544</v>
      </c>
    </row>
    <row r="8" spans="1:4" x14ac:dyDescent="0.2">
      <c r="A8" s="53" t="s">
        <v>278</v>
      </c>
      <c r="B8" s="37" t="s">
        <v>498</v>
      </c>
      <c r="D8" s="37" t="s">
        <v>544</v>
      </c>
    </row>
    <row r="9" spans="1:4" x14ac:dyDescent="0.2">
      <c r="A9" s="53" t="s">
        <v>279</v>
      </c>
      <c r="B9" s="37" t="s">
        <v>501</v>
      </c>
      <c r="D9" s="37" t="s">
        <v>545</v>
      </c>
    </row>
    <row r="10" spans="1:4" x14ac:dyDescent="0.2">
      <c r="A10" s="53" t="s">
        <v>280</v>
      </c>
      <c r="B10" s="37" t="s">
        <v>502</v>
      </c>
      <c r="D10" s="37" t="s">
        <v>545</v>
      </c>
    </row>
    <row r="11" spans="1:4" x14ac:dyDescent="0.2">
      <c r="A11" s="53" t="s">
        <v>281</v>
      </c>
      <c r="B11" s="37" t="s">
        <v>503</v>
      </c>
      <c r="D11" s="37" t="s">
        <v>545</v>
      </c>
    </row>
    <row r="12" spans="1:4" x14ac:dyDescent="0.2">
      <c r="A12" s="53" t="s">
        <v>282</v>
      </c>
      <c r="B12" s="37" t="s">
        <v>504</v>
      </c>
      <c r="D12" s="37" t="s">
        <v>545</v>
      </c>
    </row>
    <row r="13" spans="1:4" x14ac:dyDescent="0.2">
      <c r="A13" s="53" t="s">
        <v>283</v>
      </c>
      <c r="B13" s="37" t="s">
        <v>505</v>
      </c>
      <c r="D13" s="37" t="s">
        <v>545</v>
      </c>
    </row>
    <row r="14" spans="1:4" x14ac:dyDescent="0.2">
      <c r="A14" s="53" t="s">
        <v>284</v>
      </c>
      <c r="B14" s="37" t="s">
        <v>506</v>
      </c>
      <c r="D14" s="37" t="s">
        <v>545</v>
      </c>
    </row>
    <row r="15" spans="1:4" x14ac:dyDescent="0.2">
      <c r="A15" s="53" t="s">
        <v>285</v>
      </c>
      <c r="B15" s="37" t="s">
        <v>484</v>
      </c>
      <c r="D15" s="37" t="s">
        <v>540</v>
      </c>
    </row>
    <row r="16" spans="1:4" x14ac:dyDescent="0.2">
      <c r="A16" s="53" t="s">
        <v>286</v>
      </c>
      <c r="B16" s="37" t="s">
        <v>483</v>
      </c>
      <c r="D16" s="37" t="s">
        <v>540</v>
      </c>
    </row>
    <row r="17" spans="1:4" x14ac:dyDescent="0.2">
      <c r="A17" s="53" t="s">
        <v>287</v>
      </c>
      <c r="B17" s="37" t="s">
        <v>485</v>
      </c>
      <c r="D17" s="37" t="s">
        <v>540</v>
      </c>
    </row>
    <row r="18" spans="1:4" x14ac:dyDescent="0.2">
      <c r="A18" s="53" t="s">
        <v>288</v>
      </c>
      <c r="B18" s="37" t="s">
        <v>486</v>
      </c>
      <c r="D18" s="37" t="s">
        <v>540</v>
      </c>
    </row>
    <row r="19" spans="1:4" x14ac:dyDescent="0.2">
      <c r="A19" s="53" t="s">
        <v>289</v>
      </c>
      <c r="B19" s="37" t="s">
        <v>487</v>
      </c>
      <c r="D19" s="37" t="s">
        <v>540</v>
      </c>
    </row>
    <row r="20" spans="1:4" x14ac:dyDescent="0.2">
      <c r="A20" s="53" t="s">
        <v>290</v>
      </c>
      <c r="B20" s="37" t="s">
        <v>488</v>
      </c>
      <c r="D20" s="37" t="s">
        <v>540</v>
      </c>
    </row>
    <row r="21" spans="1:4" x14ac:dyDescent="0.2">
      <c r="A21" s="53" t="s">
        <v>291</v>
      </c>
      <c r="B21" s="37" t="s">
        <v>512</v>
      </c>
      <c r="D21" s="37" t="s">
        <v>546</v>
      </c>
    </row>
    <row r="22" spans="1:4" x14ac:dyDescent="0.2">
      <c r="A22" s="53" t="s">
        <v>292</v>
      </c>
      <c r="B22" s="37" t="s">
        <v>513</v>
      </c>
      <c r="D22" s="37" t="s">
        <v>546</v>
      </c>
    </row>
    <row r="23" spans="1:4" x14ac:dyDescent="0.2">
      <c r="A23" s="53" t="s">
        <v>293</v>
      </c>
      <c r="B23" s="37" t="s">
        <v>524</v>
      </c>
      <c r="D23" s="37" t="s">
        <v>540</v>
      </c>
    </row>
    <row r="24" spans="1:4" x14ac:dyDescent="0.2">
      <c r="A24" s="53" t="s">
        <v>294</v>
      </c>
      <c r="B24" s="37" t="s">
        <v>525</v>
      </c>
      <c r="D24" s="37" t="s">
        <v>540</v>
      </c>
    </row>
    <row r="25" spans="1:4" x14ac:dyDescent="0.2">
      <c r="A25" s="53" t="s">
        <v>295</v>
      </c>
      <c r="B25" s="37" t="s">
        <v>530</v>
      </c>
      <c r="D25" s="37" t="s">
        <v>540</v>
      </c>
    </row>
    <row r="26" spans="1:4" x14ac:dyDescent="0.2">
      <c r="A26" s="53" t="s">
        <v>296</v>
      </c>
      <c r="B26" s="37" t="s">
        <v>526</v>
      </c>
      <c r="D26" s="37" t="s">
        <v>540</v>
      </c>
    </row>
    <row r="27" spans="1:4" x14ac:dyDescent="0.2">
      <c r="A27" s="53" t="s">
        <v>297</v>
      </c>
      <c r="B27" s="37" t="s">
        <v>527</v>
      </c>
      <c r="D27" s="37" t="s">
        <v>540</v>
      </c>
    </row>
    <row r="28" spans="1:4" x14ac:dyDescent="0.2">
      <c r="A28" s="53" t="s">
        <v>298</v>
      </c>
      <c r="B28" s="37" t="s">
        <v>528</v>
      </c>
      <c r="D28" s="37" t="s">
        <v>540</v>
      </c>
    </row>
    <row r="29" spans="1:4" x14ac:dyDescent="0.2">
      <c r="A29" s="53" t="s">
        <v>299</v>
      </c>
      <c r="B29" s="37" t="s">
        <v>529</v>
      </c>
      <c r="D29" s="37" t="s">
        <v>540</v>
      </c>
    </row>
    <row r="30" spans="1:4" x14ac:dyDescent="0.2">
      <c r="A30" s="53" t="s">
        <v>300</v>
      </c>
      <c r="B30" s="37" t="s">
        <v>531</v>
      </c>
      <c r="D30" s="37" t="s">
        <v>544</v>
      </c>
    </row>
    <row r="31" spans="1:4" x14ac:dyDescent="0.2">
      <c r="A31" s="53" t="s">
        <v>301</v>
      </c>
      <c r="B31" s="37" t="s">
        <v>532</v>
      </c>
      <c r="D31" s="37" t="s">
        <v>544</v>
      </c>
    </row>
    <row r="32" spans="1:4" x14ac:dyDescent="0.2">
      <c r="A32" s="53" t="s">
        <v>302</v>
      </c>
      <c r="B32" s="37" t="s">
        <v>533</v>
      </c>
      <c r="D32" s="37" t="s">
        <v>542</v>
      </c>
    </row>
    <row r="33" spans="1:4" x14ac:dyDescent="0.2">
      <c r="A33" s="53" t="s">
        <v>303</v>
      </c>
      <c r="B33" s="37" t="s">
        <v>534</v>
      </c>
      <c r="D33" s="37" t="s">
        <v>542</v>
      </c>
    </row>
    <row r="34" spans="1:4" x14ac:dyDescent="0.2">
      <c r="A34" s="53" t="s">
        <v>304</v>
      </c>
      <c r="B34" s="37" t="s">
        <v>535</v>
      </c>
      <c r="D34" s="37" t="s">
        <v>542</v>
      </c>
    </row>
    <row r="35" spans="1:4" x14ac:dyDescent="0.2">
      <c r="A35" s="53" t="s">
        <v>305</v>
      </c>
      <c r="B35" s="37" t="s">
        <v>536</v>
      </c>
      <c r="D35" s="37" t="s">
        <v>542</v>
      </c>
    </row>
    <row r="36" spans="1:4" x14ac:dyDescent="0.2">
      <c r="A36" s="53" t="s">
        <v>306</v>
      </c>
      <c r="B36" s="37" t="s">
        <v>514</v>
      </c>
      <c r="D36" s="37" t="s">
        <v>547</v>
      </c>
    </row>
    <row r="37" spans="1:4" x14ac:dyDescent="0.2">
      <c r="A37" s="53" t="s">
        <v>307</v>
      </c>
      <c r="B37" s="37" t="s">
        <v>515</v>
      </c>
      <c r="D37" s="37" t="s">
        <v>547</v>
      </c>
    </row>
    <row r="38" spans="1:4" x14ac:dyDescent="0.2">
      <c r="A38" s="53" t="s">
        <v>308</v>
      </c>
      <c r="B38" s="37" t="s">
        <v>516</v>
      </c>
      <c r="D38" s="37" t="s">
        <v>547</v>
      </c>
    </row>
    <row r="39" spans="1:4" x14ac:dyDescent="0.2">
      <c r="A39" s="53" t="s">
        <v>309</v>
      </c>
      <c r="B39" s="37" t="s">
        <v>494</v>
      </c>
      <c r="D39" s="37" t="s">
        <v>547</v>
      </c>
    </row>
    <row r="40" spans="1:4" x14ac:dyDescent="0.2">
      <c r="A40" s="53" t="s">
        <v>310</v>
      </c>
      <c r="B40" s="37" t="s">
        <v>493</v>
      </c>
      <c r="D40" s="37" t="s">
        <v>547</v>
      </c>
    </row>
    <row r="41" spans="1:4" x14ac:dyDescent="0.2">
      <c r="A41" s="53" t="s">
        <v>311</v>
      </c>
      <c r="B41" s="37" t="s">
        <v>517</v>
      </c>
      <c r="D41" s="37" t="s">
        <v>548</v>
      </c>
    </row>
    <row r="42" spans="1:4" x14ac:dyDescent="0.2">
      <c r="A42" s="53" t="s">
        <v>312</v>
      </c>
      <c r="B42" s="37" t="s">
        <v>518</v>
      </c>
      <c r="D42" s="37" t="s">
        <v>548</v>
      </c>
    </row>
    <row r="43" spans="1:4" x14ac:dyDescent="0.2">
      <c r="A43" s="53" t="s">
        <v>313</v>
      </c>
      <c r="B43" s="37" t="s">
        <v>519</v>
      </c>
      <c r="D43" s="37" t="s">
        <v>548</v>
      </c>
    </row>
    <row r="44" spans="1:4" x14ac:dyDescent="0.2">
      <c r="A44" s="53" t="s">
        <v>314</v>
      </c>
      <c r="B44" s="37" t="s">
        <v>538</v>
      </c>
      <c r="D44" s="37" t="s">
        <v>549</v>
      </c>
    </row>
    <row r="45" spans="1:4" x14ac:dyDescent="0.2">
      <c r="A45" s="53" t="s">
        <v>315</v>
      </c>
      <c r="B45" s="37" t="s">
        <v>537</v>
      </c>
      <c r="D45" s="37" t="s">
        <v>547</v>
      </c>
    </row>
    <row r="46" spans="1:4" x14ac:dyDescent="0.2">
      <c r="A46" s="53" t="s">
        <v>316</v>
      </c>
      <c r="B46" s="37" t="s">
        <v>539</v>
      </c>
      <c r="D46" s="37" t="s">
        <v>540</v>
      </c>
    </row>
    <row r="47" spans="1:4" x14ac:dyDescent="0.2">
      <c r="A47" s="53" t="s">
        <v>317</v>
      </c>
      <c r="B47" s="37" t="s">
        <v>523</v>
      </c>
      <c r="D47" s="37" t="s">
        <v>550</v>
      </c>
    </row>
    <row r="48" spans="1:4" x14ac:dyDescent="0.2">
      <c r="A48" s="53" t="s">
        <v>318</v>
      </c>
      <c r="B48" s="37" t="s">
        <v>489</v>
      </c>
      <c r="D48" s="37" t="s">
        <v>551</v>
      </c>
    </row>
    <row r="49" spans="1:4" x14ac:dyDescent="0.2">
      <c r="A49" s="53" t="s">
        <v>319</v>
      </c>
      <c r="B49" s="37" t="s">
        <v>490</v>
      </c>
      <c r="D49" s="37" t="s">
        <v>550</v>
      </c>
    </row>
    <row r="50" spans="1:4" x14ac:dyDescent="0.2">
      <c r="A50" s="53" t="s">
        <v>320</v>
      </c>
      <c r="B50" s="37" t="s">
        <v>496</v>
      </c>
      <c r="D50" s="37" t="s">
        <v>545</v>
      </c>
    </row>
    <row r="51" spans="1:4" x14ac:dyDescent="0.2">
      <c r="A51" s="53" t="s">
        <v>321</v>
      </c>
      <c r="B51" s="37" t="s">
        <v>497</v>
      </c>
      <c r="D51" s="37" t="s">
        <v>545</v>
      </c>
    </row>
    <row r="52" spans="1:4" x14ac:dyDescent="0.2">
      <c r="A52" s="53" t="s">
        <v>322</v>
      </c>
      <c r="B52" s="37" t="s">
        <v>495</v>
      </c>
      <c r="D52" s="37" t="s">
        <v>545</v>
      </c>
    </row>
    <row r="53" spans="1:4" x14ac:dyDescent="0.2">
      <c r="A53" s="53" t="s">
        <v>323</v>
      </c>
      <c r="B53" s="37" t="s">
        <v>492</v>
      </c>
      <c r="D53" s="37" t="s">
        <v>541</v>
      </c>
    </row>
    <row r="54" spans="1:4" x14ac:dyDescent="0.2">
      <c r="A54" s="53" t="s">
        <v>324</v>
      </c>
      <c r="B54" s="37" t="s">
        <v>491</v>
      </c>
      <c r="D54" s="37" t="s">
        <v>540</v>
      </c>
    </row>
  </sheetData>
  <phoneticPr fontId="4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W197"/>
  <sheetViews>
    <sheetView workbookViewId="0">
      <pane xSplit="4" ySplit="1" topLeftCell="E130" activePane="bottomRight" state="frozen"/>
      <selection pane="topRight" activeCell="E1" sqref="E1"/>
      <selection pane="bottomLeft" activeCell="A2" sqref="A2"/>
      <selection pane="bottomRight" activeCell="B2" sqref="B2:B180"/>
    </sheetView>
  </sheetViews>
  <sheetFormatPr defaultColWidth="9" defaultRowHeight="12" x14ac:dyDescent="0.2"/>
  <cols>
    <col min="1" max="1" width="5.08984375" style="56" bestFit="1" customWidth="1"/>
    <col min="2" max="2" width="10.26953125" style="56" bestFit="1" customWidth="1"/>
    <col min="3" max="3" width="9.08984375" style="56" bestFit="1" customWidth="1"/>
    <col min="4" max="4" width="20" style="56" bestFit="1" customWidth="1"/>
    <col min="5" max="5" width="11.453125" style="57" bestFit="1" customWidth="1"/>
    <col min="6" max="6" width="10.36328125" style="57" bestFit="1" customWidth="1"/>
    <col min="7" max="8" width="14.26953125" style="58" bestFit="1" customWidth="1"/>
    <col min="9" max="9" width="13.7265625" style="58" customWidth="1"/>
    <col min="10" max="10" width="21.08984375" style="58" bestFit="1" customWidth="1"/>
    <col min="11" max="12" width="13.26953125" style="56" bestFit="1" customWidth="1"/>
    <col min="13" max="13" width="9" style="56"/>
    <col min="14" max="14" width="9.08984375" style="56" bestFit="1" customWidth="1"/>
    <col min="15" max="15" width="20" style="56" bestFit="1" customWidth="1"/>
    <col min="16" max="17" width="10.26953125" style="56" bestFit="1" customWidth="1"/>
    <col min="18" max="19" width="14.08984375" style="56" bestFit="1" customWidth="1"/>
    <col min="20" max="20" width="15.7265625" style="56" customWidth="1"/>
    <col min="21" max="21" width="21" style="56" bestFit="1" customWidth="1"/>
    <col min="22" max="23" width="13.08984375" style="56" bestFit="1" customWidth="1"/>
    <col min="24" max="16384" width="9" style="56"/>
  </cols>
  <sheetData>
    <row r="1" spans="1:23" s="70" customFormat="1" ht="36" x14ac:dyDescent="0.2">
      <c r="A1" s="66" t="s">
        <v>479</v>
      </c>
      <c r="B1" s="66" t="s">
        <v>476</v>
      </c>
      <c r="C1" s="66" t="s">
        <v>336</v>
      </c>
      <c r="D1" s="66" t="s">
        <v>480</v>
      </c>
      <c r="E1" s="67" t="s">
        <v>478</v>
      </c>
      <c r="F1" s="67" t="s">
        <v>477</v>
      </c>
      <c r="G1" s="68" t="s">
        <v>332</v>
      </c>
      <c r="H1" s="69" t="s">
        <v>333</v>
      </c>
      <c r="I1" s="69" t="s">
        <v>334</v>
      </c>
      <c r="J1" s="69" t="s">
        <v>335</v>
      </c>
      <c r="K1" s="66" t="s">
        <v>482</v>
      </c>
      <c r="L1" s="66" t="s">
        <v>481</v>
      </c>
      <c r="N1" s="66" t="s">
        <v>336</v>
      </c>
      <c r="O1" s="66" t="s">
        <v>1</v>
      </c>
      <c r="P1" s="67" t="s">
        <v>478</v>
      </c>
      <c r="Q1" s="67" t="s">
        <v>477</v>
      </c>
      <c r="R1" s="68" t="s">
        <v>332</v>
      </c>
      <c r="S1" s="69" t="s">
        <v>333</v>
      </c>
      <c r="T1" s="69" t="s">
        <v>334</v>
      </c>
      <c r="U1" s="69" t="s">
        <v>335</v>
      </c>
      <c r="V1" s="66" t="s">
        <v>482</v>
      </c>
      <c r="W1" s="66" t="s">
        <v>481</v>
      </c>
    </row>
    <row r="2" spans="1:23" x14ac:dyDescent="0.2">
      <c r="A2" s="62">
        <v>1</v>
      </c>
      <c r="B2" s="62" t="s">
        <v>105</v>
      </c>
      <c r="C2" s="62">
        <v>1</v>
      </c>
      <c r="D2" s="62" t="s">
        <v>106</v>
      </c>
      <c r="E2" s="59">
        <v>4198</v>
      </c>
      <c r="F2" s="59">
        <v>9440</v>
      </c>
      <c r="G2" s="60">
        <v>218.51848320400001</v>
      </c>
      <c r="H2" s="61">
        <v>32.792950877000003</v>
      </c>
      <c r="I2" s="61">
        <v>140.959829587</v>
      </c>
      <c r="J2" s="61">
        <v>270.47996445799998</v>
      </c>
      <c r="K2" s="65">
        <v>126</v>
      </c>
      <c r="L2" s="62">
        <v>20</v>
      </c>
      <c r="N2" s="62">
        <v>1</v>
      </c>
      <c r="O2" s="63" t="s">
        <v>106</v>
      </c>
      <c r="P2" s="64">
        <f t="shared" ref="P2:W2" si="0">SUM(E2:E25)</f>
        <v>162359.00072000001</v>
      </c>
      <c r="Q2" s="64">
        <f t="shared" si="0"/>
        <v>311713</v>
      </c>
      <c r="R2" s="64">
        <f t="shared" si="0"/>
        <v>5689.8897842639999</v>
      </c>
      <c r="S2" s="64">
        <f t="shared" si="0"/>
        <v>2210.1836640350007</v>
      </c>
      <c r="T2" s="64">
        <f t="shared" si="0"/>
        <v>1374.3119996410003</v>
      </c>
      <c r="U2" s="64">
        <f t="shared" si="0"/>
        <v>8189.7479791150008</v>
      </c>
      <c r="V2" s="64">
        <f t="shared" si="0"/>
        <v>1555</v>
      </c>
      <c r="W2" s="64">
        <f t="shared" si="0"/>
        <v>1899</v>
      </c>
    </row>
    <row r="3" spans="1:23" x14ac:dyDescent="0.2">
      <c r="A3" s="62">
        <v>2</v>
      </c>
      <c r="B3" s="62" t="s">
        <v>107</v>
      </c>
      <c r="C3" s="62">
        <v>1</v>
      </c>
      <c r="D3" s="62" t="s">
        <v>106</v>
      </c>
      <c r="E3" s="59">
        <v>34540</v>
      </c>
      <c r="F3" s="59">
        <v>85974</v>
      </c>
      <c r="G3" s="60">
        <v>1265.291905759</v>
      </c>
      <c r="H3" s="61">
        <v>487.59899717600001</v>
      </c>
      <c r="I3" s="61">
        <v>176.30840367299999</v>
      </c>
      <c r="J3" s="61">
        <v>1288.71165735</v>
      </c>
      <c r="K3" s="65">
        <v>224</v>
      </c>
      <c r="L3" s="62">
        <v>364</v>
      </c>
      <c r="N3" s="62">
        <v>2</v>
      </c>
      <c r="O3" s="63" t="s">
        <v>131</v>
      </c>
      <c r="P3" s="64">
        <f t="shared" ref="P3:W3" si="1">SUM(E26:E33)</f>
        <v>564217</v>
      </c>
      <c r="Q3" s="64">
        <f t="shared" si="1"/>
        <v>2360832</v>
      </c>
      <c r="R3" s="64">
        <f t="shared" si="1"/>
        <v>8802.4608359229987</v>
      </c>
      <c r="S3" s="64">
        <f t="shared" si="1"/>
        <v>7376.7381606129993</v>
      </c>
      <c r="T3" s="64">
        <f t="shared" si="1"/>
        <v>1339.6278382180001</v>
      </c>
      <c r="U3" s="64">
        <f t="shared" si="1"/>
        <v>10885.773721662999</v>
      </c>
      <c r="V3" s="64">
        <f t="shared" si="1"/>
        <v>1218</v>
      </c>
      <c r="W3" s="64">
        <f t="shared" si="1"/>
        <v>1332</v>
      </c>
    </row>
    <row r="4" spans="1:23" x14ac:dyDescent="0.2">
      <c r="A4" s="62">
        <v>3</v>
      </c>
      <c r="B4" s="62" t="s">
        <v>108</v>
      </c>
      <c r="C4" s="62">
        <v>1</v>
      </c>
      <c r="D4" s="62" t="s">
        <v>106</v>
      </c>
      <c r="E4" s="59">
        <v>14652.000719999996</v>
      </c>
      <c r="F4" s="59">
        <v>23372</v>
      </c>
      <c r="G4" s="60">
        <v>452.59902213100003</v>
      </c>
      <c r="H4" s="61">
        <v>169.11449434400001</v>
      </c>
      <c r="I4" s="61">
        <v>108.801203706</v>
      </c>
      <c r="J4" s="61">
        <v>629.50140826500001</v>
      </c>
      <c r="K4" s="65">
        <v>123</v>
      </c>
      <c r="L4" s="62">
        <v>203</v>
      </c>
      <c r="N4" s="62">
        <v>3</v>
      </c>
      <c r="O4" s="63" t="s">
        <v>140</v>
      </c>
      <c r="P4" s="64">
        <f t="shared" ref="P4:W4" si="2">SUM(E34:E53)</f>
        <v>118931</v>
      </c>
      <c r="Q4" s="64">
        <f t="shared" si="2"/>
        <v>224190</v>
      </c>
      <c r="R4" s="64">
        <f t="shared" si="2"/>
        <v>2386.4064854380003</v>
      </c>
      <c r="S4" s="64">
        <f t="shared" si="2"/>
        <v>1203.2759201449996</v>
      </c>
      <c r="T4" s="64">
        <f t="shared" si="2"/>
        <v>794.09954416899973</v>
      </c>
      <c r="U4" s="64">
        <f t="shared" si="2"/>
        <v>4520.8886067240001</v>
      </c>
      <c r="V4" s="64">
        <f t="shared" si="2"/>
        <v>673</v>
      </c>
      <c r="W4" s="64">
        <f t="shared" si="2"/>
        <v>1018</v>
      </c>
    </row>
    <row r="5" spans="1:23" x14ac:dyDescent="0.2">
      <c r="A5" s="62">
        <v>4</v>
      </c>
      <c r="B5" s="62" t="s">
        <v>109</v>
      </c>
      <c r="C5" s="62">
        <v>1</v>
      </c>
      <c r="D5" s="62" t="s">
        <v>106</v>
      </c>
      <c r="E5" s="59">
        <v>7386</v>
      </c>
      <c r="F5" s="59">
        <v>12272</v>
      </c>
      <c r="G5" s="60">
        <v>218.296070894</v>
      </c>
      <c r="H5" s="61">
        <v>124.114328113</v>
      </c>
      <c r="I5" s="61">
        <v>128.12477710100001</v>
      </c>
      <c r="J5" s="61">
        <v>465.70616252600001</v>
      </c>
      <c r="K5" s="65">
        <v>113</v>
      </c>
      <c r="L5" s="62">
        <v>56</v>
      </c>
      <c r="N5" s="62">
        <v>4</v>
      </c>
      <c r="O5" s="63" t="s">
        <v>161</v>
      </c>
      <c r="P5" s="64">
        <f t="shared" ref="P5:W5" si="3">SUM(E54:E64)</f>
        <v>161835</v>
      </c>
      <c r="Q5" s="64">
        <f t="shared" si="3"/>
        <v>413968</v>
      </c>
      <c r="R5" s="64">
        <f t="shared" si="3"/>
        <v>3726.1077007690001</v>
      </c>
      <c r="S5" s="64">
        <f t="shared" si="3"/>
        <v>2900.1670744990001</v>
      </c>
      <c r="T5" s="64">
        <f t="shared" si="3"/>
        <v>1181.0230906490001</v>
      </c>
      <c r="U5" s="64">
        <f t="shared" si="3"/>
        <v>5745.6678425789996</v>
      </c>
      <c r="V5" s="64">
        <f t="shared" si="3"/>
        <v>809</v>
      </c>
      <c r="W5" s="64">
        <f t="shared" si="3"/>
        <v>921</v>
      </c>
    </row>
    <row r="6" spans="1:23" x14ac:dyDescent="0.2">
      <c r="A6" s="62">
        <v>5</v>
      </c>
      <c r="B6" s="62" t="s">
        <v>110</v>
      </c>
      <c r="C6" s="62">
        <v>1</v>
      </c>
      <c r="D6" s="62" t="s">
        <v>106</v>
      </c>
      <c r="E6" s="59">
        <v>6010</v>
      </c>
      <c r="F6" s="59">
        <v>11383</v>
      </c>
      <c r="G6" s="60">
        <v>121.674647341</v>
      </c>
      <c r="H6" s="61">
        <v>99.790304461999995</v>
      </c>
      <c r="I6" s="61">
        <v>23.081317276</v>
      </c>
      <c r="J6" s="61">
        <v>229.85402185999999</v>
      </c>
      <c r="K6" s="65">
        <v>32</v>
      </c>
      <c r="L6" s="62">
        <v>28</v>
      </c>
      <c r="N6" s="62">
        <v>5</v>
      </c>
      <c r="O6" s="63" t="s">
        <v>173</v>
      </c>
      <c r="P6" s="64">
        <f t="shared" ref="P6:W6" si="4">SUM(E65:E71)</f>
        <v>54888</v>
      </c>
      <c r="Q6" s="64">
        <f t="shared" si="4"/>
        <v>73316</v>
      </c>
      <c r="R6" s="64">
        <f t="shared" si="4"/>
        <v>1330.645448068</v>
      </c>
      <c r="S6" s="64">
        <f t="shared" si="4"/>
        <v>474.09423009400001</v>
      </c>
      <c r="T6" s="64">
        <f t="shared" si="4"/>
        <v>497.34164964299998</v>
      </c>
      <c r="U6" s="64">
        <f t="shared" si="4"/>
        <v>2760.9423074659999</v>
      </c>
      <c r="V6" s="64">
        <f t="shared" si="4"/>
        <v>494</v>
      </c>
      <c r="W6" s="64">
        <f t="shared" si="4"/>
        <v>735</v>
      </c>
    </row>
    <row r="7" spans="1:23" x14ac:dyDescent="0.2">
      <c r="A7" s="62">
        <v>6</v>
      </c>
      <c r="B7" s="62" t="s">
        <v>111</v>
      </c>
      <c r="C7" s="62">
        <v>1</v>
      </c>
      <c r="D7" s="62" t="s">
        <v>106</v>
      </c>
      <c r="E7" s="59">
        <v>4061</v>
      </c>
      <c r="F7" s="59">
        <v>9519</v>
      </c>
      <c r="G7" s="60">
        <v>229.15462674599999</v>
      </c>
      <c r="H7" s="61">
        <v>86.184861604999995</v>
      </c>
      <c r="I7" s="61">
        <v>68.453133600000001</v>
      </c>
      <c r="J7" s="61">
        <v>260.25084401100003</v>
      </c>
      <c r="K7" s="65">
        <v>61</v>
      </c>
      <c r="L7" s="62">
        <v>41</v>
      </c>
      <c r="N7" s="62">
        <v>6</v>
      </c>
      <c r="O7" s="63" t="s">
        <v>181</v>
      </c>
      <c r="P7" s="64">
        <f t="shared" ref="P7:W7" si="5">SUM(E72:E82)</f>
        <v>188265</v>
      </c>
      <c r="Q7" s="64">
        <f t="shared" si="5"/>
        <v>424808</v>
      </c>
      <c r="R7" s="64">
        <f t="shared" si="5"/>
        <v>2863.7424404660001</v>
      </c>
      <c r="S7" s="64">
        <f t="shared" si="5"/>
        <v>2336.308042568</v>
      </c>
      <c r="T7" s="64">
        <f t="shared" si="5"/>
        <v>1030.219910281</v>
      </c>
      <c r="U7" s="64">
        <f t="shared" si="5"/>
        <v>4340.2710256120008</v>
      </c>
      <c r="V7" s="64">
        <f t="shared" si="5"/>
        <v>737</v>
      </c>
      <c r="W7" s="64">
        <f t="shared" si="5"/>
        <v>925</v>
      </c>
    </row>
    <row r="8" spans="1:23" x14ac:dyDescent="0.2">
      <c r="A8" s="62">
        <v>7</v>
      </c>
      <c r="B8" s="62" t="s">
        <v>112</v>
      </c>
      <c r="C8" s="62">
        <v>1</v>
      </c>
      <c r="D8" s="62" t="s">
        <v>106</v>
      </c>
      <c r="E8" s="59">
        <v>17151</v>
      </c>
      <c r="F8" s="59">
        <v>41852</v>
      </c>
      <c r="G8" s="60">
        <v>459.42335747099997</v>
      </c>
      <c r="H8" s="61">
        <v>298.10009752799999</v>
      </c>
      <c r="I8" s="61">
        <v>65.909975102000004</v>
      </c>
      <c r="J8" s="61">
        <v>535.38827398700005</v>
      </c>
      <c r="K8" s="65">
        <v>46</v>
      </c>
      <c r="L8" s="62">
        <v>100</v>
      </c>
      <c r="N8" s="62">
        <v>7</v>
      </c>
      <c r="O8" s="63" t="s">
        <v>193</v>
      </c>
      <c r="P8" s="64">
        <f t="shared" ref="P8:W8" si="6">SUM(E83:E89)</f>
        <v>29105</v>
      </c>
      <c r="Q8" s="64">
        <f t="shared" si="6"/>
        <v>40312</v>
      </c>
      <c r="R8" s="64">
        <f t="shared" si="6"/>
        <v>955.67314793699995</v>
      </c>
      <c r="S8" s="64">
        <f t="shared" si="6"/>
        <v>217.07015414900002</v>
      </c>
      <c r="T8" s="64">
        <f t="shared" si="6"/>
        <v>347.19436376199997</v>
      </c>
      <c r="U8" s="64">
        <f t="shared" si="6"/>
        <v>1823.180535427</v>
      </c>
      <c r="V8" s="64">
        <f t="shared" si="6"/>
        <v>384</v>
      </c>
      <c r="W8" s="64">
        <f t="shared" si="6"/>
        <v>367</v>
      </c>
    </row>
    <row r="9" spans="1:23" x14ac:dyDescent="0.2">
      <c r="A9" s="62">
        <v>8</v>
      </c>
      <c r="B9" s="62" t="s">
        <v>113</v>
      </c>
      <c r="C9" s="62">
        <v>1</v>
      </c>
      <c r="D9" s="62" t="s">
        <v>106</v>
      </c>
      <c r="E9" s="59">
        <v>7441</v>
      </c>
      <c r="F9" s="59">
        <v>18112</v>
      </c>
      <c r="G9" s="60">
        <v>215.67979280500001</v>
      </c>
      <c r="H9" s="61">
        <v>149.84762817000001</v>
      </c>
      <c r="I9" s="61">
        <v>45.698706645000001</v>
      </c>
      <c r="J9" s="61">
        <v>305.94364303899999</v>
      </c>
      <c r="K9" s="65">
        <v>82</v>
      </c>
      <c r="L9" s="62">
        <v>25</v>
      </c>
      <c r="N9" s="62">
        <v>8</v>
      </c>
      <c r="O9" s="63" t="s">
        <v>201</v>
      </c>
      <c r="P9" s="64">
        <f t="shared" ref="P9:W9" si="7">SUM(E90:E112)</f>
        <v>224059</v>
      </c>
      <c r="Q9" s="64">
        <f t="shared" si="7"/>
        <v>521087</v>
      </c>
      <c r="R9" s="64">
        <f t="shared" si="7"/>
        <v>5138.9203701750002</v>
      </c>
      <c r="S9" s="64">
        <f t="shared" si="7"/>
        <v>2553.5448666989996</v>
      </c>
      <c r="T9" s="64">
        <f t="shared" si="7"/>
        <v>1585.6036943470001</v>
      </c>
      <c r="U9" s="64">
        <f t="shared" si="7"/>
        <v>13717.787080627002</v>
      </c>
      <c r="V9" s="64">
        <f t="shared" si="7"/>
        <v>1938</v>
      </c>
      <c r="W9" s="64">
        <f t="shared" si="7"/>
        <v>2647</v>
      </c>
    </row>
    <row r="10" spans="1:23" x14ac:dyDescent="0.2">
      <c r="A10" s="62">
        <v>9</v>
      </c>
      <c r="B10" s="62" t="s">
        <v>114</v>
      </c>
      <c r="C10" s="62">
        <v>1</v>
      </c>
      <c r="D10" s="62" t="s">
        <v>106</v>
      </c>
      <c r="E10" s="59">
        <v>1652</v>
      </c>
      <c r="F10" s="59">
        <v>3833</v>
      </c>
      <c r="G10" s="60">
        <v>65.164925683999996</v>
      </c>
      <c r="H10" s="61">
        <v>49.326269554</v>
      </c>
      <c r="I10" s="61">
        <v>17.159605990999999</v>
      </c>
      <c r="J10" s="61">
        <v>70.519811125000004</v>
      </c>
      <c r="K10" s="65">
        <v>24</v>
      </c>
      <c r="L10" s="62">
        <v>21</v>
      </c>
      <c r="N10" s="62">
        <v>9</v>
      </c>
      <c r="O10" s="63" t="s">
        <v>225</v>
      </c>
      <c r="P10" s="64">
        <f t="shared" ref="P10:W10" si="8">SUM(E113:E120)</f>
        <v>31599</v>
      </c>
      <c r="Q10" s="64">
        <f t="shared" si="8"/>
        <v>50170</v>
      </c>
      <c r="R10" s="64">
        <f t="shared" si="8"/>
        <v>1102.2247973399999</v>
      </c>
      <c r="S10" s="64">
        <f t="shared" si="8"/>
        <v>294.720540374</v>
      </c>
      <c r="T10" s="64">
        <f t="shared" si="8"/>
        <v>380.48926856299994</v>
      </c>
      <c r="U10" s="64">
        <f t="shared" si="8"/>
        <v>2179.6097871469997</v>
      </c>
      <c r="V10" s="64">
        <f t="shared" si="8"/>
        <v>547</v>
      </c>
      <c r="W10" s="64">
        <f t="shared" si="8"/>
        <v>405</v>
      </c>
    </row>
    <row r="11" spans="1:23" x14ac:dyDescent="0.2">
      <c r="A11" s="62">
        <v>10</v>
      </c>
      <c r="B11" s="62" t="s">
        <v>115</v>
      </c>
      <c r="C11" s="62">
        <v>1</v>
      </c>
      <c r="D11" s="62" t="s">
        <v>106</v>
      </c>
      <c r="E11" s="59">
        <v>19808</v>
      </c>
      <c r="F11" s="59">
        <v>22278</v>
      </c>
      <c r="G11" s="60">
        <v>350.61309637400001</v>
      </c>
      <c r="H11" s="61">
        <v>174.44839150999999</v>
      </c>
      <c r="I11" s="61">
        <v>196.58618307200001</v>
      </c>
      <c r="J11" s="61">
        <v>850.11983975199996</v>
      </c>
      <c r="K11" s="65">
        <v>148</v>
      </c>
      <c r="L11" s="62">
        <v>230</v>
      </c>
      <c r="N11" s="62">
        <v>10</v>
      </c>
      <c r="O11" s="63" t="s">
        <v>3</v>
      </c>
      <c r="P11" s="64">
        <f t="shared" ref="P11:W11" si="9">SUM(E121:E130)</f>
        <v>37118</v>
      </c>
      <c r="Q11" s="64">
        <f t="shared" si="9"/>
        <v>68153</v>
      </c>
      <c r="R11" s="64">
        <f t="shared" si="9"/>
        <v>2102.8211190429997</v>
      </c>
      <c r="S11" s="64">
        <f t="shared" si="9"/>
        <v>458.62336998299992</v>
      </c>
      <c r="T11" s="64">
        <f t="shared" si="9"/>
        <v>714.25167994600019</v>
      </c>
      <c r="U11" s="64">
        <f t="shared" si="9"/>
        <v>3773.6958247760003</v>
      </c>
      <c r="V11" s="64">
        <f t="shared" si="9"/>
        <v>570</v>
      </c>
      <c r="W11" s="64">
        <f t="shared" si="9"/>
        <v>589</v>
      </c>
    </row>
    <row r="12" spans="1:23" x14ac:dyDescent="0.2">
      <c r="A12" s="62">
        <v>11</v>
      </c>
      <c r="B12" s="62" t="s">
        <v>116</v>
      </c>
      <c r="C12" s="62">
        <v>1</v>
      </c>
      <c r="D12" s="62" t="s">
        <v>106</v>
      </c>
      <c r="E12" s="59">
        <v>7241</v>
      </c>
      <c r="F12" s="59">
        <v>8051</v>
      </c>
      <c r="G12" s="60">
        <v>201.68724277000001</v>
      </c>
      <c r="H12" s="61">
        <v>56.870501758000003</v>
      </c>
      <c r="I12" s="61">
        <v>9.7309836480000005</v>
      </c>
      <c r="J12" s="61">
        <v>299.21634124799999</v>
      </c>
      <c r="K12" s="65">
        <v>33</v>
      </c>
      <c r="L12" s="62">
        <v>62</v>
      </c>
      <c r="N12" s="62">
        <v>11</v>
      </c>
      <c r="O12" s="63" t="s">
        <v>14</v>
      </c>
      <c r="P12" s="64">
        <f t="shared" ref="P12:W12" si="10">SUM(E131:E148)</f>
        <v>152607</v>
      </c>
      <c r="Q12" s="64">
        <f t="shared" si="10"/>
        <v>305998</v>
      </c>
      <c r="R12" s="64">
        <f t="shared" si="10"/>
        <v>4120.3430749159998</v>
      </c>
      <c r="S12" s="64">
        <f t="shared" si="10"/>
        <v>2083.5564973190003</v>
      </c>
      <c r="T12" s="64">
        <f t="shared" si="10"/>
        <v>1499.5944322620001</v>
      </c>
      <c r="U12" s="64">
        <f t="shared" si="10"/>
        <v>10523.155971568001</v>
      </c>
      <c r="V12" s="64">
        <f t="shared" si="10"/>
        <v>1374</v>
      </c>
      <c r="W12" s="64">
        <f t="shared" si="10"/>
        <v>1762</v>
      </c>
    </row>
    <row r="13" spans="1:23" x14ac:dyDescent="0.2">
      <c r="A13" s="62">
        <v>12</v>
      </c>
      <c r="B13" s="62" t="s">
        <v>117</v>
      </c>
      <c r="C13" s="62">
        <v>1</v>
      </c>
      <c r="D13" s="62" t="s">
        <v>106</v>
      </c>
      <c r="E13" s="59">
        <v>2813</v>
      </c>
      <c r="F13" s="59">
        <v>5850</v>
      </c>
      <c r="G13" s="60">
        <v>135.47116871</v>
      </c>
      <c r="H13" s="61">
        <v>77.417345987000004</v>
      </c>
      <c r="I13" s="61">
        <v>37.076387162000003</v>
      </c>
      <c r="J13" s="61">
        <v>178.79411203800001</v>
      </c>
      <c r="K13" s="65">
        <v>48</v>
      </c>
      <c r="L13" s="62">
        <v>22</v>
      </c>
      <c r="N13" s="62">
        <v>12</v>
      </c>
      <c r="O13" s="63" t="s">
        <v>235</v>
      </c>
      <c r="P13" s="64">
        <f t="shared" ref="P13:W13" si="11">SUM(E149:E167)</f>
        <v>175596</v>
      </c>
      <c r="Q13" s="64">
        <f t="shared" si="11"/>
        <v>351443</v>
      </c>
      <c r="R13" s="64">
        <f t="shared" si="11"/>
        <v>7082.5800275050005</v>
      </c>
      <c r="S13" s="64">
        <f t="shared" si="11"/>
        <v>2263.0576912320003</v>
      </c>
      <c r="T13" s="64">
        <f t="shared" si="11"/>
        <v>1675.3631197380003</v>
      </c>
      <c r="U13" s="64">
        <f t="shared" si="11"/>
        <v>13681.830413608001</v>
      </c>
      <c r="V13" s="64">
        <f t="shared" si="11"/>
        <v>1766</v>
      </c>
      <c r="W13" s="64">
        <f t="shared" si="11"/>
        <v>2159</v>
      </c>
    </row>
    <row r="14" spans="1:23" x14ac:dyDescent="0.2">
      <c r="A14" s="62">
        <v>13</v>
      </c>
      <c r="B14" s="62" t="s">
        <v>118</v>
      </c>
      <c r="C14" s="62">
        <v>1</v>
      </c>
      <c r="D14" s="62" t="s">
        <v>106</v>
      </c>
      <c r="E14" s="59">
        <v>1980</v>
      </c>
      <c r="F14" s="59">
        <v>3498</v>
      </c>
      <c r="G14" s="60">
        <v>43.029494763999999</v>
      </c>
      <c r="H14" s="61">
        <v>27.037940913</v>
      </c>
      <c r="I14" s="61">
        <v>12.939672698000001</v>
      </c>
      <c r="J14" s="61">
        <v>39.486412729000001</v>
      </c>
      <c r="K14" s="65">
        <v>16</v>
      </c>
      <c r="L14" s="62">
        <v>0</v>
      </c>
      <c r="N14" s="62">
        <v>13</v>
      </c>
      <c r="O14" s="63" t="s">
        <v>255</v>
      </c>
      <c r="P14" s="64">
        <f t="shared" ref="P14:W14" si="12">SUM(E168:E175)</f>
        <v>106417.00000429997</v>
      </c>
      <c r="Q14" s="64">
        <f t="shared" si="12"/>
        <v>248209</v>
      </c>
      <c r="R14" s="64">
        <f t="shared" si="12"/>
        <v>2828.2848798670002</v>
      </c>
      <c r="S14" s="64">
        <f t="shared" si="12"/>
        <v>1458.3630559089997</v>
      </c>
      <c r="T14" s="64">
        <f t="shared" si="12"/>
        <v>964.30866228700006</v>
      </c>
      <c r="U14" s="64">
        <f t="shared" si="12"/>
        <v>5593.5110592939991</v>
      </c>
      <c r="V14" s="64">
        <f t="shared" si="12"/>
        <v>628</v>
      </c>
      <c r="W14" s="64">
        <f t="shared" si="12"/>
        <v>453</v>
      </c>
    </row>
    <row r="15" spans="1:23" x14ac:dyDescent="0.2">
      <c r="A15" s="62">
        <v>14</v>
      </c>
      <c r="B15" s="62" t="s">
        <v>119</v>
      </c>
      <c r="C15" s="62">
        <v>1</v>
      </c>
      <c r="D15" s="62" t="s">
        <v>106</v>
      </c>
      <c r="E15" s="59">
        <v>4978</v>
      </c>
      <c r="F15" s="59">
        <v>5624</v>
      </c>
      <c r="G15" s="60">
        <v>199.19559545199999</v>
      </c>
      <c r="H15" s="61">
        <v>46.358250136000002</v>
      </c>
      <c r="I15" s="61">
        <v>34.413459402999997</v>
      </c>
      <c r="J15" s="61">
        <v>230.403350018</v>
      </c>
      <c r="K15" s="65">
        <v>36</v>
      </c>
      <c r="L15" s="62">
        <v>69</v>
      </c>
      <c r="N15" s="62">
        <v>14</v>
      </c>
      <c r="O15" s="63" t="s">
        <v>264</v>
      </c>
      <c r="P15" s="64">
        <f t="shared" ref="P15:W15" si="13">SUM(E176:E180)</f>
        <v>49380</v>
      </c>
      <c r="Q15" s="64">
        <f t="shared" si="13"/>
        <v>80847</v>
      </c>
      <c r="R15" s="64">
        <f t="shared" si="13"/>
        <v>2227.8928367490003</v>
      </c>
      <c r="S15" s="64">
        <f t="shared" si="13"/>
        <v>407.94375062199998</v>
      </c>
      <c r="T15" s="64">
        <f t="shared" si="13"/>
        <v>520.86632472999997</v>
      </c>
      <c r="U15" s="64">
        <f t="shared" si="13"/>
        <v>3290.2732844719999</v>
      </c>
      <c r="V15" s="64">
        <f t="shared" si="13"/>
        <v>425</v>
      </c>
      <c r="W15" s="64">
        <f t="shared" si="13"/>
        <v>205</v>
      </c>
    </row>
    <row r="16" spans="1:23" x14ac:dyDescent="0.2">
      <c r="A16" s="62">
        <v>15</v>
      </c>
      <c r="B16" s="62" t="s">
        <v>120</v>
      </c>
      <c r="C16" s="62">
        <v>1</v>
      </c>
      <c r="D16" s="62" t="s">
        <v>106</v>
      </c>
      <c r="E16" s="59">
        <v>4753</v>
      </c>
      <c r="F16" s="59">
        <v>11526</v>
      </c>
      <c r="G16" s="60">
        <v>332.657621597</v>
      </c>
      <c r="H16" s="61">
        <v>55.192592888</v>
      </c>
      <c r="I16" s="61">
        <v>56.217816921999997</v>
      </c>
      <c r="J16" s="61">
        <v>504.76917667200001</v>
      </c>
      <c r="K16" s="65">
        <v>87</v>
      </c>
      <c r="L16" s="62">
        <v>198</v>
      </c>
      <c r="N16" s="63"/>
      <c r="O16" s="63" t="s">
        <v>337</v>
      </c>
      <c r="P16" s="64">
        <f t="shared" ref="P16:W16" si="14">SUM(P2:P15)</f>
        <v>2056376.0007242998</v>
      </c>
      <c r="Q16" s="64">
        <f t="shared" si="14"/>
        <v>5475046</v>
      </c>
      <c r="R16" s="61">
        <f t="shared" si="14"/>
        <v>50357.99294846</v>
      </c>
      <c r="S16" s="61">
        <f t="shared" si="14"/>
        <v>26237.647018240998</v>
      </c>
      <c r="T16" s="61">
        <f t="shared" si="14"/>
        <v>13904.295578235999</v>
      </c>
      <c r="U16" s="61">
        <f t="shared" si="14"/>
        <v>91026.335440078008</v>
      </c>
      <c r="V16" s="64">
        <f t="shared" si="14"/>
        <v>13118</v>
      </c>
      <c r="W16" s="64">
        <f t="shared" si="14"/>
        <v>15417</v>
      </c>
    </row>
    <row r="17" spans="1:19" x14ac:dyDescent="0.2">
      <c r="A17" s="62">
        <v>16</v>
      </c>
      <c r="B17" s="62" t="s">
        <v>121</v>
      </c>
      <c r="C17" s="62">
        <v>1</v>
      </c>
      <c r="D17" s="62" t="s">
        <v>106</v>
      </c>
      <c r="E17" s="59">
        <v>6443</v>
      </c>
      <c r="F17" s="59">
        <v>12685</v>
      </c>
      <c r="G17" s="60">
        <v>271.26499051399998</v>
      </c>
      <c r="H17" s="61">
        <v>86.431807415999998</v>
      </c>
      <c r="I17" s="61">
        <v>37.364688854999997</v>
      </c>
      <c r="J17" s="61">
        <v>360.10902273699998</v>
      </c>
      <c r="K17" s="65">
        <v>61</v>
      </c>
      <c r="L17" s="62">
        <v>72</v>
      </c>
    </row>
    <row r="18" spans="1:19" x14ac:dyDescent="0.2">
      <c r="A18" s="62">
        <v>17</v>
      </c>
      <c r="B18" s="62" t="s">
        <v>122</v>
      </c>
      <c r="C18" s="62">
        <v>1</v>
      </c>
      <c r="D18" s="62" t="s">
        <v>106</v>
      </c>
      <c r="E18" s="59">
        <v>2998</v>
      </c>
      <c r="F18" s="59">
        <v>3580</v>
      </c>
      <c r="G18" s="60">
        <v>78.843293602000003</v>
      </c>
      <c r="H18" s="61">
        <v>20.928818171</v>
      </c>
      <c r="I18" s="61">
        <v>26.389032575000002</v>
      </c>
      <c r="J18" s="61">
        <v>180.68141160900001</v>
      </c>
      <c r="K18" s="65">
        <v>25</v>
      </c>
      <c r="L18" s="62">
        <v>37</v>
      </c>
    </row>
    <row r="19" spans="1:19" x14ac:dyDescent="0.2">
      <c r="A19" s="62">
        <v>18</v>
      </c>
      <c r="B19" s="62" t="s">
        <v>123</v>
      </c>
      <c r="C19" s="62">
        <v>1</v>
      </c>
      <c r="D19" s="62" t="s">
        <v>106</v>
      </c>
      <c r="E19" s="59">
        <v>1361</v>
      </c>
      <c r="F19" s="59">
        <v>2081</v>
      </c>
      <c r="G19" s="60">
        <v>82.804723906000007</v>
      </c>
      <c r="H19" s="61">
        <v>24.010172674</v>
      </c>
      <c r="I19" s="61">
        <v>12.032716705</v>
      </c>
      <c r="J19" s="61">
        <v>196.30731267199999</v>
      </c>
      <c r="K19" s="65">
        <v>32</v>
      </c>
      <c r="L19" s="62">
        <v>41</v>
      </c>
    </row>
    <row r="20" spans="1:19" x14ac:dyDescent="0.2">
      <c r="A20" s="62">
        <v>19</v>
      </c>
      <c r="B20" s="62" t="s">
        <v>124</v>
      </c>
      <c r="C20" s="62">
        <v>1</v>
      </c>
      <c r="D20" s="62" t="s">
        <v>106</v>
      </c>
      <c r="E20" s="59">
        <v>3085</v>
      </c>
      <c r="F20" s="59">
        <v>6929</v>
      </c>
      <c r="G20" s="60">
        <v>229.65117109100001</v>
      </c>
      <c r="H20" s="61">
        <v>52.797577451999999</v>
      </c>
      <c r="I20" s="61">
        <v>43.321469948999997</v>
      </c>
      <c r="J20" s="61">
        <v>411.58305033400001</v>
      </c>
      <c r="K20" s="65">
        <v>61</v>
      </c>
      <c r="L20" s="62">
        <v>106</v>
      </c>
    </row>
    <row r="21" spans="1:19" x14ac:dyDescent="0.2">
      <c r="A21" s="62">
        <v>20</v>
      </c>
      <c r="B21" s="62" t="s">
        <v>125</v>
      </c>
      <c r="C21" s="62">
        <v>1</v>
      </c>
      <c r="D21" s="62" t="s">
        <v>106</v>
      </c>
      <c r="E21" s="59">
        <v>2855</v>
      </c>
      <c r="F21" s="59">
        <v>3241</v>
      </c>
      <c r="G21" s="60">
        <v>111.590839202</v>
      </c>
      <c r="H21" s="61">
        <v>22.038795668999999</v>
      </c>
      <c r="I21" s="61">
        <v>15.299151670000001</v>
      </c>
      <c r="J21" s="61">
        <v>176.41489789400001</v>
      </c>
      <c r="K21" s="65">
        <v>23</v>
      </c>
      <c r="L21" s="62">
        <v>63</v>
      </c>
    </row>
    <row r="22" spans="1:19" x14ac:dyDescent="0.2">
      <c r="A22" s="62">
        <v>21</v>
      </c>
      <c r="B22" s="62" t="s">
        <v>126</v>
      </c>
      <c r="C22" s="62">
        <v>1</v>
      </c>
      <c r="D22" s="62" t="s">
        <v>106</v>
      </c>
      <c r="E22" s="59">
        <v>2074</v>
      </c>
      <c r="F22" s="59">
        <v>2614</v>
      </c>
      <c r="G22" s="60">
        <v>97.200021141999997</v>
      </c>
      <c r="H22" s="61">
        <v>13.457462115</v>
      </c>
      <c r="I22" s="61">
        <v>24.702595827</v>
      </c>
      <c r="J22" s="61">
        <v>148.96947936500001</v>
      </c>
      <c r="K22" s="65">
        <v>51</v>
      </c>
      <c r="L22" s="62">
        <v>40</v>
      </c>
    </row>
    <row r="23" spans="1:19" x14ac:dyDescent="0.2">
      <c r="A23" s="62">
        <v>22</v>
      </c>
      <c r="B23" s="62" t="s">
        <v>127</v>
      </c>
      <c r="C23" s="62">
        <v>1</v>
      </c>
      <c r="D23" s="62" t="s">
        <v>106</v>
      </c>
      <c r="E23" s="59">
        <v>1140</v>
      </c>
      <c r="F23" s="59">
        <v>2682</v>
      </c>
      <c r="G23" s="60">
        <v>103.481298807</v>
      </c>
      <c r="H23" s="61">
        <v>16.523614740999999</v>
      </c>
      <c r="I23" s="61">
        <v>13.593592525</v>
      </c>
      <c r="J23" s="61">
        <v>183.96539495799999</v>
      </c>
      <c r="K23" s="65">
        <v>16</v>
      </c>
      <c r="L23" s="62">
        <v>17</v>
      </c>
    </row>
    <row r="24" spans="1:19" x14ac:dyDescent="0.2">
      <c r="A24" s="62">
        <v>23</v>
      </c>
      <c r="B24" s="62" t="s">
        <v>128</v>
      </c>
      <c r="C24" s="62">
        <v>1</v>
      </c>
      <c r="D24" s="62" t="s">
        <v>106</v>
      </c>
      <c r="E24" s="59">
        <v>2319</v>
      </c>
      <c r="F24" s="59">
        <v>2041</v>
      </c>
      <c r="G24" s="60">
        <v>57.636157769</v>
      </c>
      <c r="H24" s="61">
        <v>14.705861605000001</v>
      </c>
      <c r="I24" s="61">
        <v>54.790061985999998</v>
      </c>
      <c r="J24" s="61">
        <v>143.64254403000001</v>
      </c>
      <c r="K24" s="65">
        <v>37</v>
      </c>
      <c r="L24" s="62">
        <v>26</v>
      </c>
    </row>
    <row r="25" spans="1:19" x14ac:dyDescent="0.2">
      <c r="A25" s="62">
        <v>24</v>
      </c>
      <c r="B25" s="62" t="s">
        <v>129</v>
      </c>
      <c r="C25" s="62">
        <v>1</v>
      </c>
      <c r="D25" s="62" t="s">
        <v>106</v>
      </c>
      <c r="E25" s="59">
        <v>1420</v>
      </c>
      <c r="F25" s="59">
        <v>3276</v>
      </c>
      <c r="G25" s="60">
        <v>148.96023652900001</v>
      </c>
      <c r="H25" s="61">
        <v>25.094599170999999</v>
      </c>
      <c r="I25" s="61">
        <v>25.357233962999999</v>
      </c>
      <c r="J25" s="61">
        <v>228.929846438</v>
      </c>
      <c r="K25" s="65">
        <v>50</v>
      </c>
      <c r="L25" s="62">
        <v>58</v>
      </c>
      <c r="O25" s="75"/>
      <c r="P25" s="75"/>
      <c r="Q25" s="75"/>
      <c r="R25" s="75"/>
      <c r="S25" s="75"/>
    </row>
    <row r="26" spans="1:19" x14ac:dyDescent="0.2">
      <c r="A26" s="62">
        <v>25</v>
      </c>
      <c r="B26" s="62" t="s">
        <v>130</v>
      </c>
      <c r="C26" s="62">
        <v>2</v>
      </c>
      <c r="D26" s="62" t="s">
        <v>131</v>
      </c>
      <c r="E26" s="59">
        <v>394654</v>
      </c>
      <c r="F26" s="59">
        <v>1934941</v>
      </c>
      <c r="G26" s="60">
        <v>5151.6045213199995</v>
      </c>
      <c r="H26" s="61">
        <v>5271.3136516690001</v>
      </c>
      <c r="I26" s="61">
        <v>466.836648954</v>
      </c>
      <c r="J26" s="61">
        <v>6191.1026167219998</v>
      </c>
      <c r="K26" s="65">
        <v>651</v>
      </c>
      <c r="L26" s="62">
        <v>715</v>
      </c>
      <c r="O26" s="75"/>
      <c r="P26" s="75"/>
      <c r="Q26" s="75"/>
      <c r="R26" s="75"/>
      <c r="S26" s="75"/>
    </row>
    <row r="27" spans="1:19" x14ac:dyDescent="0.2">
      <c r="A27" s="62">
        <v>26</v>
      </c>
      <c r="B27" s="62" t="s">
        <v>132</v>
      </c>
      <c r="C27" s="62">
        <v>2</v>
      </c>
      <c r="D27" s="62" t="s">
        <v>131</v>
      </c>
      <c r="E27" s="59">
        <v>51666</v>
      </c>
      <c r="F27" s="59">
        <v>120805</v>
      </c>
      <c r="G27" s="60">
        <v>880.00578310200001</v>
      </c>
      <c r="H27" s="61">
        <v>537.52441534599996</v>
      </c>
      <c r="I27" s="61">
        <v>144.31668399700001</v>
      </c>
      <c r="J27" s="61">
        <v>932.82517298499999</v>
      </c>
      <c r="K27" s="65">
        <v>82</v>
      </c>
      <c r="L27" s="62">
        <v>99</v>
      </c>
      <c r="O27" s="75"/>
      <c r="P27" s="76"/>
      <c r="Q27" s="76"/>
      <c r="R27" s="76"/>
      <c r="S27" s="75"/>
    </row>
    <row r="28" spans="1:19" x14ac:dyDescent="0.2">
      <c r="A28" s="62">
        <v>27</v>
      </c>
      <c r="B28" s="62" t="s">
        <v>133</v>
      </c>
      <c r="C28" s="62">
        <v>2</v>
      </c>
      <c r="D28" s="62" t="s">
        <v>131</v>
      </c>
      <c r="E28" s="59">
        <v>26599</v>
      </c>
      <c r="F28" s="59">
        <v>95459</v>
      </c>
      <c r="G28" s="60">
        <v>702.76080544599995</v>
      </c>
      <c r="H28" s="61">
        <v>498.30860250699999</v>
      </c>
      <c r="I28" s="61">
        <v>233.14850806000001</v>
      </c>
      <c r="J28" s="61">
        <v>992.12584043599998</v>
      </c>
      <c r="K28" s="65">
        <v>129</v>
      </c>
      <c r="L28" s="62">
        <v>103</v>
      </c>
      <c r="O28" s="75"/>
      <c r="P28" s="77"/>
      <c r="Q28" s="78"/>
      <c r="R28" s="78"/>
      <c r="S28" s="75"/>
    </row>
    <row r="29" spans="1:19" x14ac:dyDescent="0.2">
      <c r="A29" s="62">
        <v>28</v>
      </c>
      <c r="B29" s="62" t="s">
        <v>134</v>
      </c>
      <c r="C29" s="62">
        <v>2</v>
      </c>
      <c r="D29" s="62" t="s">
        <v>131</v>
      </c>
      <c r="E29" s="59">
        <v>33255</v>
      </c>
      <c r="F29" s="59">
        <v>68893</v>
      </c>
      <c r="G29" s="60">
        <v>515.45138479399998</v>
      </c>
      <c r="H29" s="61">
        <v>355.04585294399999</v>
      </c>
      <c r="I29" s="61">
        <v>112.529295115</v>
      </c>
      <c r="J29" s="61">
        <v>611.65786518799996</v>
      </c>
      <c r="K29" s="65">
        <v>95</v>
      </c>
      <c r="L29" s="62">
        <v>94</v>
      </c>
      <c r="O29" s="75"/>
      <c r="P29" s="77"/>
      <c r="Q29" s="78"/>
      <c r="R29" s="78"/>
      <c r="S29" s="75"/>
    </row>
    <row r="30" spans="1:19" x14ac:dyDescent="0.2">
      <c r="A30" s="62">
        <v>29</v>
      </c>
      <c r="B30" s="62" t="s">
        <v>135</v>
      </c>
      <c r="C30" s="62">
        <v>2</v>
      </c>
      <c r="D30" s="62" t="s">
        <v>131</v>
      </c>
      <c r="E30" s="59">
        <v>19706</v>
      </c>
      <c r="F30" s="59">
        <v>59763</v>
      </c>
      <c r="G30" s="60">
        <v>446.91916138900001</v>
      </c>
      <c r="H30" s="61">
        <v>297.55906542399998</v>
      </c>
      <c r="I30" s="61">
        <v>65.304344780999998</v>
      </c>
      <c r="J30" s="61">
        <v>490.96604945000001</v>
      </c>
      <c r="K30" s="65">
        <v>55</v>
      </c>
      <c r="L30" s="62">
        <v>38</v>
      </c>
      <c r="O30" s="75"/>
      <c r="P30" s="77"/>
      <c r="Q30" s="78"/>
      <c r="R30" s="78"/>
      <c r="S30" s="75"/>
    </row>
    <row r="31" spans="1:19" x14ac:dyDescent="0.2">
      <c r="A31" s="62">
        <v>30</v>
      </c>
      <c r="B31" s="62" t="s">
        <v>136</v>
      </c>
      <c r="C31" s="62">
        <v>2</v>
      </c>
      <c r="D31" s="62" t="s">
        <v>131</v>
      </c>
      <c r="E31" s="59">
        <v>26631</v>
      </c>
      <c r="F31" s="59">
        <v>59986</v>
      </c>
      <c r="G31" s="60">
        <v>703.99006712599999</v>
      </c>
      <c r="H31" s="61">
        <v>283.09948726800002</v>
      </c>
      <c r="I31" s="61">
        <v>162.62086338899999</v>
      </c>
      <c r="J31" s="61">
        <v>913.48043785000004</v>
      </c>
      <c r="K31" s="65">
        <v>108</v>
      </c>
      <c r="L31" s="62">
        <v>108</v>
      </c>
      <c r="O31" s="75"/>
      <c r="P31" s="77"/>
      <c r="Q31" s="78"/>
      <c r="R31" s="78"/>
      <c r="S31" s="75"/>
    </row>
    <row r="32" spans="1:19" x14ac:dyDescent="0.2">
      <c r="A32" s="62">
        <v>31</v>
      </c>
      <c r="B32" s="62" t="s">
        <v>137</v>
      </c>
      <c r="C32" s="62">
        <v>2</v>
      </c>
      <c r="D32" s="62" t="s">
        <v>131</v>
      </c>
      <c r="E32" s="59">
        <v>9044</v>
      </c>
      <c r="F32" s="59">
        <v>17608</v>
      </c>
      <c r="G32" s="60">
        <v>289.69512522000002</v>
      </c>
      <c r="H32" s="61">
        <v>122.10733564500001</v>
      </c>
      <c r="I32" s="61">
        <v>135.10820957999999</v>
      </c>
      <c r="J32" s="61">
        <v>541.981671269</v>
      </c>
      <c r="K32" s="65">
        <v>70</v>
      </c>
      <c r="L32" s="62">
        <v>139</v>
      </c>
      <c r="O32" s="75"/>
      <c r="P32" s="77"/>
      <c r="Q32" s="78"/>
      <c r="R32" s="78"/>
      <c r="S32" s="75"/>
    </row>
    <row r="33" spans="1:19" x14ac:dyDescent="0.2">
      <c r="A33" s="62">
        <v>32</v>
      </c>
      <c r="B33" s="62" t="s">
        <v>138</v>
      </c>
      <c r="C33" s="62">
        <v>2</v>
      </c>
      <c r="D33" s="62" t="s">
        <v>131</v>
      </c>
      <c r="E33" s="59">
        <v>2662</v>
      </c>
      <c r="F33" s="59">
        <v>3377</v>
      </c>
      <c r="G33" s="60">
        <v>112.033987526</v>
      </c>
      <c r="H33" s="61">
        <v>11.77974981</v>
      </c>
      <c r="I33" s="61">
        <v>19.763284341999999</v>
      </c>
      <c r="J33" s="61">
        <v>211.63406776299999</v>
      </c>
      <c r="K33" s="65">
        <v>28</v>
      </c>
      <c r="L33" s="62">
        <v>36</v>
      </c>
      <c r="O33" s="75"/>
      <c r="P33" s="77"/>
      <c r="Q33" s="78"/>
      <c r="R33" s="78"/>
      <c r="S33" s="75"/>
    </row>
    <row r="34" spans="1:19" x14ac:dyDescent="0.2">
      <c r="A34" s="62">
        <v>33</v>
      </c>
      <c r="B34" s="62" t="s">
        <v>139</v>
      </c>
      <c r="C34" s="62">
        <v>3</v>
      </c>
      <c r="D34" s="62" t="s">
        <v>140</v>
      </c>
      <c r="E34" s="59">
        <v>58355</v>
      </c>
      <c r="F34" s="59">
        <v>127224</v>
      </c>
      <c r="G34" s="60">
        <v>696.73375219800005</v>
      </c>
      <c r="H34" s="61">
        <v>631.65054684400002</v>
      </c>
      <c r="I34" s="61">
        <v>135.506794111</v>
      </c>
      <c r="J34" s="61">
        <v>749.86459462599998</v>
      </c>
      <c r="K34" s="65">
        <v>85</v>
      </c>
      <c r="L34" s="62">
        <v>96</v>
      </c>
      <c r="O34" s="75"/>
      <c r="P34" s="77"/>
      <c r="Q34" s="78"/>
      <c r="R34" s="78"/>
      <c r="S34" s="75"/>
    </row>
    <row r="35" spans="1:19" x14ac:dyDescent="0.2">
      <c r="A35" s="62">
        <v>34</v>
      </c>
      <c r="B35" s="62" t="s">
        <v>141</v>
      </c>
      <c r="C35" s="62">
        <v>3</v>
      </c>
      <c r="D35" s="62" t="s">
        <v>140</v>
      </c>
      <c r="E35" s="59">
        <v>936</v>
      </c>
      <c r="F35" s="59">
        <v>1673</v>
      </c>
      <c r="G35" s="60">
        <v>3.3826965100000002</v>
      </c>
      <c r="H35" s="61">
        <v>0</v>
      </c>
      <c r="I35" s="61">
        <v>41.692123760000001</v>
      </c>
      <c r="J35" s="61">
        <v>115.626944248</v>
      </c>
      <c r="K35" s="65">
        <v>32</v>
      </c>
      <c r="L35" s="62">
        <v>29</v>
      </c>
      <c r="O35" s="75"/>
      <c r="P35" s="77"/>
      <c r="Q35" s="78"/>
      <c r="R35" s="78"/>
      <c r="S35" s="75"/>
    </row>
    <row r="36" spans="1:19" x14ac:dyDescent="0.2">
      <c r="A36" s="62">
        <v>35</v>
      </c>
      <c r="B36" s="62" t="s">
        <v>142</v>
      </c>
      <c r="C36" s="62">
        <v>3</v>
      </c>
      <c r="D36" s="62" t="s">
        <v>140</v>
      </c>
      <c r="E36" s="59">
        <v>2498</v>
      </c>
      <c r="F36" s="59">
        <v>3303</v>
      </c>
      <c r="G36" s="60">
        <v>70.254102420999999</v>
      </c>
      <c r="H36" s="61">
        <v>17.625647182000002</v>
      </c>
      <c r="I36" s="61">
        <v>31.47956194</v>
      </c>
      <c r="J36" s="61">
        <v>90.971967414999995</v>
      </c>
      <c r="K36" s="65">
        <v>15</v>
      </c>
      <c r="L36" s="62">
        <v>46</v>
      </c>
      <c r="O36" s="75"/>
      <c r="P36" s="77"/>
      <c r="Q36" s="78"/>
      <c r="R36" s="78"/>
      <c r="S36" s="75"/>
    </row>
    <row r="37" spans="1:19" x14ac:dyDescent="0.2">
      <c r="A37" s="62">
        <v>36</v>
      </c>
      <c r="B37" s="62" t="s">
        <v>143</v>
      </c>
      <c r="C37" s="62">
        <v>3</v>
      </c>
      <c r="D37" s="62" t="s">
        <v>140</v>
      </c>
      <c r="E37" s="59">
        <v>1340</v>
      </c>
      <c r="F37" s="59">
        <v>3136</v>
      </c>
      <c r="G37" s="60">
        <v>37.011380940000002</v>
      </c>
      <c r="H37" s="61">
        <v>19.117201619999999</v>
      </c>
      <c r="I37" s="61">
        <v>73.755448451000007</v>
      </c>
      <c r="J37" s="61">
        <v>266.26562359899998</v>
      </c>
      <c r="K37" s="65">
        <v>56</v>
      </c>
      <c r="L37" s="62">
        <v>83</v>
      </c>
      <c r="O37" s="75"/>
      <c r="P37" s="77"/>
      <c r="Q37" s="78"/>
      <c r="R37" s="78"/>
      <c r="S37" s="75"/>
    </row>
    <row r="38" spans="1:19" x14ac:dyDescent="0.2">
      <c r="A38" s="62">
        <v>37</v>
      </c>
      <c r="B38" s="62" t="s">
        <v>144</v>
      </c>
      <c r="C38" s="62">
        <v>3</v>
      </c>
      <c r="D38" s="62" t="s">
        <v>140</v>
      </c>
      <c r="E38" s="59">
        <v>3360</v>
      </c>
      <c r="F38" s="59">
        <v>5030</v>
      </c>
      <c r="G38" s="60">
        <v>219.32099989700001</v>
      </c>
      <c r="H38" s="61">
        <v>27.632111645999998</v>
      </c>
      <c r="I38" s="61">
        <v>56.173162695999999</v>
      </c>
      <c r="J38" s="61">
        <v>609.44597872999998</v>
      </c>
      <c r="K38" s="65">
        <v>61</v>
      </c>
      <c r="L38" s="62">
        <v>109</v>
      </c>
      <c r="O38" s="75"/>
      <c r="P38" s="77"/>
      <c r="Q38" s="78"/>
      <c r="R38" s="78"/>
      <c r="S38" s="75"/>
    </row>
    <row r="39" spans="1:19" x14ac:dyDescent="0.2">
      <c r="A39" s="62">
        <v>38</v>
      </c>
      <c r="B39" s="62" t="s">
        <v>145</v>
      </c>
      <c r="C39" s="62">
        <v>3</v>
      </c>
      <c r="D39" s="62" t="s">
        <v>140</v>
      </c>
      <c r="E39" s="59">
        <v>2718</v>
      </c>
      <c r="F39" s="59">
        <v>4704</v>
      </c>
      <c r="G39" s="60">
        <v>178.88294960499999</v>
      </c>
      <c r="H39" s="61">
        <v>22.189708485000001</v>
      </c>
      <c r="I39" s="61">
        <v>36.259476085000003</v>
      </c>
      <c r="J39" s="61">
        <v>239.378676695</v>
      </c>
      <c r="K39" s="65">
        <v>30</v>
      </c>
      <c r="L39" s="62">
        <v>47</v>
      </c>
      <c r="O39" s="75"/>
      <c r="P39" s="77"/>
      <c r="Q39" s="78"/>
      <c r="R39" s="78"/>
      <c r="S39" s="75"/>
    </row>
    <row r="40" spans="1:19" x14ac:dyDescent="0.2">
      <c r="A40" s="62">
        <v>39</v>
      </c>
      <c r="B40" s="62" t="s">
        <v>146</v>
      </c>
      <c r="C40" s="62">
        <v>3</v>
      </c>
      <c r="D40" s="62" t="s">
        <v>140</v>
      </c>
      <c r="E40" s="59">
        <v>1875</v>
      </c>
      <c r="F40" s="59">
        <v>2148</v>
      </c>
      <c r="G40" s="60">
        <v>81.387286974999995</v>
      </c>
      <c r="H40" s="61">
        <v>12.210068948</v>
      </c>
      <c r="I40" s="61">
        <v>29.442675276999999</v>
      </c>
      <c r="J40" s="61">
        <v>188.02796888</v>
      </c>
      <c r="K40" s="65">
        <v>23</v>
      </c>
      <c r="L40" s="62">
        <v>27</v>
      </c>
      <c r="O40" s="75"/>
      <c r="P40" s="77"/>
      <c r="Q40" s="78"/>
      <c r="R40" s="78"/>
      <c r="S40" s="75"/>
    </row>
    <row r="41" spans="1:19" x14ac:dyDescent="0.2">
      <c r="A41" s="62">
        <v>40</v>
      </c>
      <c r="B41" s="62" t="s">
        <v>147</v>
      </c>
      <c r="C41" s="62">
        <v>3</v>
      </c>
      <c r="D41" s="62" t="s">
        <v>140</v>
      </c>
      <c r="E41" s="59">
        <v>1175</v>
      </c>
      <c r="F41" s="59">
        <v>1882</v>
      </c>
      <c r="G41" s="60">
        <v>71.156399278999999</v>
      </c>
      <c r="H41" s="61">
        <v>17.946846812</v>
      </c>
      <c r="I41" s="61">
        <v>16.726506591</v>
      </c>
      <c r="J41" s="61">
        <v>145.469243339</v>
      </c>
      <c r="K41" s="65">
        <v>11</v>
      </c>
      <c r="L41" s="62">
        <v>15</v>
      </c>
      <c r="O41" s="75"/>
      <c r="P41" s="77"/>
      <c r="Q41" s="78"/>
      <c r="R41" s="78"/>
      <c r="S41" s="75"/>
    </row>
    <row r="42" spans="1:19" x14ac:dyDescent="0.2">
      <c r="A42" s="62">
        <v>41</v>
      </c>
      <c r="B42" s="62" t="s">
        <v>148</v>
      </c>
      <c r="C42" s="62">
        <v>3</v>
      </c>
      <c r="D42" s="62" t="s">
        <v>140</v>
      </c>
      <c r="E42" s="59">
        <v>1638</v>
      </c>
      <c r="F42" s="59">
        <v>2395</v>
      </c>
      <c r="G42" s="60">
        <v>31.864137213999999</v>
      </c>
      <c r="H42" s="61">
        <v>15.627998694</v>
      </c>
      <c r="I42" s="61">
        <v>45.442345946000003</v>
      </c>
      <c r="J42" s="61">
        <v>178.90345315600001</v>
      </c>
      <c r="K42" s="65">
        <v>38</v>
      </c>
      <c r="L42" s="62">
        <v>29</v>
      </c>
      <c r="O42" s="75"/>
      <c r="P42" s="77"/>
      <c r="Q42" s="78"/>
      <c r="R42" s="78"/>
      <c r="S42" s="75"/>
    </row>
    <row r="43" spans="1:19" x14ac:dyDescent="0.2">
      <c r="A43" s="62">
        <v>42</v>
      </c>
      <c r="B43" s="62" t="s">
        <v>149</v>
      </c>
      <c r="C43" s="62">
        <v>3</v>
      </c>
      <c r="D43" s="62" t="s">
        <v>140</v>
      </c>
      <c r="E43" s="59">
        <v>2424</v>
      </c>
      <c r="F43" s="59">
        <v>3265</v>
      </c>
      <c r="G43" s="60">
        <v>87.492022324999994</v>
      </c>
      <c r="H43" s="61">
        <v>19.093501495000002</v>
      </c>
      <c r="I43" s="61">
        <v>28.749686665999999</v>
      </c>
      <c r="J43" s="61">
        <v>217.227962956</v>
      </c>
      <c r="K43" s="65">
        <v>25</v>
      </c>
      <c r="L43" s="62">
        <v>45</v>
      </c>
      <c r="O43" s="75"/>
      <c r="P43" s="75"/>
      <c r="Q43" s="75"/>
      <c r="R43" s="75"/>
      <c r="S43" s="75"/>
    </row>
    <row r="44" spans="1:19" x14ac:dyDescent="0.2">
      <c r="A44" s="62">
        <v>43</v>
      </c>
      <c r="B44" s="62" t="s">
        <v>150</v>
      </c>
      <c r="C44" s="62">
        <v>3</v>
      </c>
      <c r="D44" s="62" t="s">
        <v>140</v>
      </c>
      <c r="E44" s="59">
        <v>6724</v>
      </c>
      <c r="F44" s="59">
        <v>15296</v>
      </c>
      <c r="G44" s="60">
        <v>153.86803935399999</v>
      </c>
      <c r="H44" s="61">
        <v>84.076611407000001</v>
      </c>
      <c r="I44" s="61">
        <v>50.227853807999999</v>
      </c>
      <c r="J44" s="61">
        <v>309.31349684999998</v>
      </c>
      <c r="K44" s="65">
        <v>49</v>
      </c>
      <c r="L44" s="62">
        <v>41</v>
      </c>
    </row>
    <row r="45" spans="1:19" x14ac:dyDescent="0.2">
      <c r="A45" s="62">
        <v>44</v>
      </c>
      <c r="B45" s="62" t="s">
        <v>151</v>
      </c>
      <c r="C45" s="62">
        <v>3</v>
      </c>
      <c r="D45" s="62" t="s">
        <v>140</v>
      </c>
      <c r="E45" s="59">
        <v>5123</v>
      </c>
      <c r="F45" s="59">
        <v>6349</v>
      </c>
      <c r="G45" s="60">
        <v>144.812672459</v>
      </c>
      <c r="H45" s="61">
        <v>62.927804950999999</v>
      </c>
      <c r="I45" s="61">
        <v>66.666719514999997</v>
      </c>
      <c r="J45" s="61">
        <v>402.82181951199999</v>
      </c>
      <c r="K45" s="65">
        <v>52</v>
      </c>
      <c r="L45" s="62">
        <v>95</v>
      </c>
    </row>
    <row r="46" spans="1:19" x14ac:dyDescent="0.2">
      <c r="A46" s="62">
        <v>45</v>
      </c>
      <c r="B46" s="62" t="s">
        <v>152</v>
      </c>
      <c r="C46" s="62">
        <v>3</v>
      </c>
      <c r="D46" s="62" t="s">
        <v>140</v>
      </c>
      <c r="E46" s="59">
        <v>7885</v>
      </c>
      <c r="F46" s="59">
        <v>14146</v>
      </c>
      <c r="G46" s="60">
        <v>114.410090219</v>
      </c>
      <c r="H46" s="61">
        <v>72.016836897000005</v>
      </c>
      <c r="I46" s="61">
        <v>19.507557467000002</v>
      </c>
      <c r="J46" s="61">
        <v>135.257459396</v>
      </c>
      <c r="K46" s="65">
        <v>10</v>
      </c>
      <c r="L46" s="62">
        <v>34</v>
      </c>
    </row>
    <row r="47" spans="1:19" x14ac:dyDescent="0.2">
      <c r="A47" s="62">
        <v>46</v>
      </c>
      <c r="B47" s="62" t="s">
        <v>153</v>
      </c>
      <c r="C47" s="62">
        <v>3</v>
      </c>
      <c r="D47" s="62" t="s">
        <v>140</v>
      </c>
      <c r="E47" s="59">
        <v>1243</v>
      </c>
      <c r="F47" s="59">
        <v>1822</v>
      </c>
      <c r="G47" s="60">
        <v>32.928191599000002</v>
      </c>
      <c r="H47" s="61">
        <v>23.911733535</v>
      </c>
      <c r="I47" s="61">
        <v>12.954446473999999</v>
      </c>
      <c r="J47" s="61">
        <v>50.618033916000002</v>
      </c>
      <c r="K47" s="65">
        <v>13</v>
      </c>
      <c r="L47" s="62">
        <v>12</v>
      </c>
    </row>
    <row r="48" spans="1:19" x14ac:dyDescent="0.2">
      <c r="A48" s="62">
        <v>47</v>
      </c>
      <c r="B48" s="62" t="s">
        <v>154</v>
      </c>
      <c r="C48" s="62">
        <v>3</v>
      </c>
      <c r="D48" s="62" t="s">
        <v>140</v>
      </c>
      <c r="E48" s="59">
        <v>617</v>
      </c>
      <c r="F48" s="59">
        <v>957</v>
      </c>
      <c r="G48" s="60">
        <v>21.708907058000001</v>
      </c>
      <c r="H48" s="61">
        <v>0</v>
      </c>
      <c r="I48" s="61">
        <v>24.008150809</v>
      </c>
      <c r="J48" s="61">
        <v>79.935597455000007</v>
      </c>
      <c r="K48" s="65">
        <v>27</v>
      </c>
      <c r="L48" s="62">
        <v>19</v>
      </c>
    </row>
    <row r="49" spans="1:12" x14ac:dyDescent="0.2">
      <c r="A49" s="62">
        <v>48</v>
      </c>
      <c r="B49" s="62" t="s">
        <v>155</v>
      </c>
      <c r="C49" s="62">
        <v>3</v>
      </c>
      <c r="D49" s="62" t="s">
        <v>140</v>
      </c>
      <c r="E49" s="59">
        <v>1830</v>
      </c>
      <c r="F49" s="59">
        <v>2386</v>
      </c>
      <c r="G49" s="60">
        <v>55.590943561000003</v>
      </c>
      <c r="H49" s="61">
        <v>7.1552522019999998</v>
      </c>
      <c r="I49" s="61">
        <v>32.559617033000002</v>
      </c>
      <c r="J49" s="61">
        <v>107.886501921</v>
      </c>
      <c r="K49" s="65">
        <v>15</v>
      </c>
      <c r="L49" s="62">
        <v>62</v>
      </c>
    </row>
    <row r="50" spans="1:12" x14ac:dyDescent="0.2">
      <c r="A50" s="62">
        <v>49</v>
      </c>
      <c r="B50" s="62" t="s">
        <v>156</v>
      </c>
      <c r="C50" s="62">
        <v>3</v>
      </c>
      <c r="D50" s="62" t="s">
        <v>140</v>
      </c>
      <c r="E50" s="59">
        <v>1936</v>
      </c>
      <c r="F50" s="59">
        <v>3487</v>
      </c>
      <c r="G50" s="60">
        <v>41.825942398000002</v>
      </c>
      <c r="H50" s="61">
        <v>29.775975333000002</v>
      </c>
      <c r="I50" s="61">
        <v>9.0318970499999995</v>
      </c>
      <c r="J50" s="61">
        <v>106.43375001</v>
      </c>
      <c r="K50" s="65">
        <v>20</v>
      </c>
      <c r="L50" s="62">
        <v>42</v>
      </c>
    </row>
    <row r="51" spans="1:12" x14ac:dyDescent="0.2">
      <c r="A51" s="62">
        <v>50</v>
      </c>
      <c r="B51" s="62" t="s">
        <v>157</v>
      </c>
      <c r="C51" s="62">
        <v>3</v>
      </c>
      <c r="D51" s="62" t="s">
        <v>140</v>
      </c>
      <c r="E51" s="59">
        <v>3254</v>
      </c>
      <c r="F51" s="59">
        <v>3655</v>
      </c>
      <c r="G51" s="60">
        <v>90.161021477000006</v>
      </c>
      <c r="H51" s="61">
        <v>0</v>
      </c>
      <c r="I51" s="61">
        <v>17.555255604999999</v>
      </c>
      <c r="J51" s="61">
        <v>129.21203509099999</v>
      </c>
      <c r="K51" s="65">
        <v>23</v>
      </c>
      <c r="L51" s="62">
        <v>69</v>
      </c>
    </row>
    <row r="52" spans="1:12" x14ac:dyDescent="0.2">
      <c r="A52" s="62">
        <v>51</v>
      </c>
      <c r="B52" s="62" t="s">
        <v>158</v>
      </c>
      <c r="C52" s="62">
        <v>3</v>
      </c>
      <c r="D52" s="62" t="s">
        <v>140</v>
      </c>
      <c r="E52" s="59">
        <v>13048</v>
      </c>
      <c r="F52" s="59">
        <v>20189</v>
      </c>
      <c r="G52" s="60">
        <v>206.236959574</v>
      </c>
      <c r="H52" s="61">
        <v>120.607503302</v>
      </c>
      <c r="I52" s="61">
        <v>27.283406285000002</v>
      </c>
      <c r="J52" s="61">
        <v>257.54802530500001</v>
      </c>
      <c r="K52" s="65">
        <v>49</v>
      </c>
      <c r="L52" s="62">
        <v>69</v>
      </c>
    </row>
    <row r="53" spans="1:12" x14ac:dyDescent="0.2">
      <c r="A53" s="62">
        <v>52</v>
      </c>
      <c r="B53" s="62" t="s">
        <v>159</v>
      </c>
      <c r="C53" s="62">
        <v>3</v>
      </c>
      <c r="D53" s="62" t="s">
        <v>140</v>
      </c>
      <c r="E53" s="59">
        <v>952</v>
      </c>
      <c r="F53" s="59">
        <v>1143</v>
      </c>
      <c r="G53" s="60">
        <v>47.377990375000003</v>
      </c>
      <c r="H53" s="61">
        <v>19.710570791999999</v>
      </c>
      <c r="I53" s="61">
        <v>39.076858600000001</v>
      </c>
      <c r="J53" s="61">
        <v>140.679473624</v>
      </c>
      <c r="K53" s="65">
        <v>39</v>
      </c>
      <c r="L53" s="62">
        <v>49</v>
      </c>
    </row>
    <row r="54" spans="1:12" x14ac:dyDescent="0.2">
      <c r="A54" s="62">
        <v>53</v>
      </c>
      <c r="B54" s="62" t="s">
        <v>160</v>
      </c>
      <c r="C54" s="62">
        <v>4</v>
      </c>
      <c r="D54" s="62" t="s">
        <v>161</v>
      </c>
      <c r="E54" s="59">
        <v>33672</v>
      </c>
      <c r="F54" s="59">
        <v>92832</v>
      </c>
      <c r="G54" s="60">
        <v>500.93878354600002</v>
      </c>
      <c r="H54" s="61">
        <v>557.88443972699997</v>
      </c>
      <c r="I54" s="61">
        <v>90.542814649999997</v>
      </c>
      <c r="J54" s="61">
        <v>564.23490783600005</v>
      </c>
      <c r="K54" s="65">
        <v>43</v>
      </c>
      <c r="L54" s="62">
        <v>88</v>
      </c>
    </row>
    <row r="55" spans="1:12" x14ac:dyDescent="0.2">
      <c r="A55" s="62">
        <v>54</v>
      </c>
      <c r="B55" s="62" t="s">
        <v>162</v>
      </c>
      <c r="C55" s="62">
        <v>4</v>
      </c>
      <c r="D55" s="62" t="s">
        <v>161</v>
      </c>
      <c r="E55" s="59">
        <v>55033</v>
      </c>
      <c r="F55" s="59">
        <v>174439</v>
      </c>
      <c r="G55" s="60">
        <v>1196.384813765</v>
      </c>
      <c r="H55" s="61">
        <v>1473.0483488350001</v>
      </c>
      <c r="I55" s="61">
        <v>281.64325654700002</v>
      </c>
      <c r="J55" s="61">
        <v>1538.9309273809999</v>
      </c>
      <c r="K55" s="65">
        <v>149</v>
      </c>
      <c r="L55" s="62">
        <v>72</v>
      </c>
    </row>
    <row r="56" spans="1:12" x14ac:dyDescent="0.2">
      <c r="A56" s="62">
        <v>55</v>
      </c>
      <c r="B56" s="62" t="s">
        <v>163</v>
      </c>
      <c r="C56" s="62">
        <v>4</v>
      </c>
      <c r="D56" s="62" t="s">
        <v>161</v>
      </c>
      <c r="E56" s="59">
        <v>19474</v>
      </c>
      <c r="F56" s="59">
        <v>51462</v>
      </c>
      <c r="G56" s="60">
        <v>308.23139038300002</v>
      </c>
      <c r="H56" s="61">
        <v>253.35241675500001</v>
      </c>
      <c r="I56" s="61">
        <v>88.806853457000003</v>
      </c>
      <c r="J56" s="61">
        <v>379.94229152600002</v>
      </c>
      <c r="K56" s="65">
        <v>72</v>
      </c>
      <c r="L56" s="62">
        <v>73</v>
      </c>
    </row>
    <row r="57" spans="1:12" x14ac:dyDescent="0.2">
      <c r="A57" s="62">
        <v>56</v>
      </c>
      <c r="B57" s="62" t="s">
        <v>164</v>
      </c>
      <c r="C57" s="62">
        <v>4</v>
      </c>
      <c r="D57" s="62" t="s">
        <v>161</v>
      </c>
      <c r="E57" s="59">
        <v>16529</v>
      </c>
      <c r="F57" s="59">
        <v>36309</v>
      </c>
      <c r="G57" s="60">
        <v>303.74858311999998</v>
      </c>
      <c r="H57" s="61">
        <v>195.49416336100001</v>
      </c>
      <c r="I57" s="61">
        <v>116.090750384</v>
      </c>
      <c r="J57" s="61">
        <v>664.79553542199994</v>
      </c>
      <c r="K57" s="65">
        <v>132</v>
      </c>
      <c r="L57" s="62">
        <v>155</v>
      </c>
    </row>
    <row r="58" spans="1:12" x14ac:dyDescent="0.2">
      <c r="A58" s="62">
        <v>57</v>
      </c>
      <c r="B58" s="62" t="s">
        <v>165</v>
      </c>
      <c r="C58" s="62">
        <v>4</v>
      </c>
      <c r="D58" s="62" t="s">
        <v>161</v>
      </c>
      <c r="E58" s="59">
        <v>2628</v>
      </c>
      <c r="F58" s="59">
        <v>4388</v>
      </c>
      <c r="G58" s="60">
        <v>99.798943070999997</v>
      </c>
      <c r="H58" s="61">
        <v>27.116963192</v>
      </c>
      <c r="I58" s="61">
        <v>90.551122508999995</v>
      </c>
      <c r="J58" s="61">
        <v>407.22348760599999</v>
      </c>
      <c r="K58" s="65">
        <v>41</v>
      </c>
      <c r="L58" s="62">
        <v>64</v>
      </c>
    </row>
    <row r="59" spans="1:12" x14ac:dyDescent="0.2">
      <c r="A59" s="62">
        <v>58</v>
      </c>
      <c r="B59" s="62" t="s">
        <v>166</v>
      </c>
      <c r="C59" s="62">
        <v>4</v>
      </c>
      <c r="D59" s="62" t="s">
        <v>161</v>
      </c>
      <c r="E59" s="59">
        <v>1104</v>
      </c>
      <c r="F59" s="59">
        <v>2766</v>
      </c>
      <c r="G59" s="60">
        <v>108.402186837</v>
      </c>
      <c r="H59" s="61">
        <v>23.98283511</v>
      </c>
      <c r="I59" s="61">
        <v>52.630730202999999</v>
      </c>
      <c r="J59" s="61">
        <v>215.95801285100001</v>
      </c>
      <c r="K59" s="65">
        <v>35</v>
      </c>
      <c r="L59" s="62">
        <v>33</v>
      </c>
    </row>
    <row r="60" spans="1:12" x14ac:dyDescent="0.2">
      <c r="A60" s="62">
        <v>59</v>
      </c>
      <c r="B60" s="62" t="s">
        <v>167</v>
      </c>
      <c r="C60" s="62">
        <v>4</v>
      </c>
      <c r="D60" s="62" t="s">
        <v>161</v>
      </c>
      <c r="E60" s="59">
        <v>13583</v>
      </c>
      <c r="F60" s="59">
        <v>18991</v>
      </c>
      <c r="G60" s="60">
        <v>324.15417789999998</v>
      </c>
      <c r="H60" s="61">
        <v>140.09197240899999</v>
      </c>
      <c r="I60" s="61">
        <v>121.25942381900001</v>
      </c>
      <c r="J60" s="61">
        <v>434.20112328599998</v>
      </c>
      <c r="K60" s="65">
        <v>88</v>
      </c>
      <c r="L60" s="62">
        <v>81</v>
      </c>
    </row>
    <row r="61" spans="1:12" x14ac:dyDescent="0.2">
      <c r="A61" s="62">
        <v>60</v>
      </c>
      <c r="B61" s="62" t="s">
        <v>168</v>
      </c>
      <c r="C61" s="62">
        <v>4</v>
      </c>
      <c r="D61" s="62" t="s">
        <v>161</v>
      </c>
      <c r="E61" s="59">
        <v>5469</v>
      </c>
      <c r="F61" s="59">
        <v>4798</v>
      </c>
      <c r="G61" s="60">
        <v>164.532381165</v>
      </c>
      <c r="H61" s="61">
        <v>22.762256614000002</v>
      </c>
      <c r="I61" s="61">
        <v>58.273449311</v>
      </c>
      <c r="J61" s="61">
        <v>367.65280473600001</v>
      </c>
      <c r="K61" s="65">
        <v>66</v>
      </c>
      <c r="L61" s="62">
        <v>75</v>
      </c>
    </row>
    <row r="62" spans="1:12" x14ac:dyDescent="0.2">
      <c r="A62" s="62">
        <v>61</v>
      </c>
      <c r="B62" s="62" t="s">
        <v>169</v>
      </c>
      <c r="C62" s="62">
        <v>4</v>
      </c>
      <c r="D62" s="62" t="s">
        <v>161</v>
      </c>
      <c r="E62" s="59">
        <v>5467</v>
      </c>
      <c r="F62" s="59">
        <v>9802</v>
      </c>
      <c r="G62" s="60">
        <v>240.383031144</v>
      </c>
      <c r="H62" s="61">
        <v>98.839514604000001</v>
      </c>
      <c r="I62" s="61">
        <v>63.043648103000002</v>
      </c>
      <c r="J62" s="61">
        <v>264.36139939899999</v>
      </c>
      <c r="K62" s="65">
        <v>41</v>
      </c>
      <c r="L62" s="62">
        <v>77</v>
      </c>
    </row>
    <row r="63" spans="1:12" x14ac:dyDescent="0.2">
      <c r="A63" s="62">
        <v>62</v>
      </c>
      <c r="B63" s="62" t="s">
        <v>170</v>
      </c>
      <c r="C63" s="62">
        <v>4</v>
      </c>
      <c r="D63" s="62" t="s">
        <v>161</v>
      </c>
      <c r="E63" s="59">
        <v>4198</v>
      </c>
      <c r="F63" s="59">
        <v>8780</v>
      </c>
      <c r="G63" s="60">
        <v>251.88033284799999</v>
      </c>
      <c r="H63" s="61">
        <v>57.451745981999998</v>
      </c>
      <c r="I63" s="61">
        <v>54.931850144999999</v>
      </c>
      <c r="J63" s="61">
        <v>377.61164309700001</v>
      </c>
      <c r="K63" s="65">
        <v>65</v>
      </c>
      <c r="L63" s="62">
        <v>56</v>
      </c>
    </row>
    <row r="64" spans="1:12" x14ac:dyDescent="0.2">
      <c r="A64" s="62">
        <v>63</v>
      </c>
      <c r="B64" s="62" t="s">
        <v>171</v>
      </c>
      <c r="C64" s="62">
        <v>4</v>
      </c>
      <c r="D64" s="62" t="s">
        <v>161</v>
      </c>
      <c r="E64" s="59">
        <v>4678</v>
      </c>
      <c r="F64" s="59">
        <v>9401</v>
      </c>
      <c r="G64" s="60">
        <v>227.65307698999999</v>
      </c>
      <c r="H64" s="61">
        <v>50.142417909999999</v>
      </c>
      <c r="I64" s="61">
        <v>163.249191521</v>
      </c>
      <c r="J64" s="61">
        <v>530.75570943900004</v>
      </c>
      <c r="K64" s="65">
        <v>77</v>
      </c>
      <c r="L64" s="62">
        <v>147</v>
      </c>
    </row>
    <row r="65" spans="1:12" x14ac:dyDescent="0.2">
      <c r="A65" s="62">
        <v>64</v>
      </c>
      <c r="B65" s="62" t="s">
        <v>172</v>
      </c>
      <c r="C65" s="62">
        <v>5</v>
      </c>
      <c r="D65" s="62" t="s">
        <v>173</v>
      </c>
      <c r="E65" s="59">
        <v>12236</v>
      </c>
      <c r="F65" s="59">
        <v>13381</v>
      </c>
      <c r="G65" s="60">
        <v>343.85525323000002</v>
      </c>
      <c r="H65" s="61">
        <v>96.442466733000003</v>
      </c>
      <c r="I65" s="61">
        <v>133.65458912400001</v>
      </c>
      <c r="J65" s="61">
        <v>559.93325986399998</v>
      </c>
      <c r="K65" s="65">
        <v>138</v>
      </c>
      <c r="L65" s="62">
        <v>133</v>
      </c>
    </row>
    <row r="66" spans="1:12" x14ac:dyDescent="0.2">
      <c r="A66" s="62">
        <v>65</v>
      </c>
      <c r="B66" s="62" t="s">
        <v>174</v>
      </c>
      <c r="C66" s="62">
        <v>5</v>
      </c>
      <c r="D66" s="62" t="s">
        <v>173</v>
      </c>
      <c r="E66" s="59">
        <v>2819</v>
      </c>
      <c r="F66" s="59">
        <v>5598</v>
      </c>
      <c r="G66" s="60">
        <v>157.37718230300001</v>
      </c>
      <c r="H66" s="61">
        <v>70.724995605999993</v>
      </c>
      <c r="I66" s="61">
        <v>77.789677296999997</v>
      </c>
      <c r="J66" s="61">
        <v>385.30884664000001</v>
      </c>
      <c r="K66" s="65">
        <v>54</v>
      </c>
      <c r="L66" s="62">
        <v>73</v>
      </c>
    </row>
    <row r="67" spans="1:12" x14ac:dyDescent="0.2">
      <c r="A67" s="62">
        <v>66</v>
      </c>
      <c r="B67" s="62" t="s">
        <v>175</v>
      </c>
      <c r="C67" s="62">
        <v>5</v>
      </c>
      <c r="D67" s="62" t="s">
        <v>173</v>
      </c>
      <c r="E67" s="59">
        <v>5047</v>
      </c>
      <c r="F67" s="59">
        <v>5796</v>
      </c>
      <c r="G67" s="60">
        <v>166.64300356199999</v>
      </c>
      <c r="H67" s="61">
        <v>26.454448066000001</v>
      </c>
      <c r="I67" s="61">
        <v>49.656330341999997</v>
      </c>
      <c r="J67" s="61">
        <v>360.18070820299999</v>
      </c>
      <c r="K67" s="65">
        <v>46</v>
      </c>
      <c r="L67" s="62">
        <v>93</v>
      </c>
    </row>
    <row r="68" spans="1:12" x14ac:dyDescent="0.2">
      <c r="A68" s="62">
        <v>67</v>
      </c>
      <c r="B68" s="62" t="s">
        <v>176</v>
      </c>
      <c r="C68" s="62">
        <v>5</v>
      </c>
      <c r="D68" s="62" t="s">
        <v>173</v>
      </c>
      <c r="E68" s="59">
        <v>10206</v>
      </c>
      <c r="F68" s="59">
        <v>13583</v>
      </c>
      <c r="G68" s="60">
        <v>196.84713270500001</v>
      </c>
      <c r="H68" s="61">
        <v>66.269655643999997</v>
      </c>
      <c r="I68" s="61">
        <v>53.901879727000001</v>
      </c>
      <c r="J68" s="61">
        <v>370.77312907599998</v>
      </c>
      <c r="K68" s="65">
        <v>66</v>
      </c>
      <c r="L68" s="62">
        <v>105</v>
      </c>
    </row>
    <row r="69" spans="1:12" x14ac:dyDescent="0.2">
      <c r="A69" s="62">
        <v>68</v>
      </c>
      <c r="B69" s="62" t="s">
        <v>177</v>
      </c>
      <c r="C69" s="62">
        <v>5</v>
      </c>
      <c r="D69" s="62" t="s">
        <v>173</v>
      </c>
      <c r="E69" s="59">
        <v>3487</v>
      </c>
      <c r="F69" s="59">
        <v>4864</v>
      </c>
      <c r="G69" s="60">
        <v>56.13237264</v>
      </c>
      <c r="H69" s="61">
        <v>36.187539264999998</v>
      </c>
      <c r="I69" s="61">
        <v>20.628118655000002</v>
      </c>
      <c r="J69" s="61">
        <v>223.659611278</v>
      </c>
      <c r="K69" s="65">
        <v>34</v>
      </c>
      <c r="L69" s="62">
        <v>63</v>
      </c>
    </row>
    <row r="70" spans="1:12" x14ac:dyDescent="0.2">
      <c r="A70" s="62">
        <v>69</v>
      </c>
      <c r="B70" s="62" t="s">
        <v>178</v>
      </c>
      <c r="C70" s="62">
        <v>5</v>
      </c>
      <c r="D70" s="62" t="s">
        <v>173</v>
      </c>
      <c r="E70" s="59">
        <v>4623</v>
      </c>
      <c r="F70" s="59">
        <v>5221</v>
      </c>
      <c r="G70" s="60">
        <v>101.581369958</v>
      </c>
      <c r="H70" s="61">
        <v>33.152006599000003</v>
      </c>
      <c r="I70" s="61">
        <v>70.257135593000001</v>
      </c>
      <c r="J70" s="61">
        <v>241.85996684700001</v>
      </c>
      <c r="K70" s="65">
        <v>31</v>
      </c>
      <c r="L70" s="62">
        <v>38</v>
      </c>
    </row>
    <row r="71" spans="1:12" x14ac:dyDescent="0.2">
      <c r="A71" s="62">
        <v>70</v>
      </c>
      <c r="B71" s="62" t="s">
        <v>179</v>
      </c>
      <c r="C71" s="62">
        <v>5</v>
      </c>
      <c r="D71" s="62" t="s">
        <v>173</v>
      </c>
      <c r="E71" s="59">
        <v>16470</v>
      </c>
      <c r="F71" s="59">
        <v>24873</v>
      </c>
      <c r="G71" s="60">
        <v>308.20913367000003</v>
      </c>
      <c r="H71" s="61">
        <v>144.863118181</v>
      </c>
      <c r="I71" s="61">
        <v>91.453918904999995</v>
      </c>
      <c r="J71" s="61">
        <v>619.22678555799996</v>
      </c>
      <c r="K71" s="65">
        <v>125</v>
      </c>
      <c r="L71" s="62">
        <v>230</v>
      </c>
    </row>
    <row r="72" spans="1:12" x14ac:dyDescent="0.2">
      <c r="A72" s="62">
        <v>71</v>
      </c>
      <c r="B72" s="62" t="s">
        <v>180</v>
      </c>
      <c r="C72" s="62">
        <v>6</v>
      </c>
      <c r="D72" s="62" t="s">
        <v>181</v>
      </c>
      <c r="E72" s="59">
        <v>101882</v>
      </c>
      <c r="F72" s="59">
        <v>277128</v>
      </c>
      <c r="G72" s="60">
        <v>1200.9196348739999</v>
      </c>
      <c r="H72" s="61">
        <v>1716.0617425380001</v>
      </c>
      <c r="I72" s="61">
        <v>223.51179981999999</v>
      </c>
      <c r="J72" s="61">
        <v>1646.7938011900001</v>
      </c>
      <c r="K72" s="65">
        <v>177</v>
      </c>
      <c r="L72" s="62">
        <v>258</v>
      </c>
    </row>
    <row r="73" spans="1:12" x14ac:dyDescent="0.2">
      <c r="A73" s="62">
        <v>72</v>
      </c>
      <c r="B73" s="62" t="s">
        <v>182</v>
      </c>
      <c r="C73" s="62">
        <v>6</v>
      </c>
      <c r="D73" s="62" t="s">
        <v>181</v>
      </c>
      <c r="E73" s="59">
        <v>25563</v>
      </c>
      <c r="F73" s="59">
        <v>48477</v>
      </c>
      <c r="G73" s="60">
        <v>421.53911592100002</v>
      </c>
      <c r="H73" s="61">
        <v>214.13178653200001</v>
      </c>
      <c r="I73" s="61">
        <v>131.03340389499999</v>
      </c>
      <c r="J73" s="61">
        <v>557.55553401400005</v>
      </c>
      <c r="K73" s="65">
        <v>102</v>
      </c>
      <c r="L73" s="62">
        <v>92</v>
      </c>
    </row>
    <row r="74" spans="1:12" x14ac:dyDescent="0.2">
      <c r="A74" s="62">
        <v>73</v>
      </c>
      <c r="B74" s="62" t="s">
        <v>183</v>
      </c>
      <c r="C74" s="62">
        <v>6</v>
      </c>
      <c r="D74" s="62" t="s">
        <v>181</v>
      </c>
      <c r="E74" s="59">
        <v>7447</v>
      </c>
      <c r="F74" s="59">
        <v>8637</v>
      </c>
      <c r="G74" s="60">
        <v>113.050387188</v>
      </c>
      <c r="H74" s="61">
        <v>0</v>
      </c>
      <c r="I74" s="61">
        <v>39.562375170000003</v>
      </c>
      <c r="J74" s="61">
        <v>153.50759446699999</v>
      </c>
      <c r="K74" s="65">
        <v>32</v>
      </c>
      <c r="L74" s="62">
        <v>74</v>
      </c>
    </row>
    <row r="75" spans="1:12" x14ac:dyDescent="0.2">
      <c r="A75" s="62">
        <v>74</v>
      </c>
      <c r="B75" s="62" t="s">
        <v>184</v>
      </c>
      <c r="C75" s="62">
        <v>6</v>
      </c>
      <c r="D75" s="62" t="s">
        <v>181</v>
      </c>
      <c r="E75" s="59">
        <v>4565</v>
      </c>
      <c r="F75" s="59">
        <v>4925</v>
      </c>
      <c r="G75" s="60">
        <v>62.024946241999999</v>
      </c>
      <c r="H75" s="61">
        <v>0</v>
      </c>
      <c r="I75" s="61">
        <v>25.131804136</v>
      </c>
      <c r="J75" s="61">
        <v>119.768496603</v>
      </c>
      <c r="K75" s="65">
        <v>28</v>
      </c>
      <c r="L75" s="62">
        <v>47</v>
      </c>
    </row>
    <row r="76" spans="1:12" x14ac:dyDescent="0.2">
      <c r="A76" s="62">
        <v>75</v>
      </c>
      <c r="B76" s="62" t="s">
        <v>185</v>
      </c>
      <c r="C76" s="62">
        <v>6</v>
      </c>
      <c r="D76" s="62" t="s">
        <v>181</v>
      </c>
      <c r="E76" s="59">
        <v>2871</v>
      </c>
      <c r="F76" s="59">
        <v>5007</v>
      </c>
      <c r="G76" s="60">
        <v>84.727613099999999</v>
      </c>
      <c r="H76" s="61">
        <v>35.756132182000002</v>
      </c>
      <c r="I76" s="61">
        <v>17.917000886</v>
      </c>
      <c r="J76" s="61">
        <v>159.938110303</v>
      </c>
      <c r="K76" s="65">
        <v>34</v>
      </c>
      <c r="L76" s="62">
        <v>61</v>
      </c>
    </row>
    <row r="77" spans="1:12" x14ac:dyDescent="0.2">
      <c r="A77" s="62">
        <v>76</v>
      </c>
      <c r="B77" s="62" t="s">
        <v>186</v>
      </c>
      <c r="C77" s="62">
        <v>6</v>
      </c>
      <c r="D77" s="62" t="s">
        <v>181</v>
      </c>
      <c r="E77" s="59">
        <v>2539</v>
      </c>
      <c r="F77" s="59">
        <v>4964</v>
      </c>
      <c r="G77" s="60">
        <v>77.138394292000001</v>
      </c>
      <c r="H77" s="61">
        <v>13.934530299</v>
      </c>
      <c r="I77" s="61">
        <v>29.862456135999999</v>
      </c>
      <c r="J77" s="61">
        <v>124.699406158</v>
      </c>
      <c r="K77" s="65">
        <v>48</v>
      </c>
      <c r="L77" s="62">
        <v>47</v>
      </c>
    </row>
    <row r="78" spans="1:12" x14ac:dyDescent="0.2">
      <c r="A78" s="62">
        <v>77</v>
      </c>
      <c r="B78" s="62" t="s">
        <v>187</v>
      </c>
      <c r="C78" s="62">
        <v>6</v>
      </c>
      <c r="D78" s="62" t="s">
        <v>181</v>
      </c>
      <c r="E78" s="59">
        <v>15975</v>
      </c>
      <c r="F78" s="59">
        <v>28859</v>
      </c>
      <c r="G78" s="60">
        <v>343.73946202899998</v>
      </c>
      <c r="H78" s="61">
        <v>150.498709488</v>
      </c>
      <c r="I78" s="61">
        <v>86.141290921999996</v>
      </c>
      <c r="J78" s="61">
        <v>358.92809928100002</v>
      </c>
      <c r="K78" s="65">
        <v>67</v>
      </c>
      <c r="L78" s="62">
        <v>81</v>
      </c>
    </row>
    <row r="79" spans="1:12" x14ac:dyDescent="0.2">
      <c r="A79" s="62">
        <v>78</v>
      </c>
      <c r="B79" s="62" t="s">
        <v>188</v>
      </c>
      <c r="C79" s="62">
        <v>6</v>
      </c>
      <c r="D79" s="62" t="s">
        <v>181</v>
      </c>
      <c r="E79" s="59">
        <v>3322</v>
      </c>
      <c r="F79" s="59">
        <v>4463</v>
      </c>
      <c r="G79" s="60">
        <v>72.135040601</v>
      </c>
      <c r="H79" s="61">
        <v>0</v>
      </c>
      <c r="I79" s="61">
        <v>27.195501838999999</v>
      </c>
      <c r="J79" s="61">
        <v>101.917322916</v>
      </c>
      <c r="K79" s="65">
        <v>8</v>
      </c>
      <c r="L79" s="62">
        <v>12</v>
      </c>
    </row>
    <row r="80" spans="1:12" x14ac:dyDescent="0.2">
      <c r="A80" s="62">
        <v>79</v>
      </c>
      <c r="B80" s="62" t="s">
        <v>189</v>
      </c>
      <c r="C80" s="62">
        <v>6</v>
      </c>
      <c r="D80" s="62" t="s">
        <v>181</v>
      </c>
      <c r="E80" s="59">
        <v>9216</v>
      </c>
      <c r="F80" s="59">
        <v>17632</v>
      </c>
      <c r="G80" s="60">
        <v>154.42979498400001</v>
      </c>
      <c r="H80" s="61">
        <v>67.672266207000007</v>
      </c>
      <c r="I80" s="61">
        <v>102.75560324200001</v>
      </c>
      <c r="J80" s="61">
        <v>344.47471002899999</v>
      </c>
      <c r="K80" s="65">
        <v>53</v>
      </c>
      <c r="L80" s="62">
        <v>44</v>
      </c>
    </row>
    <row r="81" spans="1:12" x14ac:dyDescent="0.2">
      <c r="A81" s="62">
        <v>80</v>
      </c>
      <c r="B81" s="62" t="s">
        <v>190</v>
      </c>
      <c r="C81" s="62">
        <v>6</v>
      </c>
      <c r="D81" s="62" t="s">
        <v>181</v>
      </c>
      <c r="E81" s="59">
        <v>10382</v>
      </c>
      <c r="F81" s="59">
        <v>18478</v>
      </c>
      <c r="G81" s="60">
        <v>217.84247663100001</v>
      </c>
      <c r="H81" s="61">
        <v>97.514411014999993</v>
      </c>
      <c r="I81" s="61">
        <v>221.845869924</v>
      </c>
      <c r="J81" s="61">
        <v>528.18532713699994</v>
      </c>
      <c r="K81" s="65">
        <v>135</v>
      </c>
      <c r="L81" s="62">
        <v>135</v>
      </c>
    </row>
    <row r="82" spans="1:12" x14ac:dyDescent="0.2">
      <c r="A82" s="62">
        <v>81</v>
      </c>
      <c r="B82" s="62" t="s">
        <v>191</v>
      </c>
      <c r="C82" s="62">
        <v>6</v>
      </c>
      <c r="D82" s="62" t="s">
        <v>181</v>
      </c>
      <c r="E82" s="59">
        <v>4503</v>
      </c>
      <c r="F82" s="59">
        <v>6238</v>
      </c>
      <c r="G82" s="60">
        <v>116.195574604</v>
      </c>
      <c r="H82" s="61">
        <v>40.738464307000001</v>
      </c>
      <c r="I82" s="61">
        <v>125.262804311</v>
      </c>
      <c r="J82" s="61">
        <v>244.50262351399999</v>
      </c>
      <c r="K82" s="65">
        <v>53</v>
      </c>
      <c r="L82" s="62">
        <v>74</v>
      </c>
    </row>
    <row r="83" spans="1:12" x14ac:dyDescent="0.2">
      <c r="A83" s="62">
        <v>82</v>
      </c>
      <c r="B83" s="62" t="s">
        <v>192</v>
      </c>
      <c r="C83" s="62">
        <v>7</v>
      </c>
      <c r="D83" s="62" t="s">
        <v>193</v>
      </c>
      <c r="E83" s="59">
        <v>4654</v>
      </c>
      <c r="F83" s="59">
        <v>8461</v>
      </c>
      <c r="G83" s="60">
        <v>93.324000006999995</v>
      </c>
      <c r="H83" s="61">
        <v>21.256837613999998</v>
      </c>
      <c r="I83" s="61">
        <v>16.106894329999999</v>
      </c>
      <c r="J83" s="61">
        <v>191.51540832000001</v>
      </c>
      <c r="K83" s="65">
        <v>21</v>
      </c>
      <c r="L83" s="62">
        <v>53</v>
      </c>
    </row>
    <row r="84" spans="1:12" x14ac:dyDescent="0.2">
      <c r="A84" s="62">
        <v>83</v>
      </c>
      <c r="B84" s="62" t="s">
        <v>194</v>
      </c>
      <c r="C84" s="62">
        <v>7</v>
      </c>
      <c r="D84" s="62" t="s">
        <v>193</v>
      </c>
      <c r="E84" s="59">
        <v>3898</v>
      </c>
      <c r="F84" s="59">
        <v>5593</v>
      </c>
      <c r="G84" s="60">
        <v>70.499310571999999</v>
      </c>
      <c r="H84" s="61">
        <v>42.524122513999998</v>
      </c>
      <c r="I84" s="61">
        <v>54.640738837999997</v>
      </c>
      <c r="J84" s="61">
        <v>182.558093012</v>
      </c>
      <c r="K84" s="65">
        <v>65</v>
      </c>
      <c r="L84" s="62">
        <v>54</v>
      </c>
    </row>
    <row r="85" spans="1:12" x14ac:dyDescent="0.2">
      <c r="A85" s="62">
        <v>84</v>
      </c>
      <c r="B85" s="62" t="s">
        <v>195</v>
      </c>
      <c r="C85" s="62">
        <v>7</v>
      </c>
      <c r="D85" s="62" t="s">
        <v>193</v>
      </c>
      <c r="E85" s="59">
        <v>2553</v>
      </c>
      <c r="F85" s="59">
        <v>4343</v>
      </c>
      <c r="G85" s="60">
        <v>173.91378976999999</v>
      </c>
      <c r="H85" s="61">
        <v>22.616894139999999</v>
      </c>
      <c r="I85" s="61">
        <v>71.882999908000002</v>
      </c>
      <c r="J85" s="61">
        <v>228.300360017</v>
      </c>
      <c r="K85" s="65">
        <v>61</v>
      </c>
      <c r="L85" s="62">
        <v>51</v>
      </c>
    </row>
    <row r="86" spans="1:12" x14ac:dyDescent="0.2">
      <c r="A86" s="62">
        <v>85</v>
      </c>
      <c r="B86" s="62" t="s">
        <v>196</v>
      </c>
      <c r="C86" s="62">
        <v>7</v>
      </c>
      <c r="D86" s="62" t="s">
        <v>193</v>
      </c>
      <c r="E86" s="59">
        <v>2742</v>
      </c>
      <c r="F86" s="59">
        <v>4186</v>
      </c>
      <c r="G86" s="60">
        <v>66.133488475999997</v>
      </c>
      <c r="H86" s="61">
        <v>32.278646682999998</v>
      </c>
      <c r="I86" s="61">
        <v>15.757559215000001</v>
      </c>
      <c r="J86" s="61">
        <v>168.791849085</v>
      </c>
      <c r="K86" s="65">
        <v>34</v>
      </c>
      <c r="L86" s="62">
        <v>23</v>
      </c>
    </row>
    <row r="87" spans="1:12" x14ac:dyDescent="0.2">
      <c r="A87" s="62">
        <v>86</v>
      </c>
      <c r="B87" s="62" t="s">
        <v>197</v>
      </c>
      <c r="C87" s="62">
        <v>7</v>
      </c>
      <c r="D87" s="62" t="s">
        <v>193</v>
      </c>
      <c r="E87" s="59">
        <v>2006</v>
      </c>
      <c r="F87" s="59">
        <v>2963</v>
      </c>
      <c r="G87" s="60">
        <v>20.11594259</v>
      </c>
      <c r="H87" s="61">
        <v>19.921785271000001</v>
      </c>
      <c r="I87" s="61">
        <v>64.574370969</v>
      </c>
      <c r="J87" s="61">
        <v>108.321160734</v>
      </c>
      <c r="K87" s="65">
        <v>23</v>
      </c>
      <c r="L87" s="62">
        <v>26</v>
      </c>
    </row>
    <row r="88" spans="1:12" x14ac:dyDescent="0.2">
      <c r="A88" s="62">
        <v>87</v>
      </c>
      <c r="B88" s="62" t="s">
        <v>198</v>
      </c>
      <c r="C88" s="62">
        <v>7</v>
      </c>
      <c r="D88" s="62" t="s">
        <v>193</v>
      </c>
      <c r="E88" s="59">
        <v>5111</v>
      </c>
      <c r="F88" s="59">
        <v>5749</v>
      </c>
      <c r="G88" s="60">
        <v>221.869256326</v>
      </c>
      <c r="H88" s="61">
        <v>30.916225580999999</v>
      </c>
      <c r="I88" s="61">
        <v>40.670877343999997</v>
      </c>
      <c r="J88" s="61">
        <v>441.84991171000001</v>
      </c>
      <c r="K88" s="65">
        <v>95</v>
      </c>
      <c r="L88" s="62">
        <v>41</v>
      </c>
    </row>
    <row r="89" spans="1:12" x14ac:dyDescent="0.2">
      <c r="A89" s="62">
        <v>88</v>
      </c>
      <c r="B89" s="62" t="s">
        <v>199</v>
      </c>
      <c r="C89" s="62">
        <v>7</v>
      </c>
      <c r="D89" s="62" t="s">
        <v>193</v>
      </c>
      <c r="E89" s="59">
        <v>8141</v>
      </c>
      <c r="F89" s="59">
        <v>9017</v>
      </c>
      <c r="G89" s="60">
        <v>309.81736019599998</v>
      </c>
      <c r="H89" s="61">
        <v>47.555642345999999</v>
      </c>
      <c r="I89" s="61">
        <v>83.560923157999994</v>
      </c>
      <c r="J89" s="61">
        <v>501.84375254899999</v>
      </c>
      <c r="K89" s="65">
        <v>85</v>
      </c>
      <c r="L89" s="62">
        <v>119</v>
      </c>
    </row>
    <row r="90" spans="1:12" x14ac:dyDescent="0.2">
      <c r="A90" s="62">
        <v>89</v>
      </c>
      <c r="B90" s="62" t="s">
        <v>200</v>
      </c>
      <c r="C90" s="62">
        <v>8</v>
      </c>
      <c r="D90" s="62" t="s">
        <v>201</v>
      </c>
      <c r="E90" s="59">
        <v>124385</v>
      </c>
      <c r="F90" s="59">
        <v>350511</v>
      </c>
      <c r="G90" s="60">
        <v>2288.0255283219999</v>
      </c>
      <c r="H90" s="61">
        <v>1577.2048665340001</v>
      </c>
      <c r="I90" s="61">
        <v>264.742385652</v>
      </c>
      <c r="J90" s="61">
        <v>4686.7759584229998</v>
      </c>
      <c r="K90" s="65">
        <v>244</v>
      </c>
      <c r="L90" s="62">
        <v>516</v>
      </c>
    </row>
    <row r="91" spans="1:12" x14ac:dyDescent="0.2">
      <c r="A91" s="62">
        <v>90</v>
      </c>
      <c r="B91" s="62" t="s">
        <v>202</v>
      </c>
      <c r="C91" s="62">
        <v>8</v>
      </c>
      <c r="D91" s="62" t="s">
        <v>201</v>
      </c>
      <c r="E91" s="59">
        <v>17723</v>
      </c>
      <c r="F91" s="59">
        <v>21583</v>
      </c>
      <c r="G91" s="60">
        <v>191.63143317199999</v>
      </c>
      <c r="H91" s="61">
        <v>158.256398262</v>
      </c>
      <c r="I91" s="61">
        <v>100.422516671</v>
      </c>
      <c r="J91" s="61">
        <v>994.06023325499996</v>
      </c>
      <c r="K91" s="65">
        <v>189</v>
      </c>
      <c r="L91" s="62">
        <v>292</v>
      </c>
    </row>
    <row r="92" spans="1:12" x14ac:dyDescent="0.2">
      <c r="A92" s="62">
        <v>91</v>
      </c>
      <c r="B92" s="62" t="s">
        <v>203</v>
      </c>
      <c r="C92" s="62">
        <v>8</v>
      </c>
      <c r="D92" s="62" t="s">
        <v>201</v>
      </c>
      <c r="E92" s="59">
        <v>12662</v>
      </c>
      <c r="F92" s="59">
        <v>29677</v>
      </c>
      <c r="G92" s="60">
        <v>283.34675757999997</v>
      </c>
      <c r="H92" s="61">
        <v>175.96702610299999</v>
      </c>
      <c r="I92" s="61">
        <v>71.561454732000001</v>
      </c>
      <c r="J92" s="61">
        <v>925.39337872199997</v>
      </c>
      <c r="K92" s="65">
        <v>173</v>
      </c>
      <c r="L92" s="62">
        <v>162</v>
      </c>
    </row>
    <row r="93" spans="1:12" x14ac:dyDescent="0.2">
      <c r="A93" s="62">
        <v>92</v>
      </c>
      <c r="B93" s="62" t="s">
        <v>204</v>
      </c>
      <c r="C93" s="62">
        <v>8</v>
      </c>
      <c r="D93" s="62" t="s">
        <v>201</v>
      </c>
      <c r="E93" s="59">
        <v>9833</v>
      </c>
      <c r="F93" s="59">
        <v>23719</v>
      </c>
      <c r="G93" s="60">
        <v>264.050552031</v>
      </c>
      <c r="H93" s="61">
        <v>100.63492123899999</v>
      </c>
      <c r="I93" s="61">
        <v>48.919996587999997</v>
      </c>
      <c r="J93" s="61">
        <v>790.42296208499999</v>
      </c>
      <c r="K93" s="65">
        <v>132</v>
      </c>
      <c r="L93" s="62">
        <v>198</v>
      </c>
    </row>
    <row r="94" spans="1:12" x14ac:dyDescent="0.2">
      <c r="A94" s="62">
        <v>93</v>
      </c>
      <c r="B94" s="62" t="s">
        <v>205</v>
      </c>
      <c r="C94" s="62">
        <v>8</v>
      </c>
      <c r="D94" s="62" t="s">
        <v>201</v>
      </c>
      <c r="E94" s="59">
        <v>7509</v>
      </c>
      <c r="F94" s="59">
        <v>7455</v>
      </c>
      <c r="G94" s="60">
        <v>165.855518808</v>
      </c>
      <c r="H94" s="61">
        <v>37.707525242000003</v>
      </c>
      <c r="I94" s="61">
        <v>41.126168978000003</v>
      </c>
      <c r="J94" s="61">
        <v>331.89018356899999</v>
      </c>
      <c r="K94" s="65">
        <v>59</v>
      </c>
      <c r="L94" s="62">
        <v>138</v>
      </c>
    </row>
    <row r="95" spans="1:12" x14ac:dyDescent="0.2">
      <c r="A95" s="62">
        <v>94</v>
      </c>
      <c r="B95" s="62" t="s">
        <v>206</v>
      </c>
      <c r="C95" s="62">
        <v>8</v>
      </c>
      <c r="D95" s="62" t="s">
        <v>201</v>
      </c>
      <c r="E95" s="59">
        <v>6928</v>
      </c>
      <c r="F95" s="59">
        <v>10237</v>
      </c>
      <c r="G95" s="60">
        <v>49.855425414000003</v>
      </c>
      <c r="H95" s="61">
        <v>50.586028962</v>
      </c>
      <c r="I95" s="61">
        <v>6.7273027929999998</v>
      </c>
      <c r="J95" s="61">
        <v>312.41139200499998</v>
      </c>
      <c r="K95" s="65">
        <v>31</v>
      </c>
      <c r="L95" s="62">
        <v>88</v>
      </c>
    </row>
    <row r="96" spans="1:12" x14ac:dyDescent="0.2">
      <c r="A96" s="62">
        <v>95</v>
      </c>
      <c r="B96" s="62" t="s">
        <v>207</v>
      </c>
      <c r="C96" s="62">
        <v>8</v>
      </c>
      <c r="D96" s="62" t="s">
        <v>201</v>
      </c>
      <c r="E96" s="59">
        <v>4027</v>
      </c>
      <c r="F96" s="59">
        <v>7133</v>
      </c>
      <c r="G96" s="60">
        <v>236.05826285500001</v>
      </c>
      <c r="H96" s="61">
        <v>30.826197413999999</v>
      </c>
      <c r="I96" s="61">
        <v>23.875131943</v>
      </c>
      <c r="J96" s="61">
        <v>308.716864171</v>
      </c>
      <c r="K96" s="65">
        <v>47</v>
      </c>
      <c r="L96" s="62">
        <v>60</v>
      </c>
    </row>
    <row r="97" spans="1:12" x14ac:dyDescent="0.2">
      <c r="A97" s="62">
        <v>96</v>
      </c>
      <c r="B97" s="62" t="s">
        <v>208</v>
      </c>
      <c r="C97" s="62">
        <v>8</v>
      </c>
      <c r="D97" s="62" t="s">
        <v>201</v>
      </c>
      <c r="E97" s="59">
        <v>1907</v>
      </c>
      <c r="F97" s="59">
        <v>3924</v>
      </c>
      <c r="G97" s="60">
        <v>133.340283422</v>
      </c>
      <c r="H97" s="61">
        <v>21.451526276999999</v>
      </c>
      <c r="I97" s="61">
        <v>54.248281042000002</v>
      </c>
      <c r="J97" s="61">
        <v>195.65045337800001</v>
      </c>
      <c r="K97" s="65">
        <v>37</v>
      </c>
      <c r="L97" s="62">
        <v>95</v>
      </c>
    </row>
    <row r="98" spans="1:12" x14ac:dyDescent="0.2">
      <c r="A98" s="62">
        <v>97</v>
      </c>
      <c r="B98" s="62" t="s">
        <v>209</v>
      </c>
      <c r="C98" s="62">
        <v>8</v>
      </c>
      <c r="D98" s="62" t="s">
        <v>201</v>
      </c>
      <c r="E98" s="59">
        <v>2040</v>
      </c>
      <c r="F98" s="59">
        <v>3304</v>
      </c>
      <c r="G98" s="60">
        <v>102.958509263</v>
      </c>
      <c r="H98" s="61">
        <v>16.667925273000002</v>
      </c>
      <c r="I98" s="61">
        <v>59.660798036999999</v>
      </c>
      <c r="J98" s="61">
        <v>267.30603971599999</v>
      </c>
      <c r="K98" s="65">
        <v>57</v>
      </c>
      <c r="L98" s="62">
        <v>63</v>
      </c>
    </row>
    <row r="99" spans="1:12" x14ac:dyDescent="0.2">
      <c r="A99" s="62">
        <v>98</v>
      </c>
      <c r="B99" s="62" t="s">
        <v>210</v>
      </c>
      <c r="C99" s="62">
        <v>8</v>
      </c>
      <c r="D99" s="62" t="s">
        <v>201</v>
      </c>
      <c r="E99" s="59">
        <v>3578</v>
      </c>
      <c r="F99" s="59">
        <v>4163</v>
      </c>
      <c r="G99" s="60">
        <v>50.260236906999999</v>
      </c>
      <c r="H99" s="61">
        <v>31.183392168000001</v>
      </c>
      <c r="I99" s="61">
        <v>141.72719307200001</v>
      </c>
      <c r="J99" s="61">
        <v>364.23914388600002</v>
      </c>
      <c r="K99" s="65">
        <v>118</v>
      </c>
      <c r="L99" s="62">
        <v>57</v>
      </c>
    </row>
    <row r="100" spans="1:12" x14ac:dyDescent="0.2">
      <c r="A100" s="62">
        <v>99</v>
      </c>
      <c r="B100" s="62" t="s">
        <v>211</v>
      </c>
      <c r="C100" s="62">
        <v>8</v>
      </c>
      <c r="D100" s="62" t="s">
        <v>201</v>
      </c>
      <c r="E100" s="59">
        <v>3410</v>
      </c>
      <c r="F100" s="59">
        <v>7994</v>
      </c>
      <c r="G100" s="60">
        <v>0</v>
      </c>
      <c r="H100" s="61">
        <v>41.335399539000001</v>
      </c>
      <c r="I100" s="61">
        <v>0</v>
      </c>
      <c r="J100" s="61">
        <v>317.519575422</v>
      </c>
      <c r="K100" s="65">
        <v>42</v>
      </c>
      <c r="L100" s="62">
        <v>85</v>
      </c>
    </row>
    <row r="101" spans="1:12" x14ac:dyDescent="0.2">
      <c r="A101" s="62">
        <v>100</v>
      </c>
      <c r="B101" s="62" t="s">
        <v>212</v>
      </c>
      <c r="C101" s="62">
        <v>8</v>
      </c>
      <c r="D101" s="62" t="s">
        <v>201</v>
      </c>
      <c r="E101" s="59">
        <v>4625</v>
      </c>
      <c r="F101" s="59">
        <v>10886</v>
      </c>
      <c r="G101" s="60">
        <v>290.21260015199999</v>
      </c>
      <c r="H101" s="61">
        <v>66.578722900000002</v>
      </c>
      <c r="I101" s="61">
        <v>36.941988170000002</v>
      </c>
      <c r="J101" s="61">
        <v>798.04123532200003</v>
      </c>
      <c r="K101" s="65">
        <v>96</v>
      </c>
      <c r="L101" s="62">
        <v>114</v>
      </c>
    </row>
    <row r="102" spans="1:12" x14ac:dyDescent="0.2">
      <c r="A102" s="62">
        <v>101</v>
      </c>
      <c r="B102" s="62" t="s">
        <v>213</v>
      </c>
      <c r="C102" s="62">
        <v>8</v>
      </c>
      <c r="D102" s="62" t="s">
        <v>201</v>
      </c>
      <c r="E102" s="59">
        <v>7355</v>
      </c>
      <c r="F102" s="59">
        <v>11152</v>
      </c>
      <c r="G102" s="60">
        <v>218.44597576300001</v>
      </c>
      <c r="H102" s="61">
        <v>53.814767052000001</v>
      </c>
      <c r="I102" s="61">
        <v>17.835388676000001</v>
      </c>
      <c r="J102" s="61">
        <v>466.71468692299999</v>
      </c>
      <c r="K102" s="65">
        <v>70</v>
      </c>
      <c r="L102" s="62">
        <v>73</v>
      </c>
    </row>
    <row r="103" spans="1:12" x14ac:dyDescent="0.2">
      <c r="A103" s="62">
        <v>102</v>
      </c>
      <c r="B103" s="62" t="s">
        <v>214</v>
      </c>
      <c r="C103" s="62">
        <v>8</v>
      </c>
      <c r="D103" s="62" t="s">
        <v>201</v>
      </c>
      <c r="E103" s="59">
        <v>2169</v>
      </c>
      <c r="F103" s="59">
        <v>5521</v>
      </c>
      <c r="G103" s="60">
        <v>148.67081398100001</v>
      </c>
      <c r="H103" s="61">
        <v>22.317505791999999</v>
      </c>
      <c r="I103" s="61">
        <v>10.080923647000001</v>
      </c>
      <c r="J103" s="61">
        <v>311.95420500199998</v>
      </c>
      <c r="K103" s="65">
        <v>68</v>
      </c>
      <c r="L103" s="62">
        <v>33</v>
      </c>
    </row>
    <row r="104" spans="1:12" x14ac:dyDescent="0.2">
      <c r="A104" s="62">
        <v>103</v>
      </c>
      <c r="B104" s="62" t="s">
        <v>215</v>
      </c>
      <c r="C104" s="62">
        <v>8</v>
      </c>
      <c r="D104" s="62" t="s">
        <v>201</v>
      </c>
      <c r="E104" s="59">
        <v>1495</v>
      </c>
      <c r="F104" s="59">
        <v>2842</v>
      </c>
      <c r="G104" s="60">
        <v>97.379309257000003</v>
      </c>
      <c r="H104" s="61">
        <v>22.942606852000001</v>
      </c>
      <c r="I104" s="61">
        <v>63.360662570000002</v>
      </c>
      <c r="J104" s="61">
        <v>275.48122958300002</v>
      </c>
      <c r="K104" s="65">
        <v>58</v>
      </c>
      <c r="L104" s="62">
        <v>31</v>
      </c>
    </row>
    <row r="105" spans="1:12" x14ac:dyDescent="0.2">
      <c r="A105" s="62">
        <v>104</v>
      </c>
      <c r="B105" s="62" t="s">
        <v>216</v>
      </c>
      <c r="C105" s="62">
        <v>8</v>
      </c>
      <c r="D105" s="62" t="s">
        <v>201</v>
      </c>
      <c r="E105" s="59">
        <v>1060</v>
      </c>
      <c r="F105" s="59">
        <v>1158</v>
      </c>
      <c r="G105" s="60">
        <v>40.981070887999998</v>
      </c>
      <c r="H105" s="61">
        <v>14.776866616</v>
      </c>
      <c r="I105" s="61">
        <v>164.14492756499999</v>
      </c>
      <c r="J105" s="61">
        <v>143.722228073</v>
      </c>
      <c r="K105" s="65">
        <v>68</v>
      </c>
      <c r="L105" s="62">
        <v>32</v>
      </c>
    </row>
    <row r="106" spans="1:12" x14ac:dyDescent="0.2">
      <c r="A106" s="62">
        <v>105</v>
      </c>
      <c r="B106" s="62" t="s">
        <v>217</v>
      </c>
      <c r="C106" s="62">
        <v>8</v>
      </c>
      <c r="D106" s="62" t="s">
        <v>201</v>
      </c>
      <c r="E106" s="59">
        <v>3594</v>
      </c>
      <c r="F106" s="59">
        <v>3805</v>
      </c>
      <c r="G106" s="60">
        <v>97.598617415999996</v>
      </c>
      <c r="H106" s="61">
        <v>22.766519121999998</v>
      </c>
      <c r="I106" s="61">
        <v>70.637265130000003</v>
      </c>
      <c r="J106" s="61">
        <v>380.71899196800001</v>
      </c>
      <c r="K106" s="65">
        <v>70</v>
      </c>
      <c r="L106" s="62">
        <v>149</v>
      </c>
    </row>
    <row r="107" spans="1:12" x14ac:dyDescent="0.2">
      <c r="A107" s="62">
        <v>106</v>
      </c>
      <c r="B107" s="62" t="s">
        <v>218</v>
      </c>
      <c r="C107" s="62">
        <v>8</v>
      </c>
      <c r="D107" s="62" t="s">
        <v>201</v>
      </c>
      <c r="E107" s="59">
        <v>1446</v>
      </c>
      <c r="F107" s="59">
        <v>3476</v>
      </c>
      <c r="G107" s="60">
        <v>65.973320302000005</v>
      </c>
      <c r="H107" s="61">
        <v>19.661950964999999</v>
      </c>
      <c r="I107" s="61">
        <v>26.861655913</v>
      </c>
      <c r="J107" s="61">
        <v>352.16858795799999</v>
      </c>
      <c r="K107" s="65">
        <v>31</v>
      </c>
      <c r="L107" s="62">
        <v>75</v>
      </c>
    </row>
    <row r="108" spans="1:12" x14ac:dyDescent="0.2">
      <c r="A108" s="62">
        <v>107</v>
      </c>
      <c r="B108" s="62" t="s">
        <v>219</v>
      </c>
      <c r="C108" s="62">
        <v>8</v>
      </c>
      <c r="D108" s="62" t="s">
        <v>201</v>
      </c>
      <c r="E108" s="59">
        <v>2195</v>
      </c>
      <c r="F108" s="59">
        <v>3592</v>
      </c>
      <c r="G108" s="60">
        <v>59.228581497</v>
      </c>
      <c r="H108" s="61">
        <v>28.350499965000001</v>
      </c>
      <c r="I108" s="61">
        <v>72.148935937000005</v>
      </c>
      <c r="J108" s="61">
        <v>332.98431478100002</v>
      </c>
      <c r="K108" s="65">
        <v>69</v>
      </c>
      <c r="L108" s="62">
        <v>75</v>
      </c>
    </row>
    <row r="109" spans="1:12" x14ac:dyDescent="0.2">
      <c r="A109" s="62">
        <v>108</v>
      </c>
      <c r="B109" s="62" t="s">
        <v>220</v>
      </c>
      <c r="C109" s="62">
        <v>8</v>
      </c>
      <c r="D109" s="62" t="s">
        <v>201</v>
      </c>
      <c r="E109" s="59">
        <v>2796</v>
      </c>
      <c r="F109" s="59">
        <v>4727</v>
      </c>
      <c r="G109" s="60">
        <v>160.07834723900001</v>
      </c>
      <c r="H109" s="61">
        <v>29.534467833000001</v>
      </c>
      <c r="I109" s="61">
        <v>100.545926885</v>
      </c>
      <c r="J109" s="61">
        <v>365.67489744</v>
      </c>
      <c r="K109" s="65">
        <v>77</v>
      </c>
      <c r="L109" s="62">
        <v>90</v>
      </c>
    </row>
    <row r="110" spans="1:12" x14ac:dyDescent="0.2">
      <c r="A110" s="62">
        <v>109</v>
      </c>
      <c r="B110" s="62" t="s">
        <v>221</v>
      </c>
      <c r="C110" s="62">
        <v>8</v>
      </c>
      <c r="D110" s="62" t="s">
        <v>201</v>
      </c>
      <c r="E110" s="59">
        <v>694</v>
      </c>
      <c r="F110" s="59">
        <v>809</v>
      </c>
      <c r="G110" s="60">
        <v>9.834295934</v>
      </c>
      <c r="H110" s="61">
        <v>6.6930775100000002</v>
      </c>
      <c r="I110" s="61">
        <v>32.403192396000001</v>
      </c>
      <c r="J110" s="61">
        <v>194.339170766</v>
      </c>
      <c r="K110" s="65">
        <v>16</v>
      </c>
      <c r="L110" s="62">
        <v>74</v>
      </c>
    </row>
    <row r="111" spans="1:12" x14ac:dyDescent="0.2">
      <c r="A111" s="62">
        <v>110</v>
      </c>
      <c r="B111" s="62" t="s">
        <v>222</v>
      </c>
      <c r="C111" s="62">
        <v>8</v>
      </c>
      <c r="D111" s="62" t="s">
        <v>201</v>
      </c>
      <c r="E111" s="59">
        <v>1414</v>
      </c>
      <c r="F111" s="59">
        <v>1756</v>
      </c>
      <c r="G111" s="60">
        <v>89.631299224000003</v>
      </c>
      <c r="H111" s="61">
        <v>15.759285974999999</v>
      </c>
      <c r="I111" s="61">
        <v>68.327585638000002</v>
      </c>
      <c r="J111" s="61">
        <v>276.37102007499999</v>
      </c>
      <c r="K111" s="65">
        <v>75</v>
      </c>
      <c r="L111" s="62">
        <v>57</v>
      </c>
    </row>
    <row r="112" spans="1:12" x14ac:dyDescent="0.2">
      <c r="A112" s="62">
        <v>111</v>
      </c>
      <c r="B112" s="62" t="s">
        <v>223</v>
      </c>
      <c r="C112" s="62">
        <v>8</v>
      </c>
      <c r="D112" s="62" t="s">
        <v>201</v>
      </c>
      <c r="E112" s="59">
        <v>1214</v>
      </c>
      <c r="F112" s="59">
        <v>1663</v>
      </c>
      <c r="G112" s="60">
        <v>95.503630748000006</v>
      </c>
      <c r="H112" s="61">
        <v>8.5273891039999992</v>
      </c>
      <c r="I112" s="61">
        <v>109.304012312</v>
      </c>
      <c r="J112" s="61">
        <v>325.23032810400002</v>
      </c>
      <c r="K112" s="65">
        <v>111</v>
      </c>
      <c r="L112" s="62">
        <v>90</v>
      </c>
    </row>
    <row r="113" spans="1:12" x14ac:dyDescent="0.2">
      <c r="A113" s="62">
        <v>112</v>
      </c>
      <c r="B113" s="62" t="s">
        <v>224</v>
      </c>
      <c r="C113" s="62">
        <v>9</v>
      </c>
      <c r="D113" s="62" t="s">
        <v>225</v>
      </c>
      <c r="E113" s="59">
        <v>9251</v>
      </c>
      <c r="F113" s="59">
        <v>23126</v>
      </c>
      <c r="G113" s="60">
        <v>165.66010476899999</v>
      </c>
      <c r="H113" s="61">
        <v>103.07128858</v>
      </c>
      <c r="I113" s="61">
        <v>71.763491463999998</v>
      </c>
      <c r="J113" s="61">
        <v>292.77063063399999</v>
      </c>
      <c r="K113" s="65">
        <v>92</v>
      </c>
      <c r="L113" s="62">
        <v>43</v>
      </c>
    </row>
    <row r="114" spans="1:12" x14ac:dyDescent="0.2">
      <c r="A114" s="62">
        <v>113</v>
      </c>
      <c r="B114" s="62" t="s">
        <v>226</v>
      </c>
      <c r="C114" s="62">
        <v>9</v>
      </c>
      <c r="D114" s="62" t="s">
        <v>225</v>
      </c>
      <c r="E114" s="59">
        <v>5247</v>
      </c>
      <c r="F114" s="59">
        <v>4868</v>
      </c>
      <c r="G114" s="60">
        <v>101.420815921</v>
      </c>
      <c r="H114" s="61">
        <v>20.83671944</v>
      </c>
      <c r="I114" s="61">
        <v>52.772482087999997</v>
      </c>
      <c r="J114" s="61">
        <v>213.075462423</v>
      </c>
      <c r="K114" s="65">
        <v>41</v>
      </c>
      <c r="L114" s="62">
        <v>59</v>
      </c>
    </row>
    <row r="115" spans="1:12" x14ac:dyDescent="0.2">
      <c r="A115" s="62">
        <v>114</v>
      </c>
      <c r="B115" s="62" t="s">
        <v>227</v>
      </c>
      <c r="C115" s="62">
        <v>9</v>
      </c>
      <c r="D115" s="62" t="s">
        <v>225</v>
      </c>
      <c r="E115" s="59">
        <v>3021</v>
      </c>
      <c r="F115" s="59">
        <v>3443</v>
      </c>
      <c r="G115" s="60">
        <v>133.73489290099999</v>
      </c>
      <c r="H115" s="61">
        <v>27.678713990999999</v>
      </c>
      <c r="I115" s="61">
        <v>64.219294352000006</v>
      </c>
      <c r="J115" s="61">
        <v>269.46831847300001</v>
      </c>
      <c r="K115" s="65">
        <v>92</v>
      </c>
      <c r="L115" s="62">
        <v>66</v>
      </c>
    </row>
    <row r="116" spans="1:12" x14ac:dyDescent="0.2">
      <c r="A116" s="62">
        <v>115</v>
      </c>
      <c r="B116" s="62" t="s">
        <v>228</v>
      </c>
      <c r="C116" s="62">
        <v>9</v>
      </c>
      <c r="D116" s="62" t="s">
        <v>225</v>
      </c>
      <c r="E116" s="59">
        <v>2097</v>
      </c>
      <c r="F116" s="59">
        <v>3482</v>
      </c>
      <c r="G116" s="60">
        <v>156.51287353399999</v>
      </c>
      <c r="H116" s="61">
        <v>33.994070354000002</v>
      </c>
      <c r="I116" s="61">
        <v>62.302705453000002</v>
      </c>
      <c r="J116" s="61">
        <v>288.146349977</v>
      </c>
      <c r="K116" s="65">
        <v>70</v>
      </c>
      <c r="L116" s="62">
        <v>45</v>
      </c>
    </row>
    <row r="117" spans="1:12" x14ac:dyDescent="0.2">
      <c r="A117" s="62">
        <v>116</v>
      </c>
      <c r="B117" s="62" t="s">
        <v>229</v>
      </c>
      <c r="C117" s="62">
        <v>9</v>
      </c>
      <c r="D117" s="62" t="s">
        <v>225</v>
      </c>
      <c r="E117" s="59">
        <v>6189</v>
      </c>
      <c r="F117" s="59">
        <v>7613</v>
      </c>
      <c r="G117" s="60">
        <v>158.77266424000001</v>
      </c>
      <c r="H117" s="61">
        <v>56.031350086000003</v>
      </c>
      <c r="I117" s="61">
        <v>11.114388127</v>
      </c>
      <c r="J117" s="61">
        <v>332.40640571400002</v>
      </c>
      <c r="K117" s="65">
        <v>86</v>
      </c>
      <c r="L117" s="62">
        <v>30</v>
      </c>
    </row>
    <row r="118" spans="1:12" x14ac:dyDescent="0.2">
      <c r="A118" s="62">
        <v>117</v>
      </c>
      <c r="B118" s="62" t="s">
        <v>230</v>
      </c>
      <c r="C118" s="62">
        <v>9</v>
      </c>
      <c r="D118" s="62" t="s">
        <v>225</v>
      </c>
      <c r="E118" s="59">
        <v>824</v>
      </c>
      <c r="F118" s="59">
        <v>1333</v>
      </c>
      <c r="G118" s="60">
        <v>82.328001514999997</v>
      </c>
      <c r="H118" s="61">
        <v>13.776294135000001</v>
      </c>
      <c r="I118" s="61">
        <v>24.479501881000001</v>
      </c>
      <c r="J118" s="61">
        <v>176.03668382999999</v>
      </c>
      <c r="K118" s="65">
        <v>39</v>
      </c>
      <c r="L118" s="62">
        <v>16</v>
      </c>
    </row>
    <row r="119" spans="1:12" x14ac:dyDescent="0.2">
      <c r="A119" s="62">
        <v>118</v>
      </c>
      <c r="B119" s="62" t="s">
        <v>231</v>
      </c>
      <c r="C119" s="62">
        <v>9</v>
      </c>
      <c r="D119" s="62" t="s">
        <v>225</v>
      </c>
      <c r="E119" s="59">
        <v>1738</v>
      </c>
      <c r="F119" s="59">
        <v>2952</v>
      </c>
      <c r="G119" s="60">
        <v>103.754034234</v>
      </c>
      <c r="H119" s="61">
        <v>15.893860733</v>
      </c>
      <c r="I119" s="61">
        <v>36.886437659999999</v>
      </c>
      <c r="J119" s="61">
        <v>256.88489631200002</v>
      </c>
      <c r="K119" s="65">
        <v>65</v>
      </c>
      <c r="L119" s="62">
        <v>57</v>
      </c>
    </row>
    <row r="120" spans="1:12" x14ac:dyDescent="0.2">
      <c r="A120" s="62">
        <v>119</v>
      </c>
      <c r="B120" s="62" t="s">
        <v>232</v>
      </c>
      <c r="C120" s="62">
        <v>9</v>
      </c>
      <c r="D120" s="62" t="s">
        <v>225</v>
      </c>
      <c r="E120" s="59">
        <v>3232</v>
      </c>
      <c r="F120" s="59">
        <v>3353</v>
      </c>
      <c r="G120" s="60">
        <v>200.04141022600001</v>
      </c>
      <c r="H120" s="61">
        <v>23.438243055000001</v>
      </c>
      <c r="I120" s="61">
        <v>56.950967538</v>
      </c>
      <c r="J120" s="61">
        <v>350.82103978399999</v>
      </c>
      <c r="K120" s="65">
        <v>62</v>
      </c>
      <c r="L120" s="62">
        <v>89</v>
      </c>
    </row>
    <row r="121" spans="1:12" x14ac:dyDescent="0.2">
      <c r="A121" s="62">
        <v>120</v>
      </c>
      <c r="B121" s="62" t="s">
        <v>5</v>
      </c>
      <c r="C121" s="62">
        <v>10</v>
      </c>
      <c r="D121" s="62" t="s">
        <v>3</v>
      </c>
      <c r="E121" s="59">
        <v>15512</v>
      </c>
      <c r="F121" s="59">
        <v>36500</v>
      </c>
      <c r="G121" s="60">
        <v>671.93521056500003</v>
      </c>
      <c r="H121" s="61">
        <v>175.889766925</v>
      </c>
      <c r="I121" s="61">
        <v>164.75227398600001</v>
      </c>
      <c r="J121" s="61">
        <v>901.20424386100001</v>
      </c>
      <c r="K121" s="65">
        <v>109</v>
      </c>
      <c r="L121" s="62">
        <v>122</v>
      </c>
    </row>
    <row r="122" spans="1:12" x14ac:dyDescent="0.2">
      <c r="A122" s="62">
        <v>121</v>
      </c>
      <c r="B122" s="62" t="s">
        <v>6</v>
      </c>
      <c r="C122" s="62">
        <v>10</v>
      </c>
      <c r="D122" s="62" t="s">
        <v>3</v>
      </c>
      <c r="E122" s="59">
        <v>1937</v>
      </c>
      <c r="F122" s="59">
        <v>2783</v>
      </c>
      <c r="G122" s="60">
        <v>203.81076343399999</v>
      </c>
      <c r="H122" s="61">
        <v>20.839459160000001</v>
      </c>
      <c r="I122" s="61">
        <v>75.587259235999994</v>
      </c>
      <c r="J122" s="61">
        <v>375.39848385200003</v>
      </c>
      <c r="K122" s="65">
        <v>60</v>
      </c>
      <c r="L122" s="62">
        <v>32</v>
      </c>
    </row>
    <row r="123" spans="1:12" x14ac:dyDescent="0.2">
      <c r="A123" s="62">
        <v>122</v>
      </c>
      <c r="B123" s="62" t="s">
        <v>7</v>
      </c>
      <c r="C123" s="62">
        <v>10</v>
      </c>
      <c r="D123" s="62" t="s">
        <v>3</v>
      </c>
      <c r="E123" s="59">
        <v>2789</v>
      </c>
      <c r="F123" s="59">
        <v>3933</v>
      </c>
      <c r="G123" s="60">
        <v>161.00218945</v>
      </c>
      <c r="H123" s="61">
        <v>38.458181439999997</v>
      </c>
      <c r="I123" s="61">
        <v>51.186834329</v>
      </c>
      <c r="J123" s="61">
        <v>311.440306878</v>
      </c>
      <c r="K123" s="65">
        <v>54</v>
      </c>
      <c r="L123" s="62">
        <v>48</v>
      </c>
    </row>
    <row r="124" spans="1:12" x14ac:dyDescent="0.2">
      <c r="A124" s="62">
        <v>123</v>
      </c>
      <c r="B124" s="62" t="s">
        <v>8</v>
      </c>
      <c r="C124" s="62">
        <v>10</v>
      </c>
      <c r="D124" s="62" t="s">
        <v>3</v>
      </c>
      <c r="E124" s="59">
        <v>1594</v>
      </c>
      <c r="F124" s="59">
        <v>1869</v>
      </c>
      <c r="G124" s="60">
        <v>82.401339160999996</v>
      </c>
      <c r="H124" s="61">
        <v>16.241076899999999</v>
      </c>
      <c r="I124" s="61">
        <v>54.944649792</v>
      </c>
      <c r="J124" s="61">
        <v>234.45136127000001</v>
      </c>
      <c r="K124" s="65">
        <v>67</v>
      </c>
      <c r="L124" s="62">
        <v>47</v>
      </c>
    </row>
    <row r="125" spans="1:12" x14ac:dyDescent="0.2">
      <c r="A125" s="62">
        <v>124</v>
      </c>
      <c r="B125" s="62" t="s">
        <v>9</v>
      </c>
      <c r="C125" s="62">
        <v>10</v>
      </c>
      <c r="D125" s="62" t="s">
        <v>3</v>
      </c>
      <c r="E125" s="59">
        <v>5154</v>
      </c>
      <c r="F125" s="59">
        <v>8719</v>
      </c>
      <c r="G125" s="60">
        <v>401.15778421800002</v>
      </c>
      <c r="H125" s="61">
        <v>85.805331819000003</v>
      </c>
      <c r="I125" s="61">
        <v>128.56976718999999</v>
      </c>
      <c r="J125" s="61">
        <v>852.40181206600005</v>
      </c>
      <c r="K125" s="65">
        <v>122</v>
      </c>
      <c r="L125" s="62">
        <v>139</v>
      </c>
    </row>
    <row r="126" spans="1:12" x14ac:dyDescent="0.2">
      <c r="A126" s="62">
        <v>125</v>
      </c>
      <c r="B126" s="62" t="s">
        <v>10</v>
      </c>
      <c r="C126" s="62">
        <v>10</v>
      </c>
      <c r="D126" s="62" t="s">
        <v>3</v>
      </c>
      <c r="E126" s="59">
        <v>2572</v>
      </c>
      <c r="F126" s="59">
        <v>4172</v>
      </c>
      <c r="G126" s="60">
        <v>235.46273602299999</v>
      </c>
      <c r="H126" s="61">
        <v>27.818840315999999</v>
      </c>
      <c r="I126" s="61">
        <v>115.95045708000001</v>
      </c>
      <c r="J126" s="61">
        <v>419.07427287100001</v>
      </c>
      <c r="K126" s="65">
        <v>65</v>
      </c>
      <c r="L126" s="62">
        <v>58</v>
      </c>
    </row>
    <row r="127" spans="1:12" x14ac:dyDescent="0.2">
      <c r="A127" s="62">
        <v>126</v>
      </c>
      <c r="B127" s="62" t="s">
        <v>11</v>
      </c>
      <c r="C127" s="62">
        <v>10</v>
      </c>
      <c r="D127" s="62" t="s">
        <v>3</v>
      </c>
      <c r="E127" s="59">
        <v>2047</v>
      </c>
      <c r="F127" s="59">
        <v>2730</v>
      </c>
      <c r="G127" s="60">
        <v>69.510227477000001</v>
      </c>
      <c r="H127" s="61">
        <v>18.424957504999998</v>
      </c>
      <c r="I127" s="61">
        <v>22.404408836000002</v>
      </c>
      <c r="J127" s="61">
        <v>112.68279945099999</v>
      </c>
      <c r="K127" s="65">
        <v>4</v>
      </c>
      <c r="L127" s="62">
        <v>30</v>
      </c>
    </row>
    <row r="128" spans="1:12" x14ac:dyDescent="0.2">
      <c r="A128" s="62">
        <v>127</v>
      </c>
      <c r="B128" s="62" t="s">
        <v>12</v>
      </c>
      <c r="C128" s="62">
        <v>10</v>
      </c>
      <c r="D128" s="62" t="s">
        <v>3</v>
      </c>
      <c r="E128" s="59">
        <v>1935</v>
      </c>
      <c r="F128" s="59">
        <v>2236</v>
      </c>
      <c r="G128" s="60">
        <v>52.508294753000001</v>
      </c>
      <c r="H128" s="61">
        <v>29.973974378000001</v>
      </c>
      <c r="I128" s="61">
        <v>18.863882973999999</v>
      </c>
      <c r="J128" s="61">
        <v>81.080508270999999</v>
      </c>
      <c r="K128" s="65">
        <v>5</v>
      </c>
      <c r="L128" s="62">
        <v>17</v>
      </c>
    </row>
    <row r="129" spans="1:12" x14ac:dyDescent="0.2">
      <c r="A129" s="62">
        <v>128</v>
      </c>
      <c r="B129" s="62" t="s">
        <v>13</v>
      </c>
      <c r="C129" s="62">
        <v>10</v>
      </c>
      <c r="D129" s="62" t="s">
        <v>3</v>
      </c>
      <c r="E129" s="59">
        <v>1591</v>
      </c>
      <c r="F129" s="59">
        <v>2710</v>
      </c>
      <c r="G129" s="60">
        <v>53.042057098000001</v>
      </c>
      <c r="H129" s="61">
        <v>30.078988077999998</v>
      </c>
      <c r="I129" s="61">
        <v>33.545223295</v>
      </c>
      <c r="J129" s="61">
        <v>115.111490018</v>
      </c>
      <c r="K129" s="65">
        <v>5</v>
      </c>
      <c r="L129" s="62">
        <v>33</v>
      </c>
    </row>
    <row r="130" spans="1:12" x14ac:dyDescent="0.2">
      <c r="A130" s="62">
        <v>129</v>
      </c>
      <c r="B130" s="62" t="s">
        <v>4</v>
      </c>
      <c r="C130" s="62">
        <v>10</v>
      </c>
      <c r="D130" s="62" t="s">
        <v>3</v>
      </c>
      <c r="E130" s="59">
        <v>1987</v>
      </c>
      <c r="F130" s="59">
        <v>2501</v>
      </c>
      <c r="G130" s="60">
        <v>171.990516864</v>
      </c>
      <c r="H130" s="61">
        <v>15.092793461999999</v>
      </c>
      <c r="I130" s="61">
        <v>48.446923228000003</v>
      </c>
      <c r="J130" s="61">
        <v>370.85054623799999</v>
      </c>
      <c r="K130" s="65">
        <v>79</v>
      </c>
      <c r="L130" s="62">
        <v>63</v>
      </c>
    </row>
    <row r="131" spans="1:12" x14ac:dyDescent="0.2">
      <c r="A131" s="62">
        <v>130</v>
      </c>
      <c r="B131" s="62" t="s">
        <v>15</v>
      </c>
      <c r="C131" s="62">
        <v>11</v>
      </c>
      <c r="D131" s="62" t="s">
        <v>14</v>
      </c>
      <c r="E131" s="59">
        <v>50566</v>
      </c>
      <c r="F131" s="59">
        <v>125123</v>
      </c>
      <c r="G131" s="60">
        <v>1091.96341583</v>
      </c>
      <c r="H131" s="61">
        <v>808.379574241</v>
      </c>
      <c r="I131" s="61">
        <v>285.30928385800001</v>
      </c>
      <c r="J131" s="61">
        <v>2179.2817706800001</v>
      </c>
      <c r="K131" s="65">
        <v>251</v>
      </c>
      <c r="L131" s="62">
        <v>448</v>
      </c>
    </row>
    <row r="132" spans="1:12" x14ac:dyDescent="0.2">
      <c r="A132" s="62">
        <v>131</v>
      </c>
      <c r="B132" s="62" t="s">
        <v>16</v>
      </c>
      <c r="C132" s="62">
        <v>11</v>
      </c>
      <c r="D132" s="62" t="s">
        <v>14</v>
      </c>
      <c r="E132" s="59">
        <v>14722</v>
      </c>
      <c r="F132" s="59">
        <v>38967</v>
      </c>
      <c r="G132" s="60">
        <v>507.27347437899999</v>
      </c>
      <c r="H132" s="61">
        <v>283.90198767999999</v>
      </c>
      <c r="I132" s="61">
        <v>113.799240113</v>
      </c>
      <c r="J132" s="61">
        <v>778.51928943999997</v>
      </c>
      <c r="K132" s="65">
        <v>51</v>
      </c>
      <c r="L132" s="62">
        <v>76</v>
      </c>
    </row>
    <row r="133" spans="1:12" x14ac:dyDescent="0.2">
      <c r="A133" s="62">
        <v>132</v>
      </c>
      <c r="B133" s="62" t="s">
        <v>17</v>
      </c>
      <c r="C133" s="62">
        <v>11</v>
      </c>
      <c r="D133" s="62" t="s">
        <v>14</v>
      </c>
      <c r="E133" s="59">
        <v>11633</v>
      </c>
      <c r="F133" s="59">
        <v>24429</v>
      </c>
      <c r="G133" s="60">
        <v>176.78556846000001</v>
      </c>
      <c r="H133" s="61">
        <v>172.97406520999999</v>
      </c>
      <c r="I133" s="61">
        <v>82.118868653000007</v>
      </c>
      <c r="J133" s="61">
        <v>757.86553231200003</v>
      </c>
      <c r="K133" s="65">
        <v>88</v>
      </c>
      <c r="L133" s="62">
        <v>142</v>
      </c>
    </row>
    <row r="134" spans="1:12" x14ac:dyDescent="0.2">
      <c r="A134" s="62">
        <v>133</v>
      </c>
      <c r="B134" s="62" t="s">
        <v>18</v>
      </c>
      <c r="C134" s="62">
        <v>11</v>
      </c>
      <c r="D134" s="62" t="s">
        <v>14</v>
      </c>
      <c r="E134" s="59">
        <v>10881</v>
      </c>
      <c r="F134" s="59">
        <v>21286</v>
      </c>
      <c r="G134" s="60">
        <v>241.81404308</v>
      </c>
      <c r="H134" s="61">
        <v>148.70576428499999</v>
      </c>
      <c r="I134" s="61">
        <v>83.136568487000005</v>
      </c>
      <c r="J134" s="61">
        <v>603.11819130799995</v>
      </c>
      <c r="K134" s="65">
        <v>59</v>
      </c>
      <c r="L134" s="62">
        <v>90</v>
      </c>
    </row>
    <row r="135" spans="1:12" x14ac:dyDescent="0.2">
      <c r="A135" s="62">
        <v>134</v>
      </c>
      <c r="B135" s="62" t="s">
        <v>19</v>
      </c>
      <c r="C135" s="62">
        <v>11</v>
      </c>
      <c r="D135" s="62" t="s">
        <v>14</v>
      </c>
      <c r="E135" s="59">
        <v>3431</v>
      </c>
      <c r="F135" s="59">
        <v>5622</v>
      </c>
      <c r="G135" s="60">
        <v>138.708140649</v>
      </c>
      <c r="H135" s="61">
        <v>41.342401377000002</v>
      </c>
      <c r="I135" s="61">
        <v>72.619111654999998</v>
      </c>
      <c r="J135" s="61">
        <v>390.75171410299998</v>
      </c>
      <c r="K135" s="65">
        <v>69</v>
      </c>
      <c r="L135" s="62">
        <v>66</v>
      </c>
    </row>
    <row r="136" spans="1:12" x14ac:dyDescent="0.2">
      <c r="A136" s="62">
        <v>135</v>
      </c>
      <c r="B136" s="62" t="s">
        <v>20</v>
      </c>
      <c r="C136" s="62">
        <v>11</v>
      </c>
      <c r="D136" s="62" t="s">
        <v>14</v>
      </c>
      <c r="E136" s="59">
        <v>9071</v>
      </c>
      <c r="F136" s="59">
        <v>12559</v>
      </c>
      <c r="G136" s="60">
        <v>121.999525784</v>
      </c>
      <c r="H136" s="61">
        <v>72.141029438999993</v>
      </c>
      <c r="I136" s="61">
        <v>112.128809823</v>
      </c>
      <c r="J136" s="61">
        <v>578.51059652100002</v>
      </c>
      <c r="K136" s="65">
        <v>73</v>
      </c>
      <c r="L136" s="62">
        <v>109</v>
      </c>
    </row>
    <row r="137" spans="1:12" x14ac:dyDescent="0.2">
      <c r="A137" s="62">
        <v>136</v>
      </c>
      <c r="B137" s="62" t="s">
        <v>21</v>
      </c>
      <c r="C137" s="62">
        <v>11</v>
      </c>
      <c r="D137" s="62" t="s">
        <v>14</v>
      </c>
      <c r="E137" s="59">
        <v>3680</v>
      </c>
      <c r="F137" s="59">
        <v>4496</v>
      </c>
      <c r="G137" s="60">
        <v>64.445062906000004</v>
      </c>
      <c r="H137" s="61">
        <v>32.136488874999998</v>
      </c>
      <c r="I137" s="61">
        <v>6.9740381100000004</v>
      </c>
      <c r="J137" s="61">
        <v>460.83997484299999</v>
      </c>
      <c r="K137" s="65">
        <v>44</v>
      </c>
      <c r="L137" s="62">
        <v>16</v>
      </c>
    </row>
    <row r="138" spans="1:12" x14ac:dyDescent="0.2">
      <c r="A138" s="62">
        <v>137</v>
      </c>
      <c r="B138" s="62" t="s">
        <v>22</v>
      </c>
      <c r="C138" s="62">
        <v>11</v>
      </c>
      <c r="D138" s="62" t="s">
        <v>14</v>
      </c>
      <c r="E138" s="59">
        <v>4911</v>
      </c>
      <c r="F138" s="59">
        <v>5399</v>
      </c>
      <c r="G138" s="60">
        <v>95.135268202000006</v>
      </c>
      <c r="H138" s="61">
        <v>41.138634455999998</v>
      </c>
      <c r="I138" s="61">
        <v>63.944438816999998</v>
      </c>
      <c r="J138" s="61">
        <v>462.92846756500001</v>
      </c>
      <c r="K138" s="65">
        <v>58</v>
      </c>
      <c r="L138" s="62">
        <v>30</v>
      </c>
    </row>
    <row r="139" spans="1:12" x14ac:dyDescent="0.2">
      <c r="A139" s="62">
        <v>138</v>
      </c>
      <c r="B139" s="62" t="s">
        <v>23</v>
      </c>
      <c r="C139" s="62">
        <v>11</v>
      </c>
      <c r="D139" s="62" t="s">
        <v>14</v>
      </c>
      <c r="E139" s="59">
        <v>2425</v>
      </c>
      <c r="F139" s="59">
        <v>5525</v>
      </c>
      <c r="G139" s="60">
        <v>177.89110555100001</v>
      </c>
      <c r="H139" s="61">
        <v>31.685837012</v>
      </c>
      <c r="I139" s="61">
        <v>32.309081190000001</v>
      </c>
      <c r="J139" s="61">
        <v>310.22924880099998</v>
      </c>
      <c r="K139" s="65">
        <v>34</v>
      </c>
      <c r="L139" s="62">
        <v>101</v>
      </c>
    </row>
    <row r="140" spans="1:12" x14ac:dyDescent="0.2">
      <c r="A140" s="62">
        <v>139</v>
      </c>
      <c r="B140" s="62" t="s">
        <v>24</v>
      </c>
      <c r="C140" s="62">
        <v>11</v>
      </c>
      <c r="D140" s="62" t="s">
        <v>14</v>
      </c>
      <c r="E140" s="59">
        <v>2061</v>
      </c>
      <c r="F140" s="59">
        <v>3319</v>
      </c>
      <c r="G140" s="60">
        <v>93.500155766999995</v>
      </c>
      <c r="H140" s="61">
        <v>30.605473559</v>
      </c>
      <c r="I140" s="61">
        <v>48.619306823000002</v>
      </c>
      <c r="J140" s="61">
        <v>363.25025404799999</v>
      </c>
      <c r="K140" s="65">
        <v>60</v>
      </c>
      <c r="L140" s="62">
        <v>30</v>
      </c>
    </row>
    <row r="141" spans="1:12" x14ac:dyDescent="0.2">
      <c r="A141" s="62">
        <v>140</v>
      </c>
      <c r="B141" s="62" t="s">
        <v>25</v>
      </c>
      <c r="C141" s="62">
        <v>11</v>
      </c>
      <c r="D141" s="62" t="s">
        <v>14</v>
      </c>
      <c r="E141" s="59">
        <v>6633</v>
      </c>
      <c r="F141" s="59">
        <v>5811</v>
      </c>
      <c r="G141" s="60">
        <v>291.390291741</v>
      </c>
      <c r="H141" s="61">
        <v>32.933030828</v>
      </c>
      <c r="I141" s="61">
        <v>66.157389080000002</v>
      </c>
      <c r="J141" s="61">
        <v>368.81420757299998</v>
      </c>
      <c r="K141" s="65">
        <v>68</v>
      </c>
      <c r="L141" s="62">
        <v>88</v>
      </c>
    </row>
    <row r="142" spans="1:12" x14ac:dyDescent="0.2">
      <c r="A142" s="62">
        <v>141</v>
      </c>
      <c r="B142" s="62" t="s">
        <v>26</v>
      </c>
      <c r="C142" s="62">
        <v>11</v>
      </c>
      <c r="D142" s="62" t="s">
        <v>14</v>
      </c>
      <c r="E142" s="59">
        <v>9716</v>
      </c>
      <c r="F142" s="59">
        <v>22144</v>
      </c>
      <c r="G142" s="60">
        <v>212.79101693199999</v>
      </c>
      <c r="H142" s="61">
        <v>114.30122161600001</v>
      </c>
      <c r="I142" s="61">
        <v>176.59347369400001</v>
      </c>
      <c r="J142" s="61">
        <v>867.77392571999997</v>
      </c>
      <c r="K142" s="65">
        <v>150</v>
      </c>
      <c r="L142" s="62">
        <v>180</v>
      </c>
    </row>
    <row r="143" spans="1:12" x14ac:dyDescent="0.2">
      <c r="A143" s="62">
        <v>142</v>
      </c>
      <c r="B143" s="62" t="s">
        <v>27</v>
      </c>
      <c r="C143" s="62">
        <v>11</v>
      </c>
      <c r="D143" s="62" t="s">
        <v>14</v>
      </c>
      <c r="E143" s="59">
        <v>6792</v>
      </c>
      <c r="F143" s="59">
        <v>9977</v>
      </c>
      <c r="G143" s="60">
        <v>267.41913061100001</v>
      </c>
      <c r="H143" s="61">
        <v>62.822153303999997</v>
      </c>
      <c r="I143" s="61">
        <v>40.243986898000003</v>
      </c>
      <c r="J143" s="61">
        <v>646.69623591200002</v>
      </c>
      <c r="K143" s="65">
        <v>68</v>
      </c>
      <c r="L143" s="62">
        <v>125</v>
      </c>
    </row>
    <row r="144" spans="1:12" x14ac:dyDescent="0.2">
      <c r="A144" s="62">
        <v>143</v>
      </c>
      <c r="B144" s="62" t="s">
        <v>28</v>
      </c>
      <c r="C144" s="62">
        <v>11</v>
      </c>
      <c r="D144" s="62" t="s">
        <v>14</v>
      </c>
      <c r="E144" s="59">
        <v>2466</v>
      </c>
      <c r="F144" s="59">
        <v>3023</v>
      </c>
      <c r="G144" s="60">
        <v>89.312940009000002</v>
      </c>
      <c r="H144" s="61">
        <v>35.330744760000002</v>
      </c>
      <c r="I144" s="61">
        <v>87.5942699</v>
      </c>
      <c r="J144" s="61">
        <v>283.551722418</v>
      </c>
      <c r="K144" s="65">
        <v>78</v>
      </c>
      <c r="L144" s="62">
        <v>65</v>
      </c>
    </row>
    <row r="145" spans="1:12" x14ac:dyDescent="0.2">
      <c r="A145" s="62">
        <v>144</v>
      </c>
      <c r="B145" s="62" t="s">
        <v>29</v>
      </c>
      <c r="C145" s="62">
        <v>11</v>
      </c>
      <c r="D145" s="62" t="s">
        <v>14</v>
      </c>
      <c r="E145" s="59">
        <v>3107</v>
      </c>
      <c r="F145" s="59">
        <v>4314</v>
      </c>
      <c r="G145" s="60">
        <v>173.734546663</v>
      </c>
      <c r="H145" s="61">
        <v>36.496247791999998</v>
      </c>
      <c r="I145" s="61">
        <v>31.205399628999999</v>
      </c>
      <c r="J145" s="61">
        <v>322.86308638000003</v>
      </c>
      <c r="K145" s="65">
        <v>54</v>
      </c>
      <c r="L145" s="62">
        <v>37</v>
      </c>
    </row>
    <row r="146" spans="1:12" x14ac:dyDescent="0.2">
      <c r="A146" s="62">
        <v>145</v>
      </c>
      <c r="B146" s="62" t="s">
        <v>30</v>
      </c>
      <c r="C146" s="62">
        <v>11</v>
      </c>
      <c r="D146" s="62" t="s">
        <v>14</v>
      </c>
      <c r="E146" s="59">
        <v>405</v>
      </c>
      <c r="F146" s="59">
        <v>1137</v>
      </c>
      <c r="G146" s="60">
        <v>66.613942011999995</v>
      </c>
      <c r="H146" s="61">
        <v>18.481343315</v>
      </c>
      <c r="I146" s="61">
        <v>39.418882304999997</v>
      </c>
      <c r="J146" s="61">
        <v>135.32692731099999</v>
      </c>
      <c r="K146" s="65">
        <v>38</v>
      </c>
      <c r="L146" s="62">
        <v>20</v>
      </c>
    </row>
    <row r="147" spans="1:12" x14ac:dyDescent="0.2">
      <c r="A147" s="62">
        <v>146</v>
      </c>
      <c r="B147" s="62" t="s">
        <v>31</v>
      </c>
      <c r="C147" s="62">
        <v>11</v>
      </c>
      <c r="D147" s="62" t="s">
        <v>14</v>
      </c>
      <c r="E147" s="59">
        <v>3328</v>
      </c>
      <c r="F147" s="59">
        <v>4775</v>
      </c>
      <c r="G147" s="60">
        <v>39.885239482999999</v>
      </c>
      <c r="H147" s="61">
        <v>42.048955395</v>
      </c>
      <c r="I147" s="61">
        <v>99.200160568000001</v>
      </c>
      <c r="J147" s="61">
        <v>331.29478125499998</v>
      </c>
      <c r="K147" s="65">
        <v>61</v>
      </c>
      <c r="L147" s="62">
        <v>39</v>
      </c>
    </row>
    <row r="148" spans="1:12" x14ac:dyDescent="0.2">
      <c r="A148" s="62">
        <v>147</v>
      </c>
      <c r="B148" s="62" t="s">
        <v>233</v>
      </c>
      <c r="C148" s="62">
        <v>11</v>
      </c>
      <c r="D148" s="62" t="s">
        <v>14</v>
      </c>
      <c r="E148" s="59">
        <v>6779</v>
      </c>
      <c r="F148" s="59">
        <v>8092</v>
      </c>
      <c r="G148" s="60">
        <v>269.68020685699997</v>
      </c>
      <c r="H148" s="61">
        <v>78.131544175000002</v>
      </c>
      <c r="I148" s="61">
        <v>58.222122659</v>
      </c>
      <c r="J148" s="61">
        <v>681.54004537799995</v>
      </c>
      <c r="K148" s="65">
        <v>70</v>
      </c>
      <c r="L148" s="62">
        <v>100</v>
      </c>
    </row>
    <row r="149" spans="1:12" x14ac:dyDescent="0.2">
      <c r="A149" s="62">
        <v>148</v>
      </c>
      <c r="B149" s="62" t="s">
        <v>234</v>
      </c>
      <c r="C149" s="62">
        <v>12</v>
      </c>
      <c r="D149" s="62" t="s">
        <v>235</v>
      </c>
      <c r="E149" s="59">
        <v>59682</v>
      </c>
      <c r="F149" s="59">
        <v>168721</v>
      </c>
      <c r="G149" s="60">
        <v>1512.048686176</v>
      </c>
      <c r="H149" s="61">
        <v>1193.7954695240001</v>
      </c>
      <c r="I149" s="61">
        <v>148.482817434</v>
      </c>
      <c r="J149" s="61">
        <v>1810.1559589559999</v>
      </c>
      <c r="K149" s="65">
        <v>201</v>
      </c>
      <c r="L149" s="62">
        <v>230</v>
      </c>
    </row>
    <row r="150" spans="1:12" x14ac:dyDescent="0.2">
      <c r="A150" s="62">
        <v>149</v>
      </c>
      <c r="B150" s="62" t="s">
        <v>236</v>
      </c>
      <c r="C150" s="62">
        <v>12</v>
      </c>
      <c r="D150" s="62" t="s">
        <v>235</v>
      </c>
      <c r="E150" s="59">
        <v>26107</v>
      </c>
      <c r="F150" s="59">
        <v>45569</v>
      </c>
      <c r="G150" s="60">
        <v>629.00324855300005</v>
      </c>
      <c r="H150" s="61">
        <v>210.013520223</v>
      </c>
      <c r="I150" s="61">
        <v>148.47360204099999</v>
      </c>
      <c r="J150" s="61">
        <v>1195.9158890809999</v>
      </c>
      <c r="K150" s="65">
        <v>159</v>
      </c>
      <c r="L150" s="62">
        <v>23</v>
      </c>
    </row>
    <row r="151" spans="1:12" x14ac:dyDescent="0.2">
      <c r="A151" s="62">
        <v>150</v>
      </c>
      <c r="B151" s="62" t="s">
        <v>237</v>
      </c>
      <c r="C151" s="62">
        <v>12</v>
      </c>
      <c r="D151" s="62" t="s">
        <v>235</v>
      </c>
      <c r="E151" s="59">
        <v>2809</v>
      </c>
      <c r="F151" s="59">
        <v>6518</v>
      </c>
      <c r="G151" s="60">
        <v>406.278702248</v>
      </c>
      <c r="H151" s="61">
        <v>37.949328669000003</v>
      </c>
      <c r="I151" s="61">
        <v>45.402683814</v>
      </c>
      <c r="J151" s="61">
        <v>665.59767782100005</v>
      </c>
      <c r="K151" s="65">
        <v>86</v>
      </c>
      <c r="L151" s="62">
        <v>136</v>
      </c>
    </row>
    <row r="152" spans="1:12" x14ac:dyDescent="0.2">
      <c r="A152" s="62">
        <v>151</v>
      </c>
      <c r="B152" s="62" t="s">
        <v>238</v>
      </c>
      <c r="C152" s="62">
        <v>12</v>
      </c>
      <c r="D152" s="62" t="s">
        <v>235</v>
      </c>
      <c r="E152" s="59">
        <v>2829</v>
      </c>
      <c r="F152" s="59">
        <v>5095</v>
      </c>
      <c r="G152" s="60">
        <v>236.928293379</v>
      </c>
      <c r="H152" s="61">
        <v>39.463511674000003</v>
      </c>
      <c r="I152" s="61">
        <v>82.914580504</v>
      </c>
      <c r="J152" s="61">
        <v>548.53044876399997</v>
      </c>
      <c r="K152" s="65">
        <v>51</v>
      </c>
      <c r="L152" s="62">
        <v>87</v>
      </c>
    </row>
    <row r="153" spans="1:12" x14ac:dyDescent="0.2">
      <c r="A153" s="62">
        <v>152</v>
      </c>
      <c r="B153" s="62" t="s">
        <v>239</v>
      </c>
      <c r="C153" s="62">
        <v>12</v>
      </c>
      <c r="D153" s="62" t="s">
        <v>235</v>
      </c>
      <c r="E153" s="59">
        <v>4951</v>
      </c>
      <c r="F153" s="59">
        <v>5712</v>
      </c>
      <c r="G153" s="60">
        <v>323.82972846299998</v>
      </c>
      <c r="H153" s="61">
        <v>33.828218077000002</v>
      </c>
      <c r="I153" s="61">
        <v>68.628786446000007</v>
      </c>
      <c r="J153" s="61">
        <v>567.15157859500005</v>
      </c>
      <c r="K153" s="65">
        <v>24</v>
      </c>
      <c r="L153" s="62">
        <v>209</v>
      </c>
    </row>
    <row r="154" spans="1:12" x14ac:dyDescent="0.2">
      <c r="A154" s="62">
        <v>153</v>
      </c>
      <c r="B154" s="62" t="s">
        <v>240</v>
      </c>
      <c r="C154" s="62">
        <v>12</v>
      </c>
      <c r="D154" s="62" t="s">
        <v>235</v>
      </c>
      <c r="E154" s="59">
        <v>5756</v>
      </c>
      <c r="F154" s="59">
        <v>6573</v>
      </c>
      <c r="G154" s="60">
        <v>92.633490782999999</v>
      </c>
      <c r="H154" s="61">
        <v>47.604464444000001</v>
      </c>
      <c r="I154" s="61">
        <v>51.968841779000002</v>
      </c>
      <c r="J154" s="61">
        <v>725.32302877300003</v>
      </c>
      <c r="K154" s="65">
        <v>83</v>
      </c>
      <c r="L154" s="62">
        <v>106</v>
      </c>
    </row>
    <row r="155" spans="1:12" x14ac:dyDescent="0.2">
      <c r="A155" s="62">
        <v>154</v>
      </c>
      <c r="B155" s="62" t="s">
        <v>241</v>
      </c>
      <c r="C155" s="62">
        <v>12</v>
      </c>
      <c r="D155" s="62" t="s">
        <v>235</v>
      </c>
      <c r="E155" s="59">
        <v>7380</v>
      </c>
      <c r="F155" s="59">
        <v>10104</v>
      </c>
      <c r="G155" s="60">
        <v>208.19603547700001</v>
      </c>
      <c r="H155" s="61">
        <v>83.218577686000003</v>
      </c>
      <c r="I155" s="61">
        <v>122.097447188</v>
      </c>
      <c r="J155" s="61">
        <v>709.30928948600001</v>
      </c>
      <c r="K155" s="65">
        <v>74</v>
      </c>
      <c r="L155" s="62">
        <v>236</v>
      </c>
    </row>
    <row r="156" spans="1:12" x14ac:dyDescent="0.2">
      <c r="A156" s="62">
        <v>155</v>
      </c>
      <c r="B156" s="62" t="s">
        <v>242</v>
      </c>
      <c r="C156" s="62">
        <v>12</v>
      </c>
      <c r="D156" s="62" t="s">
        <v>235</v>
      </c>
      <c r="E156" s="59">
        <v>15175</v>
      </c>
      <c r="F156" s="59">
        <v>19396</v>
      </c>
      <c r="G156" s="60">
        <v>493.54141363799999</v>
      </c>
      <c r="H156" s="61">
        <v>115.12718826</v>
      </c>
      <c r="I156" s="61">
        <v>131.248976011</v>
      </c>
      <c r="J156" s="61">
        <v>998.94637017800005</v>
      </c>
      <c r="K156" s="65">
        <v>128</v>
      </c>
      <c r="L156" s="62">
        <v>207</v>
      </c>
    </row>
    <row r="157" spans="1:12" x14ac:dyDescent="0.2">
      <c r="A157" s="62">
        <v>156</v>
      </c>
      <c r="B157" s="62" t="s">
        <v>243</v>
      </c>
      <c r="C157" s="62">
        <v>12</v>
      </c>
      <c r="D157" s="62" t="s">
        <v>235</v>
      </c>
      <c r="E157" s="59">
        <v>3131</v>
      </c>
      <c r="F157" s="59">
        <v>4111</v>
      </c>
      <c r="G157" s="60">
        <v>132.65706775699999</v>
      </c>
      <c r="H157" s="61">
        <v>23.348432467999999</v>
      </c>
      <c r="I157" s="61">
        <v>67.767426075000003</v>
      </c>
      <c r="J157" s="61">
        <v>335.82613160800003</v>
      </c>
      <c r="K157" s="65">
        <v>32</v>
      </c>
      <c r="L157" s="62">
        <v>79</v>
      </c>
    </row>
    <row r="158" spans="1:12" x14ac:dyDescent="0.2">
      <c r="A158" s="62">
        <v>157</v>
      </c>
      <c r="B158" s="62" t="s">
        <v>244</v>
      </c>
      <c r="C158" s="62">
        <v>12</v>
      </c>
      <c r="D158" s="62" t="s">
        <v>235</v>
      </c>
      <c r="E158" s="59">
        <v>3842</v>
      </c>
      <c r="F158" s="59">
        <v>3387</v>
      </c>
      <c r="G158" s="60">
        <v>195.273911282</v>
      </c>
      <c r="H158" s="61">
        <v>21.481839281999999</v>
      </c>
      <c r="I158" s="61">
        <v>22.264870639000002</v>
      </c>
      <c r="J158" s="61">
        <v>529.67040943500001</v>
      </c>
      <c r="K158" s="65">
        <v>73</v>
      </c>
      <c r="L158" s="62">
        <v>105</v>
      </c>
    </row>
    <row r="159" spans="1:12" x14ac:dyDescent="0.2">
      <c r="A159" s="62">
        <v>158</v>
      </c>
      <c r="B159" s="62" t="s">
        <v>245</v>
      </c>
      <c r="C159" s="62">
        <v>12</v>
      </c>
      <c r="D159" s="62" t="s">
        <v>235</v>
      </c>
      <c r="E159" s="59">
        <v>3166</v>
      </c>
      <c r="F159" s="59">
        <v>5897</v>
      </c>
      <c r="G159" s="60">
        <v>349.56975479800002</v>
      </c>
      <c r="H159" s="61">
        <v>34.951196816</v>
      </c>
      <c r="I159" s="61">
        <v>60.412963114</v>
      </c>
      <c r="J159" s="61">
        <v>712.66160963499999</v>
      </c>
      <c r="K159" s="65">
        <v>87</v>
      </c>
      <c r="L159" s="62">
        <v>73</v>
      </c>
    </row>
    <row r="160" spans="1:12" x14ac:dyDescent="0.2">
      <c r="A160" s="62">
        <v>159</v>
      </c>
      <c r="B160" s="62" t="s">
        <v>246</v>
      </c>
      <c r="C160" s="62">
        <v>12</v>
      </c>
      <c r="D160" s="62" t="s">
        <v>235</v>
      </c>
      <c r="E160" s="59">
        <v>3535</v>
      </c>
      <c r="F160" s="59">
        <v>7762</v>
      </c>
      <c r="G160" s="60">
        <v>220.71354284899999</v>
      </c>
      <c r="H160" s="61">
        <v>57.273265498999997</v>
      </c>
      <c r="I160" s="61">
        <v>71.493672201999999</v>
      </c>
      <c r="J160" s="61">
        <v>571.635359236</v>
      </c>
      <c r="K160" s="65">
        <v>62</v>
      </c>
      <c r="L160" s="62">
        <v>79</v>
      </c>
    </row>
    <row r="161" spans="1:12" x14ac:dyDescent="0.2">
      <c r="A161" s="62">
        <v>160</v>
      </c>
      <c r="B161" s="62" t="s">
        <v>247</v>
      </c>
      <c r="C161" s="62">
        <v>12</v>
      </c>
      <c r="D161" s="62" t="s">
        <v>235</v>
      </c>
      <c r="E161" s="59">
        <v>10576</v>
      </c>
      <c r="F161" s="59">
        <v>27557</v>
      </c>
      <c r="G161" s="60">
        <v>658.28735822700003</v>
      </c>
      <c r="H161" s="61">
        <v>137.61873145800001</v>
      </c>
      <c r="I161" s="61">
        <v>92.148981176999996</v>
      </c>
      <c r="J161" s="61">
        <v>1042.5957981399999</v>
      </c>
      <c r="K161" s="65">
        <v>115</v>
      </c>
      <c r="L161" s="62">
        <v>106</v>
      </c>
    </row>
    <row r="162" spans="1:12" x14ac:dyDescent="0.2">
      <c r="A162" s="62">
        <v>161</v>
      </c>
      <c r="B162" s="62" t="s">
        <v>248</v>
      </c>
      <c r="C162" s="62">
        <v>12</v>
      </c>
      <c r="D162" s="62" t="s">
        <v>235</v>
      </c>
      <c r="E162" s="59">
        <v>6443</v>
      </c>
      <c r="F162" s="59">
        <v>7568</v>
      </c>
      <c r="G162" s="60">
        <v>237.36723165999999</v>
      </c>
      <c r="H162" s="61">
        <v>55.685805864999999</v>
      </c>
      <c r="I162" s="61">
        <v>82.998349161999997</v>
      </c>
      <c r="J162" s="61">
        <v>515.18210704299997</v>
      </c>
      <c r="K162" s="65">
        <v>83</v>
      </c>
      <c r="L162" s="62">
        <v>82</v>
      </c>
    </row>
    <row r="163" spans="1:12" x14ac:dyDescent="0.2">
      <c r="A163" s="62">
        <v>162</v>
      </c>
      <c r="B163" s="62" t="s">
        <v>249</v>
      </c>
      <c r="C163" s="62">
        <v>12</v>
      </c>
      <c r="D163" s="62" t="s">
        <v>235</v>
      </c>
      <c r="E163" s="59">
        <v>1438</v>
      </c>
      <c r="F163" s="59">
        <v>3506</v>
      </c>
      <c r="G163" s="60">
        <v>322.44389562499998</v>
      </c>
      <c r="H163" s="61">
        <v>30.642016991999999</v>
      </c>
      <c r="I163" s="61">
        <v>53.564721110000001</v>
      </c>
      <c r="J163" s="61">
        <v>566.60879678499998</v>
      </c>
      <c r="K163" s="65">
        <v>75</v>
      </c>
      <c r="L163" s="62">
        <v>92</v>
      </c>
    </row>
    <row r="164" spans="1:12" x14ac:dyDescent="0.2">
      <c r="A164" s="62">
        <v>163</v>
      </c>
      <c r="B164" s="62" t="s">
        <v>250</v>
      </c>
      <c r="C164" s="62">
        <v>12</v>
      </c>
      <c r="D164" s="62" t="s">
        <v>235</v>
      </c>
      <c r="E164" s="59">
        <v>5330</v>
      </c>
      <c r="F164" s="59">
        <v>8018</v>
      </c>
      <c r="G164" s="60">
        <v>286.82622121999998</v>
      </c>
      <c r="H164" s="61">
        <v>49.295274673000002</v>
      </c>
      <c r="I164" s="61">
        <v>106.68275357500001</v>
      </c>
      <c r="J164" s="61">
        <v>543.24562829000001</v>
      </c>
      <c r="K164" s="65">
        <v>78</v>
      </c>
      <c r="L164" s="62">
        <v>113</v>
      </c>
    </row>
    <row r="165" spans="1:12" x14ac:dyDescent="0.2">
      <c r="A165" s="62">
        <v>164</v>
      </c>
      <c r="B165" s="62" t="s">
        <v>251</v>
      </c>
      <c r="C165" s="62">
        <v>12</v>
      </c>
      <c r="D165" s="62" t="s">
        <v>235</v>
      </c>
      <c r="E165" s="59">
        <v>5608</v>
      </c>
      <c r="F165" s="59">
        <v>7716</v>
      </c>
      <c r="G165" s="60">
        <v>338.75120504699998</v>
      </c>
      <c r="H165" s="61">
        <v>32.314390099000001</v>
      </c>
      <c r="I165" s="61">
        <v>149.85304661699999</v>
      </c>
      <c r="J165" s="61">
        <v>731.53751029499995</v>
      </c>
      <c r="K165" s="65">
        <v>133</v>
      </c>
      <c r="L165" s="62">
        <v>74</v>
      </c>
    </row>
    <row r="166" spans="1:12" x14ac:dyDescent="0.2">
      <c r="A166" s="62">
        <v>165</v>
      </c>
      <c r="B166" s="62" t="s">
        <v>252</v>
      </c>
      <c r="C166" s="62">
        <v>12</v>
      </c>
      <c r="D166" s="62" t="s">
        <v>235</v>
      </c>
      <c r="E166" s="59">
        <v>2703</v>
      </c>
      <c r="F166" s="59">
        <v>2687</v>
      </c>
      <c r="G166" s="60">
        <v>149.825876959</v>
      </c>
      <c r="H166" s="61">
        <v>18.193116298</v>
      </c>
      <c r="I166" s="61">
        <v>51.132651957999997</v>
      </c>
      <c r="J166" s="61">
        <v>427.751227374</v>
      </c>
      <c r="K166" s="65">
        <v>77</v>
      </c>
      <c r="L166" s="62">
        <v>44</v>
      </c>
    </row>
    <row r="167" spans="1:12" x14ac:dyDescent="0.2">
      <c r="A167" s="62">
        <v>166</v>
      </c>
      <c r="B167" s="62" t="s">
        <v>253</v>
      </c>
      <c r="C167" s="62">
        <v>12</v>
      </c>
      <c r="D167" s="62" t="s">
        <v>235</v>
      </c>
      <c r="E167" s="59">
        <v>5135</v>
      </c>
      <c r="F167" s="59">
        <v>5546</v>
      </c>
      <c r="G167" s="60">
        <v>288.40436336400001</v>
      </c>
      <c r="H167" s="61">
        <v>41.253343225000002</v>
      </c>
      <c r="I167" s="61">
        <v>117.825948892</v>
      </c>
      <c r="J167" s="61">
        <v>484.18559411299998</v>
      </c>
      <c r="K167" s="65">
        <v>145</v>
      </c>
      <c r="L167" s="62">
        <v>78</v>
      </c>
    </row>
    <row r="168" spans="1:12" x14ac:dyDescent="0.2">
      <c r="A168" s="62">
        <v>167</v>
      </c>
      <c r="B168" s="62" t="s">
        <v>254</v>
      </c>
      <c r="C168" s="62">
        <v>13</v>
      </c>
      <c r="D168" s="62" t="s">
        <v>255</v>
      </c>
      <c r="E168" s="59">
        <v>63013.000004299982</v>
      </c>
      <c r="F168" s="59">
        <v>182263</v>
      </c>
      <c r="G168" s="60">
        <v>1114.6586255520001</v>
      </c>
      <c r="H168" s="61">
        <v>975.39222780399996</v>
      </c>
      <c r="I168" s="61">
        <v>234.38466774400001</v>
      </c>
      <c r="J168" s="61">
        <v>1851.285679114</v>
      </c>
      <c r="K168" s="65">
        <v>176</v>
      </c>
      <c r="L168" s="62">
        <v>145</v>
      </c>
    </row>
    <row r="169" spans="1:12" x14ac:dyDescent="0.2">
      <c r="A169" s="62">
        <v>168</v>
      </c>
      <c r="B169" s="62" t="s">
        <v>256</v>
      </c>
      <c r="C169" s="62">
        <v>13</v>
      </c>
      <c r="D169" s="62" t="s">
        <v>255</v>
      </c>
      <c r="E169" s="59">
        <v>10354</v>
      </c>
      <c r="F169" s="59">
        <v>20679</v>
      </c>
      <c r="G169" s="60">
        <v>142.48556783800001</v>
      </c>
      <c r="H169" s="61">
        <v>134.211009451</v>
      </c>
      <c r="I169" s="61">
        <v>83.565780429</v>
      </c>
      <c r="J169" s="61">
        <v>336.407832724</v>
      </c>
      <c r="K169" s="65">
        <v>34</v>
      </c>
      <c r="L169" s="62">
        <v>22</v>
      </c>
    </row>
    <row r="170" spans="1:12" x14ac:dyDescent="0.2">
      <c r="A170" s="62">
        <v>169</v>
      </c>
      <c r="B170" s="62" t="s">
        <v>257</v>
      </c>
      <c r="C170" s="62">
        <v>13</v>
      </c>
      <c r="D170" s="62" t="s">
        <v>255</v>
      </c>
      <c r="E170" s="59">
        <v>7433</v>
      </c>
      <c r="F170" s="59">
        <v>10510</v>
      </c>
      <c r="G170" s="60">
        <v>242.89577283700001</v>
      </c>
      <c r="H170" s="61">
        <v>54.381700299000002</v>
      </c>
      <c r="I170" s="61">
        <v>84.989270798999996</v>
      </c>
      <c r="J170" s="61">
        <v>506.47190483600002</v>
      </c>
      <c r="K170" s="65">
        <v>42</v>
      </c>
      <c r="L170" s="62">
        <v>43</v>
      </c>
    </row>
    <row r="171" spans="1:12" x14ac:dyDescent="0.2">
      <c r="A171" s="62">
        <v>170</v>
      </c>
      <c r="B171" s="62" t="s">
        <v>258</v>
      </c>
      <c r="C171" s="62">
        <v>13</v>
      </c>
      <c r="D171" s="62" t="s">
        <v>255</v>
      </c>
      <c r="E171" s="59">
        <v>6315</v>
      </c>
      <c r="F171" s="59">
        <v>6475</v>
      </c>
      <c r="G171" s="60">
        <v>285.42175678699999</v>
      </c>
      <c r="H171" s="61">
        <v>50.069899331999999</v>
      </c>
      <c r="I171" s="61">
        <v>83.197650963000001</v>
      </c>
      <c r="J171" s="61">
        <v>498.25971472200001</v>
      </c>
      <c r="K171" s="65">
        <v>45</v>
      </c>
      <c r="L171" s="62">
        <v>35</v>
      </c>
    </row>
    <row r="172" spans="1:12" x14ac:dyDescent="0.2">
      <c r="A172" s="62">
        <v>171</v>
      </c>
      <c r="B172" s="62" t="s">
        <v>259</v>
      </c>
      <c r="C172" s="62">
        <v>13</v>
      </c>
      <c r="D172" s="62" t="s">
        <v>255</v>
      </c>
      <c r="E172" s="59">
        <v>5109</v>
      </c>
      <c r="F172" s="59">
        <v>8291</v>
      </c>
      <c r="G172" s="60">
        <v>510.86244473400001</v>
      </c>
      <c r="H172" s="61">
        <v>107.009062707</v>
      </c>
      <c r="I172" s="61">
        <v>164.23235248</v>
      </c>
      <c r="J172" s="61">
        <v>959.63816957999995</v>
      </c>
      <c r="K172" s="65">
        <v>106</v>
      </c>
      <c r="L172" s="62">
        <v>72</v>
      </c>
    </row>
    <row r="173" spans="1:12" x14ac:dyDescent="0.2">
      <c r="A173" s="62">
        <v>172</v>
      </c>
      <c r="B173" s="62" t="s">
        <v>260</v>
      </c>
      <c r="C173" s="62">
        <v>13</v>
      </c>
      <c r="D173" s="62" t="s">
        <v>255</v>
      </c>
      <c r="E173" s="59">
        <v>6193</v>
      </c>
      <c r="F173" s="59">
        <v>8160</v>
      </c>
      <c r="G173" s="60">
        <v>275.26300710100003</v>
      </c>
      <c r="H173" s="61">
        <v>48.905898563000001</v>
      </c>
      <c r="I173" s="61">
        <v>160.669179396</v>
      </c>
      <c r="J173" s="61">
        <v>476.63334993400002</v>
      </c>
      <c r="K173" s="65">
        <v>28</v>
      </c>
      <c r="L173" s="62">
        <v>41</v>
      </c>
    </row>
    <row r="174" spans="1:12" x14ac:dyDescent="0.2">
      <c r="A174" s="62">
        <v>173</v>
      </c>
      <c r="B174" s="62" t="s">
        <v>261</v>
      </c>
      <c r="C174" s="62">
        <v>13</v>
      </c>
      <c r="D174" s="62" t="s">
        <v>255</v>
      </c>
      <c r="E174" s="59">
        <v>2726</v>
      </c>
      <c r="F174" s="59">
        <v>2537</v>
      </c>
      <c r="G174" s="60">
        <v>152.89878484299999</v>
      </c>
      <c r="H174" s="61">
        <v>16.608829902</v>
      </c>
      <c r="I174" s="61">
        <v>43.028287239999997</v>
      </c>
      <c r="J174" s="61">
        <v>477.07956158000002</v>
      </c>
      <c r="K174" s="65">
        <v>62</v>
      </c>
      <c r="L174" s="62">
        <v>26</v>
      </c>
    </row>
    <row r="175" spans="1:12" x14ac:dyDescent="0.2">
      <c r="A175" s="62">
        <v>174</v>
      </c>
      <c r="B175" s="62" t="s">
        <v>262</v>
      </c>
      <c r="C175" s="62">
        <v>13</v>
      </c>
      <c r="D175" s="62" t="s">
        <v>255</v>
      </c>
      <c r="E175" s="59">
        <v>5274</v>
      </c>
      <c r="F175" s="59">
        <v>9294</v>
      </c>
      <c r="G175" s="60">
        <v>103.79892017500001</v>
      </c>
      <c r="H175" s="61">
        <v>71.784427851000004</v>
      </c>
      <c r="I175" s="61">
        <v>110.241473236</v>
      </c>
      <c r="J175" s="61">
        <v>487.73484680399997</v>
      </c>
      <c r="K175" s="65">
        <v>135</v>
      </c>
      <c r="L175" s="62">
        <v>69</v>
      </c>
    </row>
    <row r="176" spans="1:12" x14ac:dyDescent="0.2">
      <c r="A176" s="62">
        <v>175</v>
      </c>
      <c r="B176" s="62" t="s">
        <v>263</v>
      </c>
      <c r="C176" s="62">
        <v>14</v>
      </c>
      <c r="D176" s="62" t="s">
        <v>264</v>
      </c>
      <c r="E176" s="59">
        <v>14895</v>
      </c>
      <c r="F176" s="59">
        <v>28923</v>
      </c>
      <c r="G176" s="60">
        <v>286.62041594099998</v>
      </c>
      <c r="H176" s="61">
        <v>155.20171981999999</v>
      </c>
      <c r="I176" s="61">
        <v>129.95073725899999</v>
      </c>
      <c r="J176" s="61">
        <v>481.14091489200001</v>
      </c>
      <c r="K176" s="65">
        <v>31</v>
      </c>
      <c r="L176" s="62">
        <v>30</v>
      </c>
    </row>
    <row r="177" spans="1:12" x14ac:dyDescent="0.2">
      <c r="A177" s="62">
        <v>176</v>
      </c>
      <c r="B177" s="62" t="s">
        <v>265</v>
      </c>
      <c r="C177" s="62">
        <v>14</v>
      </c>
      <c r="D177" s="62" t="s">
        <v>264</v>
      </c>
      <c r="E177" s="59">
        <v>16540</v>
      </c>
      <c r="F177" s="59">
        <v>15986</v>
      </c>
      <c r="G177" s="60">
        <v>1060.593263018</v>
      </c>
      <c r="H177" s="61">
        <v>83.236423939000005</v>
      </c>
      <c r="I177" s="61">
        <v>168.86844001700001</v>
      </c>
      <c r="J177" s="61">
        <v>1521.909653941</v>
      </c>
      <c r="K177" s="65">
        <v>196</v>
      </c>
      <c r="L177" s="62">
        <v>99</v>
      </c>
    </row>
    <row r="178" spans="1:12" x14ac:dyDescent="0.2">
      <c r="A178" s="62">
        <v>177</v>
      </c>
      <c r="B178" s="62" t="s">
        <v>266</v>
      </c>
      <c r="C178" s="62">
        <v>14</v>
      </c>
      <c r="D178" s="62" t="s">
        <v>264</v>
      </c>
      <c r="E178" s="59">
        <v>9466</v>
      </c>
      <c r="F178" s="59">
        <v>24293</v>
      </c>
      <c r="G178" s="60">
        <v>558.75670702499997</v>
      </c>
      <c r="H178" s="61">
        <v>130.91508008700001</v>
      </c>
      <c r="I178" s="61">
        <v>87.447439864000003</v>
      </c>
      <c r="J178" s="61">
        <v>797.02461476300005</v>
      </c>
      <c r="K178" s="65">
        <v>114</v>
      </c>
      <c r="L178" s="62">
        <v>28</v>
      </c>
    </row>
    <row r="179" spans="1:12" x14ac:dyDescent="0.2">
      <c r="A179" s="62">
        <v>178</v>
      </c>
      <c r="B179" s="62" t="s">
        <v>267</v>
      </c>
      <c r="C179" s="62">
        <v>14</v>
      </c>
      <c r="D179" s="62" t="s">
        <v>264</v>
      </c>
      <c r="E179" s="59">
        <v>4779</v>
      </c>
      <c r="F179" s="59">
        <v>5647</v>
      </c>
      <c r="G179" s="60">
        <v>250.118988446</v>
      </c>
      <c r="H179" s="61">
        <v>38.590526775999997</v>
      </c>
      <c r="I179" s="61">
        <v>70.124360675999995</v>
      </c>
      <c r="J179" s="61">
        <v>419.27497787700003</v>
      </c>
      <c r="K179" s="65">
        <v>51</v>
      </c>
      <c r="L179" s="62">
        <v>39</v>
      </c>
    </row>
    <row r="180" spans="1:12" x14ac:dyDescent="0.2">
      <c r="A180" s="62">
        <v>179</v>
      </c>
      <c r="B180" s="62" t="s">
        <v>268</v>
      </c>
      <c r="C180" s="62">
        <v>14</v>
      </c>
      <c r="D180" s="62" t="s">
        <v>264</v>
      </c>
      <c r="E180" s="59">
        <v>3700</v>
      </c>
      <c r="F180" s="59">
        <v>5998</v>
      </c>
      <c r="G180" s="60">
        <v>71.803462319000005</v>
      </c>
      <c r="H180" s="61">
        <v>0</v>
      </c>
      <c r="I180" s="61">
        <v>64.475346913999999</v>
      </c>
      <c r="J180" s="61">
        <v>70.923122999</v>
      </c>
      <c r="K180" s="65">
        <v>33</v>
      </c>
      <c r="L180" s="62">
        <v>9</v>
      </c>
    </row>
    <row r="181" spans="1:12" x14ac:dyDescent="0.2">
      <c r="C181" s="54"/>
      <c r="D181" s="54"/>
      <c r="E181" s="55"/>
      <c r="F181" s="56"/>
      <c r="G181" s="56"/>
      <c r="H181" s="56"/>
      <c r="I181" s="56"/>
      <c r="J181" s="56"/>
    </row>
    <row r="182" spans="1:12" x14ac:dyDescent="0.2">
      <c r="C182" s="66" t="s">
        <v>336</v>
      </c>
      <c r="D182" s="66" t="s">
        <v>1</v>
      </c>
    </row>
    <row r="183" spans="1:12" x14ac:dyDescent="0.2">
      <c r="C183" s="62">
        <v>1</v>
      </c>
      <c r="D183" s="63" t="s">
        <v>106</v>
      </c>
    </row>
    <row r="184" spans="1:12" x14ac:dyDescent="0.2">
      <c r="C184" s="62">
        <v>2</v>
      </c>
      <c r="D184" s="63" t="s">
        <v>131</v>
      </c>
    </row>
    <row r="185" spans="1:12" x14ac:dyDescent="0.2">
      <c r="C185" s="62">
        <v>3</v>
      </c>
      <c r="D185" s="63" t="s">
        <v>140</v>
      </c>
    </row>
    <row r="186" spans="1:12" x14ac:dyDescent="0.2">
      <c r="C186" s="62">
        <v>4</v>
      </c>
      <c r="D186" s="63" t="s">
        <v>161</v>
      </c>
    </row>
    <row r="187" spans="1:12" x14ac:dyDescent="0.2">
      <c r="C187" s="62">
        <v>5</v>
      </c>
      <c r="D187" s="63" t="s">
        <v>173</v>
      </c>
    </row>
    <row r="188" spans="1:12" x14ac:dyDescent="0.2">
      <c r="C188" s="62">
        <v>6</v>
      </c>
      <c r="D188" s="63" t="s">
        <v>181</v>
      </c>
    </row>
    <row r="189" spans="1:12" x14ac:dyDescent="0.2">
      <c r="C189" s="62">
        <v>7</v>
      </c>
      <c r="D189" s="63" t="s">
        <v>193</v>
      </c>
    </row>
    <row r="190" spans="1:12" x14ac:dyDescent="0.2">
      <c r="C190" s="62">
        <v>8</v>
      </c>
      <c r="D190" s="63" t="s">
        <v>201</v>
      </c>
    </row>
    <row r="191" spans="1:12" x14ac:dyDescent="0.2">
      <c r="C191" s="62">
        <v>9</v>
      </c>
      <c r="D191" s="63" t="s">
        <v>225</v>
      </c>
    </row>
    <row r="192" spans="1:12" x14ac:dyDescent="0.2">
      <c r="C192" s="62">
        <v>10</v>
      </c>
      <c r="D192" s="63" t="s">
        <v>3</v>
      </c>
    </row>
    <row r="193" spans="3:4" x14ac:dyDescent="0.2">
      <c r="C193" s="62">
        <v>11</v>
      </c>
      <c r="D193" s="63" t="s">
        <v>14</v>
      </c>
    </row>
    <row r="194" spans="3:4" x14ac:dyDescent="0.2">
      <c r="C194" s="62">
        <v>12</v>
      </c>
      <c r="D194" s="63" t="s">
        <v>235</v>
      </c>
    </row>
    <row r="195" spans="3:4" x14ac:dyDescent="0.2">
      <c r="C195" s="62">
        <v>13</v>
      </c>
      <c r="D195" s="63" t="s">
        <v>255</v>
      </c>
    </row>
    <row r="196" spans="3:4" x14ac:dyDescent="0.2">
      <c r="C196" s="62">
        <v>14</v>
      </c>
      <c r="D196" s="63" t="s">
        <v>264</v>
      </c>
    </row>
    <row r="197" spans="3:4" x14ac:dyDescent="0.2">
      <c r="C197" s="63"/>
      <c r="D197" s="63" t="s">
        <v>337</v>
      </c>
    </row>
  </sheetData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I97"/>
  <sheetViews>
    <sheetView tabSelected="1" view="pageBreakPreview" zoomScaleNormal="100" zoomScaleSheetLayoutView="100" workbookViewId="0">
      <pane xSplit="3" ySplit="3" topLeftCell="EF4" activePane="bottomRight" state="frozen"/>
      <selection pane="topRight" activeCell="D1" sqref="D1"/>
      <selection pane="bottomLeft" activeCell="A3" sqref="A3"/>
      <selection pane="bottomRight" activeCell="EY16" sqref="EY16"/>
    </sheetView>
  </sheetViews>
  <sheetFormatPr defaultRowHeight="13" x14ac:dyDescent="0.2"/>
  <cols>
    <col min="1" max="1" width="13.36328125" style="102" customWidth="1"/>
    <col min="2" max="2" width="13.453125" style="103" customWidth="1"/>
    <col min="3" max="3" width="27.36328125" style="7" customWidth="1"/>
    <col min="4" max="150" width="11.08984375" style="7" hidden="1" customWidth="1"/>
    <col min="151" max="165" width="11.08984375" style="7" customWidth="1"/>
  </cols>
  <sheetData>
    <row r="1" spans="1:165" ht="28.5" customHeight="1" x14ac:dyDescent="0.2">
      <c r="A1" s="118" t="s">
        <v>745</v>
      </c>
      <c r="C1" s="119" t="s">
        <v>105</v>
      </c>
    </row>
    <row r="2" spans="1:165" s="125" customFormat="1" ht="27.75" customHeight="1" x14ac:dyDescent="0.2">
      <c r="A2" s="122" t="str">
        <f>C1&amp;"の地震被害想定結果"</f>
        <v>夕張市の地震被害想定結果</v>
      </c>
      <c r="B2" s="123"/>
      <c r="C2" s="124"/>
      <c r="D2" s="165" t="s">
        <v>747</v>
      </c>
      <c r="E2" s="174"/>
      <c r="F2" s="175"/>
      <c r="G2" s="165" t="s">
        <v>748</v>
      </c>
      <c r="H2" s="166"/>
      <c r="I2" s="167"/>
      <c r="J2" s="165" t="s">
        <v>749</v>
      </c>
      <c r="K2" s="166"/>
      <c r="L2" s="167"/>
      <c r="M2" s="165" t="s">
        <v>750</v>
      </c>
      <c r="N2" s="166"/>
      <c r="O2" s="167"/>
      <c r="P2" s="165" t="s">
        <v>751</v>
      </c>
      <c r="Q2" s="166"/>
      <c r="R2" s="167"/>
      <c r="S2" s="165" t="s">
        <v>819</v>
      </c>
      <c r="T2" s="166"/>
      <c r="U2" s="167"/>
      <c r="V2" s="165" t="s">
        <v>820</v>
      </c>
      <c r="W2" s="166"/>
      <c r="X2" s="167"/>
      <c r="Y2" s="165" t="s">
        <v>821</v>
      </c>
      <c r="Z2" s="166"/>
      <c r="AA2" s="167"/>
      <c r="AB2" s="165" t="s">
        <v>752</v>
      </c>
      <c r="AC2" s="166"/>
      <c r="AD2" s="167"/>
      <c r="AE2" s="165" t="s">
        <v>753</v>
      </c>
      <c r="AF2" s="166"/>
      <c r="AG2" s="167"/>
      <c r="AH2" s="165" t="s">
        <v>754</v>
      </c>
      <c r="AI2" s="166"/>
      <c r="AJ2" s="167"/>
      <c r="AK2" s="165" t="s">
        <v>755</v>
      </c>
      <c r="AL2" s="166"/>
      <c r="AM2" s="167"/>
      <c r="AN2" s="165" t="s">
        <v>756</v>
      </c>
      <c r="AO2" s="166"/>
      <c r="AP2" s="167"/>
      <c r="AQ2" s="165" t="s">
        <v>757</v>
      </c>
      <c r="AR2" s="166"/>
      <c r="AS2" s="167"/>
      <c r="AT2" s="165" t="s">
        <v>758</v>
      </c>
      <c r="AU2" s="166"/>
      <c r="AV2" s="167"/>
      <c r="AW2" s="165" t="s">
        <v>759</v>
      </c>
      <c r="AX2" s="166"/>
      <c r="AY2" s="167"/>
      <c r="AZ2" s="165" t="s">
        <v>760</v>
      </c>
      <c r="BA2" s="166"/>
      <c r="BB2" s="167"/>
      <c r="BC2" s="165" t="s">
        <v>761</v>
      </c>
      <c r="BD2" s="166"/>
      <c r="BE2" s="167"/>
      <c r="BF2" s="165" t="s">
        <v>762</v>
      </c>
      <c r="BG2" s="166"/>
      <c r="BH2" s="167"/>
      <c r="BI2" s="165" t="s">
        <v>763</v>
      </c>
      <c r="BJ2" s="166"/>
      <c r="BK2" s="167"/>
      <c r="BL2" s="165" t="s">
        <v>764</v>
      </c>
      <c r="BM2" s="166"/>
      <c r="BN2" s="167"/>
      <c r="BO2" s="165" t="s">
        <v>765</v>
      </c>
      <c r="BP2" s="166"/>
      <c r="BQ2" s="167"/>
      <c r="BR2" s="165" t="s">
        <v>766</v>
      </c>
      <c r="BS2" s="166"/>
      <c r="BT2" s="167"/>
      <c r="BU2" s="165" t="s">
        <v>767</v>
      </c>
      <c r="BV2" s="166"/>
      <c r="BW2" s="167"/>
      <c r="BX2" s="165" t="s">
        <v>768</v>
      </c>
      <c r="BY2" s="166"/>
      <c r="BZ2" s="167"/>
      <c r="CA2" s="165" t="s">
        <v>769</v>
      </c>
      <c r="CB2" s="166"/>
      <c r="CC2" s="167"/>
      <c r="CD2" s="165" t="s">
        <v>770</v>
      </c>
      <c r="CE2" s="166"/>
      <c r="CF2" s="167"/>
      <c r="CG2" s="165" t="s">
        <v>771</v>
      </c>
      <c r="CH2" s="166"/>
      <c r="CI2" s="167"/>
      <c r="CJ2" s="165" t="s">
        <v>772</v>
      </c>
      <c r="CK2" s="166"/>
      <c r="CL2" s="167"/>
      <c r="CM2" s="165" t="s">
        <v>773</v>
      </c>
      <c r="CN2" s="166"/>
      <c r="CO2" s="167"/>
      <c r="CP2" s="165" t="s">
        <v>774</v>
      </c>
      <c r="CQ2" s="166"/>
      <c r="CR2" s="167"/>
      <c r="CS2" s="165" t="s">
        <v>775</v>
      </c>
      <c r="CT2" s="166"/>
      <c r="CU2" s="167"/>
      <c r="CV2" s="165" t="s">
        <v>776</v>
      </c>
      <c r="CW2" s="166"/>
      <c r="CX2" s="167"/>
      <c r="CY2" s="165" t="s">
        <v>777</v>
      </c>
      <c r="CZ2" s="166"/>
      <c r="DA2" s="167"/>
      <c r="DB2" s="165" t="s">
        <v>778</v>
      </c>
      <c r="DC2" s="166"/>
      <c r="DD2" s="167"/>
      <c r="DE2" s="165" t="s">
        <v>779</v>
      </c>
      <c r="DF2" s="166"/>
      <c r="DG2" s="167"/>
      <c r="DH2" s="165" t="s">
        <v>780</v>
      </c>
      <c r="DI2" s="166"/>
      <c r="DJ2" s="167"/>
      <c r="DK2" s="165" t="s">
        <v>781</v>
      </c>
      <c r="DL2" s="166"/>
      <c r="DM2" s="167"/>
      <c r="DN2" s="165" t="s">
        <v>782</v>
      </c>
      <c r="DO2" s="166"/>
      <c r="DP2" s="167"/>
      <c r="DQ2" s="165" t="s">
        <v>783</v>
      </c>
      <c r="DR2" s="166"/>
      <c r="DS2" s="167"/>
      <c r="DT2" s="165" t="s">
        <v>784</v>
      </c>
      <c r="DU2" s="166"/>
      <c r="DV2" s="167"/>
      <c r="DW2" s="165" t="s">
        <v>785</v>
      </c>
      <c r="DX2" s="166"/>
      <c r="DY2" s="167"/>
      <c r="DZ2" s="165" t="s">
        <v>786</v>
      </c>
      <c r="EA2" s="166"/>
      <c r="EB2" s="167"/>
      <c r="EC2" s="165" t="s">
        <v>787</v>
      </c>
      <c r="ED2" s="166"/>
      <c r="EE2" s="167"/>
      <c r="EF2" s="165" t="s">
        <v>788</v>
      </c>
      <c r="EG2" s="166"/>
      <c r="EH2" s="167"/>
      <c r="EI2" s="165" t="s">
        <v>789</v>
      </c>
      <c r="EJ2" s="166"/>
      <c r="EK2" s="167"/>
      <c r="EL2" s="165" t="s">
        <v>790</v>
      </c>
      <c r="EM2" s="166"/>
      <c r="EN2" s="167"/>
      <c r="EO2" s="165" t="s">
        <v>791</v>
      </c>
      <c r="EP2" s="166"/>
      <c r="EQ2" s="167"/>
      <c r="ER2" s="165" t="s">
        <v>792</v>
      </c>
      <c r="ES2" s="166"/>
      <c r="ET2" s="167"/>
      <c r="EU2" s="165" t="s">
        <v>793</v>
      </c>
      <c r="EV2" s="166"/>
      <c r="EW2" s="167"/>
      <c r="EX2" s="165" t="s">
        <v>797</v>
      </c>
      <c r="EY2" s="166"/>
      <c r="EZ2" s="167"/>
      <c r="FA2" s="165" t="s">
        <v>794</v>
      </c>
      <c r="FB2" s="166"/>
      <c r="FC2" s="167"/>
      <c r="FD2" s="165" t="s">
        <v>795</v>
      </c>
      <c r="FE2" s="166"/>
      <c r="FF2" s="167"/>
      <c r="FG2" s="165" t="s">
        <v>796</v>
      </c>
      <c r="FH2" s="166"/>
      <c r="FI2" s="167"/>
    </row>
    <row r="3" spans="1:165" ht="13.5" customHeight="1" x14ac:dyDescent="0.2">
      <c r="A3" s="120" t="s">
        <v>739</v>
      </c>
      <c r="B3" s="121"/>
      <c r="C3" s="14" t="s">
        <v>738</v>
      </c>
      <c r="D3" s="117" t="s">
        <v>742</v>
      </c>
      <c r="E3" s="117" t="s">
        <v>743</v>
      </c>
      <c r="F3" s="117" t="s">
        <v>744</v>
      </c>
      <c r="G3" s="117" t="s">
        <v>741</v>
      </c>
      <c r="H3" s="117" t="s">
        <v>743</v>
      </c>
      <c r="I3" s="117" t="s">
        <v>744</v>
      </c>
      <c r="J3" s="117" t="s">
        <v>741</v>
      </c>
      <c r="K3" s="117" t="s">
        <v>743</v>
      </c>
      <c r="L3" s="117" t="s">
        <v>744</v>
      </c>
      <c r="M3" s="117" t="s">
        <v>741</v>
      </c>
      <c r="N3" s="117" t="s">
        <v>743</v>
      </c>
      <c r="O3" s="117" t="s">
        <v>744</v>
      </c>
      <c r="P3" s="117" t="s">
        <v>741</v>
      </c>
      <c r="Q3" s="117" t="s">
        <v>743</v>
      </c>
      <c r="R3" s="117" t="s">
        <v>744</v>
      </c>
      <c r="S3" s="117" t="s">
        <v>741</v>
      </c>
      <c r="T3" s="117" t="s">
        <v>743</v>
      </c>
      <c r="U3" s="117" t="s">
        <v>744</v>
      </c>
      <c r="V3" s="117" t="s">
        <v>741</v>
      </c>
      <c r="W3" s="117" t="s">
        <v>743</v>
      </c>
      <c r="X3" s="117" t="s">
        <v>744</v>
      </c>
      <c r="Y3" s="117" t="s">
        <v>741</v>
      </c>
      <c r="Z3" s="117" t="s">
        <v>743</v>
      </c>
      <c r="AA3" s="117" t="s">
        <v>744</v>
      </c>
      <c r="AB3" s="117" t="s">
        <v>741</v>
      </c>
      <c r="AC3" s="117" t="s">
        <v>743</v>
      </c>
      <c r="AD3" s="117" t="s">
        <v>744</v>
      </c>
      <c r="AE3" s="117" t="s">
        <v>741</v>
      </c>
      <c r="AF3" s="117" t="s">
        <v>743</v>
      </c>
      <c r="AG3" s="117" t="s">
        <v>744</v>
      </c>
      <c r="AH3" s="117" t="s">
        <v>741</v>
      </c>
      <c r="AI3" s="117" t="s">
        <v>743</v>
      </c>
      <c r="AJ3" s="117" t="s">
        <v>744</v>
      </c>
      <c r="AK3" s="117" t="s">
        <v>741</v>
      </c>
      <c r="AL3" s="117" t="s">
        <v>743</v>
      </c>
      <c r="AM3" s="117" t="s">
        <v>744</v>
      </c>
      <c r="AN3" s="117" t="s">
        <v>741</v>
      </c>
      <c r="AO3" s="117" t="s">
        <v>743</v>
      </c>
      <c r="AP3" s="117" t="s">
        <v>744</v>
      </c>
      <c r="AQ3" s="117" t="s">
        <v>741</v>
      </c>
      <c r="AR3" s="117" t="s">
        <v>743</v>
      </c>
      <c r="AS3" s="117" t="s">
        <v>744</v>
      </c>
      <c r="AT3" s="117" t="s">
        <v>741</v>
      </c>
      <c r="AU3" s="117" t="s">
        <v>743</v>
      </c>
      <c r="AV3" s="117" t="s">
        <v>744</v>
      </c>
      <c r="AW3" s="117" t="s">
        <v>741</v>
      </c>
      <c r="AX3" s="117" t="s">
        <v>743</v>
      </c>
      <c r="AY3" s="117" t="s">
        <v>744</v>
      </c>
      <c r="AZ3" s="117" t="s">
        <v>741</v>
      </c>
      <c r="BA3" s="117" t="s">
        <v>743</v>
      </c>
      <c r="BB3" s="117" t="s">
        <v>744</v>
      </c>
      <c r="BC3" s="117" t="s">
        <v>741</v>
      </c>
      <c r="BD3" s="117" t="s">
        <v>743</v>
      </c>
      <c r="BE3" s="117" t="s">
        <v>744</v>
      </c>
      <c r="BF3" s="117" t="s">
        <v>741</v>
      </c>
      <c r="BG3" s="117" t="s">
        <v>743</v>
      </c>
      <c r="BH3" s="117" t="s">
        <v>744</v>
      </c>
      <c r="BI3" s="117" t="s">
        <v>741</v>
      </c>
      <c r="BJ3" s="117" t="s">
        <v>743</v>
      </c>
      <c r="BK3" s="117" t="s">
        <v>744</v>
      </c>
      <c r="BL3" s="117" t="s">
        <v>741</v>
      </c>
      <c r="BM3" s="117" t="s">
        <v>743</v>
      </c>
      <c r="BN3" s="117" t="s">
        <v>744</v>
      </c>
      <c r="BO3" s="117" t="s">
        <v>741</v>
      </c>
      <c r="BP3" s="117" t="s">
        <v>743</v>
      </c>
      <c r="BQ3" s="117" t="s">
        <v>744</v>
      </c>
      <c r="BR3" s="117" t="s">
        <v>741</v>
      </c>
      <c r="BS3" s="117" t="s">
        <v>743</v>
      </c>
      <c r="BT3" s="117" t="s">
        <v>744</v>
      </c>
      <c r="BU3" s="117" t="s">
        <v>741</v>
      </c>
      <c r="BV3" s="117" t="s">
        <v>743</v>
      </c>
      <c r="BW3" s="117" t="s">
        <v>744</v>
      </c>
      <c r="BX3" s="117" t="s">
        <v>741</v>
      </c>
      <c r="BY3" s="117" t="s">
        <v>743</v>
      </c>
      <c r="BZ3" s="117" t="s">
        <v>744</v>
      </c>
      <c r="CA3" s="117" t="s">
        <v>741</v>
      </c>
      <c r="CB3" s="117" t="s">
        <v>743</v>
      </c>
      <c r="CC3" s="117" t="s">
        <v>744</v>
      </c>
      <c r="CD3" s="117" t="s">
        <v>741</v>
      </c>
      <c r="CE3" s="117" t="s">
        <v>743</v>
      </c>
      <c r="CF3" s="117" t="s">
        <v>744</v>
      </c>
      <c r="CG3" s="117" t="s">
        <v>741</v>
      </c>
      <c r="CH3" s="117" t="s">
        <v>743</v>
      </c>
      <c r="CI3" s="117" t="s">
        <v>744</v>
      </c>
      <c r="CJ3" s="117" t="s">
        <v>741</v>
      </c>
      <c r="CK3" s="117" t="s">
        <v>743</v>
      </c>
      <c r="CL3" s="117" t="s">
        <v>744</v>
      </c>
      <c r="CM3" s="117" t="s">
        <v>741</v>
      </c>
      <c r="CN3" s="117" t="s">
        <v>743</v>
      </c>
      <c r="CO3" s="117" t="s">
        <v>744</v>
      </c>
      <c r="CP3" s="117" t="s">
        <v>741</v>
      </c>
      <c r="CQ3" s="117" t="s">
        <v>743</v>
      </c>
      <c r="CR3" s="117" t="s">
        <v>744</v>
      </c>
      <c r="CS3" s="117" t="s">
        <v>741</v>
      </c>
      <c r="CT3" s="117" t="s">
        <v>743</v>
      </c>
      <c r="CU3" s="117" t="s">
        <v>744</v>
      </c>
      <c r="CV3" s="117" t="s">
        <v>741</v>
      </c>
      <c r="CW3" s="117" t="s">
        <v>743</v>
      </c>
      <c r="CX3" s="117" t="s">
        <v>744</v>
      </c>
      <c r="CY3" s="117" t="s">
        <v>741</v>
      </c>
      <c r="CZ3" s="117" t="s">
        <v>743</v>
      </c>
      <c r="DA3" s="117" t="s">
        <v>744</v>
      </c>
      <c r="DB3" s="117" t="s">
        <v>741</v>
      </c>
      <c r="DC3" s="117" t="s">
        <v>743</v>
      </c>
      <c r="DD3" s="117" t="s">
        <v>744</v>
      </c>
      <c r="DE3" s="117" t="s">
        <v>741</v>
      </c>
      <c r="DF3" s="117" t="s">
        <v>743</v>
      </c>
      <c r="DG3" s="117" t="s">
        <v>744</v>
      </c>
      <c r="DH3" s="117" t="s">
        <v>741</v>
      </c>
      <c r="DI3" s="117" t="s">
        <v>743</v>
      </c>
      <c r="DJ3" s="117" t="s">
        <v>744</v>
      </c>
      <c r="DK3" s="117" t="s">
        <v>741</v>
      </c>
      <c r="DL3" s="117" t="s">
        <v>743</v>
      </c>
      <c r="DM3" s="117" t="s">
        <v>744</v>
      </c>
      <c r="DN3" s="117" t="s">
        <v>741</v>
      </c>
      <c r="DO3" s="117" t="s">
        <v>743</v>
      </c>
      <c r="DP3" s="117" t="s">
        <v>744</v>
      </c>
      <c r="DQ3" s="117" t="s">
        <v>741</v>
      </c>
      <c r="DR3" s="117" t="s">
        <v>743</v>
      </c>
      <c r="DS3" s="117" t="s">
        <v>744</v>
      </c>
      <c r="DT3" s="117" t="s">
        <v>741</v>
      </c>
      <c r="DU3" s="117" t="s">
        <v>743</v>
      </c>
      <c r="DV3" s="117" t="s">
        <v>744</v>
      </c>
      <c r="DW3" s="117" t="s">
        <v>741</v>
      </c>
      <c r="DX3" s="117" t="s">
        <v>743</v>
      </c>
      <c r="DY3" s="117" t="s">
        <v>744</v>
      </c>
      <c r="DZ3" s="117" t="s">
        <v>741</v>
      </c>
      <c r="EA3" s="117" t="s">
        <v>743</v>
      </c>
      <c r="EB3" s="117" t="s">
        <v>744</v>
      </c>
      <c r="EC3" s="117" t="s">
        <v>741</v>
      </c>
      <c r="ED3" s="117" t="s">
        <v>743</v>
      </c>
      <c r="EE3" s="117" t="s">
        <v>744</v>
      </c>
      <c r="EF3" s="117" t="s">
        <v>741</v>
      </c>
      <c r="EG3" s="117" t="s">
        <v>743</v>
      </c>
      <c r="EH3" s="117" t="s">
        <v>744</v>
      </c>
      <c r="EI3" s="117" t="s">
        <v>741</v>
      </c>
      <c r="EJ3" s="117" t="s">
        <v>743</v>
      </c>
      <c r="EK3" s="117" t="s">
        <v>744</v>
      </c>
      <c r="EL3" s="117" t="s">
        <v>741</v>
      </c>
      <c r="EM3" s="117" t="s">
        <v>743</v>
      </c>
      <c r="EN3" s="117" t="s">
        <v>744</v>
      </c>
      <c r="EO3" s="117" t="s">
        <v>741</v>
      </c>
      <c r="EP3" s="117" t="s">
        <v>743</v>
      </c>
      <c r="EQ3" s="117" t="s">
        <v>744</v>
      </c>
      <c r="ER3" s="117" t="s">
        <v>741</v>
      </c>
      <c r="ES3" s="117" t="s">
        <v>743</v>
      </c>
      <c r="ET3" s="117" t="s">
        <v>744</v>
      </c>
      <c r="EU3" s="117" t="s">
        <v>741</v>
      </c>
      <c r="EV3" s="117" t="s">
        <v>743</v>
      </c>
      <c r="EW3" s="117" t="s">
        <v>744</v>
      </c>
      <c r="EX3" s="117" t="s">
        <v>741</v>
      </c>
      <c r="EY3" s="117" t="s">
        <v>743</v>
      </c>
      <c r="EZ3" s="117" t="s">
        <v>744</v>
      </c>
      <c r="FA3" s="117" t="s">
        <v>741</v>
      </c>
      <c r="FB3" s="117" t="s">
        <v>743</v>
      </c>
      <c r="FC3" s="117" t="s">
        <v>744</v>
      </c>
      <c r="FD3" s="117" t="s">
        <v>741</v>
      </c>
      <c r="FE3" s="117" t="s">
        <v>743</v>
      </c>
      <c r="FF3" s="117" t="s">
        <v>744</v>
      </c>
      <c r="FG3" s="117" t="s">
        <v>741</v>
      </c>
      <c r="FH3" s="117" t="s">
        <v>743</v>
      </c>
      <c r="FI3" s="117" t="s">
        <v>744</v>
      </c>
    </row>
    <row r="4" spans="1:165" x14ac:dyDescent="0.2">
      <c r="A4" s="96" t="s">
        <v>453</v>
      </c>
      <c r="B4" s="97"/>
      <c r="C4" s="34" t="s">
        <v>454</v>
      </c>
      <c r="D4" s="110" t="e">
        <f t="array" ref="D4:FI53" ca="1">TRANSPOSE(◎!C4:AZ165)</f>
        <v>#REF!</v>
      </c>
      <c r="E4" s="110" t="e">
        <f ca="1"/>
        <v>#REF!</v>
      </c>
      <c r="F4" s="110" t="e">
        <f ca="1"/>
        <v>#REF!</v>
      </c>
      <c r="G4" s="110" t="e">
        <f ca="1"/>
        <v>#REF!</v>
      </c>
      <c r="H4" s="110" t="e">
        <f ca="1"/>
        <v>#REF!</v>
      </c>
      <c r="I4" s="110" t="e">
        <f ca="1"/>
        <v>#REF!</v>
      </c>
      <c r="J4" s="110" t="e">
        <f ca="1"/>
        <v>#REF!</v>
      </c>
      <c r="K4" s="110" t="e">
        <f ca="1"/>
        <v>#REF!</v>
      </c>
      <c r="L4" s="110" t="e">
        <f ca="1"/>
        <v>#REF!</v>
      </c>
      <c r="M4" s="110" t="e">
        <f ca="1"/>
        <v>#REF!</v>
      </c>
      <c r="N4" s="110" t="e">
        <f ca="1"/>
        <v>#REF!</v>
      </c>
      <c r="O4" s="110" t="e">
        <f ca="1"/>
        <v>#REF!</v>
      </c>
      <c r="P4" s="110" t="e">
        <f ca="1"/>
        <v>#REF!</v>
      </c>
      <c r="Q4" s="110" t="e">
        <f ca="1"/>
        <v>#REF!</v>
      </c>
      <c r="R4" s="110" t="e">
        <f ca="1"/>
        <v>#REF!</v>
      </c>
      <c r="S4" s="110" t="e">
        <f ca="1"/>
        <v>#REF!</v>
      </c>
      <c r="T4" s="110" t="e">
        <f ca="1"/>
        <v>#REF!</v>
      </c>
      <c r="U4" s="110" t="e">
        <f ca="1"/>
        <v>#REF!</v>
      </c>
      <c r="V4" s="110" t="e">
        <f ca="1"/>
        <v>#REF!</v>
      </c>
      <c r="W4" s="110" t="e">
        <f ca="1"/>
        <v>#REF!</v>
      </c>
      <c r="X4" s="110" t="e">
        <f ca="1"/>
        <v>#REF!</v>
      </c>
      <c r="Y4" s="110" t="e">
        <f ca="1"/>
        <v>#REF!</v>
      </c>
      <c r="Z4" s="110" t="e">
        <f ca="1"/>
        <v>#REF!</v>
      </c>
      <c r="AA4" s="110" t="e">
        <f ca="1"/>
        <v>#REF!</v>
      </c>
      <c r="AB4" s="110" t="e">
        <f ca="1"/>
        <v>#REF!</v>
      </c>
      <c r="AC4" s="110" t="e">
        <f ca="1"/>
        <v>#REF!</v>
      </c>
      <c r="AD4" s="110" t="e">
        <f ca="1"/>
        <v>#REF!</v>
      </c>
      <c r="AE4" s="110" t="e">
        <f ca="1"/>
        <v>#REF!</v>
      </c>
      <c r="AF4" s="110" t="e">
        <f ca="1"/>
        <v>#REF!</v>
      </c>
      <c r="AG4" s="110" t="e">
        <f ca="1"/>
        <v>#REF!</v>
      </c>
      <c r="AH4" s="110" t="e">
        <f ca="1"/>
        <v>#REF!</v>
      </c>
      <c r="AI4" s="110" t="e">
        <f ca="1"/>
        <v>#REF!</v>
      </c>
      <c r="AJ4" s="110" t="e">
        <f ca="1"/>
        <v>#REF!</v>
      </c>
      <c r="AK4" s="110" t="e">
        <f ca="1"/>
        <v>#REF!</v>
      </c>
      <c r="AL4" s="110" t="e">
        <f ca="1"/>
        <v>#REF!</v>
      </c>
      <c r="AM4" s="110" t="e">
        <f ca="1"/>
        <v>#REF!</v>
      </c>
      <c r="AN4" s="110" t="e">
        <f ca="1"/>
        <v>#REF!</v>
      </c>
      <c r="AO4" s="110" t="e">
        <f ca="1"/>
        <v>#REF!</v>
      </c>
      <c r="AP4" s="110" t="e">
        <f ca="1"/>
        <v>#REF!</v>
      </c>
      <c r="AQ4" s="110" t="e">
        <f ca="1"/>
        <v>#REF!</v>
      </c>
      <c r="AR4" s="110" t="e">
        <f ca="1"/>
        <v>#REF!</v>
      </c>
      <c r="AS4" s="110" t="e">
        <f ca="1"/>
        <v>#REF!</v>
      </c>
      <c r="AT4" s="110" t="e">
        <f ca="1"/>
        <v>#REF!</v>
      </c>
      <c r="AU4" s="110" t="e">
        <f ca="1"/>
        <v>#REF!</v>
      </c>
      <c r="AV4" s="110" t="e">
        <f ca="1"/>
        <v>#REF!</v>
      </c>
      <c r="AW4" s="110" t="e">
        <f ca="1"/>
        <v>#REF!</v>
      </c>
      <c r="AX4" s="110" t="e">
        <f ca="1"/>
        <v>#REF!</v>
      </c>
      <c r="AY4" s="110" t="e">
        <f ca="1"/>
        <v>#REF!</v>
      </c>
      <c r="AZ4" s="110" t="e">
        <f ca="1"/>
        <v>#REF!</v>
      </c>
      <c r="BA4" s="110" t="e">
        <f ca="1"/>
        <v>#REF!</v>
      </c>
      <c r="BB4" s="110" t="e">
        <f ca="1"/>
        <v>#REF!</v>
      </c>
      <c r="BC4" s="110" t="e">
        <f ca="1"/>
        <v>#REF!</v>
      </c>
      <c r="BD4" s="110" t="e">
        <f ca="1"/>
        <v>#REF!</v>
      </c>
      <c r="BE4" s="110" t="e">
        <f ca="1"/>
        <v>#REF!</v>
      </c>
      <c r="BF4" s="110" t="e">
        <f ca="1"/>
        <v>#REF!</v>
      </c>
      <c r="BG4" s="110" t="e">
        <f ca="1"/>
        <v>#REF!</v>
      </c>
      <c r="BH4" s="110" t="e">
        <f ca="1"/>
        <v>#REF!</v>
      </c>
      <c r="BI4" s="110" t="e">
        <f ca="1"/>
        <v>#REF!</v>
      </c>
      <c r="BJ4" s="110" t="e">
        <f ca="1"/>
        <v>#REF!</v>
      </c>
      <c r="BK4" s="110" t="e">
        <f ca="1"/>
        <v>#REF!</v>
      </c>
      <c r="BL4" s="110" t="e">
        <f ca="1"/>
        <v>#REF!</v>
      </c>
      <c r="BM4" s="110" t="e">
        <f ca="1"/>
        <v>#REF!</v>
      </c>
      <c r="BN4" s="110" t="e">
        <f ca="1"/>
        <v>#REF!</v>
      </c>
      <c r="BO4" s="110" t="e">
        <f ca="1"/>
        <v>#REF!</v>
      </c>
      <c r="BP4" s="110" t="e">
        <f ca="1"/>
        <v>#REF!</v>
      </c>
      <c r="BQ4" s="110" t="e">
        <f ca="1"/>
        <v>#REF!</v>
      </c>
      <c r="BR4" s="110" t="e">
        <f ca="1"/>
        <v>#REF!</v>
      </c>
      <c r="BS4" s="110" t="e">
        <f ca="1"/>
        <v>#REF!</v>
      </c>
      <c r="BT4" s="110" t="e">
        <f ca="1"/>
        <v>#REF!</v>
      </c>
      <c r="BU4" s="110" t="e">
        <f ca="1"/>
        <v>#REF!</v>
      </c>
      <c r="BV4" s="110" t="e">
        <f ca="1"/>
        <v>#REF!</v>
      </c>
      <c r="BW4" s="110" t="e">
        <f ca="1"/>
        <v>#REF!</v>
      </c>
      <c r="BX4" s="110" t="e">
        <f ca="1"/>
        <v>#REF!</v>
      </c>
      <c r="BY4" s="110" t="e">
        <f ca="1"/>
        <v>#REF!</v>
      </c>
      <c r="BZ4" s="110" t="e">
        <f ca="1"/>
        <v>#REF!</v>
      </c>
      <c r="CA4" s="110" t="e">
        <f ca="1"/>
        <v>#REF!</v>
      </c>
      <c r="CB4" s="110" t="e">
        <f ca="1"/>
        <v>#REF!</v>
      </c>
      <c r="CC4" s="110" t="e">
        <f ca="1"/>
        <v>#REF!</v>
      </c>
      <c r="CD4" s="110" t="e">
        <f ca="1"/>
        <v>#REF!</v>
      </c>
      <c r="CE4" s="110" t="e">
        <f ca="1"/>
        <v>#REF!</v>
      </c>
      <c r="CF4" s="110" t="e">
        <f ca="1"/>
        <v>#REF!</v>
      </c>
      <c r="CG4" s="110" t="e">
        <f ca="1"/>
        <v>#REF!</v>
      </c>
      <c r="CH4" s="110" t="e">
        <f ca="1"/>
        <v>#REF!</v>
      </c>
      <c r="CI4" s="110" t="e">
        <f ca="1"/>
        <v>#REF!</v>
      </c>
      <c r="CJ4" s="110" t="e">
        <f ca="1"/>
        <v>#REF!</v>
      </c>
      <c r="CK4" s="110" t="e">
        <f ca="1"/>
        <v>#REF!</v>
      </c>
      <c r="CL4" s="110" t="e">
        <f ca="1"/>
        <v>#REF!</v>
      </c>
      <c r="CM4" s="110" t="e">
        <f ca="1"/>
        <v>#REF!</v>
      </c>
      <c r="CN4" s="110" t="e">
        <f ca="1"/>
        <v>#REF!</v>
      </c>
      <c r="CO4" s="110" t="e">
        <f ca="1"/>
        <v>#REF!</v>
      </c>
      <c r="CP4" s="110" t="e">
        <f ca="1"/>
        <v>#REF!</v>
      </c>
      <c r="CQ4" s="110" t="e">
        <f ca="1"/>
        <v>#REF!</v>
      </c>
      <c r="CR4" s="110" t="e">
        <f ca="1"/>
        <v>#REF!</v>
      </c>
      <c r="CS4" s="110" t="e">
        <f ca="1"/>
        <v>#REF!</v>
      </c>
      <c r="CT4" s="110" t="e">
        <f ca="1"/>
        <v>#REF!</v>
      </c>
      <c r="CU4" s="110" t="e">
        <f ca="1"/>
        <v>#REF!</v>
      </c>
      <c r="CV4" s="110" t="e">
        <f ca="1"/>
        <v>#REF!</v>
      </c>
      <c r="CW4" s="110" t="e">
        <f ca="1"/>
        <v>#REF!</v>
      </c>
      <c r="CX4" s="110" t="e">
        <f ca="1"/>
        <v>#REF!</v>
      </c>
      <c r="CY4" s="110" t="e">
        <f ca="1"/>
        <v>#REF!</v>
      </c>
      <c r="CZ4" s="110" t="e">
        <f ca="1"/>
        <v>#REF!</v>
      </c>
      <c r="DA4" s="110" t="e">
        <f ca="1"/>
        <v>#REF!</v>
      </c>
      <c r="DB4" s="110" t="e">
        <f ca="1"/>
        <v>#REF!</v>
      </c>
      <c r="DC4" s="110" t="e">
        <f ca="1"/>
        <v>#REF!</v>
      </c>
      <c r="DD4" s="110" t="e">
        <f ca="1"/>
        <v>#REF!</v>
      </c>
      <c r="DE4" s="110" t="e">
        <f ca="1"/>
        <v>#REF!</v>
      </c>
      <c r="DF4" s="110" t="e">
        <f ca="1"/>
        <v>#REF!</v>
      </c>
      <c r="DG4" s="110" t="e">
        <f ca="1"/>
        <v>#REF!</v>
      </c>
      <c r="DH4" s="110" t="e">
        <f ca="1"/>
        <v>#REF!</v>
      </c>
      <c r="DI4" s="110" t="e">
        <f ca="1"/>
        <v>#REF!</v>
      </c>
      <c r="DJ4" s="110" t="e">
        <f ca="1"/>
        <v>#REF!</v>
      </c>
      <c r="DK4" s="110" t="e">
        <f ca="1"/>
        <v>#REF!</v>
      </c>
      <c r="DL4" s="110" t="e">
        <f ca="1"/>
        <v>#REF!</v>
      </c>
      <c r="DM4" s="110" t="e">
        <f ca="1"/>
        <v>#REF!</v>
      </c>
      <c r="DN4" s="110" t="e">
        <f ca="1"/>
        <v>#REF!</v>
      </c>
      <c r="DO4" s="110" t="e">
        <f ca="1"/>
        <v>#REF!</v>
      </c>
      <c r="DP4" s="110" t="e">
        <f ca="1"/>
        <v>#REF!</v>
      </c>
      <c r="DQ4" s="110" t="e">
        <f ca="1"/>
        <v>#REF!</v>
      </c>
      <c r="DR4" s="110" t="e">
        <f ca="1"/>
        <v>#REF!</v>
      </c>
      <c r="DS4" s="110" t="e">
        <f ca="1"/>
        <v>#REF!</v>
      </c>
      <c r="DT4" s="110" t="e">
        <f ca="1"/>
        <v>#REF!</v>
      </c>
      <c r="DU4" s="110" t="e">
        <f ca="1"/>
        <v>#REF!</v>
      </c>
      <c r="DV4" s="110" t="e">
        <f ca="1"/>
        <v>#REF!</v>
      </c>
      <c r="DW4" s="110" t="e">
        <f ca="1"/>
        <v>#REF!</v>
      </c>
      <c r="DX4" s="110" t="e">
        <f ca="1"/>
        <v>#REF!</v>
      </c>
      <c r="DY4" s="110" t="e">
        <f ca="1"/>
        <v>#REF!</v>
      </c>
      <c r="DZ4" s="110" t="e">
        <f ca="1"/>
        <v>#REF!</v>
      </c>
      <c r="EA4" s="110" t="e">
        <f ca="1"/>
        <v>#REF!</v>
      </c>
      <c r="EB4" s="110" t="e">
        <f ca="1"/>
        <v>#REF!</v>
      </c>
      <c r="EC4" s="110" t="e">
        <f ca="1"/>
        <v>#REF!</v>
      </c>
      <c r="ED4" s="110" t="e">
        <f ca="1"/>
        <v>#REF!</v>
      </c>
      <c r="EE4" s="110" t="e">
        <f ca="1"/>
        <v>#REF!</v>
      </c>
      <c r="EF4" s="110" t="e">
        <f ca="1"/>
        <v>#REF!</v>
      </c>
      <c r="EG4" s="110" t="e">
        <f ca="1"/>
        <v>#REF!</v>
      </c>
      <c r="EH4" s="110" t="e">
        <f ca="1"/>
        <v>#REF!</v>
      </c>
      <c r="EI4" s="110" t="e">
        <f ca="1"/>
        <v>#REF!</v>
      </c>
      <c r="EJ4" s="110" t="e">
        <f ca="1"/>
        <v>#REF!</v>
      </c>
      <c r="EK4" s="110" t="e">
        <f ca="1"/>
        <v>#REF!</v>
      </c>
      <c r="EL4" s="110" t="e">
        <f ca="1"/>
        <v>#REF!</v>
      </c>
      <c r="EM4" s="110" t="e">
        <f ca="1"/>
        <v>#REF!</v>
      </c>
      <c r="EN4" s="110" t="e">
        <f ca="1"/>
        <v>#REF!</v>
      </c>
      <c r="EO4" s="110" t="e">
        <f ca="1"/>
        <v>#REF!</v>
      </c>
      <c r="EP4" s="110" t="e">
        <f ca="1"/>
        <v>#REF!</v>
      </c>
      <c r="EQ4" s="110" t="e">
        <f ca="1"/>
        <v>#REF!</v>
      </c>
      <c r="ER4" s="110" t="e">
        <f ca="1"/>
        <v>#REF!</v>
      </c>
      <c r="ES4" s="110" t="e">
        <f ca="1"/>
        <v>#REF!</v>
      </c>
      <c r="ET4" s="110" t="e">
        <f ca="1"/>
        <v>#REF!</v>
      </c>
      <c r="EU4" s="110">
        <f ca="1"/>
        <v>4.4000000000000004</v>
      </c>
      <c r="EV4" s="110">
        <f ca="1"/>
        <v>4.4000000000000004</v>
      </c>
      <c r="EW4" s="110">
        <f ca="1"/>
        <v>4.4000000000000004</v>
      </c>
      <c r="EX4" s="110">
        <f ca="1"/>
        <v>4.0999999999999996</v>
      </c>
      <c r="EY4" s="110">
        <f ca="1"/>
        <v>4.0999999999999996</v>
      </c>
      <c r="EZ4" s="110">
        <f ca="1"/>
        <v>4.0999999999999996</v>
      </c>
      <c r="FA4" s="110">
        <f ca="1"/>
        <v>4.5999999999999996</v>
      </c>
      <c r="FB4" s="110">
        <f ca="1"/>
        <v>4.5999999999999996</v>
      </c>
      <c r="FC4" s="110">
        <f ca="1"/>
        <v>4.5999999999999996</v>
      </c>
      <c r="FD4" s="110">
        <f ca="1"/>
        <v>4.8</v>
      </c>
      <c r="FE4" s="110">
        <f ca="1"/>
        <v>4.8</v>
      </c>
      <c r="FF4" s="110">
        <f ca="1"/>
        <v>4.8</v>
      </c>
      <c r="FG4" s="110">
        <f ca="1"/>
        <v>5.0999999999999996</v>
      </c>
      <c r="FH4" s="110">
        <f ca="1"/>
        <v>5.0999999999999996</v>
      </c>
      <c r="FI4" s="110">
        <f ca="1"/>
        <v>5.0999999999999996</v>
      </c>
    </row>
    <row r="5" spans="1:165" ht="13.5" customHeight="1" x14ac:dyDescent="0.2">
      <c r="A5" s="176" t="s">
        <v>725</v>
      </c>
      <c r="B5" s="177"/>
      <c r="C5" s="34" t="s">
        <v>726</v>
      </c>
      <c r="D5" s="110" t="e">
        <f ca="1"/>
        <v>#REF!</v>
      </c>
      <c r="E5" s="111" t="e">
        <f ca="1"/>
        <v>#REF!</v>
      </c>
      <c r="F5" s="111" t="e">
        <f ca="1"/>
        <v>#REF!</v>
      </c>
      <c r="G5" s="111" t="e">
        <f ca="1"/>
        <v>#REF!</v>
      </c>
      <c r="H5" s="111" t="e">
        <f ca="1"/>
        <v>#REF!</v>
      </c>
      <c r="I5" s="111" t="e">
        <f ca="1"/>
        <v>#REF!</v>
      </c>
      <c r="J5" s="111" t="e">
        <f ca="1"/>
        <v>#REF!</v>
      </c>
      <c r="K5" s="111" t="e">
        <f ca="1"/>
        <v>#REF!</v>
      </c>
      <c r="L5" s="111" t="e">
        <f ca="1"/>
        <v>#REF!</v>
      </c>
      <c r="M5" s="110" t="e">
        <f ca="1"/>
        <v>#REF!</v>
      </c>
      <c r="N5" s="111" t="e">
        <f ca="1"/>
        <v>#REF!</v>
      </c>
      <c r="O5" s="111" t="e">
        <f ca="1"/>
        <v>#REF!</v>
      </c>
      <c r="P5" s="111" t="e">
        <f ca="1"/>
        <v>#REF!</v>
      </c>
      <c r="Q5" s="111" t="e">
        <f ca="1"/>
        <v>#REF!</v>
      </c>
      <c r="R5" s="111" t="e">
        <f ca="1"/>
        <v>#REF!</v>
      </c>
      <c r="S5" s="111" t="e">
        <f ca="1"/>
        <v>#REF!</v>
      </c>
      <c r="T5" s="111" t="e">
        <f ca="1"/>
        <v>#REF!</v>
      </c>
      <c r="U5" s="111" t="e">
        <f ca="1"/>
        <v>#REF!</v>
      </c>
      <c r="V5" s="110" t="e">
        <f ca="1"/>
        <v>#REF!</v>
      </c>
      <c r="W5" s="111" t="e">
        <f ca="1"/>
        <v>#REF!</v>
      </c>
      <c r="X5" s="111" t="e">
        <f ca="1"/>
        <v>#REF!</v>
      </c>
      <c r="Y5" s="111" t="e">
        <f ca="1"/>
        <v>#REF!</v>
      </c>
      <c r="Z5" s="111" t="e">
        <f ca="1"/>
        <v>#REF!</v>
      </c>
      <c r="AA5" s="111" t="e">
        <f ca="1"/>
        <v>#REF!</v>
      </c>
      <c r="AB5" s="111" t="e">
        <f ca="1"/>
        <v>#REF!</v>
      </c>
      <c r="AC5" s="111" t="e">
        <f ca="1"/>
        <v>#REF!</v>
      </c>
      <c r="AD5" s="111" t="e">
        <f ca="1"/>
        <v>#REF!</v>
      </c>
      <c r="AE5" s="110" t="e">
        <f ca="1"/>
        <v>#REF!</v>
      </c>
      <c r="AF5" s="111" t="e">
        <f ca="1"/>
        <v>#REF!</v>
      </c>
      <c r="AG5" s="111" t="e">
        <f ca="1"/>
        <v>#REF!</v>
      </c>
      <c r="AH5" s="111" t="e">
        <f ca="1"/>
        <v>#REF!</v>
      </c>
      <c r="AI5" s="111" t="e">
        <f ca="1"/>
        <v>#REF!</v>
      </c>
      <c r="AJ5" s="111" t="e">
        <f ca="1"/>
        <v>#REF!</v>
      </c>
      <c r="AK5" s="111" t="e">
        <f ca="1"/>
        <v>#REF!</v>
      </c>
      <c r="AL5" s="111" t="e">
        <f ca="1"/>
        <v>#REF!</v>
      </c>
      <c r="AM5" s="111" t="e">
        <f ca="1"/>
        <v>#REF!</v>
      </c>
      <c r="AN5" s="110" t="e">
        <f ca="1"/>
        <v>#REF!</v>
      </c>
      <c r="AO5" s="111" t="e">
        <f ca="1"/>
        <v>#REF!</v>
      </c>
      <c r="AP5" s="111" t="e">
        <f ca="1"/>
        <v>#REF!</v>
      </c>
      <c r="AQ5" s="111" t="e">
        <f ca="1"/>
        <v>#REF!</v>
      </c>
      <c r="AR5" s="111" t="e">
        <f ca="1"/>
        <v>#REF!</v>
      </c>
      <c r="AS5" s="111" t="e">
        <f ca="1"/>
        <v>#REF!</v>
      </c>
      <c r="AT5" s="111" t="e">
        <f ca="1"/>
        <v>#REF!</v>
      </c>
      <c r="AU5" s="111" t="e">
        <f ca="1"/>
        <v>#REF!</v>
      </c>
      <c r="AV5" s="111" t="e">
        <f ca="1"/>
        <v>#REF!</v>
      </c>
      <c r="AW5" s="110" t="e">
        <f ca="1"/>
        <v>#REF!</v>
      </c>
      <c r="AX5" s="111" t="e">
        <f ca="1"/>
        <v>#REF!</v>
      </c>
      <c r="AY5" s="111" t="e">
        <f ca="1"/>
        <v>#REF!</v>
      </c>
      <c r="AZ5" s="111" t="e">
        <f ca="1"/>
        <v>#REF!</v>
      </c>
      <c r="BA5" s="111" t="e">
        <f ca="1"/>
        <v>#REF!</v>
      </c>
      <c r="BB5" s="111" t="e">
        <f ca="1"/>
        <v>#REF!</v>
      </c>
      <c r="BC5" s="111" t="e">
        <f ca="1"/>
        <v>#REF!</v>
      </c>
      <c r="BD5" s="111" t="e">
        <f ca="1"/>
        <v>#REF!</v>
      </c>
      <c r="BE5" s="111" t="e">
        <f ca="1"/>
        <v>#REF!</v>
      </c>
      <c r="BF5" s="110" t="e">
        <f ca="1"/>
        <v>#REF!</v>
      </c>
      <c r="BG5" s="111" t="e">
        <f ca="1"/>
        <v>#REF!</v>
      </c>
      <c r="BH5" s="111" t="e">
        <f ca="1"/>
        <v>#REF!</v>
      </c>
      <c r="BI5" s="111" t="e">
        <f ca="1"/>
        <v>#REF!</v>
      </c>
      <c r="BJ5" s="111" t="e">
        <f ca="1"/>
        <v>#REF!</v>
      </c>
      <c r="BK5" s="111" t="e">
        <f ca="1"/>
        <v>#REF!</v>
      </c>
      <c r="BL5" s="111" t="e">
        <f ca="1"/>
        <v>#REF!</v>
      </c>
      <c r="BM5" s="111" t="e">
        <f ca="1"/>
        <v>#REF!</v>
      </c>
      <c r="BN5" s="111" t="e">
        <f ca="1"/>
        <v>#REF!</v>
      </c>
      <c r="BO5" s="110" t="e">
        <f ca="1"/>
        <v>#REF!</v>
      </c>
      <c r="BP5" s="111" t="e">
        <f ca="1"/>
        <v>#REF!</v>
      </c>
      <c r="BQ5" s="111" t="e">
        <f ca="1"/>
        <v>#REF!</v>
      </c>
      <c r="BR5" s="111" t="e">
        <f ca="1"/>
        <v>#REF!</v>
      </c>
      <c r="BS5" s="111" t="e">
        <f ca="1"/>
        <v>#REF!</v>
      </c>
      <c r="BT5" s="111" t="e">
        <f ca="1"/>
        <v>#REF!</v>
      </c>
      <c r="BU5" s="111" t="e">
        <f ca="1"/>
        <v>#REF!</v>
      </c>
      <c r="BV5" s="111" t="e">
        <f ca="1"/>
        <v>#REF!</v>
      </c>
      <c r="BW5" s="111" t="e">
        <f ca="1"/>
        <v>#REF!</v>
      </c>
      <c r="BX5" s="110" t="e">
        <f ca="1"/>
        <v>#REF!</v>
      </c>
      <c r="BY5" s="111" t="e">
        <f ca="1"/>
        <v>#REF!</v>
      </c>
      <c r="BZ5" s="111" t="e">
        <f ca="1"/>
        <v>#REF!</v>
      </c>
      <c r="CA5" s="111" t="e">
        <f ca="1"/>
        <v>#REF!</v>
      </c>
      <c r="CB5" s="111" t="e">
        <f ca="1"/>
        <v>#REF!</v>
      </c>
      <c r="CC5" s="111" t="e">
        <f ca="1"/>
        <v>#REF!</v>
      </c>
      <c r="CD5" s="111" t="e">
        <f ca="1"/>
        <v>#REF!</v>
      </c>
      <c r="CE5" s="111" t="e">
        <f ca="1"/>
        <v>#REF!</v>
      </c>
      <c r="CF5" s="111" t="e">
        <f ca="1"/>
        <v>#REF!</v>
      </c>
      <c r="CG5" s="110" t="e">
        <f ca="1"/>
        <v>#REF!</v>
      </c>
      <c r="CH5" s="111" t="e">
        <f ca="1"/>
        <v>#REF!</v>
      </c>
      <c r="CI5" s="111" t="e">
        <f ca="1"/>
        <v>#REF!</v>
      </c>
      <c r="CJ5" s="111" t="e">
        <f ca="1"/>
        <v>#REF!</v>
      </c>
      <c r="CK5" s="111" t="e">
        <f ca="1"/>
        <v>#REF!</v>
      </c>
      <c r="CL5" s="111" t="e">
        <f ca="1"/>
        <v>#REF!</v>
      </c>
      <c r="CM5" s="111" t="e">
        <f ca="1"/>
        <v>#REF!</v>
      </c>
      <c r="CN5" s="111" t="e">
        <f ca="1"/>
        <v>#REF!</v>
      </c>
      <c r="CO5" s="111" t="e">
        <f ca="1"/>
        <v>#REF!</v>
      </c>
      <c r="CP5" s="110" t="e">
        <f ca="1"/>
        <v>#REF!</v>
      </c>
      <c r="CQ5" s="111" t="e">
        <f ca="1"/>
        <v>#REF!</v>
      </c>
      <c r="CR5" s="111" t="e">
        <f ca="1"/>
        <v>#REF!</v>
      </c>
      <c r="CS5" s="111" t="e">
        <f ca="1"/>
        <v>#REF!</v>
      </c>
      <c r="CT5" s="111" t="e">
        <f ca="1"/>
        <v>#REF!</v>
      </c>
      <c r="CU5" s="111" t="e">
        <f ca="1"/>
        <v>#REF!</v>
      </c>
      <c r="CV5" s="111" t="e">
        <f ca="1"/>
        <v>#REF!</v>
      </c>
      <c r="CW5" s="111" t="e">
        <f ca="1"/>
        <v>#REF!</v>
      </c>
      <c r="CX5" s="111" t="e">
        <f ca="1"/>
        <v>#REF!</v>
      </c>
      <c r="CY5" s="110" t="e">
        <f ca="1"/>
        <v>#REF!</v>
      </c>
      <c r="CZ5" s="111" t="e">
        <f ca="1"/>
        <v>#REF!</v>
      </c>
      <c r="DA5" s="111" t="e">
        <f ca="1"/>
        <v>#REF!</v>
      </c>
      <c r="DB5" s="111" t="e">
        <f ca="1"/>
        <v>#REF!</v>
      </c>
      <c r="DC5" s="111" t="e">
        <f ca="1"/>
        <v>#REF!</v>
      </c>
      <c r="DD5" s="111" t="e">
        <f ca="1"/>
        <v>#REF!</v>
      </c>
      <c r="DE5" s="111" t="e">
        <f ca="1"/>
        <v>#REF!</v>
      </c>
      <c r="DF5" s="111" t="e">
        <f ca="1"/>
        <v>#REF!</v>
      </c>
      <c r="DG5" s="111" t="e">
        <f ca="1"/>
        <v>#REF!</v>
      </c>
      <c r="DH5" s="110" t="e">
        <f ca="1"/>
        <v>#REF!</v>
      </c>
      <c r="DI5" s="111" t="e">
        <f ca="1"/>
        <v>#REF!</v>
      </c>
      <c r="DJ5" s="111" t="e">
        <f ca="1"/>
        <v>#REF!</v>
      </c>
      <c r="DK5" s="111" t="e">
        <f ca="1"/>
        <v>#REF!</v>
      </c>
      <c r="DL5" s="111" t="e">
        <f ca="1"/>
        <v>#REF!</v>
      </c>
      <c r="DM5" s="111" t="e">
        <f ca="1"/>
        <v>#REF!</v>
      </c>
      <c r="DN5" s="111" t="e">
        <f ca="1"/>
        <v>#REF!</v>
      </c>
      <c r="DO5" s="111" t="e">
        <f ca="1"/>
        <v>#REF!</v>
      </c>
      <c r="DP5" s="111" t="e">
        <f ca="1"/>
        <v>#REF!</v>
      </c>
      <c r="DQ5" s="110" t="e">
        <f ca="1"/>
        <v>#REF!</v>
      </c>
      <c r="DR5" s="111" t="e">
        <f ca="1"/>
        <v>#REF!</v>
      </c>
      <c r="DS5" s="111" t="e">
        <f ca="1"/>
        <v>#REF!</v>
      </c>
      <c r="DT5" s="111" t="e">
        <f ca="1"/>
        <v>#REF!</v>
      </c>
      <c r="DU5" s="111" t="e">
        <f ca="1"/>
        <v>#REF!</v>
      </c>
      <c r="DV5" s="111" t="e">
        <f ca="1"/>
        <v>#REF!</v>
      </c>
      <c r="DW5" s="111" t="e">
        <f ca="1"/>
        <v>#REF!</v>
      </c>
      <c r="DX5" s="111" t="e">
        <f ca="1"/>
        <v>#REF!</v>
      </c>
      <c r="DY5" s="111" t="e">
        <f ca="1"/>
        <v>#REF!</v>
      </c>
      <c r="DZ5" s="110" t="e">
        <f ca="1"/>
        <v>#REF!</v>
      </c>
      <c r="EA5" s="111" t="e">
        <f ca="1"/>
        <v>#REF!</v>
      </c>
      <c r="EB5" s="111" t="e">
        <f ca="1"/>
        <v>#REF!</v>
      </c>
      <c r="EC5" s="111" t="e">
        <f ca="1"/>
        <v>#REF!</v>
      </c>
      <c r="ED5" s="111" t="e">
        <f ca="1"/>
        <v>#REF!</v>
      </c>
      <c r="EE5" s="111" t="e">
        <f ca="1"/>
        <v>#REF!</v>
      </c>
      <c r="EF5" s="111" t="e">
        <f ca="1"/>
        <v>#REF!</v>
      </c>
      <c r="EG5" s="111" t="e">
        <f ca="1"/>
        <v>#REF!</v>
      </c>
      <c r="EH5" s="111" t="e">
        <f ca="1"/>
        <v>#REF!</v>
      </c>
      <c r="EI5" s="110" t="e">
        <f ca="1"/>
        <v>#REF!</v>
      </c>
      <c r="EJ5" s="111" t="e">
        <f ca="1"/>
        <v>#REF!</v>
      </c>
      <c r="EK5" s="111" t="e">
        <f ca="1"/>
        <v>#REF!</v>
      </c>
      <c r="EL5" s="111" t="e">
        <f ca="1"/>
        <v>#REF!</v>
      </c>
      <c r="EM5" s="111" t="e">
        <f ca="1"/>
        <v>#REF!</v>
      </c>
      <c r="EN5" s="111" t="e">
        <f ca="1"/>
        <v>#REF!</v>
      </c>
      <c r="EO5" s="111" t="e">
        <f ca="1"/>
        <v>#REF!</v>
      </c>
      <c r="EP5" s="111" t="e">
        <f ca="1"/>
        <v>#REF!</v>
      </c>
      <c r="EQ5" s="111" t="e">
        <f ca="1"/>
        <v>#REF!</v>
      </c>
      <c r="ER5" s="111" t="e">
        <f ca="1"/>
        <v>#REF!</v>
      </c>
      <c r="ES5" s="111" t="e">
        <f ca="1"/>
        <v>#REF!</v>
      </c>
      <c r="ET5" s="111" t="e">
        <f ca="1"/>
        <v>#REF!</v>
      </c>
      <c r="EU5" s="111" t="str">
        <f ca="1"/>
        <v>0箇所</v>
      </c>
      <c r="EV5" s="111" t="str">
        <f ca="1"/>
        <v>0箇所</v>
      </c>
      <c r="EW5" s="111" t="str">
        <f ca="1"/>
        <v>0箇所</v>
      </c>
      <c r="EX5" s="111" t="str">
        <f ca="1"/>
        <v>0箇所</v>
      </c>
      <c r="EY5" s="111" t="str">
        <f ca="1"/>
        <v>0箇所</v>
      </c>
      <c r="EZ5" s="111" t="str">
        <f ca="1"/>
        <v>0箇所</v>
      </c>
      <c r="FA5" s="111" t="str">
        <f ca="1"/>
        <v>0箇所</v>
      </c>
      <c r="FB5" s="111" t="str">
        <f ca="1"/>
        <v>0箇所</v>
      </c>
      <c r="FC5" s="111" t="str">
        <f ca="1"/>
        <v>0箇所</v>
      </c>
      <c r="FD5" s="111" t="str">
        <f ca="1"/>
        <v>0箇所</v>
      </c>
      <c r="FE5" s="111" t="str">
        <f ca="1"/>
        <v>0箇所</v>
      </c>
      <c r="FF5" s="111" t="str">
        <f ca="1"/>
        <v>0箇所</v>
      </c>
      <c r="FG5" s="111" t="str">
        <f ca="1"/>
        <v>0箇所</v>
      </c>
      <c r="FH5" s="111" t="str">
        <f ca="1"/>
        <v>0箇所</v>
      </c>
      <c r="FI5" s="111" t="str">
        <f ca="1"/>
        <v>0箇所</v>
      </c>
    </row>
    <row r="6" spans="1:165" x14ac:dyDescent="0.2">
      <c r="A6" s="178"/>
      <c r="B6" s="179"/>
      <c r="C6" s="34" t="s">
        <v>727</v>
      </c>
      <c r="D6" s="110" t="e">
        <f ca="1"/>
        <v>#REF!</v>
      </c>
      <c r="E6" s="111" t="e">
        <f ca="1"/>
        <v>#REF!</v>
      </c>
      <c r="F6" s="111" t="e">
        <f ca="1"/>
        <v>#REF!</v>
      </c>
      <c r="G6" s="111" t="e">
        <f ca="1"/>
        <v>#REF!</v>
      </c>
      <c r="H6" s="111" t="e">
        <f ca="1"/>
        <v>#REF!</v>
      </c>
      <c r="I6" s="111" t="e">
        <f ca="1"/>
        <v>#REF!</v>
      </c>
      <c r="J6" s="111" t="e">
        <f ca="1"/>
        <v>#REF!</v>
      </c>
      <c r="K6" s="111" t="e">
        <f ca="1"/>
        <v>#REF!</v>
      </c>
      <c r="L6" s="111" t="e">
        <f ca="1"/>
        <v>#REF!</v>
      </c>
      <c r="M6" s="110" t="e">
        <f ca="1"/>
        <v>#REF!</v>
      </c>
      <c r="N6" s="111" t="e">
        <f ca="1"/>
        <v>#REF!</v>
      </c>
      <c r="O6" s="111" t="e">
        <f ca="1"/>
        <v>#REF!</v>
      </c>
      <c r="P6" s="111" t="e">
        <f ca="1"/>
        <v>#REF!</v>
      </c>
      <c r="Q6" s="111" t="e">
        <f ca="1"/>
        <v>#REF!</v>
      </c>
      <c r="R6" s="111" t="e">
        <f ca="1"/>
        <v>#REF!</v>
      </c>
      <c r="S6" s="111" t="e">
        <f ca="1"/>
        <v>#REF!</v>
      </c>
      <c r="T6" s="111" t="e">
        <f ca="1"/>
        <v>#REF!</v>
      </c>
      <c r="U6" s="111" t="e">
        <f ca="1"/>
        <v>#REF!</v>
      </c>
      <c r="V6" s="110" t="e">
        <f ca="1"/>
        <v>#REF!</v>
      </c>
      <c r="W6" s="111" t="e">
        <f ca="1"/>
        <v>#REF!</v>
      </c>
      <c r="X6" s="111" t="e">
        <f ca="1"/>
        <v>#REF!</v>
      </c>
      <c r="Y6" s="111" t="e">
        <f ca="1"/>
        <v>#REF!</v>
      </c>
      <c r="Z6" s="111" t="e">
        <f ca="1"/>
        <v>#REF!</v>
      </c>
      <c r="AA6" s="111" t="e">
        <f ca="1"/>
        <v>#REF!</v>
      </c>
      <c r="AB6" s="111" t="e">
        <f ca="1"/>
        <v>#REF!</v>
      </c>
      <c r="AC6" s="111" t="e">
        <f ca="1"/>
        <v>#REF!</v>
      </c>
      <c r="AD6" s="111" t="e">
        <f ca="1"/>
        <v>#REF!</v>
      </c>
      <c r="AE6" s="110" t="e">
        <f ca="1"/>
        <v>#REF!</v>
      </c>
      <c r="AF6" s="111" t="e">
        <f ca="1"/>
        <v>#REF!</v>
      </c>
      <c r="AG6" s="111" t="e">
        <f ca="1"/>
        <v>#REF!</v>
      </c>
      <c r="AH6" s="111" t="e">
        <f ca="1"/>
        <v>#REF!</v>
      </c>
      <c r="AI6" s="111" t="e">
        <f ca="1"/>
        <v>#REF!</v>
      </c>
      <c r="AJ6" s="111" t="e">
        <f ca="1"/>
        <v>#REF!</v>
      </c>
      <c r="AK6" s="111" t="e">
        <f ca="1"/>
        <v>#REF!</v>
      </c>
      <c r="AL6" s="111" t="e">
        <f ca="1"/>
        <v>#REF!</v>
      </c>
      <c r="AM6" s="111" t="e">
        <f ca="1"/>
        <v>#REF!</v>
      </c>
      <c r="AN6" s="110" t="e">
        <f ca="1"/>
        <v>#REF!</v>
      </c>
      <c r="AO6" s="111" t="e">
        <f ca="1"/>
        <v>#REF!</v>
      </c>
      <c r="AP6" s="111" t="e">
        <f ca="1"/>
        <v>#REF!</v>
      </c>
      <c r="AQ6" s="111" t="e">
        <f ca="1"/>
        <v>#REF!</v>
      </c>
      <c r="AR6" s="111" t="e">
        <f ca="1"/>
        <v>#REF!</v>
      </c>
      <c r="AS6" s="111" t="e">
        <f ca="1"/>
        <v>#REF!</v>
      </c>
      <c r="AT6" s="111" t="e">
        <f ca="1"/>
        <v>#REF!</v>
      </c>
      <c r="AU6" s="111" t="e">
        <f ca="1"/>
        <v>#REF!</v>
      </c>
      <c r="AV6" s="111" t="e">
        <f ca="1"/>
        <v>#REF!</v>
      </c>
      <c r="AW6" s="110" t="e">
        <f ca="1"/>
        <v>#REF!</v>
      </c>
      <c r="AX6" s="111" t="e">
        <f ca="1"/>
        <v>#REF!</v>
      </c>
      <c r="AY6" s="111" t="e">
        <f ca="1"/>
        <v>#REF!</v>
      </c>
      <c r="AZ6" s="111" t="e">
        <f ca="1"/>
        <v>#REF!</v>
      </c>
      <c r="BA6" s="111" t="e">
        <f ca="1"/>
        <v>#REF!</v>
      </c>
      <c r="BB6" s="111" t="e">
        <f ca="1"/>
        <v>#REF!</v>
      </c>
      <c r="BC6" s="111" t="e">
        <f ca="1"/>
        <v>#REF!</v>
      </c>
      <c r="BD6" s="111" t="e">
        <f ca="1"/>
        <v>#REF!</v>
      </c>
      <c r="BE6" s="111" t="e">
        <f ca="1"/>
        <v>#REF!</v>
      </c>
      <c r="BF6" s="110" t="e">
        <f ca="1"/>
        <v>#REF!</v>
      </c>
      <c r="BG6" s="111" t="e">
        <f ca="1"/>
        <v>#REF!</v>
      </c>
      <c r="BH6" s="111" t="e">
        <f ca="1"/>
        <v>#REF!</v>
      </c>
      <c r="BI6" s="111" t="e">
        <f ca="1"/>
        <v>#REF!</v>
      </c>
      <c r="BJ6" s="111" t="e">
        <f ca="1"/>
        <v>#REF!</v>
      </c>
      <c r="BK6" s="111" t="e">
        <f ca="1"/>
        <v>#REF!</v>
      </c>
      <c r="BL6" s="111" t="e">
        <f ca="1"/>
        <v>#REF!</v>
      </c>
      <c r="BM6" s="111" t="e">
        <f ca="1"/>
        <v>#REF!</v>
      </c>
      <c r="BN6" s="111" t="e">
        <f ca="1"/>
        <v>#REF!</v>
      </c>
      <c r="BO6" s="110" t="e">
        <f ca="1"/>
        <v>#REF!</v>
      </c>
      <c r="BP6" s="111" t="e">
        <f ca="1"/>
        <v>#REF!</v>
      </c>
      <c r="BQ6" s="111" t="e">
        <f ca="1"/>
        <v>#REF!</v>
      </c>
      <c r="BR6" s="111" t="e">
        <f ca="1"/>
        <v>#REF!</v>
      </c>
      <c r="BS6" s="111" t="e">
        <f ca="1"/>
        <v>#REF!</v>
      </c>
      <c r="BT6" s="111" t="e">
        <f ca="1"/>
        <v>#REF!</v>
      </c>
      <c r="BU6" s="111" t="e">
        <f ca="1"/>
        <v>#REF!</v>
      </c>
      <c r="BV6" s="111" t="e">
        <f ca="1"/>
        <v>#REF!</v>
      </c>
      <c r="BW6" s="111" t="e">
        <f ca="1"/>
        <v>#REF!</v>
      </c>
      <c r="BX6" s="110" t="e">
        <f ca="1"/>
        <v>#REF!</v>
      </c>
      <c r="BY6" s="111" t="e">
        <f ca="1"/>
        <v>#REF!</v>
      </c>
      <c r="BZ6" s="111" t="e">
        <f ca="1"/>
        <v>#REF!</v>
      </c>
      <c r="CA6" s="111" t="e">
        <f ca="1"/>
        <v>#REF!</v>
      </c>
      <c r="CB6" s="111" t="e">
        <f ca="1"/>
        <v>#REF!</v>
      </c>
      <c r="CC6" s="111" t="e">
        <f ca="1"/>
        <v>#REF!</v>
      </c>
      <c r="CD6" s="111" t="e">
        <f ca="1"/>
        <v>#REF!</v>
      </c>
      <c r="CE6" s="111" t="e">
        <f ca="1"/>
        <v>#REF!</v>
      </c>
      <c r="CF6" s="111" t="e">
        <f ca="1"/>
        <v>#REF!</v>
      </c>
      <c r="CG6" s="110" t="e">
        <f ca="1"/>
        <v>#REF!</v>
      </c>
      <c r="CH6" s="111" t="e">
        <f ca="1"/>
        <v>#REF!</v>
      </c>
      <c r="CI6" s="111" t="e">
        <f ca="1"/>
        <v>#REF!</v>
      </c>
      <c r="CJ6" s="111" t="e">
        <f ca="1"/>
        <v>#REF!</v>
      </c>
      <c r="CK6" s="111" t="e">
        <f ca="1"/>
        <v>#REF!</v>
      </c>
      <c r="CL6" s="111" t="e">
        <f ca="1"/>
        <v>#REF!</v>
      </c>
      <c r="CM6" s="111" t="e">
        <f ca="1"/>
        <v>#REF!</v>
      </c>
      <c r="CN6" s="111" t="e">
        <f ca="1"/>
        <v>#REF!</v>
      </c>
      <c r="CO6" s="111" t="e">
        <f ca="1"/>
        <v>#REF!</v>
      </c>
      <c r="CP6" s="110" t="e">
        <f ca="1"/>
        <v>#REF!</v>
      </c>
      <c r="CQ6" s="111" t="e">
        <f ca="1"/>
        <v>#REF!</v>
      </c>
      <c r="CR6" s="111" t="e">
        <f ca="1"/>
        <v>#REF!</v>
      </c>
      <c r="CS6" s="111" t="e">
        <f ca="1"/>
        <v>#REF!</v>
      </c>
      <c r="CT6" s="111" t="e">
        <f ca="1"/>
        <v>#REF!</v>
      </c>
      <c r="CU6" s="111" t="e">
        <f ca="1"/>
        <v>#REF!</v>
      </c>
      <c r="CV6" s="111" t="e">
        <f ca="1"/>
        <v>#REF!</v>
      </c>
      <c r="CW6" s="111" t="e">
        <f ca="1"/>
        <v>#REF!</v>
      </c>
      <c r="CX6" s="111" t="e">
        <f ca="1"/>
        <v>#REF!</v>
      </c>
      <c r="CY6" s="110" t="e">
        <f ca="1"/>
        <v>#REF!</v>
      </c>
      <c r="CZ6" s="111" t="e">
        <f ca="1"/>
        <v>#REF!</v>
      </c>
      <c r="DA6" s="111" t="e">
        <f ca="1"/>
        <v>#REF!</v>
      </c>
      <c r="DB6" s="111" t="e">
        <f ca="1"/>
        <v>#REF!</v>
      </c>
      <c r="DC6" s="111" t="e">
        <f ca="1"/>
        <v>#REF!</v>
      </c>
      <c r="DD6" s="111" t="e">
        <f ca="1"/>
        <v>#REF!</v>
      </c>
      <c r="DE6" s="111" t="e">
        <f ca="1"/>
        <v>#REF!</v>
      </c>
      <c r="DF6" s="111" t="e">
        <f ca="1"/>
        <v>#REF!</v>
      </c>
      <c r="DG6" s="111" t="e">
        <f ca="1"/>
        <v>#REF!</v>
      </c>
      <c r="DH6" s="110" t="e">
        <f ca="1"/>
        <v>#REF!</v>
      </c>
      <c r="DI6" s="111" t="e">
        <f ca="1"/>
        <v>#REF!</v>
      </c>
      <c r="DJ6" s="111" t="e">
        <f ca="1"/>
        <v>#REF!</v>
      </c>
      <c r="DK6" s="111" t="e">
        <f ca="1"/>
        <v>#REF!</v>
      </c>
      <c r="DL6" s="111" t="e">
        <f ca="1"/>
        <v>#REF!</v>
      </c>
      <c r="DM6" s="111" t="e">
        <f ca="1"/>
        <v>#REF!</v>
      </c>
      <c r="DN6" s="111" t="e">
        <f ca="1"/>
        <v>#REF!</v>
      </c>
      <c r="DO6" s="111" t="e">
        <f ca="1"/>
        <v>#REF!</v>
      </c>
      <c r="DP6" s="111" t="e">
        <f ca="1"/>
        <v>#REF!</v>
      </c>
      <c r="DQ6" s="110" t="e">
        <f ca="1"/>
        <v>#REF!</v>
      </c>
      <c r="DR6" s="111" t="e">
        <f ca="1"/>
        <v>#REF!</v>
      </c>
      <c r="DS6" s="111" t="e">
        <f ca="1"/>
        <v>#REF!</v>
      </c>
      <c r="DT6" s="111" t="e">
        <f ca="1"/>
        <v>#REF!</v>
      </c>
      <c r="DU6" s="111" t="e">
        <f ca="1"/>
        <v>#REF!</v>
      </c>
      <c r="DV6" s="111" t="e">
        <f ca="1"/>
        <v>#REF!</v>
      </c>
      <c r="DW6" s="111" t="e">
        <f ca="1"/>
        <v>#REF!</v>
      </c>
      <c r="DX6" s="111" t="e">
        <f ca="1"/>
        <v>#REF!</v>
      </c>
      <c r="DY6" s="111" t="e">
        <f ca="1"/>
        <v>#REF!</v>
      </c>
      <c r="DZ6" s="110" t="e">
        <f ca="1"/>
        <v>#REF!</v>
      </c>
      <c r="EA6" s="111" t="e">
        <f ca="1"/>
        <v>#REF!</v>
      </c>
      <c r="EB6" s="111" t="e">
        <f ca="1"/>
        <v>#REF!</v>
      </c>
      <c r="EC6" s="111" t="e">
        <f ca="1"/>
        <v>#REF!</v>
      </c>
      <c r="ED6" s="111" t="e">
        <f ca="1"/>
        <v>#REF!</v>
      </c>
      <c r="EE6" s="111" t="e">
        <f ca="1"/>
        <v>#REF!</v>
      </c>
      <c r="EF6" s="111" t="e">
        <f ca="1"/>
        <v>#REF!</v>
      </c>
      <c r="EG6" s="111" t="e">
        <f ca="1"/>
        <v>#REF!</v>
      </c>
      <c r="EH6" s="111" t="e">
        <f ca="1"/>
        <v>#REF!</v>
      </c>
      <c r="EI6" s="110" t="e">
        <f ca="1"/>
        <v>#REF!</v>
      </c>
      <c r="EJ6" s="111" t="e">
        <f ca="1"/>
        <v>#REF!</v>
      </c>
      <c r="EK6" s="111" t="e">
        <f ca="1"/>
        <v>#REF!</v>
      </c>
      <c r="EL6" s="111" t="e">
        <f ca="1"/>
        <v>#REF!</v>
      </c>
      <c r="EM6" s="111" t="e">
        <f ca="1"/>
        <v>#REF!</v>
      </c>
      <c r="EN6" s="111" t="e">
        <f ca="1"/>
        <v>#REF!</v>
      </c>
      <c r="EO6" s="111" t="e">
        <f ca="1"/>
        <v>#REF!</v>
      </c>
      <c r="EP6" s="111" t="e">
        <f ca="1"/>
        <v>#REF!</v>
      </c>
      <c r="EQ6" s="111" t="e">
        <f ca="1"/>
        <v>#REF!</v>
      </c>
      <c r="ER6" s="111" t="e">
        <f ca="1"/>
        <v>#REF!</v>
      </c>
      <c r="ES6" s="111" t="e">
        <f ca="1"/>
        <v>#REF!</v>
      </c>
      <c r="ET6" s="111" t="e">
        <f ca="1"/>
        <v>#REF!</v>
      </c>
      <c r="EU6" s="111" t="str">
        <f ca="1"/>
        <v>0箇所</v>
      </c>
      <c r="EV6" s="111" t="str">
        <f ca="1"/>
        <v>0箇所</v>
      </c>
      <c r="EW6" s="111" t="str">
        <f ca="1"/>
        <v>0箇所</v>
      </c>
      <c r="EX6" s="111" t="str">
        <f ca="1"/>
        <v>0箇所</v>
      </c>
      <c r="EY6" s="111" t="str">
        <f ca="1"/>
        <v>0箇所</v>
      </c>
      <c r="EZ6" s="111" t="str">
        <f ca="1"/>
        <v>0箇所</v>
      </c>
      <c r="FA6" s="111" t="str">
        <f ca="1"/>
        <v>5箇所</v>
      </c>
      <c r="FB6" s="111" t="str">
        <f ca="1"/>
        <v>5箇所</v>
      </c>
      <c r="FC6" s="111" t="str">
        <f ca="1"/>
        <v>5箇所</v>
      </c>
      <c r="FD6" s="111" t="str">
        <f ca="1"/>
        <v>10箇所</v>
      </c>
      <c r="FE6" s="111" t="str">
        <f ca="1"/>
        <v>10箇所</v>
      </c>
      <c r="FF6" s="111" t="str">
        <f ca="1"/>
        <v>10箇所</v>
      </c>
      <c r="FG6" s="111" t="str">
        <f ca="1"/>
        <v>51箇所</v>
      </c>
      <c r="FH6" s="111" t="str">
        <f ca="1"/>
        <v>51箇所</v>
      </c>
      <c r="FI6" s="111" t="str">
        <f ca="1"/>
        <v>51箇所</v>
      </c>
    </row>
    <row r="7" spans="1:165" ht="13.5" customHeight="1" x14ac:dyDescent="0.2">
      <c r="A7" s="180"/>
      <c r="B7" s="181"/>
      <c r="C7" s="34" t="s">
        <v>728</v>
      </c>
      <c r="D7" s="110" t="e">
        <f ca="1"/>
        <v>#REF!</v>
      </c>
      <c r="E7" s="111" t="e">
        <f ca="1"/>
        <v>#REF!</v>
      </c>
      <c r="F7" s="111" t="e">
        <f ca="1"/>
        <v>#REF!</v>
      </c>
      <c r="G7" s="111" t="e">
        <f ca="1"/>
        <v>#REF!</v>
      </c>
      <c r="H7" s="111" t="e">
        <f ca="1"/>
        <v>#REF!</v>
      </c>
      <c r="I7" s="111" t="e">
        <f ca="1"/>
        <v>#REF!</v>
      </c>
      <c r="J7" s="111" t="e">
        <f ca="1"/>
        <v>#REF!</v>
      </c>
      <c r="K7" s="111" t="e">
        <f ca="1"/>
        <v>#REF!</v>
      </c>
      <c r="L7" s="111" t="e">
        <f ca="1"/>
        <v>#REF!</v>
      </c>
      <c r="M7" s="110" t="e">
        <f ca="1"/>
        <v>#REF!</v>
      </c>
      <c r="N7" s="111" t="e">
        <f ca="1"/>
        <v>#REF!</v>
      </c>
      <c r="O7" s="111" t="e">
        <f ca="1"/>
        <v>#REF!</v>
      </c>
      <c r="P7" s="111" t="e">
        <f ca="1"/>
        <v>#REF!</v>
      </c>
      <c r="Q7" s="111" t="e">
        <f ca="1"/>
        <v>#REF!</v>
      </c>
      <c r="R7" s="111" t="e">
        <f ca="1"/>
        <v>#REF!</v>
      </c>
      <c r="S7" s="111" t="e">
        <f ca="1"/>
        <v>#REF!</v>
      </c>
      <c r="T7" s="111" t="e">
        <f ca="1"/>
        <v>#REF!</v>
      </c>
      <c r="U7" s="111" t="e">
        <f ca="1"/>
        <v>#REF!</v>
      </c>
      <c r="V7" s="110" t="e">
        <f ca="1"/>
        <v>#REF!</v>
      </c>
      <c r="W7" s="111" t="e">
        <f ca="1"/>
        <v>#REF!</v>
      </c>
      <c r="X7" s="111" t="e">
        <f ca="1"/>
        <v>#REF!</v>
      </c>
      <c r="Y7" s="111" t="e">
        <f ca="1"/>
        <v>#REF!</v>
      </c>
      <c r="Z7" s="111" t="e">
        <f ca="1"/>
        <v>#REF!</v>
      </c>
      <c r="AA7" s="111" t="e">
        <f ca="1"/>
        <v>#REF!</v>
      </c>
      <c r="AB7" s="111" t="e">
        <f ca="1"/>
        <v>#REF!</v>
      </c>
      <c r="AC7" s="111" t="e">
        <f ca="1"/>
        <v>#REF!</v>
      </c>
      <c r="AD7" s="111" t="e">
        <f ca="1"/>
        <v>#REF!</v>
      </c>
      <c r="AE7" s="110" t="e">
        <f ca="1"/>
        <v>#REF!</v>
      </c>
      <c r="AF7" s="111" t="e">
        <f ca="1"/>
        <v>#REF!</v>
      </c>
      <c r="AG7" s="111" t="e">
        <f ca="1"/>
        <v>#REF!</v>
      </c>
      <c r="AH7" s="111" t="e">
        <f ca="1"/>
        <v>#REF!</v>
      </c>
      <c r="AI7" s="111" t="e">
        <f ca="1"/>
        <v>#REF!</v>
      </c>
      <c r="AJ7" s="111" t="e">
        <f ca="1"/>
        <v>#REF!</v>
      </c>
      <c r="AK7" s="111" t="e">
        <f ca="1"/>
        <v>#REF!</v>
      </c>
      <c r="AL7" s="111" t="e">
        <f ca="1"/>
        <v>#REF!</v>
      </c>
      <c r="AM7" s="111" t="e">
        <f ca="1"/>
        <v>#REF!</v>
      </c>
      <c r="AN7" s="110" t="e">
        <f ca="1"/>
        <v>#REF!</v>
      </c>
      <c r="AO7" s="111" t="e">
        <f ca="1"/>
        <v>#REF!</v>
      </c>
      <c r="AP7" s="111" t="e">
        <f ca="1"/>
        <v>#REF!</v>
      </c>
      <c r="AQ7" s="111" t="e">
        <f ca="1"/>
        <v>#REF!</v>
      </c>
      <c r="AR7" s="111" t="e">
        <f ca="1"/>
        <v>#REF!</v>
      </c>
      <c r="AS7" s="111" t="e">
        <f ca="1"/>
        <v>#REF!</v>
      </c>
      <c r="AT7" s="111" t="e">
        <f ca="1"/>
        <v>#REF!</v>
      </c>
      <c r="AU7" s="111" t="e">
        <f ca="1"/>
        <v>#REF!</v>
      </c>
      <c r="AV7" s="111" t="e">
        <f ca="1"/>
        <v>#REF!</v>
      </c>
      <c r="AW7" s="110" t="e">
        <f ca="1"/>
        <v>#REF!</v>
      </c>
      <c r="AX7" s="111" t="e">
        <f ca="1"/>
        <v>#REF!</v>
      </c>
      <c r="AY7" s="111" t="e">
        <f ca="1"/>
        <v>#REF!</v>
      </c>
      <c r="AZ7" s="111" t="e">
        <f ca="1"/>
        <v>#REF!</v>
      </c>
      <c r="BA7" s="111" t="e">
        <f ca="1"/>
        <v>#REF!</v>
      </c>
      <c r="BB7" s="111" t="e">
        <f ca="1"/>
        <v>#REF!</v>
      </c>
      <c r="BC7" s="111" t="e">
        <f ca="1"/>
        <v>#REF!</v>
      </c>
      <c r="BD7" s="111" t="e">
        <f ca="1"/>
        <v>#REF!</v>
      </c>
      <c r="BE7" s="111" t="e">
        <f ca="1"/>
        <v>#REF!</v>
      </c>
      <c r="BF7" s="110" t="e">
        <f ca="1"/>
        <v>#REF!</v>
      </c>
      <c r="BG7" s="111" t="e">
        <f ca="1"/>
        <v>#REF!</v>
      </c>
      <c r="BH7" s="111" t="e">
        <f ca="1"/>
        <v>#REF!</v>
      </c>
      <c r="BI7" s="111" t="e">
        <f ca="1"/>
        <v>#REF!</v>
      </c>
      <c r="BJ7" s="111" t="e">
        <f ca="1"/>
        <v>#REF!</v>
      </c>
      <c r="BK7" s="111" t="e">
        <f ca="1"/>
        <v>#REF!</v>
      </c>
      <c r="BL7" s="111" t="e">
        <f ca="1"/>
        <v>#REF!</v>
      </c>
      <c r="BM7" s="111" t="e">
        <f ca="1"/>
        <v>#REF!</v>
      </c>
      <c r="BN7" s="111" t="e">
        <f ca="1"/>
        <v>#REF!</v>
      </c>
      <c r="BO7" s="110" t="e">
        <f ca="1"/>
        <v>#REF!</v>
      </c>
      <c r="BP7" s="111" t="e">
        <f ca="1"/>
        <v>#REF!</v>
      </c>
      <c r="BQ7" s="111" t="e">
        <f ca="1"/>
        <v>#REF!</v>
      </c>
      <c r="BR7" s="111" t="e">
        <f ca="1"/>
        <v>#REF!</v>
      </c>
      <c r="BS7" s="111" t="e">
        <f ca="1"/>
        <v>#REF!</v>
      </c>
      <c r="BT7" s="111" t="e">
        <f ca="1"/>
        <v>#REF!</v>
      </c>
      <c r="BU7" s="111" t="e">
        <f ca="1"/>
        <v>#REF!</v>
      </c>
      <c r="BV7" s="111" t="e">
        <f ca="1"/>
        <v>#REF!</v>
      </c>
      <c r="BW7" s="111" t="e">
        <f ca="1"/>
        <v>#REF!</v>
      </c>
      <c r="BX7" s="110" t="e">
        <f ca="1"/>
        <v>#REF!</v>
      </c>
      <c r="BY7" s="111" t="e">
        <f ca="1"/>
        <v>#REF!</v>
      </c>
      <c r="BZ7" s="111" t="e">
        <f ca="1"/>
        <v>#REF!</v>
      </c>
      <c r="CA7" s="111" t="e">
        <f ca="1"/>
        <v>#REF!</v>
      </c>
      <c r="CB7" s="111" t="e">
        <f ca="1"/>
        <v>#REF!</v>
      </c>
      <c r="CC7" s="111" t="e">
        <f ca="1"/>
        <v>#REF!</v>
      </c>
      <c r="CD7" s="111" t="e">
        <f ca="1"/>
        <v>#REF!</v>
      </c>
      <c r="CE7" s="111" t="e">
        <f ca="1"/>
        <v>#REF!</v>
      </c>
      <c r="CF7" s="111" t="e">
        <f ca="1"/>
        <v>#REF!</v>
      </c>
      <c r="CG7" s="110" t="e">
        <f ca="1"/>
        <v>#REF!</v>
      </c>
      <c r="CH7" s="111" t="e">
        <f ca="1"/>
        <v>#REF!</v>
      </c>
      <c r="CI7" s="111" t="e">
        <f ca="1"/>
        <v>#REF!</v>
      </c>
      <c r="CJ7" s="111" t="e">
        <f ca="1"/>
        <v>#REF!</v>
      </c>
      <c r="CK7" s="111" t="e">
        <f ca="1"/>
        <v>#REF!</v>
      </c>
      <c r="CL7" s="111" t="e">
        <f ca="1"/>
        <v>#REF!</v>
      </c>
      <c r="CM7" s="111" t="e">
        <f ca="1"/>
        <v>#REF!</v>
      </c>
      <c r="CN7" s="111" t="e">
        <f ca="1"/>
        <v>#REF!</v>
      </c>
      <c r="CO7" s="111" t="e">
        <f ca="1"/>
        <v>#REF!</v>
      </c>
      <c r="CP7" s="110" t="e">
        <f ca="1"/>
        <v>#REF!</v>
      </c>
      <c r="CQ7" s="111" t="e">
        <f ca="1"/>
        <v>#REF!</v>
      </c>
      <c r="CR7" s="111" t="e">
        <f ca="1"/>
        <v>#REF!</v>
      </c>
      <c r="CS7" s="111" t="e">
        <f ca="1"/>
        <v>#REF!</v>
      </c>
      <c r="CT7" s="111" t="e">
        <f ca="1"/>
        <v>#REF!</v>
      </c>
      <c r="CU7" s="111" t="e">
        <f ca="1"/>
        <v>#REF!</v>
      </c>
      <c r="CV7" s="111" t="e">
        <f ca="1"/>
        <v>#REF!</v>
      </c>
      <c r="CW7" s="111" t="e">
        <f ca="1"/>
        <v>#REF!</v>
      </c>
      <c r="CX7" s="111" t="e">
        <f ca="1"/>
        <v>#REF!</v>
      </c>
      <c r="CY7" s="110" t="e">
        <f ca="1"/>
        <v>#REF!</v>
      </c>
      <c r="CZ7" s="111" t="e">
        <f ca="1"/>
        <v>#REF!</v>
      </c>
      <c r="DA7" s="111" t="e">
        <f ca="1"/>
        <v>#REF!</v>
      </c>
      <c r="DB7" s="111" t="e">
        <f ca="1"/>
        <v>#REF!</v>
      </c>
      <c r="DC7" s="111" t="e">
        <f ca="1"/>
        <v>#REF!</v>
      </c>
      <c r="DD7" s="111" t="e">
        <f ca="1"/>
        <v>#REF!</v>
      </c>
      <c r="DE7" s="111" t="e">
        <f ca="1"/>
        <v>#REF!</v>
      </c>
      <c r="DF7" s="111" t="e">
        <f ca="1"/>
        <v>#REF!</v>
      </c>
      <c r="DG7" s="111" t="e">
        <f ca="1"/>
        <v>#REF!</v>
      </c>
      <c r="DH7" s="110" t="e">
        <f ca="1"/>
        <v>#REF!</v>
      </c>
      <c r="DI7" s="111" t="e">
        <f ca="1"/>
        <v>#REF!</v>
      </c>
      <c r="DJ7" s="111" t="e">
        <f ca="1"/>
        <v>#REF!</v>
      </c>
      <c r="DK7" s="111" t="e">
        <f ca="1"/>
        <v>#REF!</v>
      </c>
      <c r="DL7" s="111" t="e">
        <f ca="1"/>
        <v>#REF!</v>
      </c>
      <c r="DM7" s="111" t="e">
        <f ca="1"/>
        <v>#REF!</v>
      </c>
      <c r="DN7" s="111" t="e">
        <f ca="1"/>
        <v>#REF!</v>
      </c>
      <c r="DO7" s="111" t="e">
        <f ca="1"/>
        <v>#REF!</v>
      </c>
      <c r="DP7" s="111" t="e">
        <f ca="1"/>
        <v>#REF!</v>
      </c>
      <c r="DQ7" s="110" t="e">
        <f ca="1"/>
        <v>#REF!</v>
      </c>
      <c r="DR7" s="111" t="e">
        <f ca="1"/>
        <v>#REF!</v>
      </c>
      <c r="DS7" s="111" t="e">
        <f ca="1"/>
        <v>#REF!</v>
      </c>
      <c r="DT7" s="111" t="e">
        <f ca="1"/>
        <v>#REF!</v>
      </c>
      <c r="DU7" s="111" t="e">
        <f ca="1"/>
        <v>#REF!</v>
      </c>
      <c r="DV7" s="111" t="e">
        <f ca="1"/>
        <v>#REF!</v>
      </c>
      <c r="DW7" s="111" t="e">
        <f ca="1"/>
        <v>#REF!</v>
      </c>
      <c r="DX7" s="111" t="e">
        <f ca="1"/>
        <v>#REF!</v>
      </c>
      <c r="DY7" s="111" t="e">
        <f ca="1"/>
        <v>#REF!</v>
      </c>
      <c r="DZ7" s="110" t="e">
        <f ca="1"/>
        <v>#REF!</v>
      </c>
      <c r="EA7" s="111" t="e">
        <f ca="1"/>
        <v>#REF!</v>
      </c>
      <c r="EB7" s="111" t="e">
        <f ca="1"/>
        <v>#REF!</v>
      </c>
      <c r="EC7" s="111" t="e">
        <f ca="1"/>
        <v>#REF!</v>
      </c>
      <c r="ED7" s="111" t="e">
        <f ca="1"/>
        <v>#REF!</v>
      </c>
      <c r="EE7" s="111" t="e">
        <f ca="1"/>
        <v>#REF!</v>
      </c>
      <c r="EF7" s="111" t="e">
        <f ca="1"/>
        <v>#REF!</v>
      </c>
      <c r="EG7" s="111" t="e">
        <f ca="1"/>
        <v>#REF!</v>
      </c>
      <c r="EH7" s="111" t="e">
        <f ca="1"/>
        <v>#REF!</v>
      </c>
      <c r="EI7" s="110" t="e">
        <f ca="1"/>
        <v>#REF!</v>
      </c>
      <c r="EJ7" s="111" t="e">
        <f ca="1"/>
        <v>#REF!</v>
      </c>
      <c r="EK7" s="111" t="e">
        <f ca="1"/>
        <v>#REF!</v>
      </c>
      <c r="EL7" s="111" t="e">
        <f ca="1"/>
        <v>#REF!</v>
      </c>
      <c r="EM7" s="111" t="e">
        <f ca="1"/>
        <v>#REF!</v>
      </c>
      <c r="EN7" s="111" t="e">
        <f ca="1"/>
        <v>#REF!</v>
      </c>
      <c r="EO7" s="111" t="e">
        <f ca="1"/>
        <v>#REF!</v>
      </c>
      <c r="EP7" s="111" t="e">
        <f ca="1"/>
        <v>#REF!</v>
      </c>
      <c r="EQ7" s="111" t="e">
        <f ca="1"/>
        <v>#REF!</v>
      </c>
      <c r="ER7" s="111" t="e">
        <f ca="1"/>
        <v>#REF!</v>
      </c>
      <c r="ES7" s="111" t="e">
        <f ca="1"/>
        <v>#REF!</v>
      </c>
      <c r="ET7" s="111" t="e">
        <f ca="1"/>
        <v>#REF!</v>
      </c>
      <c r="EU7" s="111" t="str">
        <f ca="1"/>
        <v>191箇所</v>
      </c>
      <c r="EV7" s="111" t="str">
        <f ca="1"/>
        <v>191箇所</v>
      </c>
      <c r="EW7" s="111" t="str">
        <f ca="1"/>
        <v>191箇所</v>
      </c>
      <c r="EX7" s="111" t="str">
        <f ca="1"/>
        <v>191箇所</v>
      </c>
      <c r="EY7" s="111" t="str">
        <f ca="1"/>
        <v>191箇所</v>
      </c>
      <c r="EZ7" s="111" t="str">
        <f ca="1"/>
        <v>191箇所</v>
      </c>
      <c r="FA7" s="111" t="str">
        <f ca="1"/>
        <v>186箇所</v>
      </c>
      <c r="FB7" s="111" t="str">
        <f ca="1"/>
        <v>186箇所</v>
      </c>
      <c r="FC7" s="111" t="str">
        <f ca="1"/>
        <v>186箇所</v>
      </c>
      <c r="FD7" s="111" t="str">
        <f ca="1"/>
        <v>181箇所</v>
      </c>
      <c r="FE7" s="111" t="str">
        <f ca="1"/>
        <v>181箇所</v>
      </c>
      <c r="FF7" s="111" t="str">
        <f ca="1"/>
        <v>181箇所</v>
      </c>
      <c r="FG7" s="111" t="str">
        <f ca="1"/>
        <v>140箇所</v>
      </c>
      <c r="FH7" s="111" t="str">
        <f ca="1"/>
        <v>140箇所</v>
      </c>
      <c r="FI7" s="111" t="str">
        <f ca="1"/>
        <v>140箇所</v>
      </c>
    </row>
    <row r="8" spans="1:165" ht="13.5" customHeight="1" x14ac:dyDescent="0.2">
      <c r="A8" s="182" t="s">
        <v>520</v>
      </c>
      <c r="B8" s="168" t="s">
        <v>455</v>
      </c>
      <c r="C8" s="34" t="s">
        <v>60</v>
      </c>
      <c r="D8" s="110" t="e">
        <f ca="1"/>
        <v>#REF!</v>
      </c>
      <c r="E8" s="111" t="e">
        <f ca="1"/>
        <v>#REF!</v>
      </c>
      <c r="F8" s="111" t="e">
        <f ca="1"/>
        <v>#REF!</v>
      </c>
      <c r="G8" s="111" t="e">
        <f ca="1"/>
        <v>#REF!</v>
      </c>
      <c r="H8" s="111" t="e">
        <f ca="1"/>
        <v>#REF!</v>
      </c>
      <c r="I8" s="111" t="e">
        <f ca="1"/>
        <v>#REF!</v>
      </c>
      <c r="J8" s="111" t="e">
        <f ca="1"/>
        <v>#REF!</v>
      </c>
      <c r="K8" s="111" t="e">
        <f ca="1"/>
        <v>#REF!</v>
      </c>
      <c r="L8" s="111" t="e">
        <f ca="1"/>
        <v>#REF!</v>
      </c>
      <c r="M8" s="110" t="e">
        <f ca="1"/>
        <v>#REF!</v>
      </c>
      <c r="N8" s="111" t="e">
        <f ca="1"/>
        <v>#REF!</v>
      </c>
      <c r="O8" s="111" t="e">
        <f ca="1"/>
        <v>#REF!</v>
      </c>
      <c r="P8" s="111" t="e">
        <f ca="1"/>
        <v>#REF!</v>
      </c>
      <c r="Q8" s="111" t="e">
        <f ca="1"/>
        <v>#REF!</v>
      </c>
      <c r="R8" s="111" t="e">
        <f ca="1"/>
        <v>#REF!</v>
      </c>
      <c r="S8" s="111" t="e">
        <f ca="1"/>
        <v>#REF!</v>
      </c>
      <c r="T8" s="111" t="e">
        <f ca="1"/>
        <v>#REF!</v>
      </c>
      <c r="U8" s="111" t="e">
        <f ca="1"/>
        <v>#REF!</v>
      </c>
      <c r="V8" s="110" t="e">
        <f ca="1"/>
        <v>#REF!</v>
      </c>
      <c r="W8" s="111" t="e">
        <f ca="1"/>
        <v>#REF!</v>
      </c>
      <c r="X8" s="111" t="e">
        <f ca="1"/>
        <v>#REF!</v>
      </c>
      <c r="Y8" s="111" t="e">
        <f ca="1"/>
        <v>#REF!</v>
      </c>
      <c r="Z8" s="111" t="e">
        <f ca="1"/>
        <v>#REF!</v>
      </c>
      <c r="AA8" s="111" t="e">
        <f ca="1"/>
        <v>#REF!</v>
      </c>
      <c r="AB8" s="111" t="e">
        <f ca="1"/>
        <v>#REF!</v>
      </c>
      <c r="AC8" s="111" t="e">
        <f ca="1"/>
        <v>#REF!</v>
      </c>
      <c r="AD8" s="111" t="e">
        <f ca="1"/>
        <v>#REF!</v>
      </c>
      <c r="AE8" s="110" t="e">
        <f ca="1"/>
        <v>#REF!</v>
      </c>
      <c r="AF8" s="111" t="e">
        <f ca="1"/>
        <v>#REF!</v>
      </c>
      <c r="AG8" s="111" t="e">
        <f ca="1"/>
        <v>#REF!</v>
      </c>
      <c r="AH8" s="111" t="e">
        <f ca="1"/>
        <v>#REF!</v>
      </c>
      <c r="AI8" s="111" t="e">
        <f ca="1"/>
        <v>#REF!</v>
      </c>
      <c r="AJ8" s="111" t="e">
        <f ca="1"/>
        <v>#REF!</v>
      </c>
      <c r="AK8" s="111" t="e">
        <f ca="1"/>
        <v>#REF!</v>
      </c>
      <c r="AL8" s="111" t="e">
        <f ca="1"/>
        <v>#REF!</v>
      </c>
      <c r="AM8" s="111" t="e">
        <f ca="1"/>
        <v>#REF!</v>
      </c>
      <c r="AN8" s="110" t="e">
        <f ca="1"/>
        <v>#REF!</v>
      </c>
      <c r="AO8" s="111" t="e">
        <f ca="1"/>
        <v>#REF!</v>
      </c>
      <c r="AP8" s="111" t="e">
        <f ca="1"/>
        <v>#REF!</v>
      </c>
      <c r="AQ8" s="111" t="e">
        <f ca="1"/>
        <v>#REF!</v>
      </c>
      <c r="AR8" s="111" t="e">
        <f ca="1"/>
        <v>#REF!</v>
      </c>
      <c r="AS8" s="111" t="e">
        <f ca="1"/>
        <v>#REF!</v>
      </c>
      <c r="AT8" s="111" t="e">
        <f ca="1"/>
        <v>#REF!</v>
      </c>
      <c r="AU8" s="111" t="e">
        <f ca="1"/>
        <v>#REF!</v>
      </c>
      <c r="AV8" s="111" t="e">
        <f ca="1"/>
        <v>#REF!</v>
      </c>
      <c r="AW8" s="110" t="e">
        <f ca="1"/>
        <v>#REF!</v>
      </c>
      <c r="AX8" s="111" t="e">
        <f ca="1"/>
        <v>#REF!</v>
      </c>
      <c r="AY8" s="111" t="e">
        <f ca="1"/>
        <v>#REF!</v>
      </c>
      <c r="AZ8" s="111" t="e">
        <f ca="1"/>
        <v>#REF!</v>
      </c>
      <c r="BA8" s="111" t="e">
        <f ca="1"/>
        <v>#REF!</v>
      </c>
      <c r="BB8" s="111" t="e">
        <f ca="1"/>
        <v>#REF!</v>
      </c>
      <c r="BC8" s="111" t="e">
        <f ca="1"/>
        <v>#REF!</v>
      </c>
      <c r="BD8" s="111" t="e">
        <f ca="1"/>
        <v>#REF!</v>
      </c>
      <c r="BE8" s="111" t="e">
        <f ca="1"/>
        <v>#REF!</v>
      </c>
      <c r="BF8" s="110" t="e">
        <f ca="1"/>
        <v>#REF!</v>
      </c>
      <c r="BG8" s="111" t="e">
        <f ca="1"/>
        <v>#REF!</v>
      </c>
      <c r="BH8" s="111" t="e">
        <f ca="1"/>
        <v>#REF!</v>
      </c>
      <c r="BI8" s="111" t="e">
        <f ca="1"/>
        <v>#REF!</v>
      </c>
      <c r="BJ8" s="111" t="e">
        <f ca="1"/>
        <v>#REF!</v>
      </c>
      <c r="BK8" s="111" t="e">
        <f ca="1"/>
        <v>#REF!</v>
      </c>
      <c r="BL8" s="111" t="e">
        <f ca="1"/>
        <v>#REF!</v>
      </c>
      <c r="BM8" s="111" t="e">
        <f ca="1"/>
        <v>#REF!</v>
      </c>
      <c r="BN8" s="111" t="e">
        <f ca="1"/>
        <v>#REF!</v>
      </c>
      <c r="BO8" s="110" t="e">
        <f ca="1"/>
        <v>#REF!</v>
      </c>
      <c r="BP8" s="111" t="e">
        <f ca="1"/>
        <v>#REF!</v>
      </c>
      <c r="BQ8" s="111" t="e">
        <f ca="1"/>
        <v>#REF!</v>
      </c>
      <c r="BR8" s="111" t="e">
        <f ca="1"/>
        <v>#REF!</v>
      </c>
      <c r="BS8" s="111" t="e">
        <f ca="1"/>
        <v>#REF!</v>
      </c>
      <c r="BT8" s="111" t="e">
        <f ca="1"/>
        <v>#REF!</v>
      </c>
      <c r="BU8" s="111" t="e">
        <f ca="1"/>
        <v>#REF!</v>
      </c>
      <c r="BV8" s="111" t="e">
        <f ca="1"/>
        <v>#REF!</v>
      </c>
      <c r="BW8" s="111" t="e">
        <f ca="1"/>
        <v>#REF!</v>
      </c>
      <c r="BX8" s="110" t="e">
        <f ca="1"/>
        <v>#REF!</v>
      </c>
      <c r="BY8" s="111" t="e">
        <f ca="1"/>
        <v>#REF!</v>
      </c>
      <c r="BZ8" s="111" t="e">
        <f ca="1"/>
        <v>#REF!</v>
      </c>
      <c r="CA8" s="111" t="e">
        <f ca="1"/>
        <v>#REF!</v>
      </c>
      <c r="CB8" s="111" t="e">
        <f ca="1"/>
        <v>#REF!</v>
      </c>
      <c r="CC8" s="111" t="e">
        <f ca="1"/>
        <v>#REF!</v>
      </c>
      <c r="CD8" s="111" t="e">
        <f ca="1"/>
        <v>#REF!</v>
      </c>
      <c r="CE8" s="111" t="e">
        <f ca="1"/>
        <v>#REF!</v>
      </c>
      <c r="CF8" s="111" t="e">
        <f ca="1"/>
        <v>#REF!</v>
      </c>
      <c r="CG8" s="110" t="e">
        <f ca="1"/>
        <v>#REF!</v>
      </c>
      <c r="CH8" s="111" t="e">
        <f ca="1"/>
        <v>#REF!</v>
      </c>
      <c r="CI8" s="111" t="e">
        <f ca="1"/>
        <v>#REF!</v>
      </c>
      <c r="CJ8" s="111" t="e">
        <f ca="1"/>
        <v>#REF!</v>
      </c>
      <c r="CK8" s="111" t="e">
        <f ca="1"/>
        <v>#REF!</v>
      </c>
      <c r="CL8" s="111" t="e">
        <f ca="1"/>
        <v>#REF!</v>
      </c>
      <c r="CM8" s="111" t="e">
        <f ca="1"/>
        <v>#REF!</v>
      </c>
      <c r="CN8" s="111" t="e">
        <f ca="1"/>
        <v>#REF!</v>
      </c>
      <c r="CO8" s="111" t="e">
        <f ca="1"/>
        <v>#REF!</v>
      </c>
      <c r="CP8" s="110" t="e">
        <f ca="1"/>
        <v>#REF!</v>
      </c>
      <c r="CQ8" s="111" t="e">
        <f ca="1"/>
        <v>#REF!</v>
      </c>
      <c r="CR8" s="111" t="e">
        <f ca="1"/>
        <v>#REF!</v>
      </c>
      <c r="CS8" s="111" t="e">
        <f ca="1"/>
        <v>#REF!</v>
      </c>
      <c r="CT8" s="111" t="e">
        <f ca="1"/>
        <v>#REF!</v>
      </c>
      <c r="CU8" s="111" t="e">
        <f ca="1"/>
        <v>#REF!</v>
      </c>
      <c r="CV8" s="111" t="e">
        <f ca="1"/>
        <v>#REF!</v>
      </c>
      <c r="CW8" s="111" t="e">
        <f ca="1"/>
        <v>#REF!</v>
      </c>
      <c r="CX8" s="111" t="e">
        <f ca="1"/>
        <v>#REF!</v>
      </c>
      <c r="CY8" s="110" t="e">
        <f ca="1"/>
        <v>#REF!</v>
      </c>
      <c r="CZ8" s="111" t="e">
        <f ca="1"/>
        <v>#REF!</v>
      </c>
      <c r="DA8" s="111" t="e">
        <f ca="1"/>
        <v>#REF!</v>
      </c>
      <c r="DB8" s="111" t="e">
        <f ca="1"/>
        <v>#REF!</v>
      </c>
      <c r="DC8" s="111" t="e">
        <f ca="1"/>
        <v>#REF!</v>
      </c>
      <c r="DD8" s="111" t="e">
        <f ca="1"/>
        <v>#REF!</v>
      </c>
      <c r="DE8" s="111" t="e">
        <f ca="1"/>
        <v>#REF!</v>
      </c>
      <c r="DF8" s="111" t="e">
        <f ca="1"/>
        <v>#REF!</v>
      </c>
      <c r="DG8" s="111" t="e">
        <f ca="1"/>
        <v>#REF!</v>
      </c>
      <c r="DH8" s="110" t="e">
        <f ca="1"/>
        <v>#REF!</v>
      </c>
      <c r="DI8" s="111" t="e">
        <f ca="1"/>
        <v>#REF!</v>
      </c>
      <c r="DJ8" s="111" t="e">
        <f ca="1"/>
        <v>#REF!</v>
      </c>
      <c r="DK8" s="111" t="e">
        <f ca="1"/>
        <v>#REF!</v>
      </c>
      <c r="DL8" s="111" t="e">
        <f ca="1"/>
        <v>#REF!</v>
      </c>
      <c r="DM8" s="111" t="e">
        <f ca="1"/>
        <v>#REF!</v>
      </c>
      <c r="DN8" s="111" t="e">
        <f ca="1"/>
        <v>#REF!</v>
      </c>
      <c r="DO8" s="111" t="e">
        <f ca="1"/>
        <v>#REF!</v>
      </c>
      <c r="DP8" s="111" t="e">
        <f ca="1"/>
        <v>#REF!</v>
      </c>
      <c r="DQ8" s="110" t="e">
        <f ca="1"/>
        <v>#REF!</v>
      </c>
      <c r="DR8" s="111" t="e">
        <f ca="1"/>
        <v>#REF!</v>
      </c>
      <c r="DS8" s="111" t="e">
        <f ca="1"/>
        <v>#REF!</v>
      </c>
      <c r="DT8" s="111" t="e">
        <f ca="1"/>
        <v>#REF!</v>
      </c>
      <c r="DU8" s="111" t="e">
        <f ca="1"/>
        <v>#REF!</v>
      </c>
      <c r="DV8" s="111" t="e">
        <f ca="1"/>
        <v>#REF!</v>
      </c>
      <c r="DW8" s="111" t="e">
        <f ca="1"/>
        <v>#REF!</v>
      </c>
      <c r="DX8" s="111" t="e">
        <f ca="1"/>
        <v>#REF!</v>
      </c>
      <c r="DY8" s="111" t="e">
        <f ca="1"/>
        <v>#REF!</v>
      </c>
      <c r="DZ8" s="110" t="e">
        <f ca="1"/>
        <v>#REF!</v>
      </c>
      <c r="EA8" s="111" t="e">
        <f ca="1"/>
        <v>#REF!</v>
      </c>
      <c r="EB8" s="111" t="e">
        <f ca="1"/>
        <v>#REF!</v>
      </c>
      <c r="EC8" s="111" t="e">
        <f ca="1"/>
        <v>#REF!</v>
      </c>
      <c r="ED8" s="111" t="e">
        <f ca="1"/>
        <v>#REF!</v>
      </c>
      <c r="EE8" s="111" t="e">
        <f ca="1"/>
        <v>#REF!</v>
      </c>
      <c r="EF8" s="111" t="e">
        <f ca="1"/>
        <v>#REF!</v>
      </c>
      <c r="EG8" s="111" t="e">
        <f ca="1"/>
        <v>#REF!</v>
      </c>
      <c r="EH8" s="111" t="e">
        <f ca="1"/>
        <v>#REF!</v>
      </c>
      <c r="EI8" s="110" t="e">
        <f ca="1"/>
        <v>#REF!</v>
      </c>
      <c r="EJ8" s="111" t="e">
        <f ca="1"/>
        <v>#REF!</v>
      </c>
      <c r="EK8" s="111" t="e">
        <f ca="1"/>
        <v>#REF!</v>
      </c>
      <c r="EL8" s="111" t="e">
        <f ca="1"/>
        <v>#REF!</v>
      </c>
      <c r="EM8" s="111" t="e">
        <f ca="1"/>
        <v>#REF!</v>
      </c>
      <c r="EN8" s="111" t="e">
        <f ca="1"/>
        <v>#REF!</v>
      </c>
      <c r="EO8" s="111" t="e">
        <f ca="1"/>
        <v>#REF!</v>
      </c>
      <c r="EP8" s="111" t="e">
        <f ca="1"/>
        <v>#REF!</v>
      </c>
      <c r="EQ8" s="111" t="e">
        <f ca="1"/>
        <v>#REF!</v>
      </c>
      <c r="ER8" s="111" t="e">
        <f ca="1"/>
        <v>#REF!</v>
      </c>
      <c r="ES8" s="111" t="e">
        <f ca="1"/>
        <v>#REF!</v>
      </c>
      <c r="ET8" s="111" t="e">
        <f ca="1"/>
        <v>#REF!</v>
      </c>
      <c r="EU8" s="111" t="str">
        <f ca="1"/>
        <v>0棟</v>
      </c>
      <c r="EV8" s="111" t="str">
        <f ca="1"/>
        <v>0棟</v>
      </c>
      <c r="EW8" s="111" t="str">
        <f ca="1"/>
        <v>0棟</v>
      </c>
      <c r="EX8" s="111" t="str">
        <f ca="1"/>
        <v>0棟</v>
      </c>
      <c r="EY8" s="111" t="str">
        <f ca="1"/>
        <v>0棟</v>
      </c>
      <c r="EZ8" s="111" t="str">
        <f ca="1"/>
        <v>0棟</v>
      </c>
      <c r="FA8" s="111" t="str">
        <f ca="1"/>
        <v>0棟</v>
      </c>
      <c r="FB8" s="111" t="str">
        <f ca="1"/>
        <v>0棟</v>
      </c>
      <c r="FC8" s="111" t="str">
        <f ca="1"/>
        <v>0棟</v>
      </c>
      <c r="FD8" s="111" t="str">
        <f ca="1"/>
        <v>0棟</v>
      </c>
      <c r="FE8" s="111" t="str">
        <f ca="1"/>
        <v>0棟</v>
      </c>
      <c r="FF8" s="111" t="str">
        <f ca="1"/>
        <v>0棟</v>
      </c>
      <c r="FG8" s="111" t="str">
        <f ca="1"/>
        <v>0棟</v>
      </c>
      <c r="FH8" s="111" t="str">
        <f ca="1"/>
        <v>0棟</v>
      </c>
      <c r="FI8" s="111" t="str">
        <f ca="1"/>
        <v>0棟</v>
      </c>
    </row>
    <row r="9" spans="1:165" ht="13.5" customHeight="1" x14ac:dyDescent="0.2">
      <c r="A9" s="183"/>
      <c r="B9" s="170"/>
      <c r="C9" s="34" t="s">
        <v>61</v>
      </c>
      <c r="D9" s="110" t="e">
        <f ca="1"/>
        <v>#REF!</v>
      </c>
      <c r="E9" s="112" t="e">
        <f ca="1"/>
        <v>#REF!</v>
      </c>
      <c r="F9" s="112" t="e">
        <f ca="1"/>
        <v>#REF!</v>
      </c>
      <c r="G9" s="112" t="e">
        <f ca="1"/>
        <v>#REF!</v>
      </c>
      <c r="H9" s="112" t="e">
        <f ca="1"/>
        <v>#REF!</v>
      </c>
      <c r="I9" s="112" t="e">
        <f ca="1"/>
        <v>#REF!</v>
      </c>
      <c r="J9" s="112" t="e">
        <f ca="1"/>
        <v>#REF!</v>
      </c>
      <c r="K9" s="112" t="e">
        <f ca="1"/>
        <v>#REF!</v>
      </c>
      <c r="L9" s="112" t="e">
        <f ca="1"/>
        <v>#REF!</v>
      </c>
      <c r="M9" s="110" t="e">
        <f ca="1"/>
        <v>#REF!</v>
      </c>
      <c r="N9" s="112" t="e">
        <f ca="1"/>
        <v>#REF!</v>
      </c>
      <c r="O9" s="112" t="e">
        <f ca="1"/>
        <v>#REF!</v>
      </c>
      <c r="P9" s="112" t="e">
        <f ca="1"/>
        <v>#REF!</v>
      </c>
      <c r="Q9" s="112" t="e">
        <f ca="1"/>
        <v>#REF!</v>
      </c>
      <c r="R9" s="112" t="e">
        <f ca="1"/>
        <v>#REF!</v>
      </c>
      <c r="S9" s="112" t="e">
        <f ca="1"/>
        <v>#REF!</v>
      </c>
      <c r="T9" s="112" t="e">
        <f ca="1"/>
        <v>#REF!</v>
      </c>
      <c r="U9" s="112" t="e">
        <f ca="1"/>
        <v>#REF!</v>
      </c>
      <c r="V9" s="110" t="e">
        <f ca="1"/>
        <v>#REF!</v>
      </c>
      <c r="W9" s="112" t="e">
        <f ca="1"/>
        <v>#REF!</v>
      </c>
      <c r="X9" s="112" t="e">
        <f ca="1"/>
        <v>#REF!</v>
      </c>
      <c r="Y9" s="112" t="e">
        <f ca="1"/>
        <v>#REF!</v>
      </c>
      <c r="Z9" s="112" t="e">
        <f ca="1"/>
        <v>#REF!</v>
      </c>
      <c r="AA9" s="112" t="e">
        <f ca="1"/>
        <v>#REF!</v>
      </c>
      <c r="AB9" s="112" t="e">
        <f ca="1"/>
        <v>#REF!</v>
      </c>
      <c r="AC9" s="112" t="e">
        <f ca="1"/>
        <v>#REF!</v>
      </c>
      <c r="AD9" s="112" t="e">
        <f ca="1"/>
        <v>#REF!</v>
      </c>
      <c r="AE9" s="110" t="e">
        <f ca="1"/>
        <v>#REF!</v>
      </c>
      <c r="AF9" s="112" t="e">
        <f ca="1"/>
        <v>#REF!</v>
      </c>
      <c r="AG9" s="112" t="e">
        <f ca="1"/>
        <v>#REF!</v>
      </c>
      <c r="AH9" s="112" t="e">
        <f ca="1"/>
        <v>#REF!</v>
      </c>
      <c r="AI9" s="112" t="e">
        <f ca="1"/>
        <v>#REF!</v>
      </c>
      <c r="AJ9" s="112" t="e">
        <f ca="1"/>
        <v>#REF!</v>
      </c>
      <c r="AK9" s="112" t="e">
        <f ca="1"/>
        <v>#REF!</v>
      </c>
      <c r="AL9" s="112" t="e">
        <f ca="1"/>
        <v>#REF!</v>
      </c>
      <c r="AM9" s="112" t="e">
        <f ca="1"/>
        <v>#REF!</v>
      </c>
      <c r="AN9" s="110" t="e">
        <f ca="1"/>
        <v>#REF!</v>
      </c>
      <c r="AO9" s="112" t="e">
        <f ca="1"/>
        <v>#REF!</v>
      </c>
      <c r="AP9" s="112" t="e">
        <f ca="1"/>
        <v>#REF!</v>
      </c>
      <c r="AQ9" s="112" t="e">
        <f ca="1"/>
        <v>#REF!</v>
      </c>
      <c r="AR9" s="112" t="e">
        <f ca="1"/>
        <v>#REF!</v>
      </c>
      <c r="AS9" s="112" t="e">
        <f ca="1"/>
        <v>#REF!</v>
      </c>
      <c r="AT9" s="112" t="e">
        <f ca="1"/>
        <v>#REF!</v>
      </c>
      <c r="AU9" s="112" t="e">
        <f ca="1"/>
        <v>#REF!</v>
      </c>
      <c r="AV9" s="112" t="e">
        <f ca="1"/>
        <v>#REF!</v>
      </c>
      <c r="AW9" s="110" t="e">
        <f ca="1"/>
        <v>#REF!</v>
      </c>
      <c r="AX9" s="112" t="e">
        <f ca="1"/>
        <v>#REF!</v>
      </c>
      <c r="AY9" s="112" t="e">
        <f ca="1"/>
        <v>#REF!</v>
      </c>
      <c r="AZ9" s="112" t="e">
        <f ca="1"/>
        <v>#REF!</v>
      </c>
      <c r="BA9" s="112" t="e">
        <f ca="1"/>
        <v>#REF!</v>
      </c>
      <c r="BB9" s="112" t="e">
        <f ca="1"/>
        <v>#REF!</v>
      </c>
      <c r="BC9" s="112" t="e">
        <f ca="1"/>
        <v>#REF!</v>
      </c>
      <c r="BD9" s="112" t="e">
        <f ca="1"/>
        <v>#REF!</v>
      </c>
      <c r="BE9" s="112" t="e">
        <f ca="1"/>
        <v>#REF!</v>
      </c>
      <c r="BF9" s="110" t="e">
        <f ca="1"/>
        <v>#REF!</v>
      </c>
      <c r="BG9" s="112" t="e">
        <f ca="1"/>
        <v>#REF!</v>
      </c>
      <c r="BH9" s="112" t="e">
        <f ca="1"/>
        <v>#REF!</v>
      </c>
      <c r="BI9" s="112" t="e">
        <f ca="1"/>
        <v>#REF!</v>
      </c>
      <c r="BJ9" s="112" t="e">
        <f ca="1"/>
        <v>#REF!</v>
      </c>
      <c r="BK9" s="112" t="e">
        <f ca="1"/>
        <v>#REF!</v>
      </c>
      <c r="BL9" s="112" t="e">
        <f ca="1"/>
        <v>#REF!</v>
      </c>
      <c r="BM9" s="112" t="e">
        <f ca="1"/>
        <v>#REF!</v>
      </c>
      <c r="BN9" s="112" t="e">
        <f ca="1"/>
        <v>#REF!</v>
      </c>
      <c r="BO9" s="110" t="e">
        <f ca="1"/>
        <v>#REF!</v>
      </c>
      <c r="BP9" s="112" t="e">
        <f ca="1"/>
        <v>#REF!</v>
      </c>
      <c r="BQ9" s="112" t="e">
        <f ca="1"/>
        <v>#REF!</v>
      </c>
      <c r="BR9" s="112" t="e">
        <f ca="1"/>
        <v>#REF!</v>
      </c>
      <c r="BS9" s="112" t="e">
        <f ca="1"/>
        <v>#REF!</v>
      </c>
      <c r="BT9" s="112" t="e">
        <f ca="1"/>
        <v>#REF!</v>
      </c>
      <c r="BU9" s="112" t="e">
        <f ca="1"/>
        <v>#REF!</v>
      </c>
      <c r="BV9" s="112" t="e">
        <f ca="1"/>
        <v>#REF!</v>
      </c>
      <c r="BW9" s="112" t="e">
        <f ca="1"/>
        <v>#REF!</v>
      </c>
      <c r="BX9" s="110" t="e">
        <f ca="1"/>
        <v>#REF!</v>
      </c>
      <c r="BY9" s="112" t="e">
        <f ca="1"/>
        <v>#REF!</v>
      </c>
      <c r="BZ9" s="112" t="e">
        <f ca="1"/>
        <v>#REF!</v>
      </c>
      <c r="CA9" s="112" t="e">
        <f ca="1"/>
        <v>#REF!</v>
      </c>
      <c r="CB9" s="112" t="e">
        <f ca="1"/>
        <v>#REF!</v>
      </c>
      <c r="CC9" s="112" t="e">
        <f ca="1"/>
        <v>#REF!</v>
      </c>
      <c r="CD9" s="112" t="e">
        <f ca="1"/>
        <v>#REF!</v>
      </c>
      <c r="CE9" s="112" t="e">
        <f ca="1"/>
        <v>#REF!</v>
      </c>
      <c r="CF9" s="112" t="e">
        <f ca="1"/>
        <v>#REF!</v>
      </c>
      <c r="CG9" s="110" t="e">
        <f ca="1"/>
        <v>#REF!</v>
      </c>
      <c r="CH9" s="112" t="e">
        <f ca="1"/>
        <v>#REF!</v>
      </c>
      <c r="CI9" s="112" t="e">
        <f ca="1"/>
        <v>#REF!</v>
      </c>
      <c r="CJ9" s="112" t="e">
        <f ca="1"/>
        <v>#REF!</v>
      </c>
      <c r="CK9" s="112" t="e">
        <f ca="1"/>
        <v>#REF!</v>
      </c>
      <c r="CL9" s="112" t="e">
        <f ca="1"/>
        <v>#REF!</v>
      </c>
      <c r="CM9" s="112" t="e">
        <f ca="1"/>
        <v>#REF!</v>
      </c>
      <c r="CN9" s="112" t="e">
        <f ca="1"/>
        <v>#REF!</v>
      </c>
      <c r="CO9" s="112" t="e">
        <f ca="1"/>
        <v>#REF!</v>
      </c>
      <c r="CP9" s="110" t="e">
        <f ca="1"/>
        <v>#REF!</v>
      </c>
      <c r="CQ9" s="112" t="e">
        <f ca="1"/>
        <v>#REF!</v>
      </c>
      <c r="CR9" s="112" t="e">
        <f ca="1"/>
        <v>#REF!</v>
      </c>
      <c r="CS9" s="112" t="e">
        <f ca="1"/>
        <v>#REF!</v>
      </c>
      <c r="CT9" s="112" t="e">
        <f ca="1"/>
        <v>#REF!</v>
      </c>
      <c r="CU9" s="112" t="e">
        <f ca="1"/>
        <v>#REF!</v>
      </c>
      <c r="CV9" s="112" t="e">
        <f ca="1"/>
        <v>#REF!</v>
      </c>
      <c r="CW9" s="112" t="e">
        <f ca="1"/>
        <v>#REF!</v>
      </c>
      <c r="CX9" s="112" t="e">
        <f ca="1"/>
        <v>#REF!</v>
      </c>
      <c r="CY9" s="110" t="e">
        <f ca="1"/>
        <v>#REF!</v>
      </c>
      <c r="CZ9" s="112" t="e">
        <f ca="1"/>
        <v>#REF!</v>
      </c>
      <c r="DA9" s="112" t="e">
        <f ca="1"/>
        <v>#REF!</v>
      </c>
      <c r="DB9" s="112" t="e">
        <f ca="1"/>
        <v>#REF!</v>
      </c>
      <c r="DC9" s="112" t="e">
        <f ca="1"/>
        <v>#REF!</v>
      </c>
      <c r="DD9" s="112" t="e">
        <f ca="1"/>
        <v>#REF!</v>
      </c>
      <c r="DE9" s="112" t="e">
        <f ca="1"/>
        <v>#REF!</v>
      </c>
      <c r="DF9" s="112" t="e">
        <f ca="1"/>
        <v>#REF!</v>
      </c>
      <c r="DG9" s="112" t="e">
        <f ca="1"/>
        <v>#REF!</v>
      </c>
      <c r="DH9" s="110" t="e">
        <f ca="1"/>
        <v>#REF!</v>
      </c>
      <c r="DI9" s="112" t="e">
        <f ca="1"/>
        <v>#REF!</v>
      </c>
      <c r="DJ9" s="112" t="e">
        <f ca="1"/>
        <v>#REF!</v>
      </c>
      <c r="DK9" s="112" t="e">
        <f ca="1"/>
        <v>#REF!</v>
      </c>
      <c r="DL9" s="112" t="e">
        <f ca="1"/>
        <v>#REF!</v>
      </c>
      <c r="DM9" s="112" t="e">
        <f ca="1"/>
        <v>#REF!</v>
      </c>
      <c r="DN9" s="112" t="e">
        <f ca="1"/>
        <v>#REF!</v>
      </c>
      <c r="DO9" s="112" t="e">
        <f ca="1"/>
        <v>#REF!</v>
      </c>
      <c r="DP9" s="112" t="e">
        <f ca="1"/>
        <v>#REF!</v>
      </c>
      <c r="DQ9" s="110" t="e">
        <f ca="1"/>
        <v>#REF!</v>
      </c>
      <c r="DR9" s="112" t="e">
        <f ca="1"/>
        <v>#REF!</v>
      </c>
      <c r="DS9" s="112" t="e">
        <f ca="1"/>
        <v>#REF!</v>
      </c>
      <c r="DT9" s="112" t="e">
        <f ca="1"/>
        <v>#REF!</v>
      </c>
      <c r="DU9" s="112" t="e">
        <f ca="1"/>
        <v>#REF!</v>
      </c>
      <c r="DV9" s="112" t="e">
        <f ca="1"/>
        <v>#REF!</v>
      </c>
      <c r="DW9" s="112" t="e">
        <f ca="1"/>
        <v>#REF!</v>
      </c>
      <c r="DX9" s="112" t="e">
        <f ca="1"/>
        <v>#REF!</v>
      </c>
      <c r="DY9" s="112" t="e">
        <f ca="1"/>
        <v>#REF!</v>
      </c>
      <c r="DZ9" s="110" t="e">
        <f ca="1"/>
        <v>#REF!</v>
      </c>
      <c r="EA9" s="112" t="e">
        <f ca="1"/>
        <v>#REF!</v>
      </c>
      <c r="EB9" s="112" t="e">
        <f ca="1"/>
        <v>#REF!</v>
      </c>
      <c r="EC9" s="112" t="e">
        <f ca="1"/>
        <v>#REF!</v>
      </c>
      <c r="ED9" s="112" t="e">
        <f ca="1"/>
        <v>#REF!</v>
      </c>
      <c r="EE9" s="112" t="e">
        <f ca="1"/>
        <v>#REF!</v>
      </c>
      <c r="EF9" s="112" t="e">
        <f ca="1"/>
        <v>#REF!</v>
      </c>
      <c r="EG9" s="112" t="e">
        <f ca="1"/>
        <v>#REF!</v>
      </c>
      <c r="EH9" s="112" t="e">
        <f ca="1"/>
        <v>#REF!</v>
      </c>
      <c r="EI9" s="110" t="e">
        <f ca="1"/>
        <v>#REF!</v>
      </c>
      <c r="EJ9" s="112" t="e">
        <f ca="1"/>
        <v>#REF!</v>
      </c>
      <c r="EK9" s="112" t="e">
        <f ca="1"/>
        <v>#REF!</v>
      </c>
      <c r="EL9" s="112" t="e">
        <f ca="1"/>
        <v>#REF!</v>
      </c>
      <c r="EM9" s="112" t="e">
        <f ca="1"/>
        <v>#REF!</v>
      </c>
      <c r="EN9" s="112" t="e">
        <f ca="1"/>
        <v>#REF!</v>
      </c>
      <c r="EO9" s="112" t="e">
        <f ca="1"/>
        <v>#REF!</v>
      </c>
      <c r="EP9" s="112" t="e">
        <f ca="1"/>
        <v>#REF!</v>
      </c>
      <c r="EQ9" s="112" t="e">
        <f ca="1"/>
        <v>#REF!</v>
      </c>
      <c r="ER9" s="112" t="e">
        <f ca="1"/>
        <v>#REF!</v>
      </c>
      <c r="ES9" s="112" t="e">
        <f ca="1"/>
        <v>#REF!</v>
      </c>
      <c r="ET9" s="112" t="e">
        <f ca="1"/>
        <v>#REF!</v>
      </c>
      <c r="EU9" s="112" t="str">
        <f ca="1"/>
        <v>0棟</v>
      </c>
      <c r="EV9" s="112" t="str">
        <f ca="1"/>
        <v>0棟</v>
      </c>
      <c r="EW9" s="112" t="str">
        <f ca="1"/>
        <v>0棟</v>
      </c>
      <c r="EX9" s="112" t="str">
        <f ca="1"/>
        <v>0棟</v>
      </c>
      <c r="EY9" s="112" t="str">
        <f ca="1"/>
        <v>0棟</v>
      </c>
      <c r="EZ9" s="112" t="str">
        <f ca="1"/>
        <v>0棟</v>
      </c>
      <c r="FA9" s="112" t="str">
        <f ca="1"/>
        <v>0棟</v>
      </c>
      <c r="FB9" s="112" t="str">
        <f ca="1"/>
        <v>0棟</v>
      </c>
      <c r="FC9" s="112" t="str">
        <f ca="1"/>
        <v>0棟</v>
      </c>
      <c r="FD9" s="112" t="str">
        <f ca="1"/>
        <v>0棟</v>
      </c>
      <c r="FE9" s="112" t="str">
        <f ca="1"/>
        <v>0棟</v>
      </c>
      <c r="FF9" s="112" t="str">
        <f ca="1"/>
        <v>0棟</v>
      </c>
      <c r="FG9" s="112" t="str">
        <f ca="1"/>
        <v>0棟</v>
      </c>
      <c r="FH9" s="112" t="str">
        <f ca="1"/>
        <v>0棟</v>
      </c>
      <c r="FI9" s="112" t="str">
        <f ca="1"/>
        <v>0棟</v>
      </c>
    </row>
    <row r="10" spans="1:165" ht="13.5" customHeight="1" x14ac:dyDescent="0.2">
      <c r="A10" s="183"/>
      <c r="B10" s="168" t="s">
        <v>456</v>
      </c>
      <c r="C10" s="34" t="s">
        <v>66</v>
      </c>
      <c r="D10" s="110" t="e">
        <f ca="1"/>
        <v>#REF!</v>
      </c>
      <c r="E10" s="112" t="e">
        <f ca="1"/>
        <v>#REF!</v>
      </c>
      <c r="F10" s="112" t="e">
        <f ca="1"/>
        <v>#REF!</v>
      </c>
      <c r="G10" s="112" t="e">
        <f ca="1"/>
        <v>#REF!</v>
      </c>
      <c r="H10" s="112" t="e">
        <f ca="1"/>
        <v>#REF!</v>
      </c>
      <c r="I10" s="112" t="e">
        <f ca="1"/>
        <v>#REF!</v>
      </c>
      <c r="J10" s="112" t="e">
        <f ca="1"/>
        <v>#REF!</v>
      </c>
      <c r="K10" s="112" t="e">
        <f ca="1"/>
        <v>#REF!</v>
      </c>
      <c r="L10" s="112" t="e">
        <f ca="1"/>
        <v>#REF!</v>
      </c>
      <c r="M10" s="110" t="e">
        <f ca="1"/>
        <v>#REF!</v>
      </c>
      <c r="N10" s="112" t="e">
        <f ca="1"/>
        <v>#REF!</v>
      </c>
      <c r="O10" s="112" t="e">
        <f ca="1"/>
        <v>#REF!</v>
      </c>
      <c r="P10" s="112" t="e">
        <f ca="1"/>
        <v>#REF!</v>
      </c>
      <c r="Q10" s="112" t="e">
        <f ca="1"/>
        <v>#REF!</v>
      </c>
      <c r="R10" s="112" t="e">
        <f ca="1"/>
        <v>#REF!</v>
      </c>
      <c r="S10" s="112" t="e">
        <f ca="1"/>
        <v>#REF!</v>
      </c>
      <c r="T10" s="112" t="e">
        <f ca="1"/>
        <v>#REF!</v>
      </c>
      <c r="U10" s="112" t="e">
        <f ca="1"/>
        <v>#REF!</v>
      </c>
      <c r="V10" s="110" t="e">
        <f ca="1"/>
        <v>#REF!</v>
      </c>
      <c r="W10" s="112" t="e">
        <f ca="1"/>
        <v>#REF!</v>
      </c>
      <c r="X10" s="112" t="e">
        <f ca="1"/>
        <v>#REF!</v>
      </c>
      <c r="Y10" s="112" t="e">
        <f ca="1"/>
        <v>#REF!</v>
      </c>
      <c r="Z10" s="112" t="e">
        <f ca="1"/>
        <v>#REF!</v>
      </c>
      <c r="AA10" s="112" t="e">
        <f ca="1"/>
        <v>#REF!</v>
      </c>
      <c r="AB10" s="112" t="e">
        <f ca="1"/>
        <v>#REF!</v>
      </c>
      <c r="AC10" s="112" t="e">
        <f ca="1"/>
        <v>#REF!</v>
      </c>
      <c r="AD10" s="112" t="e">
        <f ca="1"/>
        <v>#REF!</v>
      </c>
      <c r="AE10" s="110" t="e">
        <f ca="1"/>
        <v>#REF!</v>
      </c>
      <c r="AF10" s="112" t="e">
        <f ca="1"/>
        <v>#REF!</v>
      </c>
      <c r="AG10" s="112" t="e">
        <f ca="1"/>
        <v>#REF!</v>
      </c>
      <c r="AH10" s="112" t="e">
        <f ca="1"/>
        <v>#REF!</v>
      </c>
      <c r="AI10" s="112" t="e">
        <f ca="1"/>
        <v>#REF!</v>
      </c>
      <c r="AJ10" s="112" t="e">
        <f ca="1"/>
        <v>#REF!</v>
      </c>
      <c r="AK10" s="112" t="e">
        <f ca="1"/>
        <v>#REF!</v>
      </c>
      <c r="AL10" s="112" t="e">
        <f ca="1"/>
        <v>#REF!</v>
      </c>
      <c r="AM10" s="112" t="e">
        <f ca="1"/>
        <v>#REF!</v>
      </c>
      <c r="AN10" s="110" t="e">
        <f ca="1"/>
        <v>#REF!</v>
      </c>
      <c r="AO10" s="112" t="e">
        <f ca="1"/>
        <v>#REF!</v>
      </c>
      <c r="AP10" s="112" t="e">
        <f ca="1"/>
        <v>#REF!</v>
      </c>
      <c r="AQ10" s="112" t="e">
        <f ca="1"/>
        <v>#REF!</v>
      </c>
      <c r="AR10" s="112" t="e">
        <f ca="1"/>
        <v>#REF!</v>
      </c>
      <c r="AS10" s="112" t="e">
        <f ca="1"/>
        <v>#REF!</v>
      </c>
      <c r="AT10" s="112" t="e">
        <f ca="1"/>
        <v>#REF!</v>
      </c>
      <c r="AU10" s="112" t="e">
        <f ca="1"/>
        <v>#REF!</v>
      </c>
      <c r="AV10" s="112" t="e">
        <f ca="1"/>
        <v>#REF!</v>
      </c>
      <c r="AW10" s="110" t="e">
        <f ca="1"/>
        <v>#REF!</v>
      </c>
      <c r="AX10" s="112" t="e">
        <f ca="1"/>
        <v>#REF!</v>
      </c>
      <c r="AY10" s="112" t="e">
        <f ca="1"/>
        <v>#REF!</v>
      </c>
      <c r="AZ10" s="112" t="e">
        <f ca="1"/>
        <v>#REF!</v>
      </c>
      <c r="BA10" s="112" t="e">
        <f ca="1"/>
        <v>#REF!</v>
      </c>
      <c r="BB10" s="112" t="e">
        <f ca="1"/>
        <v>#REF!</v>
      </c>
      <c r="BC10" s="112" t="e">
        <f ca="1"/>
        <v>#REF!</v>
      </c>
      <c r="BD10" s="112" t="e">
        <f ca="1"/>
        <v>#REF!</v>
      </c>
      <c r="BE10" s="112" t="e">
        <f ca="1"/>
        <v>#REF!</v>
      </c>
      <c r="BF10" s="110" t="e">
        <f ca="1"/>
        <v>#REF!</v>
      </c>
      <c r="BG10" s="112" t="e">
        <f ca="1"/>
        <v>#REF!</v>
      </c>
      <c r="BH10" s="112" t="e">
        <f ca="1"/>
        <v>#REF!</v>
      </c>
      <c r="BI10" s="112" t="e">
        <f ca="1"/>
        <v>#REF!</v>
      </c>
      <c r="BJ10" s="112" t="e">
        <f ca="1"/>
        <v>#REF!</v>
      </c>
      <c r="BK10" s="112" t="e">
        <f ca="1"/>
        <v>#REF!</v>
      </c>
      <c r="BL10" s="112" t="e">
        <f ca="1"/>
        <v>#REF!</v>
      </c>
      <c r="BM10" s="112" t="e">
        <f ca="1"/>
        <v>#REF!</v>
      </c>
      <c r="BN10" s="112" t="e">
        <f ca="1"/>
        <v>#REF!</v>
      </c>
      <c r="BO10" s="110" t="e">
        <f ca="1"/>
        <v>#REF!</v>
      </c>
      <c r="BP10" s="112" t="e">
        <f ca="1"/>
        <v>#REF!</v>
      </c>
      <c r="BQ10" s="112" t="e">
        <f ca="1"/>
        <v>#REF!</v>
      </c>
      <c r="BR10" s="112" t="e">
        <f ca="1"/>
        <v>#REF!</v>
      </c>
      <c r="BS10" s="112" t="e">
        <f ca="1"/>
        <v>#REF!</v>
      </c>
      <c r="BT10" s="112" t="e">
        <f ca="1"/>
        <v>#REF!</v>
      </c>
      <c r="BU10" s="112" t="e">
        <f ca="1"/>
        <v>#REF!</v>
      </c>
      <c r="BV10" s="112" t="e">
        <f ca="1"/>
        <v>#REF!</v>
      </c>
      <c r="BW10" s="112" t="e">
        <f ca="1"/>
        <v>#REF!</v>
      </c>
      <c r="BX10" s="110" t="e">
        <f ca="1"/>
        <v>#REF!</v>
      </c>
      <c r="BY10" s="112" t="e">
        <f ca="1"/>
        <v>#REF!</v>
      </c>
      <c r="BZ10" s="112" t="e">
        <f ca="1"/>
        <v>#REF!</v>
      </c>
      <c r="CA10" s="112" t="e">
        <f ca="1"/>
        <v>#REF!</v>
      </c>
      <c r="CB10" s="112" t="e">
        <f ca="1"/>
        <v>#REF!</v>
      </c>
      <c r="CC10" s="112" t="e">
        <f ca="1"/>
        <v>#REF!</v>
      </c>
      <c r="CD10" s="112" t="e">
        <f ca="1"/>
        <v>#REF!</v>
      </c>
      <c r="CE10" s="112" t="e">
        <f ca="1"/>
        <v>#REF!</v>
      </c>
      <c r="CF10" s="112" t="e">
        <f ca="1"/>
        <v>#REF!</v>
      </c>
      <c r="CG10" s="110" t="e">
        <f ca="1"/>
        <v>#REF!</v>
      </c>
      <c r="CH10" s="112" t="e">
        <f ca="1"/>
        <v>#REF!</v>
      </c>
      <c r="CI10" s="112" t="e">
        <f ca="1"/>
        <v>#REF!</v>
      </c>
      <c r="CJ10" s="112" t="e">
        <f ca="1"/>
        <v>#REF!</v>
      </c>
      <c r="CK10" s="112" t="e">
        <f ca="1"/>
        <v>#REF!</v>
      </c>
      <c r="CL10" s="112" t="e">
        <f ca="1"/>
        <v>#REF!</v>
      </c>
      <c r="CM10" s="112" t="e">
        <f ca="1"/>
        <v>#REF!</v>
      </c>
      <c r="CN10" s="112" t="e">
        <f ca="1"/>
        <v>#REF!</v>
      </c>
      <c r="CO10" s="112" t="e">
        <f ca="1"/>
        <v>#REF!</v>
      </c>
      <c r="CP10" s="110" t="e">
        <f ca="1"/>
        <v>#REF!</v>
      </c>
      <c r="CQ10" s="112" t="e">
        <f ca="1"/>
        <v>#REF!</v>
      </c>
      <c r="CR10" s="112" t="e">
        <f ca="1"/>
        <v>#REF!</v>
      </c>
      <c r="CS10" s="112" t="e">
        <f ca="1"/>
        <v>#REF!</v>
      </c>
      <c r="CT10" s="112" t="e">
        <f ca="1"/>
        <v>#REF!</v>
      </c>
      <c r="CU10" s="112" t="e">
        <f ca="1"/>
        <v>#REF!</v>
      </c>
      <c r="CV10" s="112" t="e">
        <f ca="1"/>
        <v>#REF!</v>
      </c>
      <c r="CW10" s="112" t="e">
        <f ca="1"/>
        <v>#REF!</v>
      </c>
      <c r="CX10" s="112" t="e">
        <f ca="1"/>
        <v>#REF!</v>
      </c>
      <c r="CY10" s="110" t="e">
        <f ca="1"/>
        <v>#REF!</v>
      </c>
      <c r="CZ10" s="112" t="e">
        <f ca="1"/>
        <v>#REF!</v>
      </c>
      <c r="DA10" s="112" t="e">
        <f ca="1"/>
        <v>#REF!</v>
      </c>
      <c r="DB10" s="112" t="e">
        <f ca="1"/>
        <v>#REF!</v>
      </c>
      <c r="DC10" s="112" t="e">
        <f ca="1"/>
        <v>#REF!</v>
      </c>
      <c r="DD10" s="112" t="e">
        <f ca="1"/>
        <v>#REF!</v>
      </c>
      <c r="DE10" s="112" t="e">
        <f ca="1"/>
        <v>#REF!</v>
      </c>
      <c r="DF10" s="112" t="e">
        <f ca="1"/>
        <v>#REF!</v>
      </c>
      <c r="DG10" s="112" t="e">
        <f ca="1"/>
        <v>#REF!</v>
      </c>
      <c r="DH10" s="110" t="e">
        <f ca="1"/>
        <v>#REF!</v>
      </c>
      <c r="DI10" s="112" t="e">
        <f ca="1"/>
        <v>#REF!</v>
      </c>
      <c r="DJ10" s="112" t="e">
        <f ca="1"/>
        <v>#REF!</v>
      </c>
      <c r="DK10" s="112" t="e">
        <f ca="1"/>
        <v>#REF!</v>
      </c>
      <c r="DL10" s="112" t="e">
        <f ca="1"/>
        <v>#REF!</v>
      </c>
      <c r="DM10" s="112" t="e">
        <f ca="1"/>
        <v>#REF!</v>
      </c>
      <c r="DN10" s="112" t="e">
        <f ca="1"/>
        <v>#REF!</v>
      </c>
      <c r="DO10" s="112" t="e">
        <f ca="1"/>
        <v>#REF!</v>
      </c>
      <c r="DP10" s="112" t="e">
        <f ca="1"/>
        <v>#REF!</v>
      </c>
      <c r="DQ10" s="110" t="e">
        <f ca="1"/>
        <v>#REF!</v>
      </c>
      <c r="DR10" s="112" t="e">
        <f ca="1"/>
        <v>#REF!</v>
      </c>
      <c r="DS10" s="112" t="e">
        <f ca="1"/>
        <v>#REF!</v>
      </c>
      <c r="DT10" s="112" t="e">
        <f ca="1"/>
        <v>#REF!</v>
      </c>
      <c r="DU10" s="112" t="e">
        <f ca="1"/>
        <v>#REF!</v>
      </c>
      <c r="DV10" s="112" t="e">
        <f ca="1"/>
        <v>#REF!</v>
      </c>
      <c r="DW10" s="112" t="e">
        <f ca="1"/>
        <v>#REF!</v>
      </c>
      <c r="DX10" s="112" t="e">
        <f ca="1"/>
        <v>#REF!</v>
      </c>
      <c r="DY10" s="112" t="e">
        <f ca="1"/>
        <v>#REF!</v>
      </c>
      <c r="DZ10" s="110" t="e">
        <f ca="1"/>
        <v>#REF!</v>
      </c>
      <c r="EA10" s="112" t="e">
        <f ca="1"/>
        <v>#REF!</v>
      </c>
      <c r="EB10" s="112" t="e">
        <f ca="1"/>
        <v>#REF!</v>
      </c>
      <c r="EC10" s="112" t="e">
        <f ca="1"/>
        <v>#REF!</v>
      </c>
      <c r="ED10" s="112" t="e">
        <f ca="1"/>
        <v>#REF!</v>
      </c>
      <c r="EE10" s="112" t="e">
        <f ca="1"/>
        <v>#REF!</v>
      </c>
      <c r="EF10" s="112" t="e">
        <f ca="1"/>
        <v>#REF!</v>
      </c>
      <c r="EG10" s="112" t="e">
        <f ca="1"/>
        <v>#REF!</v>
      </c>
      <c r="EH10" s="112" t="e">
        <f ca="1"/>
        <v>#REF!</v>
      </c>
      <c r="EI10" s="110" t="e">
        <f ca="1"/>
        <v>#REF!</v>
      </c>
      <c r="EJ10" s="112" t="e">
        <f ca="1"/>
        <v>#REF!</v>
      </c>
      <c r="EK10" s="112" t="e">
        <f ca="1"/>
        <v>#REF!</v>
      </c>
      <c r="EL10" s="112" t="e">
        <f ca="1"/>
        <v>#REF!</v>
      </c>
      <c r="EM10" s="112" t="e">
        <f ca="1"/>
        <v>#REF!</v>
      </c>
      <c r="EN10" s="112" t="e">
        <f ca="1"/>
        <v>#REF!</v>
      </c>
      <c r="EO10" s="112" t="e">
        <f ca="1"/>
        <v>#REF!</v>
      </c>
      <c r="EP10" s="112" t="e">
        <f ca="1"/>
        <v>#REF!</v>
      </c>
      <c r="EQ10" s="112" t="e">
        <f ca="1"/>
        <v>#REF!</v>
      </c>
      <c r="ER10" s="112" t="e">
        <f ca="1"/>
        <v>#REF!</v>
      </c>
      <c r="ES10" s="112" t="e">
        <f ca="1"/>
        <v>#REF!</v>
      </c>
      <c r="ET10" s="112" t="e">
        <f ca="1"/>
        <v>#REF!</v>
      </c>
      <c r="EU10" s="112" t="str">
        <f ca="1"/>
        <v>0棟</v>
      </c>
      <c r="EV10" s="112" t="str">
        <f ca="1"/>
        <v>0棟</v>
      </c>
      <c r="EW10" s="112" t="str">
        <f ca="1"/>
        <v>0棟</v>
      </c>
      <c r="EX10" s="112" t="str">
        <f ca="1"/>
        <v>0棟</v>
      </c>
      <c r="EY10" s="112" t="str">
        <f ca="1"/>
        <v>0棟</v>
      </c>
      <c r="EZ10" s="112" t="str">
        <f ca="1"/>
        <v>0棟</v>
      </c>
      <c r="FA10" s="112" t="str">
        <f ca="1"/>
        <v>0棟</v>
      </c>
      <c r="FB10" s="112" t="str">
        <f ca="1"/>
        <v>0棟</v>
      </c>
      <c r="FC10" s="112" t="str">
        <f ca="1"/>
        <v>0棟</v>
      </c>
      <c r="FD10" s="112" t="str">
        <f ca="1"/>
        <v>1棟未満</v>
      </c>
      <c r="FE10" s="112" t="str">
        <f ca="1"/>
        <v>1棟未満</v>
      </c>
      <c r="FF10" s="112" t="str">
        <f ca="1"/>
        <v>1棟未満</v>
      </c>
      <c r="FG10" s="112" t="str">
        <f ca="1"/>
        <v>1棟未満</v>
      </c>
      <c r="FH10" s="112" t="str">
        <f ca="1"/>
        <v>1棟未満</v>
      </c>
      <c r="FI10" s="112" t="str">
        <f ca="1"/>
        <v>1棟未満</v>
      </c>
    </row>
    <row r="11" spans="1:165" ht="13.5" customHeight="1" x14ac:dyDescent="0.2">
      <c r="A11" s="183"/>
      <c r="B11" s="170"/>
      <c r="C11" s="34" t="s">
        <v>457</v>
      </c>
      <c r="D11" s="110" t="e">
        <f ca="1"/>
        <v>#REF!</v>
      </c>
      <c r="E11" s="112" t="e">
        <f ca="1"/>
        <v>#REF!</v>
      </c>
      <c r="F11" s="112" t="e">
        <f ca="1"/>
        <v>#REF!</v>
      </c>
      <c r="G11" s="112" t="e">
        <f ca="1"/>
        <v>#REF!</v>
      </c>
      <c r="H11" s="112" t="e">
        <f ca="1"/>
        <v>#REF!</v>
      </c>
      <c r="I11" s="112" t="e">
        <f ca="1"/>
        <v>#REF!</v>
      </c>
      <c r="J11" s="112" t="e">
        <f ca="1"/>
        <v>#REF!</v>
      </c>
      <c r="K11" s="112" t="e">
        <f ca="1"/>
        <v>#REF!</v>
      </c>
      <c r="L11" s="112" t="e">
        <f ca="1"/>
        <v>#REF!</v>
      </c>
      <c r="M11" s="110" t="e">
        <f ca="1"/>
        <v>#REF!</v>
      </c>
      <c r="N11" s="112" t="e">
        <f ca="1"/>
        <v>#REF!</v>
      </c>
      <c r="O11" s="112" t="e">
        <f ca="1"/>
        <v>#REF!</v>
      </c>
      <c r="P11" s="112" t="e">
        <f ca="1"/>
        <v>#REF!</v>
      </c>
      <c r="Q11" s="112" t="e">
        <f ca="1"/>
        <v>#REF!</v>
      </c>
      <c r="R11" s="112" t="e">
        <f ca="1"/>
        <v>#REF!</v>
      </c>
      <c r="S11" s="112" t="e">
        <f ca="1"/>
        <v>#REF!</v>
      </c>
      <c r="T11" s="112" t="e">
        <f ca="1"/>
        <v>#REF!</v>
      </c>
      <c r="U11" s="112" t="e">
        <f ca="1"/>
        <v>#REF!</v>
      </c>
      <c r="V11" s="110" t="e">
        <f ca="1"/>
        <v>#REF!</v>
      </c>
      <c r="W11" s="112" t="e">
        <f ca="1"/>
        <v>#REF!</v>
      </c>
      <c r="X11" s="112" t="e">
        <f ca="1"/>
        <v>#REF!</v>
      </c>
      <c r="Y11" s="112" t="e">
        <f ca="1"/>
        <v>#REF!</v>
      </c>
      <c r="Z11" s="112" t="e">
        <f ca="1"/>
        <v>#REF!</v>
      </c>
      <c r="AA11" s="112" t="e">
        <f ca="1"/>
        <v>#REF!</v>
      </c>
      <c r="AB11" s="112" t="e">
        <f ca="1"/>
        <v>#REF!</v>
      </c>
      <c r="AC11" s="112" t="e">
        <f ca="1"/>
        <v>#REF!</v>
      </c>
      <c r="AD11" s="112" t="e">
        <f ca="1"/>
        <v>#REF!</v>
      </c>
      <c r="AE11" s="110" t="e">
        <f ca="1"/>
        <v>#REF!</v>
      </c>
      <c r="AF11" s="112" t="e">
        <f ca="1"/>
        <v>#REF!</v>
      </c>
      <c r="AG11" s="112" t="e">
        <f ca="1"/>
        <v>#REF!</v>
      </c>
      <c r="AH11" s="112" t="e">
        <f ca="1"/>
        <v>#REF!</v>
      </c>
      <c r="AI11" s="112" t="e">
        <f ca="1"/>
        <v>#REF!</v>
      </c>
      <c r="AJ11" s="112" t="e">
        <f ca="1"/>
        <v>#REF!</v>
      </c>
      <c r="AK11" s="112" t="e">
        <f ca="1"/>
        <v>#REF!</v>
      </c>
      <c r="AL11" s="112" t="e">
        <f ca="1"/>
        <v>#REF!</v>
      </c>
      <c r="AM11" s="112" t="e">
        <f ca="1"/>
        <v>#REF!</v>
      </c>
      <c r="AN11" s="110" t="e">
        <f ca="1"/>
        <v>#REF!</v>
      </c>
      <c r="AO11" s="112" t="e">
        <f ca="1"/>
        <v>#REF!</v>
      </c>
      <c r="AP11" s="112" t="e">
        <f ca="1"/>
        <v>#REF!</v>
      </c>
      <c r="AQ11" s="112" t="e">
        <f ca="1"/>
        <v>#REF!</v>
      </c>
      <c r="AR11" s="112" t="e">
        <f ca="1"/>
        <v>#REF!</v>
      </c>
      <c r="AS11" s="112" t="e">
        <f ca="1"/>
        <v>#REF!</v>
      </c>
      <c r="AT11" s="112" t="e">
        <f ca="1"/>
        <v>#REF!</v>
      </c>
      <c r="AU11" s="112" t="e">
        <f ca="1"/>
        <v>#REF!</v>
      </c>
      <c r="AV11" s="112" t="e">
        <f ca="1"/>
        <v>#REF!</v>
      </c>
      <c r="AW11" s="110" t="e">
        <f ca="1"/>
        <v>#REF!</v>
      </c>
      <c r="AX11" s="112" t="e">
        <f ca="1"/>
        <v>#REF!</v>
      </c>
      <c r="AY11" s="112" t="e">
        <f ca="1"/>
        <v>#REF!</v>
      </c>
      <c r="AZ11" s="112" t="e">
        <f ca="1"/>
        <v>#REF!</v>
      </c>
      <c r="BA11" s="112" t="e">
        <f ca="1"/>
        <v>#REF!</v>
      </c>
      <c r="BB11" s="112" t="e">
        <f ca="1"/>
        <v>#REF!</v>
      </c>
      <c r="BC11" s="112" t="e">
        <f ca="1"/>
        <v>#REF!</v>
      </c>
      <c r="BD11" s="112" t="e">
        <f ca="1"/>
        <v>#REF!</v>
      </c>
      <c r="BE11" s="112" t="e">
        <f ca="1"/>
        <v>#REF!</v>
      </c>
      <c r="BF11" s="110" t="e">
        <f ca="1"/>
        <v>#REF!</v>
      </c>
      <c r="BG11" s="112" t="e">
        <f ca="1"/>
        <v>#REF!</v>
      </c>
      <c r="BH11" s="112" t="e">
        <f ca="1"/>
        <v>#REF!</v>
      </c>
      <c r="BI11" s="112" t="e">
        <f ca="1"/>
        <v>#REF!</v>
      </c>
      <c r="BJ11" s="112" t="e">
        <f ca="1"/>
        <v>#REF!</v>
      </c>
      <c r="BK11" s="112" t="e">
        <f ca="1"/>
        <v>#REF!</v>
      </c>
      <c r="BL11" s="112" t="e">
        <f ca="1"/>
        <v>#REF!</v>
      </c>
      <c r="BM11" s="112" t="e">
        <f ca="1"/>
        <v>#REF!</v>
      </c>
      <c r="BN11" s="112" t="e">
        <f ca="1"/>
        <v>#REF!</v>
      </c>
      <c r="BO11" s="110" t="e">
        <f ca="1"/>
        <v>#REF!</v>
      </c>
      <c r="BP11" s="112" t="e">
        <f ca="1"/>
        <v>#REF!</v>
      </c>
      <c r="BQ11" s="112" t="e">
        <f ca="1"/>
        <v>#REF!</v>
      </c>
      <c r="BR11" s="112" t="e">
        <f ca="1"/>
        <v>#REF!</v>
      </c>
      <c r="BS11" s="112" t="e">
        <f ca="1"/>
        <v>#REF!</v>
      </c>
      <c r="BT11" s="112" t="e">
        <f ca="1"/>
        <v>#REF!</v>
      </c>
      <c r="BU11" s="112" t="e">
        <f ca="1"/>
        <v>#REF!</v>
      </c>
      <c r="BV11" s="112" t="e">
        <f ca="1"/>
        <v>#REF!</v>
      </c>
      <c r="BW11" s="112" t="e">
        <f ca="1"/>
        <v>#REF!</v>
      </c>
      <c r="BX11" s="110" t="e">
        <f ca="1"/>
        <v>#REF!</v>
      </c>
      <c r="BY11" s="112" t="e">
        <f ca="1"/>
        <v>#REF!</v>
      </c>
      <c r="BZ11" s="112" t="e">
        <f ca="1"/>
        <v>#REF!</v>
      </c>
      <c r="CA11" s="112" t="e">
        <f ca="1"/>
        <v>#REF!</v>
      </c>
      <c r="CB11" s="112" t="e">
        <f ca="1"/>
        <v>#REF!</v>
      </c>
      <c r="CC11" s="112" t="e">
        <f ca="1"/>
        <v>#REF!</v>
      </c>
      <c r="CD11" s="112" t="e">
        <f ca="1"/>
        <v>#REF!</v>
      </c>
      <c r="CE11" s="112" t="e">
        <f ca="1"/>
        <v>#REF!</v>
      </c>
      <c r="CF11" s="112" t="e">
        <f ca="1"/>
        <v>#REF!</v>
      </c>
      <c r="CG11" s="110" t="e">
        <f ca="1"/>
        <v>#REF!</v>
      </c>
      <c r="CH11" s="112" t="e">
        <f ca="1"/>
        <v>#REF!</v>
      </c>
      <c r="CI11" s="112" t="e">
        <f ca="1"/>
        <v>#REF!</v>
      </c>
      <c r="CJ11" s="112" t="e">
        <f ca="1"/>
        <v>#REF!</v>
      </c>
      <c r="CK11" s="112" t="e">
        <f ca="1"/>
        <v>#REF!</v>
      </c>
      <c r="CL11" s="112" t="e">
        <f ca="1"/>
        <v>#REF!</v>
      </c>
      <c r="CM11" s="112" t="e">
        <f ca="1"/>
        <v>#REF!</v>
      </c>
      <c r="CN11" s="112" t="e">
        <f ca="1"/>
        <v>#REF!</v>
      </c>
      <c r="CO11" s="112" t="e">
        <f ca="1"/>
        <v>#REF!</v>
      </c>
      <c r="CP11" s="110" t="e">
        <f ca="1"/>
        <v>#REF!</v>
      </c>
      <c r="CQ11" s="112" t="e">
        <f ca="1"/>
        <v>#REF!</v>
      </c>
      <c r="CR11" s="112" t="e">
        <f ca="1"/>
        <v>#REF!</v>
      </c>
      <c r="CS11" s="112" t="e">
        <f ca="1"/>
        <v>#REF!</v>
      </c>
      <c r="CT11" s="112" t="e">
        <f ca="1"/>
        <v>#REF!</v>
      </c>
      <c r="CU11" s="112" t="e">
        <f ca="1"/>
        <v>#REF!</v>
      </c>
      <c r="CV11" s="112" t="e">
        <f ca="1"/>
        <v>#REF!</v>
      </c>
      <c r="CW11" s="112" t="e">
        <f ca="1"/>
        <v>#REF!</v>
      </c>
      <c r="CX11" s="112" t="e">
        <f ca="1"/>
        <v>#REF!</v>
      </c>
      <c r="CY11" s="110" t="e">
        <f ca="1"/>
        <v>#REF!</v>
      </c>
      <c r="CZ11" s="112" t="e">
        <f ca="1"/>
        <v>#REF!</v>
      </c>
      <c r="DA11" s="112" t="e">
        <f ca="1"/>
        <v>#REF!</v>
      </c>
      <c r="DB11" s="112" t="e">
        <f ca="1"/>
        <v>#REF!</v>
      </c>
      <c r="DC11" s="112" t="e">
        <f ca="1"/>
        <v>#REF!</v>
      </c>
      <c r="DD11" s="112" t="e">
        <f ca="1"/>
        <v>#REF!</v>
      </c>
      <c r="DE11" s="112" t="e">
        <f ca="1"/>
        <v>#REF!</v>
      </c>
      <c r="DF11" s="112" t="e">
        <f ca="1"/>
        <v>#REF!</v>
      </c>
      <c r="DG11" s="112" t="e">
        <f ca="1"/>
        <v>#REF!</v>
      </c>
      <c r="DH11" s="110" t="e">
        <f ca="1"/>
        <v>#REF!</v>
      </c>
      <c r="DI11" s="112" t="e">
        <f ca="1"/>
        <v>#REF!</v>
      </c>
      <c r="DJ11" s="112" t="e">
        <f ca="1"/>
        <v>#REF!</v>
      </c>
      <c r="DK11" s="112" t="e">
        <f ca="1"/>
        <v>#REF!</v>
      </c>
      <c r="DL11" s="112" t="e">
        <f ca="1"/>
        <v>#REF!</v>
      </c>
      <c r="DM11" s="112" t="e">
        <f ca="1"/>
        <v>#REF!</v>
      </c>
      <c r="DN11" s="112" t="e">
        <f ca="1"/>
        <v>#REF!</v>
      </c>
      <c r="DO11" s="112" t="e">
        <f ca="1"/>
        <v>#REF!</v>
      </c>
      <c r="DP11" s="112" t="e">
        <f ca="1"/>
        <v>#REF!</v>
      </c>
      <c r="DQ11" s="110" t="e">
        <f ca="1"/>
        <v>#REF!</v>
      </c>
      <c r="DR11" s="112" t="e">
        <f ca="1"/>
        <v>#REF!</v>
      </c>
      <c r="DS11" s="112" t="e">
        <f ca="1"/>
        <v>#REF!</v>
      </c>
      <c r="DT11" s="112" t="e">
        <f ca="1"/>
        <v>#REF!</v>
      </c>
      <c r="DU11" s="112" t="e">
        <f ca="1"/>
        <v>#REF!</v>
      </c>
      <c r="DV11" s="112" t="e">
        <f ca="1"/>
        <v>#REF!</v>
      </c>
      <c r="DW11" s="112" t="e">
        <f ca="1"/>
        <v>#REF!</v>
      </c>
      <c r="DX11" s="112" t="e">
        <f ca="1"/>
        <v>#REF!</v>
      </c>
      <c r="DY11" s="112" t="e">
        <f ca="1"/>
        <v>#REF!</v>
      </c>
      <c r="DZ11" s="110" t="e">
        <f ca="1"/>
        <v>#REF!</v>
      </c>
      <c r="EA11" s="112" t="e">
        <f ca="1"/>
        <v>#REF!</v>
      </c>
      <c r="EB11" s="112" t="e">
        <f ca="1"/>
        <v>#REF!</v>
      </c>
      <c r="EC11" s="112" t="e">
        <f ca="1"/>
        <v>#REF!</v>
      </c>
      <c r="ED11" s="112" t="e">
        <f ca="1"/>
        <v>#REF!</v>
      </c>
      <c r="EE11" s="112" t="e">
        <f ca="1"/>
        <v>#REF!</v>
      </c>
      <c r="EF11" s="112" t="e">
        <f ca="1"/>
        <v>#REF!</v>
      </c>
      <c r="EG11" s="112" t="e">
        <f ca="1"/>
        <v>#REF!</v>
      </c>
      <c r="EH11" s="112" t="e">
        <f ca="1"/>
        <v>#REF!</v>
      </c>
      <c r="EI11" s="110" t="e">
        <f ca="1"/>
        <v>#REF!</v>
      </c>
      <c r="EJ11" s="112" t="e">
        <f ca="1"/>
        <v>#REF!</v>
      </c>
      <c r="EK11" s="112" t="e">
        <f ca="1"/>
        <v>#REF!</v>
      </c>
      <c r="EL11" s="112" t="e">
        <f ca="1"/>
        <v>#REF!</v>
      </c>
      <c r="EM11" s="112" t="e">
        <f ca="1"/>
        <v>#REF!</v>
      </c>
      <c r="EN11" s="112" t="e">
        <f ca="1"/>
        <v>#REF!</v>
      </c>
      <c r="EO11" s="112" t="e">
        <f ca="1"/>
        <v>#REF!</v>
      </c>
      <c r="EP11" s="112" t="e">
        <f ca="1"/>
        <v>#REF!</v>
      </c>
      <c r="EQ11" s="112" t="e">
        <f ca="1"/>
        <v>#REF!</v>
      </c>
      <c r="ER11" s="112" t="e">
        <f ca="1"/>
        <v>#REF!</v>
      </c>
      <c r="ES11" s="112" t="e">
        <f ca="1"/>
        <v>#REF!</v>
      </c>
      <c r="ET11" s="112" t="e">
        <f ca="1"/>
        <v>#REF!</v>
      </c>
      <c r="EU11" s="112" t="str">
        <f ca="1"/>
        <v>0棟</v>
      </c>
      <c r="EV11" s="112" t="str">
        <f ca="1"/>
        <v>0棟</v>
      </c>
      <c r="EW11" s="112" t="str">
        <f ca="1"/>
        <v>0棟</v>
      </c>
      <c r="EX11" s="112" t="str">
        <f ca="1"/>
        <v>0棟</v>
      </c>
      <c r="EY11" s="112" t="str">
        <f ca="1"/>
        <v>0棟</v>
      </c>
      <c r="EZ11" s="112" t="str">
        <f ca="1"/>
        <v>0棟</v>
      </c>
      <c r="FA11" s="112" t="str">
        <f ca="1"/>
        <v>0棟</v>
      </c>
      <c r="FB11" s="112" t="str">
        <f ca="1"/>
        <v>0棟</v>
      </c>
      <c r="FC11" s="112" t="str">
        <f ca="1"/>
        <v>0棟</v>
      </c>
      <c r="FD11" s="112" t="str">
        <f ca="1"/>
        <v>1棟未満</v>
      </c>
      <c r="FE11" s="112" t="str">
        <f ca="1"/>
        <v>1棟未満</v>
      </c>
      <c r="FF11" s="112" t="str">
        <f ca="1"/>
        <v>1棟未満</v>
      </c>
      <c r="FG11" s="112" t="str">
        <f ca="1"/>
        <v>1棟未満</v>
      </c>
      <c r="FH11" s="112" t="str">
        <f ca="1"/>
        <v>1棟未満</v>
      </c>
      <c r="FI11" s="112" t="str">
        <f ca="1"/>
        <v>1棟未満</v>
      </c>
    </row>
    <row r="12" spans="1:165" ht="13.5" customHeight="1" x14ac:dyDescent="0.2">
      <c r="A12" s="183"/>
      <c r="B12" s="168" t="s">
        <v>729</v>
      </c>
      <c r="C12" s="34" t="s">
        <v>68</v>
      </c>
      <c r="D12" s="110" t="e">
        <f ca="1"/>
        <v>#REF!</v>
      </c>
      <c r="E12" s="112" t="e">
        <f ca="1"/>
        <v>#REF!</v>
      </c>
      <c r="F12" s="112" t="e">
        <f ca="1"/>
        <v>#REF!</v>
      </c>
      <c r="G12" s="112" t="e">
        <f ca="1"/>
        <v>#REF!</v>
      </c>
      <c r="H12" s="112" t="e">
        <f ca="1"/>
        <v>#REF!</v>
      </c>
      <c r="I12" s="112" t="e">
        <f ca="1"/>
        <v>#REF!</v>
      </c>
      <c r="J12" s="112" t="e">
        <f ca="1"/>
        <v>#REF!</v>
      </c>
      <c r="K12" s="112" t="e">
        <f ca="1"/>
        <v>#REF!</v>
      </c>
      <c r="L12" s="112" t="e">
        <f ca="1"/>
        <v>#REF!</v>
      </c>
      <c r="M12" s="110" t="e">
        <f ca="1"/>
        <v>#REF!</v>
      </c>
      <c r="N12" s="112" t="e">
        <f ca="1"/>
        <v>#REF!</v>
      </c>
      <c r="O12" s="112" t="e">
        <f ca="1"/>
        <v>#REF!</v>
      </c>
      <c r="P12" s="112" t="e">
        <f ca="1"/>
        <v>#REF!</v>
      </c>
      <c r="Q12" s="112" t="e">
        <f ca="1"/>
        <v>#REF!</v>
      </c>
      <c r="R12" s="112" t="e">
        <f ca="1"/>
        <v>#REF!</v>
      </c>
      <c r="S12" s="112" t="e">
        <f ca="1"/>
        <v>#REF!</v>
      </c>
      <c r="T12" s="112" t="e">
        <f ca="1"/>
        <v>#REF!</v>
      </c>
      <c r="U12" s="112" t="e">
        <f ca="1"/>
        <v>#REF!</v>
      </c>
      <c r="V12" s="110" t="e">
        <f ca="1"/>
        <v>#REF!</v>
      </c>
      <c r="W12" s="112" t="e">
        <f ca="1"/>
        <v>#REF!</v>
      </c>
      <c r="X12" s="112" t="e">
        <f ca="1"/>
        <v>#REF!</v>
      </c>
      <c r="Y12" s="112" t="e">
        <f ca="1"/>
        <v>#REF!</v>
      </c>
      <c r="Z12" s="112" t="e">
        <f ca="1"/>
        <v>#REF!</v>
      </c>
      <c r="AA12" s="112" t="e">
        <f ca="1"/>
        <v>#REF!</v>
      </c>
      <c r="AB12" s="112" t="e">
        <f ca="1"/>
        <v>#REF!</v>
      </c>
      <c r="AC12" s="112" t="e">
        <f ca="1"/>
        <v>#REF!</v>
      </c>
      <c r="AD12" s="112" t="e">
        <f ca="1"/>
        <v>#REF!</v>
      </c>
      <c r="AE12" s="110" t="e">
        <f ca="1"/>
        <v>#REF!</v>
      </c>
      <c r="AF12" s="112" t="e">
        <f ca="1"/>
        <v>#REF!</v>
      </c>
      <c r="AG12" s="112" t="e">
        <f ca="1"/>
        <v>#REF!</v>
      </c>
      <c r="AH12" s="112" t="e">
        <f ca="1"/>
        <v>#REF!</v>
      </c>
      <c r="AI12" s="112" t="e">
        <f ca="1"/>
        <v>#REF!</v>
      </c>
      <c r="AJ12" s="112" t="e">
        <f ca="1"/>
        <v>#REF!</v>
      </c>
      <c r="AK12" s="112" t="e">
        <f ca="1"/>
        <v>#REF!</v>
      </c>
      <c r="AL12" s="112" t="e">
        <f ca="1"/>
        <v>#REF!</v>
      </c>
      <c r="AM12" s="112" t="e">
        <f ca="1"/>
        <v>#REF!</v>
      </c>
      <c r="AN12" s="110" t="e">
        <f ca="1"/>
        <v>#REF!</v>
      </c>
      <c r="AO12" s="112" t="e">
        <f ca="1"/>
        <v>#REF!</v>
      </c>
      <c r="AP12" s="112" t="e">
        <f ca="1"/>
        <v>#REF!</v>
      </c>
      <c r="AQ12" s="112" t="e">
        <f ca="1"/>
        <v>#REF!</v>
      </c>
      <c r="AR12" s="112" t="e">
        <f ca="1"/>
        <v>#REF!</v>
      </c>
      <c r="AS12" s="112" t="e">
        <f ca="1"/>
        <v>#REF!</v>
      </c>
      <c r="AT12" s="112" t="e">
        <f ca="1"/>
        <v>#REF!</v>
      </c>
      <c r="AU12" s="112" t="e">
        <f ca="1"/>
        <v>#REF!</v>
      </c>
      <c r="AV12" s="112" t="e">
        <f ca="1"/>
        <v>#REF!</v>
      </c>
      <c r="AW12" s="110" t="e">
        <f ca="1"/>
        <v>#REF!</v>
      </c>
      <c r="AX12" s="112" t="e">
        <f ca="1"/>
        <v>#REF!</v>
      </c>
      <c r="AY12" s="112" t="e">
        <f ca="1"/>
        <v>#REF!</v>
      </c>
      <c r="AZ12" s="112" t="e">
        <f ca="1"/>
        <v>#REF!</v>
      </c>
      <c r="BA12" s="112" t="e">
        <f ca="1"/>
        <v>#REF!</v>
      </c>
      <c r="BB12" s="112" t="e">
        <f ca="1"/>
        <v>#REF!</v>
      </c>
      <c r="BC12" s="112" t="e">
        <f ca="1"/>
        <v>#REF!</v>
      </c>
      <c r="BD12" s="112" t="e">
        <f ca="1"/>
        <v>#REF!</v>
      </c>
      <c r="BE12" s="112" t="e">
        <f ca="1"/>
        <v>#REF!</v>
      </c>
      <c r="BF12" s="110" t="e">
        <f ca="1"/>
        <v>#REF!</v>
      </c>
      <c r="BG12" s="112" t="e">
        <f ca="1"/>
        <v>#REF!</v>
      </c>
      <c r="BH12" s="112" t="e">
        <f ca="1"/>
        <v>#REF!</v>
      </c>
      <c r="BI12" s="112" t="e">
        <f ca="1"/>
        <v>#REF!</v>
      </c>
      <c r="BJ12" s="112" t="e">
        <f ca="1"/>
        <v>#REF!</v>
      </c>
      <c r="BK12" s="112" t="e">
        <f ca="1"/>
        <v>#REF!</v>
      </c>
      <c r="BL12" s="112" t="e">
        <f ca="1"/>
        <v>#REF!</v>
      </c>
      <c r="BM12" s="112" t="e">
        <f ca="1"/>
        <v>#REF!</v>
      </c>
      <c r="BN12" s="112" t="e">
        <f ca="1"/>
        <v>#REF!</v>
      </c>
      <c r="BO12" s="110" t="e">
        <f ca="1"/>
        <v>#REF!</v>
      </c>
      <c r="BP12" s="112" t="e">
        <f ca="1"/>
        <v>#REF!</v>
      </c>
      <c r="BQ12" s="112" t="e">
        <f ca="1"/>
        <v>#REF!</v>
      </c>
      <c r="BR12" s="112" t="e">
        <f ca="1"/>
        <v>#REF!</v>
      </c>
      <c r="BS12" s="112" t="e">
        <f ca="1"/>
        <v>#REF!</v>
      </c>
      <c r="BT12" s="112" t="e">
        <f ca="1"/>
        <v>#REF!</v>
      </c>
      <c r="BU12" s="112" t="e">
        <f ca="1"/>
        <v>#REF!</v>
      </c>
      <c r="BV12" s="112" t="e">
        <f ca="1"/>
        <v>#REF!</v>
      </c>
      <c r="BW12" s="112" t="e">
        <f ca="1"/>
        <v>#REF!</v>
      </c>
      <c r="BX12" s="110" t="e">
        <f ca="1"/>
        <v>#REF!</v>
      </c>
      <c r="BY12" s="112" t="e">
        <f ca="1"/>
        <v>#REF!</v>
      </c>
      <c r="BZ12" s="112" t="e">
        <f ca="1"/>
        <v>#REF!</v>
      </c>
      <c r="CA12" s="112" t="e">
        <f ca="1"/>
        <v>#REF!</v>
      </c>
      <c r="CB12" s="112" t="e">
        <f ca="1"/>
        <v>#REF!</v>
      </c>
      <c r="CC12" s="112" t="e">
        <f ca="1"/>
        <v>#REF!</v>
      </c>
      <c r="CD12" s="112" t="e">
        <f ca="1"/>
        <v>#REF!</v>
      </c>
      <c r="CE12" s="112" t="e">
        <f ca="1"/>
        <v>#REF!</v>
      </c>
      <c r="CF12" s="112" t="e">
        <f ca="1"/>
        <v>#REF!</v>
      </c>
      <c r="CG12" s="110" t="e">
        <f ca="1"/>
        <v>#REF!</v>
      </c>
      <c r="CH12" s="112" t="e">
        <f ca="1"/>
        <v>#REF!</v>
      </c>
      <c r="CI12" s="112" t="e">
        <f ca="1"/>
        <v>#REF!</v>
      </c>
      <c r="CJ12" s="112" t="e">
        <f ca="1"/>
        <v>#REF!</v>
      </c>
      <c r="CK12" s="112" t="e">
        <f ca="1"/>
        <v>#REF!</v>
      </c>
      <c r="CL12" s="112" t="e">
        <f ca="1"/>
        <v>#REF!</v>
      </c>
      <c r="CM12" s="112" t="e">
        <f ca="1"/>
        <v>#REF!</v>
      </c>
      <c r="CN12" s="112" t="e">
        <f ca="1"/>
        <v>#REF!</v>
      </c>
      <c r="CO12" s="112" t="e">
        <f ca="1"/>
        <v>#REF!</v>
      </c>
      <c r="CP12" s="110" t="e">
        <f ca="1"/>
        <v>#REF!</v>
      </c>
      <c r="CQ12" s="112" t="e">
        <f ca="1"/>
        <v>#REF!</v>
      </c>
      <c r="CR12" s="112" t="e">
        <f ca="1"/>
        <v>#REF!</v>
      </c>
      <c r="CS12" s="112" t="e">
        <f ca="1"/>
        <v>#REF!</v>
      </c>
      <c r="CT12" s="112" t="e">
        <f ca="1"/>
        <v>#REF!</v>
      </c>
      <c r="CU12" s="112" t="e">
        <f ca="1"/>
        <v>#REF!</v>
      </c>
      <c r="CV12" s="112" t="e">
        <f ca="1"/>
        <v>#REF!</v>
      </c>
      <c r="CW12" s="112" t="e">
        <f ca="1"/>
        <v>#REF!</v>
      </c>
      <c r="CX12" s="112" t="e">
        <f ca="1"/>
        <v>#REF!</v>
      </c>
      <c r="CY12" s="110" t="e">
        <f ca="1"/>
        <v>#REF!</v>
      </c>
      <c r="CZ12" s="112" t="e">
        <f ca="1"/>
        <v>#REF!</v>
      </c>
      <c r="DA12" s="112" t="e">
        <f ca="1"/>
        <v>#REF!</v>
      </c>
      <c r="DB12" s="112" t="e">
        <f ca="1"/>
        <v>#REF!</v>
      </c>
      <c r="DC12" s="112" t="e">
        <f ca="1"/>
        <v>#REF!</v>
      </c>
      <c r="DD12" s="112" t="e">
        <f ca="1"/>
        <v>#REF!</v>
      </c>
      <c r="DE12" s="112" t="e">
        <f ca="1"/>
        <v>#REF!</v>
      </c>
      <c r="DF12" s="112" t="e">
        <f ca="1"/>
        <v>#REF!</v>
      </c>
      <c r="DG12" s="112" t="e">
        <f ca="1"/>
        <v>#REF!</v>
      </c>
      <c r="DH12" s="110" t="e">
        <f ca="1"/>
        <v>#REF!</v>
      </c>
      <c r="DI12" s="112" t="e">
        <f ca="1"/>
        <v>#REF!</v>
      </c>
      <c r="DJ12" s="112" t="e">
        <f ca="1"/>
        <v>#REF!</v>
      </c>
      <c r="DK12" s="112" t="e">
        <f ca="1"/>
        <v>#REF!</v>
      </c>
      <c r="DL12" s="112" t="e">
        <f ca="1"/>
        <v>#REF!</v>
      </c>
      <c r="DM12" s="112" t="e">
        <f ca="1"/>
        <v>#REF!</v>
      </c>
      <c r="DN12" s="112" t="e">
        <f ca="1"/>
        <v>#REF!</v>
      </c>
      <c r="DO12" s="112" t="e">
        <f ca="1"/>
        <v>#REF!</v>
      </c>
      <c r="DP12" s="112" t="e">
        <f ca="1"/>
        <v>#REF!</v>
      </c>
      <c r="DQ12" s="110" t="e">
        <f ca="1"/>
        <v>#REF!</v>
      </c>
      <c r="DR12" s="112" t="e">
        <f ca="1"/>
        <v>#REF!</v>
      </c>
      <c r="DS12" s="112" t="e">
        <f ca="1"/>
        <v>#REF!</v>
      </c>
      <c r="DT12" s="112" t="e">
        <f ca="1"/>
        <v>#REF!</v>
      </c>
      <c r="DU12" s="112" t="e">
        <f ca="1"/>
        <v>#REF!</v>
      </c>
      <c r="DV12" s="112" t="e">
        <f ca="1"/>
        <v>#REF!</v>
      </c>
      <c r="DW12" s="112" t="e">
        <f ca="1"/>
        <v>#REF!</v>
      </c>
      <c r="DX12" s="112" t="e">
        <f ca="1"/>
        <v>#REF!</v>
      </c>
      <c r="DY12" s="112" t="e">
        <f ca="1"/>
        <v>#REF!</v>
      </c>
      <c r="DZ12" s="110" t="e">
        <f ca="1"/>
        <v>#REF!</v>
      </c>
      <c r="EA12" s="112" t="e">
        <f ca="1"/>
        <v>#REF!</v>
      </c>
      <c r="EB12" s="112" t="e">
        <f ca="1"/>
        <v>#REF!</v>
      </c>
      <c r="EC12" s="112" t="e">
        <f ca="1"/>
        <v>#REF!</v>
      </c>
      <c r="ED12" s="112" t="e">
        <f ca="1"/>
        <v>#REF!</v>
      </c>
      <c r="EE12" s="112" t="e">
        <f ca="1"/>
        <v>#REF!</v>
      </c>
      <c r="EF12" s="112" t="e">
        <f ca="1"/>
        <v>#REF!</v>
      </c>
      <c r="EG12" s="112" t="e">
        <f ca="1"/>
        <v>#REF!</v>
      </c>
      <c r="EH12" s="112" t="e">
        <f ca="1"/>
        <v>#REF!</v>
      </c>
      <c r="EI12" s="110" t="e">
        <f ca="1"/>
        <v>#REF!</v>
      </c>
      <c r="EJ12" s="112" t="e">
        <f ca="1"/>
        <v>#REF!</v>
      </c>
      <c r="EK12" s="112" t="e">
        <f ca="1"/>
        <v>#REF!</v>
      </c>
      <c r="EL12" s="112" t="e">
        <f ca="1"/>
        <v>#REF!</v>
      </c>
      <c r="EM12" s="112" t="e">
        <f ca="1"/>
        <v>#REF!</v>
      </c>
      <c r="EN12" s="112" t="e">
        <f ca="1"/>
        <v>#REF!</v>
      </c>
      <c r="EO12" s="112" t="e">
        <f ca="1"/>
        <v>#REF!</v>
      </c>
      <c r="EP12" s="112" t="e">
        <f ca="1"/>
        <v>#REF!</v>
      </c>
      <c r="EQ12" s="112" t="e">
        <f ca="1"/>
        <v>#REF!</v>
      </c>
      <c r="ER12" s="112" t="e">
        <f ca="1"/>
        <v>#REF!</v>
      </c>
      <c r="ES12" s="112" t="e">
        <f ca="1"/>
        <v>#REF!</v>
      </c>
      <c r="ET12" s="112" t="e">
        <f ca="1"/>
        <v>#REF!</v>
      </c>
      <c r="EU12" s="112" t="str">
        <f ca="1"/>
        <v>0棟</v>
      </c>
      <c r="EV12" s="112" t="str">
        <f ca="1"/>
        <v>0棟</v>
      </c>
      <c r="EW12" s="112" t="str">
        <f ca="1"/>
        <v>0棟</v>
      </c>
      <c r="EX12" s="112" t="str">
        <f ca="1"/>
        <v>0棟</v>
      </c>
      <c r="EY12" s="112" t="str">
        <f ca="1"/>
        <v>0棟</v>
      </c>
      <c r="EZ12" s="112" t="str">
        <f ca="1"/>
        <v>0棟</v>
      </c>
      <c r="FA12" s="112" t="str">
        <f ca="1"/>
        <v>1棟未満</v>
      </c>
      <c r="FB12" s="112" t="str">
        <f ca="1"/>
        <v>1棟未満</v>
      </c>
      <c r="FC12" s="112" t="str">
        <f ca="1"/>
        <v>1棟未満</v>
      </c>
      <c r="FD12" s="112" t="str">
        <f ca="1"/>
        <v>1棟未満</v>
      </c>
      <c r="FE12" s="112" t="str">
        <f ca="1"/>
        <v>1棟未満</v>
      </c>
      <c r="FF12" s="112" t="str">
        <f ca="1"/>
        <v>1棟未満</v>
      </c>
      <c r="FG12" s="112" t="str">
        <f ca="1"/>
        <v>1棟未満</v>
      </c>
      <c r="FH12" s="112" t="str">
        <f ca="1"/>
        <v>1棟未満</v>
      </c>
      <c r="FI12" s="112" t="str">
        <f ca="1"/>
        <v>1棟未満</v>
      </c>
    </row>
    <row r="13" spans="1:165" x14ac:dyDescent="0.2">
      <c r="A13" s="183"/>
      <c r="B13" s="170"/>
      <c r="C13" s="34" t="s">
        <v>69</v>
      </c>
      <c r="D13" s="110" t="e">
        <f ca="1"/>
        <v>#REF!</v>
      </c>
      <c r="E13" s="112" t="e">
        <f ca="1"/>
        <v>#REF!</v>
      </c>
      <c r="F13" s="112" t="e">
        <f ca="1"/>
        <v>#REF!</v>
      </c>
      <c r="G13" s="112" t="e">
        <f ca="1"/>
        <v>#REF!</v>
      </c>
      <c r="H13" s="112" t="e">
        <f ca="1"/>
        <v>#REF!</v>
      </c>
      <c r="I13" s="112" t="e">
        <f ca="1"/>
        <v>#REF!</v>
      </c>
      <c r="J13" s="112" t="e">
        <f ca="1"/>
        <v>#REF!</v>
      </c>
      <c r="K13" s="112" t="e">
        <f ca="1"/>
        <v>#REF!</v>
      </c>
      <c r="L13" s="112" t="e">
        <f ca="1"/>
        <v>#REF!</v>
      </c>
      <c r="M13" s="110" t="e">
        <f ca="1"/>
        <v>#REF!</v>
      </c>
      <c r="N13" s="112" t="e">
        <f ca="1"/>
        <v>#REF!</v>
      </c>
      <c r="O13" s="112" t="e">
        <f ca="1"/>
        <v>#REF!</v>
      </c>
      <c r="P13" s="112" t="e">
        <f ca="1"/>
        <v>#REF!</v>
      </c>
      <c r="Q13" s="112" t="e">
        <f ca="1"/>
        <v>#REF!</v>
      </c>
      <c r="R13" s="112" t="e">
        <f ca="1"/>
        <v>#REF!</v>
      </c>
      <c r="S13" s="112" t="e">
        <f ca="1"/>
        <v>#REF!</v>
      </c>
      <c r="T13" s="112" t="e">
        <f ca="1"/>
        <v>#REF!</v>
      </c>
      <c r="U13" s="112" t="e">
        <f ca="1"/>
        <v>#REF!</v>
      </c>
      <c r="V13" s="110" t="e">
        <f ca="1"/>
        <v>#REF!</v>
      </c>
      <c r="W13" s="112" t="e">
        <f ca="1"/>
        <v>#REF!</v>
      </c>
      <c r="X13" s="112" t="e">
        <f ca="1"/>
        <v>#REF!</v>
      </c>
      <c r="Y13" s="112" t="e">
        <f ca="1"/>
        <v>#REF!</v>
      </c>
      <c r="Z13" s="112" t="e">
        <f ca="1"/>
        <v>#REF!</v>
      </c>
      <c r="AA13" s="112" t="e">
        <f ca="1"/>
        <v>#REF!</v>
      </c>
      <c r="AB13" s="112" t="e">
        <f ca="1"/>
        <v>#REF!</v>
      </c>
      <c r="AC13" s="112" t="e">
        <f ca="1"/>
        <v>#REF!</v>
      </c>
      <c r="AD13" s="112" t="e">
        <f ca="1"/>
        <v>#REF!</v>
      </c>
      <c r="AE13" s="110" t="e">
        <f ca="1"/>
        <v>#REF!</v>
      </c>
      <c r="AF13" s="112" t="e">
        <f ca="1"/>
        <v>#REF!</v>
      </c>
      <c r="AG13" s="112" t="e">
        <f ca="1"/>
        <v>#REF!</v>
      </c>
      <c r="AH13" s="112" t="e">
        <f ca="1"/>
        <v>#REF!</v>
      </c>
      <c r="AI13" s="112" t="e">
        <f ca="1"/>
        <v>#REF!</v>
      </c>
      <c r="AJ13" s="112" t="e">
        <f ca="1"/>
        <v>#REF!</v>
      </c>
      <c r="AK13" s="112" t="e">
        <f ca="1"/>
        <v>#REF!</v>
      </c>
      <c r="AL13" s="112" t="e">
        <f ca="1"/>
        <v>#REF!</v>
      </c>
      <c r="AM13" s="112" t="e">
        <f ca="1"/>
        <v>#REF!</v>
      </c>
      <c r="AN13" s="110" t="e">
        <f ca="1"/>
        <v>#REF!</v>
      </c>
      <c r="AO13" s="112" t="e">
        <f ca="1"/>
        <v>#REF!</v>
      </c>
      <c r="AP13" s="112" t="e">
        <f ca="1"/>
        <v>#REF!</v>
      </c>
      <c r="AQ13" s="112" t="e">
        <f ca="1"/>
        <v>#REF!</v>
      </c>
      <c r="AR13" s="112" t="e">
        <f ca="1"/>
        <v>#REF!</v>
      </c>
      <c r="AS13" s="112" t="e">
        <f ca="1"/>
        <v>#REF!</v>
      </c>
      <c r="AT13" s="112" t="e">
        <f ca="1"/>
        <v>#REF!</v>
      </c>
      <c r="AU13" s="112" t="e">
        <f ca="1"/>
        <v>#REF!</v>
      </c>
      <c r="AV13" s="112" t="e">
        <f ca="1"/>
        <v>#REF!</v>
      </c>
      <c r="AW13" s="110" t="e">
        <f ca="1"/>
        <v>#REF!</v>
      </c>
      <c r="AX13" s="112" t="e">
        <f ca="1"/>
        <v>#REF!</v>
      </c>
      <c r="AY13" s="112" t="e">
        <f ca="1"/>
        <v>#REF!</v>
      </c>
      <c r="AZ13" s="112" t="e">
        <f ca="1"/>
        <v>#REF!</v>
      </c>
      <c r="BA13" s="112" t="e">
        <f ca="1"/>
        <v>#REF!</v>
      </c>
      <c r="BB13" s="112" t="e">
        <f ca="1"/>
        <v>#REF!</v>
      </c>
      <c r="BC13" s="112" t="e">
        <f ca="1"/>
        <v>#REF!</v>
      </c>
      <c r="BD13" s="112" t="e">
        <f ca="1"/>
        <v>#REF!</v>
      </c>
      <c r="BE13" s="112" t="e">
        <f ca="1"/>
        <v>#REF!</v>
      </c>
      <c r="BF13" s="110" t="e">
        <f ca="1"/>
        <v>#REF!</v>
      </c>
      <c r="BG13" s="112" t="e">
        <f ca="1"/>
        <v>#REF!</v>
      </c>
      <c r="BH13" s="112" t="e">
        <f ca="1"/>
        <v>#REF!</v>
      </c>
      <c r="BI13" s="112" t="e">
        <f ca="1"/>
        <v>#REF!</v>
      </c>
      <c r="BJ13" s="112" t="e">
        <f ca="1"/>
        <v>#REF!</v>
      </c>
      <c r="BK13" s="112" t="e">
        <f ca="1"/>
        <v>#REF!</v>
      </c>
      <c r="BL13" s="112" t="e">
        <f ca="1"/>
        <v>#REF!</v>
      </c>
      <c r="BM13" s="112" t="e">
        <f ca="1"/>
        <v>#REF!</v>
      </c>
      <c r="BN13" s="112" t="e">
        <f ca="1"/>
        <v>#REF!</v>
      </c>
      <c r="BO13" s="110" t="e">
        <f ca="1"/>
        <v>#REF!</v>
      </c>
      <c r="BP13" s="112" t="e">
        <f ca="1"/>
        <v>#REF!</v>
      </c>
      <c r="BQ13" s="112" t="e">
        <f ca="1"/>
        <v>#REF!</v>
      </c>
      <c r="BR13" s="112" t="e">
        <f ca="1"/>
        <v>#REF!</v>
      </c>
      <c r="BS13" s="112" t="e">
        <f ca="1"/>
        <v>#REF!</v>
      </c>
      <c r="BT13" s="112" t="e">
        <f ca="1"/>
        <v>#REF!</v>
      </c>
      <c r="BU13" s="112" t="e">
        <f ca="1"/>
        <v>#REF!</v>
      </c>
      <c r="BV13" s="112" t="e">
        <f ca="1"/>
        <v>#REF!</v>
      </c>
      <c r="BW13" s="112" t="e">
        <f ca="1"/>
        <v>#REF!</v>
      </c>
      <c r="BX13" s="110" t="e">
        <f ca="1"/>
        <v>#REF!</v>
      </c>
      <c r="BY13" s="112" t="e">
        <f ca="1"/>
        <v>#REF!</v>
      </c>
      <c r="BZ13" s="112" t="e">
        <f ca="1"/>
        <v>#REF!</v>
      </c>
      <c r="CA13" s="112" t="e">
        <f ca="1"/>
        <v>#REF!</v>
      </c>
      <c r="CB13" s="112" t="e">
        <f ca="1"/>
        <v>#REF!</v>
      </c>
      <c r="CC13" s="112" t="e">
        <f ca="1"/>
        <v>#REF!</v>
      </c>
      <c r="CD13" s="112" t="e">
        <f ca="1"/>
        <v>#REF!</v>
      </c>
      <c r="CE13" s="112" t="e">
        <f ca="1"/>
        <v>#REF!</v>
      </c>
      <c r="CF13" s="112" t="e">
        <f ca="1"/>
        <v>#REF!</v>
      </c>
      <c r="CG13" s="110" t="e">
        <f ca="1"/>
        <v>#REF!</v>
      </c>
      <c r="CH13" s="112" t="e">
        <f ca="1"/>
        <v>#REF!</v>
      </c>
      <c r="CI13" s="112" t="e">
        <f ca="1"/>
        <v>#REF!</v>
      </c>
      <c r="CJ13" s="112" t="e">
        <f ca="1"/>
        <v>#REF!</v>
      </c>
      <c r="CK13" s="112" t="e">
        <f ca="1"/>
        <v>#REF!</v>
      </c>
      <c r="CL13" s="112" t="e">
        <f ca="1"/>
        <v>#REF!</v>
      </c>
      <c r="CM13" s="112" t="e">
        <f ca="1"/>
        <v>#REF!</v>
      </c>
      <c r="CN13" s="112" t="e">
        <f ca="1"/>
        <v>#REF!</v>
      </c>
      <c r="CO13" s="112" t="e">
        <f ca="1"/>
        <v>#REF!</v>
      </c>
      <c r="CP13" s="110" t="e">
        <f ca="1"/>
        <v>#REF!</v>
      </c>
      <c r="CQ13" s="112" t="e">
        <f ca="1"/>
        <v>#REF!</v>
      </c>
      <c r="CR13" s="112" t="e">
        <f ca="1"/>
        <v>#REF!</v>
      </c>
      <c r="CS13" s="112" t="e">
        <f ca="1"/>
        <v>#REF!</v>
      </c>
      <c r="CT13" s="112" t="e">
        <f ca="1"/>
        <v>#REF!</v>
      </c>
      <c r="CU13" s="112" t="e">
        <f ca="1"/>
        <v>#REF!</v>
      </c>
      <c r="CV13" s="112" t="e">
        <f ca="1"/>
        <v>#REF!</v>
      </c>
      <c r="CW13" s="112" t="e">
        <f ca="1"/>
        <v>#REF!</v>
      </c>
      <c r="CX13" s="112" t="e">
        <f ca="1"/>
        <v>#REF!</v>
      </c>
      <c r="CY13" s="110" t="e">
        <f ca="1"/>
        <v>#REF!</v>
      </c>
      <c r="CZ13" s="112" t="e">
        <f ca="1"/>
        <v>#REF!</v>
      </c>
      <c r="DA13" s="112" t="e">
        <f ca="1"/>
        <v>#REF!</v>
      </c>
      <c r="DB13" s="112" t="e">
        <f ca="1"/>
        <v>#REF!</v>
      </c>
      <c r="DC13" s="112" t="e">
        <f ca="1"/>
        <v>#REF!</v>
      </c>
      <c r="DD13" s="112" t="e">
        <f ca="1"/>
        <v>#REF!</v>
      </c>
      <c r="DE13" s="112" t="e">
        <f ca="1"/>
        <v>#REF!</v>
      </c>
      <c r="DF13" s="112" t="e">
        <f ca="1"/>
        <v>#REF!</v>
      </c>
      <c r="DG13" s="112" t="e">
        <f ca="1"/>
        <v>#REF!</v>
      </c>
      <c r="DH13" s="110" t="e">
        <f ca="1"/>
        <v>#REF!</v>
      </c>
      <c r="DI13" s="112" t="e">
        <f ca="1"/>
        <v>#REF!</v>
      </c>
      <c r="DJ13" s="112" t="e">
        <f ca="1"/>
        <v>#REF!</v>
      </c>
      <c r="DK13" s="112" t="e">
        <f ca="1"/>
        <v>#REF!</v>
      </c>
      <c r="DL13" s="112" t="e">
        <f ca="1"/>
        <v>#REF!</v>
      </c>
      <c r="DM13" s="112" t="e">
        <f ca="1"/>
        <v>#REF!</v>
      </c>
      <c r="DN13" s="112" t="e">
        <f ca="1"/>
        <v>#REF!</v>
      </c>
      <c r="DO13" s="112" t="e">
        <f ca="1"/>
        <v>#REF!</v>
      </c>
      <c r="DP13" s="112" t="e">
        <f ca="1"/>
        <v>#REF!</v>
      </c>
      <c r="DQ13" s="110" t="e">
        <f ca="1"/>
        <v>#REF!</v>
      </c>
      <c r="DR13" s="112" t="e">
        <f ca="1"/>
        <v>#REF!</v>
      </c>
      <c r="DS13" s="112" t="e">
        <f ca="1"/>
        <v>#REF!</v>
      </c>
      <c r="DT13" s="112" t="e">
        <f ca="1"/>
        <v>#REF!</v>
      </c>
      <c r="DU13" s="112" t="e">
        <f ca="1"/>
        <v>#REF!</v>
      </c>
      <c r="DV13" s="112" t="e">
        <f ca="1"/>
        <v>#REF!</v>
      </c>
      <c r="DW13" s="112" t="e">
        <f ca="1"/>
        <v>#REF!</v>
      </c>
      <c r="DX13" s="112" t="e">
        <f ca="1"/>
        <v>#REF!</v>
      </c>
      <c r="DY13" s="112" t="e">
        <f ca="1"/>
        <v>#REF!</v>
      </c>
      <c r="DZ13" s="110" t="e">
        <f ca="1"/>
        <v>#REF!</v>
      </c>
      <c r="EA13" s="112" t="e">
        <f ca="1"/>
        <v>#REF!</v>
      </c>
      <c r="EB13" s="112" t="e">
        <f ca="1"/>
        <v>#REF!</v>
      </c>
      <c r="EC13" s="112" t="e">
        <f ca="1"/>
        <v>#REF!</v>
      </c>
      <c r="ED13" s="112" t="e">
        <f ca="1"/>
        <v>#REF!</v>
      </c>
      <c r="EE13" s="112" t="e">
        <f ca="1"/>
        <v>#REF!</v>
      </c>
      <c r="EF13" s="112" t="e">
        <f ca="1"/>
        <v>#REF!</v>
      </c>
      <c r="EG13" s="112" t="e">
        <f ca="1"/>
        <v>#REF!</v>
      </c>
      <c r="EH13" s="112" t="e">
        <f ca="1"/>
        <v>#REF!</v>
      </c>
      <c r="EI13" s="110" t="e">
        <f ca="1"/>
        <v>#REF!</v>
      </c>
      <c r="EJ13" s="112" t="e">
        <f ca="1"/>
        <v>#REF!</v>
      </c>
      <c r="EK13" s="112" t="e">
        <f ca="1"/>
        <v>#REF!</v>
      </c>
      <c r="EL13" s="112" t="e">
        <f ca="1"/>
        <v>#REF!</v>
      </c>
      <c r="EM13" s="112" t="e">
        <f ca="1"/>
        <v>#REF!</v>
      </c>
      <c r="EN13" s="112" t="e">
        <f ca="1"/>
        <v>#REF!</v>
      </c>
      <c r="EO13" s="112" t="e">
        <f ca="1"/>
        <v>#REF!</v>
      </c>
      <c r="EP13" s="112" t="e">
        <f ca="1"/>
        <v>#REF!</v>
      </c>
      <c r="EQ13" s="112" t="e">
        <f ca="1"/>
        <v>#REF!</v>
      </c>
      <c r="ER13" s="112" t="e">
        <f ca="1"/>
        <v>#REF!</v>
      </c>
      <c r="ES13" s="112" t="e">
        <f ca="1"/>
        <v>#REF!</v>
      </c>
      <c r="ET13" s="112" t="e">
        <f ca="1"/>
        <v>#REF!</v>
      </c>
      <c r="EU13" s="112" t="str">
        <f ca="1"/>
        <v>0棟</v>
      </c>
      <c r="EV13" s="112" t="str">
        <f ca="1"/>
        <v>0棟</v>
      </c>
      <c r="EW13" s="112" t="str">
        <f ca="1"/>
        <v>0棟</v>
      </c>
      <c r="EX13" s="112" t="str">
        <f ca="1"/>
        <v>0棟</v>
      </c>
      <c r="EY13" s="112" t="str">
        <f ca="1"/>
        <v>0棟</v>
      </c>
      <c r="EZ13" s="112" t="str">
        <f ca="1"/>
        <v>0棟</v>
      </c>
      <c r="FA13" s="112" t="str">
        <f ca="1"/>
        <v>1棟未満</v>
      </c>
      <c r="FB13" s="112" t="str">
        <f ca="1"/>
        <v>1棟未満</v>
      </c>
      <c r="FC13" s="112" t="str">
        <f ca="1"/>
        <v>1棟未満</v>
      </c>
      <c r="FD13" s="112" t="str">
        <f ca="1"/>
        <v>1棟未満</v>
      </c>
      <c r="FE13" s="112" t="str">
        <f ca="1"/>
        <v>1棟未満</v>
      </c>
      <c r="FF13" s="112" t="str">
        <f ca="1"/>
        <v>1棟未満</v>
      </c>
      <c r="FG13" s="112" t="str">
        <f ca="1"/>
        <v>1棟</v>
      </c>
      <c r="FH13" s="112" t="str">
        <f ca="1"/>
        <v>1棟</v>
      </c>
      <c r="FI13" s="112" t="str">
        <f ca="1"/>
        <v>1棟</v>
      </c>
    </row>
    <row r="14" spans="1:165" x14ac:dyDescent="0.2">
      <c r="A14" s="183"/>
      <c r="B14" s="168" t="s">
        <v>32</v>
      </c>
      <c r="C14" s="34" t="s">
        <v>70</v>
      </c>
      <c r="D14" s="110" t="e">
        <f ca="1"/>
        <v>#REF!</v>
      </c>
      <c r="E14" s="112" t="e">
        <f ca="1"/>
        <v>#REF!</v>
      </c>
      <c r="F14" s="112" t="e">
        <f ca="1"/>
        <v>#REF!</v>
      </c>
      <c r="G14" s="112" t="e">
        <f ca="1"/>
        <v>#REF!</v>
      </c>
      <c r="H14" s="112" t="e">
        <f ca="1"/>
        <v>#REF!</v>
      </c>
      <c r="I14" s="112" t="e">
        <f ca="1"/>
        <v>#REF!</v>
      </c>
      <c r="J14" s="112" t="e">
        <f ca="1"/>
        <v>#REF!</v>
      </c>
      <c r="K14" s="112" t="e">
        <f ca="1"/>
        <v>#REF!</v>
      </c>
      <c r="L14" s="112" t="e">
        <f ca="1"/>
        <v>#REF!</v>
      </c>
      <c r="M14" s="110" t="e">
        <f ca="1"/>
        <v>#REF!</v>
      </c>
      <c r="N14" s="112" t="e">
        <f ca="1"/>
        <v>#REF!</v>
      </c>
      <c r="O14" s="112" t="e">
        <f ca="1"/>
        <v>#REF!</v>
      </c>
      <c r="P14" s="112" t="e">
        <f ca="1"/>
        <v>#REF!</v>
      </c>
      <c r="Q14" s="112" t="e">
        <f ca="1"/>
        <v>#REF!</v>
      </c>
      <c r="R14" s="112" t="e">
        <f ca="1"/>
        <v>#REF!</v>
      </c>
      <c r="S14" s="112" t="e">
        <f ca="1"/>
        <v>#REF!</v>
      </c>
      <c r="T14" s="112" t="e">
        <f ca="1"/>
        <v>#REF!</v>
      </c>
      <c r="U14" s="112" t="e">
        <f ca="1"/>
        <v>#REF!</v>
      </c>
      <c r="V14" s="110" t="e">
        <f ca="1"/>
        <v>#REF!</v>
      </c>
      <c r="W14" s="112" t="e">
        <f ca="1"/>
        <v>#REF!</v>
      </c>
      <c r="X14" s="112" t="e">
        <f ca="1"/>
        <v>#REF!</v>
      </c>
      <c r="Y14" s="112" t="e">
        <f ca="1"/>
        <v>#REF!</v>
      </c>
      <c r="Z14" s="112" t="e">
        <f ca="1"/>
        <v>#REF!</v>
      </c>
      <c r="AA14" s="112" t="e">
        <f ca="1"/>
        <v>#REF!</v>
      </c>
      <c r="AB14" s="112" t="e">
        <f ca="1"/>
        <v>#REF!</v>
      </c>
      <c r="AC14" s="112" t="e">
        <f ca="1"/>
        <v>#REF!</v>
      </c>
      <c r="AD14" s="112" t="e">
        <f ca="1"/>
        <v>#REF!</v>
      </c>
      <c r="AE14" s="110" t="e">
        <f ca="1"/>
        <v>#REF!</v>
      </c>
      <c r="AF14" s="112" t="e">
        <f ca="1"/>
        <v>#REF!</v>
      </c>
      <c r="AG14" s="112" t="e">
        <f ca="1"/>
        <v>#REF!</v>
      </c>
      <c r="AH14" s="112" t="e">
        <f ca="1"/>
        <v>#REF!</v>
      </c>
      <c r="AI14" s="112" t="e">
        <f ca="1"/>
        <v>#REF!</v>
      </c>
      <c r="AJ14" s="112" t="e">
        <f ca="1"/>
        <v>#REF!</v>
      </c>
      <c r="AK14" s="112" t="e">
        <f ca="1"/>
        <v>#REF!</v>
      </c>
      <c r="AL14" s="112" t="e">
        <f ca="1"/>
        <v>#REF!</v>
      </c>
      <c r="AM14" s="112" t="e">
        <f ca="1"/>
        <v>#REF!</v>
      </c>
      <c r="AN14" s="110" t="e">
        <f ca="1"/>
        <v>#REF!</v>
      </c>
      <c r="AO14" s="112" t="e">
        <f ca="1"/>
        <v>#REF!</v>
      </c>
      <c r="AP14" s="112" t="e">
        <f ca="1"/>
        <v>#REF!</v>
      </c>
      <c r="AQ14" s="112" t="e">
        <f ca="1"/>
        <v>#REF!</v>
      </c>
      <c r="AR14" s="112" t="e">
        <f ca="1"/>
        <v>#REF!</v>
      </c>
      <c r="AS14" s="112" t="e">
        <f ca="1"/>
        <v>#REF!</v>
      </c>
      <c r="AT14" s="112" t="e">
        <f ca="1"/>
        <v>#REF!</v>
      </c>
      <c r="AU14" s="112" t="e">
        <f ca="1"/>
        <v>#REF!</v>
      </c>
      <c r="AV14" s="112" t="e">
        <f ca="1"/>
        <v>#REF!</v>
      </c>
      <c r="AW14" s="110" t="e">
        <f ca="1"/>
        <v>#REF!</v>
      </c>
      <c r="AX14" s="112" t="e">
        <f ca="1"/>
        <v>#REF!</v>
      </c>
      <c r="AY14" s="112" t="e">
        <f ca="1"/>
        <v>#REF!</v>
      </c>
      <c r="AZ14" s="112" t="e">
        <f ca="1"/>
        <v>#REF!</v>
      </c>
      <c r="BA14" s="112" t="e">
        <f ca="1"/>
        <v>#REF!</v>
      </c>
      <c r="BB14" s="112" t="e">
        <f ca="1"/>
        <v>#REF!</v>
      </c>
      <c r="BC14" s="112" t="e">
        <f ca="1"/>
        <v>#REF!</v>
      </c>
      <c r="BD14" s="112" t="e">
        <f ca="1"/>
        <v>#REF!</v>
      </c>
      <c r="BE14" s="112" t="e">
        <f ca="1"/>
        <v>#REF!</v>
      </c>
      <c r="BF14" s="110" t="e">
        <f ca="1"/>
        <v>#REF!</v>
      </c>
      <c r="BG14" s="112" t="e">
        <f ca="1"/>
        <v>#REF!</v>
      </c>
      <c r="BH14" s="112" t="e">
        <f ca="1"/>
        <v>#REF!</v>
      </c>
      <c r="BI14" s="112" t="e">
        <f ca="1"/>
        <v>#REF!</v>
      </c>
      <c r="BJ14" s="112" t="e">
        <f ca="1"/>
        <v>#REF!</v>
      </c>
      <c r="BK14" s="112" t="e">
        <f ca="1"/>
        <v>#REF!</v>
      </c>
      <c r="BL14" s="112" t="e">
        <f ca="1"/>
        <v>#REF!</v>
      </c>
      <c r="BM14" s="112" t="e">
        <f ca="1"/>
        <v>#REF!</v>
      </c>
      <c r="BN14" s="112" t="e">
        <f ca="1"/>
        <v>#REF!</v>
      </c>
      <c r="BO14" s="110" t="e">
        <f ca="1"/>
        <v>#REF!</v>
      </c>
      <c r="BP14" s="112" t="e">
        <f ca="1"/>
        <v>#REF!</v>
      </c>
      <c r="BQ14" s="112" t="e">
        <f ca="1"/>
        <v>#REF!</v>
      </c>
      <c r="BR14" s="112" t="e">
        <f ca="1"/>
        <v>#REF!</v>
      </c>
      <c r="BS14" s="112" t="e">
        <f ca="1"/>
        <v>#REF!</v>
      </c>
      <c r="BT14" s="112" t="e">
        <f ca="1"/>
        <v>#REF!</v>
      </c>
      <c r="BU14" s="112" t="e">
        <f ca="1"/>
        <v>#REF!</v>
      </c>
      <c r="BV14" s="112" t="e">
        <f ca="1"/>
        <v>#REF!</v>
      </c>
      <c r="BW14" s="112" t="e">
        <f ca="1"/>
        <v>#REF!</v>
      </c>
      <c r="BX14" s="110" t="e">
        <f ca="1"/>
        <v>#REF!</v>
      </c>
      <c r="BY14" s="112" t="e">
        <f ca="1"/>
        <v>#REF!</v>
      </c>
      <c r="BZ14" s="112" t="e">
        <f ca="1"/>
        <v>#REF!</v>
      </c>
      <c r="CA14" s="112" t="e">
        <f ca="1"/>
        <v>#REF!</v>
      </c>
      <c r="CB14" s="112" t="e">
        <f ca="1"/>
        <v>#REF!</v>
      </c>
      <c r="CC14" s="112" t="e">
        <f ca="1"/>
        <v>#REF!</v>
      </c>
      <c r="CD14" s="112" t="e">
        <f ca="1"/>
        <v>#REF!</v>
      </c>
      <c r="CE14" s="112" t="e">
        <f ca="1"/>
        <v>#REF!</v>
      </c>
      <c r="CF14" s="112" t="e">
        <f ca="1"/>
        <v>#REF!</v>
      </c>
      <c r="CG14" s="110" t="e">
        <f ca="1"/>
        <v>#REF!</v>
      </c>
      <c r="CH14" s="112" t="e">
        <f ca="1"/>
        <v>#REF!</v>
      </c>
      <c r="CI14" s="112" t="e">
        <f ca="1"/>
        <v>#REF!</v>
      </c>
      <c r="CJ14" s="112" t="e">
        <f ca="1"/>
        <v>#REF!</v>
      </c>
      <c r="CK14" s="112" t="e">
        <f ca="1"/>
        <v>#REF!</v>
      </c>
      <c r="CL14" s="112" t="e">
        <f ca="1"/>
        <v>#REF!</v>
      </c>
      <c r="CM14" s="112" t="e">
        <f ca="1"/>
        <v>#REF!</v>
      </c>
      <c r="CN14" s="112" t="e">
        <f ca="1"/>
        <v>#REF!</v>
      </c>
      <c r="CO14" s="112" t="e">
        <f ca="1"/>
        <v>#REF!</v>
      </c>
      <c r="CP14" s="110" t="e">
        <f ca="1"/>
        <v>#REF!</v>
      </c>
      <c r="CQ14" s="112" t="e">
        <f ca="1"/>
        <v>#REF!</v>
      </c>
      <c r="CR14" s="112" t="e">
        <f ca="1"/>
        <v>#REF!</v>
      </c>
      <c r="CS14" s="112" t="e">
        <f ca="1"/>
        <v>#REF!</v>
      </c>
      <c r="CT14" s="112" t="e">
        <f ca="1"/>
        <v>#REF!</v>
      </c>
      <c r="CU14" s="112" t="e">
        <f ca="1"/>
        <v>#REF!</v>
      </c>
      <c r="CV14" s="112" t="e">
        <f ca="1"/>
        <v>#REF!</v>
      </c>
      <c r="CW14" s="112" t="e">
        <f ca="1"/>
        <v>#REF!</v>
      </c>
      <c r="CX14" s="112" t="e">
        <f ca="1"/>
        <v>#REF!</v>
      </c>
      <c r="CY14" s="110" t="e">
        <f ca="1"/>
        <v>#REF!</v>
      </c>
      <c r="CZ14" s="112" t="e">
        <f ca="1"/>
        <v>#REF!</v>
      </c>
      <c r="DA14" s="112" t="e">
        <f ca="1"/>
        <v>#REF!</v>
      </c>
      <c r="DB14" s="112" t="e">
        <f ca="1"/>
        <v>#REF!</v>
      </c>
      <c r="DC14" s="112" t="e">
        <f ca="1"/>
        <v>#REF!</v>
      </c>
      <c r="DD14" s="112" t="e">
        <f ca="1"/>
        <v>#REF!</v>
      </c>
      <c r="DE14" s="112" t="e">
        <f ca="1"/>
        <v>#REF!</v>
      </c>
      <c r="DF14" s="112" t="e">
        <f ca="1"/>
        <v>#REF!</v>
      </c>
      <c r="DG14" s="112" t="e">
        <f ca="1"/>
        <v>#REF!</v>
      </c>
      <c r="DH14" s="110" t="e">
        <f ca="1"/>
        <v>#REF!</v>
      </c>
      <c r="DI14" s="112" t="e">
        <f ca="1"/>
        <v>#REF!</v>
      </c>
      <c r="DJ14" s="112" t="e">
        <f ca="1"/>
        <v>#REF!</v>
      </c>
      <c r="DK14" s="112" t="e">
        <f ca="1"/>
        <v>#REF!</v>
      </c>
      <c r="DL14" s="112" t="e">
        <f ca="1"/>
        <v>#REF!</v>
      </c>
      <c r="DM14" s="112" t="e">
        <f ca="1"/>
        <v>#REF!</v>
      </c>
      <c r="DN14" s="112" t="e">
        <f ca="1"/>
        <v>#REF!</v>
      </c>
      <c r="DO14" s="112" t="e">
        <f ca="1"/>
        <v>#REF!</v>
      </c>
      <c r="DP14" s="112" t="e">
        <f ca="1"/>
        <v>#REF!</v>
      </c>
      <c r="DQ14" s="110" t="e">
        <f ca="1"/>
        <v>#REF!</v>
      </c>
      <c r="DR14" s="112" t="e">
        <f ca="1"/>
        <v>#REF!</v>
      </c>
      <c r="DS14" s="112" t="e">
        <f ca="1"/>
        <v>#REF!</v>
      </c>
      <c r="DT14" s="112" t="e">
        <f ca="1"/>
        <v>#REF!</v>
      </c>
      <c r="DU14" s="112" t="e">
        <f ca="1"/>
        <v>#REF!</v>
      </c>
      <c r="DV14" s="112" t="e">
        <f ca="1"/>
        <v>#REF!</v>
      </c>
      <c r="DW14" s="112" t="e">
        <f ca="1"/>
        <v>#REF!</v>
      </c>
      <c r="DX14" s="112" t="e">
        <f ca="1"/>
        <v>#REF!</v>
      </c>
      <c r="DY14" s="112" t="e">
        <f ca="1"/>
        <v>#REF!</v>
      </c>
      <c r="DZ14" s="110" t="e">
        <f ca="1"/>
        <v>#REF!</v>
      </c>
      <c r="EA14" s="112" t="e">
        <f ca="1"/>
        <v>#REF!</v>
      </c>
      <c r="EB14" s="112" t="e">
        <f ca="1"/>
        <v>#REF!</v>
      </c>
      <c r="EC14" s="112" t="e">
        <f ca="1"/>
        <v>#REF!</v>
      </c>
      <c r="ED14" s="112" t="e">
        <f ca="1"/>
        <v>#REF!</v>
      </c>
      <c r="EE14" s="112" t="e">
        <f ca="1"/>
        <v>#REF!</v>
      </c>
      <c r="EF14" s="112" t="e">
        <f ca="1"/>
        <v>#REF!</v>
      </c>
      <c r="EG14" s="112" t="e">
        <f ca="1"/>
        <v>#REF!</v>
      </c>
      <c r="EH14" s="112" t="e">
        <f ca="1"/>
        <v>#REF!</v>
      </c>
      <c r="EI14" s="110" t="e">
        <f ca="1"/>
        <v>#REF!</v>
      </c>
      <c r="EJ14" s="112" t="e">
        <f ca="1"/>
        <v>#REF!</v>
      </c>
      <c r="EK14" s="112" t="e">
        <f ca="1"/>
        <v>#REF!</v>
      </c>
      <c r="EL14" s="112" t="e">
        <f ca="1"/>
        <v>#REF!</v>
      </c>
      <c r="EM14" s="112" t="e">
        <f ca="1"/>
        <v>#REF!</v>
      </c>
      <c r="EN14" s="112" t="e">
        <f ca="1"/>
        <v>#REF!</v>
      </c>
      <c r="EO14" s="112" t="e">
        <f ca="1"/>
        <v>#REF!</v>
      </c>
      <c r="EP14" s="112" t="e">
        <f ca="1"/>
        <v>#REF!</v>
      </c>
      <c r="EQ14" s="112" t="e">
        <f ca="1"/>
        <v>#REF!</v>
      </c>
      <c r="ER14" s="112" t="e">
        <f ca="1"/>
        <v>#REF!</v>
      </c>
      <c r="ES14" s="112" t="e">
        <f ca="1"/>
        <v>#REF!</v>
      </c>
      <c r="ET14" s="112" t="e">
        <f ca="1"/>
        <v>#REF!</v>
      </c>
      <c r="EU14" s="112" t="str">
        <f ca="1"/>
        <v>0棟</v>
      </c>
      <c r="EV14" s="112" t="str">
        <f ca="1"/>
        <v>0棟</v>
      </c>
      <c r="EW14" s="112" t="str">
        <f ca="1"/>
        <v>0棟</v>
      </c>
      <c r="EX14" s="112" t="str">
        <f ca="1"/>
        <v>0棟</v>
      </c>
      <c r="EY14" s="112" t="str">
        <f ca="1"/>
        <v>0棟</v>
      </c>
      <c r="EZ14" s="112" t="str">
        <f ca="1"/>
        <v>0棟</v>
      </c>
      <c r="FA14" s="112" t="str">
        <f ca="1"/>
        <v>1棟未満</v>
      </c>
      <c r="FB14" s="112" t="str">
        <f ca="1"/>
        <v>1棟未満</v>
      </c>
      <c r="FC14" s="112" t="str">
        <f ca="1"/>
        <v>1棟未満</v>
      </c>
      <c r="FD14" s="112" t="str">
        <f ca="1"/>
        <v>1棟未満</v>
      </c>
      <c r="FE14" s="112" t="str">
        <f ca="1"/>
        <v>1棟未満</v>
      </c>
      <c r="FF14" s="112" t="str">
        <f ca="1"/>
        <v>1棟未満</v>
      </c>
      <c r="FG14" s="112" t="str">
        <f ca="1"/>
        <v>1棟未満</v>
      </c>
      <c r="FH14" s="112" t="str">
        <f ca="1"/>
        <v>1棟未満</v>
      </c>
      <c r="FI14" s="112" t="str">
        <f ca="1"/>
        <v>1棟未満</v>
      </c>
    </row>
    <row r="15" spans="1:165" ht="13.5" customHeight="1" x14ac:dyDescent="0.2">
      <c r="A15" s="184"/>
      <c r="B15" s="170"/>
      <c r="C15" s="34" t="s">
        <v>72</v>
      </c>
      <c r="D15" s="110" t="e">
        <f ca="1"/>
        <v>#REF!</v>
      </c>
      <c r="E15" s="112" t="e">
        <f ca="1"/>
        <v>#REF!</v>
      </c>
      <c r="F15" s="112" t="e">
        <f ca="1"/>
        <v>#REF!</v>
      </c>
      <c r="G15" s="112" t="e">
        <f ca="1"/>
        <v>#REF!</v>
      </c>
      <c r="H15" s="112" t="e">
        <f ca="1"/>
        <v>#REF!</v>
      </c>
      <c r="I15" s="112" t="e">
        <f ca="1"/>
        <v>#REF!</v>
      </c>
      <c r="J15" s="112" t="e">
        <f ca="1"/>
        <v>#REF!</v>
      </c>
      <c r="K15" s="112" t="e">
        <f ca="1"/>
        <v>#REF!</v>
      </c>
      <c r="L15" s="112" t="e">
        <f ca="1"/>
        <v>#REF!</v>
      </c>
      <c r="M15" s="110" t="e">
        <f ca="1"/>
        <v>#REF!</v>
      </c>
      <c r="N15" s="112" t="e">
        <f ca="1"/>
        <v>#REF!</v>
      </c>
      <c r="O15" s="112" t="e">
        <f ca="1"/>
        <v>#REF!</v>
      </c>
      <c r="P15" s="112" t="e">
        <f ca="1"/>
        <v>#REF!</v>
      </c>
      <c r="Q15" s="112" t="e">
        <f ca="1"/>
        <v>#REF!</v>
      </c>
      <c r="R15" s="112" t="e">
        <f ca="1"/>
        <v>#REF!</v>
      </c>
      <c r="S15" s="112" t="e">
        <f ca="1"/>
        <v>#REF!</v>
      </c>
      <c r="T15" s="112" t="e">
        <f ca="1"/>
        <v>#REF!</v>
      </c>
      <c r="U15" s="112" t="e">
        <f ca="1"/>
        <v>#REF!</v>
      </c>
      <c r="V15" s="110" t="e">
        <f ca="1"/>
        <v>#REF!</v>
      </c>
      <c r="W15" s="112" t="e">
        <f ca="1"/>
        <v>#REF!</v>
      </c>
      <c r="X15" s="112" t="e">
        <f ca="1"/>
        <v>#REF!</v>
      </c>
      <c r="Y15" s="112" t="e">
        <f ca="1"/>
        <v>#REF!</v>
      </c>
      <c r="Z15" s="112" t="e">
        <f ca="1"/>
        <v>#REF!</v>
      </c>
      <c r="AA15" s="112" t="e">
        <f ca="1"/>
        <v>#REF!</v>
      </c>
      <c r="AB15" s="112" t="e">
        <f ca="1"/>
        <v>#REF!</v>
      </c>
      <c r="AC15" s="112" t="e">
        <f ca="1"/>
        <v>#REF!</v>
      </c>
      <c r="AD15" s="112" t="e">
        <f ca="1"/>
        <v>#REF!</v>
      </c>
      <c r="AE15" s="110" t="e">
        <f ca="1"/>
        <v>#REF!</v>
      </c>
      <c r="AF15" s="112" t="e">
        <f ca="1"/>
        <v>#REF!</v>
      </c>
      <c r="AG15" s="112" t="e">
        <f ca="1"/>
        <v>#REF!</v>
      </c>
      <c r="AH15" s="112" t="e">
        <f ca="1"/>
        <v>#REF!</v>
      </c>
      <c r="AI15" s="112" t="e">
        <f ca="1"/>
        <v>#REF!</v>
      </c>
      <c r="AJ15" s="112" t="e">
        <f ca="1"/>
        <v>#REF!</v>
      </c>
      <c r="AK15" s="112" t="e">
        <f ca="1"/>
        <v>#REF!</v>
      </c>
      <c r="AL15" s="112" t="e">
        <f ca="1"/>
        <v>#REF!</v>
      </c>
      <c r="AM15" s="112" t="e">
        <f ca="1"/>
        <v>#REF!</v>
      </c>
      <c r="AN15" s="110" t="e">
        <f ca="1"/>
        <v>#REF!</v>
      </c>
      <c r="AO15" s="112" t="e">
        <f ca="1"/>
        <v>#REF!</v>
      </c>
      <c r="AP15" s="112" t="e">
        <f ca="1"/>
        <v>#REF!</v>
      </c>
      <c r="AQ15" s="112" t="e">
        <f ca="1"/>
        <v>#REF!</v>
      </c>
      <c r="AR15" s="112" t="e">
        <f ca="1"/>
        <v>#REF!</v>
      </c>
      <c r="AS15" s="112" t="e">
        <f ca="1"/>
        <v>#REF!</v>
      </c>
      <c r="AT15" s="112" t="e">
        <f ca="1"/>
        <v>#REF!</v>
      </c>
      <c r="AU15" s="112" t="e">
        <f ca="1"/>
        <v>#REF!</v>
      </c>
      <c r="AV15" s="112" t="e">
        <f ca="1"/>
        <v>#REF!</v>
      </c>
      <c r="AW15" s="110" t="e">
        <f ca="1"/>
        <v>#REF!</v>
      </c>
      <c r="AX15" s="112" t="e">
        <f ca="1"/>
        <v>#REF!</v>
      </c>
      <c r="AY15" s="112" t="e">
        <f ca="1"/>
        <v>#REF!</v>
      </c>
      <c r="AZ15" s="112" t="e">
        <f ca="1"/>
        <v>#REF!</v>
      </c>
      <c r="BA15" s="112" t="e">
        <f ca="1"/>
        <v>#REF!</v>
      </c>
      <c r="BB15" s="112" t="e">
        <f ca="1"/>
        <v>#REF!</v>
      </c>
      <c r="BC15" s="112" t="e">
        <f ca="1"/>
        <v>#REF!</v>
      </c>
      <c r="BD15" s="112" t="e">
        <f ca="1"/>
        <v>#REF!</v>
      </c>
      <c r="BE15" s="112" t="e">
        <f ca="1"/>
        <v>#REF!</v>
      </c>
      <c r="BF15" s="110" t="e">
        <f ca="1"/>
        <v>#REF!</v>
      </c>
      <c r="BG15" s="112" t="e">
        <f ca="1"/>
        <v>#REF!</v>
      </c>
      <c r="BH15" s="112" t="e">
        <f ca="1"/>
        <v>#REF!</v>
      </c>
      <c r="BI15" s="112" t="e">
        <f ca="1"/>
        <v>#REF!</v>
      </c>
      <c r="BJ15" s="112" t="e">
        <f ca="1"/>
        <v>#REF!</v>
      </c>
      <c r="BK15" s="112" t="e">
        <f ca="1"/>
        <v>#REF!</v>
      </c>
      <c r="BL15" s="112" t="e">
        <f ca="1"/>
        <v>#REF!</v>
      </c>
      <c r="BM15" s="112" t="e">
        <f ca="1"/>
        <v>#REF!</v>
      </c>
      <c r="BN15" s="112" t="e">
        <f ca="1"/>
        <v>#REF!</v>
      </c>
      <c r="BO15" s="110" t="e">
        <f ca="1"/>
        <v>#REF!</v>
      </c>
      <c r="BP15" s="112" t="e">
        <f ca="1"/>
        <v>#REF!</v>
      </c>
      <c r="BQ15" s="112" t="e">
        <f ca="1"/>
        <v>#REF!</v>
      </c>
      <c r="BR15" s="112" t="e">
        <f ca="1"/>
        <v>#REF!</v>
      </c>
      <c r="BS15" s="112" t="e">
        <f ca="1"/>
        <v>#REF!</v>
      </c>
      <c r="BT15" s="112" t="e">
        <f ca="1"/>
        <v>#REF!</v>
      </c>
      <c r="BU15" s="112" t="e">
        <f ca="1"/>
        <v>#REF!</v>
      </c>
      <c r="BV15" s="112" t="e">
        <f ca="1"/>
        <v>#REF!</v>
      </c>
      <c r="BW15" s="112" t="e">
        <f ca="1"/>
        <v>#REF!</v>
      </c>
      <c r="BX15" s="110" t="e">
        <f ca="1"/>
        <v>#REF!</v>
      </c>
      <c r="BY15" s="112" t="e">
        <f ca="1"/>
        <v>#REF!</v>
      </c>
      <c r="BZ15" s="112" t="e">
        <f ca="1"/>
        <v>#REF!</v>
      </c>
      <c r="CA15" s="112" t="e">
        <f ca="1"/>
        <v>#REF!</v>
      </c>
      <c r="CB15" s="112" t="e">
        <f ca="1"/>
        <v>#REF!</v>
      </c>
      <c r="CC15" s="112" t="e">
        <f ca="1"/>
        <v>#REF!</v>
      </c>
      <c r="CD15" s="112" t="e">
        <f ca="1"/>
        <v>#REF!</v>
      </c>
      <c r="CE15" s="112" t="e">
        <f ca="1"/>
        <v>#REF!</v>
      </c>
      <c r="CF15" s="112" t="e">
        <f ca="1"/>
        <v>#REF!</v>
      </c>
      <c r="CG15" s="110" t="e">
        <f ca="1"/>
        <v>#REF!</v>
      </c>
      <c r="CH15" s="112" t="e">
        <f ca="1"/>
        <v>#REF!</v>
      </c>
      <c r="CI15" s="112" t="e">
        <f ca="1"/>
        <v>#REF!</v>
      </c>
      <c r="CJ15" s="112" t="e">
        <f ca="1"/>
        <v>#REF!</v>
      </c>
      <c r="CK15" s="112" t="e">
        <f ca="1"/>
        <v>#REF!</v>
      </c>
      <c r="CL15" s="112" t="e">
        <f ca="1"/>
        <v>#REF!</v>
      </c>
      <c r="CM15" s="112" t="e">
        <f ca="1"/>
        <v>#REF!</v>
      </c>
      <c r="CN15" s="112" t="e">
        <f ca="1"/>
        <v>#REF!</v>
      </c>
      <c r="CO15" s="112" t="e">
        <f ca="1"/>
        <v>#REF!</v>
      </c>
      <c r="CP15" s="110" t="e">
        <f ca="1"/>
        <v>#REF!</v>
      </c>
      <c r="CQ15" s="112" t="e">
        <f ca="1"/>
        <v>#REF!</v>
      </c>
      <c r="CR15" s="112" t="e">
        <f ca="1"/>
        <v>#REF!</v>
      </c>
      <c r="CS15" s="112" t="e">
        <f ca="1"/>
        <v>#REF!</v>
      </c>
      <c r="CT15" s="112" t="e">
        <f ca="1"/>
        <v>#REF!</v>
      </c>
      <c r="CU15" s="112" t="e">
        <f ca="1"/>
        <v>#REF!</v>
      </c>
      <c r="CV15" s="112" t="e">
        <f ca="1"/>
        <v>#REF!</v>
      </c>
      <c r="CW15" s="112" t="e">
        <f ca="1"/>
        <v>#REF!</v>
      </c>
      <c r="CX15" s="112" t="e">
        <f ca="1"/>
        <v>#REF!</v>
      </c>
      <c r="CY15" s="110" t="e">
        <f ca="1"/>
        <v>#REF!</v>
      </c>
      <c r="CZ15" s="112" t="e">
        <f ca="1"/>
        <v>#REF!</v>
      </c>
      <c r="DA15" s="112" t="e">
        <f ca="1"/>
        <v>#REF!</v>
      </c>
      <c r="DB15" s="112" t="e">
        <f ca="1"/>
        <v>#REF!</v>
      </c>
      <c r="DC15" s="112" t="e">
        <f ca="1"/>
        <v>#REF!</v>
      </c>
      <c r="DD15" s="112" t="e">
        <f ca="1"/>
        <v>#REF!</v>
      </c>
      <c r="DE15" s="112" t="e">
        <f ca="1"/>
        <v>#REF!</v>
      </c>
      <c r="DF15" s="112" t="e">
        <f ca="1"/>
        <v>#REF!</v>
      </c>
      <c r="DG15" s="112" t="e">
        <f ca="1"/>
        <v>#REF!</v>
      </c>
      <c r="DH15" s="110" t="e">
        <f ca="1"/>
        <v>#REF!</v>
      </c>
      <c r="DI15" s="112" t="e">
        <f ca="1"/>
        <v>#REF!</v>
      </c>
      <c r="DJ15" s="112" t="e">
        <f ca="1"/>
        <v>#REF!</v>
      </c>
      <c r="DK15" s="112" t="e">
        <f ca="1"/>
        <v>#REF!</v>
      </c>
      <c r="DL15" s="112" t="e">
        <f ca="1"/>
        <v>#REF!</v>
      </c>
      <c r="DM15" s="112" t="e">
        <f ca="1"/>
        <v>#REF!</v>
      </c>
      <c r="DN15" s="112" t="e">
        <f ca="1"/>
        <v>#REF!</v>
      </c>
      <c r="DO15" s="112" t="e">
        <f ca="1"/>
        <v>#REF!</v>
      </c>
      <c r="DP15" s="112" t="e">
        <f ca="1"/>
        <v>#REF!</v>
      </c>
      <c r="DQ15" s="110" t="e">
        <f ca="1"/>
        <v>#REF!</v>
      </c>
      <c r="DR15" s="112" t="e">
        <f ca="1"/>
        <v>#REF!</v>
      </c>
      <c r="DS15" s="112" t="e">
        <f ca="1"/>
        <v>#REF!</v>
      </c>
      <c r="DT15" s="112" t="e">
        <f ca="1"/>
        <v>#REF!</v>
      </c>
      <c r="DU15" s="112" t="e">
        <f ca="1"/>
        <v>#REF!</v>
      </c>
      <c r="DV15" s="112" t="e">
        <f ca="1"/>
        <v>#REF!</v>
      </c>
      <c r="DW15" s="112" t="e">
        <f ca="1"/>
        <v>#REF!</v>
      </c>
      <c r="DX15" s="112" t="e">
        <f ca="1"/>
        <v>#REF!</v>
      </c>
      <c r="DY15" s="112" t="e">
        <f ca="1"/>
        <v>#REF!</v>
      </c>
      <c r="DZ15" s="110" t="e">
        <f ca="1"/>
        <v>#REF!</v>
      </c>
      <c r="EA15" s="112" t="e">
        <f ca="1"/>
        <v>#REF!</v>
      </c>
      <c r="EB15" s="112" t="e">
        <f ca="1"/>
        <v>#REF!</v>
      </c>
      <c r="EC15" s="112" t="e">
        <f ca="1"/>
        <v>#REF!</v>
      </c>
      <c r="ED15" s="112" t="e">
        <f ca="1"/>
        <v>#REF!</v>
      </c>
      <c r="EE15" s="112" t="e">
        <f ca="1"/>
        <v>#REF!</v>
      </c>
      <c r="EF15" s="112" t="e">
        <f ca="1"/>
        <v>#REF!</v>
      </c>
      <c r="EG15" s="112" t="e">
        <f ca="1"/>
        <v>#REF!</v>
      </c>
      <c r="EH15" s="112" t="e">
        <f ca="1"/>
        <v>#REF!</v>
      </c>
      <c r="EI15" s="110" t="e">
        <f ca="1"/>
        <v>#REF!</v>
      </c>
      <c r="EJ15" s="112" t="e">
        <f ca="1"/>
        <v>#REF!</v>
      </c>
      <c r="EK15" s="112" t="e">
        <f ca="1"/>
        <v>#REF!</v>
      </c>
      <c r="EL15" s="112" t="e">
        <f ca="1"/>
        <v>#REF!</v>
      </c>
      <c r="EM15" s="112" t="e">
        <f ca="1"/>
        <v>#REF!</v>
      </c>
      <c r="EN15" s="112" t="e">
        <f ca="1"/>
        <v>#REF!</v>
      </c>
      <c r="EO15" s="112" t="e">
        <f ca="1"/>
        <v>#REF!</v>
      </c>
      <c r="EP15" s="112" t="e">
        <f ca="1"/>
        <v>#REF!</v>
      </c>
      <c r="EQ15" s="112" t="e">
        <f ca="1"/>
        <v>#REF!</v>
      </c>
      <c r="ER15" s="112" t="e">
        <f ca="1"/>
        <v>#REF!</v>
      </c>
      <c r="ES15" s="112" t="e">
        <f ca="1"/>
        <v>#REF!</v>
      </c>
      <c r="ET15" s="112" t="e">
        <f ca="1"/>
        <v>#REF!</v>
      </c>
      <c r="EU15" s="112" t="str">
        <f ca="1"/>
        <v>0棟</v>
      </c>
      <c r="EV15" s="112" t="str">
        <f ca="1"/>
        <v>0棟</v>
      </c>
      <c r="EW15" s="112" t="str">
        <f ca="1"/>
        <v>0棟</v>
      </c>
      <c r="EX15" s="112" t="str">
        <f ca="1"/>
        <v>0棟</v>
      </c>
      <c r="EY15" s="112" t="str">
        <f ca="1"/>
        <v>0棟</v>
      </c>
      <c r="EZ15" s="112" t="str">
        <f ca="1"/>
        <v>0棟</v>
      </c>
      <c r="FA15" s="112" t="str">
        <f ca="1"/>
        <v>1棟未満</v>
      </c>
      <c r="FB15" s="112" t="str">
        <f ca="1"/>
        <v>1棟未満</v>
      </c>
      <c r="FC15" s="112" t="str">
        <f ca="1"/>
        <v>1棟未満</v>
      </c>
      <c r="FD15" s="112" t="str">
        <f ca="1"/>
        <v>1棟未満</v>
      </c>
      <c r="FE15" s="112" t="str">
        <f ca="1"/>
        <v>1棟未満</v>
      </c>
      <c r="FF15" s="112" t="str">
        <f ca="1"/>
        <v>1棟未満</v>
      </c>
      <c r="FG15" s="112" t="str">
        <f ca="1"/>
        <v>1棟</v>
      </c>
      <c r="FH15" s="112" t="str">
        <f ca="1"/>
        <v>1棟</v>
      </c>
      <c r="FI15" s="112" t="str">
        <f ca="1"/>
        <v>1棟</v>
      </c>
    </row>
    <row r="16" spans="1:165" x14ac:dyDescent="0.2">
      <c r="A16" s="176" t="s">
        <v>521</v>
      </c>
      <c r="B16" s="177"/>
      <c r="C16" s="34" t="s">
        <v>730</v>
      </c>
      <c r="D16" s="110" t="e">
        <f ca="1"/>
        <v>#REF!</v>
      </c>
      <c r="E16" s="111" t="e">
        <f ca="1"/>
        <v>#REF!</v>
      </c>
      <c r="F16" s="111" t="e">
        <f ca="1"/>
        <v>#REF!</v>
      </c>
      <c r="G16" s="111" t="e">
        <f ca="1"/>
        <v>#REF!</v>
      </c>
      <c r="H16" s="111" t="e">
        <f ca="1"/>
        <v>#REF!</v>
      </c>
      <c r="I16" s="111" t="e">
        <f ca="1"/>
        <v>#REF!</v>
      </c>
      <c r="J16" s="111" t="e">
        <f ca="1"/>
        <v>#REF!</v>
      </c>
      <c r="K16" s="111" t="e">
        <f ca="1"/>
        <v>#REF!</v>
      </c>
      <c r="L16" s="111" t="e">
        <f ca="1"/>
        <v>#REF!</v>
      </c>
      <c r="M16" s="110" t="e">
        <f ca="1"/>
        <v>#REF!</v>
      </c>
      <c r="N16" s="111" t="e">
        <f ca="1"/>
        <v>#REF!</v>
      </c>
      <c r="O16" s="111" t="e">
        <f ca="1"/>
        <v>#REF!</v>
      </c>
      <c r="P16" s="111" t="e">
        <f ca="1"/>
        <v>#REF!</v>
      </c>
      <c r="Q16" s="111" t="e">
        <f ca="1"/>
        <v>#REF!</v>
      </c>
      <c r="R16" s="111" t="e">
        <f ca="1"/>
        <v>#REF!</v>
      </c>
      <c r="S16" s="111" t="e">
        <f ca="1"/>
        <v>#REF!</v>
      </c>
      <c r="T16" s="111" t="e">
        <f ca="1"/>
        <v>#REF!</v>
      </c>
      <c r="U16" s="111" t="e">
        <f ca="1"/>
        <v>#REF!</v>
      </c>
      <c r="V16" s="110" t="e">
        <f ca="1"/>
        <v>#REF!</v>
      </c>
      <c r="W16" s="111" t="e">
        <f ca="1"/>
        <v>#REF!</v>
      </c>
      <c r="X16" s="111" t="e">
        <f ca="1"/>
        <v>#REF!</v>
      </c>
      <c r="Y16" s="111" t="e">
        <f ca="1"/>
        <v>#REF!</v>
      </c>
      <c r="Z16" s="111" t="e">
        <f ca="1"/>
        <v>#REF!</v>
      </c>
      <c r="AA16" s="111" t="e">
        <f ca="1"/>
        <v>#REF!</v>
      </c>
      <c r="AB16" s="111" t="e">
        <f ca="1"/>
        <v>#REF!</v>
      </c>
      <c r="AC16" s="111" t="e">
        <f ca="1"/>
        <v>#REF!</v>
      </c>
      <c r="AD16" s="111" t="e">
        <f ca="1"/>
        <v>#REF!</v>
      </c>
      <c r="AE16" s="110" t="e">
        <f ca="1"/>
        <v>#REF!</v>
      </c>
      <c r="AF16" s="111" t="e">
        <f ca="1"/>
        <v>#REF!</v>
      </c>
      <c r="AG16" s="111" t="e">
        <f ca="1"/>
        <v>#REF!</v>
      </c>
      <c r="AH16" s="111" t="e">
        <f ca="1"/>
        <v>#REF!</v>
      </c>
      <c r="AI16" s="111" t="e">
        <f ca="1"/>
        <v>#REF!</v>
      </c>
      <c r="AJ16" s="111" t="e">
        <f ca="1"/>
        <v>#REF!</v>
      </c>
      <c r="AK16" s="111" t="e">
        <f ca="1"/>
        <v>#REF!</v>
      </c>
      <c r="AL16" s="111" t="e">
        <f ca="1"/>
        <v>#REF!</v>
      </c>
      <c r="AM16" s="111" t="e">
        <f ca="1"/>
        <v>#REF!</v>
      </c>
      <c r="AN16" s="110" t="e">
        <f ca="1"/>
        <v>#REF!</v>
      </c>
      <c r="AO16" s="111" t="e">
        <f ca="1"/>
        <v>#REF!</v>
      </c>
      <c r="AP16" s="111" t="e">
        <f ca="1"/>
        <v>#REF!</v>
      </c>
      <c r="AQ16" s="111" t="e">
        <f ca="1"/>
        <v>#REF!</v>
      </c>
      <c r="AR16" s="111" t="e">
        <f ca="1"/>
        <v>#REF!</v>
      </c>
      <c r="AS16" s="111" t="e">
        <f ca="1"/>
        <v>#REF!</v>
      </c>
      <c r="AT16" s="111" t="e">
        <f ca="1"/>
        <v>#REF!</v>
      </c>
      <c r="AU16" s="111" t="e">
        <f ca="1"/>
        <v>#REF!</v>
      </c>
      <c r="AV16" s="111" t="e">
        <f ca="1"/>
        <v>#REF!</v>
      </c>
      <c r="AW16" s="110" t="e">
        <f ca="1"/>
        <v>#REF!</v>
      </c>
      <c r="AX16" s="111" t="e">
        <f ca="1"/>
        <v>#REF!</v>
      </c>
      <c r="AY16" s="111" t="e">
        <f ca="1"/>
        <v>#REF!</v>
      </c>
      <c r="AZ16" s="111" t="e">
        <f ca="1"/>
        <v>#REF!</v>
      </c>
      <c r="BA16" s="111" t="e">
        <f ca="1"/>
        <v>#REF!</v>
      </c>
      <c r="BB16" s="111" t="e">
        <f ca="1"/>
        <v>#REF!</v>
      </c>
      <c r="BC16" s="111" t="e">
        <f ca="1"/>
        <v>#REF!</v>
      </c>
      <c r="BD16" s="111" t="e">
        <f ca="1"/>
        <v>#REF!</v>
      </c>
      <c r="BE16" s="111" t="e">
        <f ca="1"/>
        <v>#REF!</v>
      </c>
      <c r="BF16" s="110" t="e">
        <f ca="1"/>
        <v>#REF!</v>
      </c>
      <c r="BG16" s="111" t="e">
        <f ca="1"/>
        <v>#REF!</v>
      </c>
      <c r="BH16" s="111" t="e">
        <f ca="1"/>
        <v>#REF!</v>
      </c>
      <c r="BI16" s="111" t="e">
        <f ca="1"/>
        <v>#REF!</v>
      </c>
      <c r="BJ16" s="111" t="e">
        <f ca="1"/>
        <v>#REF!</v>
      </c>
      <c r="BK16" s="111" t="e">
        <f ca="1"/>
        <v>#REF!</v>
      </c>
      <c r="BL16" s="111" t="e">
        <f ca="1"/>
        <v>#REF!</v>
      </c>
      <c r="BM16" s="111" t="e">
        <f ca="1"/>
        <v>#REF!</v>
      </c>
      <c r="BN16" s="111" t="e">
        <f ca="1"/>
        <v>#REF!</v>
      </c>
      <c r="BO16" s="110" t="e">
        <f ca="1"/>
        <v>#REF!</v>
      </c>
      <c r="BP16" s="111" t="e">
        <f ca="1"/>
        <v>#REF!</v>
      </c>
      <c r="BQ16" s="111" t="e">
        <f ca="1"/>
        <v>#REF!</v>
      </c>
      <c r="BR16" s="111" t="e">
        <f ca="1"/>
        <v>#REF!</v>
      </c>
      <c r="BS16" s="111" t="e">
        <f ca="1"/>
        <v>#REF!</v>
      </c>
      <c r="BT16" s="111" t="e">
        <f ca="1"/>
        <v>#REF!</v>
      </c>
      <c r="BU16" s="111" t="e">
        <f ca="1"/>
        <v>#REF!</v>
      </c>
      <c r="BV16" s="111" t="e">
        <f ca="1"/>
        <v>#REF!</v>
      </c>
      <c r="BW16" s="111" t="e">
        <f ca="1"/>
        <v>#REF!</v>
      </c>
      <c r="BX16" s="110" t="e">
        <f ca="1"/>
        <v>#REF!</v>
      </c>
      <c r="BY16" s="111" t="e">
        <f ca="1"/>
        <v>#REF!</v>
      </c>
      <c r="BZ16" s="111" t="e">
        <f ca="1"/>
        <v>#REF!</v>
      </c>
      <c r="CA16" s="111" t="e">
        <f ca="1"/>
        <v>#REF!</v>
      </c>
      <c r="CB16" s="111" t="e">
        <f ca="1"/>
        <v>#REF!</v>
      </c>
      <c r="CC16" s="111" t="e">
        <f ca="1"/>
        <v>#REF!</v>
      </c>
      <c r="CD16" s="111" t="e">
        <f ca="1"/>
        <v>#REF!</v>
      </c>
      <c r="CE16" s="111" t="e">
        <f ca="1"/>
        <v>#REF!</v>
      </c>
      <c r="CF16" s="111" t="e">
        <f ca="1"/>
        <v>#REF!</v>
      </c>
      <c r="CG16" s="110" t="e">
        <f ca="1"/>
        <v>#REF!</v>
      </c>
      <c r="CH16" s="111" t="e">
        <f ca="1"/>
        <v>#REF!</v>
      </c>
      <c r="CI16" s="111" t="e">
        <f ca="1"/>
        <v>#REF!</v>
      </c>
      <c r="CJ16" s="111" t="e">
        <f ca="1"/>
        <v>#REF!</v>
      </c>
      <c r="CK16" s="111" t="e">
        <f ca="1"/>
        <v>#REF!</v>
      </c>
      <c r="CL16" s="111" t="e">
        <f ca="1"/>
        <v>#REF!</v>
      </c>
      <c r="CM16" s="111" t="e">
        <f ca="1"/>
        <v>#REF!</v>
      </c>
      <c r="CN16" s="111" t="e">
        <f ca="1"/>
        <v>#REF!</v>
      </c>
      <c r="CO16" s="111" t="e">
        <f ca="1"/>
        <v>#REF!</v>
      </c>
      <c r="CP16" s="110" t="e">
        <f ca="1"/>
        <v>#REF!</v>
      </c>
      <c r="CQ16" s="111" t="e">
        <f ca="1"/>
        <v>#REF!</v>
      </c>
      <c r="CR16" s="111" t="e">
        <f ca="1"/>
        <v>#REF!</v>
      </c>
      <c r="CS16" s="111" t="e">
        <f ca="1"/>
        <v>#REF!</v>
      </c>
      <c r="CT16" s="111" t="e">
        <f ca="1"/>
        <v>#REF!</v>
      </c>
      <c r="CU16" s="111" t="e">
        <f ca="1"/>
        <v>#REF!</v>
      </c>
      <c r="CV16" s="111" t="e">
        <f ca="1"/>
        <v>#REF!</v>
      </c>
      <c r="CW16" s="111" t="e">
        <f ca="1"/>
        <v>#REF!</v>
      </c>
      <c r="CX16" s="111" t="e">
        <f ca="1"/>
        <v>#REF!</v>
      </c>
      <c r="CY16" s="110" t="e">
        <f ca="1"/>
        <v>#REF!</v>
      </c>
      <c r="CZ16" s="111" t="e">
        <f ca="1"/>
        <v>#REF!</v>
      </c>
      <c r="DA16" s="111" t="e">
        <f ca="1"/>
        <v>#REF!</v>
      </c>
      <c r="DB16" s="111" t="e">
        <f ca="1"/>
        <v>#REF!</v>
      </c>
      <c r="DC16" s="111" t="e">
        <f ca="1"/>
        <v>#REF!</v>
      </c>
      <c r="DD16" s="111" t="e">
        <f ca="1"/>
        <v>#REF!</v>
      </c>
      <c r="DE16" s="111" t="e">
        <f ca="1"/>
        <v>#REF!</v>
      </c>
      <c r="DF16" s="111" t="e">
        <f ca="1"/>
        <v>#REF!</v>
      </c>
      <c r="DG16" s="111" t="e">
        <f ca="1"/>
        <v>#REF!</v>
      </c>
      <c r="DH16" s="110" t="e">
        <f ca="1"/>
        <v>#REF!</v>
      </c>
      <c r="DI16" s="111" t="e">
        <f ca="1"/>
        <v>#REF!</v>
      </c>
      <c r="DJ16" s="111" t="e">
        <f ca="1"/>
        <v>#REF!</v>
      </c>
      <c r="DK16" s="111" t="e">
        <f ca="1"/>
        <v>#REF!</v>
      </c>
      <c r="DL16" s="111" t="e">
        <f ca="1"/>
        <v>#REF!</v>
      </c>
      <c r="DM16" s="111" t="e">
        <f ca="1"/>
        <v>#REF!</v>
      </c>
      <c r="DN16" s="111" t="e">
        <f ca="1"/>
        <v>#REF!</v>
      </c>
      <c r="DO16" s="111" t="e">
        <f ca="1"/>
        <v>#REF!</v>
      </c>
      <c r="DP16" s="111" t="e">
        <f ca="1"/>
        <v>#REF!</v>
      </c>
      <c r="DQ16" s="110" t="e">
        <f ca="1"/>
        <v>#REF!</v>
      </c>
      <c r="DR16" s="111" t="e">
        <f ca="1"/>
        <v>#REF!</v>
      </c>
      <c r="DS16" s="111" t="e">
        <f ca="1"/>
        <v>#REF!</v>
      </c>
      <c r="DT16" s="111" t="e">
        <f ca="1"/>
        <v>#REF!</v>
      </c>
      <c r="DU16" s="111" t="e">
        <f ca="1"/>
        <v>#REF!</v>
      </c>
      <c r="DV16" s="111" t="e">
        <f ca="1"/>
        <v>#REF!</v>
      </c>
      <c r="DW16" s="111" t="e">
        <f ca="1"/>
        <v>#REF!</v>
      </c>
      <c r="DX16" s="111" t="e">
        <f ca="1"/>
        <v>#REF!</v>
      </c>
      <c r="DY16" s="111" t="e">
        <f ca="1"/>
        <v>#REF!</v>
      </c>
      <c r="DZ16" s="110" t="e">
        <f ca="1"/>
        <v>#REF!</v>
      </c>
      <c r="EA16" s="111" t="e">
        <f ca="1"/>
        <v>#REF!</v>
      </c>
      <c r="EB16" s="111" t="e">
        <f ca="1"/>
        <v>#REF!</v>
      </c>
      <c r="EC16" s="111" t="e">
        <f ca="1"/>
        <v>#REF!</v>
      </c>
      <c r="ED16" s="111" t="e">
        <f ca="1"/>
        <v>#REF!</v>
      </c>
      <c r="EE16" s="111" t="e">
        <f ca="1"/>
        <v>#REF!</v>
      </c>
      <c r="EF16" s="111" t="e">
        <f ca="1"/>
        <v>#REF!</v>
      </c>
      <c r="EG16" s="111" t="e">
        <f ca="1"/>
        <v>#REF!</v>
      </c>
      <c r="EH16" s="111" t="e">
        <f ca="1"/>
        <v>#REF!</v>
      </c>
      <c r="EI16" s="110" t="e">
        <f ca="1"/>
        <v>#REF!</v>
      </c>
      <c r="EJ16" s="111" t="e">
        <f ca="1"/>
        <v>#REF!</v>
      </c>
      <c r="EK16" s="111" t="e">
        <f ca="1"/>
        <v>#REF!</v>
      </c>
      <c r="EL16" s="111" t="e">
        <f ca="1"/>
        <v>#REF!</v>
      </c>
      <c r="EM16" s="111" t="e">
        <f ca="1"/>
        <v>#REF!</v>
      </c>
      <c r="EN16" s="111" t="e">
        <f ca="1"/>
        <v>#REF!</v>
      </c>
      <c r="EO16" s="111" t="e">
        <f ca="1"/>
        <v>#REF!</v>
      </c>
      <c r="EP16" s="111" t="e">
        <f ca="1"/>
        <v>#REF!</v>
      </c>
      <c r="EQ16" s="111" t="e">
        <f ca="1"/>
        <v>#REF!</v>
      </c>
      <c r="ER16" s="111" t="e">
        <f ca="1"/>
        <v>#REF!</v>
      </c>
      <c r="ES16" s="111" t="e">
        <f ca="1"/>
        <v>#REF!</v>
      </c>
      <c r="ET16" s="111" t="e">
        <f ca="1"/>
        <v>#REF!</v>
      </c>
      <c r="EU16" s="111" t="str">
        <f ca="1"/>
        <v>0件</v>
      </c>
      <c r="EV16" s="111" t="str">
        <f ca="1"/>
        <v>0件</v>
      </c>
      <c r="EW16" s="111" t="str">
        <f ca="1"/>
        <v>0件</v>
      </c>
      <c r="EX16" s="111" t="str">
        <f ca="1"/>
        <v>0件</v>
      </c>
      <c r="EY16" s="111" t="str">
        <f ca="1"/>
        <v>0件</v>
      </c>
      <c r="EZ16" s="111" t="str">
        <f ca="1"/>
        <v>0件</v>
      </c>
      <c r="FA16" s="111" t="str">
        <f ca="1"/>
        <v>0件</v>
      </c>
      <c r="FB16" s="111" t="str">
        <f ca="1"/>
        <v>0件</v>
      </c>
      <c r="FC16" s="111" t="str">
        <f ca="1"/>
        <v>0件</v>
      </c>
      <c r="FD16" s="111" t="str">
        <f ca="1"/>
        <v>0件</v>
      </c>
      <c r="FE16" s="111" t="str">
        <f ca="1"/>
        <v>0件</v>
      </c>
      <c r="FF16" s="111" t="str">
        <f ca="1"/>
        <v>0件</v>
      </c>
      <c r="FG16" s="111" t="str">
        <f ca="1"/>
        <v>0件</v>
      </c>
      <c r="FH16" s="111" t="str">
        <f ca="1"/>
        <v>0件</v>
      </c>
      <c r="FI16" s="111" t="str">
        <f ca="1"/>
        <v>0件</v>
      </c>
    </row>
    <row r="17" spans="1:165" x14ac:dyDescent="0.2">
      <c r="A17" s="178"/>
      <c r="B17" s="179"/>
      <c r="C17" s="34" t="s">
        <v>731</v>
      </c>
      <c r="D17" s="111" t="e">
        <f ca="1"/>
        <v>#REF!</v>
      </c>
      <c r="E17" s="111" t="e">
        <f ca="1"/>
        <v>#REF!</v>
      </c>
      <c r="F17" s="111" t="e">
        <f ca="1"/>
        <v>#REF!</v>
      </c>
      <c r="G17" s="111" t="e">
        <f ca="1"/>
        <v>#REF!</v>
      </c>
      <c r="H17" s="111" t="e">
        <f ca="1"/>
        <v>#REF!</v>
      </c>
      <c r="I17" s="111" t="e">
        <f ca="1"/>
        <v>#REF!</v>
      </c>
      <c r="J17" s="111" t="e">
        <f ca="1"/>
        <v>#REF!</v>
      </c>
      <c r="K17" s="111" t="e">
        <f ca="1"/>
        <v>#REF!</v>
      </c>
      <c r="L17" s="111" t="e">
        <f ca="1"/>
        <v>#REF!</v>
      </c>
      <c r="M17" s="111" t="e">
        <f ca="1"/>
        <v>#REF!</v>
      </c>
      <c r="N17" s="111" t="e">
        <f ca="1"/>
        <v>#REF!</v>
      </c>
      <c r="O17" s="111" t="e">
        <f ca="1"/>
        <v>#REF!</v>
      </c>
      <c r="P17" s="111" t="e">
        <f ca="1"/>
        <v>#REF!</v>
      </c>
      <c r="Q17" s="111" t="e">
        <f ca="1"/>
        <v>#REF!</v>
      </c>
      <c r="R17" s="111" t="e">
        <f ca="1"/>
        <v>#REF!</v>
      </c>
      <c r="S17" s="111" t="e">
        <f ca="1"/>
        <v>#REF!</v>
      </c>
      <c r="T17" s="111" t="e">
        <f ca="1"/>
        <v>#REF!</v>
      </c>
      <c r="U17" s="111" t="e">
        <f ca="1"/>
        <v>#REF!</v>
      </c>
      <c r="V17" s="111" t="e">
        <f ca="1"/>
        <v>#REF!</v>
      </c>
      <c r="W17" s="111" t="e">
        <f ca="1"/>
        <v>#REF!</v>
      </c>
      <c r="X17" s="111" t="e">
        <f ca="1"/>
        <v>#REF!</v>
      </c>
      <c r="Y17" s="111" t="e">
        <f ca="1"/>
        <v>#REF!</v>
      </c>
      <c r="Z17" s="111" t="e">
        <f ca="1"/>
        <v>#REF!</v>
      </c>
      <c r="AA17" s="111" t="e">
        <f ca="1"/>
        <v>#REF!</v>
      </c>
      <c r="AB17" s="111" t="e">
        <f ca="1"/>
        <v>#REF!</v>
      </c>
      <c r="AC17" s="111" t="e">
        <f ca="1"/>
        <v>#REF!</v>
      </c>
      <c r="AD17" s="111" t="e">
        <f ca="1"/>
        <v>#REF!</v>
      </c>
      <c r="AE17" s="111" t="e">
        <f ca="1"/>
        <v>#REF!</v>
      </c>
      <c r="AF17" s="111" t="e">
        <f ca="1"/>
        <v>#REF!</v>
      </c>
      <c r="AG17" s="111" t="e">
        <f ca="1"/>
        <v>#REF!</v>
      </c>
      <c r="AH17" s="111" t="e">
        <f ca="1"/>
        <v>#REF!</v>
      </c>
      <c r="AI17" s="111" t="e">
        <f ca="1"/>
        <v>#REF!</v>
      </c>
      <c r="AJ17" s="111" t="e">
        <f ca="1"/>
        <v>#REF!</v>
      </c>
      <c r="AK17" s="111" t="e">
        <f ca="1"/>
        <v>#REF!</v>
      </c>
      <c r="AL17" s="111" t="e">
        <f ca="1"/>
        <v>#REF!</v>
      </c>
      <c r="AM17" s="111" t="e">
        <f ca="1"/>
        <v>#REF!</v>
      </c>
      <c r="AN17" s="111" t="e">
        <f ca="1"/>
        <v>#REF!</v>
      </c>
      <c r="AO17" s="111" t="e">
        <f ca="1"/>
        <v>#REF!</v>
      </c>
      <c r="AP17" s="111" t="e">
        <f ca="1"/>
        <v>#REF!</v>
      </c>
      <c r="AQ17" s="111" t="e">
        <f ca="1"/>
        <v>#REF!</v>
      </c>
      <c r="AR17" s="111" t="e">
        <f ca="1"/>
        <v>#REF!</v>
      </c>
      <c r="AS17" s="111" t="e">
        <f ca="1"/>
        <v>#REF!</v>
      </c>
      <c r="AT17" s="111" t="e">
        <f ca="1"/>
        <v>#REF!</v>
      </c>
      <c r="AU17" s="111" t="e">
        <f ca="1"/>
        <v>#REF!</v>
      </c>
      <c r="AV17" s="111" t="e">
        <f ca="1"/>
        <v>#REF!</v>
      </c>
      <c r="AW17" s="111" t="e">
        <f ca="1"/>
        <v>#REF!</v>
      </c>
      <c r="AX17" s="111" t="e">
        <f ca="1"/>
        <v>#REF!</v>
      </c>
      <c r="AY17" s="111" t="e">
        <f ca="1"/>
        <v>#REF!</v>
      </c>
      <c r="AZ17" s="111" t="e">
        <f ca="1"/>
        <v>#REF!</v>
      </c>
      <c r="BA17" s="111" t="e">
        <f ca="1"/>
        <v>#REF!</v>
      </c>
      <c r="BB17" s="111" t="e">
        <f ca="1"/>
        <v>#REF!</v>
      </c>
      <c r="BC17" s="111" t="e">
        <f ca="1"/>
        <v>#REF!</v>
      </c>
      <c r="BD17" s="111" t="e">
        <f ca="1"/>
        <v>#REF!</v>
      </c>
      <c r="BE17" s="111" t="e">
        <f ca="1"/>
        <v>#REF!</v>
      </c>
      <c r="BF17" s="111" t="e">
        <f ca="1"/>
        <v>#REF!</v>
      </c>
      <c r="BG17" s="111" t="e">
        <f ca="1"/>
        <v>#REF!</v>
      </c>
      <c r="BH17" s="111" t="e">
        <f ca="1"/>
        <v>#REF!</v>
      </c>
      <c r="BI17" s="111" t="e">
        <f ca="1"/>
        <v>#REF!</v>
      </c>
      <c r="BJ17" s="111" t="e">
        <f ca="1"/>
        <v>#REF!</v>
      </c>
      <c r="BK17" s="111" t="e">
        <f ca="1"/>
        <v>#REF!</v>
      </c>
      <c r="BL17" s="111" t="e">
        <f ca="1"/>
        <v>#REF!</v>
      </c>
      <c r="BM17" s="111" t="e">
        <f ca="1"/>
        <v>#REF!</v>
      </c>
      <c r="BN17" s="111" t="e">
        <f ca="1"/>
        <v>#REF!</v>
      </c>
      <c r="BO17" s="111" t="e">
        <f ca="1"/>
        <v>#REF!</v>
      </c>
      <c r="BP17" s="111" t="e">
        <f ca="1"/>
        <v>#REF!</v>
      </c>
      <c r="BQ17" s="111" t="e">
        <f ca="1"/>
        <v>#REF!</v>
      </c>
      <c r="BR17" s="111" t="e">
        <f ca="1"/>
        <v>#REF!</v>
      </c>
      <c r="BS17" s="111" t="e">
        <f ca="1"/>
        <v>#REF!</v>
      </c>
      <c r="BT17" s="111" t="e">
        <f ca="1"/>
        <v>#REF!</v>
      </c>
      <c r="BU17" s="111" t="e">
        <f ca="1"/>
        <v>#REF!</v>
      </c>
      <c r="BV17" s="111" t="e">
        <f ca="1"/>
        <v>#REF!</v>
      </c>
      <c r="BW17" s="111" t="e">
        <f ca="1"/>
        <v>#REF!</v>
      </c>
      <c r="BX17" s="111" t="e">
        <f ca="1"/>
        <v>#REF!</v>
      </c>
      <c r="BY17" s="111" t="e">
        <f ca="1"/>
        <v>#REF!</v>
      </c>
      <c r="BZ17" s="111" t="e">
        <f ca="1"/>
        <v>#REF!</v>
      </c>
      <c r="CA17" s="111" t="e">
        <f ca="1"/>
        <v>#REF!</v>
      </c>
      <c r="CB17" s="111" t="e">
        <f ca="1"/>
        <v>#REF!</v>
      </c>
      <c r="CC17" s="111" t="e">
        <f ca="1"/>
        <v>#REF!</v>
      </c>
      <c r="CD17" s="111" t="e">
        <f ca="1"/>
        <v>#REF!</v>
      </c>
      <c r="CE17" s="111" t="e">
        <f ca="1"/>
        <v>#REF!</v>
      </c>
      <c r="CF17" s="111" t="e">
        <f ca="1"/>
        <v>#REF!</v>
      </c>
      <c r="CG17" s="111" t="e">
        <f ca="1"/>
        <v>#REF!</v>
      </c>
      <c r="CH17" s="111" t="e">
        <f ca="1"/>
        <v>#REF!</v>
      </c>
      <c r="CI17" s="111" t="e">
        <f ca="1"/>
        <v>#REF!</v>
      </c>
      <c r="CJ17" s="111" t="e">
        <f ca="1"/>
        <v>#REF!</v>
      </c>
      <c r="CK17" s="111" t="e">
        <f ca="1"/>
        <v>#REF!</v>
      </c>
      <c r="CL17" s="111" t="e">
        <f ca="1"/>
        <v>#REF!</v>
      </c>
      <c r="CM17" s="111" t="e">
        <f ca="1"/>
        <v>#REF!</v>
      </c>
      <c r="CN17" s="111" t="e">
        <f ca="1"/>
        <v>#REF!</v>
      </c>
      <c r="CO17" s="111" t="e">
        <f ca="1"/>
        <v>#REF!</v>
      </c>
      <c r="CP17" s="111" t="e">
        <f ca="1"/>
        <v>#REF!</v>
      </c>
      <c r="CQ17" s="111" t="e">
        <f ca="1"/>
        <v>#REF!</v>
      </c>
      <c r="CR17" s="111" t="e">
        <f ca="1"/>
        <v>#REF!</v>
      </c>
      <c r="CS17" s="111" t="e">
        <f ca="1"/>
        <v>#REF!</v>
      </c>
      <c r="CT17" s="111" t="e">
        <f ca="1"/>
        <v>#REF!</v>
      </c>
      <c r="CU17" s="111" t="e">
        <f ca="1"/>
        <v>#REF!</v>
      </c>
      <c r="CV17" s="111" t="e">
        <f ca="1"/>
        <v>#REF!</v>
      </c>
      <c r="CW17" s="111" t="e">
        <f ca="1"/>
        <v>#REF!</v>
      </c>
      <c r="CX17" s="111" t="e">
        <f ca="1"/>
        <v>#REF!</v>
      </c>
      <c r="CY17" s="111" t="e">
        <f ca="1"/>
        <v>#REF!</v>
      </c>
      <c r="CZ17" s="111" t="e">
        <f ca="1"/>
        <v>#REF!</v>
      </c>
      <c r="DA17" s="111" t="e">
        <f ca="1"/>
        <v>#REF!</v>
      </c>
      <c r="DB17" s="111" t="e">
        <f ca="1"/>
        <v>#REF!</v>
      </c>
      <c r="DC17" s="111" t="e">
        <f ca="1"/>
        <v>#REF!</v>
      </c>
      <c r="DD17" s="111" t="e">
        <f ca="1"/>
        <v>#REF!</v>
      </c>
      <c r="DE17" s="111" t="e">
        <f ca="1"/>
        <v>#REF!</v>
      </c>
      <c r="DF17" s="111" t="e">
        <f ca="1"/>
        <v>#REF!</v>
      </c>
      <c r="DG17" s="111" t="e">
        <f ca="1"/>
        <v>#REF!</v>
      </c>
      <c r="DH17" s="111" t="e">
        <f ca="1"/>
        <v>#REF!</v>
      </c>
      <c r="DI17" s="111" t="e">
        <f ca="1"/>
        <v>#REF!</v>
      </c>
      <c r="DJ17" s="111" t="e">
        <f ca="1"/>
        <v>#REF!</v>
      </c>
      <c r="DK17" s="111" t="e">
        <f ca="1"/>
        <v>#REF!</v>
      </c>
      <c r="DL17" s="111" t="e">
        <f ca="1"/>
        <v>#REF!</v>
      </c>
      <c r="DM17" s="111" t="e">
        <f ca="1"/>
        <v>#REF!</v>
      </c>
      <c r="DN17" s="111" t="e">
        <f ca="1"/>
        <v>#REF!</v>
      </c>
      <c r="DO17" s="111" t="e">
        <f ca="1"/>
        <v>#REF!</v>
      </c>
      <c r="DP17" s="111" t="e">
        <f ca="1"/>
        <v>#REF!</v>
      </c>
      <c r="DQ17" s="111" t="e">
        <f ca="1"/>
        <v>#REF!</v>
      </c>
      <c r="DR17" s="111" t="e">
        <f ca="1"/>
        <v>#REF!</v>
      </c>
      <c r="DS17" s="111" t="e">
        <f ca="1"/>
        <v>#REF!</v>
      </c>
      <c r="DT17" s="111" t="e">
        <f ca="1"/>
        <v>#REF!</v>
      </c>
      <c r="DU17" s="111" t="e">
        <f ca="1"/>
        <v>#REF!</v>
      </c>
      <c r="DV17" s="111" t="e">
        <f ca="1"/>
        <v>#REF!</v>
      </c>
      <c r="DW17" s="111" t="e">
        <f ca="1"/>
        <v>#REF!</v>
      </c>
      <c r="DX17" s="111" t="e">
        <f ca="1"/>
        <v>#REF!</v>
      </c>
      <c r="DY17" s="111" t="e">
        <f ca="1"/>
        <v>#REF!</v>
      </c>
      <c r="DZ17" s="111" t="e">
        <f ca="1"/>
        <v>#REF!</v>
      </c>
      <c r="EA17" s="111" t="e">
        <f ca="1"/>
        <v>#REF!</v>
      </c>
      <c r="EB17" s="111" t="e">
        <f ca="1"/>
        <v>#REF!</v>
      </c>
      <c r="EC17" s="111" t="e">
        <f ca="1"/>
        <v>#REF!</v>
      </c>
      <c r="ED17" s="111" t="e">
        <f ca="1"/>
        <v>#REF!</v>
      </c>
      <c r="EE17" s="111" t="e">
        <f ca="1"/>
        <v>#REF!</v>
      </c>
      <c r="EF17" s="111" t="e">
        <f ca="1"/>
        <v>#REF!</v>
      </c>
      <c r="EG17" s="111" t="e">
        <f ca="1"/>
        <v>#REF!</v>
      </c>
      <c r="EH17" s="111" t="e">
        <f ca="1"/>
        <v>#REF!</v>
      </c>
      <c r="EI17" s="111" t="e">
        <f ca="1"/>
        <v>#REF!</v>
      </c>
      <c r="EJ17" s="111" t="e">
        <f ca="1"/>
        <v>#REF!</v>
      </c>
      <c r="EK17" s="111" t="e">
        <f ca="1"/>
        <v>#REF!</v>
      </c>
      <c r="EL17" s="111" t="e">
        <f ca="1"/>
        <v>#REF!</v>
      </c>
      <c r="EM17" s="111" t="e">
        <f ca="1"/>
        <v>#REF!</v>
      </c>
      <c r="EN17" s="111" t="e">
        <f ca="1"/>
        <v>#REF!</v>
      </c>
      <c r="EO17" s="111" t="e">
        <f ca="1"/>
        <v>#REF!</v>
      </c>
      <c r="EP17" s="111" t="e">
        <f ca="1"/>
        <v>#REF!</v>
      </c>
      <c r="EQ17" s="111" t="e">
        <f ca="1"/>
        <v>#REF!</v>
      </c>
      <c r="ER17" s="111" t="e">
        <f ca="1"/>
        <v>#REF!</v>
      </c>
      <c r="ES17" s="111" t="e">
        <f ca="1"/>
        <v>#REF!</v>
      </c>
      <c r="ET17" s="111" t="e">
        <f ca="1"/>
        <v>#REF!</v>
      </c>
      <c r="EU17" s="111" t="str">
        <f ca="1"/>
        <v>0件</v>
      </c>
      <c r="EV17" s="111" t="str">
        <f ca="1"/>
        <v>0件</v>
      </c>
      <c r="EW17" s="111" t="str">
        <f ca="1"/>
        <v>0件</v>
      </c>
      <c r="EX17" s="111" t="str">
        <f ca="1"/>
        <v>0件</v>
      </c>
      <c r="EY17" s="111" t="str">
        <f ca="1"/>
        <v>0件</v>
      </c>
      <c r="EZ17" s="111" t="str">
        <f ca="1"/>
        <v>0件</v>
      </c>
      <c r="FA17" s="111" t="str">
        <f ca="1"/>
        <v>0件</v>
      </c>
      <c r="FB17" s="111" t="str">
        <f ca="1"/>
        <v>0件</v>
      </c>
      <c r="FC17" s="111" t="str">
        <f ca="1"/>
        <v>0件</v>
      </c>
      <c r="FD17" s="111" t="str">
        <f ca="1"/>
        <v>0件</v>
      </c>
      <c r="FE17" s="111" t="str">
        <f ca="1"/>
        <v>0件</v>
      </c>
      <c r="FF17" s="111" t="str">
        <f ca="1"/>
        <v>0件</v>
      </c>
      <c r="FG17" s="111" t="str">
        <f ca="1"/>
        <v>0件</v>
      </c>
      <c r="FH17" s="111" t="str">
        <f ca="1"/>
        <v>0件</v>
      </c>
      <c r="FI17" s="111" t="str">
        <f ca="1"/>
        <v>0件</v>
      </c>
    </row>
    <row r="18" spans="1:165" ht="13.5" customHeight="1" x14ac:dyDescent="0.2">
      <c r="A18" s="180"/>
      <c r="B18" s="181"/>
      <c r="C18" s="34" t="s">
        <v>75</v>
      </c>
      <c r="D18" s="111" t="e">
        <f ca="1"/>
        <v>#REF!</v>
      </c>
      <c r="E18" s="111" t="e">
        <f ca="1"/>
        <v>#REF!</v>
      </c>
      <c r="F18" s="111" t="e">
        <f ca="1"/>
        <v>#REF!</v>
      </c>
      <c r="G18" s="111" t="e">
        <f ca="1"/>
        <v>#REF!</v>
      </c>
      <c r="H18" s="111" t="e">
        <f ca="1"/>
        <v>#REF!</v>
      </c>
      <c r="I18" s="111" t="e">
        <f ca="1"/>
        <v>#REF!</v>
      </c>
      <c r="J18" s="111" t="e">
        <f ca="1"/>
        <v>#REF!</v>
      </c>
      <c r="K18" s="111" t="e">
        <f ca="1"/>
        <v>#REF!</v>
      </c>
      <c r="L18" s="111" t="e">
        <f ca="1"/>
        <v>#REF!</v>
      </c>
      <c r="M18" s="111" t="e">
        <f ca="1"/>
        <v>#REF!</v>
      </c>
      <c r="N18" s="111" t="e">
        <f ca="1"/>
        <v>#REF!</v>
      </c>
      <c r="O18" s="111" t="e">
        <f ca="1"/>
        <v>#REF!</v>
      </c>
      <c r="P18" s="111" t="e">
        <f ca="1"/>
        <v>#REF!</v>
      </c>
      <c r="Q18" s="111" t="e">
        <f ca="1"/>
        <v>#REF!</v>
      </c>
      <c r="R18" s="111" t="e">
        <f ca="1"/>
        <v>#REF!</v>
      </c>
      <c r="S18" s="111" t="e">
        <f ca="1"/>
        <v>#REF!</v>
      </c>
      <c r="T18" s="111" t="e">
        <f ca="1"/>
        <v>#REF!</v>
      </c>
      <c r="U18" s="111" t="e">
        <f ca="1"/>
        <v>#REF!</v>
      </c>
      <c r="V18" s="111" t="e">
        <f ca="1"/>
        <v>#REF!</v>
      </c>
      <c r="W18" s="111" t="e">
        <f ca="1"/>
        <v>#REF!</v>
      </c>
      <c r="X18" s="111" t="e">
        <f ca="1"/>
        <v>#REF!</v>
      </c>
      <c r="Y18" s="111" t="e">
        <f ca="1"/>
        <v>#REF!</v>
      </c>
      <c r="Z18" s="111" t="e">
        <f ca="1"/>
        <v>#REF!</v>
      </c>
      <c r="AA18" s="111" t="e">
        <f ca="1"/>
        <v>#REF!</v>
      </c>
      <c r="AB18" s="111" t="e">
        <f ca="1"/>
        <v>#REF!</v>
      </c>
      <c r="AC18" s="111" t="e">
        <f ca="1"/>
        <v>#REF!</v>
      </c>
      <c r="AD18" s="111" t="e">
        <f ca="1"/>
        <v>#REF!</v>
      </c>
      <c r="AE18" s="111" t="e">
        <f ca="1"/>
        <v>#REF!</v>
      </c>
      <c r="AF18" s="111" t="e">
        <f ca="1"/>
        <v>#REF!</v>
      </c>
      <c r="AG18" s="111" t="e">
        <f ca="1"/>
        <v>#REF!</v>
      </c>
      <c r="AH18" s="111" t="e">
        <f ca="1"/>
        <v>#REF!</v>
      </c>
      <c r="AI18" s="111" t="e">
        <f ca="1"/>
        <v>#REF!</v>
      </c>
      <c r="AJ18" s="111" t="e">
        <f ca="1"/>
        <v>#REF!</v>
      </c>
      <c r="AK18" s="111" t="e">
        <f ca="1"/>
        <v>#REF!</v>
      </c>
      <c r="AL18" s="111" t="e">
        <f ca="1"/>
        <v>#REF!</v>
      </c>
      <c r="AM18" s="111" t="e">
        <f ca="1"/>
        <v>#REF!</v>
      </c>
      <c r="AN18" s="111" t="e">
        <f ca="1"/>
        <v>#REF!</v>
      </c>
      <c r="AO18" s="111" t="e">
        <f ca="1"/>
        <v>#REF!</v>
      </c>
      <c r="AP18" s="111" t="e">
        <f ca="1"/>
        <v>#REF!</v>
      </c>
      <c r="AQ18" s="111" t="e">
        <f ca="1"/>
        <v>#REF!</v>
      </c>
      <c r="AR18" s="111" t="e">
        <f ca="1"/>
        <v>#REF!</v>
      </c>
      <c r="AS18" s="111" t="e">
        <f ca="1"/>
        <v>#REF!</v>
      </c>
      <c r="AT18" s="111" t="e">
        <f ca="1"/>
        <v>#REF!</v>
      </c>
      <c r="AU18" s="111" t="e">
        <f ca="1"/>
        <v>#REF!</v>
      </c>
      <c r="AV18" s="111" t="e">
        <f ca="1"/>
        <v>#REF!</v>
      </c>
      <c r="AW18" s="111" t="e">
        <f ca="1"/>
        <v>#REF!</v>
      </c>
      <c r="AX18" s="111" t="e">
        <f ca="1"/>
        <v>#REF!</v>
      </c>
      <c r="AY18" s="111" t="e">
        <f ca="1"/>
        <v>#REF!</v>
      </c>
      <c r="AZ18" s="111" t="e">
        <f ca="1"/>
        <v>#REF!</v>
      </c>
      <c r="BA18" s="111" t="e">
        <f ca="1"/>
        <v>#REF!</v>
      </c>
      <c r="BB18" s="111" t="e">
        <f ca="1"/>
        <v>#REF!</v>
      </c>
      <c r="BC18" s="111" t="e">
        <f ca="1"/>
        <v>#REF!</v>
      </c>
      <c r="BD18" s="111" t="e">
        <f ca="1"/>
        <v>#REF!</v>
      </c>
      <c r="BE18" s="111" t="e">
        <f ca="1"/>
        <v>#REF!</v>
      </c>
      <c r="BF18" s="111" t="e">
        <f ca="1"/>
        <v>#REF!</v>
      </c>
      <c r="BG18" s="111" t="e">
        <f ca="1"/>
        <v>#REF!</v>
      </c>
      <c r="BH18" s="111" t="e">
        <f ca="1"/>
        <v>#REF!</v>
      </c>
      <c r="BI18" s="111" t="e">
        <f ca="1"/>
        <v>#REF!</v>
      </c>
      <c r="BJ18" s="111" t="e">
        <f ca="1"/>
        <v>#REF!</v>
      </c>
      <c r="BK18" s="111" t="e">
        <f ca="1"/>
        <v>#REF!</v>
      </c>
      <c r="BL18" s="111" t="e">
        <f ca="1"/>
        <v>#REF!</v>
      </c>
      <c r="BM18" s="111" t="e">
        <f ca="1"/>
        <v>#REF!</v>
      </c>
      <c r="BN18" s="111" t="e">
        <f ca="1"/>
        <v>#REF!</v>
      </c>
      <c r="BO18" s="111" t="e">
        <f ca="1"/>
        <v>#REF!</v>
      </c>
      <c r="BP18" s="111" t="e">
        <f ca="1"/>
        <v>#REF!</v>
      </c>
      <c r="BQ18" s="111" t="e">
        <f ca="1"/>
        <v>#REF!</v>
      </c>
      <c r="BR18" s="111" t="e">
        <f ca="1"/>
        <v>#REF!</v>
      </c>
      <c r="BS18" s="111" t="e">
        <f ca="1"/>
        <v>#REF!</v>
      </c>
      <c r="BT18" s="111" t="e">
        <f ca="1"/>
        <v>#REF!</v>
      </c>
      <c r="BU18" s="111" t="e">
        <f ca="1"/>
        <v>#REF!</v>
      </c>
      <c r="BV18" s="111" t="e">
        <f ca="1"/>
        <v>#REF!</v>
      </c>
      <c r="BW18" s="111" t="e">
        <f ca="1"/>
        <v>#REF!</v>
      </c>
      <c r="BX18" s="111" t="e">
        <f ca="1"/>
        <v>#REF!</v>
      </c>
      <c r="BY18" s="111" t="e">
        <f ca="1"/>
        <v>#REF!</v>
      </c>
      <c r="BZ18" s="111" t="e">
        <f ca="1"/>
        <v>#REF!</v>
      </c>
      <c r="CA18" s="111" t="e">
        <f ca="1"/>
        <v>#REF!</v>
      </c>
      <c r="CB18" s="111" t="e">
        <f ca="1"/>
        <v>#REF!</v>
      </c>
      <c r="CC18" s="111" t="e">
        <f ca="1"/>
        <v>#REF!</v>
      </c>
      <c r="CD18" s="111" t="e">
        <f ca="1"/>
        <v>#REF!</v>
      </c>
      <c r="CE18" s="111" t="e">
        <f ca="1"/>
        <v>#REF!</v>
      </c>
      <c r="CF18" s="111" t="e">
        <f ca="1"/>
        <v>#REF!</v>
      </c>
      <c r="CG18" s="111" t="e">
        <f ca="1"/>
        <v>#REF!</v>
      </c>
      <c r="CH18" s="111" t="e">
        <f ca="1"/>
        <v>#REF!</v>
      </c>
      <c r="CI18" s="111" t="e">
        <f ca="1"/>
        <v>#REF!</v>
      </c>
      <c r="CJ18" s="111" t="e">
        <f ca="1"/>
        <v>#REF!</v>
      </c>
      <c r="CK18" s="111" t="e">
        <f ca="1"/>
        <v>#REF!</v>
      </c>
      <c r="CL18" s="111" t="e">
        <f ca="1"/>
        <v>#REF!</v>
      </c>
      <c r="CM18" s="111" t="e">
        <f ca="1"/>
        <v>#REF!</v>
      </c>
      <c r="CN18" s="111" t="e">
        <f ca="1"/>
        <v>#REF!</v>
      </c>
      <c r="CO18" s="111" t="e">
        <f ca="1"/>
        <v>#REF!</v>
      </c>
      <c r="CP18" s="111" t="e">
        <f ca="1"/>
        <v>#REF!</v>
      </c>
      <c r="CQ18" s="111" t="e">
        <f ca="1"/>
        <v>#REF!</v>
      </c>
      <c r="CR18" s="111" t="e">
        <f ca="1"/>
        <v>#REF!</v>
      </c>
      <c r="CS18" s="111" t="e">
        <f ca="1"/>
        <v>#REF!</v>
      </c>
      <c r="CT18" s="111" t="e">
        <f ca="1"/>
        <v>#REF!</v>
      </c>
      <c r="CU18" s="111" t="e">
        <f ca="1"/>
        <v>#REF!</v>
      </c>
      <c r="CV18" s="111" t="e">
        <f ca="1"/>
        <v>#REF!</v>
      </c>
      <c r="CW18" s="111" t="e">
        <f ca="1"/>
        <v>#REF!</v>
      </c>
      <c r="CX18" s="111" t="e">
        <f ca="1"/>
        <v>#REF!</v>
      </c>
      <c r="CY18" s="111" t="e">
        <f ca="1"/>
        <v>#REF!</v>
      </c>
      <c r="CZ18" s="111" t="e">
        <f ca="1"/>
        <v>#REF!</v>
      </c>
      <c r="DA18" s="111" t="e">
        <f ca="1"/>
        <v>#REF!</v>
      </c>
      <c r="DB18" s="111" t="e">
        <f ca="1"/>
        <v>#REF!</v>
      </c>
      <c r="DC18" s="111" t="e">
        <f ca="1"/>
        <v>#REF!</v>
      </c>
      <c r="DD18" s="111" t="e">
        <f ca="1"/>
        <v>#REF!</v>
      </c>
      <c r="DE18" s="111" t="e">
        <f ca="1"/>
        <v>#REF!</v>
      </c>
      <c r="DF18" s="111" t="e">
        <f ca="1"/>
        <v>#REF!</v>
      </c>
      <c r="DG18" s="111" t="e">
        <f ca="1"/>
        <v>#REF!</v>
      </c>
      <c r="DH18" s="111" t="e">
        <f ca="1"/>
        <v>#REF!</v>
      </c>
      <c r="DI18" s="111" t="e">
        <f ca="1"/>
        <v>#REF!</v>
      </c>
      <c r="DJ18" s="111" t="e">
        <f ca="1"/>
        <v>#REF!</v>
      </c>
      <c r="DK18" s="111" t="e">
        <f ca="1"/>
        <v>#REF!</v>
      </c>
      <c r="DL18" s="111" t="e">
        <f ca="1"/>
        <v>#REF!</v>
      </c>
      <c r="DM18" s="111" t="e">
        <f ca="1"/>
        <v>#REF!</v>
      </c>
      <c r="DN18" s="111" t="e">
        <f ca="1"/>
        <v>#REF!</v>
      </c>
      <c r="DO18" s="111" t="e">
        <f ca="1"/>
        <v>#REF!</v>
      </c>
      <c r="DP18" s="111" t="e">
        <f ca="1"/>
        <v>#REF!</v>
      </c>
      <c r="DQ18" s="111" t="e">
        <f ca="1"/>
        <v>#REF!</v>
      </c>
      <c r="DR18" s="111" t="e">
        <f ca="1"/>
        <v>#REF!</v>
      </c>
      <c r="DS18" s="111" t="e">
        <f ca="1"/>
        <v>#REF!</v>
      </c>
      <c r="DT18" s="111" t="e">
        <f ca="1"/>
        <v>#REF!</v>
      </c>
      <c r="DU18" s="111" t="e">
        <f ca="1"/>
        <v>#REF!</v>
      </c>
      <c r="DV18" s="111" t="e">
        <f ca="1"/>
        <v>#REF!</v>
      </c>
      <c r="DW18" s="111" t="e">
        <f ca="1"/>
        <v>#REF!</v>
      </c>
      <c r="DX18" s="111" t="e">
        <f ca="1"/>
        <v>#REF!</v>
      </c>
      <c r="DY18" s="111" t="e">
        <f ca="1"/>
        <v>#REF!</v>
      </c>
      <c r="DZ18" s="111" t="e">
        <f ca="1"/>
        <v>#REF!</v>
      </c>
      <c r="EA18" s="111" t="e">
        <f ca="1"/>
        <v>#REF!</v>
      </c>
      <c r="EB18" s="111" t="e">
        <f ca="1"/>
        <v>#REF!</v>
      </c>
      <c r="EC18" s="111" t="e">
        <f ca="1"/>
        <v>#REF!</v>
      </c>
      <c r="ED18" s="111" t="e">
        <f ca="1"/>
        <v>#REF!</v>
      </c>
      <c r="EE18" s="111" t="e">
        <f ca="1"/>
        <v>#REF!</v>
      </c>
      <c r="EF18" s="111" t="e">
        <f ca="1"/>
        <v>#REF!</v>
      </c>
      <c r="EG18" s="111" t="e">
        <f ca="1"/>
        <v>#REF!</v>
      </c>
      <c r="EH18" s="111" t="e">
        <f ca="1"/>
        <v>#REF!</v>
      </c>
      <c r="EI18" s="111" t="e">
        <f ca="1"/>
        <v>#REF!</v>
      </c>
      <c r="EJ18" s="111" t="e">
        <f ca="1"/>
        <v>#REF!</v>
      </c>
      <c r="EK18" s="111" t="e">
        <f ca="1"/>
        <v>#REF!</v>
      </c>
      <c r="EL18" s="111" t="e">
        <f ca="1"/>
        <v>#REF!</v>
      </c>
      <c r="EM18" s="111" t="e">
        <f ca="1"/>
        <v>#REF!</v>
      </c>
      <c r="EN18" s="111" t="e">
        <f ca="1"/>
        <v>#REF!</v>
      </c>
      <c r="EO18" s="111" t="e">
        <f ca="1"/>
        <v>#REF!</v>
      </c>
      <c r="EP18" s="111" t="e">
        <f ca="1"/>
        <v>#REF!</v>
      </c>
      <c r="EQ18" s="111" t="e">
        <f ca="1"/>
        <v>#REF!</v>
      </c>
      <c r="ER18" s="111" t="e">
        <f ca="1"/>
        <v>#REF!</v>
      </c>
      <c r="ES18" s="111" t="e">
        <f ca="1"/>
        <v>#REF!</v>
      </c>
      <c r="ET18" s="111" t="e">
        <f ca="1"/>
        <v>#REF!</v>
      </c>
      <c r="EU18" s="111" t="str">
        <f ca="1"/>
        <v>0棟</v>
      </c>
      <c r="EV18" s="111" t="str">
        <f ca="1"/>
        <v>0棟</v>
      </c>
      <c r="EW18" s="111" t="str">
        <f ca="1"/>
        <v>0棟</v>
      </c>
      <c r="EX18" s="111" t="str">
        <f ca="1"/>
        <v>0棟</v>
      </c>
      <c r="EY18" s="111" t="str">
        <f ca="1"/>
        <v>0棟</v>
      </c>
      <c r="EZ18" s="111" t="str">
        <f ca="1"/>
        <v>0棟</v>
      </c>
      <c r="FA18" s="111" t="str">
        <f ca="1"/>
        <v>0棟</v>
      </c>
      <c r="FB18" s="111" t="str">
        <f ca="1"/>
        <v>0棟</v>
      </c>
      <c r="FC18" s="111" t="str">
        <f ca="1"/>
        <v>0棟</v>
      </c>
      <c r="FD18" s="111" t="str">
        <f ca="1"/>
        <v>0棟</v>
      </c>
      <c r="FE18" s="111" t="str">
        <f ca="1"/>
        <v>0棟</v>
      </c>
      <c r="FF18" s="111" t="str">
        <f ca="1"/>
        <v>0棟</v>
      </c>
      <c r="FG18" s="111" t="str">
        <f ca="1"/>
        <v>0棟</v>
      </c>
      <c r="FH18" s="111" t="str">
        <f ca="1"/>
        <v>0棟</v>
      </c>
      <c r="FI18" s="111" t="str">
        <f ca="1"/>
        <v>0棟</v>
      </c>
    </row>
    <row r="19" spans="1:165" ht="13.5" customHeight="1" x14ac:dyDescent="0.2">
      <c r="A19" s="182" t="s">
        <v>522</v>
      </c>
      <c r="B19" s="168" t="s">
        <v>459</v>
      </c>
      <c r="C19" s="34" t="s">
        <v>732</v>
      </c>
      <c r="D19" s="111" t="e">
        <f ca="1"/>
        <v>#REF!</v>
      </c>
      <c r="E19" s="111" t="e">
        <f ca="1"/>
        <v>#REF!</v>
      </c>
      <c r="F19" s="111" t="e">
        <f ca="1"/>
        <v>#REF!</v>
      </c>
      <c r="G19" s="111" t="e">
        <f ca="1"/>
        <v>#REF!</v>
      </c>
      <c r="H19" s="111" t="e">
        <f ca="1"/>
        <v>#REF!</v>
      </c>
      <c r="I19" s="111" t="e">
        <f ca="1"/>
        <v>#REF!</v>
      </c>
      <c r="J19" s="111" t="e">
        <f ca="1"/>
        <v>#REF!</v>
      </c>
      <c r="K19" s="111" t="e">
        <f ca="1"/>
        <v>#REF!</v>
      </c>
      <c r="L19" s="111" t="e">
        <f ca="1"/>
        <v>#REF!</v>
      </c>
      <c r="M19" s="111" t="e">
        <f ca="1"/>
        <v>#REF!</v>
      </c>
      <c r="N19" s="111" t="e">
        <f ca="1"/>
        <v>#REF!</v>
      </c>
      <c r="O19" s="111" t="e">
        <f ca="1"/>
        <v>#REF!</v>
      </c>
      <c r="P19" s="111" t="e">
        <f ca="1"/>
        <v>#REF!</v>
      </c>
      <c r="Q19" s="111" t="e">
        <f ca="1"/>
        <v>#REF!</v>
      </c>
      <c r="R19" s="111" t="e">
        <f ca="1"/>
        <v>#REF!</v>
      </c>
      <c r="S19" s="111" t="e">
        <f ca="1"/>
        <v>#REF!</v>
      </c>
      <c r="T19" s="111" t="e">
        <f ca="1"/>
        <v>#REF!</v>
      </c>
      <c r="U19" s="111" t="e">
        <f ca="1"/>
        <v>#REF!</v>
      </c>
      <c r="V19" s="111" t="e">
        <f ca="1"/>
        <v>#REF!</v>
      </c>
      <c r="W19" s="111" t="e">
        <f ca="1"/>
        <v>#REF!</v>
      </c>
      <c r="X19" s="111" t="e">
        <f ca="1"/>
        <v>#REF!</v>
      </c>
      <c r="Y19" s="111" t="e">
        <f ca="1"/>
        <v>#REF!</v>
      </c>
      <c r="Z19" s="111" t="e">
        <f ca="1"/>
        <v>#REF!</v>
      </c>
      <c r="AA19" s="111" t="e">
        <f ca="1"/>
        <v>#REF!</v>
      </c>
      <c r="AB19" s="111" t="e">
        <f ca="1"/>
        <v>#REF!</v>
      </c>
      <c r="AC19" s="111" t="e">
        <f ca="1"/>
        <v>#REF!</v>
      </c>
      <c r="AD19" s="111" t="e">
        <f ca="1"/>
        <v>#REF!</v>
      </c>
      <c r="AE19" s="111" t="e">
        <f ca="1"/>
        <v>#REF!</v>
      </c>
      <c r="AF19" s="111" t="e">
        <f ca="1"/>
        <v>#REF!</v>
      </c>
      <c r="AG19" s="111" t="e">
        <f ca="1"/>
        <v>#REF!</v>
      </c>
      <c r="AH19" s="111" t="e">
        <f ca="1"/>
        <v>#REF!</v>
      </c>
      <c r="AI19" s="111" t="e">
        <f ca="1"/>
        <v>#REF!</v>
      </c>
      <c r="AJ19" s="111" t="e">
        <f ca="1"/>
        <v>#REF!</v>
      </c>
      <c r="AK19" s="111" t="e">
        <f ca="1"/>
        <v>#REF!</v>
      </c>
      <c r="AL19" s="111" t="e">
        <f ca="1"/>
        <v>#REF!</v>
      </c>
      <c r="AM19" s="111" t="e">
        <f ca="1"/>
        <v>#REF!</v>
      </c>
      <c r="AN19" s="111" t="e">
        <f ca="1"/>
        <v>#REF!</v>
      </c>
      <c r="AO19" s="111" t="e">
        <f ca="1"/>
        <v>#REF!</v>
      </c>
      <c r="AP19" s="111" t="e">
        <f ca="1"/>
        <v>#REF!</v>
      </c>
      <c r="AQ19" s="111" t="e">
        <f ca="1"/>
        <v>#REF!</v>
      </c>
      <c r="AR19" s="111" t="e">
        <f ca="1"/>
        <v>#REF!</v>
      </c>
      <c r="AS19" s="111" t="e">
        <f ca="1"/>
        <v>#REF!</v>
      </c>
      <c r="AT19" s="111" t="e">
        <f ca="1"/>
        <v>#REF!</v>
      </c>
      <c r="AU19" s="111" t="e">
        <f ca="1"/>
        <v>#REF!</v>
      </c>
      <c r="AV19" s="111" t="e">
        <f ca="1"/>
        <v>#REF!</v>
      </c>
      <c r="AW19" s="111" t="e">
        <f ca="1"/>
        <v>#REF!</v>
      </c>
      <c r="AX19" s="111" t="e">
        <f ca="1"/>
        <v>#REF!</v>
      </c>
      <c r="AY19" s="111" t="e">
        <f ca="1"/>
        <v>#REF!</v>
      </c>
      <c r="AZ19" s="111" t="e">
        <f ca="1"/>
        <v>#REF!</v>
      </c>
      <c r="BA19" s="111" t="e">
        <f ca="1"/>
        <v>#REF!</v>
      </c>
      <c r="BB19" s="111" t="e">
        <f ca="1"/>
        <v>#REF!</v>
      </c>
      <c r="BC19" s="111" t="e">
        <f ca="1"/>
        <v>#REF!</v>
      </c>
      <c r="BD19" s="111" t="e">
        <f ca="1"/>
        <v>#REF!</v>
      </c>
      <c r="BE19" s="111" t="e">
        <f ca="1"/>
        <v>#REF!</v>
      </c>
      <c r="BF19" s="111" t="e">
        <f ca="1"/>
        <v>#REF!</v>
      </c>
      <c r="BG19" s="111" t="e">
        <f ca="1"/>
        <v>#REF!</v>
      </c>
      <c r="BH19" s="111" t="e">
        <f ca="1"/>
        <v>#REF!</v>
      </c>
      <c r="BI19" s="111" t="e">
        <f ca="1"/>
        <v>#REF!</v>
      </c>
      <c r="BJ19" s="111" t="e">
        <f ca="1"/>
        <v>#REF!</v>
      </c>
      <c r="BK19" s="111" t="e">
        <f ca="1"/>
        <v>#REF!</v>
      </c>
      <c r="BL19" s="111" t="e">
        <f ca="1"/>
        <v>#REF!</v>
      </c>
      <c r="BM19" s="111" t="e">
        <f ca="1"/>
        <v>#REF!</v>
      </c>
      <c r="BN19" s="111" t="e">
        <f ca="1"/>
        <v>#REF!</v>
      </c>
      <c r="BO19" s="111" t="e">
        <f ca="1"/>
        <v>#REF!</v>
      </c>
      <c r="BP19" s="111" t="e">
        <f ca="1"/>
        <v>#REF!</v>
      </c>
      <c r="BQ19" s="111" t="e">
        <f ca="1"/>
        <v>#REF!</v>
      </c>
      <c r="BR19" s="111" t="e">
        <f ca="1"/>
        <v>#REF!</v>
      </c>
      <c r="BS19" s="111" t="e">
        <f ca="1"/>
        <v>#REF!</v>
      </c>
      <c r="BT19" s="111" t="e">
        <f ca="1"/>
        <v>#REF!</v>
      </c>
      <c r="BU19" s="111" t="e">
        <f ca="1"/>
        <v>#REF!</v>
      </c>
      <c r="BV19" s="111" t="e">
        <f ca="1"/>
        <v>#REF!</v>
      </c>
      <c r="BW19" s="111" t="e">
        <f ca="1"/>
        <v>#REF!</v>
      </c>
      <c r="BX19" s="111" t="e">
        <f ca="1"/>
        <v>#REF!</v>
      </c>
      <c r="BY19" s="111" t="e">
        <f ca="1"/>
        <v>#REF!</v>
      </c>
      <c r="BZ19" s="111" t="e">
        <f ca="1"/>
        <v>#REF!</v>
      </c>
      <c r="CA19" s="111" t="e">
        <f ca="1"/>
        <v>#REF!</v>
      </c>
      <c r="CB19" s="111" t="e">
        <f ca="1"/>
        <v>#REF!</v>
      </c>
      <c r="CC19" s="111" t="e">
        <f ca="1"/>
        <v>#REF!</v>
      </c>
      <c r="CD19" s="111" t="e">
        <f ca="1"/>
        <v>#REF!</v>
      </c>
      <c r="CE19" s="111" t="e">
        <f ca="1"/>
        <v>#REF!</v>
      </c>
      <c r="CF19" s="111" t="e">
        <f ca="1"/>
        <v>#REF!</v>
      </c>
      <c r="CG19" s="111" t="e">
        <f ca="1"/>
        <v>#REF!</v>
      </c>
      <c r="CH19" s="111" t="e">
        <f ca="1"/>
        <v>#REF!</v>
      </c>
      <c r="CI19" s="111" t="e">
        <f ca="1"/>
        <v>#REF!</v>
      </c>
      <c r="CJ19" s="111" t="e">
        <f ca="1"/>
        <v>#REF!</v>
      </c>
      <c r="CK19" s="111" t="e">
        <f ca="1"/>
        <v>#REF!</v>
      </c>
      <c r="CL19" s="111" t="e">
        <f ca="1"/>
        <v>#REF!</v>
      </c>
      <c r="CM19" s="111" t="e">
        <f ca="1"/>
        <v>#REF!</v>
      </c>
      <c r="CN19" s="111" t="e">
        <f ca="1"/>
        <v>#REF!</v>
      </c>
      <c r="CO19" s="111" t="e">
        <f ca="1"/>
        <v>#REF!</v>
      </c>
      <c r="CP19" s="111" t="e">
        <f ca="1"/>
        <v>#REF!</v>
      </c>
      <c r="CQ19" s="111" t="e">
        <f ca="1"/>
        <v>#REF!</v>
      </c>
      <c r="CR19" s="111" t="e">
        <f ca="1"/>
        <v>#REF!</v>
      </c>
      <c r="CS19" s="111" t="e">
        <f ca="1"/>
        <v>#REF!</v>
      </c>
      <c r="CT19" s="111" t="e">
        <f ca="1"/>
        <v>#REF!</v>
      </c>
      <c r="CU19" s="111" t="e">
        <f ca="1"/>
        <v>#REF!</v>
      </c>
      <c r="CV19" s="111" t="e">
        <f ca="1"/>
        <v>#REF!</v>
      </c>
      <c r="CW19" s="111" t="e">
        <f ca="1"/>
        <v>#REF!</v>
      </c>
      <c r="CX19" s="111" t="e">
        <f ca="1"/>
        <v>#REF!</v>
      </c>
      <c r="CY19" s="111" t="e">
        <f ca="1"/>
        <v>#REF!</v>
      </c>
      <c r="CZ19" s="111" t="e">
        <f ca="1"/>
        <v>#REF!</v>
      </c>
      <c r="DA19" s="111" t="e">
        <f ca="1"/>
        <v>#REF!</v>
      </c>
      <c r="DB19" s="111" t="e">
        <f ca="1"/>
        <v>#REF!</v>
      </c>
      <c r="DC19" s="111" t="e">
        <f ca="1"/>
        <v>#REF!</v>
      </c>
      <c r="DD19" s="111" t="e">
        <f ca="1"/>
        <v>#REF!</v>
      </c>
      <c r="DE19" s="111" t="e">
        <f ca="1"/>
        <v>#REF!</v>
      </c>
      <c r="DF19" s="111" t="e">
        <f ca="1"/>
        <v>#REF!</v>
      </c>
      <c r="DG19" s="111" t="e">
        <f ca="1"/>
        <v>#REF!</v>
      </c>
      <c r="DH19" s="111" t="e">
        <f ca="1"/>
        <v>#REF!</v>
      </c>
      <c r="DI19" s="111" t="e">
        <f ca="1"/>
        <v>#REF!</v>
      </c>
      <c r="DJ19" s="111" t="e">
        <f ca="1"/>
        <v>#REF!</v>
      </c>
      <c r="DK19" s="111" t="e">
        <f ca="1"/>
        <v>#REF!</v>
      </c>
      <c r="DL19" s="111" t="e">
        <f ca="1"/>
        <v>#REF!</v>
      </c>
      <c r="DM19" s="111" t="e">
        <f ca="1"/>
        <v>#REF!</v>
      </c>
      <c r="DN19" s="111" t="e">
        <f ca="1"/>
        <v>#REF!</v>
      </c>
      <c r="DO19" s="111" t="e">
        <f ca="1"/>
        <v>#REF!</v>
      </c>
      <c r="DP19" s="111" t="e">
        <f ca="1"/>
        <v>#REF!</v>
      </c>
      <c r="DQ19" s="111" t="e">
        <f ca="1"/>
        <v>#REF!</v>
      </c>
      <c r="DR19" s="111" t="e">
        <f ca="1"/>
        <v>#REF!</v>
      </c>
      <c r="DS19" s="111" t="e">
        <f ca="1"/>
        <v>#REF!</v>
      </c>
      <c r="DT19" s="111" t="e">
        <f ca="1"/>
        <v>#REF!</v>
      </c>
      <c r="DU19" s="111" t="e">
        <f ca="1"/>
        <v>#REF!</v>
      </c>
      <c r="DV19" s="111" t="e">
        <f ca="1"/>
        <v>#REF!</v>
      </c>
      <c r="DW19" s="111" t="e">
        <f ca="1"/>
        <v>#REF!</v>
      </c>
      <c r="DX19" s="111" t="e">
        <f ca="1"/>
        <v>#REF!</v>
      </c>
      <c r="DY19" s="111" t="e">
        <f ca="1"/>
        <v>#REF!</v>
      </c>
      <c r="DZ19" s="111" t="e">
        <f ca="1"/>
        <v>#REF!</v>
      </c>
      <c r="EA19" s="111" t="e">
        <f ca="1"/>
        <v>#REF!</v>
      </c>
      <c r="EB19" s="111" t="e">
        <f ca="1"/>
        <v>#REF!</v>
      </c>
      <c r="EC19" s="111" t="e">
        <f ca="1"/>
        <v>#REF!</v>
      </c>
      <c r="ED19" s="111" t="e">
        <f ca="1"/>
        <v>#REF!</v>
      </c>
      <c r="EE19" s="111" t="e">
        <f ca="1"/>
        <v>#REF!</v>
      </c>
      <c r="EF19" s="111" t="e">
        <f ca="1"/>
        <v>#REF!</v>
      </c>
      <c r="EG19" s="111" t="e">
        <f ca="1"/>
        <v>#REF!</v>
      </c>
      <c r="EH19" s="111" t="e">
        <f ca="1"/>
        <v>#REF!</v>
      </c>
      <c r="EI19" s="111" t="e">
        <f ca="1"/>
        <v>#REF!</v>
      </c>
      <c r="EJ19" s="111" t="e">
        <f ca="1"/>
        <v>#REF!</v>
      </c>
      <c r="EK19" s="111" t="e">
        <f ca="1"/>
        <v>#REF!</v>
      </c>
      <c r="EL19" s="111" t="e">
        <f ca="1"/>
        <v>#REF!</v>
      </c>
      <c r="EM19" s="111" t="e">
        <f ca="1"/>
        <v>#REF!</v>
      </c>
      <c r="EN19" s="111" t="e">
        <f ca="1"/>
        <v>#REF!</v>
      </c>
      <c r="EO19" s="111" t="e">
        <f ca="1"/>
        <v>#REF!</v>
      </c>
      <c r="EP19" s="111" t="e">
        <f ca="1"/>
        <v>#REF!</v>
      </c>
      <c r="EQ19" s="111" t="e">
        <f ca="1"/>
        <v>#REF!</v>
      </c>
      <c r="ER19" s="111" t="e">
        <f ca="1"/>
        <v>#REF!</v>
      </c>
      <c r="ES19" s="111" t="e">
        <f ca="1"/>
        <v>#REF!</v>
      </c>
      <c r="ET19" s="111" t="e">
        <f ca="1"/>
        <v>#REF!</v>
      </c>
      <c r="EU19" s="111" t="str">
        <f ca="1"/>
        <v>0人</v>
      </c>
      <c r="EV19" s="111" t="str">
        <f ca="1"/>
        <v>0人</v>
      </c>
      <c r="EW19" s="111" t="str">
        <f ca="1"/>
        <v>0人</v>
      </c>
      <c r="EX19" s="111" t="str">
        <f ca="1"/>
        <v>0人</v>
      </c>
      <c r="EY19" s="111" t="str">
        <f ca="1"/>
        <v>0人</v>
      </c>
      <c r="EZ19" s="111" t="str">
        <f ca="1"/>
        <v>0人</v>
      </c>
      <c r="FA19" s="111" t="str">
        <f ca="1"/>
        <v>0人</v>
      </c>
      <c r="FB19" s="111" t="str">
        <f ca="1"/>
        <v>0人</v>
      </c>
      <c r="FC19" s="111" t="str">
        <f ca="1"/>
        <v>0人</v>
      </c>
      <c r="FD19" s="111" t="str">
        <f ca="1"/>
        <v>0人</v>
      </c>
      <c r="FE19" s="111" t="str">
        <f ca="1"/>
        <v>0人</v>
      </c>
      <c r="FF19" s="111" t="str">
        <f ca="1"/>
        <v>0人</v>
      </c>
      <c r="FG19" s="111" t="str">
        <f ca="1"/>
        <v>0人</v>
      </c>
      <c r="FH19" s="111" t="str">
        <f ca="1"/>
        <v>0人</v>
      </c>
      <c r="FI19" s="111" t="str">
        <f ca="1"/>
        <v>0人</v>
      </c>
    </row>
    <row r="20" spans="1:165" x14ac:dyDescent="0.2">
      <c r="A20" s="183"/>
      <c r="B20" s="169"/>
      <c r="C20" s="34" t="s">
        <v>78</v>
      </c>
      <c r="D20" s="111" t="e">
        <f ca="1"/>
        <v>#REF!</v>
      </c>
      <c r="E20" s="111" t="e">
        <f ca="1"/>
        <v>#REF!</v>
      </c>
      <c r="F20" s="111" t="e">
        <f ca="1"/>
        <v>#REF!</v>
      </c>
      <c r="G20" s="111" t="e">
        <f ca="1"/>
        <v>#REF!</v>
      </c>
      <c r="H20" s="111" t="e">
        <f ca="1"/>
        <v>#REF!</v>
      </c>
      <c r="I20" s="111" t="e">
        <f ca="1"/>
        <v>#REF!</v>
      </c>
      <c r="J20" s="111" t="e">
        <f ca="1"/>
        <v>#REF!</v>
      </c>
      <c r="K20" s="111" t="e">
        <f ca="1"/>
        <v>#REF!</v>
      </c>
      <c r="L20" s="111" t="e">
        <f ca="1"/>
        <v>#REF!</v>
      </c>
      <c r="M20" s="111" t="e">
        <f ca="1"/>
        <v>#REF!</v>
      </c>
      <c r="N20" s="111" t="e">
        <f ca="1"/>
        <v>#REF!</v>
      </c>
      <c r="O20" s="111" t="e">
        <f ca="1"/>
        <v>#REF!</v>
      </c>
      <c r="P20" s="111" t="e">
        <f ca="1"/>
        <v>#REF!</v>
      </c>
      <c r="Q20" s="111" t="e">
        <f ca="1"/>
        <v>#REF!</v>
      </c>
      <c r="R20" s="111" t="e">
        <f ca="1"/>
        <v>#REF!</v>
      </c>
      <c r="S20" s="111" t="e">
        <f ca="1"/>
        <v>#REF!</v>
      </c>
      <c r="T20" s="111" t="e">
        <f ca="1"/>
        <v>#REF!</v>
      </c>
      <c r="U20" s="111" t="e">
        <f ca="1"/>
        <v>#REF!</v>
      </c>
      <c r="V20" s="111" t="e">
        <f ca="1"/>
        <v>#REF!</v>
      </c>
      <c r="W20" s="111" t="e">
        <f ca="1"/>
        <v>#REF!</v>
      </c>
      <c r="X20" s="111" t="e">
        <f ca="1"/>
        <v>#REF!</v>
      </c>
      <c r="Y20" s="111" t="e">
        <f ca="1"/>
        <v>#REF!</v>
      </c>
      <c r="Z20" s="111" t="e">
        <f ca="1"/>
        <v>#REF!</v>
      </c>
      <c r="AA20" s="111" t="e">
        <f ca="1"/>
        <v>#REF!</v>
      </c>
      <c r="AB20" s="111" t="e">
        <f ca="1"/>
        <v>#REF!</v>
      </c>
      <c r="AC20" s="111" t="e">
        <f ca="1"/>
        <v>#REF!</v>
      </c>
      <c r="AD20" s="111" t="e">
        <f ca="1"/>
        <v>#REF!</v>
      </c>
      <c r="AE20" s="111" t="e">
        <f ca="1"/>
        <v>#REF!</v>
      </c>
      <c r="AF20" s="111" t="e">
        <f ca="1"/>
        <v>#REF!</v>
      </c>
      <c r="AG20" s="111" t="e">
        <f ca="1"/>
        <v>#REF!</v>
      </c>
      <c r="AH20" s="111" t="e">
        <f ca="1"/>
        <v>#REF!</v>
      </c>
      <c r="AI20" s="111" t="e">
        <f ca="1"/>
        <v>#REF!</v>
      </c>
      <c r="AJ20" s="111" t="e">
        <f ca="1"/>
        <v>#REF!</v>
      </c>
      <c r="AK20" s="111" t="e">
        <f ca="1"/>
        <v>#REF!</v>
      </c>
      <c r="AL20" s="111" t="e">
        <f ca="1"/>
        <v>#REF!</v>
      </c>
      <c r="AM20" s="111" t="e">
        <f ca="1"/>
        <v>#REF!</v>
      </c>
      <c r="AN20" s="111" t="e">
        <f ca="1"/>
        <v>#REF!</v>
      </c>
      <c r="AO20" s="111" t="e">
        <f ca="1"/>
        <v>#REF!</v>
      </c>
      <c r="AP20" s="111" t="e">
        <f ca="1"/>
        <v>#REF!</v>
      </c>
      <c r="AQ20" s="111" t="e">
        <f ca="1"/>
        <v>#REF!</v>
      </c>
      <c r="AR20" s="111" t="e">
        <f ca="1"/>
        <v>#REF!</v>
      </c>
      <c r="AS20" s="111" t="e">
        <f ca="1"/>
        <v>#REF!</v>
      </c>
      <c r="AT20" s="111" t="e">
        <f ca="1"/>
        <v>#REF!</v>
      </c>
      <c r="AU20" s="111" t="e">
        <f ca="1"/>
        <v>#REF!</v>
      </c>
      <c r="AV20" s="111" t="e">
        <f ca="1"/>
        <v>#REF!</v>
      </c>
      <c r="AW20" s="111" t="e">
        <f ca="1"/>
        <v>#REF!</v>
      </c>
      <c r="AX20" s="111" t="e">
        <f ca="1"/>
        <v>#REF!</v>
      </c>
      <c r="AY20" s="111" t="e">
        <f ca="1"/>
        <v>#REF!</v>
      </c>
      <c r="AZ20" s="111" t="e">
        <f ca="1"/>
        <v>#REF!</v>
      </c>
      <c r="BA20" s="111" t="e">
        <f ca="1"/>
        <v>#REF!</v>
      </c>
      <c r="BB20" s="111" t="e">
        <f ca="1"/>
        <v>#REF!</v>
      </c>
      <c r="BC20" s="111" t="e">
        <f ca="1"/>
        <v>#REF!</v>
      </c>
      <c r="BD20" s="111" t="e">
        <f ca="1"/>
        <v>#REF!</v>
      </c>
      <c r="BE20" s="111" t="e">
        <f ca="1"/>
        <v>#REF!</v>
      </c>
      <c r="BF20" s="111" t="e">
        <f ca="1"/>
        <v>#REF!</v>
      </c>
      <c r="BG20" s="111" t="e">
        <f ca="1"/>
        <v>#REF!</v>
      </c>
      <c r="BH20" s="111" t="e">
        <f ca="1"/>
        <v>#REF!</v>
      </c>
      <c r="BI20" s="111" t="e">
        <f ca="1"/>
        <v>#REF!</v>
      </c>
      <c r="BJ20" s="111" t="e">
        <f ca="1"/>
        <v>#REF!</v>
      </c>
      <c r="BK20" s="111" t="e">
        <f ca="1"/>
        <v>#REF!</v>
      </c>
      <c r="BL20" s="111" t="e">
        <f ca="1"/>
        <v>#REF!</v>
      </c>
      <c r="BM20" s="111" t="e">
        <f ca="1"/>
        <v>#REF!</v>
      </c>
      <c r="BN20" s="111" t="e">
        <f ca="1"/>
        <v>#REF!</v>
      </c>
      <c r="BO20" s="111" t="e">
        <f ca="1"/>
        <v>#REF!</v>
      </c>
      <c r="BP20" s="111" t="e">
        <f ca="1"/>
        <v>#REF!</v>
      </c>
      <c r="BQ20" s="111" t="e">
        <f ca="1"/>
        <v>#REF!</v>
      </c>
      <c r="BR20" s="111" t="e">
        <f ca="1"/>
        <v>#REF!</v>
      </c>
      <c r="BS20" s="111" t="e">
        <f ca="1"/>
        <v>#REF!</v>
      </c>
      <c r="BT20" s="111" t="e">
        <f ca="1"/>
        <v>#REF!</v>
      </c>
      <c r="BU20" s="111" t="e">
        <f ca="1"/>
        <v>#REF!</v>
      </c>
      <c r="BV20" s="111" t="e">
        <f ca="1"/>
        <v>#REF!</v>
      </c>
      <c r="BW20" s="111" t="e">
        <f ca="1"/>
        <v>#REF!</v>
      </c>
      <c r="BX20" s="111" t="e">
        <f ca="1"/>
        <v>#REF!</v>
      </c>
      <c r="BY20" s="111" t="e">
        <f ca="1"/>
        <v>#REF!</v>
      </c>
      <c r="BZ20" s="111" t="e">
        <f ca="1"/>
        <v>#REF!</v>
      </c>
      <c r="CA20" s="111" t="e">
        <f ca="1"/>
        <v>#REF!</v>
      </c>
      <c r="CB20" s="111" t="e">
        <f ca="1"/>
        <v>#REF!</v>
      </c>
      <c r="CC20" s="111" t="e">
        <f ca="1"/>
        <v>#REF!</v>
      </c>
      <c r="CD20" s="111" t="e">
        <f ca="1"/>
        <v>#REF!</v>
      </c>
      <c r="CE20" s="111" t="e">
        <f ca="1"/>
        <v>#REF!</v>
      </c>
      <c r="CF20" s="111" t="e">
        <f ca="1"/>
        <v>#REF!</v>
      </c>
      <c r="CG20" s="111" t="e">
        <f ca="1"/>
        <v>#REF!</v>
      </c>
      <c r="CH20" s="111" t="e">
        <f ca="1"/>
        <v>#REF!</v>
      </c>
      <c r="CI20" s="111" t="e">
        <f ca="1"/>
        <v>#REF!</v>
      </c>
      <c r="CJ20" s="111" t="e">
        <f ca="1"/>
        <v>#REF!</v>
      </c>
      <c r="CK20" s="111" t="e">
        <f ca="1"/>
        <v>#REF!</v>
      </c>
      <c r="CL20" s="111" t="e">
        <f ca="1"/>
        <v>#REF!</v>
      </c>
      <c r="CM20" s="111" t="e">
        <f ca="1"/>
        <v>#REF!</v>
      </c>
      <c r="CN20" s="111" t="e">
        <f ca="1"/>
        <v>#REF!</v>
      </c>
      <c r="CO20" s="111" t="e">
        <f ca="1"/>
        <v>#REF!</v>
      </c>
      <c r="CP20" s="111" t="e">
        <f ca="1"/>
        <v>#REF!</v>
      </c>
      <c r="CQ20" s="111" t="e">
        <f ca="1"/>
        <v>#REF!</v>
      </c>
      <c r="CR20" s="111" t="e">
        <f ca="1"/>
        <v>#REF!</v>
      </c>
      <c r="CS20" s="111" t="e">
        <f ca="1"/>
        <v>#REF!</v>
      </c>
      <c r="CT20" s="111" t="e">
        <f ca="1"/>
        <v>#REF!</v>
      </c>
      <c r="CU20" s="111" t="e">
        <f ca="1"/>
        <v>#REF!</v>
      </c>
      <c r="CV20" s="111" t="e">
        <f ca="1"/>
        <v>#REF!</v>
      </c>
      <c r="CW20" s="111" t="e">
        <f ca="1"/>
        <v>#REF!</v>
      </c>
      <c r="CX20" s="111" t="e">
        <f ca="1"/>
        <v>#REF!</v>
      </c>
      <c r="CY20" s="111" t="e">
        <f ca="1"/>
        <v>#REF!</v>
      </c>
      <c r="CZ20" s="111" t="e">
        <f ca="1"/>
        <v>#REF!</v>
      </c>
      <c r="DA20" s="111" t="e">
        <f ca="1"/>
        <v>#REF!</v>
      </c>
      <c r="DB20" s="111" t="e">
        <f ca="1"/>
        <v>#REF!</v>
      </c>
      <c r="DC20" s="111" t="e">
        <f ca="1"/>
        <v>#REF!</v>
      </c>
      <c r="DD20" s="111" t="e">
        <f ca="1"/>
        <v>#REF!</v>
      </c>
      <c r="DE20" s="111" t="e">
        <f ca="1"/>
        <v>#REF!</v>
      </c>
      <c r="DF20" s="111" t="e">
        <f ca="1"/>
        <v>#REF!</v>
      </c>
      <c r="DG20" s="111" t="e">
        <f ca="1"/>
        <v>#REF!</v>
      </c>
      <c r="DH20" s="111" t="e">
        <f ca="1"/>
        <v>#REF!</v>
      </c>
      <c r="DI20" s="111" t="e">
        <f ca="1"/>
        <v>#REF!</v>
      </c>
      <c r="DJ20" s="111" t="e">
        <f ca="1"/>
        <v>#REF!</v>
      </c>
      <c r="DK20" s="111" t="e">
        <f ca="1"/>
        <v>#REF!</v>
      </c>
      <c r="DL20" s="111" t="e">
        <f ca="1"/>
        <v>#REF!</v>
      </c>
      <c r="DM20" s="111" t="e">
        <f ca="1"/>
        <v>#REF!</v>
      </c>
      <c r="DN20" s="111" t="e">
        <f ca="1"/>
        <v>#REF!</v>
      </c>
      <c r="DO20" s="111" t="e">
        <f ca="1"/>
        <v>#REF!</v>
      </c>
      <c r="DP20" s="111" t="e">
        <f ca="1"/>
        <v>#REF!</v>
      </c>
      <c r="DQ20" s="111" t="e">
        <f ca="1"/>
        <v>#REF!</v>
      </c>
      <c r="DR20" s="111" t="e">
        <f ca="1"/>
        <v>#REF!</v>
      </c>
      <c r="DS20" s="111" t="e">
        <f ca="1"/>
        <v>#REF!</v>
      </c>
      <c r="DT20" s="111" t="e">
        <f ca="1"/>
        <v>#REF!</v>
      </c>
      <c r="DU20" s="111" t="e">
        <f ca="1"/>
        <v>#REF!</v>
      </c>
      <c r="DV20" s="111" t="e">
        <f ca="1"/>
        <v>#REF!</v>
      </c>
      <c r="DW20" s="111" t="e">
        <f ca="1"/>
        <v>#REF!</v>
      </c>
      <c r="DX20" s="111" t="e">
        <f ca="1"/>
        <v>#REF!</v>
      </c>
      <c r="DY20" s="111" t="e">
        <f ca="1"/>
        <v>#REF!</v>
      </c>
      <c r="DZ20" s="111" t="e">
        <f ca="1"/>
        <v>#REF!</v>
      </c>
      <c r="EA20" s="111" t="e">
        <f ca="1"/>
        <v>#REF!</v>
      </c>
      <c r="EB20" s="111" t="e">
        <f ca="1"/>
        <v>#REF!</v>
      </c>
      <c r="EC20" s="111" t="e">
        <f ca="1"/>
        <v>#REF!</v>
      </c>
      <c r="ED20" s="111" t="e">
        <f ca="1"/>
        <v>#REF!</v>
      </c>
      <c r="EE20" s="111" t="e">
        <f ca="1"/>
        <v>#REF!</v>
      </c>
      <c r="EF20" s="111" t="e">
        <f ca="1"/>
        <v>#REF!</v>
      </c>
      <c r="EG20" s="111" t="e">
        <f ca="1"/>
        <v>#REF!</v>
      </c>
      <c r="EH20" s="111" t="e">
        <f ca="1"/>
        <v>#REF!</v>
      </c>
      <c r="EI20" s="111" t="e">
        <f ca="1"/>
        <v>#REF!</v>
      </c>
      <c r="EJ20" s="111" t="e">
        <f ca="1"/>
        <v>#REF!</v>
      </c>
      <c r="EK20" s="111" t="e">
        <f ca="1"/>
        <v>#REF!</v>
      </c>
      <c r="EL20" s="111" t="e">
        <f ca="1"/>
        <v>#REF!</v>
      </c>
      <c r="EM20" s="111" t="e">
        <f ca="1"/>
        <v>#REF!</v>
      </c>
      <c r="EN20" s="111" t="e">
        <f ca="1"/>
        <v>#REF!</v>
      </c>
      <c r="EO20" s="111" t="e">
        <f ca="1"/>
        <v>#REF!</v>
      </c>
      <c r="EP20" s="111" t="e">
        <f ca="1"/>
        <v>#REF!</v>
      </c>
      <c r="EQ20" s="111" t="e">
        <f ca="1"/>
        <v>#REF!</v>
      </c>
      <c r="ER20" s="111" t="e">
        <f ca="1"/>
        <v>#REF!</v>
      </c>
      <c r="ES20" s="111" t="e">
        <f ca="1"/>
        <v>#REF!</v>
      </c>
      <c r="ET20" s="111" t="e">
        <f ca="1"/>
        <v>#REF!</v>
      </c>
      <c r="EU20" s="111" t="str">
        <f ca="1"/>
        <v>0人</v>
      </c>
      <c r="EV20" s="111" t="str">
        <f ca="1"/>
        <v>0人</v>
      </c>
      <c r="EW20" s="111" t="str">
        <f ca="1"/>
        <v>0人</v>
      </c>
      <c r="EX20" s="111" t="str">
        <f ca="1"/>
        <v>0人</v>
      </c>
      <c r="EY20" s="111" t="str">
        <f ca="1"/>
        <v>0人</v>
      </c>
      <c r="EZ20" s="111" t="str">
        <f ca="1"/>
        <v>0人</v>
      </c>
      <c r="FA20" s="111" t="str">
        <f ca="1"/>
        <v>0人</v>
      </c>
      <c r="FB20" s="111" t="str">
        <f ca="1"/>
        <v>0人</v>
      </c>
      <c r="FC20" s="111" t="str">
        <f ca="1"/>
        <v>0人</v>
      </c>
      <c r="FD20" s="111" t="str">
        <f ca="1"/>
        <v>0人</v>
      </c>
      <c r="FE20" s="111" t="str">
        <f ca="1"/>
        <v>0人</v>
      </c>
      <c r="FF20" s="111" t="str">
        <f ca="1"/>
        <v>0人</v>
      </c>
      <c r="FG20" s="111" t="str">
        <f ca="1"/>
        <v>0人</v>
      </c>
      <c r="FH20" s="111" t="str">
        <f ca="1"/>
        <v>0人</v>
      </c>
      <c r="FI20" s="111" t="str">
        <f ca="1"/>
        <v>0人</v>
      </c>
    </row>
    <row r="21" spans="1:165" ht="13.5" customHeight="1" x14ac:dyDescent="0.2">
      <c r="A21" s="183"/>
      <c r="B21" s="170"/>
      <c r="C21" s="34" t="s">
        <v>79</v>
      </c>
      <c r="D21" s="111" t="e">
        <f ca="1"/>
        <v>#REF!</v>
      </c>
      <c r="E21" s="111" t="e">
        <f ca="1"/>
        <v>#REF!</v>
      </c>
      <c r="F21" s="111" t="e">
        <f ca="1"/>
        <v>#REF!</v>
      </c>
      <c r="G21" s="111" t="e">
        <f ca="1"/>
        <v>#REF!</v>
      </c>
      <c r="H21" s="111" t="e">
        <f ca="1"/>
        <v>#REF!</v>
      </c>
      <c r="I21" s="111" t="e">
        <f ca="1"/>
        <v>#REF!</v>
      </c>
      <c r="J21" s="111" t="e">
        <f ca="1"/>
        <v>#REF!</v>
      </c>
      <c r="K21" s="111" t="e">
        <f ca="1"/>
        <v>#REF!</v>
      </c>
      <c r="L21" s="111" t="e">
        <f ca="1"/>
        <v>#REF!</v>
      </c>
      <c r="M21" s="111" t="e">
        <f ca="1"/>
        <v>#REF!</v>
      </c>
      <c r="N21" s="111" t="e">
        <f ca="1"/>
        <v>#REF!</v>
      </c>
      <c r="O21" s="111" t="e">
        <f ca="1"/>
        <v>#REF!</v>
      </c>
      <c r="P21" s="111" t="e">
        <f ca="1"/>
        <v>#REF!</v>
      </c>
      <c r="Q21" s="111" t="e">
        <f ca="1"/>
        <v>#REF!</v>
      </c>
      <c r="R21" s="111" t="e">
        <f ca="1"/>
        <v>#REF!</v>
      </c>
      <c r="S21" s="111" t="e">
        <f ca="1"/>
        <v>#REF!</v>
      </c>
      <c r="T21" s="111" t="e">
        <f ca="1"/>
        <v>#REF!</v>
      </c>
      <c r="U21" s="111" t="e">
        <f ca="1"/>
        <v>#REF!</v>
      </c>
      <c r="V21" s="111" t="e">
        <f ca="1"/>
        <v>#REF!</v>
      </c>
      <c r="W21" s="111" t="e">
        <f ca="1"/>
        <v>#REF!</v>
      </c>
      <c r="X21" s="111" t="e">
        <f ca="1"/>
        <v>#REF!</v>
      </c>
      <c r="Y21" s="111" t="e">
        <f ca="1"/>
        <v>#REF!</v>
      </c>
      <c r="Z21" s="111" t="e">
        <f ca="1"/>
        <v>#REF!</v>
      </c>
      <c r="AA21" s="111" t="e">
        <f ca="1"/>
        <v>#REF!</v>
      </c>
      <c r="AB21" s="111" t="e">
        <f ca="1"/>
        <v>#REF!</v>
      </c>
      <c r="AC21" s="111" t="e">
        <f ca="1"/>
        <v>#REF!</v>
      </c>
      <c r="AD21" s="111" t="e">
        <f ca="1"/>
        <v>#REF!</v>
      </c>
      <c r="AE21" s="111" t="e">
        <f ca="1"/>
        <v>#REF!</v>
      </c>
      <c r="AF21" s="111" t="e">
        <f ca="1"/>
        <v>#REF!</v>
      </c>
      <c r="AG21" s="111" t="e">
        <f ca="1"/>
        <v>#REF!</v>
      </c>
      <c r="AH21" s="111" t="e">
        <f ca="1"/>
        <v>#REF!</v>
      </c>
      <c r="AI21" s="111" t="e">
        <f ca="1"/>
        <v>#REF!</v>
      </c>
      <c r="AJ21" s="111" t="e">
        <f ca="1"/>
        <v>#REF!</v>
      </c>
      <c r="AK21" s="111" t="e">
        <f ca="1"/>
        <v>#REF!</v>
      </c>
      <c r="AL21" s="111" t="e">
        <f ca="1"/>
        <v>#REF!</v>
      </c>
      <c r="AM21" s="111" t="e">
        <f ca="1"/>
        <v>#REF!</v>
      </c>
      <c r="AN21" s="111" t="e">
        <f ca="1"/>
        <v>#REF!</v>
      </c>
      <c r="AO21" s="111" t="e">
        <f ca="1"/>
        <v>#REF!</v>
      </c>
      <c r="AP21" s="111" t="e">
        <f ca="1"/>
        <v>#REF!</v>
      </c>
      <c r="AQ21" s="111" t="e">
        <f ca="1"/>
        <v>#REF!</v>
      </c>
      <c r="AR21" s="111" t="e">
        <f ca="1"/>
        <v>#REF!</v>
      </c>
      <c r="AS21" s="111" t="e">
        <f ca="1"/>
        <v>#REF!</v>
      </c>
      <c r="AT21" s="111" t="e">
        <f ca="1"/>
        <v>#REF!</v>
      </c>
      <c r="AU21" s="111" t="e">
        <f ca="1"/>
        <v>#REF!</v>
      </c>
      <c r="AV21" s="111" t="e">
        <f ca="1"/>
        <v>#REF!</v>
      </c>
      <c r="AW21" s="111" t="e">
        <f ca="1"/>
        <v>#REF!</v>
      </c>
      <c r="AX21" s="111" t="e">
        <f ca="1"/>
        <v>#REF!</v>
      </c>
      <c r="AY21" s="111" t="e">
        <f ca="1"/>
        <v>#REF!</v>
      </c>
      <c r="AZ21" s="111" t="e">
        <f ca="1"/>
        <v>#REF!</v>
      </c>
      <c r="BA21" s="111" t="e">
        <f ca="1"/>
        <v>#REF!</v>
      </c>
      <c r="BB21" s="111" t="e">
        <f ca="1"/>
        <v>#REF!</v>
      </c>
      <c r="BC21" s="111" t="e">
        <f ca="1"/>
        <v>#REF!</v>
      </c>
      <c r="BD21" s="111" t="e">
        <f ca="1"/>
        <v>#REF!</v>
      </c>
      <c r="BE21" s="111" t="e">
        <f ca="1"/>
        <v>#REF!</v>
      </c>
      <c r="BF21" s="111" t="e">
        <f ca="1"/>
        <v>#REF!</v>
      </c>
      <c r="BG21" s="111" t="e">
        <f ca="1"/>
        <v>#REF!</v>
      </c>
      <c r="BH21" s="111" t="e">
        <f ca="1"/>
        <v>#REF!</v>
      </c>
      <c r="BI21" s="111" t="e">
        <f ca="1"/>
        <v>#REF!</v>
      </c>
      <c r="BJ21" s="111" t="e">
        <f ca="1"/>
        <v>#REF!</v>
      </c>
      <c r="BK21" s="111" t="e">
        <f ca="1"/>
        <v>#REF!</v>
      </c>
      <c r="BL21" s="111" t="e">
        <f ca="1"/>
        <v>#REF!</v>
      </c>
      <c r="BM21" s="111" t="e">
        <f ca="1"/>
        <v>#REF!</v>
      </c>
      <c r="BN21" s="111" t="e">
        <f ca="1"/>
        <v>#REF!</v>
      </c>
      <c r="BO21" s="111" t="e">
        <f ca="1"/>
        <v>#REF!</v>
      </c>
      <c r="BP21" s="111" t="e">
        <f ca="1"/>
        <v>#REF!</v>
      </c>
      <c r="BQ21" s="111" t="e">
        <f ca="1"/>
        <v>#REF!</v>
      </c>
      <c r="BR21" s="111" t="e">
        <f ca="1"/>
        <v>#REF!</v>
      </c>
      <c r="BS21" s="111" t="e">
        <f ca="1"/>
        <v>#REF!</v>
      </c>
      <c r="BT21" s="111" t="e">
        <f ca="1"/>
        <v>#REF!</v>
      </c>
      <c r="BU21" s="111" t="e">
        <f ca="1"/>
        <v>#REF!</v>
      </c>
      <c r="BV21" s="111" t="e">
        <f ca="1"/>
        <v>#REF!</v>
      </c>
      <c r="BW21" s="111" t="e">
        <f ca="1"/>
        <v>#REF!</v>
      </c>
      <c r="BX21" s="111" t="e">
        <f ca="1"/>
        <v>#REF!</v>
      </c>
      <c r="BY21" s="111" t="e">
        <f ca="1"/>
        <v>#REF!</v>
      </c>
      <c r="BZ21" s="111" t="e">
        <f ca="1"/>
        <v>#REF!</v>
      </c>
      <c r="CA21" s="111" t="e">
        <f ca="1"/>
        <v>#REF!</v>
      </c>
      <c r="CB21" s="111" t="e">
        <f ca="1"/>
        <v>#REF!</v>
      </c>
      <c r="CC21" s="111" t="e">
        <f ca="1"/>
        <v>#REF!</v>
      </c>
      <c r="CD21" s="111" t="e">
        <f ca="1"/>
        <v>#REF!</v>
      </c>
      <c r="CE21" s="111" t="e">
        <f ca="1"/>
        <v>#REF!</v>
      </c>
      <c r="CF21" s="111" t="e">
        <f ca="1"/>
        <v>#REF!</v>
      </c>
      <c r="CG21" s="111" t="e">
        <f ca="1"/>
        <v>#REF!</v>
      </c>
      <c r="CH21" s="111" t="e">
        <f ca="1"/>
        <v>#REF!</v>
      </c>
      <c r="CI21" s="111" t="e">
        <f ca="1"/>
        <v>#REF!</v>
      </c>
      <c r="CJ21" s="111" t="e">
        <f ca="1"/>
        <v>#REF!</v>
      </c>
      <c r="CK21" s="111" t="e">
        <f ca="1"/>
        <v>#REF!</v>
      </c>
      <c r="CL21" s="111" t="e">
        <f ca="1"/>
        <v>#REF!</v>
      </c>
      <c r="CM21" s="111" t="e">
        <f ca="1"/>
        <v>#REF!</v>
      </c>
      <c r="CN21" s="111" t="e">
        <f ca="1"/>
        <v>#REF!</v>
      </c>
      <c r="CO21" s="111" t="e">
        <f ca="1"/>
        <v>#REF!</v>
      </c>
      <c r="CP21" s="111" t="e">
        <f ca="1"/>
        <v>#REF!</v>
      </c>
      <c r="CQ21" s="111" t="e">
        <f ca="1"/>
        <v>#REF!</v>
      </c>
      <c r="CR21" s="111" t="e">
        <f ca="1"/>
        <v>#REF!</v>
      </c>
      <c r="CS21" s="111" t="e">
        <f ca="1"/>
        <v>#REF!</v>
      </c>
      <c r="CT21" s="111" t="e">
        <f ca="1"/>
        <v>#REF!</v>
      </c>
      <c r="CU21" s="111" t="e">
        <f ca="1"/>
        <v>#REF!</v>
      </c>
      <c r="CV21" s="111" t="e">
        <f ca="1"/>
        <v>#REF!</v>
      </c>
      <c r="CW21" s="111" t="e">
        <f ca="1"/>
        <v>#REF!</v>
      </c>
      <c r="CX21" s="111" t="e">
        <f ca="1"/>
        <v>#REF!</v>
      </c>
      <c r="CY21" s="111" t="e">
        <f ca="1"/>
        <v>#REF!</v>
      </c>
      <c r="CZ21" s="111" t="e">
        <f ca="1"/>
        <v>#REF!</v>
      </c>
      <c r="DA21" s="111" t="e">
        <f ca="1"/>
        <v>#REF!</v>
      </c>
      <c r="DB21" s="111" t="e">
        <f ca="1"/>
        <v>#REF!</v>
      </c>
      <c r="DC21" s="111" t="e">
        <f ca="1"/>
        <v>#REF!</v>
      </c>
      <c r="DD21" s="111" t="e">
        <f ca="1"/>
        <v>#REF!</v>
      </c>
      <c r="DE21" s="111" t="e">
        <f ca="1"/>
        <v>#REF!</v>
      </c>
      <c r="DF21" s="111" t="e">
        <f ca="1"/>
        <v>#REF!</v>
      </c>
      <c r="DG21" s="111" t="e">
        <f ca="1"/>
        <v>#REF!</v>
      </c>
      <c r="DH21" s="111" t="e">
        <f ca="1"/>
        <v>#REF!</v>
      </c>
      <c r="DI21" s="111" t="e">
        <f ca="1"/>
        <v>#REF!</v>
      </c>
      <c r="DJ21" s="111" t="e">
        <f ca="1"/>
        <v>#REF!</v>
      </c>
      <c r="DK21" s="111" t="e">
        <f ca="1"/>
        <v>#REF!</v>
      </c>
      <c r="DL21" s="111" t="e">
        <f ca="1"/>
        <v>#REF!</v>
      </c>
      <c r="DM21" s="111" t="e">
        <f ca="1"/>
        <v>#REF!</v>
      </c>
      <c r="DN21" s="111" t="e">
        <f ca="1"/>
        <v>#REF!</v>
      </c>
      <c r="DO21" s="111" t="e">
        <f ca="1"/>
        <v>#REF!</v>
      </c>
      <c r="DP21" s="111" t="e">
        <f ca="1"/>
        <v>#REF!</v>
      </c>
      <c r="DQ21" s="111" t="e">
        <f ca="1"/>
        <v>#REF!</v>
      </c>
      <c r="DR21" s="111" t="e">
        <f ca="1"/>
        <v>#REF!</v>
      </c>
      <c r="DS21" s="111" t="e">
        <f ca="1"/>
        <v>#REF!</v>
      </c>
      <c r="DT21" s="111" t="e">
        <f ca="1"/>
        <v>#REF!</v>
      </c>
      <c r="DU21" s="111" t="e">
        <f ca="1"/>
        <v>#REF!</v>
      </c>
      <c r="DV21" s="111" t="e">
        <f ca="1"/>
        <v>#REF!</v>
      </c>
      <c r="DW21" s="111" t="e">
        <f ca="1"/>
        <v>#REF!</v>
      </c>
      <c r="DX21" s="111" t="e">
        <f ca="1"/>
        <v>#REF!</v>
      </c>
      <c r="DY21" s="111" t="e">
        <f ca="1"/>
        <v>#REF!</v>
      </c>
      <c r="DZ21" s="111" t="e">
        <f ca="1"/>
        <v>#REF!</v>
      </c>
      <c r="EA21" s="111" t="e">
        <f ca="1"/>
        <v>#REF!</v>
      </c>
      <c r="EB21" s="111" t="e">
        <f ca="1"/>
        <v>#REF!</v>
      </c>
      <c r="EC21" s="111" t="e">
        <f ca="1"/>
        <v>#REF!</v>
      </c>
      <c r="ED21" s="111" t="e">
        <f ca="1"/>
        <v>#REF!</v>
      </c>
      <c r="EE21" s="111" t="e">
        <f ca="1"/>
        <v>#REF!</v>
      </c>
      <c r="EF21" s="111" t="e">
        <f ca="1"/>
        <v>#REF!</v>
      </c>
      <c r="EG21" s="111" t="e">
        <f ca="1"/>
        <v>#REF!</v>
      </c>
      <c r="EH21" s="111" t="e">
        <f ca="1"/>
        <v>#REF!</v>
      </c>
      <c r="EI21" s="111" t="e">
        <f ca="1"/>
        <v>#REF!</v>
      </c>
      <c r="EJ21" s="111" t="e">
        <f ca="1"/>
        <v>#REF!</v>
      </c>
      <c r="EK21" s="111" t="e">
        <f ca="1"/>
        <v>#REF!</v>
      </c>
      <c r="EL21" s="111" t="e">
        <f ca="1"/>
        <v>#REF!</v>
      </c>
      <c r="EM21" s="111" t="e">
        <f ca="1"/>
        <v>#REF!</v>
      </c>
      <c r="EN21" s="111" t="e">
        <f ca="1"/>
        <v>#REF!</v>
      </c>
      <c r="EO21" s="111" t="e">
        <f ca="1"/>
        <v>#REF!</v>
      </c>
      <c r="EP21" s="111" t="e">
        <f ca="1"/>
        <v>#REF!</v>
      </c>
      <c r="EQ21" s="111" t="e">
        <f ca="1"/>
        <v>#REF!</v>
      </c>
      <c r="ER21" s="111" t="e">
        <f ca="1"/>
        <v>#REF!</v>
      </c>
      <c r="ES21" s="111" t="e">
        <f ca="1"/>
        <v>#REF!</v>
      </c>
      <c r="ET21" s="111" t="e">
        <f ca="1"/>
        <v>#REF!</v>
      </c>
      <c r="EU21" s="111" t="str">
        <f ca="1"/>
        <v>0人</v>
      </c>
      <c r="EV21" s="111" t="str">
        <f ca="1"/>
        <v>0人</v>
      </c>
      <c r="EW21" s="111" t="str">
        <f ca="1"/>
        <v>0人</v>
      </c>
      <c r="EX21" s="111" t="str">
        <f ca="1"/>
        <v>0人</v>
      </c>
      <c r="EY21" s="111" t="str">
        <f ca="1"/>
        <v>0人</v>
      </c>
      <c r="EZ21" s="111" t="str">
        <f ca="1"/>
        <v>0人</v>
      </c>
      <c r="FA21" s="111" t="str">
        <f ca="1"/>
        <v>0人</v>
      </c>
      <c r="FB21" s="111" t="str">
        <f ca="1"/>
        <v>0人</v>
      </c>
      <c r="FC21" s="111" t="str">
        <f ca="1"/>
        <v>0人</v>
      </c>
      <c r="FD21" s="111" t="str">
        <f ca="1"/>
        <v>0人</v>
      </c>
      <c r="FE21" s="111" t="str">
        <f ca="1"/>
        <v>0人</v>
      </c>
      <c r="FF21" s="111" t="str">
        <f ca="1"/>
        <v>0人</v>
      </c>
      <c r="FG21" s="111" t="str">
        <f ca="1"/>
        <v>0人</v>
      </c>
      <c r="FH21" s="111" t="str">
        <f ca="1"/>
        <v>0人</v>
      </c>
      <c r="FI21" s="111" t="str">
        <f ca="1"/>
        <v>0人</v>
      </c>
    </row>
    <row r="22" spans="1:165" ht="13.5" customHeight="1" x14ac:dyDescent="0.2">
      <c r="A22" s="183"/>
      <c r="B22" s="168" t="s">
        <v>460</v>
      </c>
      <c r="C22" s="34" t="s">
        <v>80</v>
      </c>
      <c r="D22" s="111" t="e">
        <f ca="1"/>
        <v>#REF!</v>
      </c>
      <c r="E22" s="111" t="e">
        <f ca="1"/>
        <v>#REF!</v>
      </c>
      <c r="F22" s="111" t="e">
        <f ca="1"/>
        <v>#REF!</v>
      </c>
      <c r="G22" s="111" t="e">
        <f ca="1"/>
        <v>#REF!</v>
      </c>
      <c r="H22" s="111" t="e">
        <f ca="1"/>
        <v>#REF!</v>
      </c>
      <c r="I22" s="111" t="e">
        <f ca="1"/>
        <v>#REF!</v>
      </c>
      <c r="J22" s="111" t="e">
        <f ca="1"/>
        <v>#REF!</v>
      </c>
      <c r="K22" s="111" t="e">
        <f ca="1"/>
        <v>#REF!</v>
      </c>
      <c r="L22" s="111" t="e">
        <f ca="1"/>
        <v>#REF!</v>
      </c>
      <c r="M22" s="111" t="e">
        <f ca="1"/>
        <v>#REF!</v>
      </c>
      <c r="N22" s="111" t="e">
        <f ca="1"/>
        <v>#REF!</v>
      </c>
      <c r="O22" s="111" t="e">
        <f ca="1"/>
        <v>#REF!</v>
      </c>
      <c r="P22" s="111" t="e">
        <f ca="1"/>
        <v>#REF!</v>
      </c>
      <c r="Q22" s="111" t="e">
        <f ca="1"/>
        <v>#REF!</v>
      </c>
      <c r="R22" s="111" t="e">
        <f ca="1"/>
        <v>#REF!</v>
      </c>
      <c r="S22" s="111" t="e">
        <f ca="1"/>
        <v>#REF!</v>
      </c>
      <c r="T22" s="111" t="e">
        <f ca="1"/>
        <v>#REF!</v>
      </c>
      <c r="U22" s="111" t="e">
        <f ca="1"/>
        <v>#REF!</v>
      </c>
      <c r="V22" s="111" t="e">
        <f ca="1"/>
        <v>#REF!</v>
      </c>
      <c r="W22" s="111" t="e">
        <f ca="1"/>
        <v>#REF!</v>
      </c>
      <c r="X22" s="111" t="e">
        <f ca="1"/>
        <v>#REF!</v>
      </c>
      <c r="Y22" s="111" t="e">
        <f ca="1"/>
        <v>#REF!</v>
      </c>
      <c r="Z22" s="111" t="e">
        <f ca="1"/>
        <v>#REF!</v>
      </c>
      <c r="AA22" s="111" t="e">
        <f ca="1"/>
        <v>#REF!</v>
      </c>
      <c r="AB22" s="111" t="e">
        <f ca="1"/>
        <v>#REF!</v>
      </c>
      <c r="AC22" s="111" t="e">
        <f ca="1"/>
        <v>#REF!</v>
      </c>
      <c r="AD22" s="111" t="e">
        <f ca="1"/>
        <v>#REF!</v>
      </c>
      <c r="AE22" s="111" t="e">
        <f ca="1"/>
        <v>#REF!</v>
      </c>
      <c r="AF22" s="111" t="e">
        <f ca="1"/>
        <v>#REF!</v>
      </c>
      <c r="AG22" s="111" t="e">
        <f ca="1"/>
        <v>#REF!</v>
      </c>
      <c r="AH22" s="111" t="e">
        <f ca="1"/>
        <v>#REF!</v>
      </c>
      <c r="AI22" s="111" t="e">
        <f ca="1"/>
        <v>#REF!</v>
      </c>
      <c r="AJ22" s="111" t="e">
        <f ca="1"/>
        <v>#REF!</v>
      </c>
      <c r="AK22" s="111" t="e">
        <f ca="1"/>
        <v>#REF!</v>
      </c>
      <c r="AL22" s="111" t="e">
        <f ca="1"/>
        <v>#REF!</v>
      </c>
      <c r="AM22" s="111" t="e">
        <f ca="1"/>
        <v>#REF!</v>
      </c>
      <c r="AN22" s="111" t="e">
        <f ca="1"/>
        <v>#REF!</v>
      </c>
      <c r="AO22" s="111" t="e">
        <f ca="1"/>
        <v>#REF!</v>
      </c>
      <c r="AP22" s="111" t="e">
        <f ca="1"/>
        <v>#REF!</v>
      </c>
      <c r="AQ22" s="111" t="e">
        <f ca="1"/>
        <v>#REF!</v>
      </c>
      <c r="AR22" s="111" t="e">
        <f ca="1"/>
        <v>#REF!</v>
      </c>
      <c r="AS22" s="111" t="e">
        <f ca="1"/>
        <v>#REF!</v>
      </c>
      <c r="AT22" s="111" t="e">
        <f ca="1"/>
        <v>#REF!</v>
      </c>
      <c r="AU22" s="111" t="e">
        <f ca="1"/>
        <v>#REF!</v>
      </c>
      <c r="AV22" s="111" t="e">
        <f ca="1"/>
        <v>#REF!</v>
      </c>
      <c r="AW22" s="111" t="e">
        <f ca="1"/>
        <v>#REF!</v>
      </c>
      <c r="AX22" s="111" t="e">
        <f ca="1"/>
        <v>#REF!</v>
      </c>
      <c r="AY22" s="111" t="e">
        <f ca="1"/>
        <v>#REF!</v>
      </c>
      <c r="AZ22" s="111" t="e">
        <f ca="1"/>
        <v>#REF!</v>
      </c>
      <c r="BA22" s="111" t="e">
        <f ca="1"/>
        <v>#REF!</v>
      </c>
      <c r="BB22" s="111" t="e">
        <f ca="1"/>
        <v>#REF!</v>
      </c>
      <c r="BC22" s="111" t="e">
        <f ca="1"/>
        <v>#REF!</v>
      </c>
      <c r="BD22" s="111" t="e">
        <f ca="1"/>
        <v>#REF!</v>
      </c>
      <c r="BE22" s="111" t="e">
        <f ca="1"/>
        <v>#REF!</v>
      </c>
      <c r="BF22" s="111" t="e">
        <f ca="1"/>
        <v>#REF!</v>
      </c>
      <c r="BG22" s="111" t="e">
        <f ca="1"/>
        <v>#REF!</v>
      </c>
      <c r="BH22" s="111" t="e">
        <f ca="1"/>
        <v>#REF!</v>
      </c>
      <c r="BI22" s="111" t="e">
        <f ca="1"/>
        <v>#REF!</v>
      </c>
      <c r="BJ22" s="111" t="e">
        <f ca="1"/>
        <v>#REF!</v>
      </c>
      <c r="BK22" s="111" t="e">
        <f ca="1"/>
        <v>#REF!</v>
      </c>
      <c r="BL22" s="111" t="e">
        <f ca="1"/>
        <v>#REF!</v>
      </c>
      <c r="BM22" s="111" t="e">
        <f ca="1"/>
        <v>#REF!</v>
      </c>
      <c r="BN22" s="111" t="e">
        <f ca="1"/>
        <v>#REF!</v>
      </c>
      <c r="BO22" s="111" t="e">
        <f ca="1"/>
        <v>#REF!</v>
      </c>
      <c r="BP22" s="111" t="e">
        <f ca="1"/>
        <v>#REF!</v>
      </c>
      <c r="BQ22" s="111" t="e">
        <f ca="1"/>
        <v>#REF!</v>
      </c>
      <c r="BR22" s="111" t="e">
        <f ca="1"/>
        <v>#REF!</v>
      </c>
      <c r="BS22" s="111" t="e">
        <f ca="1"/>
        <v>#REF!</v>
      </c>
      <c r="BT22" s="111" t="e">
        <f ca="1"/>
        <v>#REF!</v>
      </c>
      <c r="BU22" s="111" t="e">
        <f ca="1"/>
        <v>#REF!</v>
      </c>
      <c r="BV22" s="111" t="e">
        <f ca="1"/>
        <v>#REF!</v>
      </c>
      <c r="BW22" s="111" t="e">
        <f ca="1"/>
        <v>#REF!</v>
      </c>
      <c r="BX22" s="111" t="e">
        <f ca="1"/>
        <v>#REF!</v>
      </c>
      <c r="BY22" s="111" t="e">
        <f ca="1"/>
        <v>#REF!</v>
      </c>
      <c r="BZ22" s="111" t="e">
        <f ca="1"/>
        <v>#REF!</v>
      </c>
      <c r="CA22" s="111" t="e">
        <f ca="1"/>
        <v>#REF!</v>
      </c>
      <c r="CB22" s="111" t="e">
        <f ca="1"/>
        <v>#REF!</v>
      </c>
      <c r="CC22" s="111" t="e">
        <f ca="1"/>
        <v>#REF!</v>
      </c>
      <c r="CD22" s="111" t="e">
        <f ca="1"/>
        <v>#REF!</v>
      </c>
      <c r="CE22" s="111" t="e">
        <f ca="1"/>
        <v>#REF!</v>
      </c>
      <c r="CF22" s="111" t="e">
        <f ca="1"/>
        <v>#REF!</v>
      </c>
      <c r="CG22" s="111" t="e">
        <f ca="1"/>
        <v>#REF!</v>
      </c>
      <c r="CH22" s="111" t="e">
        <f ca="1"/>
        <v>#REF!</v>
      </c>
      <c r="CI22" s="111" t="e">
        <f ca="1"/>
        <v>#REF!</v>
      </c>
      <c r="CJ22" s="111" t="e">
        <f ca="1"/>
        <v>#REF!</v>
      </c>
      <c r="CK22" s="111" t="e">
        <f ca="1"/>
        <v>#REF!</v>
      </c>
      <c r="CL22" s="111" t="e">
        <f ca="1"/>
        <v>#REF!</v>
      </c>
      <c r="CM22" s="111" t="e">
        <f ca="1"/>
        <v>#REF!</v>
      </c>
      <c r="CN22" s="111" t="e">
        <f ca="1"/>
        <v>#REF!</v>
      </c>
      <c r="CO22" s="111" t="e">
        <f ca="1"/>
        <v>#REF!</v>
      </c>
      <c r="CP22" s="111" t="e">
        <f ca="1"/>
        <v>#REF!</v>
      </c>
      <c r="CQ22" s="111" t="e">
        <f ca="1"/>
        <v>#REF!</v>
      </c>
      <c r="CR22" s="111" t="e">
        <f ca="1"/>
        <v>#REF!</v>
      </c>
      <c r="CS22" s="111" t="e">
        <f ca="1"/>
        <v>#REF!</v>
      </c>
      <c r="CT22" s="111" t="e">
        <f ca="1"/>
        <v>#REF!</v>
      </c>
      <c r="CU22" s="111" t="e">
        <f ca="1"/>
        <v>#REF!</v>
      </c>
      <c r="CV22" s="111" t="e">
        <f ca="1"/>
        <v>#REF!</v>
      </c>
      <c r="CW22" s="111" t="e">
        <f ca="1"/>
        <v>#REF!</v>
      </c>
      <c r="CX22" s="111" t="e">
        <f ca="1"/>
        <v>#REF!</v>
      </c>
      <c r="CY22" s="111" t="e">
        <f ca="1"/>
        <v>#REF!</v>
      </c>
      <c r="CZ22" s="111" t="e">
        <f ca="1"/>
        <v>#REF!</v>
      </c>
      <c r="DA22" s="111" t="e">
        <f ca="1"/>
        <v>#REF!</v>
      </c>
      <c r="DB22" s="111" t="e">
        <f ca="1"/>
        <v>#REF!</v>
      </c>
      <c r="DC22" s="111" t="e">
        <f ca="1"/>
        <v>#REF!</v>
      </c>
      <c r="DD22" s="111" t="e">
        <f ca="1"/>
        <v>#REF!</v>
      </c>
      <c r="DE22" s="111" t="e">
        <f ca="1"/>
        <v>#REF!</v>
      </c>
      <c r="DF22" s="111" t="e">
        <f ca="1"/>
        <v>#REF!</v>
      </c>
      <c r="DG22" s="111" t="e">
        <f ca="1"/>
        <v>#REF!</v>
      </c>
      <c r="DH22" s="111" t="e">
        <f ca="1"/>
        <v>#REF!</v>
      </c>
      <c r="DI22" s="111" t="e">
        <f ca="1"/>
        <v>#REF!</v>
      </c>
      <c r="DJ22" s="111" t="e">
        <f ca="1"/>
        <v>#REF!</v>
      </c>
      <c r="DK22" s="111" t="e">
        <f ca="1"/>
        <v>#REF!</v>
      </c>
      <c r="DL22" s="111" t="e">
        <f ca="1"/>
        <v>#REF!</v>
      </c>
      <c r="DM22" s="111" t="e">
        <f ca="1"/>
        <v>#REF!</v>
      </c>
      <c r="DN22" s="111" t="e">
        <f ca="1"/>
        <v>#REF!</v>
      </c>
      <c r="DO22" s="111" t="e">
        <f ca="1"/>
        <v>#REF!</v>
      </c>
      <c r="DP22" s="111" t="e">
        <f ca="1"/>
        <v>#REF!</v>
      </c>
      <c r="DQ22" s="111" t="e">
        <f ca="1"/>
        <v>#REF!</v>
      </c>
      <c r="DR22" s="111" t="e">
        <f ca="1"/>
        <v>#REF!</v>
      </c>
      <c r="DS22" s="111" t="e">
        <f ca="1"/>
        <v>#REF!</v>
      </c>
      <c r="DT22" s="111" t="e">
        <f ca="1"/>
        <v>#REF!</v>
      </c>
      <c r="DU22" s="111" t="e">
        <f ca="1"/>
        <v>#REF!</v>
      </c>
      <c r="DV22" s="111" t="e">
        <f ca="1"/>
        <v>#REF!</v>
      </c>
      <c r="DW22" s="111" t="e">
        <f ca="1"/>
        <v>#REF!</v>
      </c>
      <c r="DX22" s="111" t="e">
        <f ca="1"/>
        <v>#REF!</v>
      </c>
      <c r="DY22" s="111" t="e">
        <f ca="1"/>
        <v>#REF!</v>
      </c>
      <c r="DZ22" s="111" t="e">
        <f ca="1"/>
        <v>#REF!</v>
      </c>
      <c r="EA22" s="111" t="e">
        <f ca="1"/>
        <v>#REF!</v>
      </c>
      <c r="EB22" s="111" t="e">
        <f ca="1"/>
        <v>#REF!</v>
      </c>
      <c r="EC22" s="111" t="e">
        <f ca="1"/>
        <v>#REF!</v>
      </c>
      <c r="ED22" s="111" t="e">
        <f ca="1"/>
        <v>#REF!</v>
      </c>
      <c r="EE22" s="111" t="e">
        <f ca="1"/>
        <v>#REF!</v>
      </c>
      <c r="EF22" s="111" t="e">
        <f ca="1"/>
        <v>#REF!</v>
      </c>
      <c r="EG22" s="111" t="e">
        <f ca="1"/>
        <v>#REF!</v>
      </c>
      <c r="EH22" s="111" t="e">
        <f ca="1"/>
        <v>#REF!</v>
      </c>
      <c r="EI22" s="111" t="e">
        <f ca="1"/>
        <v>#REF!</v>
      </c>
      <c r="EJ22" s="111" t="e">
        <f ca="1"/>
        <v>#REF!</v>
      </c>
      <c r="EK22" s="111" t="e">
        <f ca="1"/>
        <v>#REF!</v>
      </c>
      <c r="EL22" s="111" t="e">
        <f ca="1"/>
        <v>#REF!</v>
      </c>
      <c r="EM22" s="111" t="e">
        <f ca="1"/>
        <v>#REF!</v>
      </c>
      <c r="EN22" s="111" t="e">
        <f ca="1"/>
        <v>#REF!</v>
      </c>
      <c r="EO22" s="111" t="e">
        <f ca="1"/>
        <v>#REF!</v>
      </c>
      <c r="EP22" s="111" t="e">
        <f ca="1"/>
        <v>#REF!</v>
      </c>
      <c r="EQ22" s="111" t="e">
        <f ca="1"/>
        <v>#REF!</v>
      </c>
      <c r="ER22" s="111" t="e">
        <f ca="1"/>
        <v>#REF!</v>
      </c>
      <c r="ES22" s="111" t="e">
        <f ca="1"/>
        <v>#REF!</v>
      </c>
      <c r="ET22" s="111" t="e">
        <f ca="1"/>
        <v>#REF!</v>
      </c>
      <c r="EU22" s="111" t="str">
        <f ca="1"/>
        <v>0人</v>
      </c>
      <c r="EV22" s="111" t="str">
        <f ca="1"/>
        <v>0人</v>
      </c>
      <c r="EW22" s="111" t="str">
        <f ca="1"/>
        <v>0人</v>
      </c>
      <c r="EX22" s="111" t="str">
        <f ca="1"/>
        <v>0人</v>
      </c>
      <c r="EY22" s="111" t="str">
        <f ca="1"/>
        <v>0人</v>
      </c>
      <c r="EZ22" s="111" t="str">
        <f ca="1"/>
        <v>0人</v>
      </c>
      <c r="FA22" s="111" t="str">
        <f ca="1"/>
        <v>1人未満</v>
      </c>
      <c r="FB22" s="111" t="str">
        <f ca="1"/>
        <v>1人未満</v>
      </c>
      <c r="FC22" s="111" t="str">
        <f ca="1"/>
        <v>1人未満</v>
      </c>
      <c r="FD22" s="111" t="str">
        <f ca="1"/>
        <v>1人未満</v>
      </c>
      <c r="FE22" s="111" t="str">
        <f ca="1"/>
        <v>1人未満</v>
      </c>
      <c r="FF22" s="111" t="str">
        <f ca="1"/>
        <v>1人未満</v>
      </c>
      <c r="FG22" s="111" t="str">
        <f ca="1"/>
        <v>1人未満</v>
      </c>
      <c r="FH22" s="111" t="str">
        <f ca="1"/>
        <v>1人未満</v>
      </c>
      <c r="FI22" s="111" t="str">
        <f ca="1"/>
        <v>1人未満</v>
      </c>
    </row>
    <row r="23" spans="1:165" x14ac:dyDescent="0.2">
      <c r="A23" s="183"/>
      <c r="B23" s="169"/>
      <c r="C23" s="34" t="s">
        <v>461</v>
      </c>
      <c r="D23" s="111" t="e">
        <f ca="1"/>
        <v>#REF!</v>
      </c>
      <c r="E23" s="111" t="e">
        <f ca="1"/>
        <v>#REF!</v>
      </c>
      <c r="F23" s="111" t="e">
        <f ca="1"/>
        <v>#REF!</v>
      </c>
      <c r="G23" s="111" t="e">
        <f ca="1"/>
        <v>#REF!</v>
      </c>
      <c r="H23" s="111" t="e">
        <f ca="1"/>
        <v>#REF!</v>
      </c>
      <c r="I23" s="111" t="e">
        <f ca="1"/>
        <v>#REF!</v>
      </c>
      <c r="J23" s="111" t="e">
        <f ca="1"/>
        <v>#REF!</v>
      </c>
      <c r="K23" s="111" t="e">
        <f ca="1"/>
        <v>#REF!</v>
      </c>
      <c r="L23" s="111" t="e">
        <f ca="1"/>
        <v>#REF!</v>
      </c>
      <c r="M23" s="111" t="e">
        <f ca="1"/>
        <v>#REF!</v>
      </c>
      <c r="N23" s="111" t="e">
        <f ca="1"/>
        <v>#REF!</v>
      </c>
      <c r="O23" s="111" t="e">
        <f ca="1"/>
        <v>#REF!</v>
      </c>
      <c r="P23" s="111" t="e">
        <f ca="1"/>
        <v>#REF!</v>
      </c>
      <c r="Q23" s="111" t="e">
        <f ca="1"/>
        <v>#REF!</v>
      </c>
      <c r="R23" s="111" t="e">
        <f ca="1"/>
        <v>#REF!</v>
      </c>
      <c r="S23" s="111" t="e">
        <f ca="1"/>
        <v>#REF!</v>
      </c>
      <c r="T23" s="111" t="e">
        <f ca="1"/>
        <v>#REF!</v>
      </c>
      <c r="U23" s="111" t="e">
        <f ca="1"/>
        <v>#REF!</v>
      </c>
      <c r="V23" s="111" t="e">
        <f ca="1"/>
        <v>#REF!</v>
      </c>
      <c r="W23" s="111" t="e">
        <f ca="1"/>
        <v>#REF!</v>
      </c>
      <c r="X23" s="111" t="e">
        <f ca="1"/>
        <v>#REF!</v>
      </c>
      <c r="Y23" s="111" t="e">
        <f ca="1"/>
        <v>#REF!</v>
      </c>
      <c r="Z23" s="111" t="e">
        <f ca="1"/>
        <v>#REF!</v>
      </c>
      <c r="AA23" s="111" t="e">
        <f ca="1"/>
        <v>#REF!</v>
      </c>
      <c r="AB23" s="111" t="e">
        <f ca="1"/>
        <v>#REF!</v>
      </c>
      <c r="AC23" s="111" t="e">
        <f ca="1"/>
        <v>#REF!</v>
      </c>
      <c r="AD23" s="111" t="e">
        <f ca="1"/>
        <v>#REF!</v>
      </c>
      <c r="AE23" s="111" t="e">
        <f ca="1"/>
        <v>#REF!</v>
      </c>
      <c r="AF23" s="111" t="e">
        <f ca="1"/>
        <v>#REF!</v>
      </c>
      <c r="AG23" s="111" t="e">
        <f ca="1"/>
        <v>#REF!</v>
      </c>
      <c r="AH23" s="111" t="e">
        <f ca="1"/>
        <v>#REF!</v>
      </c>
      <c r="AI23" s="111" t="e">
        <f ca="1"/>
        <v>#REF!</v>
      </c>
      <c r="AJ23" s="111" t="e">
        <f ca="1"/>
        <v>#REF!</v>
      </c>
      <c r="AK23" s="111" t="e">
        <f ca="1"/>
        <v>#REF!</v>
      </c>
      <c r="AL23" s="111" t="e">
        <f ca="1"/>
        <v>#REF!</v>
      </c>
      <c r="AM23" s="111" t="e">
        <f ca="1"/>
        <v>#REF!</v>
      </c>
      <c r="AN23" s="111" t="e">
        <f ca="1"/>
        <v>#REF!</v>
      </c>
      <c r="AO23" s="111" t="e">
        <f ca="1"/>
        <v>#REF!</v>
      </c>
      <c r="AP23" s="111" t="e">
        <f ca="1"/>
        <v>#REF!</v>
      </c>
      <c r="AQ23" s="111" t="e">
        <f ca="1"/>
        <v>#REF!</v>
      </c>
      <c r="AR23" s="111" t="e">
        <f ca="1"/>
        <v>#REF!</v>
      </c>
      <c r="AS23" s="111" t="e">
        <f ca="1"/>
        <v>#REF!</v>
      </c>
      <c r="AT23" s="111" t="e">
        <f ca="1"/>
        <v>#REF!</v>
      </c>
      <c r="AU23" s="111" t="e">
        <f ca="1"/>
        <v>#REF!</v>
      </c>
      <c r="AV23" s="111" t="e">
        <f ca="1"/>
        <v>#REF!</v>
      </c>
      <c r="AW23" s="111" t="e">
        <f ca="1"/>
        <v>#REF!</v>
      </c>
      <c r="AX23" s="111" t="e">
        <f ca="1"/>
        <v>#REF!</v>
      </c>
      <c r="AY23" s="111" t="e">
        <f ca="1"/>
        <v>#REF!</v>
      </c>
      <c r="AZ23" s="111" t="e">
        <f ca="1"/>
        <v>#REF!</v>
      </c>
      <c r="BA23" s="111" t="e">
        <f ca="1"/>
        <v>#REF!</v>
      </c>
      <c r="BB23" s="111" t="e">
        <f ca="1"/>
        <v>#REF!</v>
      </c>
      <c r="BC23" s="111" t="e">
        <f ca="1"/>
        <v>#REF!</v>
      </c>
      <c r="BD23" s="111" t="e">
        <f ca="1"/>
        <v>#REF!</v>
      </c>
      <c r="BE23" s="111" t="e">
        <f ca="1"/>
        <v>#REF!</v>
      </c>
      <c r="BF23" s="111" t="e">
        <f ca="1"/>
        <v>#REF!</v>
      </c>
      <c r="BG23" s="111" t="e">
        <f ca="1"/>
        <v>#REF!</v>
      </c>
      <c r="BH23" s="111" t="e">
        <f ca="1"/>
        <v>#REF!</v>
      </c>
      <c r="BI23" s="111" t="e">
        <f ca="1"/>
        <v>#REF!</v>
      </c>
      <c r="BJ23" s="111" t="e">
        <f ca="1"/>
        <v>#REF!</v>
      </c>
      <c r="BK23" s="111" t="e">
        <f ca="1"/>
        <v>#REF!</v>
      </c>
      <c r="BL23" s="111" t="e">
        <f ca="1"/>
        <v>#REF!</v>
      </c>
      <c r="BM23" s="111" t="e">
        <f ca="1"/>
        <v>#REF!</v>
      </c>
      <c r="BN23" s="111" t="e">
        <f ca="1"/>
        <v>#REF!</v>
      </c>
      <c r="BO23" s="111" t="e">
        <f ca="1"/>
        <v>#REF!</v>
      </c>
      <c r="BP23" s="111" t="e">
        <f ca="1"/>
        <v>#REF!</v>
      </c>
      <c r="BQ23" s="111" t="e">
        <f ca="1"/>
        <v>#REF!</v>
      </c>
      <c r="BR23" s="111" t="e">
        <f ca="1"/>
        <v>#REF!</v>
      </c>
      <c r="BS23" s="111" t="e">
        <f ca="1"/>
        <v>#REF!</v>
      </c>
      <c r="BT23" s="111" t="e">
        <f ca="1"/>
        <v>#REF!</v>
      </c>
      <c r="BU23" s="111" t="e">
        <f ca="1"/>
        <v>#REF!</v>
      </c>
      <c r="BV23" s="111" t="e">
        <f ca="1"/>
        <v>#REF!</v>
      </c>
      <c r="BW23" s="111" t="e">
        <f ca="1"/>
        <v>#REF!</v>
      </c>
      <c r="BX23" s="111" t="e">
        <f ca="1"/>
        <v>#REF!</v>
      </c>
      <c r="BY23" s="111" t="e">
        <f ca="1"/>
        <v>#REF!</v>
      </c>
      <c r="BZ23" s="111" t="e">
        <f ca="1"/>
        <v>#REF!</v>
      </c>
      <c r="CA23" s="111" t="e">
        <f ca="1"/>
        <v>#REF!</v>
      </c>
      <c r="CB23" s="111" t="e">
        <f ca="1"/>
        <v>#REF!</v>
      </c>
      <c r="CC23" s="111" t="e">
        <f ca="1"/>
        <v>#REF!</v>
      </c>
      <c r="CD23" s="111" t="e">
        <f ca="1"/>
        <v>#REF!</v>
      </c>
      <c r="CE23" s="111" t="e">
        <f ca="1"/>
        <v>#REF!</v>
      </c>
      <c r="CF23" s="111" t="e">
        <f ca="1"/>
        <v>#REF!</v>
      </c>
      <c r="CG23" s="111" t="e">
        <f ca="1"/>
        <v>#REF!</v>
      </c>
      <c r="CH23" s="111" t="e">
        <f ca="1"/>
        <v>#REF!</v>
      </c>
      <c r="CI23" s="111" t="e">
        <f ca="1"/>
        <v>#REF!</v>
      </c>
      <c r="CJ23" s="111" t="e">
        <f ca="1"/>
        <v>#REF!</v>
      </c>
      <c r="CK23" s="111" t="e">
        <f ca="1"/>
        <v>#REF!</v>
      </c>
      <c r="CL23" s="111" t="e">
        <f ca="1"/>
        <v>#REF!</v>
      </c>
      <c r="CM23" s="111" t="e">
        <f ca="1"/>
        <v>#REF!</v>
      </c>
      <c r="CN23" s="111" t="e">
        <f ca="1"/>
        <v>#REF!</v>
      </c>
      <c r="CO23" s="111" t="e">
        <f ca="1"/>
        <v>#REF!</v>
      </c>
      <c r="CP23" s="111" t="e">
        <f ca="1"/>
        <v>#REF!</v>
      </c>
      <c r="CQ23" s="111" t="e">
        <f ca="1"/>
        <v>#REF!</v>
      </c>
      <c r="CR23" s="111" t="e">
        <f ca="1"/>
        <v>#REF!</v>
      </c>
      <c r="CS23" s="111" t="e">
        <f ca="1"/>
        <v>#REF!</v>
      </c>
      <c r="CT23" s="111" t="e">
        <f ca="1"/>
        <v>#REF!</v>
      </c>
      <c r="CU23" s="111" t="e">
        <f ca="1"/>
        <v>#REF!</v>
      </c>
      <c r="CV23" s="111" t="e">
        <f ca="1"/>
        <v>#REF!</v>
      </c>
      <c r="CW23" s="111" t="e">
        <f ca="1"/>
        <v>#REF!</v>
      </c>
      <c r="CX23" s="111" t="e">
        <f ca="1"/>
        <v>#REF!</v>
      </c>
      <c r="CY23" s="111" t="e">
        <f ca="1"/>
        <v>#REF!</v>
      </c>
      <c r="CZ23" s="111" t="e">
        <f ca="1"/>
        <v>#REF!</v>
      </c>
      <c r="DA23" s="111" t="e">
        <f ca="1"/>
        <v>#REF!</v>
      </c>
      <c r="DB23" s="111" t="e">
        <f ca="1"/>
        <v>#REF!</v>
      </c>
      <c r="DC23" s="111" t="e">
        <f ca="1"/>
        <v>#REF!</v>
      </c>
      <c r="DD23" s="111" t="e">
        <f ca="1"/>
        <v>#REF!</v>
      </c>
      <c r="DE23" s="111" t="e">
        <f ca="1"/>
        <v>#REF!</v>
      </c>
      <c r="DF23" s="111" t="e">
        <f ca="1"/>
        <v>#REF!</v>
      </c>
      <c r="DG23" s="111" t="e">
        <f ca="1"/>
        <v>#REF!</v>
      </c>
      <c r="DH23" s="111" t="e">
        <f ca="1"/>
        <v>#REF!</v>
      </c>
      <c r="DI23" s="111" t="e">
        <f ca="1"/>
        <v>#REF!</v>
      </c>
      <c r="DJ23" s="111" t="e">
        <f ca="1"/>
        <v>#REF!</v>
      </c>
      <c r="DK23" s="111" t="e">
        <f ca="1"/>
        <v>#REF!</v>
      </c>
      <c r="DL23" s="111" t="e">
        <f ca="1"/>
        <v>#REF!</v>
      </c>
      <c r="DM23" s="111" t="e">
        <f ca="1"/>
        <v>#REF!</v>
      </c>
      <c r="DN23" s="111" t="e">
        <f ca="1"/>
        <v>#REF!</v>
      </c>
      <c r="DO23" s="111" t="e">
        <f ca="1"/>
        <v>#REF!</v>
      </c>
      <c r="DP23" s="111" t="e">
        <f ca="1"/>
        <v>#REF!</v>
      </c>
      <c r="DQ23" s="111" t="e">
        <f ca="1"/>
        <v>#REF!</v>
      </c>
      <c r="DR23" s="111" t="e">
        <f ca="1"/>
        <v>#REF!</v>
      </c>
      <c r="DS23" s="111" t="e">
        <f ca="1"/>
        <v>#REF!</v>
      </c>
      <c r="DT23" s="111" t="e">
        <f ca="1"/>
        <v>#REF!</v>
      </c>
      <c r="DU23" s="111" t="e">
        <f ca="1"/>
        <v>#REF!</v>
      </c>
      <c r="DV23" s="111" t="e">
        <f ca="1"/>
        <v>#REF!</v>
      </c>
      <c r="DW23" s="111" t="e">
        <f ca="1"/>
        <v>#REF!</v>
      </c>
      <c r="DX23" s="111" t="e">
        <f ca="1"/>
        <v>#REF!</v>
      </c>
      <c r="DY23" s="111" t="e">
        <f ca="1"/>
        <v>#REF!</v>
      </c>
      <c r="DZ23" s="111" t="e">
        <f ca="1"/>
        <v>#REF!</v>
      </c>
      <c r="EA23" s="111" t="e">
        <f ca="1"/>
        <v>#REF!</v>
      </c>
      <c r="EB23" s="111" t="e">
        <f ca="1"/>
        <v>#REF!</v>
      </c>
      <c r="EC23" s="111" t="e">
        <f ca="1"/>
        <v>#REF!</v>
      </c>
      <c r="ED23" s="111" t="e">
        <f ca="1"/>
        <v>#REF!</v>
      </c>
      <c r="EE23" s="111" t="e">
        <f ca="1"/>
        <v>#REF!</v>
      </c>
      <c r="EF23" s="111" t="e">
        <f ca="1"/>
        <v>#REF!</v>
      </c>
      <c r="EG23" s="111" t="e">
        <f ca="1"/>
        <v>#REF!</v>
      </c>
      <c r="EH23" s="111" t="e">
        <f ca="1"/>
        <v>#REF!</v>
      </c>
      <c r="EI23" s="111" t="e">
        <f ca="1"/>
        <v>#REF!</v>
      </c>
      <c r="EJ23" s="111" t="e">
        <f ca="1"/>
        <v>#REF!</v>
      </c>
      <c r="EK23" s="111" t="e">
        <f ca="1"/>
        <v>#REF!</v>
      </c>
      <c r="EL23" s="111" t="e">
        <f ca="1"/>
        <v>#REF!</v>
      </c>
      <c r="EM23" s="111" t="e">
        <f ca="1"/>
        <v>#REF!</v>
      </c>
      <c r="EN23" s="111" t="e">
        <f ca="1"/>
        <v>#REF!</v>
      </c>
      <c r="EO23" s="111" t="e">
        <f ca="1"/>
        <v>#REF!</v>
      </c>
      <c r="EP23" s="111" t="e">
        <f ca="1"/>
        <v>#REF!</v>
      </c>
      <c r="EQ23" s="111" t="e">
        <f ca="1"/>
        <v>#REF!</v>
      </c>
      <c r="ER23" s="111" t="e">
        <f ca="1"/>
        <v>#REF!</v>
      </c>
      <c r="ES23" s="111" t="e">
        <f ca="1"/>
        <v>#REF!</v>
      </c>
      <c r="ET23" s="111" t="e">
        <f ca="1"/>
        <v>#REF!</v>
      </c>
      <c r="EU23" s="111" t="str">
        <f ca="1"/>
        <v>0人</v>
      </c>
      <c r="EV23" s="111" t="str">
        <f ca="1"/>
        <v>0人</v>
      </c>
      <c r="EW23" s="111" t="str">
        <f ca="1"/>
        <v>0人</v>
      </c>
      <c r="EX23" s="111" t="str">
        <f ca="1"/>
        <v>0人</v>
      </c>
      <c r="EY23" s="111" t="str">
        <f ca="1"/>
        <v>0人</v>
      </c>
      <c r="EZ23" s="111" t="str">
        <f ca="1"/>
        <v>0人</v>
      </c>
      <c r="FA23" s="111" t="str">
        <f ca="1"/>
        <v>1人未満</v>
      </c>
      <c r="FB23" s="111" t="str">
        <f ca="1"/>
        <v>1人未満</v>
      </c>
      <c r="FC23" s="111" t="str">
        <f ca="1"/>
        <v>1人未満</v>
      </c>
      <c r="FD23" s="111" t="str">
        <f ca="1"/>
        <v>1人未満</v>
      </c>
      <c r="FE23" s="111" t="str">
        <f ca="1"/>
        <v>1人未満</v>
      </c>
      <c r="FF23" s="111" t="str">
        <f ca="1"/>
        <v>1人未満</v>
      </c>
      <c r="FG23" s="111" t="str">
        <f ca="1"/>
        <v>1人未満</v>
      </c>
      <c r="FH23" s="111" t="str">
        <f ca="1"/>
        <v>1人未満</v>
      </c>
      <c r="FI23" s="111" t="str">
        <f ca="1"/>
        <v>1人未満</v>
      </c>
    </row>
    <row r="24" spans="1:165" ht="13.5" customHeight="1" x14ac:dyDescent="0.2">
      <c r="A24" s="183"/>
      <c r="B24" s="170"/>
      <c r="C24" s="34" t="s">
        <v>462</v>
      </c>
      <c r="D24" s="111" t="e">
        <f ca="1"/>
        <v>#REF!</v>
      </c>
      <c r="E24" s="111" t="e">
        <f ca="1"/>
        <v>#REF!</v>
      </c>
      <c r="F24" s="111" t="e">
        <f ca="1"/>
        <v>#REF!</v>
      </c>
      <c r="G24" s="111" t="e">
        <f ca="1"/>
        <v>#REF!</v>
      </c>
      <c r="H24" s="111" t="e">
        <f ca="1"/>
        <v>#REF!</v>
      </c>
      <c r="I24" s="111" t="e">
        <f ca="1"/>
        <v>#REF!</v>
      </c>
      <c r="J24" s="111" t="e">
        <f ca="1"/>
        <v>#REF!</v>
      </c>
      <c r="K24" s="111" t="e">
        <f ca="1"/>
        <v>#REF!</v>
      </c>
      <c r="L24" s="111" t="e">
        <f ca="1"/>
        <v>#REF!</v>
      </c>
      <c r="M24" s="111" t="e">
        <f ca="1"/>
        <v>#REF!</v>
      </c>
      <c r="N24" s="111" t="e">
        <f ca="1"/>
        <v>#REF!</v>
      </c>
      <c r="O24" s="111" t="e">
        <f ca="1"/>
        <v>#REF!</v>
      </c>
      <c r="P24" s="111" t="e">
        <f ca="1"/>
        <v>#REF!</v>
      </c>
      <c r="Q24" s="111" t="e">
        <f ca="1"/>
        <v>#REF!</v>
      </c>
      <c r="R24" s="111" t="e">
        <f ca="1"/>
        <v>#REF!</v>
      </c>
      <c r="S24" s="111" t="e">
        <f ca="1"/>
        <v>#REF!</v>
      </c>
      <c r="T24" s="111" t="e">
        <f ca="1"/>
        <v>#REF!</v>
      </c>
      <c r="U24" s="111" t="e">
        <f ca="1"/>
        <v>#REF!</v>
      </c>
      <c r="V24" s="111" t="e">
        <f ca="1"/>
        <v>#REF!</v>
      </c>
      <c r="W24" s="111" t="e">
        <f ca="1"/>
        <v>#REF!</v>
      </c>
      <c r="X24" s="111" t="e">
        <f ca="1"/>
        <v>#REF!</v>
      </c>
      <c r="Y24" s="111" t="e">
        <f ca="1"/>
        <v>#REF!</v>
      </c>
      <c r="Z24" s="111" t="e">
        <f ca="1"/>
        <v>#REF!</v>
      </c>
      <c r="AA24" s="111" t="e">
        <f ca="1"/>
        <v>#REF!</v>
      </c>
      <c r="AB24" s="111" t="e">
        <f ca="1"/>
        <v>#REF!</v>
      </c>
      <c r="AC24" s="111" t="e">
        <f ca="1"/>
        <v>#REF!</v>
      </c>
      <c r="AD24" s="111" t="e">
        <f ca="1"/>
        <v>#REF!</v>
      </c>
      <c r="AE24" s="111" t="e">
        <f ca="1"/>
        <v>#REF!</v>
      </c>
      <c r="AF24" s="111" t="e">
        <f ca="1"/>
        <v>#REF!</v>
      </c>
      <c r="AG24" s="111" t="e">
        <f ca="1"/>
        <v>#REF!</v>
      </c>
      <c r="AH24" s="111" t="e">
        <f ca="1"/>
        <v>#REF!</v>
      </c>
      <c r="AI24" s="111" t="e">
        <f ca="1"/>
        <v>#REF!</v>
      </c>
      <c r="AJ24" s="111" t="e">
        <f ca="1"/>
        <v>#REF!</v>
      </c>
      <c r="AK24" s="111" t="e">
        <f ca="1"/>
        <v>#REF!</v>
      </c>
      <c r="AL24" s="111" t="e">
        <f ca="1"/>
        <v>#REF!</v>
      </c>
      <c r="AM24" s="111" t="e">
        <f ca="1"/>
        <v>#REF!</v>
      </c>
      <c r="AN24" s="111" t="e">
        <f ca="1"/>
        <v>#REF!</v>
      </c>
      <c r="AO24" s="111" t="e">
        <f ca="1"/>
        <v>#REF!</v>
      </c>
      <c r="AP24" s="111" t="e">
        <f ca="1"/>
        <v>#REF!</v>
      </c>
      <c r="AQ24" s="111" t="e">
        <f ca="1"/>
        <v>#REF!</v>
      </c>
      <c r="AR24" s="111" t="e">
        <f ca="1"/>
        <v>#REF!</v>
      </c>
      <c r="AS24" s="111" t="e">
        <f ca="1"/>
        <v>#REF!</v>
      </c>
      <c r="AT24" s="111" t="e">
        <f ca="1"/>
        <v>#REF!</v>
      </c>
      <c r="AU24" s="111" t="e">
        <f ca="1"/>
        <v>#REF!</v>
      </c>
      <c r="AV24" s="111" t="e">
        <f ca="1"/>
        <v>#REF!</v>
      </c>
      <c r="AW24" s="111" t="e">
        <f ca="1"/>
        <v>#REF!</v>
      </c>
      <c r="AX24" s="111" t="e">
        <f ca="1"/>
        <v>#REF!</v>
      </c>
      <c r="AY24" s="111" t="e">
        <f ca="1"/>
        <v>#REF!</v>
      </c>
      <c r="AZ24" s="111" t="e">
        <f ca="1"/>
        <v>#REF!</v>
      </c>
      <c r="BA24" s="111" t="e">
        <f ca="1"/>
        <v>#REF!</v>
      </c>
      <c r="BB24" s="111" t="e">
        <f ca="1"/>
        <v>#REF!</v>
      </c>
      <c r="BC24" s="111" t="e">
        <f ca="1"/>
        <v>#REF!</v>
      </c>
      <c r="BD24" s="111" t="e">
        <f ca="1"/>
        <v>#REF!</v>
      </c>
      <c r="BE24" s="111" t="e">
        <f ca="1"/>
        <v>#REF!</v>
      </c>
      <c r="BF24" s="111" t="e">
        <f ca="1"/>
        <v>#REF!</v>
      </c>
      <c r="BG24" s="111" t="e">
        <f ca="1"/>
        <v>#REF!</v>
      </c>
      <c r="BH24" s="111" t="e">
        <f ca="1"/>
        <v>#REF!</v>
      </c>
      <c r="BI24" s="111" t="e">
        <f ca="1"/>
        <v>#REF!</v>
      </c>
      <c r="BJ24" s="111" t="e">
        <f ca="1"/>
        <v>#REF!</v>
      </c>
      <c r="BK24" s="111" t="e">
        <f ca="1"/>
        <v>#REF!</v>
      </c>
      <c r="BL24" s="111" t="e">
        <f ca="1"/>
        <v>#REF!</v>
      </c>
      <c r="BM24" s="111" t="e">
        <f ca="1"/>
        <v>#REF!</v>
      </c>
      <c r="BN24" s="111" t="e">
        <f ca="1"/>
        <v>#REF!</v>
      </c>
      <c r="BO24" s="111" t="e">
        <f ca="1"/>
        <v>#REF!</v>
      </c>
      <c r="BP24" s="111" t="e">
        <f ca="1"/>
        <v>#REF!</v>
      </c>
      <c r="BQ24" s="111" t="e">
        <f ca="1"/>
        <v>#REF!</v>
      </c>
      <c r="BR24" s="111" t="e">
        <f ca="1"/>
        <v>#REF!</v>
      </c>
      <c r="BS24" s="111" t="e">
        <f ca="1"/>
        <v>#REF!</v>
      </c>
      <c r="BT24" s="111" t="e">
        <f ca="1"/>
        <v>#REF!</v>
      </c>
      <c r="BU24" s="111" t="e">
        <f ca="1"/>
        <v>#REF!</v>
      </c>
      <c r="BV24" s="111" t="e">
        <f ca="1"/>
        <v>#REF!</v>
      </c>
      <c r="BW24" s="111" t="e">
        <f ca="1"/>
        <v>#REF!</v>
      </c>
      <c r="BX24" s="111" t="e">
        <f ca="1"/>
        <v>#REF!</v>
      </c>
      <c r="BY24" s="111" t="e">
        <f ca="1"/>
        <v>#REF!</v>
      </c>
      <c r="BZ24" s="111" t="e">
        <f ca="1"/>
        <v>#REF!</v>
      </c>
      <c r="CA24" s="111" t="e">
        <f ca="1"/>
        <v>#REF!</v>
      </c>
      <c r="CB24" s="111" t="e">
        <f ca="1"/>
        <v>#REF!</v>
      </c>
      <c r="CC24" s="111" t="e">
        <f ca="1"/>
        <v>#REF!</v>
      </c>
      <c r="CD24" s="111" t="e">
        <f ca="1"/>
        <v>#REF!</v>
      </c>
      <c r="CE24" s="111" t="e">
        <f ca="1"/>
        <v>#REF!</v>
      </c>
      <c r="CF24" s="111" t="e">
        <f ca="1"/>
        <v>#REF!</v>
      </c>
      <c r="CG24" s="111" t="e">
        <f ca="1"/>
        <v>#REF!</v>
      </c>
      <c r="CH24" s="111" t="e">
        <f ca="1"/>
        <v>#REF!</v>
      </c>
      <c r="CI24" s="111" t="e">
        <f ca="1"/>
        <v>#REF!</v>
      </c>
      <c r="CJ24" s="111" t="e">
        <f ca="1"/>
        <v>#REF!</v>
      </c>
      <c r="CK24" s="111" t="e">
        <f ca="1"/>
        <v>#REF!</v>
      </c>
      <c r="CL24" s="111" t="e">
        <f ca="1"/>
        <v>#REF!</v>
      </c>
      <c r="CM24" s="111" t="e">
        <f ca="1"/>
        <v>#REF!</v>
      </c>
      <c r="CN24" s="111" t="e">
        <f ca="1"/>
        <v>#REF!</v>
      </c>
      <c r="CO24" s="111" t="e">
        <f ca="1"/>
        <v>#REF!</v>
      </c>
      <c r="CP24" s="111" t="e">
        <f ca="1"/>
        <v>#REF!</v>
      </c>
      <c r="CQ24" s="111" t="e">
        <f ca="1"/>
        <v>#REF!</v>
      </c>
      <c r="CR24" s="111" t="e">
        <f ca="1"/>
        <v>#REF!</v>
      </c>
      <c r="CS24" s="111" t="e">
        <f ca="1"/>
        <v>#REF!</v>
      </c>
      <c r="CT24" s="111" t="e">
        <f ca="1"/>
        <v>#REF!</v>
      </c>
      <c r="CU24" s="111" t="e">
        <f ca="1"/>
        <v>#REF!</v>
      </c>
      <c r="CV24" s="111" t="e">
        <f ca="1"/>
        <v>#REF!</v>
      </c>
      <c r="CW24" s="111" t="e">
        <f ca="1"/>
        <v>#REF!</v>
      </c>
      <c r="CX24" s="111" t="e">
        <f ca="1"/>
        <v>#REF!</v>
      </c>
      <c r="CY24" s="111" t="e">
        <f ca="1"/>
        <v>#REF!</v>
      </c>
      <c r="CZ24" s="111" t="e">
        <f ca="1"/>
        <v>#REF!</v>
      </c>
      <c r="DA24" s="111" t="e">
        <f ca="1"/>
        <v>#REF!</v>
      </c>
      <c r="DB24" s="111" t="e">
        <f ca="1"/>
        <v>#REF!</v>
      </c>
      <c r="DC24" s="111" t="e">
        <f ca="1"/>
        <v>#REF!</v>
      </c>
      <c r="DD24" s="111" t="e">
        <f ca="1"/>
        <v>#REF!</v>
      </c>
      <c r="DE24" s="111" t="e">
        <f ca="1"/>
        <v>#REF!</v>
      </c>
      <c r="DF24" s="111" t="e">
        <f ca="1"/>
        <v>#REF!</v>
      </c>
      <c r="DG24" s="111" t="e">
        <f ca="1"/>
        <v>#REF!</v>
      </c>
      <c r="DH24" s="111" t="e">
        <f ca="1"/>
        <v>#REF!</v>
      </c>
      <c r="DI24" s="111" t="e">
        <f ca="1"/>
        <v>#REF!</v>
      </c>
      <c r="DJ24" s="111" t="e">
        <f ca="1"/>
        <v>#REF!</v>
      </c>
      <c r="DK24" s="111" t="e">
        <f ca="1"/>
        <v>#REF!</v>
      </c>
      <c r="DL24" s="111" t="e">
        <f ca="1"/>
        <v>#REF!</v>
      </c>
      <c r="DM24" s="111" t="e">
        <f ca="1"/>
        <v>#REF!</v>
      </c>
      <c r="DN24" s="111" t="e">
        <f ca="1"/>
        <v>#REF!</v>
      </c>
      <c r="DO24" s="111" t="e">
        <f ca="1"/>
        <v>#REF!</v>
      </c>
      <c r="DP24" s="111" t="e">
        <f ca="1"/>
        <v>#REF!</v>
      </c>
      <c r="DQ24" s="111" t="e">
        <f ca="1"/>
        <v>#REF!</v>
      </c>
      <c r="DR24" s="111" t="e">
        <f ca="1"/>
        <v>#REF!</v>
      </c>
      <c r="DS24" s="111" t="e">
        <f ca="1"/>
        <v>#REF!</v>
      </c>
      <c r="DT24" s="111" t="e">
        <f ca="1"/>
        <v>#REF!</v>
      </c>
      <c r="DU24" s="111" t="e">
        <f ca="1"/>
        <v>#REF!</v>
      </c>
      <c r="DV24" s="111" t="e">
        <f ca="1"/>
        <v>#REF!</v>
      </c>
      <c r="DW24" s="111" t="e">
        <f ca="1"/>
        <v>#REF!</v>
      </c>
      <c r="DX24" s="111" t="e">
        <f ca="1"/>
        <v>#REF!</v>
      </c>
      <c r="DY24" s="111" t="e">
        <f ca="1"/>
        <v>#REF!</v>
      </c>
      <c r="DZ24" s="111" t="e">
        <f ca="1"/>
        <v>#REF!</v>
      </c>
      <c r="EA24" s="111" t="e">
        <f ca="1"/>
        <v>#REF!</v>
      </c>
      <c r="EB24" s="111" t="e">
        <f ca="1"/>
        <v>#REF!</v>
      </c>
      <c r="EC24" s="111" t="e">
        <f ca="1"/>
        <v>#REF!</v>
      </c>
      <c r="ED24" s="111" t="e">
        <f ca="1"/>
        <v>#REF!</v>
      </c>
      <c r="EE24" s="111" t="e">
        <f ca="1"/>
        <v>#REF!</v>
      </c>
      <c r="EF24" s="111" t="e">
        <f ca="1"/>
        <v>#REF!</v>
      </c>
      <c r="EG24" s="111" t="e">
        <f ca="1"/>
        <v>#REF!</v>
      </c>
      <c r="EH24" s="111" t="e">
        <f ca="1"/>
        <v>#REF!</v>
      </c>
      <c r="EI24" s="111" t="e">
        <f ca="1"/>
        <v>#REF!</v>
      </c>
      <c r="EJ24" s="111" t="e">
        <f ca="1"/>
        <v>#REF!</v>
      </c>
      <c r="EK24" s="111" t="e">
        <f ca="1"/>
        <v>#REF!</v>
      </c>
      <c r="EL24" s="111" t="e">
        <f ca="1"/>
        <v>#REF!</v>
      </c>
      <c r="EM24" s="111" t="e">
        <f ca="1"/>
        <v>#REF!</v>
      </c>
      <c r="EN24" s="111" t="e">
        <f ca="1"/>
        <v>#REF!</v>
      </c>
      <c r="EO24" s="111" t="e">
        <f ca="1"/>
        <v>#REF!</v>
      </c>
      <c r="EP24" s="111" t="e">
        <f ca="1"/>
        <v>#REF!</v>
      </c>
      <c r="EQ24" s="111" t="e">
        <f ca="1"/>
        <v>#REF!</v>
      </c>
      <c r="ER24" s="111" t="e">
        <f ca="1"/>
        <v>#REF!</v>
      </c>
      <c r="ES24" s="111" t="e">
        <f ca="1"/>
        <v>#REF!</v>
      </c>
      <c r="ET24" s="111" t="e">
        <f ca="1"/>
        <v>#REF!</v>
      </c>
      <c r="EU24" s="111" t="str">
        <f ca="1"/>
        <v>0人</v>
      </c>
      <c r="EV24" s="111" t="str">
        <f ca="1"/>
        <v>0人</v>
      </c>
      <c r="EW24" s="111" t="str">
        <f ca="1"/>
        <v>0人</v>
      </c>
      <c r="EX24" s="111" t="str">
        <f ca="1"/>
        <v>0人</v>
      </c>
      <c r="EY24" s="111" t="str">
        <f ca="1"/>
        <v>0人</v>
      </c>
      <c r="EZ24" s="111" t="str">
        <f ca="1"/>
        <v>0人</v>
      </c>
      <c r="FA24" s="111" t="str">
        <f ca="1"/>
        <v>1人未満</v>
      </c>
      <c r="FB24" s="111" t="str">
        <f ca="1"/>
        <v>1人未満</v>
      </c>
      <c r="FC24" s="111" t="str">
        <f ca="1"/>
        <v>1人未満</v>
      </c>
      <c r="FD24" s="111" t="str">
        <f ca="1"/>
        <v>1人未満</v>
      </c>
      <c r="FE24" s="111" t="str">
        <f ca="1"/>
        <v>1人未満</v>
      </c>
      <c r="FF24" s="111" t="str">
        <f ca="1"/>
        <v>1人未満</v>
      </c>
      <c r="FG24" s="111" t="str">
        <f ca="1"/>
        <v>1人未満</v>
      </c>
      <c r="FH24" s="111" t="str">
        <f ca="1"/>
        <v>1人未満</v>
      </c>
      <c r="FI24" s="111" t="str">
        <f ca="1"/>
        <v>1人未満</v>
      </c>
    </row>
    <row r="25" spans="1:165" ht="13.5" customHeight="1" x14ac:dyDescent="0.2">
      <c r="A25" s="183"/>
      <c r="B25" s="168" t="s">
        <v>463</v>
      </c>
      <c r="C25" s="34" t="s">
        <v>464</v>
      </c>
      <c r="D25" s="111" t="e">
        <f ca="1"/>
        <v>#REF!</v>
      </c>
      <c r="E25" s="111" t="e">
        <f ca="1"/>
        <v>#REF!</v>
      </c>
      <c r="F25" s="111" t="e">
        <f ca="1"/>
        <v>#REF!</v>
      </c>
      <c r="G25" s="111" t="e">
        <f ca="1"/>
        <v>#REF!</v>
      </c>
      <c r="H25" s="111" t="e">
        <f ca="1"/>
        <v>#REF!</v>
      </c>
      <c r="I25" s="111" t="e">
        <f ca="1"/>
        <v>#REF!</v>
      </c>
      <c r="J25" s="111" t="e">
        <f ca="1"/>
        <v>#REF!</v>
      </c>
      <c r="K25" s="111" t="e">
        <f ca="1"/>
        <v>#REF!</v>
      </c>
      <c r="L25" s="111" t="e">
        <f ca="1"/>
        <v>#REF!</v>
      </c>
      <c r="M25" s="111" t="e">
        <f ca="1"/>
        <v>#REF!</v>
      </c>
      <c r="N25" s="111" t="e">
        <f ca="1"/>
        <v>#REF!</v>
      </c>
      <c r="O25" s="111" t="e">
        <f ca="1"/>
        <v>#REF!</v>
      </c>
      <c r="P25" s="111" t="e">
        <f ca="1"/>
        <v>#REF!</v>
      </c>
      <c r="Q25" s="111" t="e">
        <f ca="1"/>
        <v>#REF!</v>
      </c>
      <c r="R25" s="111" t="e">
        <f ca="1"/>
        <v>#REF!</v>
      </c>
      <c r="S25" s="111" t="e">
        <f ca="1"/>
        <v>#REF!</v>
      </c>
      <c r="T25" s="111" t="e">
        <f ca="1"/>
        <v>#REF!</v>
      </c>
      <c r="U25" s="111" t="e">
        <f ca="1"/>
        <v>#REF!</v>
      </c>
      <c r="V25" s="111" t="e">
        <f ca="1"/>
        <v>#REF!</v>
      </c>
      <c r="W25" s="111" t="e">
        <f ca="1"/>
        <v>#REF!</v>
      </c>
      <c r="X25" s="111" t="e">
        <f ca="1"/>
        <v>#REF!</v>
      </c>
      <c r="Y25" s="111" t="e">
        <f ca="1"/>
        <v>#REF!</v>
      </c>
      <c r="Z25" s="111" t="e">
        <f ca="1"/>
        <v>#REF!</v>
      </c>
      <c r="AA25" s="111" t="e">
        <f ca="1"/>
        <v>#REF!</v>
      </c>
      <c r="AB25" s="111" t="e">
        <f ca="1"/>
        <v>#REF!</v>
      </c>
      <c r="AC25" s="111" t="e">
        <f ca="1"/>
        <v>#REF!</v>
      </c>
      <c r="AD25" s="111" t="e">
        <f ca="1"/>
        <v>#REF!</v>
      </c>
      <c r="AE25" s="111" t="e">
        <f ca="1"/>
        <v>#REF!</v>
      </c>
      <c r="AF25" s="111" t="e">
        <f ca="1"/>
        <v>#REF!</v>
      </c>
      <c r="AG25" s="111" t="e">
        <f ca="1"/>
        <v>#REF!</v>
      </c>
      <c r="AH25" s="111" t="e">
        <f ca="1"/>
        <v>#REF!</v>
      </c>
      <c r="AI25" s="111" t="e">
        <f ca="1"/>
        <v>#REF!</v>
      </c>
      <c r="AJ25" s="111" t="e">
        <f ca="1"/>
        <v>#REF!</v>
      </c>
      <c r="AK25" s="111" t="e">
        <f ca="1"/>
        <v>#REF!</v>
      </c>
      <c r="AL25" s="111" t="e">
        <f ca="1"/>
        <v>#REF!</v>
      </c>
      <c r="AM25" s="111" t="e">
        <f ca="1"/>
        <v>#REF!</v>
      </c>
      <c r="AN25" s="111" t="e">
        <f ca="1"/>
        <v>#REF!</v>
      </c>
      <c r="AO25" s="111" t="e">
        <f ca="1"/>
        <v>#REF!</v>
      </c>
      <c r="AP25" s="111" t="e">
        <f ca="1"/>
        <v>#REF!</v>
      </c>
      <c r="AQ25" s="111" t="e">
        <f ca="1"/>
        <v>#REF!</v>
      </c>
      <c r="AR25" s="111" t="e">
        <f ca="1"/>
        <v>#REF!</v>
      </c>
      <c r="AS25" s="111" t="e">
        <f ca="1"/>
        <v>#REF!</v>
      </c>
      <c r="AT25" s="111" t="e">
        <f ca="1"/>
        <v>#REF!</v>
      </c>
      <c r="AU25" s="111" t="e">
        <f ca="1"/>
        <v>#REF!</v>
      </c>
      <c r="AV25" s="111" t="e">
        <f ca="1"/>
        <v>#REF!</v>
      </c>
      <c r="AW25" s="111" t="e">
        <f ca="1"/>
        <v>#REF!</v>
      </c>
      <c r="AX25" s="111" t="e">
        <f ca="1"/>
        <v>#REF!</v>
      </c>
      <c r="AY25" s="111" t="e">
        <f ca="1"/>
        <v>#REF!</v>
      </c>
      <c r="AZ25" s="111" t="e">
        <f ca="1"/>
        <v>#REF!</v>
      </c>
      <c r="BA25" s="111" t="e">
        <f ca="1"/>
        <v>#REF!</v>
      </c>
      <c r="BB25" s="111" t="e">
        <f ca="1"/>
        <v>#REF!</v>
      </c>
      <c r="BC25" s="111" t="e">
        <f ca="1"/>
        <v>#REF!</v>
      </c>
      <c r="BD25" s="111" t="e">
        <f ca="1"/>
        <v>#REF!</v>
      </c>
      <c r="BE25" s="111" t="e">
        <f ca="1"/>
        <v>#REF!</v>
      </c>
      <c r="BF25" s="111" t="e">
        <f ca="1"/>
        <v>#REF!</v>
      </c>
      <c r="BG25" s="111" t="e">
        <f ca="1"/>
        <v>#REF!</v>
      </c>
      <c r="BH25" s="111" t="e">
        <f ca="1"/>
        <v>#REF!</v>
      </c>
      <c r="BI25" s="111" t="e">
        <f ca="1"/>
        <v>#REF!</v>
      </c>
      <c r="BJ25" s="111" t="e">
        <f ca="1"/>
        <v>#REF!</v>
      </c>
      <c r="BK25" s="111" t="e">
        <f ca="1"/>
        <v>#REF!</v>
      </c>
      <c r="BL25" s="111" t="e">
        <f ca="1"/>
        <v>#REF!</v>
      </c>
      <c r="BM25" s="111" t="e">
        <f ca="1"/>
        <v>#REF!</v>
      </c>
      <c r="BN25" s="111" t="e">
        <f ca="1"/>
        <v>#REF!</v>
      </c>
      <c r="BO25" s="111" t="e">
        <f ca="1"/>
        <v>#REF!</v>
      </c>
      <c r="BP25" s="111" t="e">
        <f ca="1"/>
        <v>#REF!</v>
      </c>
      <c r="BQ25" s="111" t="e">
        <f ca="1"/>
        <v>#REF!</v>
      </c>
      <c r="BR25" s="111" t="e">
        <f ca="1"/>
        <v>#REF!</v>
      </c>
      <c r="BS25" s="111" t="e">
        <f ca="1"/>
        <v>#REF!</v>
      </c>
      <c r="BT25" s="111" t="e">
        <f ca="1"/>
        <v>#REF!</v>
      </c>
      <c r="BU25" s="111" t="e">
        <f ca="1"/>
        <v>#REF!</v>
      </c>
      <c r="BV25" s="111" t="e">
        <f ca="1"/>
        <v>#REF!</v>
      </c>
      <c r="BW25" s="111" t="e">
        <f ca="1"/>
        <v>#REF!</v>
      </c>
      <c r="BX25" s="111" t="e">
        <f ca="1"/>
        <v>#REF!</v>
      </c>
      <c r="BY25" s="111" t="e">
        <f ca="1"/>
        <v>#REF!</v>
      </c>
      <c r="BZ25" s="111" t="e">
        <f ca="1"/>
        <v>#REF!</v>
      </c>
      <c r="CA25" s="111" t="e">
        <f ca="1"/>
        <v>#REF!</v>
      </c>
      <c r="CB25" s="111" t="e">
        <f ca="1"/>
        <v>#REF!</v>
      </c>
      <c r="CC25" s="111" t="e">
        <f ca="1"/>
        <v>#REF!</v>
      </c>
      <c r="CD25" s="111" t="e">
        <f ca="1"/>
        <v>#REF!</v>
      </c>
      <c r="CE25" s="111" t="e">
        <f ca="1"/>
        <v>#REF!</v>
      </c>
      <c r="CF25" s="111" t="e">
        <f ca="1"/>
        <v>#REF!</v>
      </c>
      <c r="CG25" s="111" t="e">
        <f ca="1"/>
        <v>#REF!</v>
      </c>
      <c r="CH25" s="111" t="e">
        <f ca="1"/>
        <v>#REF!</v>
      </c>
      <c r="CI25" s="111" t="e">
        <f ca="1"/>
        <v>#REF!</v>
      </c>
      <c r="CJ25" s="111" t="e">
        <f ca="1"/>
        <v>#REF!</v>
      </c>
      <c r="CK25" s="111" t="e">
        <f ca="1"/>
        <v>#REF!</v>
      </c>
      <c r="CL25" s="111" t="e">
        <f ca="1"/>
        <v>#REF!</v>
      </c>
      <c r="CM25" s="111" t="e">
        <f ca="1"/>
        <v>#REF!</v>
      </c>
      <c r="CN25" s="111" t="e">
        <f ca="1"/>
        <v>#REF!</v>
      </c>
      <c r="CO25" s="111" t="e">
        <f ca="1"/>
        <v>#REF!</v>
      </c>
      <c r="CP25" s="111" t="e">
        <f ca="1"/>
        <v>#REF!</v>
      </c>
      <c r="CQ25" s="111" t="e">
        <f ca="1"/>
        <v>#REF!</v>
      </c>
      <c r="CR25" s="111" t="e">
        <f ca="1"/>
        <v>#REF!</v>
      </c>
      <c r="CS25" s="111" t="e">
        <f ca="1"/>
        <v>#REF!</v>
      </c>
      <c r="CT25" s="111" t="e">
        <f ca="1"/>
        <v>#REF!</v>
      </c>
      <c r="CU25" s="111" t="e">
        <f ca="1"/>
        <v>#REF!</v>
      </c>
      <c r="CV25" s="111" t="e">
        <f ca="1"/>
        <v>#REF!</v>
      </c>
      <c r="CW25" s="111" t="e">
        <f ca="1"/>
        <v>#REF!</v>
      </c>
      <c r="CX25" s="111" t="e">
        <f ca="1"/>
        <v>#REF!</v>
      </c>
      <c r="CY25" s="111" t="e">
        <f ca="1"/>
        <v>#REF!</v>
      </c>
      <c r="CZ25" s="111" t="e">
        <f ca="1"/>
        <v>#REF!</v>
      </c>
      <c r="DA25" s="111" t="e">
        <f ca="1"/>
        <v>#REF!</v>
      </c>
      <c r="DB25" s="111" t="e">
        <f ca="1"/>
        <v>#REF!</v>
      </c>
      <c r="DC25" s="111" t="e">
        <f ca="1"/>
        <v>#REF!</v>
      </c>
      <c r="DD25" s="111" t="e">
        <f ca="1"/>
        <v>#REF!</v>
      </c>
      <c r="DE25" s="111" t="e">
        <f ca="1"/>
        <v>#REF!</v>
      </c>
      <c r="DF25" s="111" t="e">
        <f ca="1"/>
        <v>#REF!</v>
      </c>
      <c r="DG25" s="111" t="e">
        <f ca="1"/>
        <v>#REF!</v>
      </c>
      <c r="DH25" s="111" t="e">
        <f ca="1"/>
        <v>#REF!</v>
      </c>
      <c r="DI25" s="111" t="e">
        <f ca="1"/>
        <v>#REF!</v>
      </c>
      <c r="DJ25" s="111" t="e">
        <f ca="1"/>
        <v>#REF!</v>
      </c>
      <c r="DK25" s="111" t="e">
        <f ca="1"/>
        <v>#REF!</v>
      </c>
      <c r="DL25" s="111" t="e">
        <f ca="1"/>
        <v>#REF!</v>
      </c>
      <c r="DM25" s="111" t="e">
        <f ca="1"/>
        <v>#REF!</v>
      </c>
      <c r="DN25" s="111" t="e">
        <f ca="1"/>
        <v>#REF!</v>
      </c>
      <c r="DO25" s="111" t="e">
        <f ca="1"/>
        <v>#REF!</v>
      </c>
      <c r="DP25" s="111" t="e">
        <f ca="1"/>
        <v>#REF!</v>
      </c>
      <c r="DQ25" s="111" t="e">
        <f ca="1"/>
        <v>#REF!</v>
      </c>
      <c r="DR25" s="111" t="e">
        <f ca="1"/>
        <v>#REF!</v>
      </c>
      <c r="DS25" s="111" t="e">
        <f ca="1"/>
        <v>#REF!</v>
      </c>
      <c r="DT25" s="111" t="e">
        <f ca="1"/>
        <v>#REF!</v>
      </c>
      <c r="DU25" s="111" t="e">
        <f ca="1"/>
        <v>#REF!</v>
      </c>
      <c r="DV25" s="111" t="e">
        <f ca="1"/>
        <v>#REF!</v>
      </c>
      <c r="DW25" s="111" t="e">
        <f ca="1"/>
        <v>#REF!</v>
      </c>
      <c r="DX25" s="111" t="e">
        <f ca="1"/>
        <v>#REF!</v>
      </c>
      <c r="DY25" s="111" t="e">
        <f ca="1"/>
        <v>#REF!</v>
      </c>
      <c r="DZ25" s="111" t="e">
        <f ca="1"/>
        <v>#REF!</v>
      </c>
      <c r="EA25" s="111" t="e">
        <f ca="1"/>
        <v>#REF!</v>
      </c>
      <c r="EB25" s="111" t="e">
        <f ca="1"/>
        <v>#REF!</v>
      </c>
      <c r="EC25" s="111" t="e">
        <f ca="1"/>
        <v>#REF!</v>
      </c>
      <c r="ED25" s="111" t="e">
        <f ca="1"/>
        <v>#REF!</v>
      </c>
      <c r="EE25" s="111" t="e">
        <f ca="1"/>
        <v>#REF!</v>
      </c>
      <c r="EF25" s="111" t="e">
        <f ca="1"/>
        <v>#REF!</v>
      </c>
      <c r="EG25" s="111" t="e">
        <f ca="1"/>
        <v>#REF!</v>
      </c>
      <c r="EH25" s="111" t="e">
        <f ca="1"/>
        <v>#REF!</v>
      </c>
      <c r="EI25" s="111" t="e">
        <f ca="1"/>
        <v>#REF!</v>
      </c>
      <c r="EJ25" s="111" t="e">
        <f ca="1"/>
        <v>#REF!</v>
      </c>
      <c r="EK25" s="111" t="e">
        <f ca="1"/>
        <v>#REF!</v>
      </c>
      <c r="EL25" s="111" t="e">
        <f ca="1"/>
        <v>#REF!</v>
      </c>
      <c r="EM25" s="111" t="e">
        <f ca="1"/>
        <v>#REF!</v>
      </c>
      <c r="EN25" s="111" t="e">
        <f ca="1"/>
        <v>#REF!</v>
      </c>
      <c r="EO25" s="111" t="e">
        <f ca="1"/>
        <v>#REF!</v>
      </c>
      <c r="EP25" s="111" t="e">
        <f ca="1"/>
        <v>#REF!</v>
      </c>
      <c r="EQ25" s="111" t="e">
        <f ca="1"/>
        <v>#REF!</v>
      </c>
      <c r="ER25" s="111" t="e">
        <f ca="1"/>
        <v>#REF!</v>
      </c>
      <c r="ES25" s="111" t="e">
        <f ca="1"/>
        <v>#REF!</v>
      </c>
      <c r="ET25" s="111" t="e">
        <f ca="1"/>
        <v>#REF!</v>
      </c>
      <c r="EU25" s="111" t="str">
        <f ca="1"/>
        <v>0人</v>
      </c>
      <c r="EV25" s="111" t="str">
        <f ca="1"/>
        <v>0人</v>
      </c>
      <c r="EW25" s="111" t="str">
        <f ca="1"/>
        <v>0人</v>
      </c>
      <c r="EX25" s="111" t="str">
        <f ca="1"/>
        <v>0人</v>
      </c>
      <c r="EY25" s="111" t="str">
        <f ca="1"/>
        <v>0人</v>
      </c>
      <c r="EZ25" s="111" t="str">
        <f ca="1"/>
        <v>0人</v>
      </c>
      <c r="FA25" s="111" t="str">
        <f ca="1"/>
        <v>0人</v>
      </c>
      <c r="FB25" s="111" t="str">
        <f ca="1"/>
        <v>0人</v>
      </c>
      <c r="FC25" s="111" t="str">
        <f ca="1"/>
        <v>0人</v>
      </c>
      <c r="FD25" s="111" t="str">
        <f ca="1"/>
        <v>0人</v>
      </c>
      <c r="FE25" s="111" t="str">
        <f ca="1"/>
        <v>0人</v>
      </c>
      <c r="FF25" s="111" t="str">
        <f ca="1"/>
        <v>0人</v>
      </c>
      <c r="FG25" s="111" t="str">
        <f ca="1"/>
        <v>0人</v>
      </c>
      <c r="FH25" s="111" t="str">
        <f ca="1"/>
        <v>0人</v>
      </c>
      <c r="FI25" s="111" t="str">
        <f ca="1"/>
        <v>0人</v>
      </c>
    </row>
    <row r="26" spans="1:165" x14ac:dyDescent="0.2">
      <c r="A26" s="183"/>
      <c r="B26" s="169"/>
      <c r="C26" s="34" t="s">
        <v>465</v>
      </c>
      <c r="D26" s="111" t="e">
        <f ca="1"/>
        <v>#REF!</v>
      </c>
      <c r="E26" s="111" t="e">
        <f ca="1"/>
        <v>#REF!</v>
      </c>
      <c r="F26" s="111" t="e">
        <f ca="1"/>
        <v>#REF!</v>
      </c>
      <c r="G26" s="111" t="e">
        <f ca="1"/>
        <v>#REF!</v>
      </c>
      <c r="H26" s="111" t="e">
        <f ca="1"/>
        <v>#REF!</v>
      </c>
      <c r="I26" s="111" t="e">
        <f ca="1"/>
        <v>#REF!</v>
      </c>
      <c r="J26" s="111" t="e">
        <f ca="1"/>
        <v>#REF!</v>
      </c>
      <c r="K26" s="111" t="e">
        <f ca="1"/>
        <v>#REF!</v>
      </c>
      <c r="L26" s="111" t="e">
        <f ca="1"/>
        <v>#REF!</v>
      </c>
      <c r="M26" s="111" t="e">
        <f ca="1"/>
        <v>#REF!</v>
      </c>
      <c r="N26" s="111" t="e">
        <f ca="1"/>
        <v>#REF!</v>
      </c>
      <c r="O26" s="111" t="e">
        <f ca="1"/>
        <v>#REF!</v>
      </c>
      <c r="P26" s="111" t="e">
        <f ca="1"/>
        <v>#REF!</v>
      </c>
      <c r="Q26" s="111" t="e">
        <f ca="1"/>
        <v>#REF!</v>
      </c>
      <c r="R26" s="111" t="e">
        <f ca="1"/>
        <v>#REF!</v>
      </c>
      <c r="S26" s="111" t="e">
        <f ca="1"/>
        <v>#REF!</v>
      </c>
      <c r="T26" s="111" t="e">
        <f ca="1"/>
        <v>#REF!</v>
      </c>
      <c r="U26" s="111" t="e">
        <f ca="1"/>
        <v>#REF!</v>
      </c>
      <c r="V26" s="111" t="e">
        <f ca="1"/>
        <v>#REF!</v>
      </c>
      <c r="W26" s="111" t="e">
        <f ca="1"/>
        <v>#REF!</v>
      </c>
      <c r="X26" s="111" t="e">
        <f ca="1"/>
        <v>#REF!</v>
      </c>
      <c r="Y26" s="111" t="e">
        <f ca="1"/>
        <v>#REF!</v>
      </c>
      <c r="Z26" s="111" t="e">
        <f ca="1"/>
        <v>#REF!</v>
      </c>
      <c r="AA26" s="111" t="e">
        <f ca="1"/>
        <v>#REF!</v>
      </c>
      <c r="AB26" s="111" t="e">
        <f ca="1"/>
        <v>#REF!</v>
      </c>
      <c r="AC26" s="111" t="e">
        <f ca="1"/>
        <v>#REF!</v>
      </c>
      <c r="AD26" s="111" t="e">
        <f ca="1"/>
        <v>#REF!</v>
      </c>
      <c r="AE26" s="111" t="e">
        <f ca="1"/>
        <v>#REF!</v>
      </c>
      <c r="AF26" s="111" t="e">
        <f ca="1"/>
        <v>#REF!</v>
      </c>
      <c r="AG26" s="111" t="e">
        <f ca="1"/>
        <v>#REF!</v>
      </c>
      <c r="AH26" s="111" t="e">
        <f ca="1"/>
        <v>#REF!</v>
      </c>
      <c r="AI26" s="111" t="e">
        <f ca="1"/>
        <v>#REF!</v>
      </c>
      <c r="AJ26" s="111" t="e">
        <f ca="1"/>
        <v>#REF!</v>
      </c>
      <c r="AK26" s="111" t="e">
        <f ca="1"/>
        <v>#REF!</v>
      </c>
      <c r="AL26" s="111" t="e">
        <f ca="1"/>
        <v>#REF!</v>
      </c>
      <c r="AM26" s="111" t="e">
        <f ca="1"/>
        <v>#REF!</v>
      </c>
      <c r="AN26" s="111" t="e">
        <f ca="1"/>
        <v>#REF!</v>
      </c>
      <c r="AO26" s="111" t="e">
        <f ca="1"/>
        <v>#REF!</v>
      </c>
      <c r="AP26" s="111" t="e">
        <f ca="1"/>
        <v>#REF!</v>
      </c>
      <c r="AQ26" s="111" t="e">
        <f ca="1"/>
        <v>#REF!</v>
      </c>
      <c r="AR26" s="111" t="e">
        <f ca="1"/>
        <v>#REF!</v>
      </c>
      <c r="AS26" s="111" t="e">
        <f ca="1"/>
        <v>#REF!</v>
      </c>
      <c r="AT26" s="111" t="e">
        <f ca="1"/>
        <v>#REF!</v>
      </c>
      <c r="AU26" s="111" t="e">
        <f ca="1"/>
        <v>#REF!</v>
      </c>
      <c r="AV26" s="111" t="e">
        <f ca="1"/>
        <v>#REF!</v>
      </c>
      <c r="AW26" s="111" t="e">
        <f ca="1"/>
        <v>#REF!</v>
      </c>
      <c r="AX26" s="111" t="e">
        <f ca="1"/>
        <v>#REF!</v>
      </c>
      <c r="AY26" s="111" t="e">
        <f ca="1"/>
        <v>#REF!</v>
      </c>
      <c r="AZ26" s="111" t="e">
        <f ca="1"/>
        <v>#REF!</v>
      </c>
      <c r="BA26" s="111" t="e">
        <f ca="1"/>
        <v>#REF!</v>
      </c>
      <c r="BB26" s="111" t="e">
        <f ca="1"/>
        <v>#REF!</v>
      </c>
      <c r="BC26" s="111" t="e">
        <f ca="1"/>
        <v>#REF!</v>
      </c>
      <c r="BD26" s="111" t="e">
        <f ca="1"/>
        <v>#REF!</v>
      </c>
      <c r="BE26" s="111" t="e">
        <f ca="1"/>
        <v>#REF!</v>
      </c>
      <c r="BF26" s="111" t="e">
        <f ca="1"/>
        <v>#REF!</v>
      </c>
      <c r="BG26" s="111" t="e">
        <f ca="1"/>
        <v>#REF!</v>
      </c>
      <c r="BH26" s="111" t="e">
        <f ca="1"/>
        <v>#REF!</v>
      </c>
      <c r="BI26" s="111" t="e">
        <f ca="1"/>
        <v>#REF!</v>
      </c>
      <c r="BJ26" s="111" t="e">
        <f ca="1"/>
        <v>#REF!</v>
      </c>
      <c r="BK26" s="111" t="e">
        <f ca="1"/>
        <v>#REF!</v>
      </c>
      <c r="BL26" s="111" t="e">
        <f ca="1"/>
        <v>#REF!</v>
      </c>
      <c r="BM26" s="111" t="e">
        <f ca="1"/>
        <v>#REF!</v>
      </c>
      <c r="BN26" s="111" t="e">
        <f ca="1"/>
        <v>#REF!</v>
      </c>
      <c r="BO26" s="111" t="e">
        <f ca="1"/>
        <v>#REF!</v>
      </c>
      <c r="BP26" s="111" t="e">
        <f ca="1"/>
        <v>#REF!</v>
      </c>
      <c r="BQ26" s="111" t="e">
        <f ca="1"/>
        <v>#REF!</v>
      </c>
      <c r="BR26" s="111" t="e">
        <f ca="1"/>
        <v>#REF!</v>
      </c>
      <c r="BS26" s="111" t="e">
        <f ca="1"/>
        <v>#REF!</v>
      </c>
      <c r="BT26" s="111" t="e">
        <f ca="1"/>
        <v>#REF!</v>
      </c>
      <c r="BU26" s="111" t="e">
        <f ca="1"/>
        <v>#REF!</v>
      </c>
      <c r="BV26" s="111" t="e">
        <f ca="1"/>
        <v>#REF!</v>
      </c>
      <c r="BW26" s="111" t="e">
        <f ca="1"/>
        <v>#REF!</v>
      </c>
      <c r="BX26" s="111" t="e">
        <f ca="1"/>
        <v>#REF!</v>
      </c>
      <c r="BY26" s="111" t="e">
        <f ca="1"/>
        <v>#REF!</v>
      </c>
      <c r="BZ26" s="111" t="e">
        <f ca="1"/>
        <v>#REF!</v>
      </c>
      <c r="CA26" s="111" t="e">
        <f ca="1"/>
        <v>#REF!</v>
      </c>
      <c r="CB26" s="111" t="e">
        <f ca="1"/>
        <v>#REF!</v>
      </c>
      <c r="CC26" s="111" t="e">
        <f ca="1"/>
        <v>#REF!</v>
      </c>
      <c r="CD26" s="111" t="e">
        <f ca="1"/>
        <v>#REF!</v>
      </c>
      <c r="CE26" s="111" t="e">
        <f ca="1"/>
        <v>#REF!</v>
      </c>
      <c r="CF26" s="111" t="e">
        <f ca="1"/>
        <v>#REF!</v>
      </c>
      <c r="CG26" s="111" t="e">
        <f ca="1"/>
        <v>#REF!</v>
      </c>
      <c r="CH26" s="111" t="e">
        <f ca="1"/>
        <v>#REF!</v>
      </c>
      <c r="CI26" s="111" t="e">
        <f ca="1"/>
        <v>#REF!</v>
      </c>
      <c r="CJ26" s="111" t="e">
        <f ca="1"/>
        <v>#REF!</v>
      </c>
      <c r="CK26" s="111" t="e">
        <f ca="1"/>
        <v>#REF!</v>
      </c>
      <c r="CL26" s="111" t="e">
        <f ca="1"/>
        <v>#REF!</v>
      </c>
      <c r="CM26" s="111" t="e">
        <f ca="1"/>
        <v>#REF!</v>
      </c>
      <c r="CN26" s="111" t="e">
        <f ca="1"/>
        <v>#REF!</v>
      </c>
      <c r="CO26" s="111" t="e">
        <f ca="1"/>
        <v>#REF!</v>
      </c>
      <c r="CP26" s="111" t="e">
        <f ca="1"/>
        <v>#REF!</v>
      </c>
      <c r="CQ26" s="111" t="e">
        <f ca="1"/>
        <v>#REF!</v>
      </c>
      <c r="CR26" s="111" t="e">
        <f ca="1"/>
        <v>#REF!</v>
      </c>
      <c r="CS26" s="111" t="e">
        <f ca="1"/>
        <v>#REF!</v>
      </c>
      <c r="CT26" s="111" t="e">
        <f ca="1"/>
        <v>#REF!</v>
      </c>
      <c r="CU26" s="111" t="e">
        <f ca="1"/>
        <v>#REF!</v>
      </c>
      <c r="CV26" s="111" t="e">
        <f ca="1"/>
        <v>#REF!</v>
      </c>
      <c r="CW26" s="111" t="e">
        <f ca="1"/>
        <v>#REF!</v>
      </c>
      <c r="CX26" s="111" t="e">
        <f ca="1"/>
        <v>#REF!</v>
      </c>
      <c r="CY26" s="111" t="e">
        <f ca="1"/>
        <v>#REF!</v>
      </c>
      <c r="CZ26" s="111" t="e">
        <f ca="1"/>
        <v>#REF!</v>
      </c>
      <c r="DA26" s="111" t="e">
        <f ca="1"/>
        <v>#REF!</v>
      </c>
      <c r="DB26" s="111" t="e">
        <f ca="1"/>
        <v>#REF!</v>
      </c>
      <c r="DC26" s="111" t="e">
        <f ca="1"/>
        <v>#REF!</v>
      </c>
      <c r="DD26" s="111" t="e">
        <f ca="1"/>
        <v>#REF!</v>
      </c>
      <c r="DE26" s="111" t="e">
        <f ca="1"/>
        <v>#REF!</v>
      </c>
      <c r="DF26" s="111" t="e">
        <f ca="1"/>
        <v>#REF!</v>
      </c>
      <c r="DG26" s="111" t="e">
        <f ca="1"/>
        <v>#REF!</v>
      </c>
      <c r="DH26" s="111" t="e">
        <f ca="1"/>
        <v>#REF!</v>
      </c>
      <c r="DI26" s="111" t="e">
        <f ca="1"/>
        <v>#REF!</v>
      </c>
      <c r="DJ26" s="111" t="e">
        <f ca="1"/>
        <v>#REF!</v>
      </c>
      <c r="DK26" s="111" t="e">
        <f ca="1"/>
        <v>#REF!</v>
      </c>
      <c r="DL26" s="111" t="e">
        <f ca="1"/>
        <v>#REF!</v>
      </c>
      <c r="DM26" s="111" t="e">
        <f ca="1"/>
        <v>#REF!</v>
      </c>
      <c r="DN26" s="111" t="e">
        <f ca="1"/>
        <v>#REF!</v>
      </c>
      <c r="DO26" s="111" t="e">
        <f ca="1"/>
        <v>#REF!</v>
      </c>
      <c r="DP26" s="111" t="e">
        <f ca="1"/>
        <v>#REF!</v>
      </c>
      <c r="DQ26" s="111" t="e">
        <f ca="1"/>
        <v>#REF!</v>
      </c>
      <c r="DR26" s="111" t="e">
        <f ca="1"/>
        <v>#REF!</v>
      </c>
      <c r="DS26" s="111" t="e">
        <f ca="1"/>
        <v>#REF!</v>
      </c>
      <c r="DT26" s="111" t="e">
        <f ca="1"/>
        <v>#REF!</v>
      </c>
      <c r="DU26" s="111" t="e">
        <f ca="1"/>
        <v>#REF!</v>
      </c>
      <c r="DV26" s="111" t="e">
        <f ca="1"/>
        <v>#REF!</v>
      </c>
      <c r="DW26" s="111" t="e">
        <f ca="1"/>
        <v>#REF!</v>
      </c>
      <c r="DX26" s="111" t="e">
        <f ca="1"/>
        <v>#REF!</v>
      </c>
      <c r="DY26" s="111" t="e">
        <f ca="1"/>
        <v>#REF!</v>
      </c>
      <c r="DZ26" s="111" t="e">
        <f ca="1"/>
        <v>#REF!</v>
      </c>
      <c r="EA26" s="111" t="e">
        <f ca="1"/>
        <v>#REF!</v>
      </c>
      <c r="EB26" s="111" t="e">
        <f ca="1"/>
        <v>#REF!</v>
      </c>
      <c r="EC26" s="111" t="e">
        <f ca="1"/>
        <v>#REF!</v>
      </c>
      <c r="ED26" s="111" t="e">
        <f ca="1"/>
        <v>#REF!</v>
      </c>
      <c r="EE26" s="111" t="e">
        <f ca="1"/>
        <v>#REF!</v>
      </c>
      <c r="EF26" s="111" t="e">
        <f ca="1"/>
        <v>#REF!</v>
      </c>
      <c r="EG26" s="111" t="e">
        <f ca="1"/>
        <v>#REF!</v>
      </c>
      <c r="EH26" s="111" t="e">
        <f ca="1"/>
        <v>#REF!</v>
      </c>
      <c r="EI26" s="111" t="e">
        <f ca="1"/>
        <v>#REF!</v>
      </c>
      <c r="EJ26" s="111" t="e">
        <f ca="1"/>
        <v>#REF!</v>
      </c>
      <c r="EK26" s="111" t="e">
        <f ca="1"/>
        <v>#REF!</v>
      </c>
      <c r="EL26" s="111" t="e">
        <f ca="1"/>
        <v>#REF!</v>
      </c>
      <c r="EM26" s="111" t="e">
        <f ca="1"/>
        <v>#REF!</v>
      </c>
      <c r="EN26" s="111" t="e">
        <f ca="1"/>
        <v>#REF!</v>
      </c>
      <c r="EO26" s="111" t="e">
        <f ca="1"/>
        <v>#REF!</v>
      </c>
      <c r="EP26" s="111" t="e">
        <f ca="1"/>
        <v>#REF!</v>
      </c>
      <c r="EQ26" s="111" t="e">
        <f ca="1"/>
        <v>#REF!</v>
      </c>
      <c r="ER26" s="111" t="e">
        <f ca="1"/>
        <v>#REF!</v>
      </c>
      <c r="ES26" s="111" t="e">
        <f ca="1"/>
        <v>#REF!</v>
      </c>
      <c r="ET26" s="111" t="e">
        <f ca="1"/>
        <v>#REF!</v>
      </c>
      <c r="EU26" s="111" t="str">
        <f ca="1"/>
        <v>0人</v>
      </c>
      <c r="EV26" s="111" t="str">
        <f ca="1"/>
        <v>0人</v>
      </c>
      <c r="EW26" s="111" t="str">
        <f ca="1"/>
        <v>0人</v>
      </c>
      <c r="EX26" s="111" t="str">
        <f ca="1"/>
        <v>0人</v>
      </c>
      <c r="EY26" s="111" t="str">
        <f ca="1"/>
        <v>0人</v>
      </c>
      <c r="EZ26" s="111" t="str">
        <f ca="1"/>
        <v>0人</v>
      </c>
      <c r="FA26" s="111" t="str">
        <f ca="1"/>
        <v>0人</v>
      </c>
      <c r="FB26" s="111" t="str">
        <f ca="1"/>
        <v>0人</v>
      </c>
      <c r="FC26" s="111" t="str">
        <f ca="1"/>
        <v>0人</v>
      </c>
      <c r="FD26" s="111" t="str">
        <f ca="1"/>
        <v>0人</v>
      </c>
      <c r="FE26" s="111" t="str">
        <f ca="1"/>
        <v>0人</v>
      </c>
      <c r="FF26" s="111" t="str">
        <f ca="1"/>
        <v>0人</v>
      </c>
      <c r="FG26" s="111" t="str">
        <f ca="1"/>
        <v>0人</v>
      </c>
      <c r="FH26" s="111" t="str">
        <f ca="1"/>
        <v>0人</v>
      </c>
      <c r="FI26" s="111" t="str">
        <f ca="1"/>
        <v>0人</v>
      </c>
    </row>
    <row r="27" spans="1:165" x14ac:dyDescent="0.2">
      <c r="A27" s="183"/>
      <c r="B27" s="170"/>
      <c r="C27" s="34" t="s">
        <v>466</v>
      </c>
      <c r="D27" s="111" t="e">
        <f ca="1"/>
        <v>#REF!</v>
      </c>
      <c r="E27" s="111" t="e">
        <f ca="1"/>
        <v>#REF!</v>
      </c>
      <c r="F27" s="111" t="e">
        <f ca="1"/>
        <v>#REF!</v>
      </c>
      <c r="G27" s="111" t="e">
        <f ca="1"/>
        <v>#REF!</v>
      </c>
      <c r="H27" s="111" t="e">
        <f ca="1"/>
        <v>#REF!</v>
      </c>
      <c r="I27" s="111" t="e">
        <f ca="1"/>
        <v>#REF!</v>
      </c>
      <c r="J27" s="111" t="e">
        <f ca="1"/>
        <v>#REF!</v>
      </c>
      <c r="K27" s="111" t="e">
        <f ca="1"/>
        <v>#REF!</v>
      </c>
      <c r="L27" s="111" t="e">
        <f ca="1"/>
        <v>#REF!</v>
      </c>
      <c r="M27" s="111" t="e">
        <f ca="1"/>
        <v>#REF!</v>
      </c>
      <c r="N27" s="111" t="e">
        <f ca="1"/>
        <v>#REF!</v>
      </c>
      <c r="O27" s="111" t="e">
        <f ca="1"/>
        <v>#REF!</v>
      </c>
      <c r="P27" s="111" t="e">
        <f ca="1"/>
        <v>#REF!</v>
      </c>
      <c r="Q27" s="111" t="e">
        <f ca="1"/>
        <v>#REF!</v>
      </c>
      <c r="R27" s="111" t="e">
        <f ca="1"/>
        <v>#REF!</v>
      </c>
      <c r="S27" s="111" t="e">
        <f ca="1"/>
        <v>#REF!</v>
      </c>
      <c r="T27" s="111" t="e">
        <f ca="1"/>
        <v>#REF!</v>
      </c>
      <c r="U27" s="111" t="e">
        <f ca="1"/>
        <v>#REF!</v>
      </c>
      <c r="V27" s="111" t="e">
        <f ca="1"/>
        <v>#REF!</v>
      </c>
      <c r="W27" s="111" t="e">
        <f ca="1"/>
        <v>#REF!</v>
      </c>
      <c r="X27" s="111" t="e">
        <f ca="1"/>
        <v>#REF!</v>
      </c>
      <c r="Y27" s="111" t="e">
        <f ca="1"/>
        <v>#REF!</v>
      </c>
      <c r="Z27" s="111" t="e">
        <f ca="1"/>
        <v>#REF!</v>
      </c>
      <c r="AA27" s="111" t="e">
        <f ca="1"/>
        <v>#REF!</v>
      </c>
      <c r="AB27" s="111" t="e">
        <f ca="1"/>
        <v>#REF!</v>
      </c>
      <c r="AC27" s="111" t="e">
        <f ca="1"/>
        <v>#REF!</v>
      </c>
      <c r="AD27" s="111" t="e">
        <f ca="1"/>
        <v>#REF!</v>
      </c>
      <c r="AE27" s="111" t="e">
        <f ca="1"/>
        <v>#REF!</v>
      </c>
      <c r="AF27" s="111" t="e">
        <f ca="1"/>
        <v>#REF!</v>
      </c>
      <c r="AG27" s="111" t="e">
        <f ca="1"/>
        <v>#REF!</v>
      </c>
      <c r="AH27" s="111" t="e">
        <f ca="1"/>
        <v>#REF!</v>
      </c>
      <c r="AI27" s="111" t="e">
        <f ca="1"/>
        <v>#REF!</v>
      </c>
      <c r="AJ27" s="111" t="e">
        <f ca="1"/>
        <v>#REF!</v>
      </c>
      <c r="AK27" s="111" t="e">
        <f ca="1"/>
        <v>#REF!</v>
      </c>
      <c r="AL27" s="111" t="e">
        <f ca="1"/>
        <v>#REF!</v>
      </c>
      <c r="AM27" s="111" t="e">
        <f ca="1"/>
        <v>#REF!</v>
      </c>
      <c r="AN27" s="111" t="e">
        <f ca="1"/>
        <v>#REF!</v>
      </c>
      <c r="AO27" s="111" t="e">
        <f ca="1"/>
        <v>#REF!</v>
      </c>
      <c r="AP27" s="111" t="e">
        <f ca="1"/>
        <v>#REF!</v>
      </c>
      <c r="AQ27" s="111" t="e">
        <f ca="1"/>
        <v>#REF!</v>
      </c>
      <c r="AR27" s="111" t="e">
        <f ca="1"/>
        <v>#REF!</v>
      </c>
      <c r="AS27" s="111" t="e">
        <f ca="1"/>
        <v>#REF!</v>
      </c>
      <c r="AT27" s="111" t="e">
        <f ca="1"/>
        <v>#REF!</v>
      </c>
      <c r="AU27" s="111" t="e">
        <f ca="1"/>
        <v>#REF!</v>
      </c>
      <c r="AV27" s="111" t="e">
        <f ca="1"/>
        <v>#REF!</v>
      </c>
      <c r="AW27" s="111" t="e">
        <f ca="1"/>
        <v>#REF!</v>
      </c>
      <c r="AX27" s="111" t="e">
        <f ca="1"/>
        <v>#REF!</v>
      </c>
      <c r="AY27" s="111" t="e">
        <f ca="1"/>
        <v>#REF!</v>
      </c>
      <c r="AZ27" s="111" t="e">
        <f ca="1"/>
        <v>#REF!</v>
      </c>
      <c r="BA27" s="111" t="e">
        <f ca="1"/>
        <v>#REF!</v>
      </c>
      <c r="BB27" s="111" t="e">
        <f ca="1"/>
        <v>#REF!</v>
      </c>
      <c r="BC27" s="111" t="e">
        <f ca="1"/>
        <v>#REF!</v>
      </c>
      <c r="BD27" s="111" t="e">
        <f ca="1"/>
        <v>#REF!</v>
      </c>
      <c r="BE27" s="111" t="e">
        <f ca="1"/>
        <v>#REF!</v>
      </c>
      <c r="BF27" s="111" t="e">
        <f ca="1"/>
        <v>#REF!</v>
      </c>
      <c r="BG27" s="111" t="e">
        <f ca="1"/>
        <v>#REF!</v>
      </c>
      <c r="BH27" s="111" t="e">
        <f ca="1"/>
        <v>#REF!</v>
      </c>
      <c r="BI27" s="111" t="e">
        <f ca="1"/>
        <v>#REF!</v>
      </c>
      <c r="BJ27" s="111" t="e">
        <f ca="1"/>
        <v>#REF!</v>
      </c>
      <c r="BK27" s="111" t="e">
        <f ca="1"/>
        <v>#REF!</v>
      </c>
      <c r="BL27" s="111" t="e">
        <f ca="1"/>
        <v>#REF!</v>
      </c>
      <c r="BM27" s="111" t="e">
        <f ca="1"/>
        <v>#REF!</v>
      </c>
      <c r="BN27" s="111" t="e">
        <f ca="1"/>
        <v>#REF!</v>
      </c>
      <c r="BO27" s="111" t="e">
        <f ca="1"/>
        <v>#REF!</v>
      </c>
      <c r="BP27" s="111" t="e">
        <f ca="1"/>
        <v>#REF!</v>
      </c>
      <c r="BQ27" s="111" t="e">
        <f ca="1"/>
        <v>#REF!</v>
      </c>
      <c r="BR27" s="111" t="e">
        <f ca="1"/>
        <v>#REF!</v>
      </c>
      <c r="BS27" s="111" t="e">
        <f ca="1"/>
        <v>#REF!</v>
      </c>
      <c r="BT27" s="111" t="e">
        <f ca="1"/>
        <v>#REF!</v>
      </c>
      <c r="BU27" s="111" t="e">
        <f ca="1"/>
        <v>#REF!</v>
      </c>
      <c r="BV27" s="111" t="e">
        <f ca="1"/>
        <v>#REF!</v>
      </c>
      <c r="BW27" s="111" t="e">
        <f ca="1"/>
        <v>#REF!</v>
      </c>
      <c r="BX27" s="111" t="e">
        <f ca="1"/>
        <v>#REF!</v>
      </c>
      <c r="BY27" s="111" t="e">
        <f ca="1"/>
        <v>#REF!</v>
      </c>
      <c r="BZ27" s="111" t="e">
        <f ca="1"/>
        <v>#REF!</v>
      </c>
      <c r="CA27" s="111" t="e">
        <f ca="1"/>
        <v>#REF!</v>
      </c>
      <c r="CB27" s="111" t="e">
        <f ca="1"/>
        <v>#REF!</v>
      </c>
      <c r="CC27" s="111" t="e">
        <f ca="1"/>
        <v>#REF!</v>
      </c>
      <c r="CD27" s="111" t="e">
        <f ca="1"/>
        <v>#REF!</v>
      </c>
      <c r="CE27" s="111" t="e">
        <f ca="1"/>
        <v>#REF!</v>
      </c>
      <c r="CF27" s="111" t="e">
        <f ca="1"/>
        <v>#REF!</v>
      </c>
      <c r="CG27" s="111" t="e">
        <f ca="1"/>
        <v>#REF!</v>
      </c>
      <c r="CH27" s="111" t="e">
        <f ca="1"/>
        <v>#REF!</v>
      </c>
      <c r="CI27" s="111" t="e">
        <f ca="1"/>
        <v>#REF!</v>
      </c>
      <c r="CJ27" s="111" t="e">
        <f ca="1"/>
        <v>#REF!</v>
      </c>
      <c r="CK27" s="111" t="e">
        <f ca="1"/>
        <v>#REF!</v>
      </c>
      <c r="CL27" s="111" t="e">
        <f ca="1"/>
        <v>#REF!</v>
      </c>
      <c r="CM27" s="111" t="e">
        <f ca="1"/>
        <v>#REF!</v>
      </c>
      <c r="CN27" s="111" t="e">
        <f ca="1"/>
        <v>#REF!</v>
      </c>
      <c r="CO27" s="111" t="e">
        <f ca="1"/>
        <v>#REF!</v>
      </c>
      <c r="CP27" s="111" t="e">
        <f ca="1"/>
        <v>#REF!</v>
      </c>
      <c r="CQ27" s="111" t="e">
        <f ca="1"/>
        <v>#REF!</v>
      </c>
      <c r="CR27" s="111" t="e">
        <f ca="1"/>
        <v>#REF!</v>
      </c>
      <c r="CS27" s="111" t="e">
        <f ca="1"/>
        <v>#REF!</v>
      </c>
      <c r="CT27" s="111" t="e">
        <f ca="1"/>
        <v>#REF!</v>
      </c>
      <c r="CU27" s="111" t="e">
        <f ca="1"/>
        <v>#REF!</v>
      </c>
      <c r="CV27" s="111" t="e">
        <f ca="1"/>
        <v>#REF!</v>
      </c>
      <c r="CW27" s="111" t="e">
        <f ca="1"/>
        <v>#REF!</v>
      </c>
      <c r="CX27" s="111" t="e">
        <f ca="1"/>
        <v>#REF!</v>
      </c>
      <c r="CY27" s="111" t="e">
        <f ca="1"/>
        <v>#REF!</v>
      </c>
      <c r="CZ27" s="111" t="e">
        <f ca="1"/>
        <v>#REF!</v>
      </c>
      <c r="DA27" s="111" t="e">
        <f ca="1"/>
        <v>#REF!</v>
      </c>
      <c r="DB27" s="111" t="e">
        <f ca="1"/>
        <v>#REF!</v>
      </c>
      <c r="DC27" s="111" t="e">
        <f ca="1"/>
        <v>#REF!</v>
      </c>
      <c r="DD27" s="111" t="e">
        <f ca="1"/>
        <v>#REF!</v>
      </c>
      <c r="DE27" s="111" t="e">
        <f ca="1"/>
        <v>#REF!</v>
      </c>
      <c r="DF27" s="111" t="e">
        <f ca="1"/>
        <v>#REF!</v>
      </c>
      <c r="DG27" s="111" t="e">
        <f ca="1"/>
        <v>#REF!</v>
      </c>
      <c r="DH27" s="111" t="e">
        <f ca="1"/>
        <v>#REF!</v>
      </c>
      <c r="DI27" s="111" t="e">
        <f ca="1"/>
        <v>#REF!</v>
      </c>
      <c r="DJ27" s="111" t="e">
        <f ca="1"/>
        <v>#REF!</v>
      </c>
      <c r="DK27" s="111" t="e">
        <f ca="1"/>
        <v>#REF!</v>
      </c>
      <c r="DL27" s="111" t="e">
        <f ca="1"/>
        <v>#REF!</v>
      </c>
      <c r="DM27" s="111" t="e">
        <f ca="1"/>
        <v>#REF!</v>
      </c>
      <c r="DN27" s="111" t="e">
        <f ca="1"/>
        <v>#REF!</v>
      </c>
      <c r="DO27" s="111" t="e">
        <f ca="1"/>
        <v>#REF!</v>
      </c>
      <c r="DP27" s="111" t="e">
        <f ca="1"/>
        <v>#REF!</v>
      </c>
      <c r="DQ27" s="111" t="e">
        <f ca="1"/>
        <v>#REF!</v>
      </c>
      <c r="DR27" s="111" t="e">
        <f ca="1"/>
        <v>#REF!</v>
      </c>
      <c r="DS27" s="111" t="e">
        <f ca="1"/>
        <v>#REF!</v>
      </c>
      <c r="DT27" s="111" t="e">
        <f ca="1"/>
        <v>#REF!</v>
      </c>
      <c r="DU27" s="111" t="e">
        <f ca="1"/>
        <v>#REF!</v>
      </c>
      <c r="DV27" s="111" t="e">
        <f ca="1"/>
        <v>#REF!</v>
      </c>
      <c r="DW27" s="111" t="e">
        <f ca="1"/>
        <v>#REF!</v>
      </c>
      <c r="DX27" s="111" t="e">
        <f ca="1"/>
        <v>#REF!</v>
      </c>
      <c r="DY27" s="111" t="e">
        <f ca="1"/>
        <v>#REF!</v>
      </c>
      <c r="DZ27" s="111" t="e">
        <f ca="1"/>
        <v>#REF!</v>
      </c>
      <c r="EA27" s="111" t="e">
        <f ca="1"/>
        <v>#REF!</v>
      </c>
      <c r="EB27" s="111" t="e">
        <f ca="1"/>
        <v>#REF!</v>
      </c>
      <c r="EC27" s="111" t="e">
        <f ca="1"/>
        <v>#REF!</v>
      </c>
      <c r="ED27" s="111" t="e">
        <f ca="1"/>
        <v>#REF!</v>
      </c>
      <c r="EE27" s="111" t="e">
        <f ca="1"/>
        <v>#REF!</v>
      </c>
      <c r="EF27" s="111" t="e">
        <f ca="1"/>
        <v>#REF!</v>
      </c>
      <c r="EG27" s="111" t="e">
        <f ca="1"/>
        <v>#REF!</v>
      </c>
      <c r="EH27" s="111" t="e">
        <f ca="1"/>
        <v>#REF!</v>
      </c>
      <c r="EI27" s="111" t="e">
        <f ca="1"/>
        <v>#REF!</v>
      </c>
      <c r="EJ27" s="111" t="e">
        <f ca="1"/>
        <v>#REF!</v>
      </c>
      <c r="EK27" s="111" t="e">
        <f ca="1"/>
        <v>#REF!</v>
      </c>
      <c r="EL27" s="111" t="e">
        <f ca="1"/>
        <v>#REF!</v>
      </c>
      <c r="EM27" s="111" t="e">
        <f ca="1"/>
        <v>#REF!</v>
      </c>
      <c r="EN27" s="111" t="e">
        <f ca="1"/>
        <v>#REF!</v>
      </c>
      <c r="EO27" s="111" t="e">
        <f ca="1"/>
        <v>#REF!</v>
      </c>
      <c r="EP27" s="111" t="e">
        <f ca="1"/>
        <v>#REF!</v>
      </c>
      <c r="EQ27" s="111" t="e">
        <f ca="1"/>
        <v>#REF!</v>
      </c>
      <c r="ER27" s="111" t="e">
        <f ca="1"/>
        <v>#REF!</v>
      </c>
      <c r="ES27" s="111" t="e">
        <f ca="1"/>
        <v>#REF!</v>
      </c>
      <c r="ET27" s="111" t="e">
        <f ca="1"/>
        <v>#REF!</v>
      </c>
      <c r="EU27" s="111" t="str">
        <f ca="1"/>
        <v>0人</v>
      </c>
      <c r="EV27" s="111" t="str">
        <f ca="1"/>
        <v>0人</v>
      </c>
      <c r="EW27" s="111" t="str">
        <f ca="1"/>
        <v>0人</v>
      </c>
      <c r="EX27" s="111" t="str">
        <f ca="1"/>
        <v>0人</v>
      </c>
      <c r="EY27" s="111" t="str">
        <f ca="1"/>
        <v>0人</v>
      </c>
      <c r="EZ27" s="111" t="str">
        <f ca="1"/>
        <v>0人</v>
      </c>
      <c r="FA27" s="111" t="str">
        <f ca="1"/>
        <v>0人</v>
      </c>
      <c r="FB27" s="111" t="str">
        <f ca="1"/>
        <v>0人</v>
      </c>
      <c r="FC27" s="111" t="str">
        <f ca="1"/>
        <v>0人</v>
      </c>
      <c r="FD27" s="111" t="str">
        <f ca="1"/>
        <v>0人</v>
      </c>
      <c r="FE27" s="111" t="str">
        <f ca="1"/>
        <v>0人</v>
      </c>
      <c r="FF27" s="111" t="str">
        <f ca="1"/>
        <v>0人</v>
      </c>
      <c r="FG27" s="111" t="str">
        <f ca="1"/>
        <v>0人</v>
      </c>
      <c r="FH27" s="111" t="str">
        <f ca="1"/>
        <v>0人</v>
      </c>
      <c r="FI27" s="111" t="str">
        <f ca="1"/>
        <v>0人</v>
      </c>
    </row>
    <row r="28" spans="1:165" x14ac:dyDescent="0.2">
      <c r="A28" s="183"/>
      <c r="B28" s="168" t="s">
        <v>32</v>
      </c>
      <c r="C28" s="34" t="s">
        <v>467</v>
      </c>
      <c r="D28" s="111" t="e">
        <f ca="1"/>
        <v>#REF!</v>
      </c>
      <c r="E28" s="111" t="e">
        <f ca="1"/>
        <v>#REF!</v>
      </c>
      <c r="F28" s="111" t="e">
        <f ca="1"/>
        <v>#REF!</v>
      </c>
      <c r="G28" s="111" t="e">
        <f ca="1"/>
        <v>#REF!</v>
      </c>
      <c r="H28" s="111" t="e">
        <f ca="1"/>
        <v>#REF!</v>
      </c>
      <c r="I28" s="111" t="e">
        <f ca="1"/>
        <v>#REF!</v>
      </c>
      <c r="J28" s="111" t="e">
        <f ca="1"/>
        <v>#REF!</v>
      </c>
      <c r="K28" s="111" t="e">
        <f ca="1"/>
        <v>#REF!</v>
      </c>
      <c r="L28" s="111" t="e">
        <f ca="1"/>
        <v>#REF!</v>
      </c>
      <c r="M28" s="111" t="e">
        <f ca="1"/>
        <v>#REF!</v>
      </c>
      <c r="N28" s="111" t="e">
        <f ca="1"/>
        <v>#REF!</v>
      </c>
      <c r="O28" s="111" t="e">
        <f ca="1"/>
        <v>#REF!</v>
      </c>
      <c r="P28" s="111" t="e">
        <f ca="1"/>
        <v>#REF!</v>
      </c>
      <c r="Q28" s="111" t="e">
        <f ca="1"/>
        <v>#REF!</v>
      </c>
      <c r="R28" s="111" t="e">
        <f ca="1"/>
        <v>#REF!</v>
      </c>
      <c r="S28" s="111" t="e">
        <f ca="1"/>
        <v>#REF!</v>
      </c>
      <c r="T28" s="111" t="e">
        <f ca="1"/>
        <v>#REF!</v>
      </c>
      <c r="U28" s="111" t="e">
        <f ca="1"/>
        <v>#REF!</v>
      </c>
      <c r="V28" s="111" t="e">
        <f ca="1"/>
        <v>#REF!</v>
      </c>
      <c r="W28" s="111" t="e">
        <f ca="1"/>
        <v>#REF!</v>
      </c>
      <c r="X28" s="111" t="e">
        <f ca="1"/>
        <v>#REF!</v>
      </c>
      <c r="Y28" s="111" t="e">
        <f ca="1"/>
        <v>#REF!</v>
      </c>
      <c r="Z28" s="111" t="e">
        <f ca="1"/>
        <v>#REF!</v>
      </c>
      <c r="AA28" s="111" t="e">
        <f ca="1"/>
        <v>#REF!</v>
      </c>
      <c r="AB28" s="111" t="e">
        <f ca="1"/>
        <v>#REF!</v>
      </c>
      <c r="AC28" s="111" t="e">
        <f ca="1"/>
        <v>#REF!</v>
      </c>
      <c r="AD28" s="111" t="e">
        <f ca="1"/>
        <v>#REF!</v>
      </c>
      <c r="AE28" s="111" t="e">
        <f ca="1"/>
        <v>#REF!</v>
      </c>
      <c r="AF28" s="111" t="e">
        <f ca="1"/>
        <v>#REF!</v>
      </c>
      <c r="AG28" s="111" t="e">
        <f ca="1"/>
        <v>#REF!</v>
      </c>
      <c r="AH28" s="111" t="e">
        <f ca="1"/>
        <v>#REF!</v>
      </c>
      <c r="AI28" s="111" t="e">
        <f ca="1"/>
        <v>#REF!</v>
      </c>
      <c r="AJ28" s="111" t="e">
        <f ca="1"/>
        <v>#REF!</v>
      </c>
      <c r="AK28" s="111" t="e">
        <f ca="1"/>
        <v>#REF!</v>
      </c>
      <c r="AL28" s="111" t="e">
        <f ca="1"/>
        <v>#REF!</v>
      </c>
      <c r="AM28" s="111" t="e">
        <f ca="1"/>
        <v>#REF!</v>
      </c>
      <c r="AN28" s="111" t="e">
        <f ca="1"/>
        <v>#REF!</v>
      </c>
      <c r="AO28" s="111" t="e">
        <f ca="1"/>
        <v>#REF!</v>
      </c>
      <c r="AP28" s="111" t="e">
        <f ca="1"/>
        <v>#REF!</v>
      </c>
      <c r="AQ28" s="111" t="e">
        <f ca="1"/>
        <v>#REF!</v>
      </c>
      <c r="AR28" s="111" t="e">
        <f ca="1"/>
        <v>#REF!</v>
      </c>
      <c r="AS28" s="111" t="e">
        <f ca="1"/>
        <v>#REF!</v>
      </c>
      <c r="AT28" s="111" t="e">
        <f ca="1"/>
        <v>#REF!</v>
      </c>
      <c r="AU28" s="111" t="e">
        <f ca="1"/>
        <v>#REF!</v>
      </c>
      <c r="AV28" s="111" t="e">
        <f ca="1"/>
        <v>#REF!</v>
      </c>
      <c r="AW28" s="111" t="e">
        <f ca="1"/>
        <v>#REF!</v>
      </c>
      <c r="AX28" s="111" t="e">
        <f ca="1"/>
        <v>#REF!</v>
      </c>
      <c r="AY28" s="111" t="e">
        <f ca="1"/>
        <v>#REF!</v>
      </c>
      <c r="AZ28" s="111" t="e">
        <f ca="1"/>
        <v>#REF!</v>
      </c>
      <c r="BA28" s="111" t="e">
        <f ca="1"/>
        <v>#REF!</v>
      </c>
      <c r="BB28" s="111" t="e">
        <f ca="1"/>
        <v>#REF!</v>
      </c>
      <c r="BC28" s="111" t="e">
        <f ca="1"/>
        <v>#REF!</v>
      </c>
      <c r="BD28" s="111" t="e">
        <f ca="1"/>
        <v>#REF!</v>
      </c>
      <c r="BE28" s="111" t="e">
        <f ca="1"/>
        <v>#REF!</v>
      </c>
      <c r="BF28" s="111" t="e">
        <f ca="1"/>
        <v>#REF!</v>
      </c>
      <c r="BG28" s="111" t="e">
        <f ca="1"/>
        <v>#REF!</v>
      </c>
      <c r="BH28" s="111" t="e">
        <f ca="1"/>
        <v>#REF!</v>
      </c>
      <c r="BI28" s="111" t="e">
        <f ca="1"/>
        <v>#REF!</v>
      </c>
      <c r="BJ28" s="111" t="e">
        <f ca="1"/>
        <v>#REF!</v>
      </c>
      <c r="BK28" s="111" t="e">
        <f ca="1"/>
        <v>#REF!</v>
      </c>
      <c r="BL28" s="111" t="e">
        <f ca="1"/>
        <v>#REF!</v>
      </c>
      <c r="BM28" s="111" t="e">
        <f ca="1"/>
        <v>#REF!</v>
      </c>
      <c r="BN28" s="111" t="e">
        <f ca="1"/>
        <v>#REF!</v>
      </c>
      <c r="BO28" s="111" t="e">
        <f ca="1"/>
        <v>#REF!</v>
      </c>
      <c r="BP28" s="111" t="e">
        <f ca="1"/>
        <v>#REF!</v>
      </c>
      <c r="BQ28" s="111" t="e">
        <f ca="1"/>
        <v>#REF!</v>
      </c>
      <c r="BR28" s="111" t="e">
        <f ca="1"/>
        <v>#REF!</v>
      </c>
      <c r="BS28" s="111" t="e">
        <f ca="1"/>
        <v>#REF!</v>
      </c>
      <c r="BT28" s="111" t="e">
        <f ca="1"/>
        <v>#REF!</v>
      </c>
      <c r="BU28" s="111" t="e">
        <f ca="1"/>
        <v>#REF!</v>
      </c>
      <c r="BV28" s="111" t="e">
        <f ca="1"/>
        <v>#REF!</v>
      </c>
      <c r="BW28" s="111" t="e">
        <f ca="1"/>
        <v>#REF!</v>
      </c>
      <c r="BX28" s="111" t="e">
        <f ca="1"/>
        <v>#REF!</v>
      </c>
      <c r="BY28" s="111" t="e">
        <f ca="1"/>
        <v>#REF!</v>
      </c>
      <c r="BZ28" s="111" t="e">
        <f ca="1"/>
        <v>#REF!</v>
      </c>
      <c r="CA28" s="111" t="e">
        <f ca="1"/>
        <v>#REF!</v>
      </c>
      <c r="CB28" s="111" t="e">
        <f ca="1"/>
        <v>#REF!</v>
      </c>
      <c r="CC28" s="111" t="e">
        <f ca="1"/>
        <v>#REF!</v>
      </c>
      <c r="CD28" s="111" t="e">
        <f ca="1"/>
        <v>#REF!</v>
      </c>
      <c r="CE28" s="111" t="e">
        <f ca="1"/>
        <v>#REF!</v>
      </c>
      <c r="CF28" s="111" t="e">
        <f ca="1"/>
        <v>#REF!</v>
      </c>
      <c r="CG28" s="111" t="e">
        <f ca="1"/>
        <v>#REF!</v>
      </c>
      <c r="CH28" s="111" t="e">
        <f ca="1"/>
        <v>#REF!</v>
      </c>
      <c r="CI28" s="111" t="e">
        <f ca="1"/>
        <v>#REF!</v>
      </c>
      <c r="CJ28" s="111" t="e">
        <f ca="1"/>
        <v>#REF!</v>
      </c>
      <c r="CK28" s="111" t="e">
        <f ca="1"/>
        <v>#REF!</v>
      </c>
      <c r="CL28" s="111" t="e">
        <f ca="1"/>
        <v>#REF!</v>
      </c>
      <c r="CM28" s="111" t="e">
        <f ca="1"/>
        <v>#REF!</v>
      </c>
      <c r="CN28" s="111" t="e">
        <f ca="1"/>
        <v>#REF!</v>
      </c>
      <c r="CO28" s="111" t="e">
        <f ca="1"/>
        <v>#REF!</v>
      </c>
      <c r="CP28" s="111" t="e">
        <f ca="1"/>
        <v>#REF!</v>
      </c>
      <c r="CQ28" s="111" t="e">
        <f ca="1"/>
        <v>#REF!</v>
      </c>
      <c r="CR28" s="111" t="e">
        <f ca="1"/>
        <v>#REF!</v>
      </c>
      <c r="CS28" s="111" t="e">
        <f ca="1"/>
        <v>#REF!</v>
      </c>
      <c r="CT28" s="111" t="e">
        <f ca="1"/>
        <v>#REF!</v>
      </c>
      <c r="CU28" s="111" t="e">
        <f ca="1"/>
        <v>#REF!</v>
      </c>
      <c r="CV28" s="111" t="e">
        <f ca="1"/>
        <v>#REF!</v>
      </c>
      <c r="CW28" s="111" t="e">
        <f ca="1"/>
        <v>#REF!</v>
      </c>
      <c r="CX28" s="111" t="e">
        <f ca="1"/>
        <v>#REF!</v>
      </c>
      <c r="CY28" s="111" t="e">
        <f ca="1"/>
        <v>#REF!</v>
      </c>
      <c r="CZ28" s="111" t="e">
        <f ca="1"/>
        <v>#REF!</v>
      </c>
      <c r="DA28" s="111" t="e">
        <f ca="1"/>
        <v>#REF!</v>
      </c>
      <c r="DB28" s="111" t="e">
        <f ca="1"/>
        <v>#REF!</v>
      </c>
      <c r="DC28" s="111" t="e">
        <f ca="1"/>
        <v>#REF!</v>
      </c>
      <c r="DD28" s="111" t="e">
        <f ca="1"/>
        <v>#REF!</v>
      </c>
      <c r="DE28" s="111" t="e">
        <f ca="1"/>
        <v>#REF!</v>
      </c>
      <c r="DF28" s="111" t="e">
        <f ca="1"/>
        <v>#REF!</v>
      </c>
      <c r="DG28" s="111" t="e">
        <f ca="1"/>
        <v>#REF!</v>
      </c>
      <c r="DH28" s="111" t="e">
        <f ca="1"/>
        <v>#REF!</v>
      </c>
      <c r="DI28" s="111" t="e">
        <f ca="1"/>
        <v>#REF!</v>
      </c>
      <c r="DJ28" s="111" t="e">
        <f ca="1"/>
        <v>#REF!</v>
      </c>
      <c r="DK28" s="111" t="e">
        <f ca="1"/>
        <v>#REF!</v>
      </c>
      <c r="DL28" s="111" t="e">
        <f ca="1"/>
        <v>#REF!</v>
      </c>
      <c r="DM28" s="111" t="e">
        <f ca="1"/>
        <v>#REF!</v>
      </c>
      <c r="DN28" s="111" t="e">
        <f ca="1"/>
        <v>#REF!</v>
      </c>
      <c r="DO28" s="111" t="e">
        <f ca="1"/>
        <v>#REF!</v>
      </c>
      <c r="DP28" s="111" t="e">
        <f ca="1"/>
        <v>#REF!</v>
      </c>
      <c r="DQ28" s="111" t="e">
        <f ca="1"/>
        <v>#REF!</v>
      </c>
      <c r="DR28" s="111" t="e">
        <f ca="1"/>
        <v>#REF!</v>
      </c>
      <c r="DS28" s="111" t="e">
        <f ca="1"/>
        <v>#REF!</v>
      </c>
      <c r="DT28" s="111" t="e">
        <f ca="1"/>
        <v>#REF!</v>
      </c>
      <c r="DU28" s="111" t="e">
        <f ca="1"/>
        <v>#REF!</v>
      </c>
      <c r="DV28" s="111" t="e">
        <f ca="1"/>
        <v>#REF!</v>
      </c>
      <c r="DW28" s="111" t="e">
        <f ca="1"/>
        <v>#REF!</v>
      </c>
      <c r="DX28" s="111" t="e">
        <f ca="1"/>
        <v>#REF!</v>
      </c>
      <c r="DY28" s="111" t="e">
        <f ca="1"/>
        <v>#REF!</v>
      </c>
      <c r="DZ28" s="111" t="e">
        <f ca="1"/>
        <v>#REF!</v>
      </c>
      <c r="EA28" s="111" t="e">
        <f ca="1"/>
        <v>#REF!</v>
      </c>
      <c r="EB28" s="111" t="e">
        <f ca="1"/>
        <v>#REF!</v>
      </c>
      <c r="EC28" s="111" t="e">
        <f ca="1"/>
        <v>#REF!</v>
      </c>
      <c r="ED28" s="111" t="e">
        <f ca="1"/>
        <v>#REF!</v>
      </c>
      <c r="EE28" s="111" t="e">
        <f ca="1"/>
        <v>#REF!</v>
      </c>
      <c r="EF28" s="111" t="e">
        <f ca="1"/>
        <v>#REF!</v>
      </c>
      <c r="EG28" s="111" t="e">
        <f ca="1"/>
        <v>#REF!</v>
      </c>
      <c r="EH28" s="111" t="e">
        <f ca="1"/>
        <v>#REF!</v>
      </c>
      <c r="EI28" s="111" t="e">
        <f ca="1"/>
        <v>#REF!</v>
      </c>
      <c r="EJ28" s="111" t="e">
        <f ca="1"/>
        <v>#REF!</v>
      </c>
      <c r="EK28" s="111" t="e">
        <f ca="1"/>
        <v>#REF!</v>
      </c>
      <c r="EL28" s="111" t="e">
        <f ca="1"/>
        <v>#REF!</v>
      </c>
      <c r="EM28" s="111" t="e">
        <f ca="1"/>
        <v>#REF!</v>
      </c>
      <c r="EN28" s="111" t="e">
        <f ca="1"/>
        <v>#REF!</v>
      </c>
      <c r="EO28" s="111" t="e">
        <f ca="1"/>
        <v>#REF!</v>
      </c>
      <c r="EP28" s="111" t="e">
        <f ca="1"/>
        <v>#REF!</v>
      </c>
      <c r="EQ28" s="111" t="e">
        <f ca="1"/>
        <v>#REF!</v>
      </c>
      <c r="ER28" s="111" t="e">
        <f ca="1"/>
        <v>#REF!</v>
      </c>
      <c r="ES28" s="111" t="e">
        <f ca="1"/>
        <v>#REF!</v>
      </c>
      <c r="ET28" s="111" t="e">
        <f ca="1"/>
        <v>#REF!</v>
      </c>
      <c r="EU28" s="111" t="str">
        <f ca="1"/>
        <v>0人</v>
      </c>
      <c r="EV28" s="111" t="str">
        <f ca="1"/>
        <v>0人</v>
      </c>
      <c r="EW28" s="111" t="str">
        <f ca="1"/>
        <v>0人</v>
      </c>
      <c r="EX28" s="111" t="str">
        <f ca="1"/>
        <v>0人</v>
      </c>
      <c r="EY28" s="111" t="str">
        <f ca="1"/>
        <v>0人</v>
      </c>
      <c r="EZ28" s="111" t="str">
        <f ca="1"/>
        <v>0人</v>
      </c>
      <c r="FA28" s="111" t="str">
        <f ca="1"/>
        <v>1人未満</v>
      </c>
      <c r="FB28" s="111" t="str">
        <f ca="1"/>
        <v>1人未満</v>
      </c>
      <c r="FC28" s="111" t="str">
        <f ca="1"/>
        <v>1人未満</v>
      </c>
      <c r="FD28" s="111" t="str">
        <f ca="1"/>
        <v>1人未満</v>
      </c>
      <c r="FE28" s="111" t="str">
        <f ca="1"/>
        <v>1人未満</v>
      </c>
      <c r="FF28" s="111" t="str">
        <f ca="1"/>
        <v>1人未満</v>
      </c>
      <c r="FG28" s="111" t="str">
        <f ca="1"/>
        <v>1人未満</v>
      </c>
      <c r="FH28" s="111" t="str">
        <f ca="1"/>
        <v>1人未満</v>
      </c>
      <c r="FI28" s="111" t="str">
        <f ca="1"/>
        <v>1人未満</v>
      </c>
    </row>
    <row r="29" spans="1:165" x14ac:dyDescent="0.2">
      <c r="A29" s="183"/>
      <c r="B29" s="169"/>
      <c r="C29" s="34" t="s">
        <v>468</v>
      </c>
      <c r="D29" s="111" t="e">
        <f ca="1"/>
        <v>#REF!</v>
      </c>
      <c r="E29" s="111" t="e">
        <f ca="1"/>
        <v>#REF!</v>
      </c>
      <c r="F29" s="111" t="e">
        <f ca="1"/>
        <v>#REF!</v>
      </c>
      <c r="G29" s="111" t="e">
        <f ca="1"/>
        <v>#REF!</v>
      </c>
      <c r="H29" s="111" t="e">
        <f ca="1"/>
        <v>#REF!</v>
      </c>
      <c r="I29" s="111" t="e">
        <f ca="1"/>
        <v>#REF!</v>
      </c>
      <c r="J29" s="111" t="e">
        <f ca="1"/>
        <v>#REF!</v>
      </c>
      <c r="K29" s="111" t="e">
        <f ca="1"/>
        <v>#REF!</v>
      </c>
      <c r="L29" s="111" t="e">
        <f ca="1"/>
        <v>#REF!</v>
      </c>
      <c r="M29" s="111" t="e">
        <f ca="1"/>
        <v>#REF!</v>
      </c>
      <c r="N29" s="111" t="e">
        <f ca="1"/>
        <v>#REF!</v>
      </c>
      <c r="O29" s="111" t="e">
        <f ca="1"/>
        <v>#REF!</v>
      </c>
      <c r="P29" s="111" t="e">
        <f ca="1"/>
        <v>#REF!</v>
      </c>
      <c r="Q29" s="111" t="e">
        <f ca="1"/>
        <v>#REF!</v>
      </c>
      <c r="R29" s="111" t="e">
        <f ca="1"/>
        <v>#REF!</v>
      </c>
      <c r="S29" s="111" t="e">
        <f ca="1"/>
        <v>#REF!</v>
      </c>
      <c r="T29" s="111" t="e">
        <f ca="1"/>
        <v>#REF!</v>
      </c>
      <c r="U29" s="111" t="e">
        <f ca="1"/>
        <v>#REF!</v>
      </c>
      <c r="V29" s="111" t="e">
        <f ca="1"/>
        <v>#REF!</v>
      </c>
      <c r="W29" s="111" t="e">
        <f ca="1"/>
        <v>#REF!</v>
      </c>
      <c r="X29" s="111" t="e">
        <f ca="1"/>
        <v>#REF!</v>
      </c>
      <c r="Y29" s="111" t="e">
        <f ca="1"/>
        <v>#REF!</v>
      </c>
      <c r="Z29" s="111" t="e">
        <f ca="1"/>
        <v>#REF!</v>
      </c>
      <c r="AA29" s="111" t="e">
        <f ca="1"/>
        <v>#REF!</v>
      </c>
      <c r="AB29" s="111" t="e">
        <f ca="1"/>
        <v>#REF!</v>
      </c>
      <c r="AC29" s="111" t="e">
        <f ca="1"/>
        <v>#REF!</v>
      </c>
      <c r="AD29" s="111" t="e">
        <f ca="1"/>
        <v>#REF!</v>
      </c>
      <c r="AE29" s="111" t="e">
        <f ca="1"/>
        <v>#REF!</v>
      </c>
      <c r="AF29" s="111" t="e">
        <f ca="1"/>
        <v>#REF!</v>
      </c>
      <c r="AG29" s="111" t="e">
        <f ca="1"/>
        <v>#REF!</v>
      </c>
      <c r="AH29" s="111" t="e">
        <f ca="1"/>
        <v>#REF!</v>
      </c>
      <c r="AI29" s="111" t="e">
        <f ca="1"/>
        <v>#REF!</v>
      </c>
      <c r="AJ29" s="111" t="e">
        <f ca="1"/>
        <v>#REF!</v>
      </c>
      <c r="AK29" s="111" t="e">
        <f ca="1"/>
        <v>#REF!</v>
      </c>
      <c r="AL29" s="111" t="e">
        <f ca="1"/>
        <v>#REF!</v>
      </c>
      <c r="AM29" s="111" t="e">
        <f ca="1"/>
        <v>#REF!</v>
      </c>
      <c r="AN29" s="111" t="e">
        <f ca="1"/>
        <v>#REF!</v>
      </c>
      <c r="AO29" s="111" t="e">
        <f ca="1"/>
        <v>#REF!</v>
      </c>
      <c r="AP29" s="111" t="e">
        <f ca="1"/>
        <v>#REF!</v>
      </c>
      <c r="AQ29" s="111" t="e">
        <f ca="1"/>
        <v>#REF!</v>
      </c>
      <c r="AR29" s="111" t="e">
        <f ca="1"/>
        <v>#REF!</v>
      </c>
      <c r="AS29" s="111" t="e">
        <f ca="1"/>
        <v>#REF!</v>
      </c>
      <c r="AT29" s="111" t="e">
        <f ca="1"/>
        <v>#REF!</v>
      </c>
      <c r="AU29" s="111" t="e">
        <f ca="1"/>
        <v>#REF!</v>
      </c>
      <c r="AV29" s="111" t="e">
        <f ca="1"/>
        <v>#REF!</v>
      </c>
      <c r="AW29" s="111" t="e">
        <f ca="1"/>
        <v>#REF!</v>
      </c>
      <c r="AX29" s="111" t="e">
        <f ca="1"/>
        <v>#REF!</v>
      </c>
      <c r="AY29" s="111" t="e">
        <f ca="1"/>
        <v>#REF!</v>
      </c>
      <c r="AZ29" s="111" t="e">
        <f ca="1"/>
        <v>#REF!</v>
      </c>
      <c r="BA29" s="111" t="e">
        <f ca="1"/>
        <v>#REF!</v>
      </c>
      <c r="BB29" s="111" t="e">
        <f ca="1"/>
        <v>#REF!</v>
      </c>
      <c r="BC29" s="111" t="e">
        <f ca="1"/>
        <v>#REF!</v>
      </c>
      <c r="BD29" s="111" t="e">
        <f ca="1"/>
        <v>#REF!</v>
      </c>
      <c r="BE29" s="111" t="e">
        <f ca="1"/>
        <v>#REF!</v>
      </c>
      <c r="BF29" s="111" t="e">
        <f ca="1"/>
        <v>#REF!</v>
      </c>
      <c r="BG29" s="111" t="e">
        <f ca="1"/>
        <v>#REF!</v>
      </c>
      <c r="BH29" s="111" t="e">
        <f ca="1"/>
        <v>#REF!</v>
      </c>
      <c r="BI29" s="111" t="e">
        <f ca="1"/>
        <v>#REF!</v>
      </c>
      <c r="BJ29" s="111" t="e">
        <f ca="1"/>
        <v>#REF!</v>
      </c>
      <c r="BK29" s="111" t="e">
        <f ca="1"/>
        <v>#REF!</v>
      </c>
      <c r="BL29" s="111" t="e">
        <f ca="1"/>
        <v>#REF!</v>
      </c>
      <c r="BM29" s="111" t="e">
        <f ca="1"/>
        <v>#REF!</v>
      </c>
      <c r="BN29" s="111" t="e">
        <f ca="1"/>
        <v>#REF!</v>
      </c>
      <c r="BO29" s="111" t="e">
        <f ca="1"/>
        <v>#REF!</v>
      </c>
      <c r="BP29" s="111" t="e">
        <f ca="1"/>
        <v>#REF!</v>
      </c>
      <c r="BQ29" s="111" t="e">
        <f ca="1"/>
        <v>#REF!</v>
      </c>
      <c r="BR29" s="111" t="e">
        <f ca="1"/>
        <v>#REF!</v>
      </c>
      <c r="BS29" s="111" t="e">
        <f ca="1"/>
        <v>#REF!</v>
      </c>
      <c r="BT29" s="111" t="e">
        <f ca="1"/>
        <v>#REF!</v>
      </c>
      <c r="BU29" s="111" t="e">
        <f ca="1"/>
        <v>#REF!</v>
      </c>
      <c r="BV29" s="111" t="e">
        <f ca="1"/>
        <v>#REF!</v>
      </c>
      <c r="BW29" s="111" t="e">
        <f ca="1"/>
        <v>#REF!</v>
      </c>
      <c r="BX29" s="111" t="e">
        <f ca="1"/>
        <v>#REF!</v>
      </c>
      <c r="BY29" s="111" t="e">
        <f ca="1"/>
        <v>#REF!</v>
      </c>
      <c r="BZ29" s="111" t="e">
        <f ca="1"/>
        <v>#REF!</v>
      </c>
      <c r="CA29" s="111" t="e">
        <f ca="1"/>
        <v>#REF!</v>
      </c>
      <c r="CB29" s="111" t="e">
        <f ca="1"/>
        <v>#REF!</v>
      </c>
      <c r="CC29" s="111" t="e">
        <f ca="1"/>
        <v>#REF!</v>
      </c>
      <c r="CD29" s="111" t="e">
        <f ca="1"/>
        <v>#REF!</v>
      </c>
      <c r="CE29" s="111" t="e">
        <f ca="1"/>
        <v>#REF!</v>
      </c>
      <c r="CF29" s="111" t="e">
        <f ca="1"/>
        <v>#REF!</v>
      </c>
      <c r="CG29" s="111" t="e">
        <f ca="1"/>
        <v>#REF!</v>
      </c>
      <c r="CH29" s="111" t="e">
        <f ca="1"/>
        <v>#REF!</v>
      </c>
      <c r="CI29" s="111" t="e">
        <f ca="1"/>
        <v>#REF!</v>
      </c>
      <c r="CJ29" s="111" t="e">
        <f ca="1"/>
        <v>#REF!</v>
      </c>
      <c r="CK29" s="111" t="e">
        <f ca="1"/>
        <v>#REF!</v>
      </c>
      <c r="CL29" s="111" t="e">
        <f ca="1"/>
        <v>#REF!</v>
      </c>
      <c r="CM29" s="111" t="e">
        <f ca="1"/>
        <v>#REF!</v>
      </c>
      <c r="CN29" s="111" t="e">
        <f ca="1"/>
        <v>#REF!</v>
      </c>
      <c r="CO29" s="111" t="e">
        <f ca="1"/>
        <v>#REF!</v>
      </c>
      <c r="CP29" s="111" t="e">
        <f ca="1"/>
        <v>#REF!</v>
      </c>
      <c r="CQ29" s="111" t="e">
        <f ca="1"/>
        <v>#REF!</v>
      </c>
      <c r="CR29" s="111" t="e">
        <f ca="1"/>
        <v>#REF!</v>
      </c>
      <c r="CS29" s="111" t="e">
        <f ca="1"/>
        <v>#REF!</v>
      </c>
      <c r="CT29" s="111" t="e">
        <f ca="1"/>
        <v>#REF!</v>
      </c>
      <c r="CU29" s="111" t="e">
        <f ca="1"/>
        <v>#REF!</v>
      </c>
      <c r="CV29" s="111" t="e">
        <f ca="1"/>
        <v>#REF!</v>
      </c>
      <c r="CW29" s="111" t="e">
        <f ca="1"/>
        <v>#REF!</v>
      </c>
      <c r="CX29" s="111" t="e">
        <f ca="1"/>
        <v>#REF!</v>
      </c>
      <c r="CY29" s="111" t="e">
        <f ca="1"/>
        <v>#REF!</v>
      </c>
      <c r="CZ29" s="111" t="e">
        <f ca="1"/>
        <v>#REF!</v>
      </c>
      <c r="DA29" s="111" t="e">
        <f ca="1"/>
        <v>#REF!</v>
      </c>
      <c r="DB29" s="111" t="e">
        <f ca="1"/>
        <v>#REF!</v>
      </c>
      <c r="DC29" s="111" t="e">
        <f ca="1"/>
        <v>#REF!</v>
      </c>
      <c r="DD29" s="111" t="e">
        <f ca="1"/>
        <v>#REF!</v>
      </c>
      <c r="DE29" s="111" t="e">
        <f ca="1"/>
        <v>#REF!</v>
      </c>
      <c r="DF29" s="111" t="e">
        <f ca="1"/>
        <v>#REF!</v>
      </c>
      <c r="DG29" s="111" t="e">
        <f ca="1"/>
        <v>#REF!</v>
      </c>
      <c r="DH29" s="111" t="e">
        <f ca="1"/>
        <v>#REF!</v>
      </c>
      <c r="DI29" s="111" t="e">
        <f ca="1"/>
        <v>#REF!</v>
      </c>
      <c r="DJ29" s="111" t="e">
        <f ca="1"/>
        <v>#REF!</v>
      </c>
      <c r="DK29" s="111" t="e">
        <f ca="1"/>
        <v>#REF!</v>
      </c>
      <c r="DL29" s="111" t="e">
        <f ca="1"/>
        <v>#REF!</v>
      </c>
      <c r="DM29" s="111" t="e">
        <f ca="1"/>
        <v>#REF!</v>
      </c>
      <c r="DN29" s="111" t="e">
        <f ca="1"/>
        <v>#REF!</v>
      </c>
      <c r="DO29" s="111" t="e">
        <f ca="1"/>
        <v>#REF!</v>
      </c>
      <c r="DP29" s="111" t="e">
        <f ca="1"/>
        <v>#REF!</v>
      </c>
      <c r="DQ29" s="111" t="e">
        <f ca="1"/>
        <v>#REF!</v>
      </c>
      <c r="DR29" s="111" t="e">
        <f ca="1"/>
        <v>#REF!</v>
      </c>
      <c r="DS29" s="111" t="e">
        <f ca="1"/>
        <v>#REF!</v>
      </c>
      <c r="DT29" s="111" t="e">
        <f ca="1"/>
        <v>#REF!</v>
      </c>
      <c r="DU29" s="111" t="e">
        <f ca="1"/>
        <v>#REF!</v>
      </c>
      <c r="DV29" s="111" t="e">
        <f ca="1"/>
        <v>#REF!</v>
      </c>
      <c r="DW29" s="111" t="e">
        <f ca="1"/>
        <v>#REF!</v>
      </c>
      <c r="DX29" s="111" t="e">
        <f ca="1"/>
        <v>#REF!</v>
      </c>
      <c r="DY29" s="111" t="e">
        <f ca="1"/>
        <v>#REF!</v>
      </c>
      <c r="DZ29" s="111" t="e">
        <f ca="1"/>
        <v>#REF!</v>
      </c>
      <c r="EA29" s="111" t="e">
        <f ca="1"/>
        <v>#REF!</v>
      </c>
      <c r="EB29" s="111" t="e">
        <f ca="1"/>
        <v>#REF!</v>
      </c>
      <c r="EC29" s="111" t="e">
        <f ca="1"/>
        <v>#REF!</v>
      </c>
      <c r="ED29" s="111" t="e">
        <f ca="1"/>
        <v>#REF!</v>
      </c>
      <c r="EE29" s="111" t="e">
        <f ca="1"/>
        <v>#REF!</v>
      </c>
      <c r="EF29" s="111" t="e">
        <f ca="1"/>
        <v>#REF!</v>
      </c>
      <c r="EG29" s="111" t="e">
        <f ca="1"/>
        <v>#REF!</v>
      </c>
      <c r="EH29" s="111" t="e">
        <f ca="1"/>
        <v>#REF!</v>
      </c>
      <c r="EI29" s="111" t="e">
        <f ca="1"/>
        <v>#REF!</v>
      </c>
      <c r="EJ29" s="111" t="e">
        <f ca="1"/>
        <v>#REF!</v>
      </c>
      <c r="EK29" s="111" t="e">
        <f ca="1"/>
        <v>#REF!</v>
      </c>
      <c r="EL29" s="111" t="e">
        <f ca="1"/>
        <v>#REF!</v>
      </c>
      <c r="EM29" s="111" t="e">
        <f ca="1"/>
        <v>#REF!</v>
      </c>
      <c r="EN29" s="111" t="e">
        <f ca="1"/>
        <v>#REF!</v>
      </c>
      <c r="EO29" s="111" t="e">
        <f ca="1"/>
        <v>#REF!</v>
      </c>
      <c r="EP29" s="111" t="e">
        <f ca="1"/>
        <v>#REF!</v>
      </c>
      <c r="EQ29" s="111" t="e">
        <f ca="1"/>
        <v>#REF!</v>
      </c>
      <c r="ER29" s="111" t="e">
        <f ca="1"/>
        <v>#REF!</v>
      </c>
      <c r="ES29" s="111" t="e">
        <f ca="1"/>
        <v>#REF!</v>
      </c>
      <c r="ET29" s="111" t="e">
        <f ca="1"/>
        <v>#REF!</v>
      </c>
      <c r="EU29" s="111" t="str">
        <f ca="1"/>
        <v>0人</v>
      </c>
      <c r="EV29" s="111" t="str">
        <f ca="1"/>
        <v>0人</v>
      </c>
      <c r="EW29" s="111" t="str">
        <f ca="1"/>
        <v>0人</v>
      </c>
      <c r="EX29" s="111" t="str">
        <f ca="1"/>
        <v>0人</v>
      </c>
      <c r="EY29" s="111" t="str">
        <f ca="1"/>
        <v>0人</v>
      </c>
      <c r="EZ29" s="111" t="str">
        <f ca="1"/>
        <v>0人</v>
      </c>
      <c r="FA29" s="111" t="str">
        <f ca="1"/>
        <v>1人未満</v>
      </c>
      <c r="FB29" s="111" t="str">
        <f ca="1"/>
        <v>1人未満</v>
      </c>
      <c r="FC29" s="111" t="str">
        <f ca="1"/>
        <v>1人未満</v>
      </c>
      <c r="FD29" s="111" t="str">
        <f ca="1"/>
        <v>1人未満</v>
      </c>
      <c r="FE29" s="111" t="str">
        <f ca="1"/>
        <v>1人未満</v>
      </c>
      <c r="FF29" s="111" t="str">
        <f ca="1"/>
        <v>1人未満</v>
      </c>
      <c r="FG29" s="111" t="str">
        <f ca="1"/>
        <v>1人未満</v>
      </c>
      <c r="FH29" s="111" t="str">
        <f ca="1"/>
        <v>1人未満</v>
      </c>
      <c r="FI29" s="111" t="str">
        <f ca="1"/>
        <v>1人未満</v>
      </c>
    </row>
    <row r="30" spans="1:165" x14ac:dyDescent="0.2">
      <c r="A30" s="183"/>
      <c r="B30" s="170"/>
      <c r="C30" s="34" t="s">
        <v>469</v>
      </c>
      <c r="D30" s="111" t="e">
        <f ca="1"/>
        <v>#REF!</v>
      </c>
      <c r="E30" s="111" t="e">
        <f ca="1"/>
        <v>#REF!</v>
      </c>
      <c r="F30" s="111" t="e">
        <f ca="1"/>
        <v>#REF!</v>
      </c>
      <c r="G30" s="111" t="e">
        <f ca="1"/>
        <v>#REF!</v>
      </c>
      <c r="H30" s="111" t="e">
        <f ca="1"/>
        <v>#REF!</v>
      </c>
      <c r="I30" s="111" t="e">
        <f ca="1"/>
        <v>#REF!</v>
      </c>
      <c r="J30" s="111" t="e">
        <f ca="1"/>
        <v>#REF!</v>
      </c>
      <c r="K30" s="111" t="e">
        <f ca="1"/>
        <v>#REF!</v>
      </c>
      <c r="L30" s="111" t="e">
        <f ca="1"/>
        <v>#REF!</v>
      </c>
      <c r="M30" s="111" t="e">
        <f ca="1"/>
        <v>#REF!</v>
      </c>
      <c r="N30" s="111" t="e">
        <f ca="1"/>
        <v>#REF!</v>
      </c>
      <c r="O30" s="111" t="e">
        <f ca="1"/>
        <v>#REF!</v>
      </c>
      <c r="P30" s="111" t="e">
        <f ca="1"/>
        <v>#REF!</v>
      </c>
      <c r="Q30" s="111" t="e">
        <f ca="1"/>
        <v>#REF!</v>
      </c>
      <c r="R30" s="111" t="e">
        <f ca="1"/>
        <v>#REF!</v>
      </c>
      <c r="S30" s="111" t="e">
        <f ca="1"/>
        <v>#REF!</v>
      </c>
      <c r="T30" s="111" t="e">
        <f ca="1"/>
        <v>#REF!</v>
      </c>
      <c r="U30" s="111" t="e">
        <f ca="1"/>
        <v>#REF!</v>
      </c>
      <c r="V30" s="111" t="e">
        <f ca="1"/>
        <v>#REF!</v>
      </c>
      <c r="W30" s="111" t="e">
        <f ca="1"/>
        <v>#REF!</v>
      </c>
      <c r="X30" s="111" t="e">
        <f ca="1"/>
        <v>#REF!</v>
      </c>
      <c r="Y30" s="111" t="e">
        <f ca="1"/>
        <v>#REF!</v>
      </c>
      <c r="Z30" s="111" t="e">
        <f ca="1"/>
        <v>#REF!</v>
      </c>
      <c r="AA30" s="111" t="e">
        <f ca="1"/>
        <v>#REF!</v>
      </c>
      <c r="AB30" s="111" t="e">
        <f ca="1"/>
        <v>#REF!</v>
      </c>
      <c r="AC30" s="111" t="e">
        <f ca="1"/>
        <v>#REF!</v>
      </c>
      <c r="AD30" s="111" t="e">
        <f ca="1"/>
        <v>#REF!</v>
      </c>
      <c r="AE30" s="111" t="e">
        <f ca="1"/>
        <v>#REF!</v>
      </c>
      <c r="AF30" s="111" t="e">
        <f ca="1"/>
        <v>#REF!</v>
      </c>
      <c r="AG30" s="111" t="e">
        <f ca="1"/>
        <v>#REF!</v>
      </c>
      <c r="AH30" s="111" t="e">
        <f ca="1"/>
        <v>#REF!</v>
      </c>
      <c r="AI30" s="111" t="e">
        <f ca="1"/>
        <v>#REF!</v>
      </c>
      <c r="AJ30" s="111" t="e">
        <f ca="1"/>
        <v>#REF!</v>
      </c>
      <c r="AK30" s="111" t="e">
        <f ca="1"/>
        <v>#REF!</v>
      </c>
      <c r="AL30" s="111" t="e">
        <f ca="1"/>
        <v>#REF!</v>
      </c>
      <c r="AM30" s="111" t="e">
        <f ca="1"/>
        <v>#REF!</v>
      </c>
      <c r="AN30" s="111" t="e">
        <f ca="1"/>
        <v>#REF!</v>
      </c>
      <c r="AO30" s="111" t="e">
        <f ca="1"/>
        <v>#REF!</v>
      </c>
      <c r="AP30" s="111" t="e">
        <f ca="1"/>
        <v>#REF!</v>
      </c>
      <c r="AQ30" s="111" t="e">
        <f ca="1"/>
        <v>#REF!</v>
      </c>
      <c r="AR30" s="111" t="e">
        <f ca="1"/>
        <v>#REF!</v>
      </c>
      <c r="AS30" s="111" t="e">
        <f ca="1"/>
        <v>#REF!</v>
      </c>
      <c r="AT30" s="111" t="e">
        <f ca="1"/>
        <v>#REF!</v>
      </c>
      <c r="AU30" s="111" t="e">
        <f ca="1"/>
        <v>#REF!</v>
      </c>
      <c r="AV30" s="111" t="e">
        <f ca="1"/>
        <v>#REF!</v>
      </c>
      <c r="AW30" s="111" t="e">
        <f ca="1"/>
        <v>#REF!</v>
      </c>
      <c r="AX30" s="111" t="e">
        <f ca="1"/>
        <v>#REF!</v>
      </c>
      <c r="AY30" s="111" t="e">
        <f ca="1"/>
        <v>#REF!</v>
      </c>
      <c r="AZ30" s="111" t="e">
        <f ca="1"/>
        <v>#REF!</v>
      </c>
      <c r="BA30" s="111" t="e">
        <f ca="1"/>
        <v>#REF!</v>
      </c>
      <c r="BB30" s="111" t="e">
        <f ca="1"/>
        <v>#REF!</v>
      </c>
      <c r="BC30" s="111" t="e">
        <f ca="1"/>
        <v>#REF!</v>
      </c>
      <c r="BD30" s="111" t="e">
        <f ca="1"/>
        <v>#REF!</v>
      </c>
      <c r="BE30" s="111" t="e">
        <f ca="1"/>
        <v>#REF!</v>
      </c>
      <c r="BF30" s="111" t="e">
        <f ca="1"/>
        <v>#REF!</v>
      </c>
      <c r="BG30" s="111" t="e">
        <f ca="1"/>
        <v>#REF!</v>
      </c>
      <c r="BH30" s="111" t="e">
        <f ca="1"/>
        <v>#REF!</v>
      </c>
      <c r="BI30" s="111" t="e">
        <f ca="1"/>
        <v>#REF!</v>
      </c>
      <c r="BJ30" s="111" t="e">
        <f ca="1"/>
        <v>#REF!</v>
      </c>
      <c r="BK30" s="111" t="e">
        <f ca="1"/>
        <v>#REF!</v>
      </c>
      <c r="BL30" s="111" t="e">
        <f ca="1"/>
        <v>#REF!</v>
      </c>
      <c r="BM30" s="111" t="e">
        <f ca="1"/>
        <v>#REF!</v>
      </c>
      <c r="BN30" s="111" t="e">
        <f ca="1"/>
        <v>#REF!</v>
      </c>
      <c r="BO30" s="111" t="e">
        <f ca="1"/>
        <v>#REF!</v>
      </c>
      <c r="BP30" s="111" t="e">
        <f ca="1"/>
        <v>#REF!</v>
      </c>
      <c r="BQ30" s="111" t="e">
        <f ca="1"/>
        <v>#REF!</v>
      </c>
      <c r="BR30" s="111" t="e">
        <f ca="1"/>
        <v>#REF!</v>
      </c>
      <c r="BS30" s="111" t="e">
        <f ca="1"/>
        <v>#REF!</v>
      </c>
      <c r="BT30" s="111" t="e">
        <f ca="1"/>
        <v>#REF!</v>
      </c>
      <c r="BU30" s="111" t="e">
        <f ca="1"/>
        <v>#REF!</v>
      </c>
      <c r="BV30" s="111" t="e">
        <f ca="1"/>
        <v>#REF!</v>
      </c>
      <c r="BW30" s="111" t="e">
        <f ca="1"/>
        <v>#REF!</v>
      </c>
      <c r="BX30" s="111" t="e">
        <f ca="1"/>
        <v>#REF!</v>
      </c>
      <c r="BY30" s="111" t="e">
        <f ca="1"/>
        <v>#REF!</v>
      </c>
      <c r="BZ30" s="111" t="e">
        <f ca="1"/>
        <v>#REF!</v>
      </c>
      <c r="CA30" s="111" t="e">
        <f ca="1"/>
        <v>#REF!</v>
      </c>
      <c r="CB30" s="111" t="e">
        <f ca="1"/>
        <v>#REF!</v>
      </c>
      <c r="CC30" s="111" t="e">
        <f ca="1"/>
        <v>#REF!</v>
      </c>
      <c r="CD30" s="111" t="e">
        <f ca="1"/>
        <v>#REF!</v>
      </c>
      <c r="CE30" s="111" t="e">
        <f ca="1"/>
        <v>#REF!</v>
      </c>
      <c r="CF30" s="111" t="e">
        <f ca="1"/>
        <v>#REF!</v>
      </c>
      <c r="CG30" s="111" t="e">
        <f ca="1"/>
        <v>#REF!</v>
      </c>
      <c r="CH30" s="111" t="e">
        <f ca="1"/>
        <v>#REF!</v>
      </c>
      <c r="CI30" s="111" t="e">
        <f ca="1"/>
        <v>#REF!</v>
      </c>
      <c r="CJ30" s="111" t="e">
        <f ca="1"/>
        <v>#REF!</v>
      </c>
      <c r="CK30" s="111" t="e">
        <f ca="1"/>
        <v>#REF!</v>
      </c>
      <c r="CL30" s="111" t="e">
        <f ca="1"/>
        <v>#REF!</v>
      </c>
      <c r="CM30" s="111" t="e">
        <f ca="1"/>
        <v>#REF!</v>
      </c>
      <c r="CN30" s="111" t="e">
        <f ca="1"/>
        <v>#REF!</v>
      </c>
      <c r="CO30" s="111" t="e">
        <f ca="1"/>
        <v>#REF!</v>
      </c>
      <c r="CP30" s="111" t="e">
        <f ca="1"/>
        <v>#REF!</v>
      </c>
      <c r="CQ30" s="111" t="e">
        <f ca="1"/>
        <v>#REF!</v>
      </c>
      <c r="CR30" s="111" t="e">
        <f ca="1"/>
        <v>#REF!</v>
      </c>
      <c r="CS30" s="111" t="e">
        <f ca="1"/>
        <v>#REF!</v>
      </c>
      <c r="CT30" s="111" t="e">
        <f ca="1"/>
        <v>#REF!</v>
      </c>
      <c r="CU30" s="111" t="e">
        <f ca="1"/>
        <v>#REF!</v>
      </c>
      <c r="CV30" s="111" t="e">
        <f ca="1"/>
        <v>#REF!</v>
      </c>
      <c r="CW30" s="111" t="e">
        <f ca="1"/>
        <v>#REF!</v>
      </c>
      <c r="CX30" s="111" t="e">
        <f ca="1"/>
        <v>#REF!</v>
      </c>
      <c r="CY30" s="111" t="e">
        <f ca="1"/>
        <v>#REF!</v>
      </c>
      <c r="CZ30" s="111" t="e">
        <f ca="1"/>
        <v>#REF!</v>
      </c>
      <c r="DA30" s="111" t="e">
        <f ca="1"/>
        <v>#REF!</v>
      </c>
      <c r="DB30" s="111" t="e">
        <f ca="1"/>
        <v>#REF!</v>
      </c>
      <c r="DC30" s="111" t="e">
        <f ca="1"/>
        <v>#REF!</v>
      </c>
      <c r="DD30" s="111" t="e">
        <f ca="1"/>
        <v>#REF!</v>
      </c>
      <c r="DE30" s="111" t="e">
        <f ca="1"/>
        <v>#REF!</v>
      </c>
      <c r="DF30" s="111" t="e">
        <f ca="1"/>
        <v>#REF!</v>
      </c>
      <c r="DG30" s="111" t="e">
        <f ca="1"/>
        <v>#REF!</v>
      </c>
      <c r="DH30" s="111" t="e">
        <f ca="1"/>
        <v>#REF!</v>
      </c>
      <c r="DI30" s="111" t="e">
        <f ca="1"/>
        <v>#REF!</v>
      </c>
      <c r="DJ30" s="111" t="e">
        <f ca="1"/>
        <v>#REF!</v>
      </c>
      <c r="DK30" s="111" t="e">
        <f ca="1"/>
        <v>#REF!</v>
      </c>
      <c r="DL30" s="111" t="e">
        <f ca="1"/>
        <v>#REF!</v>
      </c>
      <c r="DM30" s="111" t="e">
        <f ca="1"/>
        <v>#REF!</v>
      </c>
      <c r="DN30" s="111" t="e">
        <f ca="1"/>
        <v>#REF!</v>
      </c>
      <c r="DO30" s="111" t="e">
        <f ca="1"/>
        <v>#REF!</v>
      </c>
      <c r="DP30" s="111" t="e">
        <f ca="1"/>
        <v>#REF!</v>
      </c>
      <c r="DQ30" s="111" t="e">
        <f ca="1"/>
        <v>#REF!</v>
      </c>
      <c r="DR30" s="111" t="e">
        <f ca="1"/>
        <v>#REF!</v>
      </c>
      <c r="DS30" s="111" t="e">
        <f ca="1"/>
        <v>#REF!</v>
      </c>
      <c r="DT30" s="111" t="e">
        <f ca="1"/>
        <v>#REF!</v>
      </c>
      <c r="DU30" s="111" t="e">
        <f ca="1"/>
        <v>#REF!</v>
      </c>
      <c r="DV30" s="111" t="e">
        <f ca="1"/>
        <v>#REF!</v>
      </c>
      <c r="DW30" s="111" t="e">
        <f ca="1"/>
        <v>#REF!</v>
      </c>
      <c r="DX30" s="111" t="e">
        <f ca="1"/>
        <v>#REF!</v>
      </c>
      <c r="DY30" s="111" t="e">
        <f ca="1"/>
        <v>#REF!</v>
      </c>
      <c r="DZ30" s="111" t="e">
        <f ca="1"/>
        <v>#REF!</v>
      </c>
      <c r="EA30" s="111" t="e">
        <f ca="1"/>
        <v>#REF!</v>
      </c>
      <c r="EB30" s="111" t="e">
        <f ca="1"/>
        <v>#REF!</v>
      </c>
      <c r="EC30" s="111" t="e">
        <f ca="1"/>
        <v>#REF!</v>
      </c>
      <c r="ED30" s="111" t="e">
        <f ca="1"/>
        <v>#REF!</v>
      </c>
      <c r="EE30" s="111" t="e">
        <f ca="1"/>
        <v>#REF!</v>
      </c>
      <c r="EF30" s="111" t="e">
        <f ca="1"/>
        <v>#REF!</v>
      </c>
      <c r="EG30" s="111" t="e">
        <f ca="1"/>
        <v>#REF!</v>
      </c>
      <c r="EH30" s="111" t="e">
        <f ca="1"/>
        <v>#REF!</v>
      </c>
      <c r="EI30" s="111" t="e">
        <f ca="1"/>
        <v>#REF!</v>
      </c>
      <c r="EJ30" s="111" t="e">
        <f ca="1"/>
        <v>#REF!</v>
      </c>
      <c r="EK30" s="111" t="e">
        <f ca="1"/>
        <v>#REF!</v>
      </c>
      <c r="EL30" s="111" t="e">
        <f ca="1"/>
        <v>#REF!</v>
      </c>
      <c r="EM30" s="111" t="e">
        <f ca="1"/>
        <v>#REF!</v>
      </c>
      <c r="EN30" s="111" t="e">
        <f ca="1"/>
        <v>#REF!</v>
      </c>
      <c r="EO30" s="111" t="e">
        <f ca="1"/>
        <v>#REF!</v>
      </c>
      <c r="EP30" s="111" t="e">
        <f ca="1"/>
        <v>#REF!</v>
      </c>
      <c r="EQ30" s="111" t="e">
        <f ca="1"/>
        <v>#REF!</v>
      </c>
      <c r="ER30" s="111" t="e">
        <f ca="1"/>
        <v>#REF!</v>
      </c>
      <c r="ES30" s="111" t="e">
        <f ca="1"/>
        <v>#REF!</v>
      </c>
      <c r="ET30" s="111" t="e">
        <f ca="1"/>
        <v>#REF!</v>
      </c>
      <c r="EU30" s="111" t="str">
        <f ca="1"/>
        <v>0人</v>
      </c>
      <c r="EV30" s="111" t="str">
        <f ca="1"/>
        <v>0人</v>
      </c>
      <c r="EW30" s="111" t="str">
        <f ca="1"/>
        <v>0人</v>
      </c>
      <c r="EX30" s="111" t="str">
        <f ca="1"/>
        <v>0人</v>
      </c>
      <c r="EY30" s="111" t="str">
        <f ca="1"/>
        <v>0人</v>
      </c>
      <c r="EZ30" s="111" t="str">
        <f ca="1"/>
        <v>0人</v>
      </c>
      <c r="FA30" s="111" t="str">
        <f ca="1"/>
        <v>1人未満</v>
      </c>
      <c r="FB30" s="111" t="str">
        <f ca="1"/>
        <v>1人未満</v>
      </c>
      <c r="FC30" s="111" t="str">
        <f ca="1"/>
        <v>1人未満</v>
      </c>
      <c r="FD30" s="111" t="str">
        <f ca="1"/>
        <v>1人未満</v>
      </c>
      <c r="FE30" s="111" t="str">
        <f ca="1"/>
        <v>1人未満</v>
      </c>
      <c r="FF30" s="111" t="str">
        <f ca="1"/>
        <v>1人未満</v>
      </c>
      <c r="FG30" s="111" t="str">
        <f ca="1"/>
        <v>1人未満</v>
      </c>
      <c r="FH30" s="111" t="str">
        <f ca="1"/>
        <v>1人未満</v>
      </c>
      <c r="FI30" s="111" t="str">
        <f ca="1"/>
        <v>1人未満</v>
      </c>
    </row>
    <row r="31" spans="1:165" x14ac:dyDescent="0.2">
      <c r="A31" s="183"/>
      <c r="B31" s="168" t="s">
        <v>44</v>
      </c>
      <c r="C31" s="34" t="s">
        <v>89</v>
      </c>
      <c r="D31" s="111" t="e">
        <f ca="1"/>
        <v>#REF!</v>
      </c>
      <c r="E31" s="111" t="e">
        <f ca="1"/>
        <v>#REF!</v>
      </c>
      <c r="F31" s="111" t="e">
        <f ca="1"/>
        <v>#REF!</v>
      </c>
      <c r="G31" s="111" t="e">
        <f ca="1"/>
        <v>#REF!</v>
      </c>
      <c r="H31" s="111" t="e">
        <f ca="1"/>
        <v>#REF!</v>
      </c>
      <c r="I31" s="111" t="e">
        <f ca="1"/>
        <v>#REF!</v>
      </c>
      <c r="J31" s="111" t="e">
        <f ca="1"/>
        <v>#REF!</v>
      </c>
      <c r="K31" s="111" t="e">
        <f ca="1"/>
        <v>#REF!</v>
      </c>
      <c r="L31" s="111" t="e">
        <f ca="1"/>
        <v>#REF!</v>
      </c>
      <c r="M31" s="111" t="e">
        <f ca="1"/>
        <v>#REF!</v>
      </c>
      <c r="N31" s="111" t="e">
        <f ca="1"/>
        <v>#REF!</v>
      </c>
      <c r="O31" s="111" t="e">
        <f ca="1"/>
        <v>#REF!</v>
      </c>
      <c r="P31" s="111" t="e">
        <f ca="1"/>
        <v>#REF!</v>
      </c>
      <c r="Q31" s="111" t="e">
        <f ca="1"/>
        <v>#REF!</v>
      </c>
      <c r="R31" s="111" t="e">
        <f ca="1"/>
        <v>#REF!</v>
      </c>
      <c r="S31" s="111" t="e">
        <f ca="1"/>
        <v>#REF!</v>
      </c>
      <c r="T31" s="111" t="e">
        <f ca="1"/>
        <v>#REF!</v>
      </c>
      <c r="U31" s="111" t="e">
        <f ca="1"/>
        <v>#REF!</v>
      </c>
      <c r="V31" s="111" t="e">
        <f ca="1"/>
        <v>#REF!</v>
      </c>
      <c r="W31" s="111" t="e">
        <f ca="1"/>
        <v>#REF!</v>
      </c>
      <c r="X31" s="111" t="e">
        <f ca="1"/>
        <v>#REF!</v>
      </c>
      <c r="Y31" s="111" t="e">
        <f ca="1"/>
        <v>#REF!</v>
      </c>
      <c r="Z31" s="111" t="e">
        <f ca="1"/>
        <v>#REF!</v>
      </c>
      <c r="AA31" s="111" t="e">
        <f ca="1"/>
        <v>#REF!</v>
      </c>
      <c r="AB31" s="111" t="e">
        <f ca="1"/>
        <v>#REF!</v>
      </c>
      <c r="AC31" s="111" t="e">
        <f ca="1"/>
        <v>#REF!</v>
      </c>
      <c r="AD31" s="111" t="e">
        <f ca="1"/>
        <v>#REF!</v>
      </c>
      <c r="AE31" s="111" t="e">
        <f ca="1"/>
        <v>#REF!</v>
      </c>
      <c r="AF31" s="111" t="e">
        <f ca="1"/>
        <v>#REF!</v>
      </c>
      <c r="AG31" s="111" t="e">
        <f ca="1"/>
        <v>#REF!</v>
      </c>
      <c r="AH31" s="111" t="e">
        <f ca="1"/>
        <v>#REF!</v>
      </c>
      <c r="AI31" s="111" t="e">
        <f ca="1"/>
        <v>#REF!</v>
      </c>
      <c r="AJ31" s="111" t="e">
        <f ca="1"/>
        <v>#REF!</v>
      </c>
      <c r="AK31" s="111" t="e">
        <f ca="1"/>
        <v>#REF!</v>
      </c>
      <c r="AL31" s="111" t="e">
        <f ca="1"/>
        <v>#REF!</v>
      </c>
      <c r="AM31" s="111" t="e">
        <f ca="1"/>
        <v>#REF!</v>
      </c>
      <c r="AN31" s="111" t="e">
        <f ca="1"/>
        <v>#REF!</v>
      </c>
      <c r="AO31" s="111" t="e">
        <f ca="1"/>
        <v>#REF!</v>
      </c>
      <c r="AP31" s="111" t="e">
        <f ca="1"/>
        <v>#REF!</v>
      </c>
      <c r="AQ31" s="111" t="e">
        <f ca="1"/>
        <v>#REF!</v>
      </c>
      <c r="AR31" s="111" t="e">
        <f ca="1"/>
        <v>#REF!</v>
      </c>
      <c r="AS31" s="111" t="e">
        <f ca="1"/>
        <v>#REF!</v>
      </c>
      <c r="AT31" s="111" t="e">
        <f ca="1"/>
        <v>#REF!</v>
      </c>
      <c r="AU31" s="111" t="e">
        <f ca="1"/>
        <v>#REF!</v>
      </c>
      <c r="AV31" s="111" t="e">
        <f ca="1"/>
        <v>#REF!</v>
      </c>
      <c r="AW31" s="111" t="e">
        <f ca="1"/>
        <v>#REF!</v>
      </c>
      <c r="AX31" s="111" t="e">
        <f ca="1"/>
        <v>#REF!</v>
      </c>
      <c r="AY31" s="111" t="e">
        <f ca="1"/>
        <v>#REF!</v>
      </c>
      <c r="AZ31" s="111" t="e">
        <f ca="1"/>
        <v>#REF!</v>
      </c>
      <c r="BA31" s="111" t="e">
        <f ca="1"/>
        <v>#REF!</v>
      </c>
      <c r="BB31" s="111" t="e">
        <f ca="1"/>
        <v>#REF!</v>
      </c>
      <c r="BC31" s="111" t="e">
        <f ca="1"/>
        <v>#REF!</v>
      </c>
      <c r="BD31" s="111" t="e">
        <f ca="1"/>
        <v>#REF!</v>
      </c>
      <c r="BE31" s="111" t="e">
        <f ca="1"/>
        <v>#REF!</v>
      </c>
      <c r="BF31" s="111" t="e">
        <f ca="1"/>
        <v>#REF!</v>
      </c>
      <c r="BG31" s="111" t="e">
        <f ca="1"/>
        <v>#REF!</v>
      </c>
      <c r="BH31" s="111" t="e">
        <f ca="1"/>
        <v>#REF!</v>
      </c>
      <c r="BI31" s="111" t="e">
        <f ca="1"/>
        <v>#REF!</v>
      </c>
      <c r="BJ31" s="111" t="e">
        <f ca="1"/>
        <v>#REF!</v>
      </c>
      <c r="BK31" s="111" t="e">
        <f ca="1"/>
        <v>#REF!</v>
      </c>
      <c r="BL31" s="111" t="e">
        <f ca="1"/>
        <v>#REF!</v>
      </c>
      <c r="BM31" s="111" t="e">
        <f ca="1"/>
        <v>#REF!</v>
      </c>
      <c r="BN31" s="111" t="e">
        <f ca="1"/>
        <v>#REF!</v>
      </c>
      <c r="BO31" s="111" t="e">
        <f ca="1"/>
        <v>#REF!</v>
      </c>
      <c r="BP31" s="111" t="e">
        <f ca="1"/>
        <v>#REF!</v>
      </c>
      <c r="BQ31" s="111" t="e">
        <f ca="1"/>
        <v>#REF!</v>
      </c>
      <c r="BR31" s="111" t="e">
        <f ca="1"/>
        <v>#REF!</v>
      </c>
      <c r="BS31" s="111" t="e">
        <f ca="1"/>
        <v>#REF!</v>
      </c>
      <c r="BT31" s="111" t="e">
        <f ca="1"/>
        <v>#REF!</v>
      </c>
      <c r="BU31" s="111" t="e">
        <f ca="1"/>
        <v>#REF!</v>
      </c>
      <c r="BV31" s="111" t="e">
        <f ca="1"/>
        <v>#REF!</v>
      </c>
      <c r="BW31" s="111" t="e">
        <f ca="1"/>
        <v>#REF!</v>
      </c>
      <c r="BX31" s="111" t="e">
        <f ca="1"/>
        <v>#REF!</v>
      </c>
      <c r="BY31" s="111" t="e">
        <f ca="1"/>
        <v>#REF!</v>
      </c>
      <c r="BZ31" s="111" t="e">
        <f ca="1"/>
        <v>#REF!</v>
      </c>
      <c r="CA31" s="111" t="e">
        <f ca="1"/>
        <v>#REF!</v>
      </c>
      <c r="CB31" s="111" t="e">
        <f ca="1"/>
        <v>#REF!</v>
      </c>
      <c r="CC31" s="111" t="e">
        <f ca="1"/>
        <v>#REF!</v>
      </c>
      <c r="CD31" s="111" t="e">
        <f ca="1"/>
        <v>#REF!</v>
      </c>
      <c r="CE31" s="111" t="e">
        <f ca="1"/>
        <v>#REF!</v>
      </c>
      <c r="CF31" s="111" t="e">
        <f ca="1"/>
        <v>#REF!</v>
      </c>
      <c r="CG31" s="111" t="e">
        <f ca="1"/>
        <v>#REF!</v>
      </c>
      <c r="CH31" s="111" t="e">
        <f ca="1"/>
        <v>#REF!</v>
      </c>
      <c r="CI31" s="111" t="e">
        <f ca="1"/>
        <v>#REF!</v>
      </c>
      <c r="CJ31" s="111" t="e">
        <f ca="1"/>
        <v>#REF!</v>
      </c>
      <c r="CK31" s="111" t="e">
        <f ca="1"/>
        <v>#REF!</v>
      </c>
      <c r="CL31" s="111" t="e">
        <f ca="1"/>
        <v>#REF!</v>
      </c>
      <c r="CM31" s="111" t="e">
        <f ca="1"/>
        <v>#REF!</v>
      </c>
      <c r="CN31" s="111" t="e">
        <f ca="1"/>
        <v>#REF!</v>
      </c>
      <c r="CO31" s="111" t="e">
        <f ca="1"/>
        <v>#REF!</v>
      </c>
      <c r="CP31" s="111" t="e">
        <f ca="1"/>
        <v>#REF!</v>
      </c>
      <c r="CQ31" s="111" t="e">
        <f ca="1"/>
        <v>#REF!</v>
      </c>
      <c r="CR31" s="111" t="e">
        <f ca="1"/>
        <v>#REF!</v>
      </c>
      <c r="CS31" s="111" t="e">
        <f ca="1"/>
        <v>#REF!</v>
      </c>
      <c r="CT31" s="111" t="e">
        <f ca="1"/>
        <v>#REF!</v>
      </c>
      <c r="CU31" s="111" t="e">
        <f ca="1"/>
        <v>#REF!</v>
      </c>
      <c r="CV31" s="111" t="e">
        <f ca="1"/>
        <v>#REF!</v>
      </c>
      <c r="CW31" s="111" t="e">
        <f ca="1"/>
        <v>#REF!</v>
      </c>
      <c r="CX31" s="111" t="e">
        <f ca="1"/>
        <v>#REF!</v>
      </c>
      <c r="CY31" s="111" t="e">
        <f ca="1"/>
        <v>#REF!</v>
      </c>
      <c r="CZ31" s="111" t="e">
        <f ca="1"/>
        <v>#REF!</v>
      </c>
      <c r="DA31" s="111" t="e">
        <f ca="1"/>
        <v>#REF!</v>
      </c>
      <c r="DB31" s="111" t="e">
        <f ca="1"/>
        <v>#REF!</v>
      </c>
      <c r="DC31" s="111" t="e">
        <f ca="1"/>
        <v>#REF!</v>
      </c>
      <c r="DD31" s="111" t="e">
        <f ca="1"/>
        <v>#REF!</v>
      </c>
      <c r="DE31" s="111" t="e">
        <f ca="1"/>
        <v>#REF!</v>
      </c>
      <c r="DF31" s="111" t="e">
        <f ca="1"/>
        <v>#REF!</v>
      </c>
      <c r="DG31" s="111" t="e">
        <f ca="1"/>
        <v>#REF!</v>
      </c>
      <c r="DH31" s="111" t="e">
        <f ca="1"/>
        <v>#REF!</v>
      </c>
      <c r="DI31" s="111" t="e">
        <f ca="1"/>
        <v>#REF!</v>
      </c>
      <c r="DJ31" s="111" t="e">
        <f ca="1"/>
        <v>#REF!</v>
      </c>
      <c r="DK31" s="111" t="e">
        <f ca="1"/>
        <v>#REF!</v>
      </c>
      <c r="DL31" s="111" t="e">
        <f ca="1"/>
        <v>#REF!</v>
      </c>
      <c r="DM31" s="111" t="e">
        <f ca="1"/>
        <v>#REF!</v>
      </c>
      <c r="DN31" s="111" t="e">
        <f ca="1"/>
        <v>#REF!</v>
      </c>
      <c r="DO31" s="111" t="e">
        <f ca="1"/>
        <v>#REF!</v>
      </c>
      <c r="DP31" s="111" t="e">
        <f ca="1"/>
        <v>#REF!</v>
      </c>
      <c r="DQ31" s="111" t="e">
        <f ca="1"/>
        <v>#REF!</v>
      </c>
      <c r="DR31" s="111" t="e">
        <f ca="1"/>
        <v>#REF!</v>
      </c>
      <c r="DS31" s="111" t="e">
        <f ca="1"/>
        <v>#REF!</v>
      </c>
      <c r="DT31" s="111" t="e">
        <f ca="1"/>
        <v>#REF!</v>
      </c>
      <c r="DU31" s="111" t="e">
        <f ca="1"/>
        <v>#REF!</v>
      </c>
      <c r="DV31" s="111" t="e">
        <f ca="1"/>
        <v>#REF!</v>
      </c>
      <c r="DW31" s="111" t="e">
        <f ca="1"/>
        <v>#REF!</v>
      </c>
      <c r="DX31" s="111" t="e">
        <f ca="1"/>
        <v>#REF!</v>
      </c>
      <c r="DY31" s="111" t="e">
        <f ca="1"/>
        <v>#REF!</v>
      </c>
      <c r="DZ31" s="111" t="e">
        <f ca="1"/>
        <v>#REF!</v>
      </c>
      <c r="EA31" s="111" t="e">
        <f ca="1"/>
        <v>#REF!</v>
      </c>
      <c r="EB31" s="111" t="e">
        <f ca="1"/>
        <v>#REF!</v>
      </c>
      <c r="EC31" s="111" t="e">
        <f ca="1"/>
        <v>#REF!</v>
      </c>
      <c r="ED31" s="111" t="e">
        <f ca="1"/>
        <v>#REF!</v>
      </c>
      <c r="EE31" s="111" t="e">
        <f ca="1"/>
        <v>#REF!</v>
      </c>
      <c r="EF31" s="111" t="e">
        <f ca="1"/>
        <v>#REF!</v>
      </c>
      <c r="EG31" s="111" t="e">
        <f ca="1"/>
        <v>#REF!</v>
      </c>
      <c r="EH31" s="111" t="e">
        <f ca="1"/>
        <v>#REF!</v>
      </c>
      <c r="EI31" s="111" t="e">
        <f ca="1"/>
        <v>#REF!</v>
      </c>
      <c r="EJ31" s="111" t="e">
        <f ca="1"/>
        <v>#REF!</v>
      </c>
      <c r="EK31" s="111" t="e">
        <f ca="1"/>
        <v>#REF!</v>
      </c>
      <c r="EL31" s="111" t="e">
        <f ca="1"/>
        <v>#REF!</v>
      </c>
      <c r="EM31" s="111" t="e">
        <f ca="1"/>
        <v>#REF!</v>
      </c>
      <c r="EN31" s="111" t="e">
        <f ca="1"/>
        <v>#REF!</v>
      </c>
      <c r="EO31" s="111" t="e">
        <f ca="1"/>
        <v>#REF!</v>
      </c>
      <c r="EP31" s="111" t="e">
        <f ca="1"/>
        <v>#REF!</v>
      </c>
      <c r="EQ31" s="111" t="e">
        <f ca="1"/>
        <v>#REF!</v>
      </c>
      <c r="ER31" s="111" t="e">
        <f ca="1"/>
        <v>#REF!</v>
      </c>
      <c r="ES31" s="111" t="e">
        <f ca="1"/>
        <v>#REF!</v>
      </c>
      <c r="ET31" s="111" t="e">
        <f ca="1"/>
        <v>#REF!</v>
      </c>
      <c r="EU31" s="111" t="str">
        <f ca="1"/>
        <v>0人</v>
      </c>
      <c r="EV31" s="111" t="str">
        <f ca="1"/>
        <v>0人</v>
      </c>
      <c r="EW31" s="111" t="str">
        <f ca="1"/>
        <v>0人</v>
      </c>
      <c r="EX31" s="111" t="str">
        <f ca="1"/>
        <v>0人</v>
      </c>
      <c r="EY31" s="111" t="str">
        <f ca="1"/>
        <v>0人</v>
      </c>
      <c r="EZ31" s="111" t="str">
        <f ca="1"/>
        <v>0人</v>
      </c>
      <c r="FA31" s="111" t="str">
        <f ca="1"/>
        <v>1人未満</v>
      </c>
      <c r="FB31" s="111" t="str">
        <f ca="1"/>
        <v>1人未満</v>
      </c>
      <c r="FC31" s="111" t="str">
        <f ca="1"/>
        <v>1人未満</v>
      </c>
      <c r="FD31" s="111" t="str">
        <f ca="1"/>
        <v>1人未満</v>
      </c>
      <c r="FE31" s="111" t="str">
        <f ca="1"/>
        <v>1人未満</v>
      </c>
      <c r="FF31" s="111" t="str">
        <f ca="1"/>
        <v>1人未満</v>
      </c>
      <c r="FG31" s="111" t="str">
        <f ca="1"/>
        <v>2人</v>
      </c>
      <c r="FH31" s="111" t="str">
        <f ca="1"/>
        <v>2人</v>
      </c>
      <c r="FI31" s="111" t="str">
        <f ca="1"/>
        <v>2人</v>
      </c>
    </row>
    <row r="32" spans="1:165" x14ac:dyDescent="0.2">
      <c r="A32" s="183"/>
      <c r="B32" s="169"/>
      <c r="C32" s="34" t="s">
        <v>90</v>
      </c>
      <c r="D32" s="111" t="e">
        <f ca="1"/>
        <v>#REF!</v>
      </c>
      <c r="E32" s="111" t="e">
        <f ca="1"/>
        <v>#REF!</v>
      </c>
      <c r="F32" s="111" t="e">
        <f ca="1"/>
        <v>#REF!</v>
      </c>
      <c r="G32" s="111" t="e">
        <f ca="1"/>
        <v>#REF!</v>
      </c>
      <c r="H32" s="111" t="e">
        <f ca="1"/>
        <v>#REF!</v>
      </c>
      <c r="I32" s="111" t="e">
        <f ca="1"/>
        <v>#REF!</v>
      </c>
      <c r="J32" s="111" t="e">
        <f ca="1"/>
        <v>#REF!</v>
      </c>
      <c r="K32" s="111" t="e">
        <f ca="1"/>
        <v>#REF!</v>
      </c>
      <c r="L32" s="111" t="e">
        <f ca="1"/>
        <v>#REF!</v>
      </c>
      <c r="M32" s="111" t="e">
        <f ca="1"/>
        <v>#REF!</v>
      </c>
      <c r="N32" s="111" t="e">
        <f ca="1"/>
        <v>#REF!</v>
      </c>
      <c r="O32" s="111" t="e">
        <f ca="1"/>
        <v>#REF!</v>
      </c>
      <c r="P32" s="111" t="e">
        <f ca="1"/>
        <v>#REF!</v>
      </c>
      <c r="Q32" s="111" t="e">
        <f ca="1"/>
        <v>#REF!</v>
      </c>
      <c r="R32" s="111" t="e">
        <f ca="1"/>
        <v>#REF!</v>
      </c>
      <c r="S32" s="111" t="e">
        <f ca="1"/>
        <v>#REF!</v>
      </c>
      <c r="T32" s="111" t="e">
        <f ca="1"/>
        <v>#REF!</v>
      </c>
      <c r="U32" s="111" t="e">
        <f ca="1"/>
        <v>#REF!</v>
      </c>
      <c r="V32" s="111" t="e">
        <f ca="1"/>
        <v>#REF!</v>
      </c>
      <c r="W32" s="111" t="e">
        <f ca="1"/>
        <v>#REF!</v>
      </c>
      <c r="X32" s="111" t="e">
        <f ca="1"/>
        <v>#REF!</v>
      </c>
      <c r="Y32" s="111" t="e">
        <f ca="1"/>
        <v>#REF!</v>
      </c>
      <c r="Z32" s="111" t="e">
        <f ca="1"/>
        <v>#REF!</v>
      </c>
      <c r="AA32" s="111" t="e">
        <f ca="1"/>
        <v>#REF!</v>
      </c>
      <c r="AB32" s="111" t="e">
        <f ca="1"/>
        <v>#REF!</v>
      </c>
      <c r="AC32" s="111" t="e">
        <f ca="1"/>
        <v>#REF!</v>
      </c>
      <c r="AD32" s="111" t="e">
        <f ca="1"/>
        <v>#REF!</v>
      </c>
      <c r="AE32" s="111" t="e">
        <f ca="1"/>
        <v>#REF!</v>
      </c>
      <c r="AF32" s="111" t="e">
        <f ca="1"/>
        <v>#REF!</v>
      </c>
      <c r="AG32" s="111" t="e">
        <f ca="1"/>
        <v>#REF!</v>
      </c>
      <c r="AH32" s="111" t="e">
        <f ca="1"/>
        <v>#REF!</v>
      </c>
      <c r="AI32" s="111" t="e">
        <f ca="1"/>
        <v>#REF!</v>
      </c>
      <c r="AJ32" s="111" t="e">
        <f ca="1"/>
        <v>#REF!</v>
      </c>
      <c r="AK32" s="111" t="e">
        <f ca="1"/>
        <v>#REF!</v>
      </c>
      <c r="AL32" s="111" t="e">
        <f ca="1"/>
        <v>#REF!</v>
      </c>
      <c r="AM32" s="111" t="e">
        <f ca="1"/>
        <v>#REF!</v>
      </c>
      <c r="AN32" s="111" t="e">
        <f ca="1"/>
        <v>#REF!</v>
      </c>
      <c r="AO32" s="111" t="e">
        <f ca="1"/>
        <v>#REF!</v>
      </c>
      <c r="AP32" s="111" t="e">
        <f ca="1"/>
        <v>#REF!</v>
      </c>
      <c r="AQ32" s="111" t="e">
        <f ca="1"/>
        <v>#REF!</v>
      </c>
      <c r="AR32" s="111" t="e">
        <f ca="1"/>
        <v>#REF!</v>
      </c>
      <c r="AS32" s="111" t="e">
        <f ca="1"/>
        <v>#REF!</v>
      </c>
      <c r="AT32" s="111" t="e">
        <f ca="1"/>
        <v>#REF!</v>
      </c>
      <c r="AU32" s="111" t="e">
        <f ca="1"/>
        <v>#REF!</v>
      </c>
      <c r="AV32" s="111" t="e">
        <f ca="1"/>
        <v>#REF!</v>
      </c>
      <c r="AW32" s="111" t="e">
        <f ca="1"/>
        <v>#REF!</v>
      </c>
      <c r="AX32" s="111" t="e">
        <f ca="1"/>
        <v>#REF!</v>
      </c>
      <c r="AY32" s="111" t="e">
        <f ca="1"/>
        <v>#REF!</v>
      </c>
      <c r="AZ32" s="111" t="e">
        <f ca="1"/>
        <v>#REF!</v>
      </c>
      <c r="BA32" s="111" t="e">
        <f ca="1"/>
        <v>#REF!</v>
      </c>
      <c r="BB32" s="111" t="e">
        <f ca="1"/>
        <v>#REF!</v>
      </c>
      <c r="BC32" s="111" t="e">
        <f ca="1"/>
        <v>#REF!</v>
      </c>
      <c r="BD32" s="111" t="e">
        <f ca="1"/>
        <v>#REF!</v>
      </c>
      <c r="BE32" s="111" t="e">
        <f ca="1"/>
        <v>#REF!</v>
      </c>
      <c r="BF32" s="111" t="e">
        <f ca="1"/>
        <v>#REF!</v>
      </c>
      <c r="BG32" s="111" t="e">
        <f ca="1"/>
        <v>#REF!</v>
      </c>
      <c r="BH32" s="111" t="e">
        <f ca="1"/>
        <v>#REF!</v>
      </c>
      <c r="BI32" s="111" t="e">
        <f ca="1"/>
        <v>#REF!</v>
      </c>
      <c r="BJ32" s="111" t="e">
        <f ca="1"/>
        <v>#REF!</v>
      </c>
      <c r="BK32" s="111" t="e">
        <f ca="1"/>
        <v>#REF!</v>
      </c>
      <c r="BL32" s="111" t="e">
        <f ca="1"/>
        <v>#REF!</v>
      </c>
      <c r="BM32" s="111" t="e">
        <f ca="1"/>
        <v>#REF!</v>
      </c>
      <c r="BN32" s="111" t="e">
        <f ca="1"/>
        <v>#REF!</v>
      </c>
      <c r="BO32" s="111" t="e">
        <f ca="1"/>
        <v>#REF!</v>
      </c>
      <c r="BP32" s="111" t="e">
        <f ca="1"/>
        <v>#REF!</v>
      </c>
      <c r="BQ32" s="111" t="e">
        <f ca="1"/>
        <v>#REF!</v>
      </c>
      <c r="BR32" s="111" t="e">
        <f ca="1"/>
        <v>#REF!</v>
      </c>
      <c r="BS32" s="111" t="e">
        <f ca="1"/>
        <v>#REF!</v>
      </c>
      <c r="BT32" s="111" t="e">
        <f ca="1"/>
        <v>#REF!</v>
      </c>
      <c r="BU32" s="111" t="e">
        <f ca="1"/>
        <v>#REF!</v>
      </c>
      <c r="BV32" s="111" t="e">
        <f ca="1"/>
        <v>#REF!</v>
      </c>
      <c r="BW32" s="111" t="e">
        <f ca="1"/>
        <v>#REF!</v>
      </c>
      <c r="BX32" s="111" t="e">
        <f ca="1"/>
        <v>#REF!</v>
      </c>
      <c r="BY32" s="111" t="e">
        <f ca="1"/>
        <v>#REF!</v>
      </c>
      <c r="BZ32" s="111" t="e">
        <f ca="1"/>
        <v>#REF!</v>
      </c>
      <c r="CA32" s="111" t="e">
        <f ca="1"/>
        <v>#REF!</v>
      </c>
      <c r="CB32" s="111" t="e">
        <f ca="1"/>
        <v>#REF!</v>
      </c>
      <c r="CC32" s="111" t="e">
        <f ca="1"/>
        <v>#REF!</v>
      </c>
      <c r="CD32" s="111" t="e">
        <f ca="1"/>
        <v>#REF!</v>
      </c>
      <c r="CE32" s="111" t="e">
        <f ca="1"/>
        <v>#REF!</v>
      </c>
      <c r="CF32" s="111" t="e">
        <f ca="1"/>
        <v>#REF!</v>
      </c>
      <c r="CG32" s="111" t="e">
        <f ca="1"/>
        <v>#REF!</v>
      </c>
      <c r="CH32" s="111" t="e">
        <f ca="1"/>
        <v>#REF!</v>
      </c>
      <c r="CI32" s="111" t="e">
        <f ca="1"/>
        <v>#REF!</v>
      </c>
      <c r="CJ32" s="111" t="e">
        <f ca="1"/>
        <v>#REF!</v>
      </c>
      <c r="CK32" s="111" t="e">
        <f ca="1"/>
        <v>#REF!</v>
      </c>
      <c r="CL32" s="111" t="e">
        <f ca="1"/>
        <v>#REF!</v>
      </c>
      <c r="CM32" s="111" t="e">
        <f ca="1"/>
        <v>#REF!</v>
      </c>
      <c r="CN32" s="111" t="e">
        <f ca="1"/>
        <v>#REF!</v>
      </c>
      <c r="CO32" s="111" t="e">
        <f ca="1"/>
        <v>#REF!</v>
      </c>
      <c r="CP32" s="111" t="e">
        <f ca="1"/>
        <v>#REF!</v>
      </c>
      <c r="CQ32" s="111" t="e">
        <f ca="1"/>
        <v>#REF!</v>
      </c>
      <c r="CR32" s="111" t="e">
        <f ca="1"/>
        <v>#REF!</v>
      </c>
      <c r="CS32" s="111" t="e">
        <f ca="1"/>
        <v>#REF!</v>
      </c>
      <c r="CT32" s="111" t="e">
        <f ca="1"/>
        <v>#REF!</v>
      </c>
      <c r="CU32" s="111" t="e">
        <f ca="1"/>
        <v>#REF!</v>
      </c>
      <c r="CV32" s="111" t="e">
        <f ca="1"/>
        <v>#REF!</v>
      </c>
      <c r="CW32" s="111" t="e">
        <f ca="1"/>
        <v>#REF!</v>
      </c>
      <c r="CX32" s="111" t="e">
        <f ca="1"/>
        <v>#REF!</v>
      </c>
      <c r="CY32" s="111" t="e">
        <f ca="1"/>
        <v>#REF!</v>
      </c>
      <c r="CZ32" s="111" t="e">
        <f ca="1"/>
        <v>#REF!</v>
      </c>
      <c r="DA32" s="111" t="e">
        <f ca="1"/>
        <v>#REF!</v>
      </c>
      <c r="DB32" s="111" t="e">
        <f ca="1"/>
        <v>#REF!</v>
      </c>
      <c r="DC32" s="111" t="e">
        <f ca="1"/>
        <v>#REF!</v>
      </c>
      <c r="DD32" s="111" t="e">
        <f ca="1"/>
        <v>#REF!</v>
      </c>
      <c r="DE32" s="111" t="e">
        <f ca="1"/>
        <v>#REF!</v>
      </c>
      <c r="DF32" s="111" t="e">
        <f ca="1"/>
        <v>#REF!</v>
      </c>
      <c r="DG32" s="111" t="e">
        <f ca="1"/>
        <v>#REF!</v>
      </c>
      <c r="DH32" s="111" t="e">
        <f ca="1"/>
        <v>#REF!</v>
      </c>
      <c r="DI32" s="111" t="e">
        <f ca="1"/>
        <v>#REF!</v>
      </c>
      <c r="DJ32" s="111" t="e">
        <f ca="1"/>
        <v>#REF!</v>
      </c>
      <c r="DK32" s="111" t="e">
        <f ca="1"/>
        <v>#REF!</v>
      </c>
      <c r="DL32" s="111" t="e">
        <f ca="1"/>
        <v>#REF!</v>
      </c>
      <c r="DM32" s="111" t="e">
        <f ca="1"/>
        <v>#REF!</v>
      </c>
      <c r="DN32" s="111" t="e">
        <f ca="1"/>
        <v>#REF!</v>
      </c>
      <c r="DO32" s="111" t="e">
        <f ca="1"/>
        <v>#REF!</v>
      </c>
      <c r="DP32" s="111" t="e">
        <f ca="1"/>
        <v>#REF!</v>
      </c>
      <c r="DQ32" s="111" t="e">
        <f ca="1"/>
        <v>#REF!</v>
      </c>
      <c r="DR32" s="111" t="e">
        <f ca="1"/>
        <v>#REF!</v>
      </c>
      <c r="DS32" s="111" t="e">
        <f ca="1"/>
        <v>#REF!</v>
      </c>
      <c r="DT32" s="111" t="e">
        <f ca="1"/>
        <v>#REF!</v>
      </c>
      <c r="DU32" s="111" t="e">
        <f ca="1"/>
        <v>#REF!</v>
      </c>
      <c r="DV32" s="111" t="e">
        <f ca="1"/>
        <v>#REF!</v>
      </c>
      <c r="DW32" s="111" t="e">
        <f ca="1"/>
        <v>#REF!</v>
      </c>
      <c r="DX32" s="111" t="e">
        <f ca="1"/>
        <v>#REF!</v>
      </c>
      <c r="DY32" s="111" t="e">
        <f ca="1"/>
        <v>#REF!</v>
      </c>
      <c r="DZ32" s="111" t="e">
        <f ca="1"/>
        <v>#REF!</v>
      </c>
      <c r="EA32" s="111" t="e">
        <f ca="1"/>
        <v>#REF!</v>
      </c>
      <c r="EB32" s="111" t="e">
        <f ca="1"/>
        <v>#REF!</v>
      </c>
      <c r="EC32" s="111" t="e">
        <f ca="1"/>
        <v>#REF!</v>
      </c>
      <c r="ED32" s="111" t="e">
        <f ca="1"/>
        <v>#REF!</v>
      </c>
      <c r="EE32" s="111" t="e">
        <f ca="1"/>
        <v>#REF!</v>
      </c>
      <c r="EF32" s="111" t="e">
        <f ca="1"/>
        <v>#REF!</v>
      </c>
      <c r="EG32" s="111" t="e">
        <f ca="1"/>
        <v>#REF!</v>
      </c>
      <c r="EH32" s="111" t="e">
        <f ca="1"/>
        <v>#REF!</v>
      </c>
      <c r="EI32" s="111" t="e">
        <f ca="1"/>
        <v>#REF!</v>
      </c>
      <c r="EJ32" s="111" t="e">
        <f ca="1"/>
        <v>#REF!</v>
      </c>
      <c r="EK32" s="111" t="e">
        <f ca="1"/>
        <v>#REF!</v>
      </c>
      <c r="EL32" s="111" t="e">
        <f ca="1"/>
        <v>#REF!</v>
      </c>
      <c r="EM32" s="111" t="e">
        <f ca="1"/>
        <v>#REF!</v>
      </c>
      <c r="EN32" s="111" t="e">
        <f ca="1"/>
        <v>#REF!</v>
      </c>
      <c r="EO32" s="111" t="e">
        <f ca="1"/>
        <v>#REF!</v>
      </c>
      <c r="EP32" s="111" t="e">
        <f ca="1"/>
        <v>#REF!</v>
      </c>
      <c r="EQ32" s="111" t="e">
        <f ca="1"/>
        <v>#REF!</v>
      </c>
      <c r="ER32" s="111" t="e">
        <f ca="1"/>
        <v>#REF!</v>
      </c>
      <c r="ES32" s="111" t="e">
        <f ca="1"/>
        <v>#REF!</v>
      </c>
      <c r="ET32" s="111" t="e">
        <f ca="1"/>
        <v>#REF!</v>
      </c>
      <c r="EU32" s="111" t="str">
        <f ca="1"/>
        <v>0人</v>
      </c>
      <c r="EV32" s="111" t="str">
        <f ca="1"/>
        <v>0人</v>
      </c>
      <c r="EW32" s="111" t="str">
        <f ca="1"/>
        <v>0人</v>
      </c>
      <c r="EX32" s="111" t="str">
        <f ca="1"/>
        <v>0人</v>
      </c>
      <c r="EY32" s="111" t="str">
        <f ca="1"/>
        <v>0人</v>
      </c>
      <c r="EZ32" s="111" t="str">
        <f ca="1"/>
        <v>0人</v>
      </c>
      <c r="FA32" s="111" t="str">
        <f ca="1"/>
        <v>1人未満</v>
      </c>
      <c r="FB32" s="111" t="str">
        <f ca="1"/>
        <v>1人未満</v>
      </c>
      <c r="FC32" s="111" t="str">
        <f ca="1"/>
        <v>1人未満</v>
      </c>
      <c r="FD32" s="111" t="str">
        <f ca="1"/>
        <v>1人未満</v>
      </c>
      <c r="FE32" s="111" t="str">
        <f ca="1"/>
        <v>1人未満</v>
      </c>
      <c r="FF32" s="111" t="str">
        <f ca="1"/>
        <v>1人未満</v>
      </c>
      <c r="FG32" s="111" t="str">
        <f ca="1"/>
        <v>1人</v>
      </c>
      <c r="FH32" s="111" t="str">
        <f ca="1"/>
        <v>1人</v>
      </c>
      <c r="FI32" s="111" t="str">
        <f ca="1"/>
        <v>1人</v>
      </c>
    </row>
    <row r="33" spans="1:165" x14ac:dyDescent="0.2">
      <c r="A33" s="184"/>
      <c r="B33" s="170"/>
      <c r="C33" s="34" t="s">
        <v>452</v>
      </c>
      <c r="D33" s="111" t="e">
        <f ca="1"/>
        <v>#REF!</v>
      </c>
      <c r="E33" s="111" t="e">
        <f ca="1"/>
        <v>#REF!</v>
      </c>
      <c r="F33" s="111" t="e">
        <f ca="1"/>
        <v>#REF!</v>
      </c>
      <c r="G33" s="111" t="e">
        <f ca="1"/>
        <v>#REF!</v>
      </c>
      <c r="H33" s="111" t="e">
        <f ca="1"/>
        <v>#REF!</v>
      </c>
      <c r="I33" s="111" t="e">
        <f ca="1"/>
        <v>#REF!</v>
      </c>
      <c r="J33" s="111" t="e">
        <f ca="1"/>
        <v>#REF!</v>
      </c>
      <c r="K33" s="111" t="e">
        <f ca="1"/>
        <v>#REF!</v>
      </c>
      <c r="L33" s="111" t="e">
        <f ca="1"/>
        <v>#REF!</v>
      </c>
      <c r="M33" s="111" t="e">
        <f ca="1"/>
        <v>#REF!</v>
      </c>
      <c r="N33" s="111" t="e">
        <f ca="1"/>
        <v>#REF!</v>
      </c>
      <c r="O33" s="111" t="e">
        <f ca="1"/>
        <v>#REF!</v>
      </c>
      <c r="P33" s="111" t="e">
        <f ca="1"/>
        <v>#REF!</v>
      </c>
      <c r="Q33" s="111" t="e">
        <f ca="1"/>
        <v>#REF!</v>
      </c>
      <c r="R33" s="111" t="e">
        <f ca="1"/>
        <v>#REF!</v>
      </c>
      <c r="S33" s="111" t="e">
        <f ca="1"/>
        <v>#REF!</v>
      </c>
      <c r="T33" s="111" t="e">
        <f ca="1"/>
        <v>#REF!</v>
      </c>
      <c r="U33" s="111" t="e">
        <f ca="1"/>
        <v>#REF!</v>
      </c>
      <c r="V33" s="111" t="e">
        <f ca="1"/>
        <v>#REF!</v>
      </c>
      <c r="W33" s="111" t="e">
        <f ca="1"/>
        <v>#REF!</v>
      </c>
      <c r="X33" s="111" t="e">
        <f ca="1"/>
        <v>#REF!</v>
      </c>
      <c r="Y33" s="111" t="e">
        <f ca="1"/>
        <v>#REF!</v>
      </c>
      <c r="Z33" s="111" t="e">
        <f ca="1"/>
        <v>#REF!</v>
      </c>
      <c r="AA33" s="111" t="e">
        <f ca="1"/>
        <v>#REF!</v>
      </c>
      <c r="AB33" s="111" t="e">
        <f ca="1"/>
        <v>#REF!</v>
      </c>
      <c r="AC33" s="111" t="e">
        <f ca="1"/>
        <v>#REF!</v>
      </c>
      <c r="AD33" s="111" t="e">
        <f ca="1"/>
        <v>#REF!</v>
      </c>
      <c r="AE33" s="111" t="e">
        <f ca="1"/>
        <v>#REF!</v>
      </c>
      <c r="AF33" s="111" t="e">
        <f ca="1"/>
        <v>#REF!</v>
      </c>
      <c r="AG33" s="111" t="e">
        <f ca="1"/>
        <v>#REF!</v>
      </c>
      <c r="AH33" s="111" t="e">
        <f ca="1"/>
        <v>#REF!</v>
      </c>
      <c r="AI33" s="111" t="e">
        <f ca="1"/>
        <v>#REF!</v>
      </c>
      <c r="AJ33" s="111" t="e">
        <f ca="1"/>
        <v>#REF!</v>
      </c>
      <c r="AK33" s="111" t="e">
        <f ca="1"/>
        <v>#REF!</v>
      </c>
      <c r="AL33" s="111" t="e">
        <f ca="1"/>
        <v>#REF!</v>
      </c>
      <c r="AM33" s="111" t="e">
        <f ca="1"/>
        <v>#REF!</v>
      </c>
      <c r="AN33" s="111" t="e">
        <f ca="1"/>
        <v>#REF!</v>
      </c>
      <c r="AO33" s="111" t="e">
        <f ca="1"/>
        <v>#REF!</v>
      </c>
      <c r="AP33" s="111" t="e">
        <f ca="1"/>
        <v>#REF!</v>
      </c>
      <c r="AQ33" s="111" t="e">
        <f ca="1"/>
        <v>#REF!</v>
      </c>
      <c r="AR33" s="111" t="e">
        <f ca="1"/>
        <v>#REF!</v>
      </c>
      <c r="AS33" s="111" t="e">
        <f ca="1"/>
        <v>#REF!</v>
      </c>
      <c r="AT33" s="111" t="e">
        <f ca="1"/>
        <v>#REF!</v>
      </c>
      <c r="AU33" s="111" t="e">
        <f ca="1"/>
        <v>#REF!</v>
      </c>
      <c r="AV33" s="111" t="e">
        <f ca="1"/>
        <v>#REF!</v>
      </c>
      <c r="AW33" s="111" t="e">
        <f ca="1"/>
        <v>#REF!</v>
      </c>
      <c r="AX33" s="111" t="e">
        <f ca="1"/>
        <v>#REF!</v>
      </c>
      <c r="AY33" s="111" t="e">
        <f ca="1"/>
        <v>#REF!</v>
      </c>
      <c r="AZ33" s="111" t="e">
        <f ca="1"/>
        <v>#REF!</v>
      </c>
      <c r="BA33" s="111" t="e">
        <f ca="1"/>
        <v>#REF!</v>
      </c>
      <c r="BB33" s="111" t="e">
        <f ca="1"/>
        <v>#REF!</v>
      </c>
      <c r="BC33" s="111" t="e">
        <f ca="1"/>
        <v>#REF!</v>
      </c>
      <c r="BD33" s="111" t="e">
        <f ca="1"/>
        <v>#REF!</v>
      </c>
      <c r="BE33" s="111" t="e">
        <f ca="1"/>
        <v>#REF!</v>
      </c>
      <c r="BF33" s="111" t="e">
        <f ca="1"/>
        <v>#REF!</v>
      </c>
      <c r="BG33" s="111" t="e">
        <f ca="1"/>
        <v>#REF!</v>
      </c>
      <c r="BH33" s="111" t="e">
        <f ca="1"/>
        <v>#REF!</v>
      </c>
      <c r="BI33" s="111" t="e">
        <f ca="1"/>
        <v>#REF!</v>
      </c>
      <c r="BJ33" s="111" t="e">
        <f ca="1"/>
        <v>#REF!</v>
      </c>
      <c r="BK33" s="111" t="e">
        <f ca="1"/>
        <v>#REF!</v>
      </c>
      <c r="BL33" s="111" t="e">
        <f ca="1"/>
        <v>#REF!</v>
      </c>
      <c r="BM33" s="111" t="e">
        <f ca="1"/>
        <v>#REF!</v>
      </c>
      <c r="BN33" s="111" t="e">
        <f ca="1"/>
        <v>#REF!</v>
      </c>
      <c r="BO33" s="111" t="e">
        <f ca="1"/>
        <v>#REF!</v>
      </c>
      <c r="BP33" s="111" t="e">
        <f ca="1"/>
        <v>#REF!</v>
      </c>
      <c r="BQ33" s="111" t="e">
        <f ca="1"/>
        <v>#REF!</v>
      </c>
      <c r="BR33" s="111" t="e">
        <f ca="1"/>
        <v>#REF!</v>
      </c>
      <c r="BS33" s="111" t="e">
        <f ca="1"/>
        <v>#REF!</v>
      </c>
      <c r="BT33" s="111" t="e">
        <f ca="1"/>
        <v>#REF!</v>
      </c>
      <c r="BU33" s="111" t="e">
        <f ca="1"/>
        <v>#REF!</v>
      </c>
      <c r="BV33" s="111" t="e">
        <f ca="1"/>
        <v>#REF!</v>
      </c>
      <c r="BW33" s="111" t="e">
        <f ca="1"/>
        <v>#REF!</v>
      </c>
      <c r="BX33" s="111" t="e">
        <f ca="1"/>
        <v>#REF!</v>
      </c>
      <c r="BY33" s="111" t="e">
        <f ca="1"/>
        <v>#REF!</v>
      </c>
      <c r="BZ33" s="111" t="e">
        <f ca="1"/>
        <v>#REF!</v>
      </c>
      <c r="CA33" s="111" t="e">
        <f ca="1"/>
        <v>#REF!</v>
      </c>
      <c r="CB33" s="111" t="e">
        <f ca="1"/>
        <v>#REF!</v>
      </c>
      <c r="CC33" s="111" t="e">
        <f ca="1"/>
        <v>#REF!</v>
      </c>
      <c r="CD33" s="111" t="e">
        <f ca="1"/>
        <v>#REF!</v>
      </c>
      <c r="CE33" s="111" t="e">
        <f ca="1"/>
        <v>#REF!</v>
      </c>
      <c r="CF33" s="111" t="e">
        <f ca="1"/>
        <v>#REF!</v>
      </c>
      <c r="CG33" s="111" t="e">
        <f ca="1"/>
        <v>#REF!</v>
      </c>
      <c r="CH33" s="111" t="e">
        <f ca="1"/>
        <v>#REF!</v>
      </c>
      <c r="CI33" s="111" t="e">
        <f ca="1"/>
        <v>#REF!</v>
      </c>
      <c r="CJ33" s="111" t="e">
        <f ca="1"/>
        <v>#REF!</v>
      </c>
      <c r="CK33" s="111" t="e">
        <f ca="1"/>
        <v>#REF!</v>
      </c>
      <c r="CL33" s="111" t="e">
        <f ca="1"/>
        <v>#REF!</v>
      </c>
      <c r="CM33" s="111" t="e">
        <f ca="1"/>
        <v>#REF!</v>
      </c>
      <c r="CN33" s="111" t="e">
        <f ca="1"/>
        <v>#REF!</v>
      </c>
      <c r="CO33" s="111" t="e">
        <f ca="1"/>
        <v>#REF!</v>
      </c>
      <c r="CP33" s="111" t="e">
        <f ca="1"/>
        <v>#REF!</v>
      </c>
      <c r="CQ33" s="111" t="e">
        <f ca="1"/>
        <v>#REF!</v>
      </c>
      <c r="CR33" s="111" t="e">
        <f ca="1"/>
        <v>#REF!</v>
      </c>
      <c r="CS33" s="111" t="e">
        <f ca="1"/>
        <v>#REF!</v>
      </c>
      <c r="CT33" s="111" t="e">
        <f ca="1"/>
        <v>#REF!</v>
      </c>
      <c r="CU33" s="111" t="e">
        <f ca="1"/>
        <v>#REF!</v>
      </c>
      <c r="CV33" s="111" t="e">
        <f ca="1"/>
        <v>#REF!</v>
      </c>
      <c r="CW33" s="111" t="e">
        <f ca="1"/>
        <v>#REF!</v>
      </c>
      <c r="CX33" s="111" t="e">
        <f ca="1"/>
        <v>#REF!</v>
      </c>
      <c r="CY33" s="111" t="e">
        <f ca="1"/>
        <v>#REF!</v>
      </c>
      <c r="CZ33" s="111" t="e">
        <f ca="1"/>
        <v>#REF!</v>
      </c>
      <c r="DA33" s="111" t="e">
        <f ca="1"/>
        <v>#REF!</v>
      </c>
      <c r="DB33" s="111" t="e">
        <f ca="1"/>
        <v>#REF!</v>
      </c>
      <c r="DC33" s="111" t="e">
        <f ca="1"/>
        <v>#REF!</v>
      </c>
      <c r="DD33" s="111" t="e">
        <f ca="1"/>
        <v>#REF!</v>
      </c>
      <c r="DE33" s="111" t="e">
        <f ca="1"/>
        <v>#REF!</v>
      </c>
      <c r="DF33" s="111" t="e">
        <f ca="1"/>
        <v>#REF!</v>
      </c>
      <c r="DG33" s="111" t="e">
        <f ca="1"/>
        <v>#REF!</v>
      </c>
      <c r="DH33" s="111" t="e">
        <f ca="1"/>
        <v>#REF!</v>
      </c>
      <c r="DI33" s="111" t="e">
        <f ca="1"/>
        <v>#REF!</v>
      </c>
      <c r="DJ33" s="111" t="e">
        <f ca="1"/>
        <v>#REF!</v>
      </c>
      <c r="DK33" s="111" t="e">
        <f ca="1"/>
        <v>#REF!</v>
      </c>
      <c r="DL33" s="111" t="e">
        <f ca="1"/>
        <v>#REF!</v>
      </c>
      <c r="DM33" s="111" t="e">
        <f ca="1"/>
        <v>#REF!</v>
      </c>
      <c r="DN33" s="111" t="e">
        <f ca="1"/>
        <v>#REF!</v>
      </c>
      <c r="DO33" s="111" t="e">
        <f ca="1"/>
        <v>#REF!</v>
      </c>
      <c r="DP33" s="111" t="e">
        <f ca="1"/>
        <v>#REF!</v>
      </c>
      <c r="DQ33" s="111" t="e">
        <f ca="1"/>
        <v>#REF!</v>
      </c>
      <c r="DR33" s="111" t="e">
        <f ca="1"/>
        <v>#REF!</v>
      </c>
      <c r="DS33" s="111" t="e">
        <f ca="1"/>
        <v>#REF!</v>
      </c>
      <c r="DT33" s="111" t="e">
        <f ca="1"/>
        <v>#REF!</v>
      </c>
      <c r="DU33" s="111" t="e">
        <f ca="1"/>
        <v>#REF!</v>
      </c>
      <c r="DV33" s="111" t="e">
        <f ca="1"/>
        <v>#REF!</v>
      </c>
      <c r="DW33" s="111" t="e">
        <f ca="1"/>
        <v>#REF!</v>
      </c>
      <c r="DX33" s="111" t="e">
        <f ca="1"/>
        <v>#REF!</v>
      </c>
      <c r="DY33" s="111" t="e">
        <f ca="1"/>
        <v>#REF!</v>
      </c>
      <c r="DZ33" s="111" t="e">
        <f ca="1"/>
        <v>#REF!</v>
      </c>
      <c r="EA33" s="111" t="e">
        <f ca="1"/>
        <v>#REF!</v>
      </c>
      <c r="EB33" s="111" t="e">
        <f ca="1"/>
        <v>#REF!</v>
      </c>
      <c r="EC33" s="111" t="e">
        <f ca="1"/>
        <v>#REF!</v>
      </c>
      <c r="ED33" s="111" t="e">
        <f ca="1"/>
        <v>#REF!</v>
      </c>
      <c r="EE33" s="111" t="e">
        <f ca="1"/>
        <v>#REF!</v>
      </c>
      <c r="EF33" s="111" t="e">
        <f ca="1"/>
        <v>#REF!</v>
      </c>
      <c r="EG33" s="111" t="e">
        <f ca="1"/>
        <v>#REF!</v>
      </c>
      <c r="EH33" s="111" t="e">
        <f ca="1"/>
        <v>#REF!</v>
      </c>
      <c r="EI33" s="111" t="e">
        <f ca="1"/>
        <v>#REF!</v>
      </c>
      <c r="EJ33" s="111" t="e">
        <f ca="1"/>
        <v>#REF!</v>
      </c>
      <c r="EK33" s="111" t="e">
        <f ca="1"/>
        <v>#REF!</v>
      </c>
      <c r="EL33" s="111" t="e">
        <f ca="1"/>
        <v>#REF!</v>
      </c>
      <c r="EM33" s="111" t="e">
        <f ca="1"/>
        <v>#REF!</v>
      </c>
      <c r="EN33" s="111" t="e">
        <f ca="1"/>
        <v>#REF!</v>
      </c>
      <c r="EO33" s="111" t="e">
        <f ca="1"/>
        <v>#REF!</v>
      </c>
      <c r="EP33" s="111" t="e">
        <f ca="1"/>
        <v>#REF!</v>
      </c>
      <c r="EQ33" s="111" t="e">
        <f ca="1"/>
        <v>#REF!</v>
      </c>
      <c r="ER33" s="111" t="e">
        <f ca="1"/>
        <v>#REF!</v>
      </c>
      <c r="ES33" s="111" t="e">
        <f ca="1"/>
        <v>#REF!</v>
      </c>
      <c r="ET33" s="111" t="e">
        <f ca="1"/>
        <v>#REF!</v>
      </c>
      <c r="EU33" s="111" t="str">
        <f ca="1"/>
        <v>0人</v>
      </c>
      <c r="EV33" s="111" t="str">
        <f ca="1"/>
        <v>0人</v>
      </c>
      <c r="EW33" s="111" t="str">
        <f ca="1"/>
        <v>0人</v>
      </c>
      <c r="EX33" s="111" t="str">
        <f ca="1"/>
        <v>0人</v>
      </c>
      <c r="EY33" s="111" t="str">
        <f ca="1"/>
        <v>0人</v>
      </c>
      <c r="EZ33" s="111" t="str">
        <f ca="1"/>
        <v>0人</v>
      </c>
      <c r="FA33" s="111" t="str">
        <f ca="1"/>
        <v>1人未満</v>
      </c>
      <c r="FB33" s="111" t="str">
        <f ca="1"/>
        <v>1人未満</v>
      </c>
      <c r="FC33" s="111" t="str">
        <f ca="1"/>
        <v>1人未満</v>
      </c>
      <c r="FD33" s="111" t="str">
        <f ca="1"/>
        <v>1人</v>
      </c>
      <c r="FE33" s="111" t="str">
        <f ca="1"/>
        <v>1人</v>
      </c>
      <c r="FF33" s="111" t="str">
        <f ca="1"/>
        <v>1人</v>
      </c>
      <c r="FG33" s="111" t="str">
        <f ca="1"/>
        <v>3人</v>
      </c>
      <c r="FH33" s="111" t="str">
        <f ca="1"/>
        <v>3人</v>
      </c>
      <c r="FI33" s="111" t="str">
        <f ca="1"/>
        <v>3人</v>
      </c>
    </row>
    <row r="34" spans="1:165" ht="13.5" customHeight="1" x14ac:dyDescent="0.2">
      <c r="A34" s="182" t="s">
        <v>733</v>
      </c>
      <c r="B34" s="168" t="s">
        <v>45</v>
      </c>
      <c r="C34" s="34" t="s">
        <v>91</v>
      </c>
      <c r="D34" s="111" t="e">
        <f ca="1"/>
        <v>#REF!</v>
      </c>
      <c r="E34" s="111" t="e">
        <f ca="1"/>
        <v>#REF!</v>
      </c>
      <c r="F34" s="111" t="e">
        <f ca="1"/>
        <v>#REF!</v>
      </c>
      <c r="G34" s="111" t="e">
        <f ca="1"/>
        <v>#REF!</v>
      </c>
      <c r="H34" s="111" t="e">
        <f ca="1"/>
        <v>#REF!</v>
      </c>
      <c r="I34" s="111" t="e">
        <f ca="1"/>
        <v>#REF!</v>
      </c>
      <c r="J34" s="111" t="e">
        <f ca="1"/>
        <v>#REF!</v>
      </c>
      <c r="K34" s="111" t="e">
        <f ca="1"/>
        <v>#REF!</v>
      </c>
      <c r="L34" s="111" t="e">
        <f ca="1"/>
        <v>#REF!</v>
      </c>
      <c r="M34" s="111" t="e">
        <f ca="1"/>
        <v>#REF!</v>
      </c>
      <c r="N34" s="111" t="e">
        <f ca="1"/>
        <v>#REF!</v>
      </c>
      <c r="O34" s="111" t="e">
        <f ca="1"/>
        <v>#REF!</v>
      </c>
      <c r="P34" s="111" t="e">
        <f ca="1"/>
        <v>#REF!</v>
      </c>
      <c r="Q34" s="111" t="e">
        <f ca="1"/>
        <v>#REF!</v>
      </c>
      <c r="R34" s="111" t="e">
        <f ca="1"/>
        <v>#REF!</v>
      </c>
      <c r="S34" s="111" t="e">
        <f ca="1"/>
        <v>#REF!</v>
      </c>
      <c r="T34" s="111" t="e">
        <f ca="1"/>
        <v>#REF!</v>
      </c>
      <c r="U34" s="111" t="e">
        <f ca="1"/>
        <v>#REF!</v>
      </c>
      <c r="V34" s="111" t="e">
        <f ca="1"/>
        <v>#REF!</v>
      </c>
      <c r="W34" s="111" t="e">
        <f ca="1"/>
        <v>#REF!</v>
      </c>
      <c r="X34" s="111" t="e">
        <f ca="1"/>
        <v>#REF!</v>
      </c>
      <c r="Y34" s="111" t="e">
        <f ca="1"/>
        <v>#REF!</v>
      </c>
      <c r="Z34" s="111" t="e">
        <f ca="1"/>
        <v>#REF!</v>
      </c>
      <c r="AA34" s="111" t="e">
        <f ca="1"/>
        <v>#REF!</v>
      </c>
      <c r="AB34" s="111" t="e">
        <f ca="1"/>
        <v>#REF!</v>
      </c>
      <c r="AC34" s="111" t="e">
        <f ca="1"/>
        <v>#REF!</v>
      </c>
      <c r="AD34" s="111" t="e">
        <f ca="1"/>
        <v>#REF!</v>
      </c>
      <c r="AE34" s="111" t="e">
        <f ca="1"/>
        <v>#REF!</v>
      </c>
      <c r="AF34" s="111" t="e">
        <f ca="1"/>
        <v>#REF!</v>
      </c>
      <c r="AG34" s="111" t="e">
        <f ca="1"/>
        <v>#REF!</v>
      </c>
      <c r="AH34" s="111" t="e">
        <f ca="1"/>
        <v>#REF!</v>
      </c>
      <c r="AI34" s="111" t="e">
        <f ca="1"/>
        <v>#REF!</v>
      </c>
      <c r="AJ34" s="111" t="e">
        <f ca="1"/>
        <v>#REF!</v>
      </c>
      <c r="AK34" s="111" t="e">
        <f ca="1"/>
        <v>#REF!</v>
      </c>
      <c r="AL34" s="111" t="e">
        <f ca="1"/>
        <v>#REF!</v>
      </c>
      <c r="AM34" s="111" t="e">
        <f ca="1"/>
        <v>#REF!</v>
      </c>
      <c r="AN34" s="111" t="e">
        <f ca="1"/>
        <v>#REF!</v>
      </c>
      <c r="AO34" s="111" t="e">
        <f ca="1"/>
        <v>#REF!</v>
      </c>
      <c r="AP34" s="111" t="e">
        <f ca="1"/>
        <v>#REF!</v>
      </c>
      <c r="AQ34" s="111" t="e">
        <f ca="1"/>
        <v>#REF!</v>
      </c>
      <c r="AR34" s="111" t="e">
        <f ca="1"/>
        <v>#REF!</v>
      </c>
      <c r="AS34" s="111" t="e">
        <f ca="1"/>
        <v>#REF!</v>
      </c>
      <c r="AT34" s="111" t="e">
        <f ca="1"/>
        <v>#REF!</v>
      </c>
      <c r="AU34" s="111" t="e">
        <f ca="1"/>
        <v>#REF!</v>
      </c>
      <c r="AV34" s="111" t="e">
        <f ca="1"/>
        <v>#REF!</v>
      </c>
      <c r="AW34" s="111" t="e">
        <f ca="1"/>
        <v>#REF!</v>
      </c>
      <c r="AX34" s="111" t="e">
        <f ca="1"/>
        <v>#REF!</v>
      </c>
      <c r="AY34" s="111" t="e">
        <f ca="1"/>
        <v>#REF!</v>
      </c>
      <c r="AZ34" s="111" t="e">
        <f ca="1"/>
        <v>#REF!</v>
      </c>
      <c r="BA34" s="111" t="e">
        <f ca="1"/>
        <v>#REF!</v>
      </c>
      <c r="BB34" s="111" t="e">
        <f ca="1"/>
        <v>#REF!</v>
      </c>
      <c r="BC34" s="111" t="e">
        <f ca="1"/>
        <v>#REF!</v>
      </c>
      <c r="BD34" s="111" t="e">
        <f ca="1"/>
        <v>#REF!</v>
      </c>
      <c r="BE34" s="111" t="e">
        <f ca="1"/>
        <v>#REF!</v>
      </c>
      <c r="BF34" s="111" t="e">
        <f ca="1"/>
        <v>#REF!</v>
      </c>
      <c r="BG34" s="111" t="e">
        <f ca="1"/>
        <v>#REF!</v>
      </c>
      <c r="BH34" s="111" t="e">
        <f ca="1"/>
        <v>#REF!</v>
      </c>
      <c r="BI34" s="111" t="e">
        <f ca="1"/>
        <v>#REF!</v>
      </c>
      <c r="BJ34" s="111" t="e">
        <f ca="1"/>
        <v>#REF!</v>
      </c>
      <c r="BK34" s="111" t="e">
        <f ca="1"/>
        <v>#REF!</v>
      </c>
      <c r="BL34" s="111" t="e">
        <f ca="1"/>
        <v>#REF!</v>
      </c>
      <c r="BM34" s="111" t="e">
        <f ca="1"/>
        <v>#REF!</v>
      </c>
      <c r="BN34" s="111" t="e">
        <f ca="1"/>
        <v>#REF!</v>
      </c>
      <c r="BO34" s="111" t="e">
        <f ca="1"/>
        <v>#REF!</v>
      </c>
      <c r="BP34" s="111" t="e">
        <f ca="1"/>
        <v>#REF!</v>
      </c>
      <c r="BQ34" s="111" t="e">
        <f ca="1"/>
        <v>#REF!</v>
      </c>
      <c r="BR34" s="111" t="e">
        <f ca="1"/>
        <v>#REF!</v>
      </c>
      <c r="BS34" s="111" t="e">
        <f ca="1"/>
        <v>#REF!</v>
      </c>
      <c r="BT34" s="111" t="e">
        <f ca="1"/>
        <v>#REF!</v>
      </c>
      <c r="BU34" s="111" t="e">
        <f ca="1"/>
        <v>#REF!</v>
      </c>
      <c r="BV34" s="111" t="e">
        <f ca="1"/>
        <v>#REF!</v>
      </c>
      <c r="BW34" s="111" t="e">
        <f ca="1"/>
        <v>#REF!</v>
      </c>
      <c r="BX34" s="111" t="e">
        <f ca="1"/>
        <v>#REF!</v>
      </c>
      <c r="BY34" s="111" t="e">
        <f ca="1"/>
        <v>#REF!</v>
      </c>
      <c r="BZ34" s="111" t="e">
        <f ca="1"/>
        <v>#REF!</v>
      </c>
      <c r="CA34" s="111" t="e">
        <f ca="1"/>
        <v>#REF!</v>
      </c>
      <c r="CB34" s="111" t="e">
        <f ca="1"/>
        <v>#REF!</v>
      </c>
      <c r="CC34" s="111" t="e">
        <f ca="1"/>
        <v>#REF!</v>
      </c>
      <c r="CD34" s="111" t="e">
        <f ca="1"/>
        <v>#REF!</v>
      </c>
      <c r="CE34" s="111" t="e">
        <f ca="1"/>
        <v>#REF!</v>
      </c>
      <c r="CF34" s="111" t="e">
        <f ca="1"/>
        <v>#REF!</v>
      </c>
      <c r="CG34" s="111" t="e">
        <f ca="1"/>
        <v>#REF!</v>
      </c>
      <c r="CH34" s="111" t="e">
        <f ca="1"/>
        <v>#REF!</v>
      </c>
      <c r="CI34" s="111" t="e">
        <f ca="1"/>
        <v>#REF!</v>
      </c>
      <c r="CJ34" s="111" t="e">
        <f ca="1"/>
        <v>#REF!</v>
      </c>
      <c r="CK34" s="111" t="e">
        <f ca="1"/>
        <v>#REF!</v>
      </c>
      <c r="CL34" s="111" t="e">
        <f ca="1"/>
        <v>#REF!</v>
      </c>
      <c r="CM34" s="111" t="e">
        <f ca="1"/>
        <v>#REF!</v>
      </c>
      <c r="CN34" s="111" t="e">
        <f ca="1"/>
        <v>#REF!</v>
      </c>
      <c r="CO34" s="111" t="e">
        <f ca="1"/>
        <v>#REF!</v>
      </c>
      <c r="CP34" s="111" t="e">
        <f ca="1"/>
        <v>#REF!</v>
      </c>
      <c r="CQ34" s="111" t="e">
        <f ca="1"/>
        <v>#REF!</v>
      </c>
      <c r="CR34" s="111" t="e">
        <f ca="1"/>
        <v>#REF!</v>
      </c>
      <c r="CS34" s="111" t="e">
        <f ca="1"/>
        <v>#REF!</v>
      </c>
      <c r="CT34" s="111" t="e">
        <f ca="1"/>
        <v>#REF!</v>
      </c>
      <c r="CU34" s="111" t="e">
        <f ca="1"/>
        <v>#REF!</v>
      </c>
      <c r="CV34" s="111" t="e">
        <f ca="1"/>
        <v>#REF!</v>
      </c>
      <c r="CW34" s="111" t="e">
        <f ca="1"/>
        <v>#REF!</v>
      </c>
      <c r="CX34" s="111" t="e">
        <f ca="1"/>
        <v>#REF!</v>
      </c>
      <c r="CY34" s="111" t="e">
        <f ca="1"/>
        <v>#REF!</v>
      </c>
      <c r="CZ34" s="111" t="e">
        <f ca="1"/>
        <v>#REF!</v>
      </c>
      <c r="DA34" s="111" t="e">
        <f ca="1"/>
        <v>#REF!</v>
      </c>
      <c r="DB34" s="111" t="e">
        <f ca="1"/>
        <v>#REF!</v>
      </c>
      <c r="DC34" s="111" t="e">
        <f ca="1"/>
        <v>#REF!</v>
      </c>
      <c r="DD34" s="111" t="e">
        <f ca="1"/>
        <v>#REF!</v>
      </c>
      <c r="DE34" s="111" t="e">
        <f ca="1"/>
        <v>#REF!</v>
      </c>
      <c r="DF34" s="111" t="e">
        <f ca="1"/>
        <v>#REF!</v>
      </c>
      <c r="DG34" s="111" t="e">
        <f ca="1"/>
        <v>#REF!</v>
      </c>
      <c r="DH34" s="111" t="e">
        <f ca="1"/>
        <v>#REF!</v>
      </c>
      <c r="DI34" s="111" t="e">
        <f ca="1"/>
        <v>#REF!</v>
      </c>
      <c r="DJ34" s="111" t="e">
        <f ca="1"/>
        <v>#REF!</v>
      </c>
      <c r="DK34" s="111" t="e">
        <f ca="1"/>
        <v>#REF!</v>
      </c>
      <c r="DL34" s="111" t="e">
        <f ca="1"/>
        <v>#REF!</v>
      </c>
      <c r="DM34" s="111" t="e">
        <f ca="1"/>
        <v>#REF!</v>
      </c>
      <c r="DN34" s="111" t="e">
        <f ca="1"/>
        <v>#REF!</v>
      </c>
      <c r="DO34" s="111" t="e">
        <f ca="1"/>
        <v>#REF!</v>
      </c>
      <c r="DP34" s="111" t="e">
        <f ca="1"/>
        <v>#REF!</v>
      </c>
      <c r="DQ34" s="111" t="e">
        <f ca="1"/>
        <v>#REF!</v>
      </c>
      <c r="DR34" s="111" t="e">
        <f ca="1"/>
        <v>#REF!</v>
      </c>
      <c r="DS34" s="111" t="e">
        <f ca="1"/>
        <v>#REF!</v>
      </c>
      <c r="DT34" s="111" t="e">
        <f ca="1"/>
        <v>#REF!</v>
      </c>
      <c r="DU34" s="111" t="e">
        <f ca="1"/>
        <v>#REF!</v>
      </c>
      <c r="DV34" s="111" t="e">
        <f ca="1"/>
        <v>#REF!</v>
      </c>
      <c r="DW34" s="111" t="e">
        <f ca="1"/>
        <v>#REF!</v>
      </c>
      <c r="DX34" s="111" t="e">
        <f ca="1"/>
        <v>#REF!</v>
      </c>
      <c r="DY34" s="111" t="e">
        <f ca="1"/>
        <v>#REF!</v>
      </c>
      <c r="DZ34" s="111" t="e">
        <f ca="1"/>
        <v>#REF!</v>
      </c>
      <c r="EA34" s="111" t="e">
        <f ca="1"/>
        <v>#REF!</v>
      </c>
      <c r="EB34" s="111" t="e">
        <f ca="1"/>
        <v>#REF!</v>
      </c>
      <c r="EC34" s="111" t="e">
        <f ca="1"/>
        <v>#REF!</v>
      </c>
      <c r="ED34" s="111" t="e">
        <f ca="1"/>
        <v>#REF!</v>
      </c>
      <c r="EE34" s="111" t="e">
        <f ca="1"/>
        <v>#REF!</v>
      </c>
      <c r="EF34" s="111" t="e">
        <f ca="1"/>
        <v>#REF!</v>
      </c>
      <c r="EG34" s="111" t="e">
        <f ca="1"/>
        <v>#REF!</v>
      </c>
      <c r="EH34" s="111" t="e">
        <f ca="1"/>
        <v>#REF!</v>
      </c>
      <c r="EI34" s="111" t="e">
        <f ca="1"/>
        <v>#REF!</v>
      </c>
      <c r="EJ34" s="111" t="e">
        <f ca="1"/>
        <v>#REF!</v>
      </c>
      <c r="EK34" s="111" t="e">
        <f ca="1"/>
        <v>#REF!</v>
      </c>
      <c r="EL34" s="111" t="e">
        <f ca="1"/>
        <v>#REF!</v>
      </c>
      <c r="EM34" s="111" t="e">
        <f ca="1"/>
        <v>#REF!</v>
      </c>
      <c r="EN34" s="111" t="e">
        <f ca="1"/>
        <v>#REF!</v>
      </c>
      <c r="EO34" s="111" t="e">
        <f ca="1"/>
        <v>#REF!</v>
      </c>
      <c r="EP34" s="111" t="e">
        <f ca="1"/>
        <v>#REF!</v>
      </c>
      <c r="EQ34" s="111" t="e">
        <f ca="1"/>
        <v>#REF!</v>
      </c>
      <c r="ER34" s="111" t="e">
        <f ca="1"/>
        <v>#REF!</v>
      </c>
      <c r="ES34" s="111" t="e">
        <f ca="1"/>
        <v>#REF!</v>
      </c>
      <c r="ET34" s="111" t="e">
        <f ca="1"/>
        <v>#REF!</v>
      </c>
      <c r="EU34" s="111" t="str">
        <f ca="1"/>
        <v>0箇所</v>
      </c>
      <c r="EV34" s="111" t="str">
        <f ca="1"/>
        <v>0箇所</v>
      </c>
      <c r="EW34" s="111" t="str">
        <f ca="1"/>
        <v>0箇所</v>
      </c>
      <c r="EX34" s="111" t="str">
        <f ca="1"/>
        <v>0箇所</v>
      </c>
      <c r="EY34" s="111" t="str">
        <f ca="1"/>
        <v>0箇所</v>
      </c>
      <c r="EZ34" s="111" t="str">
        <f ca="1"/>
        <v>0箇所</v>
      </c>
      <c r="FA34" s="111" t="str">
        <f ca="1"/>
        <v>0箇所</v>
      </c>
      <c r="FB34" s="111" t="str">
        <f ca="1"/>
        <v>0箇所</v>
      </c>
      <c r="FC34" s="111" t="str">
        <f ca="1"/>
        <v>0箇所</v>
      </c>
      <c r="FD34" s="111" t="str">
        <f ca="1"/>
        <v>0箇所</v>
      </c>
      <c r="FE34" s="111" t="str">
        <f ca="1"/>
        <v>0箇所</v>
      </c>
      <c r="FF34" s="111" t="str">
        <f ca="1"/>
        <v>0箇所</v>
      </c>
      <c r="FG34" s="111" t="str">
        <f ca="1"/>
        <v>1箇所未満</v>
      </c>
      <c r="FH34" s="111" t="str">
        <f ca="1"/>
        <v>1箇所未満</v>
      </c>
      <c r="FI34" s="111" t="str">
        <f ca="1"/>
        <v>1箇所未満</v>
      </c>
    </row>
    <row r="35" spans="1:165" x14ac:dyDescent="0.2">
      <c r="A35" s="183"/>
      <c r="B35" s="169"/>
      <c r="C35" s="34" t="s">
        <v>92</v>
      </c>
      <c r="D35" s="111" t="e">
        <f ca="1"/>
        <v>#REF!</v>
      </c>
      <c r="E35" s="111" t="e">
        <f ca="1"/>
        <v>#REF!</v>
      </c>
      <c r="F35" s="111" t="e">
        <f ca="1"/>
        <v>#REF!</v>
      </c>
      <c r="G35" s="111" t="e">
        <f ca="1"/>
        <v>#REF!</v>
      </c>
      <c r="H35" s="111" t="e">
        <f ca="1"/>
        <v>#REF!</v>
      </c>
      <c r="I35" s="111" t="e">
        <f ca="1"/>
        <v>#REF!</v>
      </c>
      <c r="J35" s="111" t="e">
        <f ca="1"/>
        <v>#REF!</v>
      </c>
      <c r="K35" s="111" t="e">
        <f ca="1"/>
        <v>#REF!</v>
      </c>
      <c r="L35" s="111" t="e">
        <f ca="1"/>
        <v>#REF!</v>
      </c>
      <c r="M35" s="111" t="e">
        <f ca="1"/>
        <v>#REF!</v>
      </c>
      <c r="N35" s="111" t="e">
        <f ca="1"/>
        <v>#REF!</v>
      </c>
      <c r="O35" s="111" t="e">
        <f ca="1"/>
        <v>#REF!</v>
      </c>
      <c r="P35" s="111" t="e">
        <f ca="1"/>
        <v>#REF!</v>
      </c>
      <c r="Q35" s="111" t="e">
        <f ca="1"/>
        <v>#REF!</v>
      </c>
      <c r="R35" s="111" t="e">
        <f ca="1"/>
        <v>#REF!</v>
      </c>
      <c r="S35" s="111" t="e">
        <f ca="1"/>
        <v>#REF!</v>
      </c>
      <c r="T35" s="111" t="e">
        <f ca="1"/>
        <v>#REF!</v>
      </c>
      <c r="U35" s="111" t="e">
        <f ca="1"/>
        <v>#REF!</v>
      </c>
      <c r="V35" s="111" t="e">
        <f ca="1"/>
        <v>#REF!</v>
      </c>
      <c r="W35" s="111" t="e">
        <f ca="1"/>
        <v>#REF!</v>
      </c>
      <c r="X35" s="111" t="e">
        <f ca="1"/>
        <v>#REF!</v>
      </c>
      <c r="Y35" s="111" t="e">
        <f ca="1"/>
        <v>#REF!</v>
      </c>
      <c r="Z35" s="111" t="e">
        <f ca="1"/>
        <v>#REF!</v>
      </c>
      <c r="AA35" s="111" t="e">
        <f ca="1"/>
        <v>#REF!</v>
      </c>
      <c r="AB35" s="111" t="e">
        <f ca="1"/>
        <v>#REF!</v>
      </c>
      <c r="AC35" s="111" t="e">
        <f ca="1"/>
        <v>#REF!</v>
      </c>
      <c r="AD35" s="111" t="e">
        <f ca="1"/>
        <v>#REF!</v>
      </c>
      <c r="AE35" s="111" t="e">
        <f ca="1"/>
        <v>#REF!</v>
      </c>
      <c r="AF35" s="111" t="e">
        <f ca="1"/>
        <v>#REF!</v>
      </c>
      <c r="AG35" s="111" t="e">
        <f ca="1"/>
        <v>#REF!</v>
      </c>
      <c r="AH35" s="111" t="e">
        <f ca="1"/>
        <v>#REF!</v>
      </c>
      <c r="AI35" s="111" t="e">
        <f ca="1"/>
        <v>#REF!</v>
      </c>
      <c r="AJ35" s="111" t="e">
        <f ca="1"/>
        <v>#REF!</v>
      </c>
      <c r="AK35" s="111" t="e">
        <f ca="1"/>
        <v>#REF!</v>
      </c>
      <c r="AL35" s="111" t="e">
        <f ca="1"/>
        <v>#REF!</v>
      </c>
      <c r="AM35" s="111" t="e">
        <f ca="1"/>
        <v>#REF!</v>
      </c>
      <c r="AN35" s="111" t="e">
        <f ca="1"/>
        <v>#REF!</v>
      </c>
      <c r="AO35" s="111" t="e">
        <f ca="1"/>
        <v>#REF!</v>
      </c>
      <c r="AP35" s="111" t="e">
        <f ca="1"/>
        <v>#REF!</v>
      </c>
      <c r="AQ35" s="111" t="e">
        <f ca="1"/>
        <v>#REF!</v>
      </c>
      <c r="AR35" s="111" t="e">
        <f ca="1"/>
        <v>#REF!</v>
      </c>
      <c r="AS35" s="111" t="e">
        <f ca="1"/>
        <v>#REF!</v>
      </c>
      <c r="AT35" s="111" t="e">
        <f ca="1"/>
        <v>#REF!</v>
      </c>
      <c r="AU35" s="111" t="e">
        <f ca="1"/>
        <v>#REF!</v>
      </c>
      <c r="AV35" s="111" t="e">
        <f ca="1"/>
        <v>#REF!</v>
      </c>
      <c r="AW35" s="111" t="e">
        <f ca="1"/>
        <v>#REF!</v>
      </c>
      <c r="AX35" s="111" t="e">
        <f ca="1"/>
        <v>#REF!</v>
      </c>
      <c r="AY35" s="111" t="e">
        <f ca="1"/>
        <v>#REF!</v>
      </c>
      <c r="AZ35" s="111" t="e">
        <f ca="1"/>
        <v>#REF!</v>
      </c>
      <c r="BA35" s="111" t="e">
        <f ca="1"/>
        <v>#REF!</v>
      </c>
      <c r="BB35" s="111" t="e">
        <f ca="1"/>
        <v>#REF!</v>
      </c>
      <c r="BC35" s="111" t="e">
        <f ca="1"/>
        <v>#REF!</v>
      </c>
      <c r="BD35" s="111" t="e">
        <f ca="1"/>
        <v>#REF!</v>
      </c>
      <c r="BE35" s="111" t="e">
        <f ca="1"/>
        <v>#REF!</v>
      </c>
      <c r="BF35" s="111" t="e">
        <f ca="1"/>
        <v>#REF!</v>
      </c>
      <c r="BG35" s="111" t="e">
        <f ca="1"/>
        <v>#REF!</v>
      </c>
      <c r="BH35" s="111" t="e">
        <f ca="1"/>
        <v>#REF!</v>
      </c>
      <c r="BI35" s="111" t="e">
        <f ca="1"/>
        <v>#REF!</v>
      </c>
      <c r="BJ35" s="111" t="e">
        <f ca="1"/>
        <v>#REF!</v>
      </c>
      <c r="BK35" s="111" t="e">
        <f ca="1"/>
        <v>#REF!</v>
      </c>
      <c r="BL35" s="111" t="e">
        <f ca="1"/>
        <v>#REF!</v>
      </c>
      <c r="BM35" s="111" t="e">
        <f ca="1"/>
        <v>#REF!</v>
      </c>
      <c r="BN35" s="111" t="e">
        <f ca="1"/>
        <v>#REF!</v>
      </c>
      <c r="BO35" s="111" t="e">
        <f ca="1"/>
        <v>#REF!</v>
      </c>
      <c r="BP35" s="111" t="e">
        <f ca="1"/>
        <v>#REF!</v>
      </c>
      <c r="BQ35" s="111" t="e">
        <f ca="1"/>
        <v>#REF!</v>
      </c>
      <c r="BR35" s="111" t="e">
        <f ca="1"/>
        <v>#REF!</v>
      </c>
      <c r="BS35" s="111" t="e">
        <f ca="1"/>
        <v>#REF!</v>
      </c>
      <c r="BT35" s="111" t="e">
        <f ca="1"/>
        <v>#REF!</v>
      </c>
      <c r="BU35" s="111" t="e">
        <f ca="1"/>
        <v>#REF!</v>
      </c>
      <c r="BV35" s="111" t="e">
        <f ca="1"/>
        <v>#REF!</v>
      </c>
      <c r="BW35" s="111" t="e">
        <f ca="1"/>
        <v>#REF!</v>
      </c>
      <c r="BX35" s="111" t="e">
        <f ca="1"/>
        <v>#REF!</v>
      </c>
      <c r="BY35" s="111" t="e">
        <f ca="1"/>
        <v>#REF!</v>
      </c>
      <c r="BZ35" s="111" t="e">
        <f ca="1"/>
        <v>#REF!</v>
      </c>
      <c r="CA35" s="111" t="e">
        <f ca="1"/>
        <v>#REF!</v>
      </c>
      <c r="CB35" s="111" t="e">
        <f ca="1"/>
        <v>#REF!</v>
      </c>
      <c r="CC35" s="111" t="e">
        <f ca="1"/>
        <v>#REF!</v>
      </c>
      <c r="CD35" s="111" t="e">
        <f ca="1"/>
        <v>#REF!</v>
      </c>
      <c r="CE35" s="111" t="e">
        <f ca="1"/>
        <v>#REF!</v>
      </c>
      <c r="CF35" s="111" t="e">
        <f ca="1"/>
        <v>#REF!</v>
      </c>
      <c r="CG35" s="111" t="e">
        <f ca="1"/>
        <v>#REF!</v>
      </c>
      <c r="CH35" s="111" t="e">
        <f ca="1"/>
        <v>#REF!</v>
      </c>
      <c r="CI35" s="111" t="e">
        <f ca="1"/>
        <v>#REF!</v>
      </c>
      <c r="CJ35" s="111" t="e">
        <f ca="1"/>
        <v>#REF!</v>
      </c>
      <c r="CK35" s="111" t="e">
        <f ca="1"/>
        <v>#REF!</v>
      </c>
      <c r="CL35" s="111" t="e">
        <f ca="1"/>
        <v>#REF!</v>
      </c>
      <c r="CM35" s="111" t="e">
        <f ca="1"/>
        <v>#REF!</v>
      </c>
      <c r="CN35" s="111" t="e">
        <f ca="1"/>
        <v>#REF!</v>
      </c>
      <c r="CO35" s="111" t="e">
        <f ca="1"/>
        <v>#REF!</v>
      </c>
      <c r="CP35" s="111" t="e">
        <f ca="1"/>
        <v>#REF!</v>
      </c>
      <c r="CQ35" s="111" t="e">
        <f ca="1"/>
        <v>#REF!</v>
      </c>
      <c r="CR35" s="111" t="e">
        <f ca="1"/>
        <v>#REF!</v>
      </c>
      <c r="CS35" s="111" t="e">
        <f ca="1"/>
        <v>#REF!</v>
      </c>
      <c r="CT35" s="111" t="e">
        <f ca="1"/>
        <v>#REF!</v>
      </c>
      <c r="CU35" s="111" t="e">
        <f ca="1"/>
        <v>#REF!</v>
      </c>
      <c r="CV35" s="111" t="e">
        <f ca="1"/>
        <v>#REF!</v>
      </c>
      <c r="CW35" s="111" t="e">
        <f ca="1"/>
        <v>#REF!</v>
      </c>
      <c r="CX35" s="111" t="e">
        <f ca="1"/>
        <v>#REF!</v>
      </c>
      <c r="CY35" s="111" t="e">
        <f ca="1"/>
        <v>#REF!</v>
      </c>
      <c r="CZ35" s="111" t="e">
        <f ca="1"/>
        <v>#REF!</v>
      </c>
      <c r="DA35" s="111" t="e">
        <f ca="1"/>
        <v>#REF!</v>
      </c>
      <c r="DB35" s="111" t="e">
        <f ca="1"/>
        <v>#REF!</v>
      </c>
      <c r="DC35" s="111" t="e">
        <f ca="1"/>
        <v>#REF!</v>
      </c>
      <c r="DD35" s="111" t="e">
        <f ca="1"/>
        <v>#REF!</v>
      </c>
      <c r="DE35" s="111" t="e">
        <f ca="1"/>
        <v>#REF!</v>
      </c>
      <c r="DF35" s="111" t="e">
        <f ca="1"/>
        <v>#REF!</v>
      </c>
      <c r="DG35" s="111" t="e">
        <f ca="1"/>
        <v>#REF!</v>
      </c>
      <c r="DH35" s="111" t="e">
        <f ca="1"/>
        <v>#REF!</v>
      </c>
      <c r="DI35" s="111" t="e">
        <f ca="1"/>
        <v>#REF!</v>
      </c>
      <c r="DJ35" s="111" t="e">
        <f ca="1"/>
        <v>#REF!</v>
      </c>
      <c r="DK35" s="111" t="e">
        <f ca="1"/>
        <v>#REF!</v>
      </c>
      <c r="DL35" s="111" t="e">
        <f ca="1"/>
        <v>#REF!</v>
      </c>
      <c r="DM35" s="111" t="e">
        <f ca="1"/>
        <v>#REF!</v>
      </c>
      <c r="DN35" s="111" t="e">
        <f ca="1"/>
        <v>#REF!</v>
      </c>
      <c r="DO35" s="111" t="e">
        <f ca="1"/>
        <v>#REF!</v>
      </c>
      <c r="DP35" s="111" t="e">
        <f ca="1"/>
        <v>#REF!</v>
      </c>
      <c r="DQ35" s="111" t="e">
        <f ca="1"/>
        <v>#REF!</v>
      </c>
      <c r="DR35" s="111" t="e">
        <f ca="1"/>
        <v>#REF!</v>
      </c>
      <c r="DS35" s="111" t="e">
        <f ca="1"/>
        <v>#REF!</v>
      </c>
      <c r="DT35" s="111" t="e">
        <f ca="1"/>
        <v>#REF!</v>
      </c>
      <c r="DU35" s="111" t="e">
        <f ca="1"/>
        <v>#REF!</v>
      </c>
      <c r="DV35" s="111" t="e">
        <f ca="1"/>
        <v>#REF!</v>
      </c>
      <c r="DW35" s="111" t="e">
        <f ca="1"/>
        <v>#REF!</v>
      </c>
      <c r="DX35" s="111" t="e">
        <f ca="1"/>
        <v>#REF!</v>
      </c>
      <c r="DY35" s="111" t="e">
        <f ca="1"/>
        <v>#REF!</v>
      </c>
      <c r="DZ35" s="111" t="e">
        <f ca="1"/>
        <v>#REF!</v>
      </c>
      <c r="EA35" s="111" t="e">
        <f ca="1"/>
        <v>#REF!</v>
      </c>
      <c r="EB35" s="111" t="e">
        <f ca="1"/>
        <v>#REF!</v>
      </c>
      <c r="EC35" s="111" t="e">
        <f ca="1"/>
        <v>#REF!</v>
      </c>
      <c r="ED35" s="111" t="e">
        <f ca="1"/>
        <v>#REF!</v>
      </c>
      <c r="EE35" s="111" t="e">
        <f ca="1"/>
        <v>#REF!</v>
      </c>
      <c r="EF35" s="111" t="e">
        <f ca="1"/>
        <v>#REF!</v>
      </c>
      <c r="EG35" s="111" t="e">
        <f ca="1"/>
        <v>#REF!</v>
      </c>
      <c r="EH35" s="111" t="e">
        <f ca="1"/>
        <v>#REF!</v>
      </c>
      <c r="EI35" s="111" t="e">
        <f ca="1"/>
        <v>#REF!</v>
      </c>
      <c r="EJ35" s="111" t="e">
        <f ca="1"/>
        <v>#REF!</v>
      </c>
      <c r="EK35" s="111" t="e">
        <f ca="1"/>
        <v>#REF!</v>
      </c>
      <c r="EL35" s="111" t="e">
        <f ca="1"/>
        <v>#REF!</v>
      </c>
      <c r="EM35" s="111" t="e">
        <f ca="1"/>
        <v>#REF!</v>
      </c>
      <c r="EN35" s="111" t="e">
        <f ca="1"/>
        <v>#REF!</v>
      </c>
      <c r="EO35" s="111" t="e">
        <f ca="1"/>
        <v>#REF!</v>
      </c>
      <c r="EP35" s="111" t="e">
        <f ca="1"/>
        <v>#REF!</v>
      </c>
      <c r="EQ35" s="111" t="e">
        <f ca="1"/>
        <v>#REF!</v>
      </c>
      <c r="ER35" s="111" t="e">
        <f ca="1"/>
        <v>#REF!</v>
      </c>
      <c r="ES35" s="111" t="e">
        <f ca="1"/>
        <v>#REF!</v>
      </c>
      <c r="ET35" s="111" t="e">
        <f ca="1"/>
        <v>#REF!</v>
      </c>
      <c r="EU35" s="111" t="str">
        <f ca="1"/>
        <v>0世帯</v>
      </c>
      <c r="EV35" s="111" t="str">
        <f ca="1"/>
        <v>0世帯</v>
      </c>
      <c r="EW35" s="111" t="str">
        <f ca="1"/>
        <v>0世帯</v>
      </c>
      <c r="EX35" s="111" t="str">
        <f ca="1"/>
        <v>0世帯</v>
      </c>
      <c r="EY35" s="111" t="str">
        <f ca="1"/>
        <v>0世帯</v>
      </c>
      <c r="EZ35" s="111" t="str">
        <f ca="1"/>
        <v>0世帯</v>
      </c>
      <c r="FA35" s="111" t="str">
        <f ca="1"/>
        <v>0世帯</v>
      </c>
      <c r="FB35" s="111" t="str">
        <f ca="1"/>
        <v>0世帯</v>
      </c>
      <c r="FC35" s="111" t="str">
        <f ca="1"/>
        <v>0世帯</v>
      </c>
      <c r="FD35" s="111" t="str">
        <f ca="1"/>
        <v>0世帯</v>
      </c>
      <c r="FE35" s="111" t="str">
        <f ca="1"/>
        <v>0世帯</v>
      </c>
      <c r="FF35" s="111" t="str">
        <f ca="1"/>
        <v>0世帯</v>
      </c>
      <c r="FG35" s="111" t="str">
        <f ca="1"/>
        <v>1世帯未満</v>
      </c>
      <c r="FH35" s="111" t="str">
        <f ca="1"/>
        <v>1世帯未満</v>
      </c>
      <c r="FI35" s="111" t="str">
        <f ca="1"/>
        <v>1世帯未満</v>
      </c>
    </row>
    <row r="36" spans="1:165" x14ac:dyDescent="0.2">
      <c r="A36" s="183"/>
      <c r="B36" s="169"/>
      <c r="C36" s="34" t="s">
        <v>93</v>
      </c>
      <c r="D36" s="111" t="e">
        <f ca="1"/>
        <v>#REF!</v>
      </c>
      <c r="E36" s="111" t="e">
        <f ca="1"/>
        <v>#REF!</v>
      </c>
      <c r="F36" s="111" t="e">
        <f ca="1"/>
        <v>#REF!</v>
      </c>
      <c r="G36" s="111" t="e">
        <f ca="1"/>
        <v>#REF!</v>
      </c>
      <c r="H36" s="111" t="e">
        <f ca="1"/>
        <v>#REF!</v>
      </c>
      <c r="I36" s="111" t="e">
        <f ca="1"/>
        <v>#REF!</v>
      </c>
      <c r="J36" s="111" t="e">
        <f ca="1"/>
        <v>#REF!</v>
      </c>
      <c r="K36" s="111" t="e">
        <f ca="1"/>
        <v>#REF!</v>
      </c>
      <c r="L36" s="111" t="e">
        <f ca="1"/>
        <v>#REF!</v>
      </c>
      <c r="M36" s="111" t="e">
        <f ca="1"/>
        <v>#REF!</v>
      </c>
      <c r="N36" s="111" t="e">
        <f ca="1"/>
        <v>#REF!</v>
      </c>
      <c r="O36" s="111" t="e">
        <f ca="1"/>
        <v>#REF!</v>
      </c>
      <c r="P36" s="111" t="e">
        <f ca="1"/>
        <v>#REF!</v>
      </c>
      <c r="Q36" s="111" t="e">
        <f ca="1"/>
        <v>#REF!</v>
      </c>
      <c r="R36" s="111" t="e">
        <f ca="1"/>
        <v>#REF!</v>
      </c>
      <c r="S36" s="111" t="e">
        <f ca="1"/>
        <v>#REF!</v>
      </c>
      <c r="T36" s="111" t="e">
        <f ca="1"/>
        <v>#REF!</v>
      </c>
      <c r="U36" s="111" t="e">
        <f ca="1"/>
        <v>#REF!</v>
      </c>
      <c r="V36" s="111" t="e">
        <f ca="1"/>
        <v>#REF!</v>
      </c>
      <c r="W36" s="111" t="e">
        <f ca="1"/>
        <v>#REF!</v>
      </c>
      <c r="X36" s="111" t="e">
        <f ca="1"/>
        <v>#REF!</v>
      </c>
      <c r="Y36" s="111" t="e">
        <f ca="1"/>
        <v>#REF!</v>
      </c>
      <c r="Z36" s="111" t="e">
        <f ca="1"/>
        <v>#REF!</v>
      </c>
      <c r="AA36" s="111" t="e">
        <f ca="1"/>
        <v>#REF!</v>
      </c>
      <c r="AB36" s="111" t="e">
        <f ca="1"/>
        <v>#REF!</v>
      </c>
      <c r="AC36" s="111" t="e">
        <f ca="1"/>
        <v>#REF!</v>
      </c>
      <c r="AD36" s="111" t="e">
        <f ca="1"/>
        <v>#REF!</v>
      </c>
      <c r="AE36" s="111" t="e">
        <f ca="1"/>
        <v>#REF!</v>
      </c>
      <c r="AF36" s="111" t="e">
        <f ca="1"/>
        <v>#REF!</v>
      </c>
      <c r="AG36" s="111" t="e">
        <f ca="1"/>
        <v>#REF!</v>
      </c>
      <c r="AH36" s="111" t="e">
        <f ca="1"/>
        <v>#REF!</v>
      </c>
      <c r="AI36" s="111" t="e">
        <f ca="1"/>
        <v>#REF!</v>
      </c>
      <c r="AJ36" s="111" t="e">
        <f ca="1"/>
        <v>#REF!</v>
      </c>
      <c r="AK36" s="111" t="e">
        <f ca="1"/>
        <v>#REF!</v>
      </c>
      <c r="AL36" s="111" t="e">
        <f ca="1"/>
        <v>#REF!</v>
      </c>
      <c r="AM36" s="111" t="e">
        <f ca="1"/>
        <v>#REF!</v>
      </c>
      <c r="AN36" s="111" t="e">
        <f ca="1"/>
        <v>#REF!</v>
      </c>
      <c r="AO36" s="111" t="e">
        <f ca="1"/>
        <v>#REF!</v>
      </c>
      <c r="AP36" s="111" t="e">
        <f ca="1"/>
        <v>#REF!</v>
      </c>
      <c r="AQ36" s="111" t="e">
        <f ca="1"/>
        <v>#REF!</v>
      </c>
      <c r="AR36" s="111" t="e">
        <f ca="1"/>
        <v>#REF!</v>
      </c>
      <c r="AS36" s="111" t="e">
        <f ca="1"/>
        <v>#REF!</v>
      </c>
      <c r="AT36" s="111" t="e">
        <f ca="1"/>
        <v>#REF!</v>
      </c>
      <c r="AU36" s="111" t="e">
        <f ca="1"/>
        <v>#REF!</v>
      </c>
      <c r="AV36" s="111" t="e">
        <f ca="1"/>
        <v>#REF!</v>
      </c>
      <c r="AW36" s="111" t="e">
        <f ca="1"/>
        <v>#REF!</v>
      </c>
      <c r="AX36" s="111" t="e">
        <f ca="1"/>
        <v>#REF!</v>
      </c>
      <c r="AY36" s="111" t="e">
        <f ca="1"/>
        <v>#REF!</v>
      </c>
      <c r="AZ36" s="111" t="e">
        <f ca="1"/>
        <v>#REF!</v>
      </c>
      <c r="BA36" s="111" t="e">
        <f ca="1"/>
        <v>#REF!</v>
      </c>
      <c r="BB36" s="111" t="e">
        <f ca="1"/>
        <v>#REF!</v>
      </c>
      <c r="BC36" s="111" t="e">
        <f ca="1"/>
        <v>#REF!</v>
      </c>
      <c r="BD36" s="111" t="e">
        <f ca="1"/>
        <v>#REF!</v>
      </c>
      <c r="BE36" s="111" t="e">
        <f ca="1"/>
        <v>#REF!</v>
      </c>
      <c r="BF36" s="111" t="e">
        <f ca="1"/>
        <v>#REF!</v>
      </c>
      <c r="BG36" s="111" t="e">
        <f ca="1"/>
        <v>#REF!</v>
      </c>
      <c r="BH36" s="111" t="e">
        <f ca="1"/>
        <v>#REF!</v>
      </c>
      <c r="BI36" s="111" t="e">
        <f ca="1"/>
        <v>#REF!</v>
      </c>
      <c r="BJ36" s="111" t="e">
        <f ca="1"/>
        <v>#REF!</v>
      </c>
      <c r="BK36" s="111" t="e">
        <f ca="1"/>
        <v>#REF!</v>
      </c>
      <c r="BL36" s="111" t="e">
        <f ca="1"/>
        <v>#REF!</v>
      </c>
      <c r="BM36" s="111" t="e">
        <f ca="1"/>
        <v>#REF!</v>
      </c>
      <c r="BN36" s="111" t="e">
        <f ca="1"/>
        <v>#REF!</v>
      </c>
      <c r="BO36" s="111" t="e">
        <f ca="1"/>
        <v>#REF!</v>
      </c>
      <c r="BP36" s="111" t="e">
        <f ca="1"/>
        <v>#REF!</v>
      </c>
      <c r="BQ36" s="111" t="e">
        <f ca="1"/>
        <v>#REF!</v>
      </c>
      <c r="BR36" s="111" t="e">
        <f ca="1"/>
        <v>#REF!</v>
      </c>
      <c r="BS36" s="111" t="e">
        <f ca="1"/>
        <v>#REF!</v>
      </c>
      <c r="BT36" s="111" t="e">
        <f ca="1"/>
        <v>#REF!</v>
      </c>
      <c r="BU36" s="111" t="e">
        <f ca="1"/>
        <v>#REF!</v>
      </c>
      <c r="BV36" s="111" t="e">
        <f ca="1"/>
        <v>#REF!</v>
      </c>
      <c r="BW36" s="111" t="e">
        <f ca="1"/>
        <v>#REF!</v>
      </c>
      <c r="BX36" s="111" t="e">
        <f ca="1"/>
        <v>#REF!</v>
      </c>
      <c r="BY36" s="111" t="e">
        <f ca="1"/>
        <v>#REF!</v>
      </c>
      <c r="BZ36" s="111" t="e">
        <f ca="1"/>
        <v>#REF!</v>
      </c>
      <c r="CA36" s="111" t="e">
        <f ca="1"/>
        <v>#REF!</v>
      </c>
      <c r="CB36" s="111" t="e">
        <f ca="1"/>
        <v>#REF!</v>
      </c>
      <c r="CC36" s="111" t="e">
        <f ca="1"/>
        <v>#REF!</v>
      </c>
      <c r="CD36" s="111" t="e">
        <f ca="1"/>
        <v>#REF!</v>
      </c>
      <c r="CE36" s="111" t="e">
        <f ca="1"/>
        <v>#REF!</v>
      </c>
      <c r="CF36" s="111" t="e">
        <f ca="1"/>
        <v>#REF!</v>
      </c>
      <c r="CG36" s="111" t="e">
        <f ca="1"/>
        <v>#REF!</v>
      </c>
      <c r="CH36" s="111" t="e">
        <f ca="1"/>
        <v>#REF!</v>
      </c>
      <c r="CI36" s="111" t="e">
        <f ca="1"/>
        <v>#REF!</v>
      </c>
      <c r="CJ36" s="111" t="e">
        <f ca="1"/>
        <v>#REF!</v>
      </c>
      <c r="CK36" s="111" t="e">
        <f ca="1"/>
        <v>#REF!</v>
      </c>
      <c r="CL36" s="111" t="e">
        <f ca="1"/>
        <v>#REF!</v>
      </c>
      <c r="CM36" s="111" t="e">
        <f ca="1"/>
        <v>#REF!</v>
      </c>
      <c r="CN36" s="111" t="e">
        <f ca="1"/>
        <v>#REF!</v>
      </c>
      <c r="CO36" s="111" t="e">
        <f ca="1"/>
        <v>#REF!</v>
      </c>
      <c r="CP36" s="111" t="e">
        <f ca="1"/>
        <v>#REF!</v>
      </c>
      <c r="CQ36" s="111" t="e">
        <f ca="1"/>
        <v>#REF!</v>
      </c>
      <c r="CR36" s="111" t="e">
        <f ca="1"/>
        <v>#REF!</v>
      </c>
      <c r="CS36" s="111" t="e">
        <f ca="1"/>
        <v>#REF!</v>
      </c>
      <c r="CT36" s="111" t="e">
        <f ca="1"/>
        <v>#REF!</v>
      </c>
      <c r="CU36" s="111" t="e">
        <f ca="1"/>
        <v>#REF!</v>
      </c>
      <c r="CV36" s="111" t="e">
        <f ca="1"/>
        <v>#REF!</v>
      </c>
      <c r="CW36" s="111" t="e">
        <f ca="1"/>
        <v>#REF!</v>
      </c>
      <c r="CX36" s="111" t="e">
        <f ca="1"/>
        <v>#REF!</v>
      </c>
      <c r="CY36" s="111" t="e">
        <f ca="1"/>
        <v>#REF!</v>
      </c>
      <c r="CZ36" s="111" t="e">
        <f ca="1"/>
        <v>#REF!</v>
      </c>
      <c r="DA36" s="111" t="e">
        <f ca="1"/>
        <v>#REF!</v>
      </c>
      <c r="DB36" s="111" t="e">
        <f ca="1"/>
        <v>#REF!</v>
      </c>
      <c r="DC36" s="111" t="e">
        <f ca="1"/>
        <v>#REF!</v>
      </c>
      <c r="DD36" s="111" t="e">
        <f ca="1"/>
        <v>#REF!</v>
      </c>
      <c r="DE36" s="111" t="e">
        <f ca="1"/>
        <v>#REF!</v>
      </c>
      <c r="DF36" s="111" t="e">
        <f ca="1"/>
        <v>#REF!</v>
      </c>
      <c r="DG36" s="111" t="e">
        <f ca="1"/>
        <v>#REF!</v>
      </c>
      <c r="DH36" s="111" t="e">
        <f ca="1"/>
        <v>#REF!</v>
      </c>
      <c r="DI36" s="111" t="e">
        <f ca="1"/>
        <v>#REF!</v>
      </c>
      <c r="DJ36" s="111" t="e">
        <f ca="1"/>
        <v>#REF!</v>
      </c>
      <c r="DK36" s="111" t="e">
        <f ca="1"/>
        <v>#REF!</v>
      </c>
      <c r="DL36" s="111" t="e">
        <f ca="1"/>
        <v>#REF!</v>
      </c>
      <c r="DM36" s="111" t="e">
        <f ca="1"/>
        <v>#REF!</v>
      </c>
      <c r="DN36" s="111" t="e">
        <f ca="1"/>
        <v>#REF!</v>
      </c>
      <c r="DO36" s="111" t="e">
        <f ca="1"/>
        <v>#REF!</v>
      </c>
      <c r="DP36" s="111" t="e">
        <f ca="1"/>
        <v>#REF!</v>
      </c>
      <c r="DQ36" s="111" t="e">
        <f ca="1"/>
        <v>#REF!</v>
      </c>
      <c r="DR36" s="111" t="e">
        <f ca="1"/>
        <v>#REF!</v>
      </c>
      <c r="DS36" s="111" t="e">
        <f ca="1"/>
        <v>#REF!</v>
      </c>
      <c r="DT36" s="111" t="e">
        <f ca="1"/>
        <v>#REF!</v>
      </c>
      <c r="DU36" s="111" t="e">
        <f ca="1"/>
        <v>#REF!</v>
      </c>
      <c r="DV36" s="111" t="e">
        <f ca="1"/>
        <v>#REF!</v>
      </c>
      <c r="DW36" s="111" t="e">
        <f ca="1"/>
        <v>#REF!</v>
      </c>
      <c r="DX36" s="111" t="e">
        <f ca="1"/>
        <v>#REF!</v>
      </c>
      <c r="DY36" s="111" t="e">
        <f ca="1"/>
        <v>#REF!</v>
      </c>
      <c r="DZ36" s="111" t="e">
        <f ca="1"/>
        <v>#REF!</v>
      </c>
      <c r="EA36" s="111" t="e">
        <f ca="1"/>
        <v>#REF!</v>
      </c>
      <c r="EB36" s="111" t="e">
        <f ca="1"/>
        <v>#REF!</v>
      </c>
      <c r="EC36" s="111" t="e">
        <f ca="1"/>
        <v>#REF!</v>
      </c>
      <c r="ED36" s="111" t="e">
        <f ca="1"/>
        <v>#REF!</v>
      </c>
      <c r="EE36" s="111" t="e">
        <f ca="1"/>
        <v>#REF!</v>
      </c>
      <c r="EF36" s="111" t="e">
        <f ca="1"/>
        <v>#REF!</v>
      </c>
      <c r="EG36" s="111" t="e">
        <f ca="1"/>
        <v>#REF!</v>
      </c>
      <c r="EH36" s="111" t="e">
        <f ca="1"/>
        <v>#REF!</v>
      </c>
      <c r="EI36" s="111" t="e">
        <f ca="1"/>
        <v>#REF!</v>
      </c>
      <c r="EJ36" s="111" t="e">
        <f ca="1"/>
        <v>#REF!</v>
      </c>
      <c r="EK36" s="111" t="e">
        <f ca="1"/>
        <v>#REF!</v>
      </c>
      <c r="EL36" s="111" t="e">
        <f ca="1"/>
        <v>#REF!</v>
      </c>
      <c r="EM36" s="111" t="e">
        <f ca="1"/>
        <v>#REF!</v>
      </c>
      <c r="EN36" s="111" t="e">
        <f ca="1"/>
        <v>#REF!</v>
      </c>
      <c r="EO36" s="111" t="e">
        <f ca="1"/>
        <v>#REF!</v>
      </c>
      <c r="EP36" s="111" t="e">
        <f ca="1"/>
        <v>#REF!</v>
      </c>
      <c r="EQ36" s="111" t="e">
        <f ca="1"/>
        <v>#REF!</v>
      </c>
      <c r="ER36" s="111" t="e">
        <f ca="1"/>
        <v>#REF!</v>
      </c>
      <c r="ES36" s="111" t="e">
        <f ca="1"/>
        <v>#REF!</v>
      </c>
      <c r="ET36" s="111" t="e">
        <f ca="1"/>
        <v>#REF!</v>
      </c>
      <c r="EU36" s="111" t="str">
        <f ca="1"/>
        <v>0人</v>
      </c>
      <c r="EV36" s="111" t="str">
        <f ca="1"/>
        <v>0人</v>
      </c>
      <c r="EW36" s="111" t="str">
        <f ca="1"/>
        <v>0人</v>
      </c>
      <c r="EX36" s="111" t="str">
        <f ca="1"/>
        <v>0人</v>
      </c>
      <c r="EY36" s="111" t="str">
        <f ca="1"/>
        <v>0人</v>
      </c>
      <c r="EZ36" s="111" t="str">
        <f ca="1"/>
        <v>0人</v>
      </c>
      <c r="FA36" s="111" t="str">
        <f ca="1"/>
        <v>0人</v>
      </c>
      <c r="FB36" s="111" t="str">
        <f ca="1"/>
        <v>0人</v>
      </c>
      <c r="FC36" s="111" t="str">
        <f ca="1"/>
        <v>0人</v>
      </c>
      <c r="FD36" s="111" t="str">
        <f ca="1"/>
        <v>0人</v>
      </c>
      <c r="FE36" s="111" t="str">
        <f ca="1"/>
        <v>0人</v>
      </c>
      <c r="FF36" s="111" t="str">
        <f ca="1"/>
        <v>0人</v>
      </c>
      <c r="FG36" s="111" t="str">
        <f ca="1"/>
        <v>1人未満</v>
      </c>
      <c r="FH36" s="111" t="str">
        <f ca="1"/>
        <v>1人未満</v>
      </c>
      <c r="FI36" s="111" t="str">
        <f ca="1"/>
        <v>1人未満</v>
      </c>
    </row>
    <row r="37" spans="1:165" x14ac:dyDescent="0.2">
      <c r="A37" s="183"/>
      <c r="B37" s="169"/>
      <c r="C37" s="34" t="s">
        <v>94</v>
      </c>
      <c r="D37" s="111" t="e">
        <f ca="1"/>
        <v>#REF!</v>
      </c>
      <c r="E37" s="111" t="e">
        <f ca="1"/>
        <v>#REF!</v>
      </c>
      <c r="F37" s="111" t="e">
        <f ca="1"/>
        <v>#REF!</v>
      </c>
      <c r="G37" s="111" t="e">
        <f ca="1"/>
        <v>#REF!</v>
      </c>
      <c r="H37" s="111" t="e">
        <f ca="1"/>
        <v>#REF!</v>
      </c>
      <c r="I37" s="111" t="e">
        <f ca="1"/>
        <v>#REF!</v>
      </c>
      <c r="J37" s="111" t="e">
        <f ca="1"/>
        <v>#REF!</v>
      </c>
      <c r="K37" s="111" t="e">
        <f ca="1"/>
        <v>#REF!</v>
      </c>
      <c r="L37" s="111" t="e">
        <f ca="1"/>
        <v>#REF!</v>
      </c>
      <c r="M37" s="111" t="e">
        <f ca="1"/>
        <v>#REF!</v>
      </c>
      <c r="N37" s="111" t="e">
        <f ca="1"/>
        <v>#REF!</v>
      </c>
      <c r="O37" s="111" t="e">
        <f ca="1"/>
        <v>#REF!</v>
      </c>
      <c r="P37" s="111" t="e">
        <f ca="1"/>
        <v>#REF!</v>
      </c>
      <c r="Q37" s="111" t="e">
        <f ca="1"/>
        <v>#REF!</v>
      </c>
      <c r="R37" s="111" t="e">
        <f ca="1"/>
        <v>#REF!</v>
      </c>
      <c r="S37" s="111" t="e">
        <f ca="1"/>
        <v>#REF!</v>
      </c>
      <c r="T37" s="111" t="e">
        <f ca="1"/>
        <v>#REF!</v>
      </c>
      <c r="U37" s="111" t="e">
        <f ca="1"/>
        <v>#REF!</v>
      </c>
      <c r="V37" s="111" t="e">
        <f ca="1"/>
        <v>#REF!</v>
      </c>
      <c r="W37" s="111" t="e">
        <f ca="1"/>
        <v>#REF!</v>
      </c>
      <c r="X37" s="111" t="e">
        <f ca="1"/>
        <v>#REF!</v>
      </c>
      <c r="Y37" s="111" t="e">
        <f ca="1"/>
        <v>#REF!</v>
      </c>
      <c r="Z37" s="111" t="e">
        <f ca="1"/>
        <v>#REF!</v>
      </c>
      <c r="AA37" s="111" t="e">
        <f ca="1"/>
        <v>#REF!</v>
      </c>
      <c r="AB37" s="111" t="e">
        <f ca="1"/>
        <v>#REF!</v>
      </c>
      <c r="AC37" s="111" t="e">
        <f ca="1"/>
        <v>#REF!</v>
      </c>
      <c r="AD37" s="111" t="e">
        <f ca="1"/>
        <v>#REF!</v>
      </c>
      <c r="AE37" s="111" t="e">
        <f ca="1"/>
        <v>#REF!</v>
      </c>
      <c r="AF37" s="111" t="e">
        <f ca="1"/>
        <v>#REF!</v>
      </c>
      <c r="AG37" s="111" t="e">
        <f ca="1"/>
        <v>#REF!</v>
      </c>
      <c r="AH37" s="111" t="e">
        <f ca="1"/>
        <v>#REF!</v>
      </c>
      <c r="AI37" s="111" t="e">
        <f ca="1"/>
        <v>#REF!</v>
      </c>
      <c r="AJ37" s="111" t="e">
        <f ca="1"/>
        <v>#REF!</v>
      </c>
      <c r="AK37" s="111" t="e">
        <f ca="1"/>
        <v>#REF!</v>
      </c>
      <c r="AL37" s="111" t="e">
        <f ca="1"/>
        <v>#REF!</v>
      </c>
      <c r="AM37" s="111" t="e">
        <f ca="1"/>
        <v>#REF!</v>
      </c>
      <c r="AN37" s="111" t="e">
        <f ca="1"/>
        <v>#REF!</v>
      </c>
      <c r="AO37" s="111" t="e">
        <f ca="1"/>
        <v>#REF!</v>
      </c>
      <c r="AP37" s="111" t="e">
        <f ca="1"/>
        <v>#REF!</v>
      </c>
      <c r="AQ37" s="111" t="e">
        <f ca="1"/>
        <v>#REF!</v>
      </c>
      <c r="AR37" s="111" t="e">
        <f ca="1"/>
        <v>#REF!</v>
      </c>
      <c r="AS37" s="111" t="e">
        <f ca="1"/>
        <v>#REF!</v>
      </c>
      <c r="AT37" s="111" t="e">
        <f ca="1"/>
        <v>#REF!</v>
      </c>
      <c r="AU37" s="111" t="e">
        <f ca="1"/>
        <v>#REF!</v>
      </c>
      <c r="AV37" s="111" t="e">
        <f ca="1"/>
        <v>#REF!</v>
      </c>
      <c r="AW37" s="111" t="e">
        <f ca="1"/>
        <v>#REF!</v>
      </c>
      <c r="AX37" s="111" t="e">
        <f ca="1"/>
        <v>#REF!</v>
      </c>
      <c r="AY37" s="111" t="e">
        <f ca="1"/>
        <v>#REF!</v>
      </c>
      <c r="AZ37" s="111" t="e">
        <f ca="1"/>
        <v>#REF!</v>
      </c>
      <c r="BA37" s="111" t="e">
        <f ca="1"/>
        <v>#REF!</v>
      </c>
      <c r="BB37" s="111" t="e">
        <f ca="1"/>
        <v>#REF!</v>
      </c>
      <c r="BC37" s="111" t="e">
        <f ca="1"/>
        <v>#REF!</v>
      </c>
      <c r="BD37" s="111" t="e">
        <f ca="1"/>
        <v>#REF!</v>
      </c>
      <c r="BE37" s="111" t="e">
        <f ca="1"/>
        <v>#REF!</v>
      </c>
      <c r="BF37" s="111" t="e">
        <f ca="1"/>
        <v>#REF!</v>
      </c>
      <c r="BG37" s="111" t="e">
        <f ca="1"/>
        <v>#REF!</v>
      </c>
      <c r="BH37" s="111" t="e">
        <f ca="1"/>
        <v>#REF!</v>
      </c>
      <c r="BI37" s="111" t="e">
        <f ca="1"/>
        <v>#REF!</v>
      </c>
      <c r="BJ37" s="111" t="e">
        <f ca="1"/>
        <v>#REF!</v>
      </c>
      <c r="BK37" s="111" t="e">
        <f ca="1"/>
        <v>#REF!</v>
      </c>
      <c r="BL37" s="111" t="e">
        <f ca="1"/>
        <v>#REF!</v>
      </c>
      <c r="BM37" s="111" t="e">
        <f ca="1"/>
        <v>#REF!</v>
      </c>
      <c r="BN37" s="111" t="e">
        <f ca="1"/>
        <v>#REF!</v>
      </c>
      <c r="BO37" s="111" t="e">
        <f ca="1"/>
        <v>#REF!</v>
      </c>
      <c r="BP37" s="111" t="e">
        <f ca="1"/>
        <v>#REF!</v>
      </c>
      <c r="BQ37" s="111" t="e">
        <f ca="1"/>
        <v>#REF!</v>
      </c>
      <c r="BR37" s="111" t="e">
        <f ca="1"/>
        <v>#REF!</v>
      </c>
      <c r="BS37" s="111" t="e">
        <f ca="1"/>
        <v>#REF!</v>
      </c>
      <c r="BT37" s="111" t="e">
        <f ca="1"/>
        <v>#REF!</v>
      </c>
      <c r="BU37" s="111" t="e">
        <f ca="1"/>
        <v>#REF!</v>
      </c>
      <c r="BV37" s="111" t="e">
        <f ca="1"/>
        <v>#REF!</v>
      </c>
      <c r="BW37" s="111" t="e">
        <f ca="1"/>
        <v>#REF!</v>
      </c>
      <c r="BX37" s="111" t="e">
        <f ca="1"/>
        <v>#REF!</v>
      </c>
      <c r="BY37" s="111" t="e">
        <f ca="1"/>
        <v>#REF!</v>
      </c>
      <c r="BZ37" s="111" t="e">
        <f ca="1"/>
        <v>#REF!</v>
      </c>
      <c r="CA37" s="111" t="e">
        <f ca="1"/>
        <v>#REF!</v>
      </c>
      <c r="CB37" s="111" t="e">
        <f ca="1"/>
        <v>#REF!</v>
      </c>
      <c r="CC37" s="111" t="e">
        <f ca="1"/>
        <v>#REF!</v>
      </c>
      <c r="CD37" s="111" t="e">
        <f ca="1"/>
        <v>#REF!</v>
      </c>
      <c r="CE37" s="111" t="e">
        <f ca="1"/>
        <v>#REF!</v>
      </c>
      <c r="CF37" s="111" t="e">
        <f ca="1"/>
        <v>#REF!</v>
      </c>
      <c r="CG37" s="111" t="e">
        <f ca="1"/>
        <v>#REF!</v>
      </c>
      <c r="CH37" s="111" t="e">
        <f ca="1"/>
        <v>#REF!</v>
      </c>
      <c r="CI37" s="111" t="e">
        <f ca="1"/>
        <v>#REF!</v>
      </c>
      <c r="CJ37" s="111" t="e">
        <f ca="1"/>
        <v>#REF!</v>
      </c>
      <c r="CK37" s="111" t="e">
        <f ca="1"/>
        <v>#REF!</v>
      </c>
      <c r="CL37" s="111" t="e">
        <f ca="1"/>
        <v>#REF!</v>
      </c>
      <c r="CM37" s="111" t="e">
        <f ca="1"/>
        <v>#REF!</v>
      </c>
      <c r="CN37" s="111" t="e">
        <f ca="1"/>
        <v>#REF!</v>
      </c>
      <c r="CO37" s="111" t="e">
        <f ca="1"/>
        <v>#REF!</v>
      </c>
      <c r="CP37" s="111" t="e">
        <f ca="1"/>
        <v>#REF!</v>
      </c>
      <c r="CQ37" s="111" t="e">
        <f ca="1"/>
        <v>#REF!</v>
      </c>
      <c r="CR37" s="111" t="e">
        <f ca="1"/>
        <v>#REF!</v>
      </c>
      <c r="CS37" s="111" t="e">
        <f ca="1"/>
        <v>#REF!</v>
      </c>
      <c r="CT37" s="111" t="e">
        <f ca="1"/>
        <v>#REF!</v>
      </c>
      <c r="CU37" s="111" t="e">
        <f ca="1"/>
        <v>#REF!</v>
      </c>
      <c r="CV37" s="111" t="e">
        <f ca="1"/>
        <v>#REF!</v>
      </c>
      <c r="CW37" s="111" t="e">
        <f ca="1"/>
        <v>#REF!</v>
      </c>
      <c r="CX37" s="111" t="e">
        <f ca="1"/>
        <v>#REF!</v>
      </c>
      <c r="CY37" s="111" t="e">
        <f ca="1"/>
        <v>#REF!</v>
      </c>
      <c r="CZ37" s="111" t="e">
        <f ca="1"/>
        <v>#REF!</v>
      </c>
      <c r="DA37" s="111" t="e">
        <f ca="1"/>
        <v>#REF!</v>
      </c>
      <c r="DB37" s="111" t="e">
        <f ca="1"/>
        <v>#REF!</v>
      </c>
      <c r="DC37" s="111" t="e">
        <f ca="1"/>
        <v>#REF!</v>
      </c>
      <c r="DD37" s="111" t="e">
        <f ca="1"/>
        <v>#REF!</v>
      </c>
      <c r="DE37" s="111" t="e">
        <f ca="1"/>
        <v>#REF!</v>
      </c>
      <c r="DF37" s="111" t="e">
        <f ca="1"/>
        <v>#REF!</v>
      </c>
      <c r="DG37" s="111" t="e">
        <f ca="1"/>
        <v>#REF!</v>
      </c>
      <c r="DH37" s="111" t="e">
        <f ca="1"/>
        <v>#REF!</v>
      </c>
      <c r="DI37" s="111" t="e">
        <f ca="1"/>
        <v>#REF!</v>
      </c>
      <c r="DJ37" s="111" t="e">
        <f ca="1"/>
        <v>#REF!</v>
      </c>
      <c r="DK37" s="111" t="e">
        <f ca="1"/>
        <v>#REF!</v>
      </c>
      <c r="DL37" s="111" t="e">
        <f ca="1"/>
        <v>#REF!</v>
      </c>
      <c r="DM37" s="111" t="e">
        <f ca="1"/>
        <v>#REF!</v>
      </c>
      <c r="DN37" s="111" t="e">
        <f ca="1"/>
        <v>#REF!</v>
      </c>
      <c r="DO37" s="111" t="e">
        <f ca="1"/>
        <v>#REF!</v>
      </c>
      <c r="DP37" s="111" t="e">
        <f ca="1"/>
        <v>#REF!</v>
      </c>
      <c r="DQ37" s="111" t="e">
        <f ca="1"/>
        <v>#REF!</v>
      </c>
      <c r="DR37" s="111" t="e">
        <f ca="1"/>
        <v>#REF!</v>
      </c>
      <c r="DS37" s="111" t="e">
        <f ca="1"/>
        <v>#REF!</v>
      </c>
      <c r="DT37" s="111" t="e">
        <f ca="1"/>
        <v>#REF!</v>
      </c>
      <c r="DU37" s="111" t="e">
        <f ca="1"/>
        <v>#REF!</v>
      </c>
      <c r="DV37" s="111" t="e">
        <f ca="1"/>
        <v>#REF!</v>
      </c>
      <c r="DW37" s="111" t="e">
        <f ca="1"/>
        <v>#REF!</v>
      </c>
      <c r="DX37" s="111" t="e">
        <f ca="1"/>
        <v>#REF!</v>
      </c>
      <c r="DY37" s="111" t="e">
        <f ca="1"/>
        <v>#REF!</v>
      </c>
      <c r="DZ37" s="111" t="e">
        <f ca="1"/>
        <v>#REF!</v>
      </c>
      <c r="EA37" s="111" t="e">
        <f ca="1"/>
        <v>#REF!</v>
      </c>
      <c r="EB37" s="111" t="e">
        <f ca="1"/>
        <v>#REF!</v>
      </c>
      <c r="EC37" s="111" t="e">
        <f ca="1"/>
        <v>#REF!</v>
      </c>
      <c r="ED37" s="111" t="e">
        <f ca="1"/>
        <v>#REF!</v>
      </c>
      <c r="EE37" s="111" t="e">
        <f ca="1"/>
        <v>#REF!</v>
      </c>
      <c r="EF37" s="111" t="e">
        <f ca="1"/>
        <v>#REF!</v>
      </c>
      <c r="EG37" s="111" t="e">
        <f ca="1"/>
        <v>#REF!</v>
      </c>
      <c r="EH37" s="111" t="e">
        <f ca="1"/>
        <v>#REF!</v>
      </c>
      <c r="EI37" s="111" t="e">
        <f ca="1"/>
        <v>#REF!</v>
      </c>
      <c r="EJ37" s="111" t="e">
        <f ca="1"/>
        <v>#REF!</v>
      </c>
      <c r="EK37" s="111" t="e">
        <f ca="1"/>
        <v>#REF!</v>
      </c>
      <c r="EL37" s="111" t="e">
        <f ca="1"/>
        <v>#REF!</v>
      </c>
      <c r="EM37" s="111" t="e">
        <f ca="1"/>
        <v>#REF!</v>
      </c>
      <c r="EN37" s="111" t="e">
        <f ca="1"/>
        <v>#REF!</v>
      </c>
      <c r="EO37" s="111" t="e">
        <f ca="1"/>
        <v>#REF!</v>
      </c>
      <c r="EP37" s="111" t="e">
        <f ca="1"/>
        <v>#REF!</v>
      </c>
      <c r="EQ37" s="111" t="e">
        <f ca="1"/>
        <v>#REF!</v>
      </c>
      <c r="ER37" s="111" t="e">
        <f ca="1"/>
        <v>#REF!</v>
      </c>
      <c r="ES37" s="111" t="e">
        <f ca="1"/>
        <v>#REF!</v>
      </c>
      <c r="ET37" s="111" t="e">
        <f ca="1"/>
        <v>#REF!</v>
      </c>
      <c r="EU37" s="111" t="str">
        <f ca="1"/>
        <v>0世帯</v>
      </c>
      <c r="EV37" s="111" t="str">
        <f ca="1"/>
        <v>0世帯</v>
      </c>
      <c r="EW37" s="111" t="str">
        <f ca="1"/>
        <v>0世帯</v>
      </c>
      <c r="EX37" s="111" t="str">
        <f ca="1"/>
        <v>0世帯</v>
      </c>
      <c r="EY37" s="111" t="str">
        <f ca="1"/>
        <v>0世帯</v>
      </c>
      <c r="EZ37" s="111" t="str">
        <f ca="1"/>
        <v>0世帯</v>
      </c>
      <c r="FA37" s="111" t="str">
        <f ca="1"/>
        <v>0世帯</v>
      </c>
      <c r="FB37" s="111" t="str">
        <f ca="1"/>
        <v>0世帯</v>
      </c>
      <c r="FC37" s="111" t="str">
        <f ca="1"/>
        <v>0世帯</v>
      </c>
      <c r="FD37" s="111" t="str">
        <f ca="1"/>
        <v>0世帯</v>
      </c>
      <c r="FE37" s="111" t="str">
        <f ca="1"/>
        <v>0世帯</v>
      </c>
      <c r="FF37" s="111" t="str">
        <f ca="1"/>
        <v>0世帯</v>
      </c>
      <c r="FG37" s="111" t="str">
        <f ca="1"/>
        <v>1世帯未満</v>
      </c>
      <c r="FH37" s="111" t="str">
        <f ca="1"/>
        <v>1世帯未満</v>
      </c>
      <c r="FI37" s="111" t="str">
        <f ca="1"/>
        <v>1世帯未満</v>
      </c>
    </row>
    <row r="38" spans="1:165" x14ac:dyDescent="0.2">
      <c r="A38" s="183"/>
      <c r="B38" s="169"/>
      <c r="C38" s="98" t="s">
        <v>95</v>
      </c>
      <c r="D38" s="111" t="e">
        <f ca="1"/>
        <v>#REF!</v>
      </c>
      <c r="E38" s="111" t="e">
        <f ca="1"/>
        <v>#REF!</v>
      </c>
      <c r="F38" s="111" t="e">
        <f ca="1"/>
        <v>#REF!</v>
      </c>
      <c r="G38" s="111" t="e">
        <f ca="1"/>
        <v>#REF!</v>
      </c>
      <c r="H38" s="111" t="e">
        <f ca="1"/>
        <v>#REF!</v>
      </c>
      <c r="I38" s="111" t="e">
        <f ca="1"/>
        <v>#REF!</v>
      </c>
      <c r="J38" s="111" t="e">
        <f ca="1"/>
        <v>#REF!</v>
      </c>
      <c r="K38" s="111" t="e">
        <f ca="1"/>
        <v>#REF!</v>
      </c>
      <c r="L38" s="111" t="e">
        <f ca="1"/>
        <v>#REF!</v>
      </c>
      <c r="M38" s="111" t="e">
        <f ca="1"/>
        <v>#REF!</v>
      </c>
      <c r="N38" s="111" t="e">
        <f ca="1"/>
        <v>#REF!</v>
      </c>
      <c r="O38" s="111" t="e">
        <f ca="1"/>
        <v>#REF!</v>
      </c>
      <c r="P38" s="111" t="e">
        <f ca="1"/>
        <v>#REF!</v>
      </c>
      <c r="Q38" s="111" t="e">
        <f ca="1"/>
        <v>#REF!</v>
      </c>
      <c r="R38" s="111" t="e">
        <f ca="1"/>
        <v>#REF!</v>
      </c>
      <c r="S38" s="111" t="e">
        <f ca="1"/>
        <v>#REF!</v>
      </c>
      <c r="T38" s="111" t="e">
        <f ca="1"/>
        <v>#REF!</v>
      </c>
      <c r="U38" s="111" t="e">
        <f ca="1"/>
        <v>#REF!</v>
      </c>
      <c r="V38" s="111" t="e">
        <f ca="1"/>
        <v>#REF!</v>
      </c>
      <c r="W38" s="111" t="e">
        <f ca="1"/>
        <v>#REF!</v>
      </c>
      <c r="X38" s="111" t="e">
        <f ca="1"/>
        <v>#REF!</v>
      </c>
      <c r="Y38" s="111" t="e">
        <f ca="1"/>
        <v>#REF!</v>
      </c>
      <c r="Z38" s="111" t="e">
        <f ca="1"/>
        <v>#REF!</v>
      </c>
      <c r="AA38" s="111" t="e">
        <f ca="1"/>
        <v>#REF!</v>
      </c>
      <c r="AB38" s="111" t="e">
        <f ca="1"/>
        <v>#REF!</v>
      </c>
      <c r="AC38" s="111" t="e">
        <f ca="1"/>
        <v>#REF!</v>
      </c>
      <c r="AD38" s="111" t="e">
        <f ca="1"/>
        <v>#REF!</v>
      </c>
      <c r="AE38" s="111" t="e">
        <f ca="1"/>
        <v>#REF!</v>
      </c>
      <c r="AF38" s="111" t="e">
        <f ca="1"/>
        <v>#REF!</v>
      </c>
      <c r="AG38" s="111" t="e">
        <f ca="1"/>
        <v>#REF!</v>
      </c>
      <c r="AH38" s="111" t="e">
        <f ca="1"/>
        <v>#REF!</v>
      </c>
      <c r="AI38" s="111" t="e">
        <f ca="1"/>
        <v>#REF!</v>
      </c>
      <c r="AJ38" s="111" t="e">
        <f ca="1"/>
        <v>#REF!</v>
      </c>
      <c r="AK38" s="111" t="e">
        <f ca="1"/>
        <v>#REF!</v>
      </c>
      <c r="AL38" s="111" t="e">
        <f ca="1"/>
        <v>#REF!</v>
      </c>
      <c r="AM38" s="111" t="e">
        <f ca="1"/>
        <v>#REF!</v>
      </c>
      <c r="AN38" s="111" t="e">
        <f ca="1"/>
        <v>#REF!</v>
      </c>
      <c r="AO38" s="111" t="e">
        <f ca="1"/>
        <v>#REF!</v>
      </c>
      <c r="AP38" s="111" t="e">
        <f ca="1"/>
        <v>#REF!</v>
      </c>
      <c r="AQ38" s="111" t="e">
        <f ca="1"/>
        <v>#REF!</v>
      </c>
      <c r="AR38" s="111" t="e">
        <f ca="1"/>
        <v>#REF!</v>
      </c>
      <c r="AS38" s="111" t="e">
        <f ca="1"/>
        <v>#REF!</v>
      </c>
      <c r="AT38" s="111" t="e">
        <f ca="1"/>
        <v>#REF!</v>
      </c>
      <c r="AU38" s="111" t="e">
        <f ca="1"/>
        <v>#REF!</v>
      </c>
      <c r="AV38" s="111" t="e">
        <f ca="1"/>
        <v>#REF!</v>
      </c>
      <c r="AW38" s="111" t="e">
        <f ca="1"/>
        <v>#REF!</v>
      </c>
      <c r="AX38" s="111" t="e">
        <f ca="1"/>
        <v>#REF!</v>
      </c>
      <c r="AY38" s="111" t="e">
        <f ca="1"/>
        <v>#REF!</v>
      </c>
      <c r="AZ38" s="111" t="e">
        <f ca="1"/>
        <v>#REF!</v>
      </c>
      <c r="BA38" s="111" t="e">
        <f ca="1"/>
        <v>#REF!</v>
      </c>
      <c r="BB38" s="111" t="e">
        <f ca="1"/>
        <v>#REF!</v>
      </c>
      <c r="BC38" s="111" t="e">
        <f ca="1"/>
        <v>#REF!</v>
      </c>
      <c r="BD38" s="111" t="e">
        <f ca="1"/>
        <v>#REF!</v>
      </c>
      <c r="BE38" s="111" t="e">
        <f ca="1"/>
        <v>#REF!</v>
      </c>
      <c r="BF38" s="111" t="e">
        <f ca="1"/>
        <v>#REF!</v>
      </c>
      <c r="BG38" s="111" t="e">
        <f ca="1"/>
        <v>#REF!</v>
      </c>
      <c r="BH38" s="111" t="e">
        <f ca="1"/>
        <v>#REF!</v>
      </c>
      <c r="BI38" s="111" t="e">
        <f ca="1"/>
        <v>#REF!</v>
      </c>
      <c r="BJ38" s="111" t="e">
        <f ca="1"/>
        <v>#REF!</v>
      </c>
      <c r="BK38" s="111" t="e">
        <f ca="1"/>
        <v>#REF!</v>
      </c>
      <c r="BL38" s="111" t="e">
        <f ca="1"/>
        <v>#REF!</v>
      </c>
      <c r="BM38" s="111" t="e">
        <f ca="1"/>
        <v>#REF!</v>
      </c>
      <c r="BN38" s="111" t="e">
        <f ca="1"/>
        <v>#REF!</v>
      </c>
      <c r="BO38" s="111" t="e">
        <f ca="1"/>
        <v>#REF!</v>
      </c>
      <c r="BP38" s="111" t="e">
        <f ca="1"/>
        <v>#REF!</v>
      </c>
      <c r="BQ38" s="111" t="e">
        <f ca="1"/>
        <v>#REF!</v>
      </c>
      <c r="BR38" s="111" t="e">
        <f ca="1"/>
        <v>#REF!</v>
      </c>
      <c r="BS38" s="111" t="e">
        <f ca="1"/>
        <v>#REF!</v>
      </c>
      <c r="BT38" s="111" t="e">
        <f ca="1"/>
        <v>#REF!</v>
      </c>
      <c r="BU38" s="111" t="e">
        <f ca="1"/>
        <v>#REF!</v>
      </c>
      <c r="BV38" s="111" t="e">
        <f ca="1"/>
        <v>#REF!</v>
      </c>
      <c r="BW38" s="111" t="e">
        <f ca="1"/>
        <v>#REF!</v>
      </c>
      <c r="BX38" s="111" t="e">
        <f ca="1"/>
        <v>#REF!</v>
      </c>
      <c r="BY38" s="111" t="e">
        <f ca="1"/>
        <v>#REF!</v>
      </c>
      <c r="BZ38" s="111" t="e">
        <f ca="1"/>
        <v>#REF!</v>
      </c>
      <c r="CA38" s="111" t="e">
        <f ca="1"/>
        <v>#REF!</v>
      </c>
      <c r="CB38" s="111" t="e">
        <f ca="1"/>
        <v>#REF!</v>
      </c>
      <c r="CC38" s="111" t="e">
        <f ca="1"/>
        <v>#REF!</v>
      </c>
      <c r="CD38" s="111" t="e">
        <f ca="1"/>
        <v>#REF!</v>
      </c>
      <c r="CE38" s="111" t="e">
        <f ca="1"/>
        <v>#REF!</v>
      </c>
      <c r="CF38" s="111" t="e">
        <f ca="1"/>
        <v>#REF!</v>
      </c>
      <c r="CG38" s="111" t="e">
        <f ca="1"/>
        <v>#REF!</v>
      </c>
      <c r="CH38" s="111" t="e">
        <f ca="1"/>
        <v>#REF!</v>
      </c>
      <c r="CI38" s="111" t="e">
        <f ca="1"/>
        <v>#REF!</v>
      </c>
      <c r="CJ38" s="111" t="e">
        <f ca="1"/>
        <v>#REF!</v>
      </c>
      <c r="CK38" s="111" t="e">
        <f ca="1"/>
        <v>#REF!</v>
      </c>
      <c r="CL38" s="111" t="e">
        <f ca="1"/>
        <v>#REF!</v>
      </c>
      <c r="CM38" s="111" t="e">
        <f ca="1"/>
        <v>#REF!</v>
      </c>
      <c r="CN38" s="111" t="e">
        <f ca="1"/>
        <v>#REF!</v>
      </c>
      <c r="CO38" s="111" t="e">
        <f ca="1"/>
        <v>#REF!</v>
      </c>
      <c r="CP38" s="111" t="e">
        <f ca="1"/>
        <v>#REF!</v>
      </c>
      <c r="CQ38" s="111" t="e">
        <f ca="1"/>
        <v>#REF!</v>
      </c>
      <c r="CR38" s="111" t="e">
        <f ca="1"/>
        <v>#REF!</v>
      </c>
      <c r="CS38" s="111" t="e">
        <f ca="1"/>
        <v>#REF!</v>
      </c>
      <c r="CT38" s="111" t="e">
        <f ca="1"/>
        <v>#REF!</v>
      </c>
      <c r="CU38" s="111" t="e">
        <f ca="1"/>
        <v>#REF!</v>
      </c>
      <c r="CV38" s="111" t="e">
        <f ca="1"/>
        <v>#REF!</v>
      </c>
      <c r="CW38" s="111" t="e">
        <f ca="1"/>
        <v>#REF!</v>
      </c>
      <c r="CX38" s="111" t="e">
        <f ca="1"/>
        <v>#REF!</v>
      </c>
      <c r="CY38" s="111" t="e">
        <f ca="1"/>
        <v>#REF!</v>
      </c>
      <c r="CZ38" s="111" t="e">
        <f ca="1"/>
        <v>#REF!</v>
      </c>
      <c r="DA38" s="111" t="e">
        <f ca="1"/>
        <v>#REF!</v>
      </c>
      <c r="DB38" s="111" t="e">
        <f ca="1"/>
        <v>#REF!</v>
      </c>
      <c r="DC38" s="111" t="e">
        <f ca="1"/>
        <v>#REF!</v>
      </c>
      <c r="DD38" s="111" t="e">
        <f ca="1"/>
        <v>#REF!</v>
      </c>
      <c r="DE38" s="111" t="e">
        <f ca="1"/>
        <v>#REF!</v>
      </c>
      <c r="DF38" s="111" t="e">
        <f ca="1"/>
        <v>#REF!</v>
      </c>
      <c r="DG38" s="111" t="e">
        <f ca="1"/>
        <v>#REF!</v>
      </c>
      <c r="DH38" s="111" t="e">
        <f ca="1"/>
        <v>#REF!</v>
      </c>
      <c r="DI38" s="111" t="e">
        <f ca="1"/>
        <v>#REF!</v>
      </c>
      <c r="DJ38" s="111" t="e">
        <f ca="1"/>
        <v>#REF!</v>
      </c>
      <c r="DK38" s="111" t="e">
        <f ca="1"/>
        <v>#REF!</v>
      </c>
      <c r="DL38" s="111" t="e">
        <f ca="1"/>
        <v>#REF!</v>
      </c>
      <c r="DM38" s="111" t="e">
        <f ca="1"/>
        <v>#REF!</v>
      </c>
      <c r="DN38" s="111" t="e">
        <f ca="1"/>
        <v>#REF!</v>
      </c>
      <c r="DO38" s="111" t="e">
        <f ca="1"/>
        <v>#REF!</v>
      </c>
      <c r="DP38" s="111" t="e">
        <f ca="1"/>
        <v>#REF!</v>
      </c>
      <c r="DQ38" s="111" t="e">
        <f ca="1"/>
        <v>#REF!</v>
      </c>
      <c r="DR38" s="111" t="e">
        <f ca="1"/>
        <v>#REF!</v>
      </c>
      <c r="DS38" s="111" t="e">
        <f ca="1"/>
        <v>#REF!</v>
      </c>
      <c r="DT38" s="111" t="e">
        <f ca="1"/>
        <v>#REF!</v>
      </c>
      <c r="DU38" s="111" t="e">
        <f ca="1"/>
        <v>#REF!</v>
      </c>
      <c r="DV38" s="111" t="e">
        <f ca="1"/>
        <v>#REF!</v>
      </c>
      <c r="DW38" s="111" t="e">
        <f ca="1"/>
        <v>#REF!</v>
      </c>
      <c r="DX38" s="111" t="e">
        <f ca="1"/>
        <v>#REF!</v>
      </c>
      <c r="DY38" s="111" t="e">
        <f ca="1"/>
        <v>#REF!</v>
      </c>
      <c r="DZ38" s="111" t="e">
        <f ca="1"/>
        <v>#REF!</v>
      </c>
      <c r="EA38" s="111" t="e">
        <f ca="1"/>
        <v>#REF!</v>
      </c>
      <c r="EB38" s="111" t="e">
        <f ca="1"/>
        <v>#REF!</v>
      </c>
      <c r="EC38" s="111" t="e">
        <f ca="1"/>
        <v>#REF!</v>
      </c>
      <c r="ED38" s="111" t="e">
        <f ca="1"/>
        <v>#REF!</v>
      </c>
      <c r="EE38" s="111" t="e">
        <f ca="1"/>
        <v>#REF!</v>
      </c>
      <c r="EF38" s="111" t="e">
        <f ca="1"/>
        <v>#REF!</v>
      </c>
      <c r="EG38" s="111" t="e">
        <f ca="1"/>
        <v>#REF!</v>
      </c>
      <c r="EH38" s="111" t="e">
        <f ca="1"/>
        <v>#REF!</v>
      </c>
      <c r="EI38" s="111" t="e">
        <f ca="1"/>
        <v>#REF!</v>
      </c>
      <c r="EJ38" s="111" t="e">
        <f ca="1"/>
        <v>#REF!</v>
      </c>
      <c r="EK38" s="111" t="e">
        <f ca="1"/>
        <v>#REF!</v>
      </c>
      <c r="EL38" s="111" t="e">
        <f ca="1"/>
        <v>#REF!</v>
      </c>
      <c r="EM38" s="111" t="e">
        <f ca="1"/>
        <v>#REF!</v>
      </c>
      <c r="EN38" s="111" t="e">
        <f ca="1"/>
        <v>#REF!</v>
      </c>
      <c r="EO38" s="111" t="e">
        <f ca="1"/>
        <v>#REF!</v>
      </c>
      <c r="EP38" s="111" t="e">
        <f ca="1"/>
        <v>#REF!</v>
      </c>
      <c r="EQ38" s="111" t="e">
        <f ca="1"/>
        <v>#REF!</v>
      </c>
      <c r="ER38" s="111" t="e">
        <f ca="1"/>
        <v>#REF!</v>
      </c>
      <c r="ES38" s="111" t="e">
        <f ca="1"/>
        <v>#REF!</v>
      </c>
      <c r="ET38" s="111" t="e">
        <f ca="1"/>
        <v>#REF!</v>
      </c>
      <c r="EU38" s="111" t="str">
        <f ca="1"/>
        <v>0人</v>
      </c>
      <c r="EV38" s="111" t="str">
        <f ca="1"/>
        <v>0人</v>
      </c>
      <c r="EW38" s="111" t="str">
        <f ca="1"/>
        <v>0人</v>
      </c>
      <c r="EX38" s="111" t="str">
        <f ca="1"/>
        <v>0人</v>
      </c>
      <c r="EY38" s="111" t="str">
        <f ca="1"/>
        <v>0人</v>
      </c>
      <c r="EZ38" s="111" t="str">
        <f ca="1"/>
        <v>0人</v>
      </c>
      <c r="FA38" s="111" t="str">
        <f ca="1"/>
        <v>0人</v>
      </c>
      <c r="FB38" s="111" t="str">
        <f ca="1"/>
        <v>0人</v>
      </c>
      <c r="FC38" s="111" t="str">
        <f ca="1"/>
        <v>0人</v>
      </c>
      <c r="FD38" s="111" t="str">
        <f ca="1"/>
        <v>0人</v>
      </c>
      <c r="FE38" s="111" t="str">
        <f ca="1"/>
        <v>0人</v>
      </c>
      <c r="FF38" s="111" t="str">
        <f ca="1"/>
        <v>0人</v>
      </c>
      <c r="FG38" s="111" t="str">
        <f ca="1"/>
        <v>1人未満</v>
      </c>
      <c r="FH38" s="111" t="str">
        <f ca="1"/>
        <v>1人未満</v>
      </c>
      <c r="FI38" s="111" t="str">
        <f ca="1"/>
        <v>1人未満</v>
      </c>
    </row>
    <row r="39" spans="1:165" x14ac:dyDescent="0.2">
      <c r="A39" s="183"/>
      <c r="B39" s="169"/>
      <c r="C39" s="98" t="s">
        <v>96</v>
      </c>
      <c r="D39" s="111" t="e">
        <f ca="1"/>
        <v>#REF!</v>
      </c>
      <c r="E39" s="111" t="e">
        <f ca="1"/>
        <v>#REF!</v>
      </c>
      <c r="F39" s="111" t="e">
        <f ca="1"/>
        <v>#REF!</v>
      </c>
      <c r="G39" s="111" t="e">
        <f ca="1"/>
        <v>#REF!</v>
      </c>
      <c r="H39" s="111" t="e">
        <f ca="1"/>
        <v>#REF!</v>
      </c>
      <c r="I39" s="111" t="e">
        <f ca="1"/>
        <v>#REF!</v>
      </c>
      <c r="J39" s="111" t="e">
        <f ca="1"/>
        <v>#REF!</v>
      </c>
      <c r="K39" s="111" t="e">
        <f ca="1"/>
        <v>#REF!</v>
      </c>
      <c r="L39" s="111" t="e">
        <f ca="1"/>
        <v>#REF!</v>
      </c>
      <c r="M39" s="111" t="e">
        <f ca="1"/>
        <v>#REF!</v>
      </c>
      <c r="N39" s="111" t="e">
        <f ca="1"/>
        <v>#REF!</v>
      </c>
      <c r="O39" s="111" t="e">
        <f ca="1"/>
        <v>#REF!</v>
      </c>
      <c r="P39" s="111" t="e">
        <f ca="1"/>
        <v>#REF!</v>
      </c>
      <c r="Q39" s="111" t="e">
        <f ca="1"/>
        <v>#REF!</v>
      </c>
      <c r="R39" s="111" t="e">
        <f ca="1"/>
        <v>#REF!</v>
      </c>
      <c r="S39" s="111" t="e">
        <f ca="1"/>
        <v>#REF!</v>
      </c>
      <c r="T39" s="111" t="e">
        <f ca="1"/>
        <v>#REF!</v>
      </c>
      <c r="U39" s="111" t="e">
        <f ca="1"/>
        <v>#REF!</v>
      </c>
      <c r="V39" s="111" t="e">
        <f ca="1"/>
        <v>#REF!</v>
      </c>
      <c r="W39" s="111" t="e">
        <f ca="1"/>
        <v>#REF!</v>
      </c>
      <c r="X39" s="111" t="e">
        <f ca="1"/>
        <v>#REF!</v>
      </c>
      <c r="Y39" s="111" t="e">
        <f ca="1"/>
        <v>#REF!</v>
      </c>
      <c r="Z39" s="111" t="e">
        <f ca="1"/>
        <v>#REF!</v>
      </c>
      <c r="AA39" s="111" t="e">
        <f ca="1"/>
        <v>#REF!</v>
      </c>
      <c r="AB39" s="111" t="e">
        <f ca="1"/>
        <v>#REF!</v>
      </c>
      <c r="AC39" s="111" t="e">
        <f ca="1"/>
        <v>#REF!</v>
      </c>
      <c r="AD39" s="111" t="e">
        <f ca="1"/>
        <v>#REF!</v>
      </c>
      <c r="AE39" s="111" t="e">
        <f ca="1"/>
        <v>#REF!</v>
      </c>
      <c r="AF39" s="111" t="e">
        <f ca="1"/>
        <v>#REF!</v>
      </c>
      <c r="AG39" s="111" t="e">
        <f ca="1"/>
        <v>#REF!</v>
      </c>
      <c r="AH39" s="111" t="e">
        <f ca="1"/>
        <v>#REF!</v>
      </c>
      <c r="AI39" s="111" t="e">
        <f ca="1"/>
        <v>#REF!</v>
      </c>
      <c r="AJ39" s="111" t="e">
        <f ca="1"/>
        <v>#REF!</v>
      </c>
      <c r="AK39" s="111" t="e">
        <f ca="1"/>
        <v>#REF!</v>
      </c>
      <c r="AL39" s="111" t="e">
        <f ca="1"/>
        <v>#REF!</v>
      </c>
      <c r="AM39" s="111" t="e">
        <f ca="1"/>
        <v>#REF!</v>
      </c>
      <c r="AN39" s="111" t="e">
        <f ca="1"/>
        <v>#REF!</v>
      </c>
      <c r="AO39" s="111" t="e">
        <f ca="1"/>
        <v>#REF!</v>
      </c>
      <c r="AP39" s="111" t="e">
        <f ca="1"/>
        <v>#REF!</v>
      </c>
      <c r="AQ39" s="111" t="e">
        <f ca="1"/>
        <v>#REF!</v>
      </c>
      <c r="AR39" s="111" t="e">
        <f ca="1"/>
        <v>#REF!</v>
      </c>
      <c r="AS39" s="111" t="e">
        <f ca="1"/>
        <v>#REF!</v>
      </c>
      <c r="AT39" s="111" t="e">
        <f ca="1"/>
        <v>#REF!</v>
      </c>
      <c r="AU39" s="111" t="e">
        <f ca="1"/>
        <v>#REF!</v>
      </c>
      <c r="AV39" s="111" t="e">
        <f ca="1"/>
        <v>#REF!</v>
      </c>
      <c r="AW39" s="111" t="e">
        <f ca="1"/>
        <v>#REF!</v>
      </c>
      <c r="AX39" s="111" t="e">
        <f ca="1"/>
        <v>#REF!</v>
      </c>
      <c r="AY39" s="111" t="e">
        <f ca="1"/>
        <v>#REF!</v>
      </c>
      <c r="AZ39" s="111" t="e">
        <f ca="1"/>
        <v>#REF!</v>
      </c>
      <c r="BA39" s="111" t="e">
        <f ca="1"/>
        <v>#REF!</v>
      </c>
      <c r="BB39" s="111" t="e">
        <f ca="1"/>
        <v>#REF!</v>
      </c>
      <c r="BC39" s="111" t="e">
        <f ca="1"/>
        <v>#REF!</v>
      </c>
      <c r="BD39" s="111" t="e">
        <f ca="1"/>
        <v>#REF!</v>
      </c>
      <c r="BE39" s="111" t="e">
        <f ca="1"/>
        <v>#REF!</v>
      </c>
      <c r="BF39" s="111" t="e">
        <f ca="1"/>
        <v>#REF!</v>
      </c>
      <c r="BG39" s="111" t="e">
        <f ca="1"/>
        <v>#REF!</v>
      </c>
      <c r="BH39" s="111" t="e">
        <f ca="1"/>
        <v>#REF!</v>
      </c>
      <c r="BI39" s="111" t="e">
        <f ca="1"/>
        <v>#REF!</v>
      </c>
      <c r="BJ39" s="111" t="e">
        <f ca="1"/>
        <v>#REF!</v>
      </c>
      <c r="BK39" s="111" t="e">
        <f ca="1"/>
        <v>#REF!</v>
      </c>
      <c r="BL39" s="111" t="e">
        <f ca="1"/>
        <v>#REF!</v>
      </c>
      <c r="BM39" s="111" t="e">
        <f ca="1"/>
        <v>#REF!</v>
      </c>
      <c r="BN39" s="111" t="e">
        <f ca="1"/>
        <v>#REF!</v>
      </c>
      <c r="BO39" s="111" t="e">
        <f ca="1"/>
        <v>#REF!</v>
      </c>
      <c r="BP39" s="111" t="e">
        <f ca="1"/>
        <v>#REF!</v>
      </c>
      <c r="BQ39" s="111" t="e">
        <f ca="1"/>
        <v>#REF!</v>
      </c>
      <c r="BR39" s="111" t="e">
        <f ca="1"/>
        <v>#REF!</v>
      </c>
      <c r="BS39" s="111" t="e">
        <f ca="1"/>
        <v>#REF!</v>
      </c>
      <c r="BT39" s="111" t="e">
        <f ca="1"/>
        <v>#REF!</v>
      </c>
      <c r="BU39" s="111" t="e">
        <f ca="1"/>
        <v>#REF!</v>
      </c>
      <c r="BV39" s="111" t="e">
        <f ca="1"/>
        <v>#REF!</v>
      </c>
      <c r="BW39" s="111" t="e">
        <f ca="1"/>
        <v>#REF!</v>
      </c>
      <c r="BX39" s="111" t="e">
        <f ca="1"/>
        <v>#REF!</v>
      </c>
      <c r="BY39" s="111" t="e">
        <f ca="1"/>
        <v>#REF!</v>
      </c>
      <c r="BZ39" s="111" t="e">
        <f ca="1"/>
        <v>#REF!</v>
      </c>
      <c r="CA39" s="111" t="e">
        <f ca="1"/>
        <v>#REF!</v>
      </c>
      <c r="CB39" s="111" t="e">
        <f ca="1"/>
        <v>#REF!</v>
      </c>
      <c r="CC39" s="111" t="e">
        <f ca="1"/>
        <v>#REF!</v>
      </c>
      <c r="CD39" s="111" t="e">
        <f ca="1"/>
        <v>#REF!</v>
      </c>
      <c r="CE39" s="111" t="e">
        <f ca="1"/>
        <v>#REF!</v>
      </c>
      <c r="CF39" s="111" t="e">
        <f ca="1"/>
        <v>#REF!</v>
      </c>
      <c r="CG39" s="111" t="e">
        <f ca="1"/>
        <v>#REF!</v>
      </c>
      <c r="CH39" s="111" t="e">
        <f ca="1"/>
        <v>#REF!</v>
      </c>
      <c r="CI39" s="111" t="e">
        <f ca="1"/>
        <v>#REF!</v>
      </c>
      <c r="CJ39" s="111" t="e">
        <f ca="1"/>
        <v>#REF!</v>
      </c>
      <c r="CK39" s="111" t="e">
        <f ca="1"/>
        <v>#REF!</v>
      </c>
      <c r="CL39" s="111" t="e">
        <f ca="1"/>
        <v>#REF!</v>
      </c>
      <c r="CM39" s="111" t="e">
        <f ca="1"/>
        <v>#REF!</v>
      </c>
      <c r="CN39" s="111" t="e">
        <f ca="1"/>
        <v>#REF!</v>
      </c>
      <c r="CO39" s="111" t="e">
        <f ca="1"/>
        <v>#REF!</v>
      </c>
      <c r="CP39" s="111" t="e">
        <f ca="1"/>
        <v>#REF!</v>
      </c>
      <c r="CQ39" s="111" t="e">
        <f ca="1"/>
        <v>#REF!</v>
      </c>
      <c r="CR39" s="111" t="e">
        <f ca="1"/>
        <v>#REF!</v>
      </c>
      <c r="CS39" s="111" t="e">
        <f ca="1"/>
        <v>#REF!</v>
      </c>
      <c r="CT39" s="111" t="e">
        <f ca="1"/>
        <v>#REF!</v>
      </c>
      <c r="CU39" s="111" t="e">
        <f ca="1"/>
        <v>#REF!</v>
      </c>
      <c r="CV39" s="111" t="e">
        <f ca="1"/>
        <v>#REF!</v>
      </c>
      <c r="CW39" s="111" t="e">
        <f ca="1"/>
        <v>#REF!</v>
      </c>
      <c r="CX39" s="111" t="e">
        <f ca="1"/>
        <v>#REF!</v>
      </c>
      <c r="CY39" s="111" t="e">
        <f ca="1"/>
        <v>#REF!</v>
      </c>
      <c r="CZ39" s="111" t="e">
        <f ca="1"/>
        <v>#REF!</v>
      </c>
      <c r="DA39" s="111" t="e">
        <f ca="1"/>
        <v>#REF!</v>
      </c>
      <c r="DB39" s="111" t="e">
        <f ca="1"/>
        <v>#REF!</v>
      </c>
      <c r="DC39" s="111" t="e">
        <f ca="1"/>
        <v>#REF!</v>
      </c>
      <c r="DD39" s="111" t="e">
        <f ca="1"/>
        <v>#REF!</v>
      </c>
      <c r="DE39" s="111" t="e">
        <f ca="1"/>
        <v>#REF!</v>
      </c>
      <c r="DF39" s="111" t="e">
        <f ca="1"/>
        <v>#REF!</v>
      </c>
      <c r="DG39" s="111" t="e">
        <f ca="1"/>
        <v>#REF!</v>
      </c>
      <c r="DH39" s="111" t="e">
        <f ca="1"/>
        <v>#REF!</v>
      </c>
      <c r="DI39" s="111" t="e">
        <f ca="1"/>
        <v>#REF!</v>
      </c>
      <c r="DJ39" s="111" t="e">
        <f ca="1"/>
        <v>#REF!</v>
      </c>
      <c r="DK39" s="111" t="e">
        <f ca="1"/>
        <v>#REF!</v>
      </c>
      <c r="DL39" s="111" t="e">
        <f ca="1"/>
        <v>#REF!</v>
      </c>
      <c r="DM39" s="111" t="e">
        <f ca="1"/>
        <v>#REF!</v>
      </c>
      <c r="DN39" s="111" t="e">
        <f ca="1"/>
        <v>#REF!</v>
      </c>
      <c r="DO39" s="111" t="e">
        <f ca="1"/>
        <v>#REF!</v>
      </c>
      <c r="DP39" s="111" t="e">
        <f ca="1"/>
        <v>#REF!</v>
      </c>
      <c r="DQ39" s="111" t="e">
        <f ca="1"/>
        <v>#REF!</v>
      </c>
      <c r="DR39" s="111" t="e">
        <f ca="1"/>
        <v>#REF!</v>
      </c>
      <c r="DS39" s="111" t="e">
        <f ca="1"/>
        <v>#REF!</v>
      </c>
      <c r="DT39" s="111" t="e">
        <f ca="1"/>
        <v>#REF!</v>
      </c>
      <c r="DU39" s="111" t="e">
        <f ca="1"/>
        <v>#REF!</v>
      </c>
      <c r="DV39" s="111" t="e">
        <f ca="1"/>
        <v>#REF!</v>
      </c>
      <c r="DW39" s="111" t="e">
        <f ca="1"/>
        <v>#REF!</v>
      </c>
      <c r="DX39" s="111" t="e">
        <f ca="1"/>
        <v>#REF!</v>
      </c>
      <c r="DY39" s="111" t="e">
        <f ca="1"/>
        <v>#REF!</v>
      </c>
      <c r="DZ39" s="111" t="e">
        <f ca="1"/>
        <v>#REF!</v>
      </c>
      <c r="EA39" s="111" t="e">
        <f ca="1"/>
        <v>#REF!</v>
      </c>
      <c r="EB39" s="111" t="e">
        <f ca="1"/>
        <v>#REF!</v>
      </c>
      <c r="EC39" s="111" t="e">
        <f ca="1"/>
        <v>#REF!</v>
      </c>
      <c r="ED39" s="111" t="e">
        <f ca="1"/>
        <v>#REF!</v>
      </c>
      <c r="EE39" s="111" t="e">
        <f ca="1"/>
        <v>#REF!</v>
      </c>
      <c r="EF39" s="111" t="e">
        <f ca="1"/>
        <v>#REF!</v>
      </c>
      <c r="EG39" s="111" t="e">
        <f ca="1"/>
        <v>#REF!</v>
      </c>
      <c r="EH39" s="111" t="e">
        <f ca="1"/>
        <v>#REF!</v>
      </c>
      <c r="EI39" s="111" t="e">
        <f ca="1"/>
        <v>#REF!</v>
      </c>
      <c r="EJ39" s="111" t="e">
        <f ca="1"/>
        <v>#REF!</v>
      </c>
      <c r="EK39" s="111" t="e">
        <f ca="1"/>
        <v>#REF!</v>
      </c>
      <c r="EL39" s="111" t="e">
        <f ca="1"/>
        <v>#REF!</v>
      </c>
      <c r="EM39" s="111" t="e">
        <f ca="1"/>
        <v>#REF!</v>
      </c>
      <c r="EN39" s="111" t="e">
        <f ca="1"/>
        <v>#REF!</v>
      </c>
      <c r="EO39" s="111" t="e">
        <f ca="1"/>
        <v>#REF!</v>
      </c>
      <c r="EP39" s="111" t="e">
        <f ca="1"/>
        <v>#REF!</v>
      </c>
      <c r="EQ39" s="111" t="e">
        <f ca="1"/>
        <v>#REF!</v>
      </c>
      <c r="ER39" s="111" t="e">
        <f ca="1"/>
        <v>#REF!</v>
      </c>
      <c r="ES39" s="111" t="e">
        <f ca="1"/>
        <v>#REF!</v>
      </c>
      <c r="ET39" s="111" t="e">
        <f ca="1"/>
        <v>#REF!</v>
      </c>
      <c r="EU39" s="111" t="str">
        <f ca="1"/>
        <v>0世帯</v>
      </c>
      <c r="EV39" s="111" t="str">
        <f ca="1"/>
        <v>0世帯</v>
      </c>
      <c r="EW39" s="111" t="str">
        <f ca="1"/>
        <v>0世帯</v>
      </c>
      <c r="EX39" s="111" t="str">
        <f ca="1"/>
        <v>0世帯</v>
      </c>
      <c r="EY39" s="111" t="str">
        <f ca="1"/>
        <v>0世帯</v>
      </c>
      <c r="EZ39" s="111" t="str">
        <f ca="1"/>
        <v>0世帯</v>
      </c>
      <c r="FA39" s="111" t="str">
        <f ca="1"/>
        <v>0世帯</v>
      </c>
      <c r="FB39" s="111" t="str">
        <f ca="1"/>
        <v>0世帯</v>
      </c>
      <c r="FC39" s="111" t="str">
        <f ca="1"/>
        <v>0世帯</v>
      </c>
      <c r="FD39" s="111" t="str">
        <f ca="1"/>
        <v>0世帯</v>
      </c>
      <c r="FE39" s="111" t="str">
        <f ca="1"/>
        <v>0世帯</v>
      </c>
      <c r="FF39" s="111" t="str">
        <f ca="1"/>
        <v>0世帯</v>
      </c>
      <c r="FG39" s="111" t="str">
        <f ca="1"/>
        <v>1世帯未満</v>
      </c>
      <c r="FH39" s="111" t="str">
        <f ca="1"/>
        <v>1世帯未満</v>
      </c>
      <c r="FI39" s="111" t="str">
        <f ca="1"/>
        <v>1世帯未満</v>
      </c>
    </row>
    <row r="40" spans="1:165" x14ac:dyDescent="0.2">
      <c r="A40" s="183"/>
      <c r="B40" s="169"/>
      <c r="C40" s="98" t="s">
        <v>97</v>
      </c>
      <c r="D40" s="111" t="e">
        <f ca="1"/>
        <v>#REF!</v>
      </c>
      <c r="E40" s="111" t="e">
        <f ca="1"/>
        <v>#REF!</v>
      </c>
      <c r="F40" s="111" t="e">
        <f ca="1"/>
        <v>#REF!</v>
      </c>
      <c r="G40" s="111" t="e">
        <f ca="1"/>
        <v>#REF!</v>
      </c>
      <c r="H40" s="111" t="e">
        <f ca="1"/>
        <v>#REF!</v>
      </c>
      <c r="I40" s="111" t="e">
        <f ca="1"/>
        <v>#REF!</v>
      </c>
      <c r="J40" s="111" t="e">
        <f ca="1"/>
        <v>#REF!</v>
      </c>
      <c r="K40" s="111" t="e">
        <f ca="1"/>
        <v>#REF!</v>
      </c>
      <c r="L40" s="111" t="e">
        <f ca="1"/>
        <v>#REF!</v>
      </c>
      <c r="M40" s="111" t="e">
        <f ca="1"/>
        <v>#REF!</v>
      </c>
      <c r="N40" s="111" t="e">
        <f ca="1"/>
        <v>#REF!</v>
      </c>
      <c r="O40" s="111" t="e">
        <f ca="1"/>
        <v>#REF!</v>
      </c>
      <c r="P40" s="111" t="e">
        <f ca="1"/>
        <v>#REF!</v>
      </c>
      <c r="Q40" s="111" t="e">
        <f ca="1"/>
        <v>#REF!</v>
      </c>
      <c r="R40" s="111" t="e">
        <f ca="1"/>
        <v>#REF!</v>
      </c>
      <c r="S40" s="111" t="e">
        <f ca="1"/>
        <v>#REF!</v>
      </c>
      <c r="T40" s="111" t="e">
        <f ca="1"/>
        <v>#REF!</v>
      </c>
      <c r="U40" s="111" t="e">
        <f ca="1"/>
        <v>#REF!</v>
      </c>
      <c r="V40" s="111" t="e">
        <f ca="1"/>
        <v>#REF!</v>
      </c>
      <c r="W40" s="111" t="e">
        <f ca="1"/>
        <v>#REF!</v>
      </c>
      <c r="X40" s="111" t="e">
        <f ca="1"/>
        <v>#REF!</v>
      </c>
      <c r="Y40" s="111" t="e">
        <f ca="1"/>
        <v>#REF!</v>
      </c>
      <c r="Z40" s="111" t="e">
        <f ca="1"/>
        <v>#REF!</v>
      </c>
      <c r="AA40" s="111" t="e">
        <f ca="1"/>
        <v>#REF!</v>
      </c>
      <c r="AB40" s="111" t="e">
        <f ca="1"/>
        <v>#REF!</v>
      </c>
      <c r="AC40" s="111" t="e">
        <f ca="1"/>
        <v>#REF!</v>
      </c>
      <c r="AD40" s="111" t="e">
        <f ca="1"/>
        <v>#REF!</v>
      </c>
      <c r="AE40" s="111" t="e">
        <f ca="1"/>
        <v>#REF!</v>
      </c>
      <c r="AF40" s="111" t="e">
        <f ca="1"/>
        <v>#REF!</v>
      </c>
      <c r="AG40" s="111" t="e">
        <f ca="1"/>
        <v>#REF!</v>
      </c>
      <c r="AH40" s="111" t="e">
        <f ca="1"/>
        <v>#REF!</v>
      </c>
      <c r="AI40" s="111" t="e">
        <f ca="1"/>
        <v>#REF!</v>
      </c>
      <c r="AJ40" s="111" t="e">
        <f ca="1"/>
        <v>#REF!</v>
      </c>
      <c r="AK40" s="111" t="e">
        <f ca="1"/>
        <v>#REF!</v>
      </c>
      <c r="AL40" s="111" t="e">
        <f ca="1"/>
        <v>#REF!</v>
      </c>
      <c r="AM40" s="111" t="e">
        <f ca="1"/>
        <v>#REF!</v>
      </c>
      <c r="AN40" s="111" t="e">
        <f ca="1"/>
        <v>#REF!</v>
      </c>
      <c r="AO40" s="111" t="e">
        <f ca="1"/>
        <v>#REF!</v>
      </c>
      <c r="AP40" s="111" t="e">
        <f ca="1"/>
        <v>#REF!</v>
      </c>
      <c r="AQ40" s="111" t="e">
        <f ca="1"/>
        <v>#REF!</v>
      </c>
      <c r="AR40" s="111" t="e">
        <f ca="1"/>
        <v>#REF!</v>
      </c>
      <c r="AS40" s="111" t="e">
        <f ca="1"/>
        <v>#REF!</v>
      </c>
      <c r="AT40" s="111" t="e">
        <f ca="1"/>
        <v>#REF!</v>
      </c>
      <c r="AU40" s="111" t="e">
        <f ca="1"/>
        <v>#REF!</v>
      </c>
      <c r="AV40" s="111" t="e">
        <f ca="1"/>
        <v>#REF!</v>
      </c>
      <c r="AW40" s="111" t="e">
        <f ca="1"/>
        <v>#REF!</v>
      </c>
      <c r="AX40" s="111" t="e">
        <f ca="1"/>
        <v>#REF!</v>
      </c>
      <c r="AY40" s="111" t="e">
        <f ca="1"/>
        <v>#REF!</v>
      </c>
      <c r="AZ40" s="111" t="e">
        <f ca="1"/>
        <v>#REF!</v>
      </c>
      <c r="BA40" s="111" t="e">
        <f ca="1"/>
        <v>#REF!</v>
      </c>
      <c r="BB40" s="111" t="e">
        <f ca="1"/>
        <v>#REF!</v>
      </c>
      <c r="BC40" s="111" t="e">
        <f ca="1"/>
        <v>#REF!</v>
      </c>
      <c r="BD40" s="111" t="e">
        <f ca="1"/>
        <v>#REF!</v>
      </c>
      <c r="BE40" s="111" t="e">
        <f ca="1"/>
        <v>#REF!</v>
      </c>
      <c r="BF40" s="111" t="e">
        <f ca="1"/>
        <v>#REF!</v>
      </c>
      <c r="BG40" s="111" t="e">
        <f ca="1"/>
        <v>#REF!</v>
      </c>
      <c r="BH40" s="111" t="e">
        <f ca="1"/>
        <v>#REF!</v>
      </c>
      <c r="BI40" s="111" t="e">
        <f ca="1"/>
        <v>#REF!</v>
      </c>
      <c r="BJ40" s="111" t="e">
        <f ca="1"/>
        <v>#REF!</v>
      </c>
      <c r="BK40" s="111" t="e">
        <f ca="1"/>
        <v>#REF!</v>
      </c>
      <c r="BL40" s="111" t="e">
        <f ca="1"/>
        <v>#REF!</v>
      </c>
      <c r="BM40" s="111" t="e">
        <f ca="1"/>
        <v>#REF!</v>
      </c>
      <c r="BN40" s="111" t="e">
        <f ca="1"/>
        <v>#REF!</v>
      </c>
      <c r="BO40" s="111" t="e">
        <f ca="1"/>
        <v>#REF!</v>
      </c>
      <c r="BP40" s="111" t="e">
        <f ca="1"/>
        <v>#REF!</v>
      </c>
      <c r="BQ40" s="111" t="e">
        <f ca="1"/>
        <v>#REF!</v>
      </c>
      <c r="BR40" s="111" t="e">
        <f ca="1"/>
        <v>#REF!</v>
      </c>
      <c r="BS40" s="111" t="e">
        <f ca="1"/>
        <v>#REF!</v>
      </c>
      <c r="BT40" s="111" t="e">
        <f ca="1"/>
        <v>#REF!</v>
      </c>
      <c r="BU40" s="111" t="e">
        <f ca="1"/>
        <v>#REF!</v>
      </c>
      <c r="BV40" s="111" t="e">
        <f ca="1"/>
        <v>#REF!</v>
      </c>
      <c r="BW40" s="111" t="e">
        <f ca="1"/>
        <v>#REF!</v>
      </c>
      <c r="BX40" s="111" t="e">
        <f ca="1"/>
        <v>#REF!</v>
      </c>
      <c r="BY40" s="111" t="e">
        <f ca="1"/>
        <v>#REF!</v>
      </c>
      <c r="BZ40" s="111" t="e">
        <f ca="1"/>
        <v>#REF!</v>
      </c>
      <c r="CA40" s="111" t="e">
        <f ca="1"/>
        <v>#REF!</v>
      </c>
      <c r="CB40" s="111" t="e">
        <f ca="1"/>
        <v>#REF!</v>
      </c>
      <c r="CC40" s="111" t="e">
        <f ca="1"/>
        <v>#REF!</v>
      </c>
      <c r="CD40" s="111" t="e">
        <f ca="1"/>
        <v>#REF!</v>
      </c>
      <c r="CE40" s="111" t="e">
        <f ca="1"/>
        <v>#REF!</v>
      </c>
      <c r="CF40" s="111" t="e">
        <f ca="1"/>
        <v>#REF!</v>
      </c>
      <c r="CG40" s="111" t="e">
        <f ca="1"/>
        <v>#REF!</v>
      </c>
      <c r="CH40" s="111" t="e">
        <f ca="1"/>
        <v>#REF!</v>
      </c>
      <c r="CI40" s="111" t="e">
        <f ca="1"/>
        <v>#REF!</v>
      </c>
      <c r="CJ40" s="111" t="e">
        <f ca="1"/>
        <v>#REF!</v>
      </c>
      <c r="CK40" s="111" t="e">
        <f ca="1"/>
        <v>#REF!</v>
      </c>
      <c r="CL40" s="111" t="e">
        <f ca="1"/>
        <v>#REF!</v>
      </c>
      <c r="CM40" s="111" t="e">
        <f ca="1"/>
        <v>#REF!</v>
      </c>
      <c r="CN40" s="111" t="e">
        <f ca="1"/>
        <v>#REF!</v>
      </c>
      <c r="CO40" s="111" t="e">
        <f ca="1"/>
        <v>#REF!</v>
      </c>
      <c r="CP40" s="111" t="e">
        <f ca="1"/>
        <v>#REF!</v>
      </c>
      <c r="CQ40" s="111" t="e">
        <f ca="1"/>
        <v>#REF!</v>
      </c>
      <c r="CR40" s="111" t="e">
        <f ca="1"/>
        <v>#REF!</v>
      </c>
      <c r="CS40" s="111" t="e">
        <f ca="1"/>
        <v>#REF!</v>
      </c>
      <c r="CT40" s="111" t="e">
        <f ca="1"/>
        <v>#REF!</v>
      </c>
      <c r="CU40" s="111" t="e">
        <f ca="1"/>
        <v>#REF!</v>
      </c>
      <c r="CV40" s="111" t="e">
        <f ca="1"/>
        <v>#REF!</v>
      </c>
      <c r="CW40" s="111" t="e">
        <f ca="1"/>
        <v>#REF!</v>
      </c>
      <c r="CX40" s="111" t="e">
        <f ca="1"/>
        <v>#REF!</v>
      </c>
      <c r="CY40" s="111" t="e">
        <f ca="1"/>
        <v>#REF!</v>
      </c>
      <c r="CZ40" s="111" t="e">
        <f ca="1"/>
        <v>#REF!</v>
      </c>
      <c r="DA40" s="111" t="e">
        <f ca="1"/>
        <v>#REF!</v>
      </c>
      <c r="DB40" s="111" t="e">
        <f ca="1"/>
        <v>#REF!</v>
      </c>
      <c r="DC40" s="111" t="e">
        <f ca="1"/>
        <v>#REF!</v>
      </c>
      <c r="DD40" s="111" t="e">
        <f ca="1"/>
        <v>#REF!</v>
      </c>
      <c r="DE40" s="111" t="e">
        <f ca="1"/>
        <v>#REF!</v>
      </c>
      <c r="DF40" s="111" t="e">
        <f ca="1"/>
        <v>#REF!</v>
      </c>
      <c r="DG40" s="111" t="e">
        <f ca="1"/>
        <v>#REF!</v>
      </c>
      <c r="DH40" s="111" t="e">
        <f ca="1"/>
        <v>#REF!</v>
      </c>
      <c r="DI40" s="111" t="e">
        <f ca="1"/>
        <v>#REF!</v>
      </c>
      <c r="DJ40" s="111" t="e">
        <f ca="1"/>
        <v>#REF!</v>
      </c>
      <c r="DK40" s="111" t="e">
        <f ca="1"/>
        <v>#REF!</v>
      </c>
      <c r="DL40" s="111" t="e">
        <f ca="1"/>
        <v>#REF!</v>
      </c>
      <c r="DM40" s="111" t="e">
        <f ca="1"/>
        <v>#REF!</v>
      </c>
      <c r="DN40" s="111" t="e">
        <f ca="1"/>
        <v>#REF!</v>
      </c>
      <c r="DO40" s="111" t="e">
        <f ca="1"/>
        <v>#REF!</v>
      </c>
      <c r="DP40" s="111" t="e">
        <f ca="1"/>
        <v>#REF!</v>
      </c>
      <c r="DQ40" s="111" t="e">
        <f ca="1"/>
        <v>#REF!</v>
      </c>
      <c r="DR40" s="111" t="e">
        <f ca="1"/>
        <v>#REF!</v>
      </c>
      <c r="DS40" s="111" t="e">
        <f ca="1"/>
        <v>#REF!</v>
      </c>
      <c r="DT40" s="111" t="e">
        <f ca="1"/>
        <v>#REF!</v>
      </c>
      <c r="DU40" s="111" t="e">
        <f ca="1"/>
        <v>#REF!</v>
      </c>
      <c r="DV40" s="111" t="e">
        <f ca="1"/>
        <v>#REF!</v>
      </c>
      <c r="DW40" s="111" t="e">
        <f ca="1"/>
        <v>#REF!</v>
      </c>
      <c r="DX40" s="111" t="e">
        <f ca="1"/>
        <v>#REF!</v>
      </c>
      <c r="DY40" s="111" t="e">
        <f ca="1"/>
        <v>#REF!</v>
      </c>
      <c r="DZ40" s="111" t="e">
        <f ca="1"/>
        <v>#REF!</v>
      </c>
      <c r="EA40" s="111" t="e">
        <f ca="1"/>
        <v>#REF!</v>
      </c>
      <c r="EB40" s="111" t="e">
        <f ca="1"/>
        <v>#REF!</v>
      </c>
      <c r="EC40" s="111" t="e">
        <f ca="1"/>
        <v>#REF!</v>
      </c>
      <c r="ED40" s="111" t="e">
        <f ca="1"/>
        <v>#REF!</v>
      </c>
      <c r="EE40" s="111" t="e">
        <f ca="1"/>
        <v>#REF!</v>
      </c>
      <c r="EF40" s="111" t="e">
        <f ca="1"/>
        <v>#REF!</v>
      </c>
      <c r="EG40" s="111" t="e">
        <f ca="1"/>
        <v>#REF!</v>
      </c>
      <c r="EH40" s="111" t="e">
        <f ca="1"/>
        <v>#REF!</v>
      </c>
      <c r="EI40" s="111" t="e">
        <f ca="1"/>
        <v>#REF!</v>
      </c>
      <c r="EJ40" s="111" t="e">
        <f ca="1"/>
        <v>#REF!</v>
      </c>
      <c r="EK40" s="111" t="e">
        <f ca="1"/>
        <v>#REF!</v>
      </c>
      <c r="EL40" s="111" t="e">
        <f ca="1"/>
        <v>#REF!</v>
      </c>
      <c r="EM40" s="111" t="e">
        <f ca="1"/>
        <v>#REF!</v>
      </c>
      <c r="EN40" s="111" t="e">
        <f ca="1"/>
        <v>#REF!</v>
      </c>
      <c r="EO40" s="111" t="e">
        <f ca="1"/>
        <v>#REF!</v>
      </c>
      <c r="EP40" s="111" t="e">
        <f ca="1"/>
        <v>#REF!</v>
      </c>
      <c r="EQ40" s="111" t="e">
        <f ca="1"/>
        <v>#REF!</v>
      </c>
      <c r="ER40" s="111" t="e">
        <f ca="1"/>
        <v>#REF!</v>
      </c>
      <c r="ES40" s="111" t="e">
        <f ca="1"/>
        <v>#REF!</v>
      </c>
      <c r="ET40" s="111" t="e">
        <f ca="1"/>
        <v>#REF!</v>
      </c>
      <c r="EU40" s="111" t="str">
        <f ca="1"/>
        <v>0人</v>
      </c>
      <c r="EV40" s="111" t="str">
        <f ca="1"/>
        <v>0人</v>
      </c>
      <c r="EW40" s="111" t="str">
        <f ca="1"/>
        <v>0人</v>
      </c>
      <c r="EX40" s="111" t="str">
        <f ca="1"/>
        <v>0人</v>
      </c>
      <c r="EY40" s="111" t="str">
        <f ca="1"/>
        <v>0人</v>
      </c>
      <c r="EZ40" s="111" t="str">
        <f ca="1"/>
        <v>0人</v>
      </c>
      <c r="FA40" s="111" t="str">
        <f ca="1"/>
        <v>0人</v>
      </c>
      <c r="FB40" s="111" t="str">
        <f ca="1"/>
        <v>0人</v>
      </c>
      <c r="FC40" s="111" t="str">
        <f ca="1"/>
        <v>0人</v>
      </c>
      <c r="FD40" s="111" t="str">
        <f ca="1"/>
        <v>0人</v>
      </c>
      <c r="FE40" s="111" t="str">
        <f ca="1"/>
        <v>0人</v>
      </c>
      <c r="FF40" s="111" t="str">
        <f ca="1"/>
        <v>0人</v>
      </c>
      <c r="FG40" s="111" t="str">
        <f ca="1"/>
        <v>1人未満</v>
      </c>
      <c r="FH40" s="111" t="str">
        <f ca="1"/>
        <v>1人未満</v>
      </c>
      <c r="FI40" s="111" t="str">
        <f ca="1"/>
        <v>1人未満</v>
      </c>
    </row>
    <row r="41" spans="1:165" x14ac:dyDescent="0.2">
      <c r="A41" s="183"/>
      <c r="B41" s="169"/>
      <c r="C41" s="99" t="s">
        <v>98</v>
      </c>
      <c r="D41" s="113" t="str">
        <v>－</v>
      </c>
      <c r="E41" s="113" t="str">
        <v>－</v>
      </c>
      <c r="F41" s="113" t="str">
        <v>－</v>
      </c>
      <c r="G41" s="113" t="str">
        <v>－</v>
      </c>
      <c r="H41" s="113" t="str">
        <v>－</v>
      </c>
      <c r="I41" s="113" t="str">
        <v>－</v>
      </c>
      <c r="J41" s="113" t="str">
        <v>－</v>
      </c>
      <c r="K41" s="113" t="str">
        <v>－</v>
      </c>
      <c r="L41" s="113" t="str">
        <v>－</v>
      </c>
      <c r="M41" s="113" t="str">
        <v>－</v>
      </c>
      <c r="N41" s="113" t="str">
        <v>－</v>
      </c>
      <c r="O41" s="113" t="str">
        <v>－</v>
      </c>
      <c r="P41" s="113" t="str">
        <v>－</v>
      </c>
      <c r="Q41" s="113" t="str">
        <v>－</v>
      </c>
      <c r="R41" s="113" t="str">
        <v>－</v>
      </c>
      <c r="S41" s="113" t="str">
        <v>－</v>
      </c>
      <c r="T41" s="113" t="str">
        <v>－</v>
      </c>
      <c r="U41" s="113" t="str">
        <v>－</v>
      </c>
      <c r="V41" s="113" t="str">
        <v>－</v>
      </c>
      <c r="W41" s="113" t="str">
        <v>－</v>
      </c>
      <c r="X41" s="113" t="str">
        <v>－</v>
      </c>
      <c r="Y41" s="113" t="str">
        <v>－</v>
      </c>
      <c r="Z41" s="113" t="str">
        <v>－</v>
      </c>
      <c r="AA41" s="113" t="str">
        <v>－</v>
      </c>
      <c r="AB41" s="113" t="str">
        <v>－</v>
      </c>
      <c r="AC41" s="113" t="str">
        <v>－</v>
      </c>
      <c r="AD41" s="113" t="str">
        <v>－</v>
      </c>
      <c r="AE41" s="113" t="str">
        <v>－</v>
      </c>
      <c r="AF41" s="113" t="str">
        <v>－</v>
      </c>
      <c r="AG41" s="113" t="str">
        <v>－</v>
      </c>
      <c r="AH41" s="113" t="str">
        <v>－</v>
      </c>
      <c r="AI41" s="113" t="str">
        <v>－</v>
      </c>
      <c r="AJ41" s="113" t="str">
        <v>－</v>
      </c>
      <c r="AK41" s="113" t="str">
        <v>－</v>
      </c>
      <c r="AL41" s="113" t="str">
        <v>－</v>
      </c>
      <c r="AM41" s="113" t="str">
        <v>－</v>
      </c>
      <c r="AN41" s="113" t="str">
        <v>－</v>
      </c>
      <c r="AO41" s="113" t="str">
        <v>－</v>
      </c>
      <c r="AP41" s="113" t="str">
        <v>－</v>
      </c>
      <c r="AQ41" s="113" t="str">
        <v>－</v>
      </c>
      <c r="AR41" s="113" t="str">
        <v>－</v>
      </c>
      <c r="AS41" s="113" t="str">
        <v>－</v>
      </c>
      <c r="AT41" s="113" t="str">
        <v>－</v>
      </c>
      <c r="AU41" s="113" t="str">
        <v>－</v>
      </c>
      <c r="AV41" s="113" t="str">
        <v>－</v>
      </c>
      <c r="AW41" s="113" t="str">
        <v>－</v>
      </c>
      <c r="AX41" s="113" t="str">
        <v>－</v>
      </c>
      <c r="AY41" s="113" t="str">
        <v>－</v>
      </c>
      <c r="AZ41" s="113" t="str">
        <v>－</v>
      </c>
      <c r="BA41" s="113" t="str">
        <v>－</v>
      </c>
      <c r="BB41" s="113" t="str">
        <v>－</v>
      </c>
      <c r="BC41" s="113" t="str">
        <v>－</v>
      </c>
      <c r="BD41" s="113" t="str">
        <v>－</v>
      </c>
      <c r="BE41" s="113" t="str">
        <v>－</v>
      </c>
      <c r="BF41" s="113" t="str">
        <v>－</v>
      </c>
      <c r="BG41" s="113" t="str">
        <v>－</v>
      </c>
      <c r="BH41" s="113" t="str">
        <v>－</v>
      </c>
      <c r="BI41" s="113" t="str">
        <v>－</v>
      </c>
      <c r="BJ41" s="113" t="str">
        <v>－</v>
      </c>
      <c r="BK41" s="113" t="str">
        <v>－</v>
      </c>
      <c r="BL41" s="113" t="str">
        <v>－</v>
      </c>
      <c r="BM41" s="113" t="str">
        <v>－</v>
      </c>
      <c r="BN41" s="113" t="str">
        <v>－</v>
      </c>
      <c r="BO41" s="113" t="str">
        <v>－</v>
      </c>
      <c r="BP41" s="113" t="str">
        <v>－</v>
      </c>
      <c r="BQ41" s="113" t="str">
        <v>－</v>
      </c>
      <c r="BR41" s="113" t="str">
        <v>－</v>
      </c>
      <c r="BS41" s="113" t="str">
        <v>－</v>
      </c>
      <c r="BT41" s="113" t="str">
        <v>－</v>
      </c>
      <c r="BU41" s="113" t="str">
        <v>－</v>
      </c>
      <c r="BV41" s="113" t="str">
        <v>－</v>
      </c>
      <c r="BW41" s="113" t="str">
        <v>－</v>
      </c>
      <c r="BX41" s="113" t="str">
        <v>－</v>
      </c>
      <c r="BY41" s="113" t="str">
        <v>－</v>
      </c>
      <c r="BZ41" s="113" t="str">
        <v>－</v>
      </c>
      <c r="CA41" s="113" t="str">
        <v>－</v>
      </c>
      <c r="CB41" s="113" t="str">
        <v>－</v>
      </c>
      <c r="CC41" s="113" t="str">
        <v>－</v>
      </c>
      <c r="CD41" s="113" t="str">
        <v>－</v>
      </c>
      <c r="CE41" s="113" t="str">
        <v>－</v>
      </c>
      <c r="CF41" s="113" t="str">
        <v>－</v>
      </c>
      <c r="CG41" s="113" t="str">
        <v>－</v>
      </c>
      <c r="CH41" s="113" t="str">
        <v>－</v>
      </c>
      <c r="CI41" s="113" t="str">
        <v>－</v>
      </c>
      <c r="CJ41" s="113" t="str">
        <v>－</v>
      </c>
      <c r="CK41" s="113" t="str">
        <v>－</v>
      </c>
      <c r="CL41" s="113" t="str">
        <v>－</v>
      </c>
      <c r="CM41" s="113" t="str">
        <v>－</v>
      </c>
      <c r="CN41" s="113" t="str">
        <v>－</v>
      </c>
      <c r="CO41" s="113" t="str">
        <v>－</v>
      </c>
      <c r="CP41" s="113" t="str">
        <v>－</v>
      </c>
      <c r="CQ41" s="113" t="str">
        <v>－</v>
      </c>
      <c r="CR41" s="113" t="str">
        <v>－</v>
      </c>
      <c r="CS41" s="113" t="str">
        <v>－</v>
      </c>
      <c r="CT41" s="113" t="str">
        <v>－</v>
      </c>
      <c r="CU41" s="113" t="str">
        <v>－</v>
      </c>
      <c r="CV41" s="113" t="str">
        <v>－</v>
      </c>
      <c r="CW41" s="113" t="str">
        <v>－</v>
      </c>
      <c r="CX41" s="113" t="str">
        <v>－</v>
      </c>
      <c r="CY41" s="113" t="str">
        <v>－</v>
      </c>
      <c r="CZ41" s="113" t="str">
        <v>－</v>
      </c>
      <c r="DA41" s="113" t="str">
        <v>－</v>
      </c>
      <c r="DB41" s="113" t="str">
        <v>－</v>
      </c>
      <c r="DC41" s="113" t="str">
        <v>－</v>
      </c>
      <c r="DD41" s="113" t="str">
        <v>－</v>
      </c>
      <c r="DE41" s="113" t="str">
        <v>－</v>
      </c>
      <c r="DF41" s="113" t="str">
        <v>－</v>
      </c>
      <c r="DG41" s="113" t="str">
        <v>－</v>
      </c>
      <c r="DH41" s="113" t="str">
        <v>－</v>
      </c>
      <c r="DI41" s="113" t="str">
        <v>－</v>
      </c>
      <c r="DJ41" s="113" t="str">
        <v>－</v>
      </c>
      <c r="DK41" s="113" t="str">
        <v>－</v>
      </c>
      <c r="DL41" s="113" t="str">
        <v>－</v>
      </c>
      <c r="DM41" s="113" t="str">
        <v>－</v>
      </c>
      <c r="DN41" s="113" t="str">
        <v>－</v>
      </c>
      <c r="DO41" s="113" t="str">
        <v>－</v>
      </c>
      <c r="DP41" s="113" t="str">
        <v>－</v>
      </c>
      <c r="DQ41" s="113" t="str">
        <v>－</v>
      </c>
      <c r="DR41" s="113" t="str">
        <v>－</v>
      </c>
      <c r="DS41" s="113" t="str">
        <v>－</v>
      </c>
      <c r="DT41" s="113" t="str">
        <v>－</v>
      </c>
      <c r="DU41" s="113" t="str">
        <v>－</v>
      </c>
      <c r="DV41" s="113" t="str">
        <v>－</v>
      </c>
      <c r="DW41" s="113" t="str">
        <v>－</v>
      </c>
      <c r="DX41" s="113" t="str">
        <v>－</v>
      </c>
      <c r="DY41" s="113" t="str">
        <v>－</v>
      </c>
      <c r="DZ41" s="113" t="str">
        <v>－</v>
      </c>
      <c r="EA41" s="113" t="str">
        <v>－</v>
      </c>
      <c r="EB41" s="113" t="str">
        <v>－</v>
      </c>
      <c r="EC41" s="113" t="str">
        <v>－</v>
      </c>
      <c r="ED41" s="113" t="str">
        <v>－</v>
      </c>
      <c r="EE41" s="113" t="str">
        <v>－</v>
      </c>
      <c r="EF41" s="113" t="str">
        <v>－</v>
      </c>
      <c r="EG41" s="113" t="str">
        <v>－</v>
      </c>
      <c r="EH41" s="113" t="str">
        <v>－</v>
      </c>
      <c r="EI41" s="113" t="str">
        <v>－</v>
      </c>
      <c r="EJ41" s="113" t="str">
        <v>－</v>
      </c>
      <c r="EK41" s="113" t="str">
        <v>－</v>
      </c>
      <c r="EL41" s="113" t="str">
        <v>－</v>
      </c>
      <c r="EM41" s="113" t="str">
        <v>－</v>
      </c>
      <c r="EN41" s="113" t="str">
        <v>－</v>
      </c>
      <c r="EO41" s="113" t="str">
        <v>－</v>
      </c>
      <c r="EP41" s="113" t="str">
        <v>－</v>
      </c>
      <c r="EQ41" s="113" t="str">
        <v>－</v>
      </c>
      <c r="ER41" s="113" t="str">
        <v>－</v>
      </c>
      <c r="ES41" s="113" t="str">
        <v>－</v>
      </c>
      <c r="ET41" s="113" t="str">
        <v>－</v>
      </c>
      <c r="EU41" s="113" t="str">
        <v>－</v>
      </c>
      <c r="EV41" s="113" t="str">
        <v>－</v>
      </c>
      <c r="EW41" s="113" t="str">
        <v>－</v>
      </c>
      <c r="EX41" s="113" t="str">
        <v>－</v>
      </c>
      <c r="EY41" s="113" t="str">
        <v>－</v>
      </c>
      <c r="EZ41" s="113" t="str">
        <v>－</v>
      </c>
      <c r="FA41" s="113" t="str">
        <v>－</v>
      </c>
      <c r="FB41" s="113" t="str">
        <v>－</v>
      </c>
      <c r="FC41" s="113" t="str">
        <v>－</v>
      </c>
      <c r="FD41" s="113" t="str">
        <v>－</v>
      </c>
      <c r="FE41" s="113" t="str">
        <v>－</v>
      </c>
      <c r="FF41" s="113" t="str">
        <v>－</v>
      </c>
      <c r="FG41" s="113" t="str">
        <v>－</v>
      </c>
      <c r="FH41" s="113" t="str">
        <v>－</v>
      </c>
      <c r="FI41" s="113" t="str">
        <v>－</v>
      </c>
    </row>
    <row r="42" spans="1:165" x14ac:dyDescent="0.2">
      <c r="A42" s="183"/>
      <c r="B42" s="170"/>
      <c r="C42" s="34" t="s">
        <v>99</v>
      </c>
      <c r="D42" s="113" t="str">
        <v>－</v>
      </c>
      <c r="E42" s="113" t="str">
        <v>－</v>
      </c>
      <c r="F42" s="113" t="str">
        <v>－</v>
      </c>
      <c r="G42" s="113" t="str">
        <v>－</v>
      </c>
      <c r="H42" s="113" t="str">
        <v>－</v>
      </c>
      <c r="I42" s="113" t="str">
        <v>－</v>
      </c>
      <c r="J42" s="113" t="str">
        <v>－</v>
      </c>
      <c r="K42" s="113" t="str">
        <v>－</v>
      </c>
      <c r="L42" s="113" t="str">
        <v>－</v>
      </c>
      <c r="M42" s="113" t="str">
        <v>－</v>
      </c>
      <c r="N42" s="113" t="str">
        <v>－</v>
      </c>
      <c r="O42" s="113" t="str">
        <v>－</v>
      </c>
      <c r="P42" s="113" t="str">
        <v>－</v>
      </c>
      <c r="Q42" s="113" t="str">
        <v>－</v>
      </c>
      <c r="R42" s="113" t="str">
        <v>－</v>
      </c>
      <c r="S42" s="113" t="str">
        <v>－</v>
      </c>
      <c r="T42" s="113" t="str">
        <v>－</v>
      </c>
      <c r="U42" s="113" t="str">
        <v>－</v>
      </c>
      <c r="V42" s="113" t="str">
        <v>－</v>
      </c>
      <c r="W42" s="113" t="str">
        <v>－</v>
      </c>
      <c r="X42" s="113" t="str">
        <v>－</v>
      </c>
      <c r="Y42" s="113" t="str">
        <v>－</v>
      </c>
      <c r="Z42" s="113" t="str">
        <v>－</v>
      </c>
      <c r="AA42" s="113" t="str">
        <v>－</v>
      </c>
      <c r="AB42" s="113" t="str">
        <v>－</v>
      </c>
      <c r="AC42" s="113" t="str">
        <v>－</v>
      </c>
      <c r="AD42" s="113" t="str">
        <v>－</v>
      </c>
      <c r="AE42" s="113" t="str">
        <v>－</v>
      </c>
      <c r="AF42" s="113" t="str">
        <v>－</v>
      </c>
      <c r="AG42" s="113" t="str">
        <v>－</v>
      </c>
      <c r="AH42" s="113" t="str">
        <v>－</v>
      </c>
      <c r="AI42" s="113" t="str">
        <v>－</v>
      </c>
      <c r="AJ42" s="113" t="str">
        <v>－</v>
      </c>
      <c r="AK42" s="113" t="str">
        <v>－</v>
      </c>
      <c r="AL42" s="113" t="str">
        <v>－</v>
      </c>
      <c r="AM42" s="113" t="str">
        <v>－</v>
      </c>
      <c r="AN42" s="113" t="str">
        <v>－</v>
      </c>
      <c r="AO42" s="113" t="str">
        <v>－</v>
      </c>
      <c r="AP42" s="113" t="str">
        <v>－</v>
      </c>
      <c r="AQ42" s="113" t="str">
        <v>－</v>
      </c>
      <c r="AR42" s="113" t="str">
        <v>－</v>
      </c>
      <c r="AS42" s="113" t="str">
        <v>－</v>
      </c>
      <c r="AT42" s="113" t="str">
        <v>－</v>
      </c>
      <c r="AU42" s="113" t="str">
        <v>－</v>
      </c>
      <c r="AV42" s="113" t="str">
        <v>－</v>
      </c>
      <c r="AW42" s="113" t="str">
        <v>－</v>
      </c>
      <c r="AX42" s="113" t="str">
        <v>－</v>
      </c>
      <c r="AY42" s="113" t="str">
        <v>－</v>
      </c>
      <c r="AZ42" s="113" t="str">
        <v>－</v>
      </c>
      <c r="BA42" s="113" t="str">
        <v>－</v>
      </c>
      <c r="BB42" s="113" t="str">
        <v>－</v>
      </c>
      <c r="BC42" s="113" t="str">
        <v>－</v>
      </c>
      <c r="BD42" s="113" t="str">
        <v>－</v>
      </c>
      <c r="BE42" s="113" t="str">
        <v>－</v>
      </c>
      <c r="BF42" s="113" t="str">
        <v>－</v>
      </c>
      <c r="BG42" s="113" t="str">
        <v>－</v>
      </c>
      <c r="BH42" s="113" t="str">
        <v>－</v>
      </c>
      <c r="BI42" s="113" t="str">
        <v>－</v>
      </c>
      <c r="BJ42" s="113" t="str">
        <v>－</v>
      </c>
      <c r="BK42" s="113" t="str">
        <v>－</v>
      </c>
      <c r="BL42" s="113" t="str">
        <v>－</v>
      </c>
      <c r="BM42" s="113" t="str">
        <v>－</v>
      </c>
      <c r="BN42" s="113" t="str">
        <v>－</v>
      </c>
      <c r="BO42" s="113" t="str">
        <v>－</v>
      </c>
      <c r="BP42" s="113" t="str">
        <v>－</v>
      </c>
      <c r="BQ42" s="113" t="str">
        <v>－</v>
      </c>
      <c r="BR42" s="113" t="str">
        <v>－</v>
      </c>
      <c r="BS42" s="113" t="str">
        <v>－</v>
      </c>
      <c r="BT42" s="113" t="str">
        <v>－</v>
      </c>
      <c r="BU42" s="113" t="str">
        <v>－</v>
      </c>
      <c r="BV42" s="113" t="str">
        <v>－</v>
      </c>
      <c r="BW42" s="113" t="str">
        <v>－</v>
      </c>
      <c r="BX42" s="113" t="str">
        <v>－</v>
      </c>
      <c r="BY42" s="113" t="str">
        <v>－</v>
      </c>
      <c r="BZ42" s="113" t="str">
        <v>－</v>
      </c>
      <c r="CA42" s="113" t="str">
        <v>－</v>
      </c>
      <c r="CB42" s="113" t="str">
        <v>－</v>
      </c>
      <c r="CC42" s="113" t="str">
        <v>－</v>
      </c>
      <c r="CD42" s="113" t="str">
        <v>－</v>
      </c>
      <c r="CE42" s="113" t="str">
        <v>－</v>
      </c>
      <c r="CF42" s="113" t="str">
        <v>－</v>
      </c>
      <c r="CG42" s="113" t="str">
        <v>－</v>
      </c>
      <c r="CH42" s="113" t="str">
        <v>－</v>
      </c>
      <c r="CI42" s="113" t="str">
        <v>－</v>
      </c>
      <c r="CJ42" s="113" t="str">
        <v>－</v>
      </c>
      <c r="CK42" s="113" t="str">
        <v>－</v>
      </c>
      <c r="CL42" s="113" t="str">
        <v>－</v>
      </c>
      <c r="CM42" s="113" t="str">
        <v>－</v>
      </c>
      <c r="CN42" s="113" t="str">
        <v>－</v>
      </c>
      <c r="CO42" s="113" t="str">
        <v>－</v>
      </c>
      <c r="CP42" s="113" t="str">
        <v>－</v>
      </c>
      <c r="CQ42" s="113" t="str">
        <v>－</v>
      </c>
      <c r="CR42" s="113" t="str">
        <v>－</v>
      </c>
      <c r="CS42" s="113" t="str">
        <v>－</v>
      </c>
      <c r="CT42" s="113" t="str">
        <v>－</v>
      </c>
      <c r="CU42" s="113" t="str">
        <v>－</v>
      </c>
      <c r="CV42" s="113" t="str">
        <v>－</v>
      </c>
      <c r="CW42" s="113" t="str">
        <v>－</v>
      </c>
      <c r="CX42" s="113" t="str">
        <v>－</v>
      </c>
      <c r="CY42" s="113" t="str">
        <v>－</v>
      </c>
      <c r="CZ42" s="113" t="str">
        <v>－</v>
      </c>
      <c r="DA42" s="113" t="str">
        <v>－</v>
      </c>
      <c r="DB42" s="113" t="str">
        <v>－</v>
      </c>
      <c r="DC42" s="113" t="str">
        <v>－</v>
      </c>
      <c r="DD42" s="113" t="str">
        <v>－</v>
      </c>
      <c r="DE42" s="113" t="str">
        <v>－</v>
      </c>
      <c r="DF42" s="113" t="str">
        <v>－</v>
      </c>
      <c r="DG42" s="113" t="str">
        <v>－</v>
      </c>
      <c r="DH42" s="113" t="str">
        <v>－</v>
      </c>
      <c r="DI42" s="113" t="str">
        <v>－</v>
      </c>
      <c r="DJ42" s="113" t="str">
        <v>－</v>
      </c>
      <c r="DK42" s="113" t="str">
        <v>－</v>
      </c>
      <c r="DL42" s="113" t="str">
        <v>－</v>
      </c>
      <c r="DM42" s="113" t="str">
        <v>－</v>
      </c>
      <c r="DN42" s="113" t="str">
        <v>－</v>
      </c>
      <c r="DO42" s="113" t="str">
        <v>－</v>
      </c>
      <c r="DP42" s="113" t="str">
        <v>－</v>
      </c>
      <c r="DQ42" s="113" t="str">
        <v>－</v>
      </c>
      <c r="DR42" s="113" t="str">
        <v>－</v>
      </c>
      <c r="DS42" s="113" t="str">
        <v>－</v>
      </c>
      <c r="DT42" s="113" t="str">
        <v>－</v>
      </c>
      <c r="DU42" s="113" t="str">
        <v>－</v>
      </c>
      <c r="DV42" s="113" t="str">
        <v>－</v>
      </c>
      <c r="DW42" s="113" t="str">
        <v>－</v>
      </c>
      <c r="DX42" s="113" t="str">
        <v>－</v>
      </c>
      <c r="DY42" s="113" t="str">
        <v>－</v>
      </c>
      <c r="DZ42" s="113" t="str">
        <v>－</v>
      </c>
      <c r="EA42" s="113" t="str">
        <v>－</v>
      </c>
      <c r="EB42" s="113" t="str">
        <v>－</v>
      </c>
      <c r="EC42" s="113" t="str">
        <v>－</v>
      </c>
      <c r="ED42" s="113" t="str">
        <v>－</v>
      </c>
      <c r="EE42" s="113" t="str">
        <v>－</v>
      </c>
      <c r="EF42" s="113" t="str">
        <v>－</v>
      </c>
      <c r="EG42" s="113" t="str">
        <v>－</v>
      </c>
      <c r="EH42" s="113" t="str">
        <v>－</v>
      </c>
      <c r="EI42" s="113" t="str">
        <v>－</v>
      </c>
      <c r="EJ42" s="113" t="str">
        <v>－</v>
      </c>
      <c r="EK42" s="113" t="str">
        <v>－</v>
      </c>
      <c r="EL42" s="113" t="str">
        <v>－</v>
      </c>
      <c r="EM42" s="113" t="str">
        <v>－</v>
      </c>
      <c r="EN42" s="113" t="str">
        <v>－</v>
      </c>
      <c r="EO42" s="113" t="str">
        <v>－</v>
      </c>
      <c r="EP42" s="113" t="str">
        <v>－</v>
      </c>
      <c r="EQ42" s="113" t="str">
        <v>－</v>
      </c>
      <c r="ER42" s="113" t="str">
        <v>－</v>
      </c>
      <c r="ES42" s="113" t="str">
        <v>－</v>
      </c>
      <c r="ET42" s="113" t="str">
        <v>－</v>
      </c>
      <c r="EU42" s="113" t="str">
        <v>－</v>
      </c>
      <c r="EV42" s="113" t="str">
        <v>－</v>
      </c>
      <c r="EW42" s="113" t="str">
        <v>－</v>
      </c>
      <c r="EX42" s="113" t="str">
        <v>－</v>
      </c>
      <c r="EY42" s="113" t="str">
        <v>－</v>
      </c>
      <c r="EZ42" s="113" t="str">
        <v>－</v>
      </c>
      <c r="FA42" s="113" t="str">
        <v>－</v>
      </c>
      <c r="FB42" s="113" t="str">
        <v>－</v>
      </c>
      <c r="FC42" s="113" t="str">
        <v>－</v>
      </c>
      <c r="FD42" s="113" t="str">
        <v>－</v>
      </c>
      <c r="FE42" s="113" t="str">
        <v>－</v>
      </c>
      <c r="FF42" s="113" t="str">
        <v>－</v>
      </c>
      <c r="FG42" s="113" t="str">
        <v>－</v>
      </c>
      <c r="FH42" s="113" t="str">
        <v>－</v>
      </c>
      <c r="FI42" s="113" t="str">
        <v>－</v>
      </c>
    </row>
    <row r="43" spans="1:165" x14ac:dyDescent="0.2">
      <c r="A43" s="183"/>
      <c r="B43" s="168" t="s">
        <v>46</v>
      </c>
      <c r="C43" s="99" t="s">
        <v>734</v>
      </c>
      <c r="D43" s="114" t="e">
        <f ca="1"/>
        <v>#REF!</v>
      </c>
      <c r="E43" s="114" t="e">
        <f ca="1"/>
        <v>#REF!</v>
      </c>
      <c r="F43" s="114" t="e">
        <f ca="1"/>
        <v>#REF!</v>
      </c>
      <c r="G43" s="114" t="e">
        <f ca="1"/>
        <v>#REF!</v>
      </c>
      <c r="H43" s="114" t="e">
        <f ca="1"/>
        <v>#REF!</v>
      </c>
      <c r="I43" s="114" t="e">
        <f ca="1"/>
        <v>#REF!</v>
      </c>
      <c r="J43" s="114" t="e">
        <f ca="1"/>
        <v>#REF!</v>
      </c>
      <c r="K43" s="114" t="e">
        <f ca="1"/>
        <v>#REF!</v>
      </c>
      <c r="L43" s="114" t="e">
        <f ca="1"/>
        <v>#REF!</v>
      </c>
      <c r="M43" s="114" t="e">
        <f ca="1"/>
        <v>#REF!</v>
      </c>
      <c r="N43" s="114" t="e">
        <f ca="1"/>
        <v>#REF!</v>
      </c>
      <c r="O43" s="114" t="e">
        <f ca="1"/>
        <v>#REF!</v>
      </c>
      <c r="P43" s="114" t="e">
        <f ca="1"/>
        <v>#REF!</v>
      </c>
      <c r="Q43" s="114" t="e">
        <f ca="1"/>
        <v>#REF!</v>
      </c>
      <c r="R43" s="114" t="e">
        <f ca="1"/>
        <v>#REF!</v>
      </c>
      <c r="S43" s="114" t="e">
        <f ca="1"/>
        <v>#REF!</v>
      </c>
      <c r="T43" s="114" t="e">
        <f ca="1"/>
        <v>#REF!</v>
      </c>
      <c r="U43" s="114" t="e">
        <f ca="1"/>
        <v>#REF!</v>
      </c>
      <c r="V43" s="114" t="e">
        <f ca="1"/>
        <v>#REF!</v>
      </c>
      <c r="W43" s="114" t="e">
        <f ca="1"/>
        <v>#REF!</v>
      </c>
      <c r="X43" s="114" t="e">
        <f ca="1"/>
        <v>#REF!</v>
      </c>
      <c r="Y43" s="114" t="e">
        <f ca="1"/>
        <v>#REF!</v>
      </c>
      <c r="Z43" s="114" t="e">
        <f ca="1"/>
        <v>#REF!</v>
      </c>
      <c r="AA43" s="114" t="e">
        <f ca="1"/>
        <v>#REF!</v>
      </c>
      <c r="AB43" s="114" t="e">
        <f ca="1"/>
        <v>#REF!</v>
      </c>
      <c r="AC43" s="114" t="e">
        <f ca="1"/>
        <v>#REF!</v>
      </c>
      <c r="AD43" s="114" t="e">
        <f ca="1"/>
        <v>#REF!</v>
      </c>
      <c r="AE43" s="114" t="e">
        <f ca="1"/>
        <v>#REF!</v>
      </c>
      <c r="AF43" s="114" t="e">
        <f ca="1"/>
        <v>#REF!</v>
      </c>
      <c r="AG43" s="114" t="e">
        <f ca="1"/>
        <v>#REF!</v>
      </c>
      <c r="AH43" s="114" t="e">
        <f ca="1"/>
        <v>#REF!</v>
      </c>
      <c r="AI43" s="114" t="e">
        <f ca="1"/>
        <v>#REF!</v>
      </c>
      <c r="AJ43" s="114" t="e">
        <f ca="1"/>
        <v>#REF!</v>
      </c>
      <c r="AK43" s="114" t="e">
        <f ca="1"/>
        <v>#REF!</v>
      </c>
      <c r="AL43" s="114" t="e">
        <f ca="1"/>
        <v>#REF!</v>
      </c>
      <c r="AM43" s="114" t="e">
        <f ca="1"/>
        <v>#REF!</v>
      </c>
      <c r="AN43" s="114" t="e">
        <f ca="1"/>
        <v>#REF!</v>
      </c>
      <c r="AO43" s="114" t="e">
        <f ca="1"/>
        <v>#REF!</v>
      </c>
      <c r="AP43" s="114" t="e">
        <f ca="1"/>
        <v>#REF!</v>
      </c>
      <c r="AQ43" s="114" t="e">
        <f ca="1"/>
        <v>#REF!</v>
      </c>
      <c r="AR43" s="114" t="e">
        <f ca="1"/>
        <v>#REF!</v>
      </c>
      <c r="AS43" s="114" t="e">
        <f ca="1"/>
        <v>#REF!</v>
      </c>
      <c r="AT43" s="114" t="e">
        <f ca="1"/>
        <v>#REF!</v>
      </c>
      <c r="AU43" s="114" t="e">
        <f ca="1"/>
        <v>#REF!</v>
      </c>
      <c r="AV43" s="114" t="e">
        <f ca="1"/>
        <v>#REF!</v>
      </c>
      <c r="AW43" s="114" t="e">
        <f ca="1"/>
        <v>#REF!</v>
      </c>
      <c r="AX43" s="114" t="e">
        <f ca="1"/>
        <v>#REF!</v>
      </c>
      <c r="AY43" s="114" t="e">
        <f ca="1"/>
        <v>#REF!</v>
      </c>
      <c r="AZ43" s="114" t="e">
        <f ca="1"/>
        <v>#REF!</v>
      </c>
      <c r="BA43" s="114" t="e">
        <f ca="1"/>
        <v>#REF!</v>
      </c>
      <c r="BB43" s="114" t="e">
        <f ca="1"/>
        <v>#REF!</v>
      </c>
      <c r="BC43" s="114" t="e">
        <f ca="1"/>
        <v>#REF!</v>
      </c>
      <c r="BD43" s="114" t="e">
        <f ca="1"/>
        <v>#REF!</v>
      </c>
      <c r="BE43" s="114" t="e">
        <f ca="1"/>
        <v>#REF!</v>
      </c>
      <c r="BF43" s="114" t="e">
        <f ca="1"/>
        <v>#REF!</v>
      </c>
      <c r="BG43" s="114" t="e">
        <f ca="1"/>
        <v>#REF!</v>
      </c>
      <c r="BH43" s="114" t="e">
        <f ca="1"/>
        <v>#REF!</v>
      </c>
      <c r="BI43" s="114" t="e">
        <f ca="1"/>
        <v>#REF!</v>
      </c>
      <c r="BJ43" s="114" t="e">
        <f ca="1"/>
        <v>#REF!</v>
      </c>
      <c r="BK43" s="114" t="e">
        <f ca="1"/>
        <v>#REF!</v>
      </c>
      <c r="BL43" s="114" t="e">
        <f ca="1"/>
        <v>#REF!</v>
      </c>
      <c r="BM43" s="114" t="e">
        <f ca="1"/>
        <v>#REF!</v>
      </c>
      <c r="BN43" s="114" t="e">
        <f ca="1"/>
        <v>#REF!</v>
      </c>
      <c r="BO43" s="114" t="e">
        <f ca="1"/>
        <v>#REF!</v>
      </c>
      <c r="BP43" s="114" t="e">
        <f ca="1"/>
        <v>#REF!</v>
      </c>
      <c r="BQ43" s="114" t="e">
        <f ca="1"/>
        <v>#REF!</v>
      </c>
      <c r="BR43" s="114" t="e">
        <f ca="1"/>
        <v>#REF!</v>
      </c>
      <c r="BS43" s="114" t="e">
        <f ca="1"/>
        <v>#REF!</v>
      </c>
      <c r="BT43" s="114" t="e">
        <f ca="1"/>
        <v>#REF!</v>
      </c>
      <c r="BU43" s="114" t="e">
        <f ca="1"/>
        <v>#REF!</v>
      </c>
      <c r="BV43" s="114" t="e">
        <f ca="1"/>
        <v>#REF!</v>
      </c>
      <c r="BW43" s="114" t="e">
        <f ca="1"/>
        <v>#REF!</v>
      </c>
      <c r="BX43" s="114" t="e">
        <f ca="1"/>
        <v>#REF!</v>
      </c>
      <c r="BY43" s="114" t="e">
        <f ca="1"/>
        <v>#REF!</v>
      </c>
      <c r="BZ43" s="114" t="e">
        <f ca="1"/>
        <v>#REF!</v>
      </c>
      <c r="CA43" s="114" t="e">
        <f ca="1"/>
        <v>#REF!</v>
      </c>
      <c r="CB43" s="114" t="e">
        <f ca="1"/>
        <v>#REF!</v>
      </c>
      <c r="CC43" s="114" t="e">
        <f ca="1"/>
        <v>#REF!</v>
      </c>
      <c r="CD43" s="114" t="e">
        <f ca="1"/>
        <v>#REF!</v>
      </c>
      <c r="CE43" s="114" t="e">
        <f ca="1"/>
        <v>#REF!</v>
      </c>
      <c r="CF43" s="114" t="e">
        <f ca="1"/>
        <v>#REF!</v>
      </c>
      <c r="CG43" s="114" t="e">
        <f ca="1"/>
        <v>#REF!</v>
      </c>
      <c r="CH43" s="114" t="e">
        <f ca="1"/>
        <v>#REF!</v>
      </c>
      <c r="CI43" s="114" t="e">
        <f ca="1"/>
        <v>#REF!</v>
      </c>
      <c r="CJ43" s="114" t="e">
        <f ca="1"/>
        <v>#REF!</v>
      </c>
      <c r="CK43" s="114" t="e">
        <f ca="1"/>
        <v>#REF!</v>
      </c>
      <c r="CL43" s="114" t="e">
        <f ca="1"/>
        <v>#REF!</v>
      </c>
      <c r="CM43" s="114" t="e">
        <f ca="1"/>
        <v>#REF!</v>
      </c>
      <c r="CN43" s="114" t="e">
        <f ca="1"/>
        <v>#REF!</v>
      </c>
      <c r="CO43" s="114" t="e">
        <f ca="1"/>
        <v>#REF!</v>
      </c>
      <c r="CP43" s="114" t="e">
        <f ca="1"/>
        <v>#REF!</v>
      </c>
      <c r="CQ43" s="114" t="e">
        <f ca="1"/>
        <v>#REF!</v>
      </c>
      <c r="CR43" s="114" t="e">
        <f ca="1"/>
        <v>#REF!</v>
      </c>
      <c r="CS43" s="114" t="e">
        <f ca="1"/>
        <v>#REF!</v>
      </c>
      <c r="CT43" s="114" t="e">
        <f ca="1"/>
        <v>#REF!</v>
      </c>
      <c r="CU43" s="114" t="e">
        <f ca="1"/>
        <v>#REF!</v>
      </c>
      <c r="CV43" s="114" t="e">
        <f ca="1"/>
        <v>#REF!</v>
      </c>
      <c r="CW43" s="114" t="e">
        <f ca="1"/>
        <v>#REF!</v>
      </c>
      <c r="CX43" s="114" t="e">
        <f ca="1"/>
        <v>#REF!</v>
      </c>
      <c r="CY43" s="114" t="e">
        <f ca="1"/>
        <v>#REF!</v>
      </c>
      <c r="CZ43" s="114" t="e">
        <f ca="1"/>
        <v>#REF!</v>
      </c>
      <c r="DA43" s="114" t="e">
        <f ca="1"/>
        <v>#REF!</v>
      </c>
      <c r="DB43" s="114" t="e">
        <f ca="1"/>
        <v>#REF!</v>
      </c>
      <c r="DC43" s="114" t="e">
        <f ca="1"/>
        <v>#REF!</v>
      </c>
      <c r="DD43" s="114" t="e">
        <f ca="1"/>
        <v>#REF!</v>
      </c>
      <c r="DE43" s="114" t="e">
        <f ca="1"/>
        <v>#REF!</v>
      </c>
      <c r="DF43" s="114" t="e">
        <f ca="1"/>
        <v>#REF!</v>
      </c>
      <c r="DG43" s="114" t="e">
        <f ca="1"/>
        <v>#REF!</v>
      </c>
      <c r="DH43" s="114" t="e">
        <f ca="1"/>
        <v>#REF!</v>
      </c>
      <c r="DI43" s="114" t="e">
        <f ca="1"/>
        <v>#REF!</v>
      </c>
      <c r="DJ43" s="114" t="e">
        <f ca="1"/>
        <v>#REF!</v>
      </c>
      <c r="DK43" s="114" t="e">
        <f ca="1"/>
        <v>#REF!</v>
      </c>
      <c r="DL43" s="114" t="e">
        <f ca="1"/>
        <v>#REF!</v>
      </c>
      <c r="DM43" s="114" t="e">
        <f ca="1"/>
        <v>#REF!</v>
      </c>
      <c r="DN43" s="114" t="e">
        <f ca="1"/>
        <v>#REF!</v>
      </c>
      <c r="DO43" s="114" t="e">
        <f ca="1"/>
        <v>#REF!</v>
      </c>
      <c r="DP43" s="114" t="e">
        <f ca="1"/>
        <v>#REF!</v>
      </c>
      <c r="DQ43" s="114" t="e">
        <f ca="1"/>
        <v>#REF!</v>
      </c>
      <c r="DR43" s="114" t="e">
        <f ca="1"/>
        <v>#REF!</v>
      </c>
      <c r="DS43" s="114" t="e">
        <f ca="1"/>
        <v>#REF!</v>
      </c>
      <c r="DT43" s="114" t="e">
        <f ca="1"/>
        <v>#REF!</v>
      </c>
      <c r="DU43" s="114" t="e">
        <f ca="1"/>
        <v>#REF!</v>
      </c>
      <c r="DV43" s="114" t="e">
        <f ca="1"/>
        <v>#REF!</v>
      </c>
      <c r="DW43" s="114" t="e">
        <f ca="1"/>
        <v>#REF!</v>
      </c>
      <c r="DX43" s="114" t="e">
        <f ca="1"/>
        <v>#REF!</v>
      </c>
      <c r="DY43" s="114" t="e">
        <f ca="1"/>
        <v>#REF!</v>
      </c>
      <c r="DZ43" s="114" t="e">
        <f ca="1"/>
        <v>#REF!</v>
      </c>
      <c r="EA43" s="114" t="e">
        <f ca="1"/>
        <v>#REF!</v>
      </c>
      <c r="EB43" s="114" t="e">
        <f ca="1"/>
        <v>#REF!</v>
      </c>
      <c r="EC43" s="114" t="e">
        <f ca="1"/>
        <v>#REF!</v>
      </c>
      <c r="ED43" s="114" t="e">
        <f ca="1"/>
        <v>#REF!</v>
      </c>
      <c r="EE43" s="114" t="e">
        <f ca="1"/>
        <v>#REF!</v>
      </c>
      <c r="EF43" s="114" t="e">
        <f ca="1"/>
        <v>#REF!</v>
      </c>
      <c r="EG43" s="114" t="e">
        <f ca="1"/>
        <v>#REF!</v>
      </c>
      <c r="EH43" s="114" t="e">
        <f ca="1"/>
        <v>#REF!</v>
      </c>
      <c r="EI43" s="114" t="e">
        <f ca="1"/>
        <v>#REF!</v>
      </c>
      <c r="EJ43" s="114" t="e">
        <f ca="1"/>
        <v>#REF!</v>
      </c>
      <c r="EK43" s="114" t="e">
        <f ca="1"/>
        <v>#REF!</v>
      </c>
      <c r="EL43" s="114" t="e">
        <f ca="1"/>
        <v>#REF!</v>
      </c>
      <c r="EM43" s="114" t="e">
        <f ca="1"/>
        <v>#REF!</v>
      </c>
      <c r="EN43" s="114" t="e">
        <f ca="1"/>
        <v>#REF!</v>
      </c>
      <c r="EO43" s="114" t="e">
        <f ca="1"/>
        <v>#REF!</v>
      </c>
      <c r="EP43" s="114" t="e">
        <f ca="1"/>
        <v>#REF!</v>
      </c>
      <c r="EQ43" s="114" t="e">
        <f ca="1"/>
        <v>#REF!</v>
      </c>
      <c r="ER43" s="114" t="e">
        <f ca="1"/>
        <v>#REF!</v>
      </c>
      <c r="ES43" s="114" t="e">
        <f ca="1"/>
        <v>#REF!</v>
      </c>
      <c r="ET43" s="114" t="e">
        <f ca="1"/>
        <v>#REF!</v>
      </c>
      <c r="EU43" s="114" t="str">
        <f ca="1"/>
        <v>0km</v>
      </c>
      <c r="EV43" s="114" t="str">
        <f ca="1"/>
        <v>0km</v>
      </c>
      <c r="EW43" s="114" t="str">
        <f ca="1"/>
        <v>0km</v>
      </c>
      <c r="EX43" s="114" t="str">
        <f ca="1"/>
        <v>0km</v>
      </c>
      <c r="EY43" s="114" t="str">
        <f ca="1"/>
        <v>0km</v>
      </c>
      <c r="EZ43" s="114" t="str">
        <f ca="1"/>
        <v>0km</v>
      </c>
      <c r="FA43" s="114" t="str">
        <f ca="1"/>
        <v>0.1km未満</v>
      </c>
      <c r="FB43" s="114" t="str">
        <f ca="1"/>
        <v>0.1km未満</v>
      </c>
      <c r="FC43" s="114" t="str">
        <f ca="1"/>
        <v>0.1km未満</v>
      </c>
      <c r="FD43" s="114" t="str">
        <f ca="1"/>
        <v>0.1km未満</v>
      </c>
      <c r="FE43" s="114" t="str">
        <f ca="1"/>
        <v>0.1km未満</v>
      </c>
      <c r="FF43" s="114" t="str">
        <f ca="1"/>
        <v>0.1km未満</v>
      </c>
      <c r="FG43" s="114" t="str">
        <f ca="1"/>
        <v>0.3km</v>
      </c>
      <c r="FH43" s="114" t="str">
        <f ca="1"/>
        <v>0.3km</v>
      </c>
      <c r="FI43" s="114" t="str">
        <f ca="1"/>
        <v>0.3km</v>
      </c>
    </row>
    <row r="44" spans="1:165" x14ac:dyDescent="0.2">
      <c r="A44" s="183"/>
      <c r="B44" s="169"/>
      <c r="C44" s="98" t="s">
        <v>101</v>
      </c>
      <c r="D44" s="111" t="e">
        <f ca="1"/>
        <v>#REF!</v>
      </c>
      <c r="E44" s="111" t="e">
        <f ca="1"/>
        <v>#REF!</v>
      </c>
      <c r="F44" s="111" t="e">
        <f ca="1"/>
        <v>#REF!</v>
      </c>
      <c r="G44" s="111" t="e">
        <f ca="1"/>
        <v>#REF!</v>
      </c>
      <c r="H44" s="111" t="e">
        <f ca="1"/>
        <v>#REF!</v>
      </c>
      <c r="I44" s="111" t="e">
        <f ca="1"/>
        <v>#REF!</v>
      </c>
      <c r="J44" s="111" t="e">
        <f ca="1"/>
        <v>#REF!</v>
      </c>
      <c r="K44" s="111" t="e">
        <f ca="1"/>
        <v>#REF!</v>
      </c>
      <c r="L44" s="111" t="e">
        <f ca="1"/>
        <v>#REF!</v>
      </c>
      <c r="M44" s="111" t="e">
        <f ca="1"/>
        <v>#REF!</v>
      </c>
      <c r="N44" s="111" t="e">
        <f ca="1"/>
        <v>#REF!</v>
      </c>
      <c r="O44" s="111" t="e">
        <f ca="1"/>
        <v>#REF!</v>
      </c>
      <c r="P44" s="111" t="e">
        <f ca="1"/>
        <v>#REF!</v>
      </c>
      <c r="Q44" s="111" t="e">
        <f ca="1"/>
        <v>#REF!</v>
      </c>
      <c r="R44" s="111" t="e">
        <f ca="1"/>
        <v>#REF!</v>
      </c>
      <c r="S44" s="111" t="e">
        <f ca="1"/>
        <v>#REF!</v>
      </c>
      <c r="T44" s="111" t="e">
        <f ca="1"/>
        <v>#REF!</v>
      </c>
      <c r="U44" s="111" t="e">
        <f ca="1"/>
        <v>#REF!</v>
      </c>
      <c r="V44" s="111" t="e">
        <f ca="1"/>
        <v>#REF!</v>
      </c>
      <c r="W44" s="111" t="e">
        <f ca="1"/>
        <v>#REF!</v>
      </c>
      <c r="X44" s="111" t="e">
        <f ca="1"/>
        <v>#REF!</v>
      </c>
      <c r="Y44" s="111" t="e">
        <f ca="1"/>
        <v>#REF!</v>
      </c>
      <c r="Z44" s="111" t="e">
        <f ca="1"/>
        <v>#REF!</v>
      </c>
      <c r="AA44" s="111" t="e">
        <f ca="1"/>
        <v>#REF!</v>
      </c>
      <c r="AB44" s="111" t="e">
        <f ca="1"/>
        <v>#REF!</v>
      </c>
      <c r="AC44" s="111" t="e">
        <f ca="1"/>
        <v>#REF!</v>
      </c>
      <c r="AD44" s="111" t="e">
        <f ca="1"/>
        <v>#REF!</v>
      </c>
      <c r="AE44" s="111" t="e">
        <f ca="1"/>
        <v>#REF!</v>
      </c>
      <c r="AF44" s="111" t="e">
        <f ca="1"/>
        <v>#REF!</v>
      </c>
      <c r="AG44" s="111" t="e">
        <f ca="1"/>
        <v>#REF!</v>
      </c>
      <c r="AH44" s="111" t="e">
        <f ca="1"/>
        <v>#REF!</v>
      </c>
      <c r="AI44" s="111" t="e">
        <f ca="1"/>
        <v>#REF!</v>
      </c>
      <c r="AJ44" s="111" t="e">
        <f ca="1"/>
        <v>#REF!</v>
      </c>
      <c r="AK44" s="111" t="e">
        <f ca="1"/>
        <v>#REF!</v>
      </c>
      <c r="AL44" s="111" t="e">
        <f ca="1"/>
        <v>#REF!</v>
      </c>
      <c r="AM44" s="111" t="e">
        <f ca="1"/>
        <v>#REF!</v>
      </c>
      <c r="AN44" s="111" t="e">
        <f ca="1"/>
        <v>#REF!</v>
      </c>
      <c r="AO44" s="111" t="e">
        <f ca="1"/>
        <v>#REF!</v>
      </c>
      <c r="AP44" s="111" t="e">
        <f ca="1"/>
        <v>#REF!</v>
      </c>
      <c r="AQ44" s="111" t="e">
        <f ca="1"/>
        <v>#REF!</v>
      </c>
      <c r="AR44" s="111" t="e">
        <f ca="1"/>
        <v>#REF!</v>
      </c>
      <c r="AS44" s="111" t="e">
        <f ca="1"/>
        <v>#REF!</v>
      </c>
      <c r="AT44" s="111" t="e">
        <f ca="1"/>
        <v>#REF!</v>
      </c>
      <c r="AU44" s="111" t="e">
        <f ca="1"/>
        <v>#REF!</v>
      </c>
      <c r="AV44" s="111" t="e">
        <f ca="1"/>
        <v>#REF!</v>
      </c>
      <c r="AW44" s="111" t="e">
        <f ca="1"/>
        <v>#REF!</v>
      </c>
      <c r="AX44" s="111" t="e">
        <f ca="1"/>
        <v>#REF!</v>
      </c>
      <c r="AY44" s="111" t="e">
        <f ca="1"/>
        <v>#REF!</v>
      </c>
      <c r="AZ44" s="111" t="e">
        <f ca="1"/>
        <v>#REF!</v>
      </c>
      <c r="BA44" s="111" t="e">
        <f ca="1"/>
        <v>#REF!</v>
      </c>
      <c r="BB44" s="111" t="e">
        <f ca="1"/>
        <v>#REF!</v>
      </c>
      <c r="BC44" s="111" t="e">
        <f ca="1"/>
        <v>#REF!</v>
      </c>
      <c r="BD44" s="111" t="e">
        <f ca="1"/>
        <v>#REF!</v>
      </c>
      <c r="BE44" s="111" t="e">
        <f ca="1"/>
        <v>#REF!</v>
      </c>
      <c r="BF44" s="111" t="e">
        <f ca="1"/>
        <v>#REF!</v>
      </c>
      <c r="BG44" s="111" t="e">
        <f ca="1"/>
        <v>#REF!</v>
      </c>
      <c r="BH44" s="111" t="e">
        <f ca="1"/>
        <v>#REF!</v>
      </c>
      <c r="BI44" s="111" t="e">
        <f ca="1"/>
        <v>#REF!</v>
      </c>
      <c r="BJ44" s="111" t="e">
        <f ca="1"/>
        <v>#REF!</v>
      </c>
      <c r="BK44" s="111" t="e">
        <f ca="1"/>
        <v>#REF!</v>
      </c>
      <c r="BL44" s="111" t="e">
        <f ca="1"/>
        <v>#REF!</v>
      </c>
      <c r="BM44" s="111" t="e">
        <f ca="1"/>
        <v>#REF!</v>
      </c>
      <c r="BN44" s="111" t="e">
        <f ca="1"/>
        <v>#REF!</v>
      </c>
      <c r="BO44" s="111" t="e">
        <f ca="1"/>
        <v>#REF!</v>
      </c>
      <c r="BP44" s="111" t="e">
        <f ca="1"/>
        <v>#REF!</v>
      </c>
      <c r="BQ44" s="111" t="e">
        <f ca="1"/>
        <v>#REF!</v>
      </c>
      <c r="BR44" s="111" t="e">
        <f ca="1"/>
        <v>#REF!</v>
      </c>
      <c r="BS44" s="111" t="e">
        <f ca="1"/>
        <v>#REF!</v>
      </c>
      <c r="BT44" s="111" t="e">
        <f ca="1"/>
        <v>#REF!</v>
      </c>
      <c r="BU44" s="111" t="e">
        <f ca="1"/>
        <v>#REF!</v>
      </c>
      <c r="BV44" s="111" t="e">
        <f ca="1"/>
        <v>#REF!</v>
      </c>
      <c r="BW44" s="111" t="e">
        <f ca="1"/>
        <v>#REF!</v>
      </c>
      <c r="BX44" s="111" t="e">
        <f ca="1"/>
        <v>#REF!</v>
      </c>
      <c r="BY44" s="111" t="e">
        <f ca="1"/>
        <v>#REF!</v>
      </c>
      <c r="BZ44" s="111" t="e">
        <f ca="1"/>
        <v>#REF!</v>
      </c>
      <c r="CA44" s="111" t="e">
        <f ca="1"/>
        <v>#REF!</v>
      </c>
      <c r="CB44" s="111" t="e">
        <f ca="1"/>
        <v>#REF!</v>
      </c>
      <c r="CC44" s="111" t="e">
        <f ca="1"/>
        <v>#REF!</v>
      </c>
      <c r="CD44" s="111" t="e">
        <f ca="1"/>
        <v>#REF!</v>
      </c>
      <c r="CE44" s="111" t="e">
        <f ca="1"/>
        <v>#REF!</v>
      </c>
      <c r="CF44" s="111" t="e">
        <f ca="1"/>
        <v>#REF!</v>
      </c>
      <c r="CG44" s="111" t="e">
        <f ca="1"/>
        <v>#REF!</v>
      </c>
      <c r="CH44" s="111" t="e">
        <f ca="1"/>
        <v>#REF!</v>
      </c>
      <c r="CI44" s="111" t="e">
        <f ca="1"/>
        <v>#REF!</v>
      </c>
      <c r="CJ44" s="111" t="e">
        <f ca="1"/>
        <v>#REF!</v>
      </c>
      <c r="CK44" s="111" t="e">
        <f ca="1"/>
        <v>#REF!</v>
      </c>
      <c r="CL44" s="111" t="e">
        <f ca="1"/>
        <v>#REF!</v>
      </c>
      <c r="CM44" s="111" t="e">
        <f ca="1"/>
        <v>#REF!</v>
      </c>
      <c r="CN44" s="111" t="e">
        <f ca="1"/>
        <v>#REF!</v>
      </c>
      <c r="CO44" s="111" t="e">
        <f ca="1"/>
        <v>#REF!</v>
      </c>
      <c r="CP44" s="111" t="e">
        <f ca="1"/>
        <v>#REF!</v>
      </c>
      <c r="CQ44" s="111" t="e">
        <f ca="1"/>
        <v>#REF!</v>
      </c>
      <c r="CR44" s="111" t="e">
        <f ca="1"/>
        <v>#REF!</v>
      </c>
      <c r="CS44" s="111" t="e">
        <f ca="1"/>
        <v>#REF!</v>
      </c>
      <c r="CT44" s="111" t="e">
        <f ca="1"/>
        <v>#REF!</v>
      </c>
      <c r="CU44" s="111" t="e">
        <f ca="1"/>
        <v>#REF!</v>
      </c>
      <c r="CV44" s="111" t="e">
        <f ca="1"/>
        <v>#REF!</v>
      </c>
      <c r="CW44" s="111" t="e">
        <f ca="1"/>
        <v>#REF!</v>
      </c>
      <c r="CX44" s="111" t="e">
        <f ca="1"/>
        <v>#REF!</v>
      </c>
      <c r="CY44" s="111" t="e">
        <f ca="1"/>
        <v>#REF!</v>
      </c>
      <c r="CZ44" s="111" t="e">
        <f ca="1"/>
        <v>#REF!</v>
      </c>
      <c r="DA44" s="111" t="e">
        <f ca="1"/>
        <v>#REF!</v>
      </c>
      <c r="DB44" s="111" t="e">
        <f ca="1"/>
        <v>#REF!</v>
      </c>
      <c r="DC44" s="111" t="e">
        <f ca="1"/>
        <v>#REF!</v>
      </c>
      <c r="DD44" s="111" t="e">
        <f ca="1"/>
        <v>#REF!</v>
      </c>
      <c r="DE44" s="111" t="e">
        <f ca="1"/>
        <v>#REF!</v>
      </c>
      <c r="DF44" s="111" t="e">
        <f ca="1"/>
        <v>#REF!</v>
      </c>
      <c r="DG44" s="111" t="e">
        <f ca="1"/>
        <v>#REF!</v>
      </c>
      <c r="DH44" s="111" t="e">
        <f ca="1"/>
        <v>#REF!</v>
      </c>
      <c r="DI44" s="111" t="e">
        <f ca="1"/>
        <v>#REF!</v>
      </c>
      <c r="DJ44" s="111" t="e">
        <f ca="1"/>
        <v>#REF!</v>
      </c>
      <c r="DK44" s="111" t="e">
        <f ca="1"/>
        <v>#REF!</v>
      </c>
      <c r="DL44" s="111" t="e">
        <f ca="1"/>
        <v>#REF!</v>
      </c>
      <c r="DM44" s="111" t="e">
        <f ca="1"/>
        <v>#REF!</v>
      </c>
      <c r="DN44" s="111" t="e">
        <f ca="1"/>
        <v>#REF!</v>
      </c>
      <c r="DO44" s="111" t="e">
        <f ca="1"/>
        <v>#REF!</v>
      </c>
      <c r="DP44" s="111" t="e">
        <f ca="1"/>
        <v>#REF!</v>
      </c>
      <c r="DQ44" s="111" t="e">
        <f ca="1"/>
        <v>#REF!</v>
      </c>
      <c r="DR44" s="111" t="e">
        <f ca="1"/>
        <v>#REF!</v>
      </c>
      <c r="DS44" s="111" t="e">
        <f ca="1"/>
        <v>#REF!</v>
      </c>
      <c r="DT44" s="111" t="e">
        <f ca="1"/>
        <v>#REF!</v>
      </c>
      <c r="DU44" s="111" t="e">
        <f ca="1"/>
        <v>#REF!</v>
      </c>
      <c r="DV44" s="111" t="e">
        <f ca="1"/>
        <v>#REF!</v>
      </c>
      <c r="DW44" s="111" t="e">
        <f ca="1"/>
        <v>#REF!</v>
      </c>
      <c r="DX44" s="111" t="e">
        <f ca="1"/>
        <v>#REF!</v>
      </c>
      <c r="DY44" s="111" t="e">
        <f ca="1"/>
        <v>#REF!</v>
      </c>
      <c r="DZ44" s="111" t="e">
        <f ca="1"/>
        <v>#REF!</v>
      </c>
      <c r="EA44" s="111" t="e">
        <f ca="1"/>
        <v>#REF!</v>
      </c>
      <c r="EB44" s="111" t="e">
        <f ca="1"/>
        <v>#REF!</v>
      </c>
      <c r="EC44" s="111" t="e">
        <f ca="1"/>
        <v>#REF!</v>
      </c>
      <c r="ED44" s="111" t="e">
        <f ca="1"/>
        <v>#REF!</v>
      </c>
      <c r="EE44" s="111" t="e">
        <f ca="1"/>
        <v>#REF!</v>
      </c>
      <c r="EF44" s="111" t="e">
        <f ca="1"/>
        <v>#REF!</v>
      </c>
      <c r="EG44" s="111" t="e">
        <f ca="1"/>
        <v>#REF!</v>
      </c>
      <c r="EH44" s="111" t="e">
        <f ca="1"/>
        <v>#REF!</v>
      </c>
      <c r="EI44" s="111" t="e">
        <f ca="1"/>
        <v>#REF!</v>
      </c>
      <c r="EJ44" s="111" t="e">
        <f ca="1"/>
        <v>#REF!</v>
      </c>
      <c r="EK44" s="111" t="e">
        <f ca="1"/>
        <v>#REF!</v>
      </c>
      <c r="EL44" s="111" t="e">
        <f ca="1"/>
        <v>#REF!</v>
      </c>
      <c r="EM44" s="111" t="e">
        <f ca="1"/>
        <v>#REF!</v>
      </c>
      <c r="EN44" s="111" t="e">
        <f ca="1"/>
        <v>#REF!</v>
      </c>
      <c r="EO44" s="111" t="e">
        <f ca="1"/>
        <v>#REF!</v>
      </c>
      <c r="EP44" s="111" t="e">
        <f ca="1"/>
        <v>#REF!</v>
      </c>
      <c r="EQ44" s="111" t="e">
        <f ca="1"/>
        <v>#REF!</v>
      </c>
      <c r="ER44" s="111" t="e">
        <f ca="1"/>
        <v>#REF!</v>
      </c>
      <c r="ES44" s="111" t="e">
        <f ca="1"/>
        <v>#REF!</v>
      </c>
      <c r="ET44" s="111" t="e">
        <f ca="1"/>
        <v>#REF!</v>
      </c>
      <c r="EU44" s="111" t="str">
        <f ca="1"/>
        <v>0世帯</v>
      </c>
      <c r="EV44" s="111" t="str">
        <f ca="1"/>
        <v>0世帯</v>
      </c>
      <c r="EW44" s="111" t="str">
        <f ca="1"/>
        <v>0世帯</v>
      </c>
      <c r="EX44" s="111" t="str">
        <f ca="1"/>
        <v>0世帯</v>
      </c>
      <c r="EY44" s="111" t="str">
        <f ca="1"/>
        <v>0世帯</v>
      </c>
      <c r="EZ44" s="111" t="str">
        <f ca="1"/>
        <v>0世帯</v>
      </c>
      <c r="FA44" s="111" t="str">
        <f ca="1"/>
        <v>1世帯未満</v>
      </c>
      <c r="FB44" s="111" t="str">
        <f ca="1"/>
        <v>1世帯未満</v>
      </c>
      <c r="FC44" s="111" t="str">
        <f ca="1"/>
        <v>1世帯未満</v>
      </c>
      <c r="FD44" s="111" t="str">
        <f ca="1"/>
        <v>3世帯</v>
      </c>
      <c r="FE44" s="111" t="str">
        <f ca="1"/>
        <v>3世帯</v>
      </c>
      <c r="FF44" s="111" t="str">
        <f ca="1"/>
        <v>3世帯</v>
      </c>
      <c r="FG44" s="111" t="str">
        <f ca="1"/>
        <v>15世帯</v>
      </c>
      <c r="FH44" s="111" t="str">
        <f ca="1"/>
        <v>15世帯</v>
      </c>
      <c r="FI44" s="111" t="str">
        <f ca="1"/>
        <v>15世帯</v>
      </c>
    </row>
    <row r="45" spans="1:165" x14ac:dyDescent="0.2">
      <c r="A45" s="183"/>
      <c r="B45" s="169"/>
      <c r="C45" s="98" t="s">
        <v>102</v>
      </c>
      <c r="D45" s="111" t="e">
        <f ca="1"/>
        <v>#REF!</v>
      </c>
      <c r="E45" s="111" t="e">
        <f ca="1"/>
        <v>#REF!</v>
      </c>
      <c r="F45" s="111" t="e">
        <f ca="1"/>
        <v>#REF!</v>
      </c>
      <c r="G45" s="111" t="e">
        <f ca="1"/>
        <v>#REF!</v>
      </c>
      <c r="H45" s="111" t="e">
        <f ca="1"/>
        <v>#REF!</v>
      </c>
      <c r="I45" s="111" t="e">
        <f ca="1"/>
        <v>#REF!</v>
      </c>
      <c r="J45" s="111" t="e">
        <f ca="1"/>
        <v>#REF!</v>
      </c>
      <c r="K45" s="111" t="e">
        <f ca="1"/>
        <v>#REF!</v>
      </c>
      <c r="L45" s="111" t="e">
        <f ca="1"/>
        <v>#REF!</v>
      </c>
      <c r="M45" s="111" t="e">
        <f ca="1"/>
        <v>#REF!</v>
      </c>
      <c r="N45" s="111" t="e">
        <f ca="1"/>
        <v>#REF!</v>
      </c>
      <c r="O45" s="111" t="e">
        <f ca="1"/>
        <v>#REF!</v>
      </c>
      <c r="P45" s="111" t="e">
        <f ca="1"/>
        <v>#REF!</v>
      </c>
      <c r="Q45" s="111" t="e">
        <f ca="1"/>
        <v>#REF!</v>
      </c>
      <c r="R45" s="111" t="e">
        <f ca="1"/>
        <v>#REF!</v>
      </c>
      <c r="S45" s="111" t="e">
        <f ca="1"/>
        <v>#REF!</v>
      </c>
      <c r="T45" s="111" t="e">
        <f ca="1"/>
        <v>#REF!</v>
      </c>
      <c r="U45" s="111" t="e">
        <f ca="1"/>
        <v>#REF!</v>
      </c>
      <c r="V45" s="111" t="e">
        <f ca="1"/>
        <v>#REF!</v>
      </c>
      <c r="W45" s="111" t="e">
        <f ca="1"/>
        <v>#REF!</v>
      </c>
      <c r="X45" s="111" t="e">
        <f ca="1"/>
        <v>#REF!</v>
      </c>
      <c r="Y45" s="111" t="e">
        <f ca="1"/>
        <v>#REF!</v>
      </c>
      <c r="Z45" s="111" t="e">
        <f ca="1"/>
        <v>#REF!</v>
      </c>
      <c r="AA45" s="111" t="e">
        <f ca="1"/>
        <v>#REF!</v>
      </c>
      <c r="AB45" s="111" t="e">
        <f ca="1"/>
        <v>#REF!</v>
      </c>
      <c r="AC45" s="111" t="e">
        <f ca="1"/>
        <v>#REF!</v>
      </c>
      <c r="AD45" s="111" t="e">
        <f ca="1"/>
        <v>#REF!</v>
      </c>
      <c r="AE45" s="111" t="e">
        <f ca="1"/>
        <v>#REF!</v>
      </c>
      <c r="AF45" s="111" t="e">
        <f ca="1"/>
        <v>#REF!</v>
      </c>
      <c r="AG45" s="111" t="e">
        <f ca="1"/>
        <v>#REF!</v>
      </c>
      <c r="AH45" s="111" t="e">
        <f ca="1"/>
        <v>#REF!</v>
      </c>
      <c r="AI45" s="111" t="e">
        <f ca="1"/>
        <v>#REF!</v>
      </c>
      <c r="AJ45" s="111" t="e">
        <f ca="1"/>
        <v>#REF!</v>
      </c>
      <c r="AK45" s="111" t="e">
        <f ca="1"/>
        <v>#REF!</v>
      </c>
      <c r="AL45" s="111" t="e">
        <f ca="1"/>
        <v>#REF!</v>
      </c>
      <c r="AM45" s="111" t="e">
        <f ca="1"/>
        <v>#REF!</v>
      </c>
      <c r="AN45" s="111" t="e">
        <f ca="1"/>
        <v>#REF!</v>
      </c>
      <c r="AO45" s="111" t="e">
        <f ca="1"/>
        <v>#REF!</v>
      </c>
      <c r="AP45" s="111" t="e">
        <f ca="1"/>
        <v>#REF!</v>
      </c>
      <c r="AQ45" s="111" t="e">
        <f ca="1"/>
        <v>#REF!</v>
      </c>
      <c r="AR45" s="111" t="e">
        <f ca="1"/>
        <v>#REF!</v>
      </c>
      <c r="AS45" s="111" t="e">
        <f ca="1"/>
        <v>#REF!</v>
      </c>
      <c r="AT45" s="111" t="e">
        <f ca="1"/>
        <v>#REF!</v>
      </c>
      <c r="AU45" s="111" t="e">
        <f ca="1"/>
        <v>#REF!</v>
      </c>
      <c r="AV45" s="111" t="e">
        <f ca="1"/>
        <v>#REF!</v>
      </c>
      <c r="AW45" s="111" t="e">
        <f ca="1"/>
        <v>#REF!</v>
      </c>
      <c r="AX45" s="111" t="e">
        <f ca="1"/>
        <v>#REF!</v>
      </c>
      <c r="AY45" s="111" t="e">
        <f ca="1"/>
        <v>#REF!</v>
      </c>
      <c r="AZ45" s="111" t="e">
        <f ca="1"/>
        <v>#REF!</v>
      </c>
      <c r="BA45" s="111" t="e">
        <f ca="1"/>
        <v>#REF!</v>
      </c>
      <c r="BB45" s="111" t="e">
        <f ca="1"/>
        <v>#REF!</v>
      </c>
      <c r="BC45" s="111" t="e">
        <f ca="1"/>
        <v>#REF!</v>
      </c>
      <c r="BD45" s="111" t="e">
        <f ca="1"/>
        <v>#REF!</v>
      </c>
      <c r="BE45" s="111" t="e">
        <f ca="1"/>
        <v>#REF!</v>
      </c>
      <c r="BF45" s="111" t="e">
        <f ca="1"/>
        <v>#REF!</v>
      </c>
      <c r="BG45" s="111" t="e">
        <f ca="1"/>
        <v>#REF!</v>
      </c>
      <c r="BH45" s="111" t="e">
        <f ca="1"/>
        <v>#REF!</v>
      </c>
      <c r="BI45" s="111" t="e">
        <f ca="1"/>
        <v>#REF!</v>
      </c>
      <c r="BJ45" s="111" t="e">
        <f ca="1"/>
        <v>#REF!</v>
      </c>
      <c r="BK45" s="111" t="e">
        <f ca="1"/>
        <v>#REF!</v>
      </c>
      <c r="BL45" s="111" t="e">
        <f ca="1"/>
        <v>#REF!</v>
      </c>
      <c r="BM45" s="111" t="e">
        <f ca="1"/>
        <v>#REF!</v>
      </c>
      <c r="BN45" s="111" t="e">
        <f ca="1"/>
        <v>#REF!</v>
      </c>
      <c r="BO45" s="111" t="e">
        <f ca="1"/>
        <v>#REF!</v>
      </c>
      <c r="BP45" s="111" t="e">
        <f ca="1"/>
        <v>#REF!</v>
      </c>
      <c r="BQ45" s="111" t="e">
        <f ca="1"/>
        <v>#REF!</v>
      </c>
      <c r="BR45" s="111" t="e">
        <f ca="1"/>
        <v>#REF!</v>
      </c>
      <c r="BS45" s="111" t="e">
        <f ca="1"/>
        <v>#REF!</v>
      </c>
      <c r="BT45" s="111" t="e">
        <f ca="1"/>
        <v>#REF!</v>
      </c>
      <c r="BU45" s="111" t="e">
        <f ca="1"/>
        <v>#REF!</v>
      </c>
      <c r="BV45" s="111" t="e">
        <f ca="1"/>
        <v>#REF!</v>
      </c>
      <c r="BW45" s="111" t="e">
        <f ca="1"/>
        <v>#REF!</v>
      </c>
      <c r="BX45" s="111" t="e">
        <f ca="1"/>
        <v>#REF!</v>
      </c>
      <c r="BY45" s="111" t="e">
        <f ca="1"/>
        <v>#REF!</v>
      </c>
      <c r="BZ45" s="111" t="e">
        <f ca="1"/>
        <v>#REF!</v>
      </c>
      <c r="CA45" s="111" t="e">
        <f ca="1"/>
        <v>#REF!</v>
      </c>
      <c r="CB45" s="111" t="e">
        <f ca="1"/>
        <v>#REF!</v>
      </c>
      <c r="CC45" s="111" t="e">
        <f ca="1"/>
        <v>#REF!</v>
      </c>
      <c r="CD45" s="111" t="e">
        <f ca="1"/>
        <v>#REF!</v>
      </c>
      <c r="CE45" s="111" t="e">
        <f ca="1"/>
        <v>#REF!</v>
      </c>
      <c r="CF45" s="111" t="e">
        <f ca="1"/>
        <v>#REF!</v>
      </c>
      <c r="CG45" s="111" t="e">
        <f ca="1"/>
        <v>#REF!</v>
      </c>
      <c r="CH45" s="111" t="e">
        <f ca="1"/>
        <v>#REF!</v>
      </c>
      <c r="CI45" s="111" t="e">
        <f ca="1"/>
        <v>#REF!</v>
      </c>
      <c r="CJ45" s="111" t="e">
        <f ca="1"/>
        <v>#REF!</v>
      </c>
      <c r="CK45" s="111" t="e">
        <f ca="1"/>
        <v>#REF!</v>
      </c>
      <c r="CL45" s="111" t="e">
        <f ca="1"/>
        <v>#REF!</v>
      </c>
      <c r="CM45" s="111" t="e">
        <f ca="1"/>
        <v>#REF!</v>
      </c>
      <c r="CN45" s="111" t="e">
        <f ca="1"/>
        <v>#REF!</v>
      </c>
      <c r="CO45" s="111" t="e">
        <f ca="1"/>
        <v>#REF!</v>
      </c>
      <c r="CP45" s="111" t="e">
        <f ca="1"/>
        <v>#REF!</v>
      </c>
      <c r="CQ45" s="111" t="e">
        <f ca="1"/>
        <v>#REF!</v>
      </c>
      <c r="CR45" s="111" t="e">
        <f ca="1"/>
        <v>#REF!</v>
      </c>
      <c r="CS45" s="111" t="e">
        <f ca="1"/>
        <v>#REF!</v>
      </c>
      <c r="CT45" s="111" t="e">
        <f ca="1"/>
        <v>#REF!</v>
      </c>
      <c r="CU45" s="111" t="e">
        <f ca="1"/>
        <v>#REF!</v>
      </c>
      <c r="CV45" s="111" t="e">
        <f ca="1"/>
        <v>#REF!</v>
      </c>
      <c r="CW45" s="111" t="e">
        <f ca="1"/>
        <v>#REF!</v>
      </c>
      <c r="CX45" s="111" t="e">
        <f ca="1"/>
        <v>#REF!</v>
      </c>
      <c r="CY45" s="111" t="e">
        <f ca="1"/>
        <v>#REF!</v>
      </c>
      <c r="CZ45" s="111" t="e">
        <f ca="1"/>
        <v>#REF!</v>
      </c>
      <c r="DA45" s="111" t="e">
        <f ca="1"/>
        <v>#REF!</v>
      </c>
      <c r="DB45" s="111" t="e">
        <f ca="1"/>
        <v>#REF!</v>
      </c>
      <c r="DC45" s="111" t="e">
        <f ca="1"/>
        <v>#REF!</v>
      </c>
      <c r="DD45" s="111" t="e">
        <f ca="1"/>
        <v>#REF!</v>
      </c>
      <c r="DE45" s="111" t="e">
        <f ca="1"/>
        <v>#REF!</v>
      </c>
      <c r="DF45" s="111" t="e">
        <f ca="1"/>
        <v>#REF!</v>
      </c>
      <c r="DG45" s="111" t="e">
        <f ca="1"/>
        <v>#REF!</v>
      </c>
      <c r="DH45" s="111" t="e">
        <f ca="1"/>
        <v>#REF!</v>
      </c>
      <c r="DI45" s="111" t="e">
        <f ca="1"/>
        <v>#REF!</v>
      </c>
      <c r="DJ45" s="111" t="e">
        <f ca="1"/>
        <v>#REF!</v>
      </c>
      <c r="DK45" s="111" t="e">
        <f ca="1"/>
        <v>#REF!</v>
      </c>
      <c r="DL45" s="111" t="e">
        <f ca="1"/>
        <v>#REF!</v>
      </c>
      <c r="DM45" s="111" t="e">
        <f ca="1"/>
        <v>#REF!</v>
      </c>
      <c r="DN45" s="111" t="e">
        <f ca="1"/>
        <v>#REF!</v>
      </c>
      <c r="DO45" s="111" t="e">
        <f ca="1"/>
        <v>#REF!</v>
      </c>
      <c r="DP45" s="111" t="e">
        <f ca="1"/>
        <v>#REF!</v>
      </c>
      <c r="DQ45" s="111" t="e">
        <f ca="1"/>
        <v>#REF!</v>
      </c>
      <c r="DR45" s="111" t="e">
        <f ca="1"/>
        <v>#REF!</v>
      </c>
      <c r="DS45" s="111" t="e">
        <f ca="1"/>
        <v>#REF!</v>
      </c>
      <c r="DT45" s="111" t="e">
        <f ca="1"/>
        <v>#REF!</v>
      </c>
      <c r="DU45" s="111" t="e">
        <f ca="1"/>
        <v>#REF!</v>
      </c>
      <c r="DV45" s="111" t="e">
        <f ca="1"/>
        <v>#REF!</v>
      </c>
      <c r="DW45" s="111" t="e">
        <f ca="1"/>
        <v>#REF!</v>
      </c>
      <c r="DX45" s="111" t="e">
        <f ca="1"/>
        <v>#REF!</v>
      </c>
      <c r="DY45" s="111" t="e">
        <f ca="1"/>
        <v>#REF!</v>
      </c>
      <c r="DZ45" s="111" t="e">
        <f ca="1"/>
        <v>#REF!</v>
      </c>
      <c r="EA45" s="111" t="e">
        <f ca="1"/>
        <v>#REF!</v>
      </c>
      <c r="EB45" s="111" t="e">
        <f ca="1"/>
        <v>#REF!</v>
      </c>
      <c r="EC45" s="111" t="e">
        <f ca="1"/>
        <v>#REF!</v>
      </c>
      <c r="ED45" s="111" t="e">
        <f ca="1"/>
        <v>#REF!</v>
      </c>
      <c r="EE45" s="111" t="e">
        <f ca="1"/>
        <v>#REF!</v>
      </c>
      <c r="EF45" s="111" t="e">
        <f ca="1"/>
        <v>#REF!</v>
      </c>
      <c r="EG45" s="111" t="e">
        <f ca="1"/>
        <v>#REF!</v>
      </c>
      <c r="EH45" s="111" t="e">
        <f ca="1"/>
        <v>#REF!</v>
      </c>
      <c r="EI45" s="111" t="e">
        <f ca="1"/>
        <v>#REF!</v>
      </c>
      <c r="EJ45" s="111" t="e">
        <f ca="1"/>
        <v>#REF!</v>
      </c>
      <c r="EK45" s="111" t="e">
        <f ca="1"/>
        <v>#REF!</v>
      </c>
      <c r="EL45" s="111" t="e">
        <f ca="1"/>
        <v>#REF!</v>
      </c>
      <c r="EM45" s="111" t="e">
        <f ca="1"/>
        <v>#REF!</v>
      </c>
      <c r="EN45" s="111" t="e">
        <f ca="1"/>
        <v>#REF!</v>
      </c>
      <c r="EO45" s="111" t="e">
        <f ca="1"/>
        <v>#REF!</v>
      </c>
      <c r="EP45" s="111" t="e">
        <f ca="1"/>
        <v>#REF!</v>
      </c>
      <c r="EQ45" s="111" t="e">
        <f ca="1"/>
        <v>#REF!</v>
      </c>
      <c r="ER45" s="111" t="e">
        <f ca="1"/>
        <v>#REF!</v>
      </c>
      <c r="ES45" s="111" t="e">
        <f ca="1"/>
        <v>#REF!</v>
      </c>
      <c r="ET45" s="111" t="e">
        <f ca="1"/>
        <v>#REF!</v>
      </c>
      <c r="EU45" s="111" t="str">
        <f ca="1"/>
        <v>0人</v>
      </c>
      <c r="EV45" s="111" t="str">
        <f ca="1"/>
        <v>0人</v>
      </c>
      <c r="EW45" s="111" t="str">
        <f ca="1"/>
        <v>0人</v>
      </c>
      <c r="EX45" s="111" t="str">
        <f ca="1"/>
        <v>0人</v>
      </c>
      <c r="EY45" s="111" t="str">
        <f ca="1"/>
        <v>0人</v>
      </c>
      <c r="EZ45" s="111" t="str">
        <f ca="1"/>
        <v>0人</v>
      </c>
      <c r="FA45" s="111" t="str">
        <f ca="1"/>
        <v>1人未満</v>
      </c>
      <c r="FB45" s="111" t="str">
        <f ca="1"/>
        <v>1人未満</v>
      </c>
      <c r="FC45" s="111" t="str">
        <f ca="1"/>
        <v>1人未満</v>
      </c>
      <c r="FD45" s="111" t="str">
        <f ca="1"/>
        <v>5人</v>
      </c>
      <c r="FE45" s="111" t="str">
        <f ca="1"/>
        <v>5人</v>
      </c>
      <c r="FF45" s="111" t="str">
        <f ca="1"/>
        <v>5人</v>
      </c>
      <c r="FG45" s="111" t="str">
        <f ca="1"/>
        <v>29人</v>
      </c>
      <c r="FH45" s="111" t="str">
        <f ca="1"/>
        <v>29人</v>
      </c>
      <c r="FI45" s="111" t="str">
        <f ca="1"/>
        <v>29人</v>
      </c>
    </row>
    <row r="46" spans="1:165" x14ac:dyDescent="0.2">
      <c r="A46" s="183"/>
      <c r="B46" s="169"/>
      <c r="C46" s="34" t="s">
        <v>98</v>
      </c>
      <c r="D46" s="110" t="str">
        <v>－</v>
      </c>
      <c r="E46" s="110" t="str">
        <v>－</v>
      </c>
      <c r="F46" s="110" t="str">
        <v>－</v>
      </c>
      <c r="G46" s="110" t="str">
        <v>－</v>
      </c>
      <c r="H46" s="110" t="str">
        <v>－</v>
      </c>
      <c r="I46" s="110" t="str">
        <v>－</v>
      </c>
      <c r="J46" s="110" t="str">
        <v>－</v>
      </c>
      <c r="K46" s="110" t="str">
        <v>－</v>
      </c>
      <c r="L46" s="110" t="str">
        <v>－</v>
      </c>
      <c r="M46" s="110" t="str">
        <v>－</v>
      </c>
      <c r="N46" s="110" t="str">
        <v>－</v>
      </c>
      <c r="O46" s="110" t="str">
        <v>－</v>
      </c>
      <c r="P46" s="110" t="str">
        <v>－</v>
      </c>
      <c r="Q46" s="110" t="str">
        <v>－</v>
      </c>
      <c r="R46" s="110" t="str">
        <v>－</v>
      </c>
      <c r="S46" s="110" t="str">
        <v>－</v>
      </c>
      <c r="T46" s="110" t="str">
        <v>－</v>
      </c>
      <c r="U46" s="110" t="str">
        <v>－</v>
      </c>
      <c r="V46" s="110" t="str">
        <v>－</v>
      </c>
      <c r="W46" s="110" t="str">
        <v>－</v>
      </c>
      <c r="X46" s="110" t="str">
        <v>－</v>
      </c>
      <c r="Y46" s="110" t="str">
        <v>－</v>
      </c>
      <c r="Z46" s="110" t="str">
        <v>－</v>
      </c>
      <c r="AA46" s="110" t="str">
        <v>－</v>
      </c>
      <c r="AB46" s="110" t="str">
        <v>－</v>
      </c>
      <c r="AC46" s="110" t="str">
        <v>－</v>
      </c>
      <c r="AD46" s="110" t="str">
        <v>－</v>
      </c>
      <c r="AE46" s="110" t="str">
        <v>－</v>
      </c>
      <c r="AF46" s="110" t="str">
        <v>－</v>
      </c>
      <c r="AG46" s="110" t="str">
        <v>－</v>
      </c>
      <c r="AH46" s="110" t="str">
        <v>－</v>
      </c>
      <c r="AI46" s="110" t="str">
        <v>－</v>
      </c>
      <c r="AJ46" s="110" t="str">
        <v>－</v>
      </c>
      <c r="AK46" s="110" t="str">
        <v>－</v>
      </c>
      <c r="AL46" s="110" t="str">
        <v>－</v>
      </c>
      <c r="AM46" s="110" t="str">
        <v>－</v>
      </c>
      <c r="AN46" s="110" t="str">
        <v>－</v>
      </c>
      <c r="AO46" s="110" t="str">
        <v>－</v>
      </c>
      <c r="AP46" s="110" t="str">
        <v>－</v>
      </c>
      <c r="AQ46" s="110" t="str">
        <v>－</v>
      </c>
      <c r="AR46" s="110" t="str">
        <v>－</v>
      </c>
      <c r="AS46" s="110" t="str">
        <v>－</v>
      </c>
      <c r="AT46" s="110" t="str">
        <v>－</v>
      </c>
      <c r="AU46" s="110" t="str">
        <v>－</v>
      </c>
      <c r="AV46" s="110" t="str">
        <v>－</v>
      </c>
      <c r="AW46" s="110" t="str">
        <v>－</v>
      </c>
      <c r="AX46" s="110" t="str">
        <v>－</v>
      </c>
      <c r="AY46" s="110" t="str">
        <v>－</v>
      </c>
      <c r="AZ46" s="110" t="str">
        <v>－</v>
      </c>
      <c r="BA46" s="110" t="str">
        <v>－</v>
      </c>
      <c r="BB46" s="110" t="str">
        <v>－</v>
      </c>
      <c r="BC46" s="110" t="str">
        <v>－</v>
      </c>
      <c r="BD46" s="110" t="str">
        <v>－</v>
      </c>
      <c r="BE46" s="110" t="str">
        <v>－</v>
      </c>
      <c r="BF46" s="110" t="str">
        <v>－</v>
      </c>
      <c r="BG46" s="110" t="str">
        <v>－</v>
      </c>
      <c r="BH46" s="110" t="str">
        <v>－</v>
      </c>
      <c r="BI46" s="110" t="str">
        <v>－</v>
      </c>
      <c r="BJ46" s="110" t="str">
        <v>－</v>
      </c>
      <c r="BK46" s="110" t="str">
        <v>－</v>
      </c>
      <c r="BL46" s="110" t="str">
        <v>－</v>
      </c>
      <c r="BM46" s="110" t="str">
        <v>－</v>
      </c>
      <c r="BN46" s="110" t="str">
        <v>－</v>
      </c>
      <c r="BO46" s="110" t="str">
        <v>－</v>
      </c>
      <c r="BP46" s="110" t="str">
        <v>－</v>
      </c>
      <c r="BQ46" s="110" t="str">
        <v>－</v>
      </c>
      <c r="BR46" s="110" t="str">
        <v>－</v>
      </c>
      <c r="BS46" s="110" t="str">
        <v>－</v>
      </c>
      <c r="BT46" s="110" t="str">
        <v>－</v>
      </c>
      <c r="BU46" s="110" t="str">
        <v>－</v>
      </c>
      <c r="BV46" s="110" t="str">
        <v>－</v>
      </c>
      <c r="BW46" s="110" t="str">
        <v>－</v>
      </c>
      <c r="BX46" s="110" t="str">
        <v>－</v>
      </c>
      <c r="BY46" s="110" t="str">
        <v>－</v>
      </c>
      <c r="BZ46" s="110" t="str">
        <v>－</v>
      </c>
      <c r="CA46" s="110" t="str">
        <v>－</v>
      </c>
      <c r="CB46" s="110" t="str">
        <v>－</v>
      </c>
      <c r="CC46" s="110" t="str">
        <v>－</v>
      </c>
      <c r="CD46" s="110" t="str">
        <v>－</v>
      </c>
      <c r="CE46" s="110" t="str">
        <v>－</v>
      </c>
      <c r="CF46" s="110" t="str">
        <v>－</v>
      </c>
      <c r="CG46" s="110" t="str">
        <v>－</v>
      </c>
      <c r="CH46" s="110" t="str">
        <v>－</v>
      </c>
      <c r="CI46" s="110" t="str">
        <v>－</v>
      </c>
      <c r="CJ46" s="110" t="str">
        <v>－</v>
      </c>
      <c r="CK46" s="110" t="str">
        <v>－</v>
      </c>
      <c r="CL46" s="110" t="str">
        <v>－</v>
      </c>
      <c r="CM46" s="110" t="str">
        <v>－</v>
      </c>
      <c r="CN46" s="110" t="str">
        <v>－</v>
      </c>
      <c r="CO46" s="110" t="str">
        <v>－</v>
      </c>
      <c r="CP46" s="110" t="str">
        <v>－</v>
      </c>
      <c r="CQ46" s="110" t="str">
        <v>－</v>
      </c>
      <c r="CR46" s="110" t="str">
        <v>－</v>
      </c>
      <c r="CS46" s="110" t="str">
        <v>－</v>
      </c>
      <c r="CT46" s="110" t="str">
        <v>－</v>
      </c>
      <c r="CU46" s="110" t="str">
        <v>－</v>
      </c>
      <c r="CV46" s="110" t="str">
        <v>－</v>
      </c>
      <c r="CW46" s="110" t="str">
        <v>－</v>
      </c>
      <c r="CX46" s="110" t="str">
        <v>－</v>
      </c>
      <c r="CY46" s="110" t="str">
        <v>－</v>
      </c>
      <c r="CZ46" s="110" t="str">
        <v>－</v>
      </c>
      <c r="DA46" s="110" t="str">
        <v>－</v>
      </c>
      <c r="DB46" s="110" t="str">
        <v>－</v>
      </c>
      <c r="DC46" s="110" t="str">
        <v>－</v>
      </c>
      <c r="DD46" s="110" t="str">
        <v>－</v>
      </c>
      <c r="DE46" s="110" t="str">
        <v>－</v>
      </c>
      <c r="DF46" s="110" t="str">
        <v>－</v>
      </c>
      <c r="DG46" s="110" t="str">
        <v>－</v>
      </c>
      <c r="DH46" s="110" t="str">
        <v>－</v>
      </c>
      <c r="DI46" s="110" t="str">
        <v>－</v>
      </c>
      <c r="DJ46" s="110" t="str">
        <v>－</v>
      </c>
      <c r="DK46" s="110" t="str">
        <v>－</v>
      </c>
      <c r="DL46" s="110" t="str">
        <v>－</v>
      </c>
      <c r="DM46" s="110" t="str">
        <v>－</v>
      </c>
      <c r="DN46" s="110" t="str">
        <v>－</v>
      </c>
      <c r="DO46" s="110" t="str">
        <v>－</v>
      </c>
      <c r="DP46" s="110" t="str">
        <v>－</v>
      </c>
      <c r="DQ46" s="110" t="str">
        <v>－</v>
      </c>
      <c r="DR46" s="110" t="str">
        <v>－</v>
      </c>
      <c r="DS46" s="110" t="str">
        <v>－</v>
      </c>
      <c r="DT46" s="110" t="str">
        <v>－</v>
      </c>
      <c r="DU46" s="110" t="str">
        <v>－</v>
      </c>
      <c r="DV46" s="110" t="str">
        <v>－</v>
      </c>
      <c r="DW46" s="110" t="str">
        <v>－</v>
      </c>
      <c r="DX46" s="110" t="str">
        <v>－</v>
      </c>
      <c r="DY46" s="110" t="str">
        <v>－</v>
      </c>
      <c r="DZ46" s="110" t="str">
        <v>－</v>
      </c>
      <c r="EA46" s="110" t="str">
        <v>－</v>
      </c>
      <c r="EB46" s="110" t="str">
        <v>－</v>
      </c>
      <c r="EC46" s="110" t="str">
        <v>－</v>
      </c>
      <c r="ED46" s="110" t="str">
        <v>－</v>
      </c>
      <c r="EE46" s="110" t="str">
        <v>－</v>
      </c>
      <c r="EF46" s="110" t="str">
        <v>－</v>
      </c>
      <c r="EG46" s="110" t="str">
        <v>－</v>
      </c>
      <c r="EH46" s="110" t="str">
        <v>－</v>
      </c>
      <c r="EI46" s="110" t="str">
        <v>－</v>
      </c>
      <c r="EJ46" s="110" t="str">
        <v>－</v>
      </c>
      <c r="EK46" s="110" t="str">
        <v>－</v>
      </c>
      <c r="EL46" s="110" t="str">
        <v>－</v>
      </c>
      <c r="EM46" s="110" t="str">
        <v>－</v>
      </c>
      <c r="EN46" s="110" t="str">
        <v>－</v>
      </c>
      <c r="EO46" s="110" t="str">
        <v>－</v>
      </c>
      <c r="EP46" s="110" t="str">
        <v>－</v>
      </c>
      <c r="EQ46" s="110" t="str">
        <v>－</v>
      </c>
      <c r="ER46" s="110" t="str">
        <v>－</v>
      </c>
      <c r="ES46" s="110" t="str">
        <v>－</v>
      </c>
      <c r="ET46" s="110" t="str">
        <v>－</v>
      </c>
      <c r="EU46" s="110" t="str">
        <v>－</v>
      </c>
      <c r="EV46" s="110" t="str">
        <v>－</v>
      </c>
      <c r="EW46" s="110" t="str">
        <v>－</v>
      </c>
      <c r="EX46" s="110" t="str">
        <v>－</v>
      </c>
      <c r="EY46" s="110" t="str">
        <v>－</v>
      </c>
      <c r="EZ46" s="110" t="str">
        <v>－</v>
      </c>
      <c r="FA46" s="110" t="str">
        <v>－</v>
      </c>
      <c r="FB46" s="110" t="str">
        <v>－</v>
      </c>
      <c r="FC46" s="110" t="str">
        <v>－</v>
      </c>
      <c r="FD46" s="110" t="str">
        <v>－</v>
      </c>
      <c r="FE46" s="110" t="str">
        <v>－</v>
      </c>
      <c r="FF46" s="110" t="str">
        <v>－</v>
      </c>
      <c r="FG46" s="110" t="str">
        <v>－</v>
      </c>
      <c r="FH46" s="110" t="str">
        <v>－</v>
      </c>
      <c r="FI46" s="110" t="str">
        <v>－</v>
      </c>
    </row>
    <row r="47" spans="1:165" x14ac:dyDescent="0.2">
      <c r="A47" s="184"/>
      <c r="B47" s="170"/>
      <c r="C47" s="34" t="s">
        <v>99</v>
      </c>
      <c r="D47" s="110" t="str">
        <v>－</v>
      </c>
      <c r="E47" s="110" t="str">
        <v>－</v>
      </c>
      <c r="F47" s="110" t="str">
        <v>－</v>
      </c>
      <c r="G47" s="110" t="str">
        <v>－</v>
      </c>
      <c r="H47" s="110" t="str">
        <v>－</v>
      </c>
      <c r="I47" s="110" t="str">
        <v>－</v>
      </c>
      <c r="J47" s="110" t="str">
        <v>－</v>
      </c>
      <c r="K47" s="110" t="str">
        <v>－</v>
      </c>
      <c r="L47" s="110" t="str">
        <v>－</v>
      </c>
      <c r="M47" s="110" t="str">
        <v>－</v>
      </c>
      <c r="N47" s="110" t="str">
        <v>－</v>
      </c>
      <c r="O47" s="110" t="str">
        <v>－</v>
      </c>
      <c r="P47" s="110" t="str">
        <v>－</v>
      </c>
      <c r="Q47" s="110" t="str">
        <v>－</v>
      </c>
      <c r="R47" s="110" t="str">
        <v>－</v>
      </c>
      <c r="S47" s="110" t="str">
        <v>－</v>
      </c>
      <c r="T47" s="110" t="str">
        <v>－</v>
      </c>
      <c r="U47" s="110" t="str">
        <v>－</v>
      </c>
      <c r="V47" s="110" t="str">
        <v>－</v>
      </c>
      <c r="W47" s="110" t="str">
        <v>－</v>
      </c>
      <c r="X47" s="110" t="str">
        <v>－</v>
      </c>
      <c r="Y47" s="110" t="str">
        <v>－</v>
      </c>
      <c r="Z47" s="110" t="str">
        <v>－</v>
      </c>
      <c r="AA47" s="110" t="str">
        <v>－</v>
      </c>
      <c r="AB47" s="110" t="str">
        <v>－</v>
      </c>
      <c r="AC47" s="110" t="str">
        <v>－</v>
      </c>
      <c r="AD47" s="110" t="str">
        <v>－</v>
      </c>
      <c r="AE47" s="110" t="str">
        <v>－</v>
      </c>
      <c r="AF47" s="110" t="str">
        <v>－</v>
      </c>
      <c r="AG47" s="110" t="str">
        <v>－</v>
      </c>
      <c r="AH47" s="110" t="str">
        <v>－</v>
      </c>
      <c r="AI47" s="110" t="str">
        <v>－</v>
      </c>
      <c r="AJ47" s="110" t="str">
        <v>－</v>
      </c>
      <c r="AK47" s="110" t="str">
        <v>－</v>
      </c>
      <c r="AL47" s="110" t="str">
        <v>－</v>
      </c>
      <c r="AM47" s="110" t="str">
        <v>－</v>
      </c>
      <c r="AN47" s="110" t="str">
        <v>－</v>
      </c>
      <c r="AO47" s="110" t="str">
        <v>－</v>
      </c>
      <c r="AP47" s="110" t="str">
        <v>－</v>
      </c>
      <c r="AQ47" s="110" t="str">
        <v>－</v>
      </c>
      <c r="AR47" s="110" t="str">
        <v>－</v>
      </c>
      <c r="AS47" s="110" t="str">
        <v>－</v>
      </c>
      <c r="AT47" s="110" t="str">
        <v>－</v>
      </c>
      <c r="AU47" s="110" t="str">
        <v>－</v>
      </c>
      <c r="AV47" s="110" t="str">
        <v>－</v>
      </c>
      <c r="AW47" s="110" t="str">
        <v>－</v>
      </c>
      <c r="AX47" s="110" t="str">
        <v>－</v>
      </c>
      <c r="AY47" s="110" t="str">
        <v>－</v>
      </c>
      <c r="AZ47" s="110" t="str">
        <v>－</v>
      </c>
      <c r="BA47" s="110" t="str">
        <v>－</v>
      </c>
      <c r="BB47" s="110" t="str">
        <v>－</v>
      </c>
      <c r="BC47" s="110" t="str">
        <v>－</v>
      </c>
      <c r="BD47" s="110" t="str">
        <v>－</v>
      </c>
      <c r="BE47" s="110" t="str">
        <v>－</v>
      </c>
      <c r="BF47" s="110" t="str">
        <v>－</v>
      </c>
      <c r="BG47" s="110" t="str">
        <v>－</v>
      </c>
      <c r="BH47" s="110" t="str">
        <v>－</v>
      </c>
      <c r="BI47" s="110" t="str">
        <v>－</v>
      </c>
      <c r="BJ47" s="110" t="str">
        <v>－</v>
      </c>
      <c r="BK47" s="110" t="str">
        <v>－</v>
      </c>
      <c r="BL47" s="110" t="str">
        <v>－</v>
      </c>
      <c r="BM47" s="110" t="str">
        <v>－</v>
      </c>
      <c r="BN47" s="110" t="str">
        <v>－</v>
      </c>
      <c r="BO47" s="110" t="str">
        <v>－</v>
      </c>
      <c r="BP47" s="110" t="str">
        <v>－</v>
      </c>
      <c r="BQ47" s="110" t="str">
        <v>－</v>
      </c>
      <c r="BR47" s="110" t="str">
        <v>－</v>
      </c>
      <c r="BS47" s="110" t="str">
        <v>－</v>
      </c>
      <c r="BT47" s="110" t="str">
        <v>－</v>
      </c>
      <c r="BU47" s="110" t="str">
        <v>－</v>
      </c>
      <c r="BV47" s="110" t="str">
        <v>－</v>
      </c>
      <c r="BW47" s="110" t="str">
        <v>－</v>
      </c>
      <c r="BX47" s="110" t="str">
        <v>－</v>
      </c>
      <c r="BY47" s="110" t="str">
        <v>－</v>
      </c>
      <c r="BZ47" s="110" t="str">
        <v>－</v>
      </c>
      <c r="CA47" s="110" t="str">
        <v>－</v>
      </c>
      <c r="CB47" s="110" t="str">
        <v>－</v>
      </c>
      <c r="CC47" s="110" t="str">
        <v>－</v>
      </c>
      <c r="CD47" s="110" t="str">
        <v>－</v>
      </c>
      <c r="CE47" s="110" t="str">
        <v>－</v>
      </c>
      <c r="CF47" s="110" t="str">
        <v>－</v>
      </c>
      <c r="CG47" s="110" t="str">
        <v>－</v>
      </c>
      <c r="CH47" s="110" t="str">
        <v>－</v>
      </c>
      <c r="CI47" s="110" t="str">
        <v>－</v>
      </c>
      <c r="CJ47" s="110" t="str">
        <v>－</v>
      </c>
      <c r="CK47" s="110" t="str">
        <v>－</v>
      </c>
      <c r="CL47" s="110" t="str">
        <v>－</v>
      </c>
      <c r="CM47" s="110" t="str">
        <v>－</v>
      </c>
      <c r="CN47" s="110" t="str">
        <v>－</v>
      </c>
      <c r="CO47" s="110" t="str">
        <v>－</v>
      </c>
      <c r="CP47" s="110" t="str">
        <v>－</v>
      </c>
      <c r="CQ47" s="110" t="str">
        <v>－</v>
      </c>
      <c r="CR47" s="110" t="str">
        <v>－</v>
      </c>
      <c r="CS47" s="110" t="str">
        <v>－</v>
      </c>
      <c r="CT47" s="110" t="str">
        <v>－</v>
      </c>
      <c r="CU47" s="110" t="str">
        <v>－</v>
      </c>
      <c r="CV47" s="110" t="str">
        <v>－</v>
      </c>
      <c r="CW47" s="110" t="str">
        <v>－</v>
      </c>
      <c r="CX47" s="110" t="str">
        <v>－</v>
      </c>
      <c r="CY47" s="110" t="str">
        <v>－</v>
      </c>
      <c r="CZ47" s="110" t="str">
        <v>－</v>
      </c>
      <c r="DA47" s="110" t="str">
        <v>－</v>
      </c>
      <c r="DB47" s="110" t="str">
        <v>－</v>
      </c>
      <c r="DC47" s="110" t="str">
        <v>－</v>
      </c>
      <c r="DD47" s="110" t="str">
        <v>－</v>
      </c>
      <c r="DE47" s="110" t="str">
        <v>－</v>
      </c>
      <c r="DF47" s="110" t="str">
        <v>－</v>
      </c>
      <c r="DG47" s="110" t="str">
        <v>－</v>
      </c>
      <c r="DH47" s="110" t="str">
        <v>－</v>
      </c>
      <c r="DI47" s="110" t="str">
        <v>－</v>
      </c>
      <c r="DJ47" s="110" t="str">
        <v>－</v>
      </c>
      <c r="DK47" s="110" t="str">
        <v>－</v>
      </c>
      <c r="DL47" s="110" t="str">
        <v>－</v>
      </c>
      <c r="DM47" s="110" t="str">
        <v>－</v>
      </c>
      <c r="DN47" s="110" t="str">
        <v>－</v>
      </c>
      <c r="DO47" s="110" t="str">
        <v>－</v>
      </c>
      <c r="DP47" s="110" t="str">
        <v>－</v>
      </c>
      <c r="DQ47" s="110" t="str">
        <v>－</v>
      </c>
      <c r="DR47" s="110" t="str">
        <v>－</v>
      </c>
      <c r="DS47" s="110" t="str">
        <v>－</v>
      </c>
      <c r="DT47" s="110" t="str">
        <v>－</v>
      </c>
      <c r="DU47" s="110" t="str">
        <v>－</v>
      </c>
      <c r="DV47" s="110" t="str">
        <v>－</v>
      </c>
      <c r="DW47" s="110" t="str">
        <v>－</v>
      </c>
      <c r="DX47" s="110" t="str">
        <v>－</v>
      </c>
      <c r="DY47" s="110" t="str">
        <v>－</v>
      </c>
      <c r="DZ47" s="110" t="str">
        <v>－</v>
      </c>
      <c r="EA47" s="110" t="str">
        <v>－</v>
      </c>
      <c r="EB47" s="110" t="str">
        <v>－</v>
      </c>
      <c r="EC47" s="110" t="str">
        <v>－</v>
      </c>
      <c r="ED47" s="110" t="str">
        <v>－</v>
      </c>
      <c r="EE47" s="110" t="str">
        <v>－</v>
      </c>
      <c r="EF47" s="110" t="str">
        <v>－</v>
      </c>
      <c r="EG47" s="110" t="str">
        <v>－</v>
      </c>
      <c r="EH47" s="110" t="str">
        <v>－</v>
      </c>
      <c r="EI47" s="110" t="str">
        <v>－</v>
      </c>
      <c r="EJ47" s="110" t="str">
        <v>－</v>
      </c>
      <c r="EK47" s="110" t="str">
        <v>－</v>
      </c>
      <c r="EL47" s="110" t="str">
        <v>－</v>
      </c>
      <c r="EM47" s="110" t="str">
        <v>－</v>
      </c>
      <c r="EN47" s="110" t="str">
        <v>－</v>
      </c>
      <c r="EO47" s="110" t="str">
        <v>－</v>
      </c>
      <c r="EP47" s="110" t="str">
        <v>－</v>
      </c>
      <c r="EQ47" s="110" t="str">
        <v>－</v>
      </c>
      <c r="ER47" s="110" t="str">
        <v>－</v>
      </c>
      <c r="ES47" s="110" t="str">
        <v>－</v>
      </c>
      <c r="ET47" s="110" t="str">
        <v>－</v>
      </c>
      <c r="EU47" s="110" t="str">
        <v>－</v>
      </c>
      <c r="EV47" s="110" t="str">
        <v>－</v>
      </c>
      <c r="EW47" s="110" t="str">
        <v>－</v>
      </c>
      <c r="EX47" s="110" t="str">
        <v>－</v>
      </c>
      <c r="EY47" s="110" t="str">
        <v>－</v>
      </c>
      <c r="EZ47" s="110" t="str">
        <v>－</v>
      </c>
      <c r="FA47" s="110" t="str">
        <v>－</v>
      </c>
      <c r="FB47" s="110" t="str">
        <v>－</v>
      </c>
      <c r="FC47" s="110" t="str">
        <v>－</v>
      </c>
      <c r="FD47" s="110" t="str">
        <v>－</v>
      </c>
      <c r="FE47" s="110" t="str">
        <v>－</v>
      </c>
      <c r="FF47" s="110" t="str">
        <v>－</v>
      </c>
      <c r="FG47" s="110" t="str">
        <v>－</v>
      </c>
      <c r="FH47" s="110" t="str">
        <v>－</v>
      </c>
      <c r="FI47" s="110" t="str">
        <v>－</v>
      </c>
    </row>
    <row r="48" spans="1:165" ht="22" x14ac:dyDescent="0.2">
      <c r="A48" s="182" t="s">
        <v>735</v>
      </c>
      <c r="B48" s="100" t="s">
        <v>47</v>
      </c>
      <c r="C48" s="34" t="s">
        <v>91</v>
      </c>
      <c r="D48" s="111" t="e">
        <f ca="1"/>
        <v>#REF!</v>
      </c>
      <c r="E48" s="111" t="e">
        <f ca="1"/>
        <v>#REF!</v>
      </c>
      <c r="F48" s="111" t="e">
        <f ca="1"/>
        <v>#REF!</v>
      </c>
      <c r="G48" s="111" t="e">
        <f ca="1"/>
        <v>#REF!</v>
      </c>
      <c r="H48" s="111" t="e">
        <f ca="1"/>
        <v>#REF!</v>
      </c>
      <c r="I48" s="111" t="e">
        <f ca="1"/>
        <v>#REF!</v>
      </c>
      <c r="J48" s="111" t="e">
        <f ca="1"/>
        <v>#REF!</v>
      </c>
      <c r="K48" s="111" t="e">
        <f ca="1"/>
        <v>#REF!</v>
      </c>
      <c r="L48" s="111" t="e">
        <f ca="1"/>
        <v>#REF!</v>
      </c>
      <c r="M48" s="111" t="e">
        <f ca="1"/>
        <v>#REF!</v>
      </c>
      <c r="N48" s="111" t="e">
        <f ca="1"/>
        <v>#REF!</v>
      </c>
      <c r="O48" s="111" t="e">
        <f ca="1"/>
        <v>#REF!</v>
      </c>
      <c r="P48" s="111" t="e">
        <f ca="1"/>
        <v>#REF!</v>
      </c>
      <c r="Q48" s="111" t="e">
        <f ca="1"/>
        <v>#REF!</v>
      </c>
      <c r="R48" s="111" t="e">
        <f ca="1"/>
        <v>#REF!</v>
      </c>
      <c r="S48" s="111" t="e">
        <f ca="1"/>
        <v>#REF!</v>
      </c>
      <c r="T48" s="111" t="e">
        <f ca="1"/>
        <v>#REF!</v>
      </c>
      <c r="U48" s="111" t="e">
        <f ca="1"/>
        <v>#REF!</v>
      </c>
      <c r="V48" s="111" t="e">
        <f ca="1"/>
        <v>#REF!</v>
      </c>
      <c r="W48" s="111" t="e">
        <f ca="1"/>
        <v>#REF!</v>
      </c>
      <c r="X48" s="111" t="e">
        <f ca="1"/>
        <v>#REF!</v>
      </c>
      <c r="Y48" s="111" t="e">
        <f ca="1"/>
        <v>#REF!</v>
      </c>
      <c r="Z48" s="111" t="e">
        <f ca="1"/>
        <v>#REF!</v>
      </c>
      <c r="AA48" s="111" t="e">
        <f ca="1"/>
        <v>#REF!</v>
      </c>
      <c r="AB48" s="111" t="e">
        <f ca="1"/>
        <v>#REF!</v>
      </c>
      <c r="AC48" s="111" t="e">
        <f ca="1"/>
        <v>#REF!</v>
      </c>
      <c r="AD48" s="111" t="e">
        <f ca="1"/>
        <v>#REF!</v>
      </c>
      <c r="AE48" s="111" t="e">
        <f ca="1"/>
        <v>#REF!</v>
      </c>
      <c r="AF48" s="111" t="e">
        <f ca="1"/>
        <v>#REF!</v>
      </c>
      <c r="AG48" s="111" t="e">
        <f ca="1"/>
        <v>#REF!</v>
      </c>
      <c r="AH48" s="111" t="e">
        <f ca="1"/>
        <v>#REF!</v>
      </c>
      <c r="AI48" s="111" t="e">
        <f ca="1"/>
        <v>#REF!</v>
      </c>
      <c r="AJ48" s="111" t="e">
        <f ca="1"/>
        <v>#REF!</v>
      </c>
      <c r="AK48" s="111" t="e">
        <f ca="1"/>
        <v>#REF!</v>
      </c>
      <c r="AL48" s="111" t="e">
        <f ca="1"/>
        <v>#REF!</v>
      </c>
      <c r="AM48" s="111" t="e">
        <f ca="1"/>
        <v>#REF!</v>
      </c>
      <c r="AN48" s="111" t="e">
        <f ca="1"/>
        <v>#REF!</v>
      </c>
      <c r="AO48" s="111" t="e">
        <f ca="1"/>
        <v>#REF!</v>
      </c>
      <c r="AP48" s="111" t="e">
        <f ca="1"/>
        <v>#REF!</v>
      </c>
      <c r="AQ48" s="111" t="e">
        <f ca="1"/>
        <v>#REF!</v>
      </c>
      <c r="AR48" s="111" t="e">
        <f ca="1"/>
        <v>#REF!</v>
      </c>
      <c r="AS48" s="111" t="e">
        <f ca="1"/>
        <v>#REF!</v>
      </c>
      <c r="AT48" s="111" t="e">
        <f ca="1"/>
        <v>#REF!</v>
      </c>
      <c r="AU48" s="111" t="e">
        <f ca="1"/>
        <v>#REF!</v>
      </c>
      <c r="AV48" s="111" t="e">
        <f ca="1"/>
        <v>#REF!</v>
      </c>
      <c r="AW48" s="111" t="e">
        <f ca="1"/>
        <v>#REF!</v>
      </c>
      <c r="AX48" s="111" t="e">
        <f ca="1"/>
        <v>#REF!</v>
      </c>
      <c r="AY48" s="111" t="e">
        <f ca="1"/>
        <v>#REF!</v>
      </c>
      <c r="AZ48" s="111" t="e">
        <f ca="1"/>
        <v>#REF!</v>
      </c>
      <c r="BA48" s="111" t="e">
        <f ca="1"/>
        <v>#REF!</v>
      </c>
      <c r="BB48" s="111" t="e">
        <f ca="1"/>
        <v>#REF!</v>
      </c>
      <c r="BC48" s="111" t="e">
        <f ca="1"/>
        <v>#REF!</v>
      </c>
      <c r="BD48" s="111" t="e">
        <f ca="1"/>
        <v>#REF!</v>
      </c>
      <c r="BE48" s="111" t="e">
        <f ca="1"/>
        <v>#REF!</v>
      </c>
      <c r="BF48" s="111" t="e">
        <f ca="1"/>
        <v>#REF!</v>
      </c>
      <c r="BG48" s="111" t="e">
        <f ca="1"/>
        <v>#REF!</v>
      </c>
      <c r="BH48" s="111" t="e">
        <f ca="1"/>
        <v>#REF!</v>
      </c>
      <c r="BI48" s="111" t="e">
        <f ca="1"/>
        <v>#REF!</v>
      </c>
      <c r="BJ48" s="111" t="e">
        <f ca="1"/>
        <v>#REF!</v>
      </c>
      <c r="BK48" s="111" t="e">
        <f ca="1"/>
        <v>#REF!</v>
      </c>
      <c r="BL48" s="111" t="e">
        <f ca="1"/>
        <v>#REF!</v>
      </c>
      <c r="BM48" s="111" t="e">
        <f ca="1"/>
        <v>#REF!</v>
      </c>
      <c r="BN48" s="111" t="e">
        <f ca="1"/>
        <v>#REF!</v>
      </c>
      <c r="BO48" s="111" t="e">
        <f ca="1"/>
        <v>#REF!</v>
      </c>
      <c r="BP48" s="111" t="e">
        <f ca="1"/>
        <v>#REF!</v>
      </c>
      <c r="BQ48" s="111" t="e">
        <f ca="1"/>
        <v>#REF!</v>
      </c>
      <c r="BR48" s="111" t="e">
        <f ca="1"/>
        <v>#REF!</v>
      </c>
      <c r="BS48" s="111" t="e">
        <f ca="1"/>
        <v>#REF!</v>
      </c>
      <c r="BT48" s="111" t="e">
        <f ca="1"/>
        <v>#REF!</v>
      </c>
      <c r="BU48" s="111" t="e">
        <f ca="1"/>
        <v>#REF!</v>
      </c>
      <c r="BV48" s="111" t="e">
        <f ca="1"/>
        <v>#REF!</v>
      </c>
      <c r="BW48" s="111" t="e">
        <f ca="1"/>
        <v>#REF!</v>
      </c>
      <c r="BX48" s="111" t="e">
        <f ca="1"/>
        <v>#REF!</v>
      </c>
      <c r="BY48" s="111" t="e">
        <f ca="1"/>
        <v>#REF!</v>
      </c>
      <c r="BZ48" s="111" t="e">
        <f ca="1"/>
        <v>#REF!</v>
      </c>
      <c r="CA48" s="111" t="e">
        <f ca="1"/>
        <v>#REF!</v>
      </c>
      <c r="CB48" s="111" t="e">
        <f ca="1"/>
        <v>#REF!</v>
      </c>
      <c r="CC48" s="111" t="e">
        <f ca="1"/>
        <v>#REF!</v>
      </c>
      <c r="CD48" s="111" t="e">
        <f ca="1"/>
        <v>#REF!</v>
      </c>
      <c r="CE48" s="111" t="e">
        <f ca="1"/>
        <v>#REF!</v>
      </c>
      <c r="CF48" s="111" t="e">
        <f ca="1"/>
        <v>#REF!</v>
      </c>
      <c r="CG48" s="111" t="e">
        <f ca="1"/>
        <v>#REF!</v>
      </c>
      <c r="CH48" s="111" t="e">
        <f ca="1"/>
        <v>#REF!</v>
      </c>
      <c r="CI48" s="111" t="e">
        <f ca="1"/>
        <v>#REF!</v>
      </c>
      <c r="CJ48" s="111" t="e">
        <f ca="1"/>
        <v>#REF!</v>
      </c>
      <c r="CK48" s="111" t="e">
        <f ca="1"/>
        <v>#REF!</v>
      </c>
      <c r="CL48" s="111" t="e">
        <f ca="1"/>
        <v>#REF!</v>
      </c>
      <c r="CM48" s="111" t="e">
        <f ca="1"/>
        <v>#REF!</v>
      </c>
      <c r="CN48" s="111" t="e">
        <f ca="1"/>
        <v>#REF!</v>
      </c>
      <c r="CO48" s="111" t="e">
        <f ca="1"/>
        <v>#REF!</v>
      </c>
      <c r="CP48" s="111" t="e">
        <f ca="1"/>
        <v>#REF!</v>
      </c>
      <c r="CQ48" s="111" t="e">
        <f ca="1"/>
        <v>#REF!</v>
      </c>
      <c r="CR48" s="111" t="e">
        <f ca="1"/>
        <v>#REF!</v>
      </c>
      <c r="CS48" s="111" t="e">
        <f ca="1"/>
        <v>#REF!</v>
      </c>
      <c r="CT48" s="111" t="e">
        <f ca="1"/>
        <v>#REF!</v>
      </c>
      <c r="CU48" s="111" t="e">
        <f ca="1"/>
        <v>#REF!</v>
      </c>
      <c r="CV48" s="111" t="e">
        <f ca="1"/>
        <v>#REF!</v>
      </c>
      <c r="CW48" s="111" t="e">
        <f ca="1"/>
        <v>#REF!</v>
      </c>
      <c r="CX48" s="111" t="e">
        <f ca="1"/>
        <v>#REF!</v>
      </c>
      <c r="CY48" s="111" t="e">
        <f ca="1"/>
        <v>#REF!</v>
      </c>
      <c r="CZ48" s="111" t="e">
        <f ca="1"/>
        <v>#REF!</v>
      </c>
      <c r="DA48" s="111" t="e">
        <f ca="1"/>
        <v>#REF!</v>
      </c>
      <c r="DB48" s="111" t="e">
        <f ca="1"/>
        <v>#REF!</v>
      </c>
      <c r="DC48" s="111" t="e">
        <f ca="1"/>
        <v>#REF!</v>
      </c>
      <c r="DD48" s="111" t="e">
        <f ca="1"/>
        <v>#REF!</v>
      </c>
      <c r="DE48" s="111" t="e">
        <f ca="1"/>
        <v>#REF!</v>
      </c>
      <c r="DF48" s="111" t="e">
        <f ca="1"/>
        <v>#REF!</v>
      </c>
      <c r="DG48" s="111" t="e">
        <f ca="1"/>
        <v>#REF!</v>
      </c>
      <c r="DH48" s="111" t="e">
        <f ca="1"/>
        <v>#REF!</v>
      </c>
      <c r="DI48" s="111" t="e">
        <f ca="1"/>
        <v>#REF!</v>
      </c>
      <c r="DJ48" s="111" t="e">
        <f ca="1"/>
        <v>#REF!</v>
      </c>
      <c r="DK48" s="111" t="e">
        <f ca="1"/>
        <v>#REF!</v>
      </c>
      <c r="DL48" s="111" t="e">
        <f ca="1"/>
        <v>#REF!</v>
      </c>
      <c r="DM48" s="111" t="e">
        <f ca="1"/>
        <v>#REF!</v>
      </c>
      <c r="DN48" s="111" t="e">
        <f ca="1"/>
        <v>#REF!</v>
      </c>
      <c r="DO48" s="111" t="e">
        <f ca="1"/>
        <v>#REF!</v>
      </c>
      <c r="DP48" s="111" t="e">
        <f ca="1"/>
        <v>#REF!</v>
      </c>
      <c r="DQ48" s="111" t="e">
        <f ca="1"/>
        <v>#REF!</v>
      </c>
      <c r="DR48" s="111" t="e">
        <f ca="1"/>
        <v>#REF!</v>
      </c>
      <c r="DS48" s="111" t="e">
        <f ca="1"/>
        <v>#REF!</v>
      </c>
      <c r="DT48" s="111" t="e">
        <f ca="1"/>
        <v>#REF!</v>
      </c>
      <c r="DU48" s="111" t="e">
        <f ca="1"/>
        <v>#REF!</v>
      </c>
      <c r="DV48" s="111" t="e">
        <f ca="1"/>
        <v>#REF!</v>
      </c>
      <c r="DW48" s="111" t="e">
        <f ca="1"/>
        <v>#REF!</v>
      </c>
      <c r="DX48" s="111" t="e">
        <f ca="1"/>
        <v>#REF!</v>
      </c>
      <c r="DY48" s="111" t="e">
        <f ca="1"/>
        <v>#REF!</v>
      </c>
      <c r="DZ48" s="111" t="e">
        <f ca="1"/>
        <v>#REF!</v>
      </c>
      <c r="EA48" s="111" t="e">
        <f ca="1"/>
        <v>#REF!</v>
      </c>
      <c r="EB48" s="111" t="e">
        <f ca="1"/>
        <v>#REF!</v>
      </c>
      <c r="EC48" s="111" t="e">
        <f ca="1"/>
        <v>#REF!</v>
      </c>
      <c r="ED48" s="111" t="e">
        <f ca="1"/>
        <v>#REF!</v>
      </c>
      <c r="EE48" s="111" t="e">
        <f ca="1"/>
        <v>#REF!</v>
      </c>
      <c r="EF48" s="111" t="e">
        <f ca="1"/>
        <v>#REF!</v>
      </c>
      <c r="EG48" s="111" t="e">
        <f ca="1"/>
        <v>#REF!</v>
      </c>
      <c r="EH48" s="111" t="e">
        <f ca="1"/>
        <v>#REF!</v>
      </c>
      <c r="EI48" s="111" t="e">
        <f ca="1"/>
        <v>#REF!</v>
      </c>
      <c r="EJ48" s="111" t="e">
        <f ca="1"/>
        <v>#REF!</v>
      </c>
      <c r="EK48" s="111" t="e">
        <f ca="1"/>
        <v>#REF!</v>
      </c>
      <c r="EL48" s="111" t="e">
        <f ca="1"/>
        <v>#REF!</v>
      </c>
      <c r="EM48" s="111" t="e">
        <f ca="1"/>
        <v>#REF!</v>
      </c>
      <c r="EN48" s="111" t="e">
        <f ca="1"/>
        <v>#REF!</v>
      </c>
      <c r="EO48" s="111" t="e">
        <f ca="1"/>
        <v>#REF!</v>
      </c>
      <c r="EP48" s="111" t="e">
        <f ca="1"/>
        <v>#REF!</v>
      </c>
      <c r="EQ48" s="111" t="e">
        <f ca="1"/>
        <v>#REF!</v>
      </c>
      <c r="ER48" s="111" t="e">
        <f ca="1"/>
        <v>#REF!</v>
      </c>
      <c r="ES48" s="111" t="e">
        <f ca="1"/>
        <v>#REF!</v>
      </c>
      <c r="ET48" s="111" t="e">
        <f ca="1"/>
        <v>#REF!</v>
      </c>
      <c r="EU48" s="111" t="str">
        <f ca="1"/>
        <v>0箇所</v>
      </c>
      <c r="EV48" s="111" t="str">
        <f ca="1"/>
        <v>0箇所</v>
      </c>
      <c r="EW48" s="111" t="str">
        <f ca="1"/>
        <v>0箇所</v>
      </c>
      <c r="EX48" s="111" t="str">
        <f ca="1"/>
        <v>0箇所</v>
      </c>
      <c r="EY48" s="111" t="str">
        <f ca="1"/>
        <v>0箇所</v>
      </c>
      <c r="EZ48" s="111" t="str">
        <f ca="1"/>
        <v>0箇所</v>
      </c>
      <c r="FA48" s="111" t="str">
        <f ca="1"/>
        <v>1箇所未満</v>
      </c>
      <c r="FB48" s="111" t="str">
        <f ca="1"/>
        <v>1箇所未満</v>
      </c>
      <c r="FC48" s="111" t="str">
        <f ca="1"/>
        <v>1箇所未満</v>
      </c>
      <c r="FD48" s="111" t="str">
        <f ca="1"/>
        <v>1箇所未満</v>
      </c>
      <c r="FE48" s="111" t="str">
        <f ca="1"/>
        <v>1箇所未満</v>
      </c>
      <c r="FF48" s="111" t="str">
        <f ca="1"/>
        <v>1箇所未満</v>
      </c>
      <c r="FG48" s="111" t="str">
        <f ca="1"/>
        <v>3箇所</v>
      </c>
      <c r="FH48" s="111" t="str">
        <f ca="1"/>
        <v>3箇所</v>
      </c>
      <c r="FI48" s="111" t="str">
        <f ca="1"/>
        <v>3箇所</v>
      </c>
    </row>
    <row r="49" spans="1:165" x14ac:dyDescent="0.2">
      <c r="A49" s="183"/>
      <c r="B49" s="101" t="s">
        <v>48</v>
      </c>
      <c r="C49" s="34" t="s">
        <v>91</v>
      </c>
      <c r="D49" s="111" t="e">
        <f ca="1"/>
        <v>#REF!</v>
      </c>
      <c r="E49" s="111" t="e">
        <f ca="1"/>
        <v>#REF!</v>
      </c>
      <c r="F49" s="111" t="e">
        <f ca="1"/>
        <v>#REF!</v>
      </c>
      <c r="G49" s="111" t="e">
        <f ca="1"/>
        <v>#REF!</v>
      </c>
      <c r="H49" s="111" t="e">
        <f ca="1"/>
        <v>#REF!</v>
      </c>
      <c r="I49" s="111" t="e">
        <f ca="1"/>
        <v>#REF!</v>
      </c>
      <c r="J49" s="111" t="e">
        <f ca="1"/>
        <v>#REF!</v>
      </c>
      <c r="K49" s="111" t="e">
        <f ca="1"/>
        <v>#REF!</v>
      </c>
      <c r="L49" s="111" t="e">
        <f ca="1"/>
        <v>#REF!</v>
      </c>
      <c r="M49" s="111" t="e">
        <f ca="1"/>
        <v>#REF!</v>
      </c>
      <c r="N49" s="111" t="e">
        <f ca="1"/>
        <v>#REF!</v>
      </c>
      <c r="O49" s="111" t="e">
        <f ca="1"/>
        <v>#REF!</v>
      </c>
      <c r="P49" s="111" t="e">
        <f ca="1"/>
        <v>#REF!</v>
      </c>
      <c r="Q49" s="111" t="e">
        <f ca="1"/>
        <v>#REF!</v>
      </c>
      <c r="R49" s="111" t="e">
        <f ca="1"/>
        <v>#REF!</v>
      </c>
      <c r="S49" s="111" t="e">
        <f ca="1"/>
        <v>#REF!</v>
      </c>
      <c r="T49" s="111" t="e">
        <f ca="1"/>
        <v>#REF!</v>
      </c>
      <c r="U49" s="111" t="e">
        <f ca="1"/>
        <v>#REF!</v>
      </c>
      <c r="V49" s="111" t="e">
        <f ca="1"/>
        <v>#REF!</v>
      </c>
      <c r="W49" s="111" t="e">
        <f ca="1"/>
        <v>#REF!</v>
      </c>
      <c r="X49" s="111" t="e">
        <f ca="1"/>
        <v>#REF!</v>
      </c>
      <c r="Y49" s="111" t="e">
        <f ca="1"/>
        <v>#REF!</v>
      </c>
      <c r="Z49" s="111" t="e">
        <f ca="1"/>
        <v>#REF!</v>
      </c>
      <c r="AA49" s="111" t="e">
        <f ca="1"/>
        <v>#REF!</v>
      </c>
      <c r="AB49" s="111" t="e">
        <f ca="1"/>
        <v>#REF!</v>
      </c>
      <c r="AC49" s="111" t="e">
        <f ca="1"/>
        <v>#REF!</v>
      </c>
      <c r="AD49" s="111" t="e">
        <f ca="1"/>
        <v>#REF!</v>
      </c>
      <c r="AE49" s="111" t="e">
        <f ca="1"/>
        <v>#REF!</v>
      </c>
      <c r="AF49" s="111" t="e">
        <f ca="1"/>
        <v>#REF!</v>
      </c>
      <c r="AG49" s="111" t="e">
        <f ca="1"/>
        <v>#REF!</v>
      </c>
      <c r="AH49" s="111" t="e">
        <f ca="1"/>
        <v>#REF!</v>
      </c>
      <c r="AI49" s="111" t="e">
        <f ca="1"/>
        <v>#REF!</v>
      </c>
      <c r="AJ49" s="111" t="e">
        <f ca="1"/>
        <v>#REF!</v>
      </c>
      <c r="AK49" s="111" t="e">
        <f ca="1"/>
        <v>#REF!</v>
      </c>
      <c r="AL49" s="111" t="e">
        <f ca="1"/>
        <v>#REF!</v>
      </c>
      <c r="AM49" s="111" t="e">
        <f ca="1"/>
        <v>#REF!</v>
      </c>
      <c r="AN49" s="111" t="e">
        <f ca="1"/>
        <v>#REF!</v>
      </c>
      <c r="AO49" s="111" t="e">
        <f ca="1"/>
        <v>#REF!</v>
      </c>
      <c r="AP49" s="111" t="e">
        <f ca="1"/>
        <v>#REF!</v>
      </c>
      <c r="AQ49" s="111" t="e">
        <f ca="1"/>
        <v>#REF!</v>
      </c>
      <c r="AR49" s="111" t="e">
        <f ca="1"/>
        <v>#REF!</v>
      </c>
      <c r="AS49" s="111" t="e">
        <f ca="1"/>
        <v>#REF!</v>
      </c>
      <c r="AT49" s="111" t="e">
        <f ca="1"/>
        <v>#REF!</v>
      </c>
      <c r="AU49" s="111" t="e">
        <f ca="1"/>
        <v>#REF!</v>
      </c>
      <c r="AV49" s="111" t="e">
        <f ca="1"/>
        <v>#REF!</v>
      </c>
      <c r="AW49" s="111" t="e">
        <f ca="1"/>
        <v>#REF!</v>
      </c>
      <c r="AX49" s="111" t="e">
        <f ca="1"/>
        <v>#REF!</v>
      </c>
      <c r="AY49" s="111" t="e">
        <f ca="1"/>
        <v>#REF!</v>
      </c>
      <c r="AZ49" s="111" t="e">
        <f ca="1"/>
        <v>#REF!</v>
      </c>
      <c r="BA49" s="111" t="e">
        <f ca="1"/>
        <v>#REF!</v>
      </c>
      <c r="BB49" s="111" t="e">
        <f ca="1"/>
        <v>#REF!</v>
      </c>
      <c r="BC49" s="111" t="e">
        <f ca="1"/>
        <v>#REF!</v>
      </c>
      <c r="BD49" s="111" t="e">
        <f ca="1"/>
        <v>#REF!</v>
      </c>
      <c r="BE49" s="111" t="e">
        <f ca="1"/>
        <v>#REF!</v>
      </c>
      <c r="BF49" s="111" t="e">
        <f ca="1"/>
        <v>#REF!</v>
      </c>
      <c r="BG49" s="111" t="e">
        <f ca="1"/>
        <v>#REF!</v>
      </c>
      <c r="BH49" s="111" t="e">
        <f ca="1"/>
        <v>#REF!</v>
      </c>
      <c r="BI49" s="111" t="e">
        <f ca="1"/>
        <v>#REF!</v>
      </c>
      <c r="BJ49" s="111" t="e">
        <f ca="1"/>
        <v>#REF!</v>
      </c>
      <c r="BK49" s="111" t="e">
        <f ca="1"/>
        <v>#REF!</v>
      </c>
      <c r="BL49" s="111" t="e">
        <f ca="1"/>
        <v>#REF!</v>
      </c>
      <c r="BM49" s="111" t="e">
        <f ca="1"/>
        <v>#REF!</v>
      </c>
      <c r="BN49" s="111" t="e">
        <f ca="1"/>
        <v>#REF!</v>
      </c>
      <c r="BO49" s="111" t="e">
        <f ca="1"/>
        <v>#REF!</v>
      </c>
      <c r="BP49" s="111" t="e">
        <f ca="1"/>
        <v>#REF!</v>
      </c>
      <c r="BQ49" s="111" t="e">
        <f ca="1"/>
        <v>#REF!</v>
      </c>
      <c r="BR49" s="111" t="e">
        <f ca="1"/>
        <v>#REF!</v>
      </c>
      <c r="BS49" s="111" t="e">
        <f ca="1"/>
        <v>#REF!</v>
      </c>
      <c r="BT49" s="111" t="e">
        <f ca="1"/>
        <v>#REF!</v>
      </c>
      <c r="BU49" s="111" t="e">
        <f ca="1"/>
        <v>#REF!</v>
      </c>
      <c r="BV49" s="111" t="e">
        <f ca="1"/>
        <v>#REF!</v>
      </c>
      <c r="BW49" s="111" t="e">
        <f ca="1"/>
        <v>#REF!</v>
      </c>
      <c r="BX49" s="111" t="e">
        <f ca="1"/>
        <v>#REF!</v>
      </c>
      <c r="BY49" s="111" t="e">
        <f ca="1"/>
        <v>#REF!</v>
      </c>
      <c r="BZ49" s="111" t="e">
        <f ca="1"/>
        <v>#REF!</v>
      </c>
      <c r="CA49" s="111" t="e">
        <f ca="1"/>
        <v>#REF!</v>
      </c>
      <c r="CB49" s="111" t="e">
        <f ca="1"/>
        <v>#REF!</v>
      </c>
      <c r="CC49" s="111" t="e">
        <f ca="1"/>
        <v>#REF!</v>
      </c>
      <c r="CD49" s="111" t="e">
        <f ca="1"/>
        <v>#REF!</v>
      </c>
      <c r="CE49" s="111" t="e">
        <f ca="1"/>
        <v>#REF!</v>
      </c>
      <c r="CF49" s="111" t="e">
        <f ca="1"/>
        <v>#REF!</v>
      </c>
      <c r="CG49" s="111" t="e">
        <f ca="1"/>
        <v>#REF!</v>
      </c>
      <c r="CH49" s="111" t="e">
        <f ca="1"/>
        <v>#REF!</v>
      </c>
      <c r="CI49" s="111" t="e">
        <f ca="1"/>
        <v>#REF!</v>
      </c>
      <c r="CJ49" s="111" t="e">
        <f ca="1"/>
        <v>#REF!</v>
      </c>
      <c r="CK49" s="111" t="e">
        <f ca="1"/>
        <v>#REF!</v>
      </c>
      <c r="CL49" s="111" t="e">
        <f ca="1"/>
        <v>#REF!</v>
      </c>
      <c r="CM49" s="111" t="e">
        <f ca="1"/>
        <v>#REF!</v>
      </c>
      <c r="CN49" s="111" t="e">
        <f ca="1"/>
        <v>#REF!</v>
      </c>
      <c r="CO49" s="111" t="e">
        <f ca="1"/>
        <v>#REF!</v>
      </c>
      <c r="CP49" s="111" t="e">
        <f ca="1"/>
        <v>#REF!</v>
      </c>
      <c r="CQ49" s="111" t="e">
        <f ca="1"/>
        <v>#REF!</v>
      </c>
      <c r="CR49" s="111" t="e">
        <f ca="1"/>
        <v>#REF!</v>
      </c>
      <c r="CS49" s="111" t="e">
        <f ca="1"/>
        <v>#REF!</v>
      </c>
      <c r="CT49" s="111" t="e">
        <f ca="1"/>
        <v>#REF!</v>
      </c>
      <c r="CU49" s="111" t="e">
        <f ca="1"/>
        <v>#REF!</v>
      </c>
      <c r="CV49" s="111" t="e">
        <f ca="1"/>
        <v>#REF!</v>
      </c>
      <c r="CW49" s="111" t="e">
        <f ca="1"/>
        <v>#REF!</v>
      </c>
      <c r="CX49" s="111" t="e">
        <f ca="1"/>
        <v>#REF!</v>
      </c>
      <c r="CY49" s="111" t="e">
        <f ca="1"/>
        <v>#REF!</v>
      </c>
      <c r="CZ49" s="111" t="e">
        <f ca="1"/>
        <v>#REF!</v>
      </c>
      <c r="DA49" s="111" t="e">
        <f ca="1"/>
        <v>#REF!</v>
      </c>
      <c r="DB49" s="111" t="e">
        <f ca="1"/>
        <v>#REF!</v>
      </c>
      <c r="DC49" s="111" t="e">
        <f ca="1"/>
        <v>#REF!</v>
      </c>
      <c r="DD49" s="111" t="e">
        <f ca="1"/>
        <v>#REF!</v>
      </c>
      <c r="DE49" s="111" t="e">
        <f ca="1"/>
        <v>#REF!</v>
      </c>
      <c r="DF49" s="111" t="e">
        <f ca="1"/>
        <v>#REF!</v>
      </c>
      <c r="DG49" s="111" t="e">
        <f ca="1"/>
        <v>#REF!</v>
      </c>
      <c r="DH49" s="111" t="e">
        <f ca="1"/>
        <v>#REF!</v>
      </c>
      <c r="DI49" s="111" t="e">
        <f ca="1"/>
        <v>#REF!</v>
      </c>
      <c r="DJ49" s="111" t="e">
        <f ca="1"/>
        <v>#REF!</v>
      </c>
      <c r="DK49" s="111" t="e">
        <f ca="1"/>
        <v>#REF!</v>
      </c>
      <c r="DL49" s="111" t="e">
        <f ca="1"/>
        <v>#REF!</v>
      </c>
      <c r="DM49" s="111" t="e">
        <f ca="1"/>
        <v>#REF!</v>
      </c>
      <c r="DN49" s="111" t="e">
        <f ca="1"/>
        <v>#REF!</v>
      </c>
      <c r="DO49" s="111" t="e">
        <f ca="1"/>
        <v>#REF!</v>
      </c>
      <c r="DP49" s="111" t="e">
        <f ca="1"/>
        <v>#REF!</v>
      </c>
      <c r="DQ49" s="111" t="e">
        <f ca="1"/>
        <v>#REF!</v>
      </c>
      <c r="DR49" s="111" t="e">
        <f ca="1"/>
        <v>#REF!</v>
      </c>
      <c r="DS49" s="111" t="e">
        <f ca="1"/>
        <v>#REF!</v>
      </c>
      <c r="DT49" s="111" t="e">
        <f ca="1"/>
        <v>#REF!</v>
      </c>
      <c r="DU49" s="111" t="e">
        <f ca="1"/>
        <v>#REF!</v>
      </c>
      <c r="DV49" s="111" t="e">
        <f ca="1"/>
        <v>#REF!</v>
      </c>
      <c r="DW49" s="111" t="e">
        <f ca="1"/>
        <v>#REF!</v>
      </c>
      <c r="DX49" s="111" t="e">
        <f ca="1"/>
        <v>#REF!</v>
      </c>
      <c r="DY49" s="111" t="e">
        <f ca="1"/>
        <v>#REF!</v>
      </c>
      <c r="DZ49" s="111" t="e">
        <f ca="1"/>
        <v>#REF!</v>
      </c>
      <c r="EA49" s="111" t="e">
        <f ca="1"/>
        <v>#REF!</v>
      </c>
      <c r="EB49" s="111" t="e">
        <f ca="1"/>
        <v>#REF!</v>
      </c>
      <c r="EC49" s="111" t="e">
        <f ca="1"/>
        <v>#REF!</v>
      </c>
      <c r="ED49" s="111" t="e">
        <f ca="1"/>
        <v>#REF!</v>
      </c>
      <c r="EE49" s="111" t="e">
        <f ca="1"/>
        <v>#REF!</v>
      </c>
      <c r="EF49" s="111" t="e">
        <f ca="1"/>
        <v>#REF!</v>
      </c>
      <c r="EG49" s="111" t="e">
        <f ca="1"/>
        <v>#REF!</v>
      </c>
      <c r="EH49" s="111" t="e">
        <f ca="1"/>
        <v>#REF!</v>
      </c>
      <c r="EI49" s="111" t="e">
        <f ca="1"/>
        <v>#REF!</v>
      </c>
      <c r="EJ49" s="111" t="e">
        <f ca="1"/>
        <v>#REF!</v>
      </c>
      <c r="EK49" s="111" t="e">
        <f ca="1"/>
        <v>#REF!</v>
      </c>
      <c r="EL49" s="111" t="e">
        <f ca="1"/>
        <v>#REF!</v>
      </c>
      <c r="EM49" s="111" t="e">
        <f ca="1"/>
        <v>#REF!</v>
      </c>
      <c r="EN49" s="111" t="e">
        <f ca="1"/>
        <v>#REF!</v>
      </c>
      <c r="EO49" s="111" t="e">
        <f ca="1"/>
        <v>#REF!</v>
      </c>
      <c r="EP49" s="111" t="e">
        <f ca="1"/>
        <v>#REF!</v>
      </c>
      <c r="EQ49" s="111" t="e">
        <f ca="1"/>
        <v>#REF!</v>
      </c>
      <c r="ER49" s="111" t="e">
        <f ca="1"/>
        <v>#REF!</v>
      </c>
      <c r="ES49" s="111" t="e">
        <f ca="1"/>
        <v>#REF!</v>
      </c>
      <c r="ET49" s="111" t="e">
        <f ca="1"/>
        <v>#REF!</v>
      </c>
      <c r="EU49" s="111" t="str">
        <f ca="1"/>
        <v>0箇所</v>
      </c>
      <c r="EV49" s="111" t="str">
        <f ca="1"/>
        <v>0箇所</v>
      </c>
      <c r="EW49" s="111" t="str">
        <f ca="1"/>
        <v>0箇所</v>
      </c>
      <c r="EX49" s="111" t="str">
        <f ca="1"/>
        <v>0箇所</v>
      </c>
      <c r="EY49" s="111" t="str">
        <f ca="1"/>
        <v>0箇所</v>
      </c>
      <c r="EZ49" s="111" t="str">
        <f ca="1"/>
        <v>0箇所</v>
      </c>
      <c r="FA49" s="111" t="str">
        <f ca="1"/>
        <v>1箇所未満</v>
      </c>
      <c r="FB49" s="111" t="str">
        <f ca="1"/>
        <v>1箇所未満</v>
      </c>
      <c r="FC49" s="111" t="str">
        <f ca="1"/>
        <v>1箇所未満</v>
      </c>
      <c r="FD49" s="111" t="str">
        <f ca="1"/>
        <v>1箇所未満</v>
      </c>
      <c r="FE49" s="111" t="str">
        <f ca="1"/>
        <v>1箇所未満</v>
      </c>
      <c r="FF49" s="111" t="str">
        <f ca="1"/>
        <v>1箇所未満</v>
      </c>
      <c r="FG49" s="111" t="str">
        <f ca="1"/>
        <v>7箇所</v>
      </c>
      <c r="FH49" s="111" t="str">
        <f ca="1"/>
        <v>7箇所</v>
      </c>
      <c r="FI49" s="111" t="str">
        <f ca="1"/>
        <v>7箇所</v>
      </c>
    </row>
    <row r="50" spans="1:165" ht="13.5" customHeight="1" x14ac:dyDescent="0.2">
      <c r="A50" s="183"/>
      <c r="B50" s="168" t="s">
        <v>49</v>
      </c>
      <c r="C50" s="34" t="s">
        <v>736</v>
      </c>
      <c r="D50" s="111" t="e">
        <f ca="1"/>
        <v>#REF!</v>
      </c>
      <c r="E50" s="115" t="e">
        <f ca="1"/>
        <v>#REF!</v>
      </c>
      <c r="F50" s="115" t="e">
        <f ca="1"/>
        <v>#REF!</v>
      </c>
      <c r="G50" s="115" t="e">
        <f ca="1"/>
        <v>#REF!</v>
      </c>
      <c r="H50" s="115" t="e">
        <f ca="1"/>
        <v>#REF!</v>
      </c>
      <c r="I50" s="115" t="e">
        <f ca="1"/>
        <v>#REF!</v>
      </c>
      <c r="J50" s="115" t="e">
        <f ca="1"/>
        <v>#REF!</v>
      </c>
      <c r="K50" s="115" t="e">
        <f ca="1"/>
        <v>#REF!</v>
      </c>
      <c r="L50" s="115" t="e">
        <f ca="1"/>
        <v>#REF!</v>
      </c>
      <c r="M50" s="111" t="e">
        <f ca="1"/>
        <v>#REF!</v>
      </c>
      <c r="N50" s="115" t="e">
        <f ca="1"/>
        <v>#REF!</v>
      </c>
      <c r="O50" s="115" t="e">
        <f ca="1"/>
        <v>#REF!</v>
      </c>
      <c r="P50" s="115" t="e">
        <f ca="1"/>
        <v>#REF!</v>
      </c>
      <c r="Q50" s="115" t="e">
        <f ca="1"/>
        <v>#REF!</v>
      </c>
      <c r="R50" s="115" t="e">
        <f ca="1"/>
        <v>#REF!</v>
      </c>
      <c r="S50" s="115" t="e">
        <f ca="1"/>
        <v>#REF!</v>
      </c>
      <c r="T50" s="115" t="e">
        <f ca="1"/>
        <v>#REF!</v>
      </c>
      <c r="U50" s="115" t="e">
        <f ca="1"/>
        <v>#REF!</v>
      </c>
      <c r="V50" s="111" t="e">
        <f ca="1"/>
        <v>#REF!</v>
      </c>
      <c r="W50" s="115" t="e">
        <f ca="1"/>
        <v>#REF!</v>
      </c>
      <c r="X50" s="115" t="e">
        <f ca="1"/>
        <v>#REF!</v>
      </c>
      <c r="Y50" s="115" t="e">
        <f ca="1"/>
        <v>#REF!</v>
      </c>
      <c r="Z50" s="115" t="e">
        <f ca="1"/>
        <v>#REF!</v>
      </c>
      <c r="AA50" s="115" t="e">
        <f ca="1"/>
        <v>#REF!</v>
      </c>
      <c r="AB50" s="115" t="e">
        <f ca="1"/>
        <v>#REF!</v>
      </c>
      <c r="AC50" s="115" t="e">
        <f ca="1"/>
        <v>#REF!</v>
      </c>
      <c r="AD50" s="115" t="e">
        <f ca="1"/>
        <v>#REF!</v>
      </c>
      <c r="AE50" s="111" t="e">
        <f ca="1"/>
        <v>#REF!</v>
      </c>
      <c r="AF50" s="115" t="e">
        <f ca="1"/>
        <v>#REF!</v>
      </c>
      <c r="AG50" s="115" t="e">
        <f ca="1"/>
        <v>#REF!</v>
      </c>
      <c r="AH50" s="115" t="e">
        <f ca="1"/>
        <v>#REF!</v>
      </c>
      <c r="AI50" s="115" t="e">
        <f ca="1"/>
        <v>#REF!</v>
      </c>
      <c r="AJ50" s="115" t="e">
        <f ca="1"/>
        <v>#REF!</v>
      </c>
      <c r="AK50" s="115" t="e">
        <f ca="1"/>
        <v>#REF!</v>
      </c>
      <c r="AL50" s="115" t="e">
        <f ca="1"/>
        <v>#REF!</v>
      </c>
      <c r="AM50" s="115" t="e">
        <f ca="1"/>
        <v>#REF!</v>
      </c>
      <c r="AN50" s="111" t="e">
        <f ca="1"/>
        <v>#REF!</v>
      </c>
      <c r="AO50" s="115" t="e">
        <f ca="1"/>
        <v>#REF!</v>
      </c>
      <c r="AP50" s="115" t="e">
        <f ca="1"/>
        <v>#REF!</v>
      </c>
      <c r="AQ50" s="115" t="e">
        <f ca="1"/>
        <v>#REF!</v>
      </c>
      <c r="AR50" s="115" t="e">
        <f ca="1"/>
        <v>#REF!</v>
      </c>
      <c r="AS50" s="115" t="e">
        <f ca="1"/>
        <v>#REF!</v>
      </c>
      <c r="AT50" s="115" t="e">
        <f ca="1"/>
        <v>#REF!</v>
      </c>
      <c r="AU50" s="115" t="e">
        <f ca="1"/>
        <v>#REF!</v>
      </c>
      <c r="AV50" s="115" t="e">
        <f ca="1"/>
        <v>#REF!</v>
      </c>
      <c r="AW50" s="111" t="e">
        <f ca="1"/>
        <v>#REF!</v>
      </c>
      <c r="AX50" s="115" t="e">
        <f ca="1"/>
        <v>#REF!</v>
      </c>
      <c r="AY50" s="115" t="e">
        <f ca="1"/>
        <v>#REF!</v>
      </c>
      <c r="AZ50" s="115" t="e">
        <f ca="1"/>
        <v>#REF!</v>
      </c>
      <c r="BA50" s="115" t="e">
        <f ca="1"/>
        <v>#REF!</v>
      </c>
      <c r="BB50" s="115" t="e">
        <f ca="1"/>
        <v>#REF!</v>
      </c>
      <c r="BC50" s="115" t="e">
        <f ca="1"/>
        <v>#REF!</v>
      </c>
      <c r="BD50" s="115" t="e">
        <f ca="1"/>
        <v>#REF!</v>
      </c>
      <c r="BE50" s="115" t="e">
        <f ca="1"/>
        <v>#REF!</v>
      </c>
      <c r="BF50" s="111" t="e">
        <f ca="1"/>
        <v>#REF!</v>
      </c>
      <c r="BG50" s="115" t="e">
        <f ca="1"/>
        <v>#REF!</v>
      </c>
      <c r="BH50" s="115" t="e">
        <f ca="1"/>
        <v>#REF!</v>
      </c>
      <c r="BI50" s="115" t="e">
        <f ca="1"/>
        <v>#REF!</v>
      </c>
      <c r="BJ50" s="115" t="e">
        <f ca="1"/>
        <v>#REF!</v>
      </c>
      <c r="BK50" s="115" t="e">
        <f ca="1"/>
        <v>#REF!</v>
      </c>
      <c r="BL50" s="115" t="e">
        <f ca="1"/>
        <v>#REF!</v>
      </c>
      <c r="BM50" s="115" t="e">
        <f ca="1"/>
        <v>#REF!</v>
      </c>
      <c r="BN50" s="115" t="e">
        <f ca="1"/>
        <v>#REF!</v>
      </c>
      <c r="BO50" s="111" t="e">
        <f ca="1"/>
        <v>#REF!</v>
      </c>
      <c r="BP50" s="115" t="e">
        <f ca="1"/>
        <v>#REF!</v>
      </c>
      <c r="BQ50" s="115" t="e">
        <f ca="1"/>
        <v>#REF!</v>
      </c>
      <c r="BR50" s="115" t="e">
        <f ca="1"/>
        <v>#REF!</v>
      </c>
      <c r="BS50" s="115" t="e">
        <f ca="1"/>
        <v>#REF!</v>
      </c>
      <c r="BT50" s="115" t="e">
        <f ca="1"/>
        <v>#REF!</v>
      </c>
      <c r="BU50" s="115" t="e">
        <f ca="1"/>
        <v>#REF!</v>
      </c>
      <c r="BV50" s="115" t="e">
        <f ca="1"/>
        <v>#REF!</v>
      </c>
      <c r="BW50" s="115" t="e">
        <f ca="1"/>
        <v>#REF!</v>
      </c>
      <c r="BX50" s="111" t="e">
        <f ca="1"/>
        <v>#REF!</v>
      </c>
      <c r="BY50" s="115" t="e">
        <f ca="1"/>
        <v>#REF!</v>
      </c>
      <c r="BZ50" s="115" t="e">
        <f ca="1"/>
        <v>#REF!</v>
      </c>
      <c r="CA50" s="115" t="e">
        <f ca="1"/>
        <v>#REF!</v>
      </c>
      <c r="CB50" s="115" t="e">
        <f ca="1"/>
        <v>#REF!</v>
      </c>
      <c r="CC50" s="115" t="e">
        <f ca="1"/>
        <v>#REF!</v>
      </c>
      <c r="CD50" s="115" t="e">
        <f ca="1"/>
        <v>#REF!</v>
      </c>
      <c r="CE50" s="115" t="e">
        <f ca="1"/>
        <v>#REF!</v>
      </c>
      <c r="CF50" s="115" t="e">
        <f ca="1"/>
        <v>#REF!</v>
      </c>
      <c r="CG50" s="111" t="e">
        <f ca="1"/>
        <v>#REF!</v>
      </c>
      <c r="CH50" s="115" t="e">
        <f ca="1"/>
        <v>#REF!</v>
      </c>
      <c r="CI50" s="115" t="e">
        <f ca="1"/>
        <v>#REF!</v>
      </c>
      <c r="CJ50" s="115" t="e">
        <f ca="1"/>
        <v>#REF!</v>
      </c>
      <c r="CK50" s="115" t="e">
        <f ca="1"/>
        <v>#REF!</v>
      </c>
      <c r="CL50" s="115" t="e">
        <f ca="1"/>
        <v>#REF!</v>
      </c>
      <c r="CM50" s="115" t="e">
        <f ca="1"/>
        <v>#REF!</v>
      </c>
      <c r="CN50" s="115" t="e">
        <f ca="1"/>
        <v>#REF!</v>
      </c>
      <c r="CO50" s="115" t="e">
        <f ca="1"/>
        <v>#REF!</v>
      </c>
      <c r="CP50" s="111" t="e">
        <f ca="1"/>
        <v>#REF!</v>
      </c>
      <c r="CQ50" s="115" t="e">
        <f ca="1"/>
        <v>#REF!</v>
      </c>
      <c r="CR50" s="115" t="e">
        <f ca="1"/>
        <v>#REF!</v>
      </c>
      <c r="CS50" s="115" t="e">
        <f ca="1"/>
        <v>#REF!</v>
      </c>
      <c r="CT50" s="115" t="e">
        <f ca="1"/>
        <v>#REF!</v>
      </c>
      <c r="CU50" s="115" t="e">
        <f ca="1"/>
        <v>#REF!</v>
      </c>
      <c r="CV50" s="115" t="e">
        <f ca="1"/>
        <v>#REF!</v>
      </c>
      <c r="CW50" s="115" t="e">
        <f ca="1"/>
        <v>#REF!</v>
      </c>
      <c r="CX50" s="115" t="e">
        <f ca="1"/>
        <v>#REF!</v>
      </c>
      <c r="CY50" s="111" t="e">
        <f ca="1"/>
        <v>#REF!</v>
      </c>
      <c r="CZ50" s="115" t="e">
        <f ca="1"/>
        <v>#REF!</v>
      </c>
      <c r="DA50" s="115" t="e">
        <f ca="1"/>
        <v>#REF!</v>
      </c>
      <c r="DB50" s="115" t="e">
        <f ca="1"/>
        <v>#REF!</v>
      </c>
      <c r="DC50" s="115" t="e">
        <f ca="1"/>
        <v>#REF!</v>
      </c>
      <c r="DD50" s="115" t="e">
        <f ca="1"/>
        <v>#REF!</v>
      </c>
      <c r="DE50" s="115" t="e">
        <f ca="1"/>
        <v>#REF!</v>
      </c>
      <c r="DF50" s="115" t="e">
        <f ca="1"/>
        <v>#REF!</v>
      </c>
      <c r="DG50" s="115" t="e">
        <f ca="1"/>
        <v>#REF!</v>
      </c>
      <c r="DH50" s="111" t="e">
        <f ca="1"/>
        <v>#REF!</v>
      </c>
      <c r="DI50" s="115" t="e">
        <f ca="1"/>
        <v>#REF!</v>
      </c>
      <c r="DJ50" s="115" t="e">
        <f ca="1"/>
        <v>#REF!</v>
      </c>
      <c r="DK50" s="115" t="e">
        <f ca="1"/>
        <v>#REF!</v>
      </c>
      <c r="DL50" s="115" t="e">
        <f ca="1"/>
        <v>#REF!</v>
      </c>
      <c r="DM50" s="115" t="e">
        <f ca="1"/>
        <v>#REF!</v>
      </c>
      <c r="DN50" s="115" t="e">
        <f ca="1"/>
        <v>#REF!</v>
      </c>
      <c r="DO50" s="115" t="e">
        <f ca="1"/>
        <v>#REF!</v>
      </c>
      <c r="DP50" s="115" t="e">
        <f ca="1"/>
        <v>#REF!</v>
      </c>
      <c r="DQ50" s="111" t="e">
        <f ca="1"/>
        <v>#REF!</v>
      </c>
      <c r="DR50" s="115" t="e">
        <f ca="1"/>
        <v>#REF!</v>
      </c>
      <c r="DS50" s="115" t="e">
        <f ca="1"/>
        <v>#REF!</v>
      </c>
      <c r="DT50" s="115" t="e">
        <f ca="1"/>
        <v>#REF!</v>
      </c>
      <c r="DU50" s="115" t="e">
        <f ca="1"/>
        <v>#REF!</v>
      </c>
      <c r="DV50" s="115" t="e">
        <f ca="1"/>
        <v>#REF!</v>
      </c>
      <c r="DW50" s="115" t="e">
        <f ca="1"/>
        <v>#REF!</v>
      </c>
      <c r="DX50" s="115" t="e">
        <f ca="1"/>
        <v>#REF!</v>
      </c>
      <c r="DY50" s="115" t="e">
        <f ca="1"/>
        <v>#REF!</v>
      </c>
      <c r="DZ50" s="111" t="e">
        <f ca="1"/>
        <v>#REF!</v>
      </c>
      <c r="EA50" s="115" t="e">
        <f ca="1"/>
        <v>#REF!</v>
      </c>
      <c r="EB50" s="115" t="e">
        <f ca="1"/>
        <v>#REF!</v>
      </c>
      <c r="EC50" s="115" t="e">
        <f ca="1"/>
        <v>#REF!</v>
      </c>
      <c r="ED50" s="115" t="e">
        <f ca="1"/>
        <v>#REF!</v>
      </c>
      <c r="EE50" s="115" t="e">
        <f ca="1"/>
        <v>#REF!</v>
      </c>
      <c r="EF50" s="115" t="e">
        <f ca="1"/>
        <v>#REF!</v>
      </c>
      <c r="EG50" s="115" t="e">
        <f ca="1"/>
        <v>#REF!</v>
      </c>
      <c r="EH50" s="115" t="e">
        <f ca="1"/>
        <v>#REF!</v>
      </c>
      <c r="EI50" s="111" t="e">
        <f ca="1"/>
        <v>#REF!</v>
      </c>
      <c r="EJ50" s="115" t="e">
        <f ca="1"/>
        <v>#REF!</v>
      </c>
      <c r="EK50" s="115" t="e">
        <f ca="1"/>
        <v>#REF!</v>
      </c>
      <c r="EL50" s="115" t="e">
        <f ca="1"/>
        <v>#REF!</v>
      </c>
      <c r="EM50" s="115" t="e">
        <f ca="1"/>
        <v>#REF!</v>
      </c>
      <c r="EN50" s="115" t="e">
        <f ca="1"/>
        <v>#REF!</v>
      </c>
      <c r="EO50" s="115" t="e">
        <f ca="1"/>
        <v>#REF!</v>
      </c>
      <c r="EP50" s="115" t="e">
        <f ca="1"/>
        <v>#REF!</v>
      </c>
      <c r="EQ50" s="115" t="e">
        <f ca="1"/>
        <v>#REF!</v>
      </c>
      <c r="ER50" s="115" t="e">
        <f ca="1"/>
        <v>#REF!</v>
      </c>
      <c r="ES50" s="115" t="e">
        <f ca="1"/>
        <v>#REF!</v>
      </c>
      <c r="ET50" s="115" t="e">
        <f ca="1"/>
        <v>#REF!</v>
      </c>
      <c r="EU50" s="115" t="str">
        <f ca="1"/>
        <v>0箇所</v>
      </c>
      <c r="EV50" s="115" t="str">
        <f ca="1"/>
        <v>0箇所</v>
      </c>
      <c r="EW50" s="115" t="str">
        <f ca="1"/>
        <v>0箇所</v>
      </c>
      <c r="EX50" s="115" t="str">
        <f ca="1"/>
        <v>0箇所</v>
      </c>
      <c r="EY50" s="115" t="str">
        <f ca="1"/>
        <v>0箇所</v>
      </c>
      <c r="EZ50" s="115" t="str">
        <f ca="1"/>
        <v>0箇所</v>
      </c>
      <c r="FA50" s="115" t="str">
        <f ca="1"/>
        <v>0箇所</v>
      </c>
      <c r="FB50" s="115" t="str">
        <f ca="1"/>
        <v>0箇所</v>
      </c>
      <c r="FC50" s="115" t="str">
        <f ca="1"/>
        <v>0箇所</v>
      </c>
      <c r="FD50" s="115" t="str">
        <f ca="1"/>
        <v>0箇所</v>
      </c>
      <c r="FE50" s="115" t="str">
        <f ca="1"/>
        <v>0箇所</v>
      </c>
      <c r="FF50" s="115" t="str">
        <f ca="1"/>
        <v>0箇所</v>
      </c>
      <c r="FG50" s="115" t="str">
        <f ca="1"/>
        <v>0箇所</v>
      </c>
      <c r="FH50" s="115" t="str">
        <f ca="1"/>
        <v>0箇所</v>
      </c>
      <c r="FI50" s="115" t="str">
        <f ca="1"/>
        <v>0箇所</v>
      </c>
    </row>
    <row r="51" spans="1:165" x14ac:dyDescent="0.2">
      <c r="A51" s="183"/>
      <c r="B51" s="170"/>
      <c r="C51" s="34" t="s">
        <v>737</v>
      </c>
      <c r="D51" s="111" t="e">
        <f ca="1"/>
        <v>#REF!</v>
      </c>
      <c r="E51" s="111" t="e">
        <f ca="1"/>
        <v>#REF!</v>
      </c>
      <c r="F51" s="111" t="e">
        <f ca="1"/>
        <v>#REF!</v>
      </c>
      <c r="G51" s="111" t="e">
        <f ca="1"/>
        <v>#REF!</v>
      </c>
      <c r="H51" s="111" t="e">
        <f ca="1"/>
        <v>#REF!</v>
      </c>
      <c r="I51" s="111" t="e">
        <f ca="1"/>
        <v>#REF!</v>
      </c>
      <c r="J51" s="111" t="e">
        <f ca="1"/>
        <v>#REF!</v>
      </c>
      <c r="K51" s="111" t="e">
        <f ca="1"/>
        <v>#REF!</v>
      </c>
      <c r="L51" s="111" t="e">
        <f ca="1"/>
        <v>#REF!</v>
      </c>
      <c r="M51" s="111" t="e">
        <f ca="1"/>
        <v>#REF!</v>
      </c>
      <c r="N51" s="111" t="e">
        <f ca="1"/>
        <v>#REF!</v>
      </c>
      <c r="O51" s="111" t="e">
        <f ca="1"/>
        <v>#REF!</v>
      </c>
      <c r="P51" s="111" t="e">
        <f ca="1"/>
        <v>#REF!</v>
      </c>
      <c r="Q51" s="111" t="e">
        <f ca="1"/>
        <v>#REF!</v>
      </c>
      <c r="R51" s="111" t="e">
        <f ca="1"/>
        <v>#REF!</v>
      </c>
      <c r="S51" s="111" t="e">
        <f ca="1"/>
        <v>#REF!</v>
      </c>
      <c r="T51" s="111" t="e">
        <f ca="1"/>
        <v>#REF!</v>
      </c>
      <c r="U51" s="111" t="e">
        <f ca="1"/>
        <v>#REF!</v>
      </c>
      <c r="V51" s="111" t="e">
        <f ca="1"/>
        <v>#REF!</v>
      </c>
      <c r="W51" s="111" t="e">
        <f ca="1"/>
        <v>#REF!</v>
      </c>
      <c r="X51" s="111" t="e">
        <f ca="1"/>
        <v>#REF!</v>
      </c>
      <c r="Y51" s="111" t="e">
        <f ca="1"/>
        <v>#REF!</v>
      </c>
      <c r="Z51" s="111" t="e">
        <f ca="1"/>
        <v>#REF!</v>
      </c>
      <c r="AA51" s="111" t="e">
        <f ca="1"/>
        <v>#REF!</v>
      </c>
      <c r="AB51" s="111" t="e">
        <f ca="1"/>
        <v>#REF!</v>
      </c>
      <c r="AC51" s="111" t="e">
        <f ca="1"/>
        <v>#REF!</v>
      </c>
      <c r="AD51" s="111" t="e">
        <f ca="1"/>
        <v>#REF!</v>
      </c>
      <c r="AE51" s="111" t="e">
        <f ca="1"/>
        <v>#REF!</v>
      </c>
      <c r="AF51" s="111" t="e">
        <f ca="1"/>
        <v>#REF!</v>
      </c>
      <c r="AG51" s="111" t="e">
        <f ca="1"/>
        <v>#REF!</v>
      </c>
      <c r="AH51" s="111" t="e">
        <f ca="1"/>
        <v>#REF!</v>
      </c>
      <c r="AI51" s="111" t="e">
        <f ca="1"/>
        <v>#REF!</v>
      </c>
      <c r="AJ51" s="111" t="e">
        <f ca="1"/>
        <v>#REF!</v>
      </c>
      <c r="AK51" s="111" t="e">
        <f ca="1"/>
        <v>#REF!</v>
      </c>
      <c r="AL51" s="111" t="e">
        <f ca="1"/>
        <v>#REF!</v>
      </c>
      <c r="AM51" s="111" t="e">
        <f ca="1"/>
        <v>#REF!</v>
      </c>
      <c r="AN51" s="111" t="e">
        <f ca="1"/>
        <v>#REF!</v>
      </c>
      <c r="AO51" s="111" t="e">
        <f ca="1"/>
        <v>#REF!</v>
      </c>
      <c r="AP51" s="111" t="e">
        <f ca="1"/>
        <v>#REF!</v>
      </c>
      <c r="AQ51" s="111" t="e">
        <f ca="1"/>
        <v>#REF!</v>
      </c>
      <c r="AR51" s="111" t="e">
        <f ca="1"/>
        <v>#REF!</v>
      </c>
      <c r="AS51" s="111" t="e">
        <f ca="1"/>
        <v>#REF!</v>
      </c>
      <c r="AT51" s="111" t="e">
        <f ca="1"/>
        <v>#REF!</v>
      </c>
      <c r="AU51" s="111" t="e">
        <f ca="1"/>
        <v>#REF!</v>
      </c>
      <c r="AV51" s="111" t="e">
        <f ca="1"/>
        <v>#REF!</v>
      </c>
      <c r="AW51" s="111" t="e">
        <f ca="1"/>
        <v>#REF!</v>
      </c>
      <c r="AX51" s="111" t="e">
        <f ca="1"/>
        <v>#REF!</v>
      </c>
      <c r="AY51" s="111" t="e">
        <f ca="1"/>
        <v>#REF!</v>
      </c>
      <c r="AZ51" s="111" t="e">
        <f ca="1"/>
        <v>#REF!</v>
      </c>
      <c r="BA51" s="111" t="e">
        <f ca="1"/>
        <v>#REF!</v>
      </c>
      <c r="BB51" s="111" t="e">
        <f ca="1"/>
        <v>#REF!</v>
      </c>
      <c r="BC51" s="111" t="e">
        <f ca="1"/>
        <v>#REF!</v>
      </c>
      <c r="BD51" s="111" t="e">
        <f ca="1"/>
        <v>#REF!</v>
      </c>
      <c r="BE51" s="111" t="e">
        <f ca="1"/>
        <v>#REF!</v>
      </c>
      <c r="BF51" s="111" t="e">
        <f ca="1"/>
        <v>#REF!</v>
      </c>
      <c r="BG51" s="111" t="e">
        <f ca="1"/>
        <v>#REF!</v>
      </c>
      <c r="BH51" s="111" t="e">
        <f ca="1"/>
        <v>#REF!</v>
      </c>
      <c r="BI51" s="111" t="e">
        <f ca="1"/>
        <v>#REF!</v>
      </c>
      <c r="BJ51" s="111" t="e">
        <f ca="1"/>
        <v>#REF!</v>
      </c>
      <c r="BK51" s="111" t="e">
        <f ca="1"/>
        <v>#REF!</v>
      </c>
      <c r="BL51" s="111" t="e">
        <f ca="1"/>
        <v>#REF!</v>
      </c>
      <c r="BM51" s="111" t="e">
        <f ca="1"/>
        <v>#REF!</v>
      </c>
      <c r="BN51" s="111" t="e">
        <f ca="1"/>
        <v>#REF!</v>
      </c>
      <c r="BO51" s="111" t="e">
        <f ca="1"/>
        <v>#REF!</v>
      </c>
      <c r="BP51" s="111" t="e">
        <f ca="1"/>
        <v>#REF!</v>
      </c>
      <c r="BQ51" s="111" t="e">
        <f ca="1"/>
        <v>#REF!</v>
      </c>
      <c r="BR51" s="111" t="e">
        <f ca="1"/>
        <v>#REF!</v>
      </c>
      <c r="BS51" s="111" t="e">
        <f ca="1"/>
        <v>#REF!</v>
      </c>
      <c r="BT51" s="111" t="e">
        <f ca="1"/>
        <v>#REF!</v>
      </c>
      <c r="BU51" s="111" t="e">
        <f ca="1"/>
        <v>#REF!</v>
      </c>
      <c r="BV51" s="111" t="e">
        <f ca="1"/>
        <v>#REF!</v>
      </c>
      <c r="BW51" s="111" t="e">
        <f ca="1"/>
        <v>#REF!</v>
      </c>
      <c r="BX51" s="111" t="e">
        <f ca="1"/>
        <v>#REF!</v>
      </c>
      <c r="BY51" s="111" t="e">
        <f ca="1"/>
        <v>#REF!</v>
      </c>
      <c r="BZ51" s="111" t="e">
        <f ca="1"/>
        <v>#REF!</v>
      </c>
      <c r="CA51" s="111" t="e">
        <f ca="1"/>
        <v>#REF!</v>
      </c>
      <c r="CB51" s="111" t="e">
        <f ca="1"/>
        <v>#REF!</v>
      </c>
      <c r="CC51" s="111" t="e">
        <f ca="1"/>
        <v>#REF!</v>
      </c>
      <c r="CD51" s="111" t="e">
        <f ca="1"/>
        <v>#REF!</v>
      </c>
      <c r="CE51" s="111" t="e">
        <f ca="1"/>
        <v>#REF!</v>
      </c>
      <c r="CF51" s="111" t="e">
        <f ca="1"/>
        <v>#REF!</v>
      </c>
      <c r="CG51" s="111" t="e">
        <f ca="1"/>
        <v>#REF!</v>
      </c>
      <c r="CH51" s="111" t="e">
        <f ca="1"/>
        <v>#REF!</v>
      </c>
      <c r="CI51" s="111" t="e">
        <f ca="1"/>
        <v>#REF!</v>
      </c>
      <c r="CJ51" s="111" t="e">
        <f ca="1"/>
        <v>#REF!</v>
      </c>
      <c r="CK51" s="111" t="e">
        <f ca="1"/>
        <v>#REF!</v>
      </c>
      <c r="CL51" s="111" t="e">
        <f ca="1"/>
        <v>#REF!</v>
      </c>
      <c r="CM51" s="111" t="e">
        <f ca="1"/>
        <v>#REF!</v>
      </c>
      <c r="CN51" s="111" t="e">
        <f ca="1"/>
        <v>#REF!</v>
      </c>
      <c r="CO51" s="111" t="e">
        <f ca="1"/>
        <v>#REF!</v>
      </c>
      <c r="CP51" s="111" t="e">
        <f ca="1"/>
        <v>#REF!</v>
      </c>
      <c r="CQ51" s="111" t="e">
        <f ca="1"/>
        <v>#REF!</v>
      </c>
      <c r="CR51" s="111" t="e">
        <f ca="1"/>
        <v>#REF!</v>
      </c>
      <c r="CS51" s="111" t="e">
        <f ca="1"/>
        <v>#REF!</v>
      </c>
      <c r="CT51" s="111" t="e">
        <f ca="1"/>
        <v>#REF!</v>
      </c>
      <c r="CU51" s="111" t="e">
        <f ca="1"/>
        <v>#REF!</v>
      </c>
      <c r="CV51" s="111" t="e">
        <f ca="1"/>
        <v>#REF!</v>
      </c>
      <c r="CW51" s="111" t="e">
        <f ca="1"/>
        <v>#REF!</v>
      </c>
      <c r="CX51" s="111" t="e">
        <f ca="1"/>
        <v>#REF!</v>
      </c>
      <c r="CY51" s="111" t="e">
        <f ca="1"/>
        <v>#REF!</v>
      </c>
      <c r="CZ51" s="111" t="e">
        <f ca="1"/>
        <v>#REF!</v>
      </c>
      <c r="DA51" s="111" t="e">
        <f ca="1"/>
        <v>#REF!</v>
      </c>
      <c r="DB51" s="111" t="e">
        <f ca="1"/>
        <v>#REF!</v>
      </c>
      <c r="DC51" s="111" t="e">
        <f ca="1"/>
        <v>#REF!</v>
      </c>
      <c r="DD51" s="111" t="e">
        <f ca="1"/>
        <v>#REF!</v>
      </c>
      <c r="DE51" s="111" t="e">
        <f ca="1"/>
        <v>#REF!</v>
      </c>
      <c r="DF51" s="111" t="e">
        <f ca="1"/>
        <v>#REF!</v>
      </c>
      <c r="DG51" s="111" t="e">
        <f ca="1"/>
        <v>#REF!</v>
      </c>
      <c r="DH51" s="111" t="e">
        <f ca="1"/>
        <v>#REF!</v>
      </c>
      <c r="DI51" s="111" t="e">
        <f ca="1"/>
        <v>#REF!</v>
      </c>
      <c r="DJ51" s="111" t="e">
        <f ca="1"/>
        <v>#REF!</v>
      </c>
      <c r="DK51" s="111" t="e">
        <f ca="1"/>
        <v>#REF!</v>
      </c>
      <c r="DL51" s="111" t="e">
        <f ca="1"/>
        <v>#REF!</v>
      </c>
      <c r="DM51" s="111" t="e">
        <f ca="1"/>
        <v>#REF!</v>
      </c>
      <c r="DN51" s="111" t="e">
        <f ca="1"/>
        <v>#REF!</v>
      </c>
      <c r="DO51" s="111" t="e">
        <f ca="1"/>
        <v>#REF!</v>
      </c>
      <c r="DP51" s="111" t="e">
        <f ca="1"/>
        <v>#REF!</v>
      </c>
      <c r="DQ51" s="111" t="e">
        <f ca="1"/>
        <v>#REF!</v>
      </c>
      <c r="DR51" s="111" t="e">
        <f ca="1"/>
        <v>#REF!</v>
      </c>
      <c r="DS51" s="111" t="e">
        <f ca="1"/>
        <v>#REF!</v>
      </c>
      <c r="DT51" s="111" t="e">
        <f ca="1"/>
        <v>#REF!</v>
      </c>
      <c r="DU51" s="111" t="e">
        <f ca="1"/>
        <v>#REF!</v>
      </c>
      <c r="DV51" s="111" t="e">
        <f ca="1"/>
        <v>#REF!</v>
      </c>
      <c r="DW51" s="111" t="e">
        <f ca="1"/>
        <v>#REF!</v>
      </c>
      <c r="DX51" s="111" t="e">
        <f ca="1"/>
        <v>#REF!</v>
      </c>
      <c r="DY51" s="111" t="e">
        <f ca="1"/>
        <v>#REF!</v>
      </c>
      <c r="DZ51" s="111" t="e">
        <f ca="1"/>
        <v>#REF!</v>
      </c>
      <c r="EA51" s="111" t="e">
        <f ca="1"/>
        <v>#REF!</v>
      </c>
      <c r="EB51" s="111" t="e">
        <f ca="1"/>
        <v>#REF!</v>
      </c>
      <c r="EC51" s="111" t="e">
        <f ca="1"/>
        <v>#REF!</v>
      </c>
      <c r="ED51" s="111" t="e">
        <f ca="1"/>
        <v>#REF!</v>
      </c>
      <c r="EE51" s="111" t="e">
        <f ca="1"/>
        <v>#REF!</v>
      </c>
      <c r="EF51" s="111" t="e">
        <f ca="1"/>
        <v>#REF!</v>
      </c>
      <c r="EG51" s="111" t="e">
        <f ca="1"/>
        <v>#REF!</v>
      </c>
      <c r="EH51" s="111" t="e">
        <f ca="1"/>
        <v>#REF!</v>
      </c>
      <c r="EI51" s="111" t="e">
        <f ca="1"/>
        <v>#REF!</v>
      </c>
      <c r="EJ51" s="111" t="e">
        <f ca="1"/>
        <v>#REF!</v>
      </c>
      <c r="EK51" s="111" t="e">
        <f ca="1"/>
        <v>#REF!</v>
      </c>
      <c r="EL51" s="111" t="e">
        <f ca="1"/>
        <v>#REF!</v>
      </c>
      <c r="EM51" s="111" t="e">
        <f ca="1"/>
        <v>#REF!</v>
      </c>
      <c r="EN51" s="111" t="e">
        <f ca="1"/>
        <v>#REF!</v>
      </c>
      <c r="EO51" s="111" t="e">
        <f ca="1"/>
        <v>#REF!</v>
      </c>
      <c r="EP51" s="111" t="e">
        <f ca="1"/>
        <v>#REF!</v>
      </c>
      <c r="EQ51" s="111" t="e">
        <f ca="1"/>
        <v>#REF!</v>
      </c>
      <c r="ER51" s="111" t="e">
        <f ca="1"/>
        <v>#REF!</v>
      </c>
      <c r="ES51" s="111" t="e">
        <f ca="1"/>
        <v>#REF!</v>
      </c>
      <c r="ET51" s="111" t="e">
        <f ca="1"/>
        <v>#REF!</v>
      </c>
      <c r="EU51" s="111" t="str">
        <f ca="1"/>
        <v>0箇所</v>
      </c>
      <c r="EV51" s="111" t="str">
        <f ca="1"/>
        <v>0箇所</v>
      </c>
      <c r="EW51" s="111" t="str">
        <f ca="1"/>
        <v>0箇所</v>
      </c>
      <c r="EX51" s="111" t="str">
        <f ca="1"/>
        <v>0箇所</v>
      </c>
      <c r="EY51" s="111" t="str">
        <f ca="1"/>
        <v>0箇所</v>
      </c>
      <c r="EZ51" s="111" t="str">
        <f ca="1"/>
        <v>0箇所</v>
      </c>
      <c r="FA51" s="111" t="str">
        <f ca="1"/>
        <v>0箇所</v>
      </c>
      <c r="FB51" s="111" t="str">
        <f ca="1"/>
        <v>0箇所</v>
      </c>
      <c r="FC51" s="111" t="str">
        <f ca="1"/>
        <v>0箇所</v>
      </c>
      <c r="FD51" s="111" t="str">
        <f ca="1"/>
        <v>0箇所</v>
      </c>
      <c r="FE51" s="111" t="str">
        <f ca="1"/>
        <v>0箇所</v>
      </c>
      <c r="FF51" s="111" t="str">
        <f ca="1"/>
        <v>0箇所</v>
      </c>
      <c r="FG51" s="111" t="str">
        <f ca="1"/>
        <v>0箇所</v>
      </c>
      <c r="FH51" s="111" t="str">
        <f ca="1"/>
        <v>0箇所</v>
      </c>
      <c r="FI51" s="111" t="str">
        <f ca="1"/>
        <v>0箇所</v>
      </c>
    </row>
    <row r="52" spans="1:165" ht="13.5" customHeight="1" x14ac:dyDescent="0.2">
      <c r="A52" s="183"/>
      <c r="B52" s="168" t="s">
        <v>50</v>
      </c>
      <c r="C52" s="34" t="s">
        <v>736</v>
      </c>
      <c r="D52" s="111" t="e">
        <f ca="1"/>
        <v>#REF!</v>
      </c>
      <c r="E52" s="111" t="e">
        <f ca="1"/>
        <v>#REF!</v>
      </c>
      <c r="F52" s="111" t="e">
        <f ca="1"/>
        <v>#REF!</v>
      </c>
      <c r="G52" s="111" t="e">
        <f ca="1"/>
        <v>#REF!</v>
      </c>
      <c r="H52" s="111" t="e">
        <f ca="1"/>
        <v>#REF!</v>
      </c>
      <c r="I52" s="111" t="e">
        <f ca="1"/>
        <v>#REF!</v>
      </c>
      <c r="J52" s="111" t="e">
        <f ca="1"/>
        <v>#REF!</v>
      </c>
      <c r="K52" s="111" t="e">
        <f ca="1"/>
        <v>#REF!</v>
      </c>
      <c r="L52" s="111" t="e">
        <f ca="1"/>
        <v>#REF!</v>
      </c>
      <c r="M52" s="111" t="e">
        <f ca="1"/>
        <v>#REF!</v>
      </c>
      <c r="N52" s="111" t="e">
        <f ca="1"/>
        <v>#REF!</v>
      </c>
      <c r="O52" s="111" t="e">
        <f ca="1"/>
        <v>#REF!</v>
      </c>
      <c r="P52" s="111" t="e">
        <f ca="1"/>
        <v>#REF!</v>
      </c>
      <c r="Q52" s="111" t="e">
        <f ca="1"/>
        <v>#REF!</v>
      </c>
      <c r="R52" s="111" t="e">
        <f ca="1"/>
        <v>#REF!</v>
      </c>
      <c r="S52" s="111" t="e">
        <f ca="1"/>
        <v>#REF!</v>
      </c>
      <c r="T52" s="111" t="e">
        <f ca="1"/>
        <v>#REF!</v>
      </c>
      <c r="U52" s="111" t="e">
        <f ca="1"/>
        <v>#REF!</v>
      </c>
      <c r="V52" s="111" t="e">
        <f ca="1"/>
        <v>#REF!</v>
      </c>
      <c r="W52" s="111" t="e">
        <f ca="1"/>
        <v>#REF!</v>
      </c>
      <c r="X52" s="111" t="e">
        <f ca="1"/>
        <v>#REF!</v>
      </c>
      <c r="Y52" s="111" t="e">
        <f ca="1"/>
        <v>#REF!</v>
      </c>
      <c r="Z52" s="111" t="e">
        <f ca="1"/>
        <v>#REF!</v>
      </c>
      <c r="AA52" s="111" t="e">
        <f ca="1"/>
        <v>#REF!</v>
      </c>
      <c r="AB52" s="111" t="e">
        <f ca="1"/>
        <v>#REF!</v>
      </c>
      <c r="AC52" s="111" t="e">
        <f ca="1"/>
        <v>#REF!</v>
      </c>
      <c r="AD52" s="111" t="e">
        <f ca="1"/>
        <v>#REF!</v>
      </c>
      <c r="AE52" s="111" t="e">
        <f ca="1"/>
        <v>#REF!</v>
      </c>
      <c r="AF52" s="111" t="e">
        <f ca="1"/>
        <v>#REF!</v>
      </c>
      <c r="AG52" s="111" t="e">
        <f ca="1"/>
        <v>#REF!</v>
      </c>
      <c r="AH52" s="111" t="e">
        <f ca="1"/>
        <v>#REF!</v>
      </c>
      <c r="AI52" s="111" t="e">
        <f ca="1"/>
        <v>#REF!</v>
      </c>
      <c r="AJ52" s="111" t="e">
        <f ca="1"/>
        <v>#REF!</v>
      </c>
      <c r="AK52" s="111" t="e">
        <f ca="1"/>
        <v>#REF!</v>
      </c>
      <c r="AL52" s="111" t="e">
        <f ca="1"/>
        <v>#REF!</v>
      </c>
      <c r="AM52" s="111" t="e">
        <f ca="1"/>
        <v>#REF!</v>
      </c>
      <c r="AN52" s="111" t="e">
        <f ca="1"/>
        <v>#REF!</v>
      </c>
      <c r="AO52" s="111" t="e">
        <f ca="1"/>
        <v>#REF!</v>
      </c>
      <c r="AP52" s="111" t="e">
        <f ca="1"/>
        <v>#REF!</v>
      </c>
      <c r="AQ52" s="111" t="e">
        <f ca="1"/>
        <v>#REF!</v>
      </c>
      <c r="AR52" s="111" t="e">
        <f ca="1"/>
        <v>#REF!</v>
      </c>
      <c r="AS52" s="111" t="e">
        <f ca="1"/>
        <v>#REF!</v>
      </c>
      <c r="AT52" s="111" t="e">
        <f ca="1"/>
        <v>#REF!</v>
      </c>
      <c r="AU52" s="111" t="e">
        <f ca="1"/>
        <v>#REF!</v>
      </c>
      <c r="AV52" s="111" t="e">
        <f ca="1"/>
        <v>#REF!</v>
      </c>
      <c r="AW52" s="111" t="e">
        <f ca="1"/>
        <v>#REF!</v>
      </c>
      <c r="AX52" s="111" t="e">
        <f ca="1"/>
        <v>#REF!</v>
      </c>
      <c r="AY52" s="111" t="e">
        <f ca="1"/>
        <v>#REF!</v>
      </c>
      <c r="AZ52" s="111" t="e">
        <f ca="1"/>
        <v>#REF!</v>
      </c>
      <c r="BA52" s="111" t="e">
        <f ca="1"/>
        <v>#REF!</v>
      </c>
      <c r="BB52" s="111" t="e">
        <f ca="1"/>
        <v>#REF!</v>
      </c>
      <c r="BC52" s="111" t="e">
        <f ca="1"/>
        <v>#REF!</v>
      </c>
      <c r="BD52" s="111" t="e">
        <f ca="1"/>
        <v>#REF!</v>
      </c>
      <c r="BE52" s="111" t="e">
        <f ca="1"/>
        <v>#REF!</v>
      </c>
      <c r="BF52" s="111" t="e">
        <f ca="1"/>
        <v>#REF!</v>
      </c>
      <c r="BG52" s="111" t="e">
        <f ca="1"/>
        <v>#REF!</v>
      </c>
      <c r="BH52" s="111" t="e">
        <f ca="1"/>
        <v>#REF!</v>
      </c>
      <c r="BI52" s="111" t="e">
        <f ca="1"/>
        <v>#REF!</v>
      </c>
      <c r="BJ52" s="111" t="e">
        <f ca="1"/>
        <v>#REF!</v>
      </c>
      <c r="BK52" s="111" t="e">
        <f ca="1"/>
        <v>#REF!</v>
      </c>
      <c r="BL52" s="111" t="e">
        <f ca="1"/>
        <v>#REF!</v>
      </c>
      <c r="BM52" s="111" t="e">
        <f ca="1"/>
        <v>#REF!</v>
      </c>
      <c r="BN52" s="111" t="e">
        <f ca="1"/>
        <v>#REF!</v>
      </c>
      <c r="BO52" s="111" t="e">
        <f ca="1"/>
        <v>#REF!</v>
      </c>
      <c r="BP52" s="111" t="e">
        <f ca="1"/>
        <v>#REF!</v>
      </c>
      <c r="BQ52" s="111" t="e">
        <f ca="1"/>
        <v>#REF!</v>
      </c>
      <c r="BR52" s="111" t="e">
        <f ca="1"/>
        <v>#REF!</v>
      </c>
      <c r="BS52" s="111" t="e">
        <f ca="1"/>
        <v>#REF!</v>
      </c>
      <c r="BT52" s="111" t="e">
        <f ca="1"/>
        <v>#REF!</v>
      </c>
      <c r="BU52" s="111" t="e">
        <f ca="1"/>
        <v>#REF!</v>
      </c>
      <c r="BV52" s="111" t="e">
        <f ca="1"/>
        <v>#REF!</v>
      </c>
      <c r="BW52" s="111" t="e">
        <f ca="1"/>
        <v>#REF!</v>
      </c>
      <c r="BX52" s="111" t="e">
        <f ca="1"/>
        <v>#REF!</v>
      </c>
      <c r="BY52" s="111" t="e">
        <f ca="1"/>
        <v>#REF!</v>
      </c>
      <c r="BZ52" s="111" t="e">
        <f ca="1"/>
        <v>#REF!</v>
      </c>
      <c r="CA52" s="111" t="e">
        <f ca="1"/>
        <v>#REF!</v>
      </c>
      <c r="CB52" s="111" t="e">
        <f ca="1"/>
        <v>#REF!</v>
      </c>
      <c r="CC52" s="111" t="e">
        <f ca="1"/>
        <v>#REF!</v>
      </c>
      <c r="CD52" s="111" t="e">
        <f ca="1"/>
        <v>#REF!</v>
      </c>
      <c r="CE52" s="111" t="e">
        <f ca="1"/>
        <v>#REF!</v>
      </c>
      <c r="CF52" s="111" t="e">
        <f ca="1"/>
        <v>#REF!</v>
      </c>
      <c r="CG52" s="111" t="e">
        <f ca="1"/>
        <v>#REF!</v>
      </c>
      <c r="CH52" s="111" t="e">
        <f ca="1"/>
        <v>#REF!</v>
      </c>
      <c r="CI52" s="111" t="e">
        <f ca="1"/>
        <v>#REF!</v>
      </c>
      <c r="CJ52" s="111" t="e">
        <f ca="1"/>
        <v>#REF!</v>
      </c>
      <c r="CK52" s="111" t="e">
        <f ca="1"/>
        <v>#REF!</v>
      </c>
      <c r="CL52" s="111" t="e">
        <f ca="1"/>
        <v>#REF!</v>
      </c>
      <c r="CM52" s="111" t="e">
        <f ca="1"/>
        <v>#REF!</v>
      </c>
      <c r="CN52" s="111" t="e">
        <f ca="1"/>
        <v>#REF!</v>
      </c>
      <c r="CO52" s="111" t="e">
        <f ca="1"/>
        <v>#REF!</v>
      </c>
      <c r="CP52" s="111" t="e">
        <f ca="1"/>
        <v>#REF!</v>
      </c>
      <c r="CQ52" s="111" t="e">
        <f ca="1"/>
        <v>#REF!</v>
      </c>
      <c r="CR52" s="111" t="e">
        <f ca="1"/>
        <v>#REF!</v>
      </c>
      <c r="CS52" s="111" t="e">
        <f ca="1"/>
        <v>#REF!</v>
      </c>
      <c r="CT52" s="111" t="e">
        <f ca="1"/>
        <v>#REF!</v>
      </c>
      <c r="CU52" s="111" t="e">
        <f ca="1"/>
        <v>#REF!</v>
      </c>
      <c r="CV52" s="111" t="e">
        <f ca="1"/>
        <v>#REF!</v>
      </c>
      <c r="CW52" s="111" t="e">
        <f ca="1"/>
        <v>#REF!</v>
      </c>
      <c r="CX52" s="111" t="e">
        <f ca="1"/>
        <v>#REF!</v>
      </c>
      <c r="CY52" s="111" t="e">
        <f ca="1"/>
        <v>#REF!</v>
      </c>
      <c r="CZ52" s="111" t="e">
        <f ca="1"/>
        <v>#REF!</v>
      </c>
      <c r="DA52" s="111" t="e">
        <f ca="1"/>
        <v>#REF!</v>
      </c>
      <c r="DB52" s="111" t="e">
        <f ca="1"/>
        <v>#REF!</v>
      </c>
      <c r="DC52" s="111" t="e">
        <f ca="1"/>
        <v>#REF!</v>
      </c>
      <c r="DD52" s="111" t="e">
        <f ca="1"/>
        <v>#REF!</v>
      </c>
      <c r="DE52" s="111" t="e">
        <f ca="1"/>
        <v>#REF!</v>
      </c>
      <c r="DF52" s="111" t="e">
        <f ca="1"/>
        <v>#REF!</v>
      </c>
      <c r="DG52" s="111" t="e">
        <f ca="1"/>
        <v>#REF!</v>
      </c>
      <c r="DH52" s="111" t="e">
        <f ca="1"/>
        <v>#REF!</v>
      </c>
      <c r="DI52" s="111" t="e">
        <f ca="1"/>
        <v>#REF!</v>
      </c>
      <c r="DJ52" s="111" t="e">
        <f ca="1"/>
        <v>#REF!</v>
      </c>
      <c r="DK52" s="111" t="e">
        <f ca="1"/>
        <v>#REF!</v>
      </c>
      <c r="DL52" s="111" t="e">
        <f ca="1"/>
        <v>#REF!</v>
      </c>
      <c r="DM52" s="111" t="e">
        <f ca="1"/>
        <v>#REF!</v>
      </c>
      <c r="DN52" s="111" t="e">
        <f ca="1"/>
        <v>#REF!</v>
      </c>
      <c r="DO52" s="111" t="e">
        <f ca="1"/>
        <v>#REF!</v>
      </c>
      <c r="DP52" s="111" t="e">
        <f ca="1"/>
        <v>#REF!</v>
      </c>
      <c r="DQ52" s="111" t="e">
        <f ca="1"/>
        <v>#REF!</v>
      </c>
      <c r="DR52" s="111" t="e">
        <f ca="1"/>
        <v>#REF!</v>
      </c>
      <c r="DS52" s="111" t="e">
        <f ca="1"/>
        <v>#REF!</v>
      </c>
      <c r="DT52" s="111" t="e">
        <f ca="1"/>
        <v>#REF!</v>
      </c>
      <c r="DU52" s="111" t="e">
        <f ca="1"/>
        <v>#REF!</v>
      </c>
      <c r="DV52" s="111" t="e">
        <f ca="1"/>
        <v>#REF!</v>
      </c>
      <c r="DW52" s="111" t="e">
        <f ca="1"/>
        <v>#REF!</v>
      </c>
      <c r="DX52" s="111" t="e">
        <f ca="1"/>
        <v>#REF!</v>
      </c>
      <c r="DY52" s="111" t="e">
        <f ca="1"/>
        <v>#REF!</v>
      </c>
      <c r="DZ52" s="111" t="e">
        <f ca="1"/>
        <v>#REF!</v>
      </c>
      <c r="EA52" s="111" t="e">
        <f ca="1"/>
        <v>#REF!</v>
      </c>
      <c r="EB52" s="111" t="e">
        <f ca="1"/>
        <v>#REF!</v>
      </c>
      <c r="EC52" s="111" t="e">
        <f ca="1"/>
        <v>#REF!</v>
      </c>
      <c r="ED52" s="111" t="e">
        <f ca="1"/>
        <v>#REF!</v>
      </c>
      <c r="EE52" s="111" t="e">
        <f ca="1"/>
        <v>#REF!</v>
      </c>
      <c r="EF52" s="111" t="e">
        <f ca="1"/>
        <v>#REF!</v>
      </c>
      <c r="EG52" s="111" t="e">
        <f ca="1"/>
        <v>#REF!</v>
      </c>
      <c r="EH52" s="111" t="e">
        <f ca="1"/>
        <v>#REF!</v>
      </c>
      <c r="EI52" s="111" t="e">
        <f ca="1"/>
        <v>#REF!</v>
      </c>
      <c r="EJ52" s="111" t="e">
        <f ca="1"/>
        <v>#REF!</v>
      </c>
      <c r="EK52" s="111" t="e">
        <f ca="1"/>
        <v>#REF!</v>
      </c>
      <c r="EL52" s="111" t="e">
        <f ca="1"/>
        <v>#REF!</v>
      </c>
      <c r="EM52" s="111" t="e">
        <f ca="1"/>
        <v>#REF!</v>
      </c>
      <c r="EN52" s="111" t="e">
        <f ca="1"/>
        <v>#REF!</v>
      </c>
      <c r="EO52" s="111" t="e">
        <f ca="1"/>
        <v>#REF!</v>
      </c>
      <c r="EP52" s="111" t="e">
        <f ca="1"/>
        <v>#REF!</v>
      </c>
      <c r="EQ52" s="111" t="e">
        <f ca="1"/>
        <v>#REF!</v>
      </c>
      <c r="ER52" s="111" t="e">
        <f ca="1"/>
        <v>#REF!</v>
      </c>
      <c r="ES52" s="111" t="e">
        <f ca="1"/>
        <v>#REF!</v>
      </c>
      <c r="ET52" s="111" t="e">
        <f ca="1"/>
        <v>#REF!</v>
      </c>
      <c r="EU52" s="111" t="str">
        <f ca="1"/>
        <v>0箇所</v>
      </c>
      <c r="EV52" s="111" t="str">
        <f ca="1"/>
        <v>0箇所</v>
      </c>
      <c r="EW52" s="111" t="str">
        <f ca="1"/>
        <v>0箇所</v>
      </c>
      <c r="EX52" s="111" t="str">
        <f ca="1"/>
        <v>0箇所</v>
      </c>
      <c r="EY52" s="111" t="str">
        <f ca="1"/>
        <v>0箇所</v>
      </c>
      <c r="EZ52" s="111" t="str">
        <f ca="1"/>
        <v>0箇所</v>
      </c>
      <c r="FA52" s="111" t="str">
        <f ca="1"/>
        <v>0箇所</v>
      </c>
      <c r="FB52" s="111" t="str">
        <f ca="1"/>
        <v>0箇所</v>
      </c>
      <c r="FC52" s="111" t="str">
        <f ca="1"/>
        <v>0箇所</v>
      </c>
      <c r="FD52" s="111" t="str">
        <f ca="1"/>
        <v>0箇所</v>
      </c>
      <c r="FE52" s="111" t="str">
        <f ca="1"/>
        <v>0箇所</v>
      </c>
      <c r="FF52" s="111" t="str">
        <f ca="1"/>
        <v>0箇所</v>
      </c>
      <c r="FG52" s="111" t="str">
        <f ca="1"/>
        <v>0箇所</v>
      </c>
      <c r="FH52" s="111" t="str">
        <f ca="1"/>
        <v>0箇所</v>
      </c>
      <c r="FI52" s="111" t="str">
        <f ca="1"/>
        <v>0箇所</v>
      </c>
    </row>
    <row r="53" spans="1:165" x14ac:dyDescent="0.2">
      <c r="A53" s="184"/>
      <c r="B53" s="170"/>
      <c r="C53" s="34" t="s">
        <v>737</v>
      </c>
      <c r="D53" s="111" t="e">
        <f ca="1"/>
        <v>#REF!</v>
      </c>
      <c r="E53" s="115" t="e">
        <f ca="1"/>
        <v>#REF!</v>
      </c>
      <c r="F53" s="115" t="e">
        <f ca="1"/>
        <v>#REF!</v>
      </c>
      <c r="G53" s="115" t="e">
        <f ca="1"/>
        <v>#REF!</v>
      </c>
      <c r="H53" s="115" t="e">
        <f ca="1"/>
        <v>#REF!</v>
      </c>
      <c r="I53" s="115" t="e">
        <f ca="1"/>
        <v>#REF!</v>
      </c>
      <c r="J53" s="115" t="e">
        <f ca="1"/>
        <v>#REF!</v>
      </c>
      <c r="K53" s="115" t="e">
        <f ca="1"/>
        <v>#REF!</v>
      </c>
      <c r="L53" s="115" t="e">
        <f ca="1"/>
        <v>#REF!</v>
      </c>
      <c r="M53" s="111" t="e">
        <f ca="1"/>
        <v>#REF!</v>
      </c>
      <c r="N53" s="115" t="e">
        <f ca="1"/>
        <v>#REF!</v>
      </c>
      <c r="O53" s="115" t="e">
        <f ca="1"/>
        <v>#REF!</v>
      </c>
      <c r="P53" s="115" t="e">
        <f ca="1"/>
        <v>#REF!</v>
      </c>
      <c r="Q53" s="115" t="e">
        <f ca="1"/>
        <v>#REF!</v>
      </c>
      <c r="R53" s="115" t="e">
        <f ca="1"/>
        <v>#REF!</v>
      </c>
      <c r="S53" s="115" t="e">
        <f ca="1"/>
        <v>#REF!</v>
      </c>
      <c r="T53" s="115" t="e">
        <f ca="1"/>
        <v>#REF!</v>
      </c>
      <c r="U53" s="115" t="e">
        <f ca="1"/>
        <v>#REF!</v>
      </c>
      <c r="V53" s="111" t="e">
        <f ca="1"/>
        <v>#REF!</v>
      </c>
      <c r="W53" s="115" t="e">
        <f ca="1"/>
        <v>#REF!</v>
      </c>
      <c r="X53" s="115" t="e">
        <f ca="1"/>
        <v>#REF!</v>
      </c>
      <c r="Y53" s="115" t="e">
        <f ca="1"/>
        <v>#REF!</v>
      </c>
      <c r="Z53" s="115" t="e">
        <f ca="1"/>
        <v>#REF!</v>
      </c>
      <c r="AA53" s="115" t="e">
        <f ca="1"/>
        <v>#REF!</v>
      </c>
      <c r="AB53" s="115" t="e">
        <f ca="1"/>
        <v>#REF!</v>
      </c>
      <c r="AC53" s="115" t="e">
        <f ca="1"/>
        <v>#REF!</v>
      </c>
      <c r="AD53" s="115" t="e">
        <f ca="1"/>
        <v>#REF!</v>
      </c>
      <c r="AE53" s="111" t="e">
        <f ca="1"/>
        <v>#REF!</v>
      </c>
      <c r="AF53" s="115" t="e">
        <f ca="1"/>
        <v>#REF!</v>
      </c>
      <c r="AG53" s="115" t="e">
        <f ca="1"/>
        <v>#REF!</v>
      </c>
      <c r="AH53" s="115" t="e">
        <f ca="1"/>
        <v>#REF!</v>
      </c>
      <c r="AI53" s="115" t="e">
        <f ca="1"/>
        <v>#REF!</v>
      </c>
      <c r="AJ53" s="115" t="e">
        <f ca="1"/>
        <v>#REF!</v>
      </c>
      <c r="AK53" s="115" t="e">
        <f ca="1"/>
        <v>#REF!</v>
      </c>
      <c r="AL53" s="115" t="e">
        <f ca="1"/>
        <v>#REF!</v>
      </c>
      <c r="AM53" s="115" t="e">
        <f ca="1"/>
        <v>#REF!</v>
      </c>
      <c r="AN53" s="111" t="e">
        <f ca="1"/>
        <v>#REF!</v>
      </c>
      <c r="AO53" s="115" t="e">
        <f ca="1"/>
        <v>#REF!</v>
      </c>
      <c r="AP53" s="115" t="e">
        <f ca="1"/>
        <v>#REF!</v>
      </c>
      <c r="AQ53" s="115" t="e">
        <f ca="1"/>
        <v>#REF!</v>
      </c>
      <c r="AR53" s="115" t="e">
        <f ca="1"/>
        <v>#REF!</v>
      </c>
      <c r="AS53" s="115" t="e">
        <f ca="1"/>
        <v>#REF!</v>
      </c>
      <c r="AT53" s="115" t="e">
        <f ca="1"/>
        <v>#REF!</v>
      </c>
      <c r="AU53" s="115" t="e">
        <f ca="1"/>
        <v>#REF!</v>
      </c>
      <c r="AV53" s="115" t="e">
        <f ca="1"/>
        <v>#REF!</v>
      </c>
      <c r="AW53" s="111" t="e">
        <f ca="1"/>
        <v>#REF!</v>
      </c>
      <c r="AX53" s="115" t="e">
        <f ca="1"/>
        <v>#REF!</v>
      </c>
      <c r="AY53" s="115" t="e">
        <f ca="1"/>
        <v>#REF!</v>
      </c>
      <c r="AZ53" s="115" t="e">
        <f ca="1"/>
        <v>#REF!</v>
      </c>
      <c r="BA53" s="115" t="e">
        <f ca="1"/>
        <v>#REF!</v>
      </c>
      <c r="BB53" s="115" t="e">
        <f ca="1"/>
        <v>#REF!</v>
      </c>
      <c r="BC53" s="115" t="e">
        <f ca="1"/>
        <v>#REF!</v>
      </c>
      <c r="BD53" s="115" t="e">
        <f ca="1"/>
        <v>#REF!</v>
      </c>
      <c r="BE53" s="115" t="e">
        <f ca="1"/>
        <v>#REF!</v>
      </c>
      <c r="BF53" s="111" t="e">
        <f ca="1"/>
        <v>#REF!</v>
      </c>
      <c r="BG53" s="115" t="e">
        <f ca="1"/>
        <v>#REF!</v>
      </c>
      <c r="BH53" s="115" t="e">
        <f ca="1"/>
        <v>#REF!</v>
      </c>
      <c r="BI53" s="115" t="e">
        <f ca="1"/>
        <v>#REF!</v>
      </c>
      <c r="BJ53" s="115" t="e">
        <f ca="1"/>
        <v>#REF!</v>
      </c>
      <c r="BK53" s="115" t="e">
        <f ca="1"/>
        <v>#REF!</v>
      </c>
      <c r="BL53" s="115" t="e">
        <f ca="1"/>
        <v>#REF!</v>
      </c>
      <c r="BM53" s="115" t="e">
        <f ca="1"/>
        <v>#REF!</v>
      </c>
      <c r="BN53" s="115" t="e">
        <f ca="1"/>
        <v>#REF!</v>
      </c>
      <c r="BO53" s="111" t="e">
        <f ca="1"/>
        <v>#REF!</v>
      </c>
      <c r="BP53" s="115" t="e">
        <f ca="1"/>
        <v>#REF!</v>
      </c>
      <c r="BQ53" s="115" t="e">
        <f ca="1"/>
        <v>#REF!</v>
      </c>
      <c r="BR53" s="115" t="e">
        <f ca="1"/>
        <v>#REF!</v>
      </c>
      <c r="BS53" s="115" t="e">
        <f ca="1"/>
        <v>#REF!</v>
      </c>
      <c r="BT53" s="115" t="e">
        <f ca="1"/>
        <v>#REF!</v>
      </c>
      <c r="BU53" s="115" t="e">
        <f ca="1"/>
        <v>#REF!</v>
      </c>
      <c r="BV53" s="115" t="e">
        <f ca="1"/>
        <v>#REF!</v>
      </c>
      <c r="BW53" s="115" t="e">
        <f ca="1"/>
        <v>#REF!</v>
      </c>
      <c r="BX53" s="111" t="e">
        <f ca="1"/>
        <v>#REF!</v>
      </c>
      <c r="BY53" s="115" t="e">
        <f ca="1"/>
        <v>#REF!</v>
      </c>
      <c r="BZ53" s="115" t="e">
        <f ca="1"/>
        <v>#REF!</v>
      </c>
      <c r="CA53" s="115" t="e">
        <f ca="1"/>
        <v>#REF!</v>
      </c>
      <c r="CB53" s="115" t="e">
        <f ca="1"/>
        <v>#REF!</v>
      </c>
      <c r="CC53" s="115" t="e">
        <f ca="1"/>
        <v>#REF!</v>
      </c>
      <c r="CD53" s="115" t="e">
        <f ca="1"/>
        <v>#REF!</v>
      </c>
      <c r="CE53" s="115" t="e">
        <f ca="1"/>
        <v>#REF!</v>
      </c>
      <c r="CF53" s="115" t="e">
        <f ca="1"/>
        <v>#REF!</v>
      </c>
      <c r="CG53" s="111" t="e">
        <f ca="1"/>
        <v>#REF!</v>
      </c>
      <c r="CH53" s="115" t="e">
        <f ca="1"/>
        <v>#REF!</v>
      </c>
      <c r="CI53" s="115" t="e">
        <f ca="1"/>
        <v>#REF!</v>
      </c>
      <c r="CJ53" s="115" t="e">
        <f ca="1"/>
        <v>#REF!</v>
      </c>
      <c r="CK53" s="115" t="e">
        <f ca="1"/>
        <v>#REF!</v>
      </c>
      <c r="CL53" s="115" t="e">
        <f ca="1"/>
        <v>#REF!</v>
      </c>
      <c r="CM53" s="115" t="e">
        <f ca="1"/>
        <v>#REF!</v>
      </c>
      <c r="CN53" s="115" t="e">
        <f ca="1"/>
        <v>#REF!</v>
      </c>
      <c r="CO53" s="115" t="e">
        <f ca="1"/>
        <v>#REF!</v>
      </c>
      <c r="CP53" s="111" t="e">
        <f ca="1"/>
        <v>#REF!</v>
      </c>
      <c r="CQ53" s="115" t="e">
        <f ca="1"/>
        <v>#REF!</v>
      </c>
      <c r="CR53" s="115" t="e">
        <f ca="1"/>
        <v>#REF!</v>
      </c>
      <c r="CS53" s="115" t="e">
        <f ca="1"/>
        <v>#REF!</v>
      </c>
      <c r="CT53" s="115" t="e">
        <f ca="1"/>
        <v>#REF!</v>
      </c>
      <c r="CU53" s="115" t="e">
        <f ca="1"/>
        <v>#REF!</v>
      </c>
      <c r="CV53" s="115" t="e">
        <f ca="1"/>
        <v>#REF!</v>
      </c>
      <c r="CW53" s="115" t="e">
        <f ca="1"/>
        <v>#REF!</v>
      </c>
      <c r="CX53" s="115" t="e">
        <f ca="1"/>
        <v>#REF!</v>
      </c>
      <c r="CY53" s="111" t="e">
        <f ca="1"/>
        <v>#REF!</v>
      </c>
      <c r="CZ53" s="115" t="e">
        <f ca="1"/>
        <v>#REF!</v>
      </c>
      <c r="DA53" s="115" t="e">
        <f ca="1"/>
        <v>#REF!</v>
      </c>
      <c r="DB53" s="115" t="e">
        <f ca="1"/>
        <v>#REF!</v>
      </c>
      <c r="DC53" s="115" t="e">
        <f ca="1"/>
        <v>#REF!</v>
      </c>
      <c r="DD53" s="115" t="e">
        <f ca="1"/>
        <v>#REF!</v>
      </c>
      <c r="DE53" s="115" t="e">
        <f ca="1"/>
        <v>#REF!</v>
      </c>
      <c r="DF53" s="115" t="e">
        <f ca="1"/>
        <v>#REF!</v>
      </c>
      <c r="DG53" s="115" t="e">
        <f ca="1"/>
        <v>#REF!</v>
      </c>
      <c r="DH53" s="111" t="e">
        <f ca="1"/>
        <v>#REF!</v>
      </c>
      <c r="DI53" s="115" t="e">
        <f ca="1"/>
        <v>#REF!</v>
      </c>
      <c r="DJ53" s="115" t="e">
        <f ca="1"/>
        <v>#REF!</v>
      </c>
      <c r="DK53" s="115" t="e">
        <f ca="1"/>
        <v>#REF!</v>
      </c>
      <c r="DL53" s="115" t="e">
        <f ca="1"/>
        <v>#REF!</v>
      </c>
      <c r="DM53" s="115" t="e">
        <f ca="1"/>
        <v>#REF!</v>
      </c>
      <c r="DN53" s="115" t="e">
        <f ca="1"/>
        <v>#REF!</v>
      </c>
      <c r="DO53" s="115" t="e">
        <f ca="1"/>
        <v>#REF!</v>
      </c>
      <c r="DP53" s="115" t="e">
        <f ca="1"/>
        <v>#REF!</v>
      </c>
      <c r="DQ53" s="111" t="e">
        <f ca="1"/>
        <v>#REF!</v>
      </c>
      <c r="DR53" s="115" t="e">
        <f ca="1"/>
        <v>#REF!</v>
      </c>
      <c r="DS53" s="115" t="e">
        <f ca="1"/>
        <v>#REF!</v>
      </c>
      <c r="DT53" s="115" t="e">
        <f ca="1"/>
        <v>#REF!</v>
      </c>
      <c r="DU53" s="115" t="e">
        <f ca="1"/>
        <v>#REF!</v>
      </c>
      <c r="DV53" s="115" t="e">
        <f ca="1"/>
        <v>#REF!</v>
      </c>
      <c r="DW53" s="115" t="e">
        <f ca="1"/>
        <v>#REF!</v>
      </c>
      <c r="DX53" s="115" t="e">
        <f ca="1"/>
        <v>#REF!</v>
      </c>
      <c r="DY53" s="115" t="e">
        <f ca="1"/>
        <v>#REF!</v>
      </c>
      <c r="DZ53" s="111" t="e">
        <f ca="1"/>
        <v>#REF!</v>
      </c>
      <c r="EA53" s="115" t="e">
        <f ca="1"/>
        <v>#REF!</v>
      </c>
      <c r="EB53" s="115" t="e">
        <f ca="1"/>
        <v>#REF!</v>
      </c>
      <c r="EC53" s="115" t="e">
        <f ca="1"/>
        <v>#REF!</v>
      </c>
      <c r="ED53" s="115" t="e">
        <f ca="1"/>
        <v>#REF!</v>
      </c>
      <c r="EE53" s="115" t="e">
        <f ca="1"/>
        <v>#REF!</v>
      </c>
      <c r="EF53" s="115" t="e">
        <f ca="1"/>
        <v>#REF!</v>
      </c>
      <c r="EG53" s="115" t="e">
        <f ca="1"/>
        <v>#REF!</v>
      </c>
      <c r="EH53" s="115" t="e">
        <f ca="1"/>
        <v>#REF!</v>
      </c>
      <c r="EI53" s="111" t="e">
        <f ca="1"/>
        <v>#REF!</v>
      </c>
      <c r="EJ53" s="115" t="e">
        <f ca="1"/>
        <v>#REF!</v>
      </c>
      <c r="EK53" s="115" t="e">
        <f ca="1"/>
        <v>#REF!</v>
      </c>
      <c r="EL53" s="115" t="e">
        <f ca="1"/>
        <v>#REF!</v>
      </c>
      <c r="EM53" s="115" t="e">
        <f ca="1"/>
        <v>#REF!</v>
      </c>
      <c r="EN53" s="115" t="e">
        <f ca="1"/>
        <v>#REF!</v>
      </c>
      <c r="EO53" s="115" t="e">
        <f ca="1"/>
        <v>#REF!</v>
      </c>
      <c r="EP53" s="115" t="e">
        <f ca="1"/>
        <v>#REF!</v>
      </c>
      <c r="EQ53" s="115" t="e">
        <f ca="1"/>
        <v>#REF!</v>
      </c>
      <c r="ER53" s="115" t="e">
        <f ca="1"/>
        <v>#REF!</v>
      </c>
      <c r="ES53" s="115" t="e">
        <f ca="1"/>
        <v>#REF!</v>
      </c>
      <c r="ET53" s="115" t="e">
        <f ca="1"/>
        <v>#REF!</v>
      </c>
      <c r="EU53" s="115" t="str">
        <f ca="1"/>
        <v>0箇所</v>
      </c>
      <c r="EV53" s="115" t="str">
        <f ca="1"/>
        <v>0箇所</v>
      </c>
      <c r="EW53" s="115" t="str">
        <f ca="1"/>
        <v>0箇所</v>
      </c>
      <c r="EX53" s="115" t="str">
        <f ca="1"/>
        <v>0箇所</v>
      </c>
      <c r="EY53" s="115" t="str">
        <f ca="1"/>
        <v>0箇所</v>
      </c>
      <c r="EZ53" s="115" t="str">
        <f ca="1"/>
        <v>0箇所</v>
      </c>
      <c r="FA53" s="115" t="str">
        <f ca="1"/>
        <v>0箇所</v>
      </c>
      <c r="FB53" s="115" t="str">
        <f ca="1"/>
        <v>0箇所</v>
      </c>
      <c r="FC53" s="115" t="str">
        <f ca="1"/>
        <v>0箇所</v>
      </c>
      <c r="FD53" s="115" t="str">
        <f ca="1"/>
        <v>0箇所</v>
      </c>
      <c r="FE53" s="115" t="str">
        <f ca="1"/>
        <v>0箇所</v>
      </c>
      <c r="FF53" s="115" t="str">
        <f ca="1"/>
        <v>0箇所</v>
      </c>
      <c r="FG53" s="115" t="str">
        <f ca="1"/>
        <v>0箇所</v>
      </c>
      <c r="FH53" s="115" t="str">
        <f ca="1"/>
        <v>0箇所</v>
      </c>
      <c r="FI53" s="115" t="str">
        <f ca="1"/>
        <v>0箇所</v>
      </c>
    </row>
    <row r="54" spans="1:165" ht="52.5" customHeight="1" x14ac:dyDescent="0.2">
      <c r="A54" s="185" t="s">
        <v>740</v>
      </c>
      <c r="B54" s="186"/>
      <c r="C54" s="187"/>
      <c r="D54" s="171" t="e">
        <f ca="1">IF(D5="※2","※2　急傾斜地なし",IF(D4="－","※1　被害計算対象外の地震",""))</f>
        <v>#REF!</v>
      </c>
      <c r="E54" s="172"/>
      <c r="F54" s="173"/>
      <c r="G54" s="171" t="e">
        <f ca="1">IF(G5="※2","※2　急傾斜地なし",IF(G4="－","※1　被害計算対象外の地震",""))</f>
        <v>#REF!</v>
      </c>
      <c r="H54" s="172"/>
      <c r="I54" s="173"/>
      <c r="J54" s="171" t="e">
        <f ca="1">IF(J5="※2","※2　急傾斜地なし",IF(J4="－","※1　被害計算対象外の地震",""))</f>
        <v>#REF!</v>
      </c>
      <c r="K54" s="172"/>
      <c r="L54" s="173"/>
      <c r="M54" s="171" t="e">
        <f ca="1">IF(M5="※2","※2　急傾斜地なし",IF(M4="－","※1　被害計算対象外の地震",""))</f>
        <v>#REF!</v>
      </c>
      <c r="N54" s="172"/>
      <c r="O54" s="173"/>
      <c r="P54" s="171" t="e">
        <f ca="1">IF(P5="※2","※2　急傾斜地なし",IF(P4="－","※1　被害計算対象外の地震",""))</f>
        <v>#REF!</v>
      </c>
      <c r="Q54" s="172"/>
      <c r="R54" s="173"/>
      <c r="S54" s="171" t="e">
        <f ca="1">IF(S5="※2","※2　急傾斜地なし",IF(S4="－","※1　被害計算対象外の地震",""))</f>
        <v>#REF!</v>
      </c>
      <c r="T54" s="172"/>
      <c r="U54" s="173"/>
      <c r="V54" s="171" t="e">
        <f ca="1">IF(V5="※2","※2　急傾斜地なし",IF(V4="－","※1　被害計算対象外の地震",""))</f>
        <v>#REF!</v>
      </c>
      <c r="W54" s="172"/>
      <c r="X54" s="173"/>
      <c r="Y54" s="171" t="e">
        <f ca="1">IF(Y5="※2","※2　急傾斜地なし",IF(Y4="－","※1　被害計算対象外の地震",""))</f>
        <v>#REF!</v>
      </c>
      <c r="Z54" s="172"/>
      <c r="AA54" s="173"/>
      <c r="AB54" s="171" t="e">
        <f ca="1">IF(AB5="※2","※2　急傾斜地なし",IF(AB4="－","※1　被害計算対象外の地震",""))</f>
        <v>#REF!</v>
      </c>
      <c r="AC54" s="172"/>
      <c r="AD54" s="173"/>
      <c r="AE54" s="171" t="e">
        <f ca="1">IF(AE5="※2","※2　急傾斜地なし",IF(AE4="－","※1　被害計算対象外の地震",""))</f>
        <v>#REF!</v>
      </c>
      <c r="AF54" s="172"/>
      <c r="AG54" s="173"/>
      <c r="AH54" s="171" t="e">
        <f ca="1">IF(AH5="※2","※2　急傾斜地なし",IF(AH4="－","※1　被害計算対象外の地震",""))</f>
        <v>#REF!</v>
      </c>
      <c r="AI54" s="172"/>
      <c r="AJ54" s="173"/>
      <c r="AK54" s="171" t="e">
        <f ca="1">IF(AK5="※2","※2　急傾斜地なし",IF(AK4="－","※1　被害計算対象外の地震",""))</f>
        <v>#REF!</v>
      </c>
      <c r="AL54" s="172"/>
      <c r="AM54" s="173"/>
      <c r="AN54" s="171" t="e">
        <f ca="1">IF(AN5="※2","※2　急傾斜地なし",IF(AN4="－","※1　被害計算対象外の地震",""))</f>
        <v>#REF!</v>
      </c>
      <c r="AO54" s="172"/>
      <c r="AP54" s="173"/>
      <c r="AQ54" s="171" t="e">
        <f ca="1">IF(AQ5="※2","※2　急傾斜地なし",IF(AQ4="－","※1　被害計算対象外の地震",""))</f>
        <v>#REF!</v>
      </c>
      <c r="AR54" s="172"/>
      <c r="AS54" s="173"/>
      <c r="AT54" s="171" t="e">
        <f ca="1">IF(AT5="※2","※2　急傾斜地なし",IF(AT4="－","※1　被害計算対象外の地震",""))</f>
        <v>#REF!</v>
      </c>
      <c r="AU54" s="172"/>
      <c r="AV54" s="173"/>
      <c r="AW54" s="171" t="e">
        <f ca="1">IF(AW5="※2","※2　急傾斜地なし",IF(AW4="－","※1　被害計算対象外の地震",""))</f>
        <v>#REF!</v>
      </c>
      <c r="AX54" s="172"/>
      <c r="AY54" s="173"/>
      <c r="AZ54" s="171" t="e">
        <f ca="1">IF(AZ5="※2","※2　急傾斜地なし",IF(AZ4="－","※1　被害計算対象外の地震",""))</f>
        <v>#REF!</v>
      </c>
      <c r="BA54" s="172"/>
      <c r="BB54" s="173"/>
      <c r="BC54" s="171" t="e">
        <f ca="1">IF(BC5="※2","※2　急傾斜地なし",IF(BC4="－","※1　被害計算対象外の地震",""))</f>
        <v>#REF!</v>
      </c>
      <c r="BD54" s="172"/>
      <c r="BE54" s="173"/>
      <c r="BF54" s="171" t="e">
        <f ca="1">IF(BF5="※2","※2　急傾斜地なし",IF(BF4="－","※1　被害計算対象外の地震",""))</f>
        <v>#REF!</v>
      </c>
      <c r="BG54" s="172"/>
      <c r="BH54" s="173"/>
      <c r="BI54" s="171" t="e">
        <f ca="1">IF(BI5="※2","※2　急傾斜地なし",IF(BI4="－","※1　被害計算対象外の地震",""))</f>
        <v>#REF!</v>
      </c>
      <c r="BJ54" s="172"/>
      <c r="BK54" s="173"/>
      <c r="BL54" s="171" t="e">
        <f ca="1">IF(BL5="※2","※2　急傾斜地なし",IF(BL4="－","※1　被害計算対象外の地震",""))</f>
        <v>#REF!</v>
      </c>
      <c r="BM54" s="172"/>
      <c r="BN54" s="173"/>
      <c r="BO54" s="171" t="e">
        <f ca="1">IF(BO5="※2","※2　急傾斜地なし",IF(BO4="－","※1　被害計算対象外の地震",""))</f>
        <v>#REF!</v>
      </c>
      <c r="BP54" s="172"/>
      <c r="BQ54" s="173"/>
      <c r="BR54" s="171" t="e">
        <f ca="1">IF(BR5="※2","※2　急傾斜地なし",IF(BR4="－","※1　被害計算対象外の地震",""))</f>
        <v>#REF!</v>
      </c>
      <c r="BS54" s="172"/>
      <c r="BT54" s="173"/>
      <c r="BU54" s="171" t="e">
        <f ca="1">IF(BU5="※2","※2　急傾斜地なし",IF(BU4="－","※1　被害計算対象外の地震",""))</f>
        <v>#REF!</v>
      </c>
      <c r="BV54" s="172"/>
      <c r="BW54" s="173"/>
      <c r="BX54" s="171" t="e">
        <f ca="1">IF(BX5="※2","※2　急傾斜地なし",IF(BX4="－","※1　被害計算対象外の地震",""))</f>
        <v>#REF!</v>
      </c>
      <c r="BY54" s="172"/>
      <c r="BZ54" s="173"/>
      <c r="CA54" s="171" t="e">
        <f ca="1">IF(CA5="※2","※2　急傾斜地なし",IF(CA4="－","※1　被害計算対象外の地震",""))</f>
        <v>#REF!</v>
      </c>
      <c r="CB54" s="172"/>
      <c r="CC54" s="173"/>
      <c r="CD54" s="171" t="e">
        <f ca="1">IF(CD5="※2","※2　急傾斜地なし",IF(CD4="－","※1　被害計算対象外の地震",""))</f>
        <v>#REF!</v>
      </c>
      <c r="CE54" s="172"/>
      <c r="CF54" s="173"/>
      <c r="CG54" s="171" t="e">
        <f ca="1">IF(CG5="※2","※2　急傾斜地なし",IF(CG4="－","※1　被害計算対象外の地震",""))</f>
        <v>#REF!</v>
      </c>
      <c r="CH54" s="172"/>
      <c r="CI54" s="173"/>
      <c r="CJ54" s="171" t="e">
        <f ca="1">IF(CJ5="※2","※2　急傾斜地なし",IF(CJ4="－","※1　被害計算対象外の地震",""))</f>
        <v>#REF!</v>
      </c>
      <c r="CK54" s="172"/>
      <c r="CL54" s="173"/>
      <c r="CM54" s="171" t="e">
        <f ca="1">IF(CM5="※2","※2　急傾斜地なし",IF(CM4="－","※1　被害計算対象外の地震",""))</f>
        <v>#REF!</v>
      </c>
      <c r="CN54" s="172"/>
      <c r="CO54" s="173"/>
      <c r="CP54" s="171" t="e">
        <f ca="1">IF(CP5="※2","※2　急傾斜地なし",IF(CP4="－","※1　被害計算対象外の地震",""))</f>
        <v>#REF!</v>
      </c>
      <c r="CQ54" s="172"/>
      <c r="CR54" s="173"/>
      <c r="CS54" s="171" t="e">
        <f ca="1">IF(CS5="※2","※2　急傾斜地なし",IF(CS4="－","※1　被害計算対象外の地震",""))</f>
        <v>#REF!</v>
      </c>
      <c r="CT54" s="172"/>
      <c r="CU54" s="173"/>
      <c r="CV54" s="171" t="e">
        <f ca="1">IF(CV5="※2","※2　急傾斜地なし",IF(CV4="－","※1　被害計算対象外の地震",""))</f>
        <v>#REF!</v>
      </c>
      <c r="CW54" s="172"/>
      <c r="CX54" s="173"/>
      <c r="CY54" s="171" t="e">
        <f ca="1">IF(CY5="※2","※2　急傾斜地なし",IF(CY4="－","※1　被害計算対象外の地震",""))</f>
        <v>#REF!</v>
      </c>
      <c r="CZ54" s="172"/>
      <c r="DA54" s="173"/>
      <c r="DB54" s="171" t="e">
        <f ca="1">IF(DB5="※2","※2　急傾斜地なし",IF(DB4="－","※1　被害計算対象外の地震",""))</f>
        <v>#REF!</v>
      </c>
      <c r="DC54" s="172"/>
      <c r="DD54" s="173"/>
      <c r="DE54" s="171" t="e">
        <f ca="1">IF(DE5="※2","※2　急傾斜地なし",IF(DE4="－","※1　被害計算対象外の地震",""))</f>
        <v>#REF!</v>
      </c>
      <c r="DF54" s="172"/>
      <c r="DG54" s="173"/>
      <c r="DH54" s="171" t="e">
        <f ca="1">IF(DH5="※2","※2　急傾斜地なし",IF(DH4="－","※1　被害計算対象外の地震",""))</f>
        <v>#REF!</v>
      </c>
      <c r="DI54" s="172"/>
      <c r="DJ54" s="173"/>
      <c r="DK54" s="171" t="e">
        <f ca="1">IF(DK5="※2","※2　急傾斜地なし",IF(DK4="－","※1　被害計算対象外の地震",""))</f>
        <v>#REF!</v>
      </c>
      <c r="DL54" s="172"/>
      <c r="DM54" s="173"/>
      <c r="DN54" s="171" t="e">
        <f ca="1">IF(DN5="※2","※2　急傾斜地なし",IF(DN4="－","※1　被害計算対象外の地震",""))</f>
        <v>#REF!</v>
      </c>
      <c r="DO54" s="172"/>
      <c r="DP54" s="173"/>
      <c r="DQ54" s="171" t="e">
        <f ca="1">IF(DQ5="※2","※2　急傾斜地なし",IF(DQ4="－","※1　被害計算対象外の地震",""))</f>
        <v>#REF!</v>
      </c>
      <c r="DR54" s="172"/>
      <c r="DS54" s="173"/>
      <c r="DT54" s="171" t="e">
        <f ca="1">IF(DT5="※2","※2　急傾斜地なし",IF(DT4="－","※1　被害計算対象外の地震",""))</f>
        <v>#REF!</v>
      </c>
      <c r="DU54" s="172"/>
      <c r="DV54" s="173"/>
      <c r="DW54" s="171" t="e">
        <f ca="1">IF(DW5="※2","※2　急傾斜地なし",IF(DW4="－","※1　被害計算対象外の地震",""))</f>
        <v>#REF!</v>
      </c>
      <c r="DX54" s="172"/>
      <c r="DY54" s="173"/>
      <c r="DZ54" s="171" t="e">
        <f ca="1">IF(DZ5="※2","※2　急傾斜地なし",IF(DZ4="－","※1　被害計算対象外の地震",""))</f>
        <v>#REF!</v>
      </c>
      <c r="EA54" s="172"/>
      <c r="EB54" s="173"/>
      <c r="EC54" s="171" t="e">
        <f ca="1">IF(EC5="※2","※2　急傾斜地なし",IF(EC4="－","※1　被害計算対象外の地震",""))</f>
        <v>#REF!</v>
      </c>
      <c r="ED54" s="172"/>
      <c r="EE54" s="173"/>
      <c r="EF54" s="171" t="e">
        <f ca="1">IF(EF5="※2","※2　急傾斜地なし",IF(EF4="－","※1　被害計算対象外の地震",""))</f>
        <v>#REF!</v>
      </c>
      <c r="EG54" s="172"/>
      <c r="EH54" s="173"/>
      <c r="EI54" s="171" t="e">
        <f ca="1">IF(EI5="※2","※2　急傾斜地なし",IF(EI4="－","※1　被害計算対象外の地震",""))</f>
        <v>#REF!</v>
      </c>
      <c r="EJ54" s="172"/>
      <c r="EK54" s="173"/>
      <c r="EL54" s="171" t="e">
        <f ca="1">IF(EL5="※2","※2　急傾斜地なし",IF(EL4="－","※1　被害計算対象外の地震",""))</f>
        <v>#REF!</v>
      </c>
      <c r="EM54" s="172"/>
      <c r="EN54" s="173"/>
      <c r="EO54" s="171" t="e">
        <f ca="1">IF(EO5="※2","※2　急傾斜地なし",IF(EO4="－","※1　被害計算対象外の地震",""))</f>
        <v>#REF!</v>
      </c>
      <c r="EP54" s="172"/>
      <c r="EQ54" s="173"/>
      <c r="ER54" s="171" t="e">
        <f ca="1">IF(ER5="※2","※2　急傾斜地なし",IF(ER4="－","※1　被害計算対象外の地震",""))</f>
        <v>#REF!</v>
      </c>
      <c r="ES54" s="172"/>
      <c r="ET54" s="173"/>
      <c r="EU54" s="171" t="str">
        <f ca="1">IF(EU5="※2","※2　急傾斜地なし",IF(EU4="－","※1　被害計算対象外の地震",""))</f>
        <v/>
      </c>
      <c r="EV54" s="172"/>
      <c r="EW54" s="173"/>
      <c r="EX54" s="171" t="str">
        <f ca="1">IF(EX5="※2","※2　急傾斜地なし",IF(EX4="－","※1　被害計算対象外の地震",""))</f>
        <v/>
      </c>
      <c r="EY54" s="172"/>
      <c r="EZ54" s="173"/>
      <c r="FA54" s="171" t="str">
        <f ca="1">IF(FA5="※2","※2　急傾斜地なし",IF(FA4="－","※1　被害計算対象外の地震",""))</f>
        <v/>
      </c>
      <c r="FB54" s="172"/>
      <c r="FC54" s="173"/>
      <c r="FD54" s="171" t="str">
        <f ca="1">IF(FD5="※2","※2　急傾斜地なし",IF(FD4="－","※1　被害計算対象外の地震",""))</f>
        <v/>
      </c>
      <c r="FE54" s="172"/>
      <c r="FF54" s="173"/>
      <c r="FG54" s="171" t="str">
        <f ca="1">IF(FG5="※2","※2　急傾斜地なし",IF(FG4="－","※1　被害計算対象外の地震",""))</f>
        <v/>
      </c>
      <c r="FH54" s="172"/>
      <c r="FI54" s="173"/>
    </row>
    <row r="55" spans="1:165" ht="13.5" customHeight="1" x14ac:dyDescent="0.2"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/>
      <c r="CT55" s="102"/>
      <c r="CU55" s="102"/>
      <c r="CV55" s="102"/>
      <c r="CW55" s="102"/>
      <c r="CX55" s="102"/>
      <c r="CY55" s="102"/>
      <c r="CZ55" s="102"/>
      <c r="DA55" s="102"/>
      <c r="DB55" s="102"/>
      <c r="DC55" s="102"/>
      <c r="DD55" s="102"/>
      <c r="DE55" s="102"/>
      <c r="DF55" s="102"/>
      <c r="DG55" s="102"/>
      <c r="DH55" s="102"/>
      <c r="DI55" s="102"/>
      <c r="DJ55" s="102"/>
      <c r="DK55" s="102"/>
      <c r="DL55" s="102"/>
      <c r="DM55" s="102"/>
      <c r="DN55" s="102"/>
      <c r="DO55" s="102"/>
      <c r="DP55" s="102"/>
      <c r="DQ55" s="102"/>
      <c r="DR55" s="102"/>
      <c r="DS55" s="102"/>
      <c r="DT55" s="102"/>
      <c r="DU55" s="102"/>
      <c r="DV55" s="102"/>
      <c r="DW55" s="102"/>
      <c r="DX55" s="102"/>
      <c r="DY55" s="102"/>
      <c r="DZ55" s="102"/>
      <c r="EA55" s="102"/>
      <c r="EB55" s="102"/>
      <c r="EC55" s="102"/>
      <c r="ED55" s="102"/>
      <c r="EE55" s="102"/>
      <c r="EF55" s="102"/>
      <c r="EG55" s="102"/>
      <c r="EH55" s="102"/>
      <c r="EI55" s="102"/>
      <c r="EJ55" s="102"/>
      <c r="EK55" s="102"/>
      <c r="EL55" s="102"/>
      <c r="EM55" s="102"/>
      <c r="EN55" s="102"/>
      <c r="EO55" s="102"/>
      <c r="EP55" s="102"/>
      <c r="EQ55" s="102"/>
      <c r="ER55" s="102"/>
      <c r="ES55" s="102"/>
      <c r="ET55" s="102"/>
      <c r="EU55" s="102"/>
      <c r="EV55" s="102"/>
      <c r="EW55" s="102"/>
      <c r="EX55" s="102"/>
      <c r="EY55" s="102"/>
      <c r="EZ55" s="102"/>
      <c r="FA55" s="102"/>
      <c r="FB55" s="102"/>
      <c r="FC55" s="102"/>
      <c r="FD55" s="102"/>
      <c r="FE55" s="102"/>
      <c r="FF55" s="102"/>
      <c r="FG55" s="102"/>
      <c r="FH55" s="102"/>
      <c r="FI55" s="102"/>
    </row>
    <row r="56" spans="1:165" x14ac:dyDescent="0.2">
      <c r="A56" s="104" t="s">
        <v>818</v>
      </c>
      <c r="B56" s="105"/>
      <c r="C56" s="106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  <c r="BO56" s="109"/>
      <c r="BP56" s="109"/>
      <c r="BQ56" s="109"/>
      <c r="BR56" s="109"/>
      <c r="BS56" s="109"/>
      <c r="BT56" s="109"/>
      <c r="BU56" s="109"/>
      <c r="BV56" s="109"/>
      <c r="BW56" s="109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9"/>
      <c r="CZ56" s="109"/>
      <c r="DA56" s="109"/>
      <c r="DB56" s="109"/>
      <c r="DC56" s="109"/>
      <c r="DD56" s="109"/>
      <c r="DE56" s="109"/>
      <c r="DF56" s="109"/>
      <c r="DG56" s="109"/>
      <c r="DH56" s="109"/>
      <c r="DI56" s="109"/>
      <c r="DJ56" s="109"/>
      <c r="DK56" s="109"/>
      <c r="DL56" s="109"/>
      <c r="DM56" s="109"/>
      <c r="DN56" s="109"/>
      <c r="DO56" s="109"/>
      <c r="DP56" s="109"/>
      <c r="DQ56" s="109"/>
      <c r="DR56" s="109"/>
      <c r="DS56" s="109"/>
      <c r="DT56" s="109"/>
      <c r="DU56" s="109"/>
      <c r="DV56" s="109"/>
      <c r="DW56" s="109"/>
      <c r="DX56" s="109"/>
      <c r="DY56" s="109"/>
      <c r="DZ56" s="109"/>
      <c r="EA56" s="109"/>
      <c r="EB56" s="109"/>
      <c r="EC56" s="109"/>
      <c r="ED56" s="109"/>
      <c r="EE56" s="109"/>
      <c r="EF56" s="109"/>
      <c r="EG56" s="109"/>
      <c r="EH56" s="109"/>
      <c r="EI56" s="109"/>
      <c r="EJ56" s="109"/>
      <c r="EK56" s="109"/>
      <c r="EL56" s="109"/>
      <c r="EM56" s="109"/>
      <c r="EN56" s="109"/>
      <c r="EO56" s="109"/>
      <c r="EP56" s="109"/>
      <c r="EQ56" s="109"/>
      <c r="ER56" s="109"/>
      <c r="ES56" s="109"/>
      <c r="ET56" s="109"/>
      <c r="EU56" s="109"/>
      <c r="EV56" s="109"/>
      <c r="EW56" s="109"/>
      <c r="EX56" s="109"/>
      <c r="EY56" s="109"/>
      <c r="EZ56" s="109"/>
      <c r="FA56" s="109"/>
      <c r="FB56" s="109"/>
      <c r="FC56" s="109"/>
      <c r="FD56" s="109"/>
      <c r="FE56" s="109"/>
      <c r="FF56" s="109"/>
      <c r="FG56" s="109"/>
      <c r="FH56" s="109"/>
      <c r="FI56" s="109"/>
    </row>
    <row r="57" spans="1:165" x14ac:dyDescent="0.2">
      <c r="A57" s="104" t="s">
        <v>746</v>
      </c>
      <c r="B57" s="107"/>
      <c r="C57" s="107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  <c r="BW57" s="109"/>
      <c r="BX57" s="109"/>
      <c r="BY57" s="109"/>
      <c r="BZ57" s="109"/>
      <c r="CA57" s="109"/>
      <c r="CB57" s="109"/>
      <c r="CC57" s="109"/>
      <c r="CD57" s="109"/>
      <c r="CE57" s="109"/>
      <c r="CF57" s="109"/>
      <c r="CG57" s="109"/>
      <c r="CH57" s="109"/>
      <c r="CI57" s="109"/>
      <c r="CJ57" s="109"/>
      <c r="CK57" s="109"/>
      <c r="CL57" s="109"/>
      <c r="CM57" s="109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09"/>
      <c r="DA57" s="109"/>
      <c r="DB57" s="109"/>
      <c r="DC57" s="109"/>
      <c r="DD57" s="109"/>
      <c r="DE57" s="109"/>
      <c r="DF57" s="109"/>
      <c r="DG57" s="109"/>
      <c r="DH57" s="109"/>
      <c r="DI57" s="109"/>
      <c r="DJ57" s="109"/>
      <c r="DK57" s="109"/>
      <c r="DL57" s="109"/>
      <c r="DM57" s="109"/>
      <c r="DN57" s="109"/>
      <c r="DO57" s="109"/>
      <c r="DP57" s="109"/>
      <c r="DQ57" s="109"/>
      <c r="DR57" s="109"/>
      <c r="DS57" s="109"/>
      <c r="DT57" s="109"/>
      <c r="DU57" s="109"/>
      <c r="DV57" s="109"/>
      <c r="DW57" s="109"/>
      <c r="DX57" s="109"/>
      <c r="DY57" s="109"/>
      <c r="DZ57" s="109"/>
      <c r="EA57" s="109"/>
      <c r="EB57" s="109"/>
      <c r="EC57" s="109"/>
      <c r="ED57" s="109"/>
      <c r="EE57" s="109"/>
      <c r="EF57" s="109"/>
      <c r="EG57" s="109"/>
      <c r="EH57" s="109"/>
      <c r="EI57" s="109"/>
      <c r="EJ57" s="109"/>
      <c r="EK57" s="109"/>
      <c r="EL57" s="109"/>
      <c r="EM57" s="109"/>
      <c r="EN57" s="109"/>
      <c r="EO57" s="109"/>
      <c r="EP57" s="109"/>
      <c r="EQ57" s="109"/>
      <c r="ER57" s="109"/>
      <c r="ES57" s="109"/>
      <c r="ET57" s="109"/>
      <c r="EU57" s="109"/>
      <c r="EV57" s="109"/>
      <c r="EW57" s="109"/>
      <c r="EX57" s="109"/>
      <c r="EY57" s="109"/>
      <c r="EZ57" s="109"/>
      <c r="FA57" s="109"/>
      <c r="FB57" s="109"/>
      <c r="FC57" s="109"/>
      <c r="FD57" s="109"/>
      <c r="FE57" s="109"/>
      <c r="FF57" s="109"/>
      <c r="FG57" s="109"/>
      <c r="FH57" s="109"/>
      <c r="FI57" s="109"/>
    </row>
    <row r="58" spans="1:165" ht="13.5" customHeight="1" x14ac:dyDescent="0.2">
      <c r="A58" s="104" t="s">
        <v>817</v>
      </c>
      <c r="B58" s="108"/>
      <c r="C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  <c r="BO58" s="109"/>
      <c r="BP58" s="109"/>
      <c r="BQ58" s="109"/>
      <c r="BR58" s="109"/>
      <c r="BS58" s="109"/>
      <c r="BT58" s="109"/>
      <c r="BU58" s="109"/>
      <c r="BV58" s="109"/>
      <c r="BW58" s="109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9"/>
      <c r="DA58" s="109"/>
      <c r="DB58" s="109"/>
      <c r="DC58" s="109"/>
      <c r="DD58" s="109"/>
      <c r="DE58" s="109"/>
      <c r="DF58" s="109"/>
      <c r="DG58" s="109"/>
      <c r="DH58" s="109"/>
      <c r="DI58" s="109"/>
      <c r="DJ58" s="109"/>
      <c r="DK58" s="109"/>
      <c r="DL58" s="109"/>
      <c r="DM58" s="109"/>
      <c r="DN58" s="109"/>
      <c r="DO58" s="109"/>
      <c r="DP58" s="109"/>
      <c r="DQ58" s="109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09"/>
      <c r="EC58" s="109"/>
      <c r="ED58" s="109"/>
      <c r="EE58" s="109"/>
      <c r="EF58" s="109"/>
      <c r="EG58" s="109"/>
      <c r="EH58" s="109"/>
      <c r="EI58" s="109"/>
      <c r="EJ58" s="109"/>
      <c r="EK58" s="109"/>
      <c r="EL58" s="109"/>
      <c r="EM58" s="109"/>
      <c r="EN58" s="109"/>
      <c r="EO58" s="109"/>
      <c r="EP58" s="109"/>
      <c r="EQ58" s="109"/>
      <c r="ER58" s="109"/>
      <c r="ES58" s="109"/>
      <c r="ET58" s="109"/>
      <c r="EU58" s="109"/>
      <c r="EV58" s="109"/>
      <c r="EW58" s="109"/>
      <c r="EX58" s="109"/>
      <c r="EY58" s="109"/>
      <c r="EZ58" s="109"/>
      <c r="FA58" s="109"/>
      <c r="FB58" s="109"/>
      <c r="FC58" s="109"/>
      <c r="FD58" s="109"/>
      <c r="FE58" s="109"/>
      <c r="FF58" s="109"/>
      <c r="FG58" s="109"/>
      <c r="FH58" s="109"/>
      <c r="FI58" s="109"/>
    </row>
    <row r="59" spans="1:165" x14ac:dyDescent="0.2">
      <c r="A59" s="104" t="s">
        <v>816</v>
      </c>
      <c r="B59" s="107"/>
      <c r="C59" s="107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/>
      <c r="BW59" s="109"/>
      <c r="BX59" s="109"/>
      <c r="BY59" s="109"/>
      <c r="BZ59" s="109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09"/>
      <c r="DC59" s="109"/>
      <c r="DD59" s="109"/>
      <c r="DE59" s="109"/>
      <c r="DF59" s="109"/>
      <c r="DG59" s="109"/>
      <c r="DH59" s="109"/>
      <c r="DI59" s="109"/>
      <c r="DJ59" s="109"/>
      <c r="DK59" s="109"/>
      <c r="DL59" s="109"/>
      <c r="DM59" s="109"/>
      <c r="DN59" s="109"/>
      <c r="DO59" s="109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09"/>
      <c r="EC59" s="109"/>
      <c r="ED59" s="109"/>
      <c r="EE59" s="109"/>
      <c r="EF59" s="109"/>
      <c r="EG59" s="109"/>
      <c r="EH59" s="109"/>
      <c r="EI59" s="109"/>
      <c r="EJ59" s="109"/>
      <c r="EK59" s="109"/>
      <c r="EL59" s="109"/>
      <c r="EM59" s="109"/>
      <c r="EN59" s="109"/>
      <c r="EO59" s="109"/>
      <c r="EP59" s="109"/>
      <c r="EQ59" s="109"/>
      <c r="ER59" s="109"/>
      <c r="ES59" s="109"/>
      <c r="ET59" s="109"/>
      <c r="EU59" s="109"/>
      <c r="EV59" s="109"/>
      <c r="EW59" s="109"/>
      <c r="EX59" s="109"/>
      <c r="EY59" s="109"/>
      <c r="EZ59" s="109"/>
      <c r="FA59" s="109"/>
      <c r="FB59" s="109"/>
      <c r="FC59" s="109"/>
      <c r="FD59" s="109"/>
      <c r="FE59" s="109"/>
      <c r="FF59" s="109"/>
      <c r="FG59" s="109"/>
      <c r="FH59" s="109"/>
      <c r="FI59" s="109"/>
    </row>
    <row r="62" spans="1:165" ht="13.5" customHeight="1" x14ac:dyDescent="0.2"/>
    <row r="63" spans="1:165" x14ac:dyDescent="0.2">
      <c r="A63" s="109" t="str">
        <f>"[参考]"&amp;C1&amp;"の被害想定項目毎の最大被害となる地震"</f>
        <v>[参考]夕張市の被害想定項目毎の最大被害となる地震</v>
      </c>
    </row>
    <row r="64" spans="1:165" ht="22" x14ac:dyDescent="0.2">
      <c r="A64" s="128" t="s">
        <v>475</v>
      </c>
      <c r="B64" s="129"/>
      <c r="C64" s="34" t="s">
        <v>806</v>
      </c>
      <c r="D64" s="130" t="s">
        <v>807</v>
      </c>
      <c r="E64" s="131"/>
      <c r="F64" s="34" t="s">
        <v>812</v>
      </c>
      <c r="J64" s="103"/>
      <c r="L64" s="139"/>
    </row>
    <row r="65" spans="1:165" ht="22" x14ac:dyDescent="0.2">
      <c r="A65" s="126" t="s">
        <v>453</v>
      </c>
      <c r="B65" s="126" t="s">
        <v>798</v>
      </c>
      <c r="C65" s="34" t="e">
        <f ca="1">IF(市町村抽出表!D168=0,"－",市町村抽出表!D169)</f>
        <v>#REF!</v>
      </c>
      <c r="D65" s="141" t="e">
        <f ca="1">IF(市町村抽出表!D168=0,"－",市町村抽出表!D168)</f>
        <v>#REF!</v>
      </c>
      <c r="E65" s="131" t="e">
        <f ca="1">CONCATENATE("(",IF(D65&lt;4.5,"震度４以下",IF(D65&lt;5,"震度５弱",IF(D65&lt;5.5,"震度５強",IF(D65&lt;6,"震度６弱",IF(D65&lt;6.5,"震度６強",IF(D65&gt;=6.5,"震度７","error")))))),"）")</f>
        <v>#REF!</v>
      </c>
      <c r="F65" s="34"/>
      <c r="H65" s="138"/>
      <c r="I65" s="140"/>
    </row>
    <row r="66" spans="1:165" ht="22" x14ac:dyDescent="0.2">
      <c r="A66" s="135" t="s">
        <v>723</v>
      </c>
      <c r="B66" s="127" t="s">
        <v>70</v>
      </c>
      <c r="C66" s="34" t="e">
        <f ca="1">IF(市町村抽出表!W168=0,"－",市町村抽出表!W169)</f>
        <v>#REF!</v>
      </c>
      <c r="D66" s="142" t="e">
        <f ca="1">IF(市町村抽出表!W168=0,"－",市町村抽出表!W168)</f>
        <v>#REF!</v>
      </c>
      <c r="E66" s="131" t="s">
        <v>808</v>
      </c>
      <c r="F66" s="34" t="e">
        <f ca="1">IF(D66&lt;0.5,"※0.5棟未満","")</f>
        <v>#REF!</v>
      </c>
      <c r="H66" s="138"/>
      <c r="I66" s="140"/>
      <c r="M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103"/>
      <c r="CD66" s="103"/>
      <c r="CE66" s="103"/>
      <c r="CF66" s="103"/>
      <c r="CG66" s="103"/>
      <c r="CH66" s="103"/>
      <c r="CI66" s="103"/>
      <c r="CJ66" s="103"/>
      <c r="CK66" s="103"/>
      <c r="CL66" s="103"/>
      <c r="CM66" s="103"/>
      <c r="CN66" s="103"/>
      <c r="CO66" s="103"/>
      <c r="CP66" s="103"/>
      <c r="CQ66" s="103"/>
      <c r="CR66" s="103"/>
      <c r="CS66" s="103"/>
      <c r="CT66" s="103"/>
      <c r="CU66" s="103"/>
      <c r="CV66" s="103"/>
      <c r="CW66" s="103"/>
      <c r="CX66" s="103"/>
      <c r="CY66" s="103"/>
      <c r="CZ66" s="103"/>
      <c r="DA66" s="103"/>
      <c r="DB66" s="103"/>
      <c r="DC66" s="103"/>
      <c r="DD66" s="103"/>
      <c r="DE66" s="103"/>
      <c r="DF66" s="103"/>
      <c r="DG66" s="103"/>
      <c r="DH66" s="103"/>
      <c r="DI66" s="103"/>
      <c r="DJ66" s="103"/>
      <c r="DK66" s="103"/>
      <c r="DL66" s="103"/>
      <c r="DM66" s="103"/>
      <c r="DN66" s="103"/>
      <c r="DO66" s="103"/>
      <c r="DP66" s="103"/>
      <c r="DQ66" s="103"/>
      <c r="DR66" s="103"/>
      <c r="DS66" s="103"/>
      <c r="DT66" s="103"/>
      <c r="DU66" s="103"/>
      <c r="DV66" s="103"/>
      <c r="DW66" s="103"/>
      <c r="DX66" s="103"/>
      <c r="DY66" s="103"/>
      <c r="DZ66" s="103"/>
      <c r="EA66" s="103"/>
      <c r="EB66" s="103"/>
      <c r="EC66" s="103"/>
      <c r="ED66" s="103"/>
      <c r="EE66" s="103"/>
      <c r="EF66" s="103"/>
      <c r="EG66" s="103"/>
      <c r="EH66" s="103"/>
      <c r="EI66" s="103"/>
      <c r="EJ66" s="103"/>
      <c r="EK66" s="103"/>
      <c r="EL66" s="103"/>
      <c r="EM66" s="103"/>
      <c r="EN66" s="103"/>
      <c r="EO66" s="103"/>
      <c r="EP66" s="103"/>
      <c r="EQ66" s="103"/>
      <c r="ER66" s="103"/>
      <c r="ES66" s="103"/>
      <c r="ET66" s="103"/>
      <c r="EU66" s="103"/>
      <c r="EV66" s="103"/>
      <c r="EW66" s="103"/>
      <c r="EX66" s="103"/>
      <c r="EY66" s="103"/>
      <c r="EZ66" s="103"/>
      <c r="FA66" s="103"/>
      <c r="FB66" s="103"/>
      <c r="FC66" s="103"/>
      <c r="FD66" s="103"/>
      <c r="FE66" s="103"/>
      <c r="FF66" s="103"/>
      <c r="FG66" s="103"/>
      <c r="FH66" s="103"/>
      <c r="FI66" s="103"/>
    </row>
    <row r="67" spans="1:165" x14ac:dyDescent="0.2">
      <c r="A67" s="137"/>
      <c r="B67" s="127" t="s">
        <v>72</v>
      </c>
      <c r="C67" s="34" t="e">
        <f ca="1">IF(市町村抽出表!X168=0,"－",市町村抽出表!X169)</f>
        <v>#REF!</v>
      </c>
      <c r="D67" s="142" t="e">
        <f ca="1">IF(市町村抽出表!X168=0,"－",市町村抽出表!X168)</f>
        <v>#REF!</v>
      </c>
      <c r="E67" s="131" t="s">
        <v>808</v>
      </c>
      <c r="F67" s="34" t="e">
        <f ca="1">IF(D67&lt;0.5,"※0.5棟未満","")</f>
        <v>#REF!</v>
      </c>
      <c r="H67" s="138"/>
      <c r="I67" s="140"/>
      <c r="L67" s="103"/>
      <c r="M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3"/>
      <c r="DE67" s="103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103"/>
      <c r="DV67" s="103"/>
      <c r="DW67" s="103"/>
      <c r="DX67" s="103"/>
      <c r="DY67" s="103"/>
      <c r="DZ67" s="103"/>
      <c r="EA67" s="103"/>
      <c r="EB67" s="103"/>
      <c r="EC67" s="103"/>
      <c r="ED67" s="103"/>
      <c r="EE67" s="103"/>
      <c r="EF67" s="103"/>
      <c r="EG67" s="103"/>
      <c r="EH67" s="103"/>
      <c r="EI67" s="103"/>
      <c r="EJ67" s="103"/>
      <c r="EK67" s="103"/>
      <c r="EL67" s="103"/>
      <c r="EM67" s="103"/>
      <c r="EN67" s="103"/>
      <c r="EO67" s="103"/>
      <c r="EP67" s="103"/>
      <c r="EQ67" s="103"/>
      <c r="ER67" s="103"/>
      <c r="ES67" s="103"/>
      <c r="ET67" s="103"/>
      <c r="EU67" s="103"/>
      <c r="EV67" s="103"/>
      <c r="EW67" s="103"/>
      <c r="EX67" s="103"/>
      <c r="EY67" s="103"/>
      <c r="EZ67" s="103"/>
      <c r="FA67" s="103"/>
      <c r="FB67" s="103"/>
      <c r="FC67" s="103"/>
      <c r="FD67" s="103"/>
      <c r="FE67" s="103"/>
      <c r="FF67" s="103"/>
      <c r="FG67" s="103"/>
      <c r="FH67" s="103"/>
      <c r="FI67" s="103"/>
    </row>
    <row r="68" spans="1:165" ht="22" x14ac:dyDescent="0.2">
      <c r="A68" s="127" t="s">
        <v>724</v>
      </c>
      <c r="B68" s="127" t="s">
        <v>75</v>
      </c>
      <c r="C68" s="34" t="e">
        <f ca="1">IF(市町村抽出表!AB168=0,"－",市町村抽出表!AB169)</f>
        <v>#REF!</v>
      </c>
      <c r="D68" s="142" t="e">
        <f ca="1">IF(市町村抽出表!AB168=0,"－",市町村抽出表!AB168)</f>
        <v>#REF!</v>
      </c>
      <c r="E68" s="131" t="s">
        <v>808</v>
      </c>
      <c r="F68" s="34" t="e">
        <f ca="1">IF(D68&lt;0.5,"※0.5棟未満","")</f>
        <v>#REF!</v>
      </c>
      <c r="H68" s="138"/>
      <c r="I68" s="140"/>
      <c r="L68" s="103"/>
      <c r="M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  <c r="BM68" s="103"/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103"/>
      <c r="CC68" s="103"/>
      <c r="CD68" s="103"/>
      <c r="CE68" s="103"/>
      <c r="CF68" s="103"/>
      <c r="CG68" s="103"/>
      <c r="CH68" s="103"/>
      <c r="CI68" s="103"/>
      <c r="CJ68" s="103"/>
      <c r="CK68" s="103"/>
      <c r="CL68" s="103"/>
      <c r="CM68" s="103"/>
      <c r="CN68" s="103"/>
      <c r="CO68" s="103"/>
      <c r="CP68" s="103"/>
      <c r="CQ68" s="103"/>
      <c r="CR68" s="103"/>
      <c r="CS68" s="103"/>
      <c r="CT68" s="103"/>
      <c r="CU68" s="103"/>
      <c r="CV68" s="103"/>
      <c r="CW68" s="103"/>
      <c r="CX68" s="103"/>
      <c r="CY68" s="103"/>
      <c r="CZ68" s="103"/>
      <c r="DA68" s="103"/>
      <c r="DB68" s="103"/>
      <c r="DC68" s="103"/>
      <c r="DD68" s="103"/>
      <c r="DE68" s="103"/>
      <c r="DF68" s="103"/>
      <c r="DG68" s="103"/>
      <c r="DH68" s="103"/>
      <c r="DI68" s="103"/>
      <c r="DJ68" s="103"/>
      <c r="DK68" s="103"/>
      <c r="DL68" s="103"/>
      <c r="DM68" s="103"/>
      <c r="DN68" s="103"/>
      <c r="DO68" s="103"/>
      <c r="DP68" s="103"/>
      <c r="DQ68" s="103"/>
      <c r="DR68" s="103"/>
      <c r="DS68" s="103"/>
      <c r="DT68" s="103"/>
      <c r="DU68" s="103"/>
      <c r="DV68" s="103"/>
      <c r="DW68" s="103"/>
      <c r="DX68" s="103"/>
      <c r="DY68" s="103"/>
      <c r="DZ68" s="103"/>
      <c r="EA68" s="103"/>
      <c r="EB68" s="103"/>
      <c r="EC68" s="103"/>
      <c r="ED68" s="103"/>
      <c r="EE68" s="103"/>
      <c r="EF68" s="103"/>
      <c r="EG68" s="103"/>
      <c r="EH68" s="103"/>
      <c r="EI68" s="103"/>
      <c r="EJ68" s="103"/>
      <c r="EK68" s="103"/>
      <c r="EL68" s="103"/>
      <c r="EM68" s="103"/>
      <c r="EN68" s="103"/>
      <c r="EO68" s="103"/>
      <c r="EP68" s="103"/>
      <c r="EQ68" s="103"/>
      <c r="ER68" s="103"/>
      <c r="ES68" s="103"/>
      <c r="ET68" s="103"/>
      <c r="EU68" s="103"/>
      <c r="EV68" s="103"/>
      <c r="EW68" s="103"/>
      <c r="EX68" s="103"/>
      <c r="EY68" s="103"/>
      <c r="EZ68" s="103"/>
      <c r="FA68" s="103"/>
      <c r="FB68" s="103"/>
      <c r="FC68" s="103"/>
      <c r="FD68" s="103"/>
      <c r="FE68" s="103"/>
      <c r="FF68" s="103"/>
      <c r="FG68" s="103"/>
      <c r="FH68" s="103"/>
      <c r="FI68" s="103"/>
    </row>
    <row r="69" spans="1:165" ht="22" x14ac:dyDescent="0.2">
      <c r="A69" s="135" t="s">
        <v>458</v>
      </c>
      <c r="B69" s="127" t="s">
        <v>467</v>
      </c>
      <c r="C69" s="34" t="e">
        <f ca="1">IF(市町村抽出表!AM168=0,"－",市町村抽出表!AM169)</f>
        <v>#REF!</v>
      </c>
      <c r="D69" s="142" t="e">
        <f ca="1">IF(市町村抽出表!AM168=0,"－",市町村抽出表!AM168)</f>
        <v>#REF!</v>
      </c>
      <c r="E69" s="131" t="s">
        <v>809</v>
      </c>
      <c r="F69" s="34" t="e">
        <f ca="1">IF(D69&lt;0.5,"※0.5人未満","")</f>
        <v>#REF!</v>
      </c>
      <c r="H69" s="138"/>
      <c r="I69" s="140"/>
      <c r="L69" s="103"/>
      <c r="M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  <c r="BM69" s="103"/>
      <c r="BN69" s="103"/>
      <c r="BO69" s="103"/>
      <c r="BP69" s="103"/>
      <c r="BQ69" s="103"/>
      <c r="BR69" s="103"/>
      <c r="BS69" s="103"/>
      <c r="BT69" s="103"/>
      <c r="BU69" s="103"/>
      <c r="BV69" s="103"/>
      <c r="BW69" s="103"/>
      <c r="BX69" s="103"/>
      <c r="BY69" s="103"/>
      <c r="BZ69" s="103"/>
      <c r="CA69" s="103"/>
      <c r="CB69" s="103"/>
      <c r="CC69" s="103"/>
      <c r="CD69" s="103"/>
      <c r="CE69" s="103"/>
      <c r="CF69" s="103"/>
      <c r="CG69" s="103"/>
      <c r="CH69" s="103"/>
      <c r="CI69" s="103"/>
      <c r="CJ69" s="103"/>
      <c r="CK69" s="103"/>
      <c r="CL69" s="103"/>
      <c r="CM69" s="103"/>
      <c r="CN69" s="103"/>
      <c r="CO69" s="103"/>
      <c r="CP69" s="103"/>
      <c r="CQ69" s="103"/>
      <c r="CR69" s="103"/>
      <c r="CS69" s="103"/>
      <c r="CT69" s="103"/>
      <c r="CU69" s="103"/>
      <c r="CV69" s="103"/>
      <c r="CW69" s="103"/>
      <c r="CX69" s="103"/>
      <c r="CY69" s="103"/>
      <c r="CZ69" s="103"/>
      <c r="DA69" s="103"/>
      <c r="DB69" s="103"/>
      <c r="DC69" s="103"/>
      <c r="DD69" s="103"/>
      <c r="DE69" s="103"/>
      <c r="DF69" s="103"/>
      <c r="DG69" s="103"/>
      <c r="DH69" s="103"/>
      <c r="DI69" s="103"/>
      <c r="DJ69" s="103"/>
      <c r="DK69" s="103"/>
      <c r="DL69" s="103"/>
      <c r="DM69" s="103"/>
      <c r="DN69" s="103"/>
      <c r="DO69" s="103"/>
      <c r="DP69" s="103"/>
      <c r="DQ69" s="103"/>
      <c r="DR69" s="103"/>
      <c r="DS69" s="103"/>
      <c r="DT69" s="103"/>
      <c r="DU69" s="103"/>
      <c r="DV69" s="103"/>
      <c r="DW69" s="103"/>
      <c r="DX69" s="103"/>
      <c r="DY69" s="103"/>
      <c r="DZ69" s="103"/>
      <c r="EA69" s="103"/>
      <c r="EB69" s="103"/>
      <c r="EC69" s="103"/>
      <c r="ED69" s="103"/>
      <c r="EE69" s="103"/>
      <c r="EF69" s="103"/>
      <c r="EG69" s="103"/>
      <c r="EH69" s="103"/>
      <c r="EI69" s="103"/>
      <c r="EJ69" s="103"/>
      <c r="EK69" s="103"/>
      <c r="EL69" s="103"/>
      <c r="EM69" s="103"/>
      <c r="EN69" s="103"/>
      <c r="EO69" s="103"/>
      <c r="EP69" s="103"/>
      <c r="EQ69" s="103"/>
      <c r="ER69" s="103"/>
      <c r="ES69" s="103"/>
      <c r="ET69" s="103"/>
      <c r="EU69" s="103"/>
      <c r="EV69" s="103"/>
      <c r="EW69" s="103"/>
      <c r="EX69" s="103"/>
      <c r="EY69" s="103"/>
      <c r="EZ69" s="103"/>
      <c r="FA69" s="103"/>
      <c r="FB69" s="103"/>
      <c r="FC69" s="103"/>
      <c r="FD69" s="103"/>
      <c r="FE69" s="103"/>
      <c r="FF69" s="103"/>
      <c r="FG69" s="103"/>
      <c r="FH69" s="103"/>
      <c r="FI69" s="103"/>
    </row>
    <row r="70" spans="1:165" x14ac:dyDescent="0.2">
      <c r="A70" s="136"/>
      <c r="B70" s="127" t="s">
        <v>468</v>
      </c>
      <c r="C70" s="34" t="e">
        <f ca="1">IF(市町村抽出表!AN168=0,"－",市町村抽出表!AN169)</f>
        <v>#REF!</v>
      </c>
      <c r="D70" s="142" t="e">
        <f ca="1">IF(市町村抽出表!AN168=0,"－",市町村抽出表!AN168)</f>
        <v>#REF!</v>
      </c>
      <c r="E70" s="131" t="s">
        <v>809</v>
      </c>
      <c r="F70" s="34" t="e">
        <f ca="1">IF(D70&lt;0.5,"※0.5人未満","")</f>
        <v>#REF!</v>
      </c>
      <c r="H70" s="138"/>
      <c r="I70" s="140"/>
      <c r="L70" s="103"/>
      <c r="M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103"/>
      <c r="CK70" s="103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/>
      <c r="CW70" s="103"/>
      <c r="CX70" s="103"/>
      <c r="CY70" s="103"/>
      <c r="CZ70" s="103"/>
      <c r="DA70" s="103"/>
      <c r="DB70" s="103"/>
      <c r="DC70" s="103"/>
      <c r="DD70" s="103"/>
      <c r="DE70" s="103"/>
      <c r="DF70" s="103"/>
      <c r="DG70" s="103"/>
      <c r="DH70" s="103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103"/>
      <c r="DU70" s="103"/>
      <c r="DV70" s="103"/>
      <c r="DW70" s="103"/>
      <c r="DX70" s="103"/>
      <c r="DY70" s="103"/>
      <c r="DZ70" s="103"/>
      <c r="EA70" s="103"/>
      <c r="EB70" s="103"/>
      <c r="EC70" s="103"/>
      <c r="ED70" s="103"/>
      <c r="EE70" s="103"/>
      <c r="EF70" s="103"/>
      <c r="EG70" s="103"/>
      <c r="EH70" s="103"/>
      <c r="EI70" s="103"/>
      <c r="EJ70" s="103"/>
      <c r="EK70" s="103"/>
      <c r="EL70" s="103"/>
      <c r="EM70" s="103"/>
      <c r="EN70" s="103"/>
      <c r="EO70" s="103"/>
      <c r="EP70" s="103"/>
      <c r="EQ70" s="103"/>
      <c r="ER70" s="103"/>
      <c r="ES70" s="103"/>
      <c r="ET70" s="103"/>
      <c r="EU70" s="103"/>
      <c r="EV70" s="103"/>
      <c r="EW70" s="103"/>
      <c r="EX70" s="103"/>
      <c r="EY70" s="103"/>
      <c r="EZ70" s="103"/>
      <c r="FA70" s="103"/>
      <c r="FB70" s="103"/>
      <c r="FC70" s="103"/>
      <c r="FD70" s="103"/>
      <c r="FE70" s="103"/>
      <c r="FF70" s="103"/>
      <c r="FG70" s="103"/>
      <c r="FH70" s="103"/>
      <c r="FI70" s="103"/>
    </row>
    <row r="71" spans="1:165" x14ac:dyDescent="0.2">
      <c r="A71" s="136"/>
      <c r="B71" s="127" t="s">
        <v>469</v>
      </c>
      <c r="C71" s="34" t="e">
        <f ca="1">IF(市町村抽出表!AO168=0,"－",市町村抽出表!AO169)</f>
        <v>#REF!</v>
      </c>
      <c r="D71" s="142" t="e">
        <f ca="1">IF(市町村抽出表!AO168=0,"－",市町村抽出表!AO168)</f>
        <v>#REF!</v>
      </c>
      <c r="E71" s="131" t="s">
        <v>809</v>
      </c>
      <c r="F71" s="34" t="e">
        <f ca="1">IF(D71&lt;0.5,"※0.5人未満","")</f>
        <v>#REF!</v>
      </c>
      <c r="H71" s="138"/>
      <c r="I71" s="140"/>
      <c r="L71" s="103"/>
      <c r="M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  <c r="BM71" s="103"/>
      <c r="BN71" s="103"/>
      <c r="BO71" s="103"/>
      <c r="BP71" s="103"/>
      <c r="BQ71" s="103"/>
      <c r="BR71" s="103"/>
      <c r="BS71" s="103"/>
      <c r="BT71" s="103"/>
      <c r="BU71" s="103"/>
      <c r="BV71" s="103"/>
      <c r="BW71" s="103"/>
      <c r="BX71" s="103"/>
      <c r="BY71" s="103"/>
      <c r="BZ71" s="103"/>
      <c r="CA71" s="103"/>
      <c r="CB71" s="103"/>
      <c r="CC71" s="103"/>
      <c r="CD71" s="103"/>
      <c r="CE71" s="103"/>
      <c r="CF71" s="103"/>
      <c r="CG71" s="103"/>
      <c r="CH71" s="103"/>
      <c r="CI71" s="103"/>
      <c r="CJ71" s="103"/>
      <c r="CK71" s="103"/>
      <c r="CL71" s="103"/>
      <c r="CM71" s="103"/>
      <c r="CN71" s="103"/>
      <c r="CO71" s="103"/>
      <c r="CP71" s="103"/>
      <c r="CQ71" s="103"/>
      <c r="CR71" s="103"/>
      <c r="CS71" s="103"/>
      <c r="CT71" s="103"/>
      <c r="CU71" s="103"/>
      <c r="CV71" s="103"/>
      <c r="CW71" s="103"/>
      <c r="CX71" s="103"/>
      <c r="CY71" s="103"/>
      <c r="CZ71" s="103"/>
      <c r="DA71" s="103"/>
      <c r="DB71" s="103"/>
      <c r="DC71" s="103"/>
      <c r="DD71" s="103"/>
      <c r="DE71" s="103"/>
      <c r="DF71" s="103"/>
      <c r="DG71" s="103"/>
      <c r="DH71" s="103"/>
      <c r="DI71" s="103"/>
      <c r="DJ71" s="103"/>
      <c r="DK71" s="103"/>
      <c r="DL71" s="103"/>
      <c r="DM71" s="103"/>
      <c r="DN71" s="103"/>
      <c r="DO71" s="103"/>
      <c r="DP71" s="103"/>
      <c r="DQ71" s="103"/>
      <c r="DR71" s="103"/>
      <c r="DS71" s="103"/>
      <c r="DT71" s="103"/>
      <c r="DU71" s="103"/>
      <c r="DV71" s="103"/>
      <c r="DW71" s="103"/>
      <c r="DX71" s="103"/>
      <c r="DY71" s="103"/>
      <c r="DZ71" s="103"/>
      <c r="EA71" s="103"/>
      <c r="EB71" s="103"/>
      <c r="EC71" s="103"/>
      <c r="ED71" s="103"/>
      <c r="EE71" s="103"/>
      <c r="EF71" s="103"/>
      <c r="EG71" s="103"/>
      <c r="EH71" s="103"/>
      <c r="EI71" s="103"/>
      <c r="EJ71" s="103"/>
      <c r="EK71" s="103"/>
      <c r="EL71" s="103"/>
      <c r="EM71" s="103"/>
      <c r="EN71" s="103"/>
      <c r="EO71" s="103"/>
      <c r="EP71" s="103"/>
      <c r="EQ71" s="103"/>
      <c r="ER71" s="103"/>
      <c r="ES71" s="103"/>
      <c r="ET71" s="103"/>
      <c r="EU71" s="103"/>
      <c r="EV71" s="103"/>
      <c r="EW71" s="103"/>
      <c r="EX71" s="103"/>
      <c r="EY71" s="103"/>
      <c r="EZ71" s="103"/>
      <c r="FA71" s="103"/>
      <c r="FB71" s="103"/>
      <c r="FC71" s="103"/>
      <c r="FD71" s="103"/>
      <c r="FE71" s="103"/>
      <c r="FF71" s="103"/>
      <c r="FG71" s="103"/>
      <c r="FH71" s="103"/>
      <c r="FI71" s="103"/>
    </row>
    <row r="72" spans="1:165" x14ac:dyDescent="0.2">
      <c r="A72" s="137"/>
      <c r="B72" s="126" t="s">
        <v>44</v>
      </c>
      <c r="C72" s="34" t="e">
        <f ca="1">IF(市町村抽出表!AR168=0,"－",市町村抽出表!AR169)</f>
        <v>#REF!</v>
      </c>
      <c r="D72" s="142" t="e">
        <f ca="1">IF(市町村抽出表!AR168=0,"－",市町村抽出表!AR168)</f>
        <v>#REF!</v>
      </c>
      <c r="E72" s="131" t="s">
        <v>809</v>
      </c>
      <c r="F72" s="34" t="e">
        <f ca="1">IF(D72&lt;0.5,"※0.5人未満","")</f>
        <v>#REF!</v>
      </c>
      <c r="H72" s="138"/>
      <c r="I72" s="140"/>
      <c r="L72" s="103"/>
      <c r="M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  <c r="BM72" s="103"/>
      <c r="BN72" s="103"/>
      <c r="BO72" s="103"/>
      <c r="BP72" s="103"/>
      <c r="BQ72" s="103"/>
      <c r="BR72" s="103"/>
      <c r="BS72" s="103"/>
      <c r="BT72" s="103"/>
      <c r="BU72" s="103"/>
      <c r="BV72" s="103"/>
      <c r="BW72" s="103"/>
      <c r="BX72" s="103"/>
      <c r="BY72" s="103"/>
      <c r="BZ72" s="103"/>
      <c r="CA72" s="103"/>
      <c r="CB72" s="103"/>
      <c r="CC72" s="103"/>
      <c r="CD72" s="103"/>
      <c r="CE72" s="103"/>
      <c r="CF72" s="103"/>
      <c r="CG72" s="103"/>
      <c r="CH72" s="103"/>
      <c r="CI72" s="103"/>
      <c r="CJ72" s="103"/>
      <c r="CK72" s="103"/>
      <c r="CL72" s="103"/>
      <c r="CM72" s="103"/>
      <c r="CN72" s="103"/>
      <c r="CO72" s="103"/>
      <c r="CP72" s="103"/>
      <c r="CQ72" s="103"/>
      <c r="CR72" s="103"/>
      <c r="CS72" s="103"/>
      <c r="CT72" s="103"/>
      <c r="CU72" s="103"/>
      <c r="CV72" s="103"/>
      <c r="CW72" s="103"/>
      <c r="CX72" s="103"/>
      <c r="CY72" s="103"/>
      <c r="CZ72" s="103"/>
      <c r="DA72" s="103"/>
      <c r="DB72" s="103"/>
      <c r="DC72" s="103"/>
      <c r="DD72" s="103"/>
      <c r="DE72" s="103"/>
      <c r="DF72" s="103"/>
      <c r="DG72" s="103"/>
      <c r="DH72" s="103"/>
      <c r="DI72" s="103"/>
      <c r="DJ72" s="103"/>
      <c r="DK72" s="103"/>
      <c r="DL72" s="103"/>
      <c r="DM72" s="103"/>
      <c r="DN72" s="103"/>
      <c r="DO72" s="103"/>
      <c r="DP72" s="103"/>
      <c r="DQ72" s="103"/>
      <c r="DR72" s="103"/>
      <c r="DS72" s="103"/>
      <c r="DT72" s="103"/>
      <c r="DU72" s="103"/>
      <c r="DV72" s="103"/>
      <c r="DW72" s="103"/>
      <c r="DX72" s="103"/>
      <c r="DY72" s="103"/>
      <c r="DZ72" s="103"/>
      <c r="EA72" s="103"/>
      <c r="EB72" s="103"/>
      <c r="EC72" s="103"/>
      <c r="ED72" s="103"/>
      <c r="EE72" s="103"/>
      <c r="EF72" s="103"/>
      <c r="EG72" s="103"/>
      <c r="EH72" s="103"/>
      <c r="EI72" s="103"/>
      <c r="EJ72" s="103"/>
      <c r="EK72" s="103"/>
      <c r="EL72" s="103"/>
      <c r="EM72" s="103"/>
      <c r="EN72" s="103"/>
      <c r="EO72" s="103"/>
      <c r="EP72" s="103"/>
      <c r="EQ72" s="103"/>
      <c r="ER72" s="103"/>
      <c r="ES72" s="103"/>
      <c r="ET72" s="103"/>
      <c r="EU72" s="103"/>
      <c r="EV72" s="103"/>
      <c r="EW72" s="103"/>
      <c r="EX72" s="103"/>
      <c r="EY72" s="103"/>
      <c r="EZ72" s="103"/>
      <c r="FA72" s="103"/>
      <c r="FB72" s="103"/>
      <c r="FC72" s="103"/>
      <c r="FD72" s="103"/>
      <c r="FE72" s="103"/>
      <c r="FF72" s="103"/>
      <c r="FG72" s="103"/>
      <c r="FH72" s="103"/>
      <c r="FI72" s="103"/>
    </row>
    <row r="73" spans="1:165" ht="22" x14ac:dyDescent="0.2">
      <c r="A73" s="132" t="s">
        <v>36</v>
      </c>
      <c r="B73" s="126" t="s">
        <v>799</v>
      </c>
      <c r="C73" s="34" t="e">
        <f ca="1">IF(市町村抽出表!AS168=0,"－",市町村抽出表!AS169)</f>
        <v>#REF!</v>
      </c>
      <c r="D73" s="142" t="e">
        <f ca="1">IF(市町村抽出表!AS168=0,"－",市町村抽出表!AS168)</f>
        <v>#REF!</v>
      </c>
      <c r="E73" s="131" t="s">
        <v>811</v>
      </c>
      <c r="F73" s="34" t="e">
        <f ca="1">IF(D73&lt;0.5,"※0.5箇所未満","")</f>
        <v>#REF!</v>
      </c>
      <c r="H73" s="138"/>
      <c r="I73" s="140"/>
      <c r="L73" s="103"/>
      <c r="M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103"/>
      <c r="BV73" s="103"/>
      <c r="BW73" s="103"/>
      <c r="BX73" s="103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103"/>
      <c r="CK73" s="103"/>
      <c r="CL73" s="103"/>
      <c r="CM73" s="103"/>
      <c r="CN73" s="103"/>
      <c r="CO73" s="103"/>
      <c r="CP73" s="103"/>
      <c r="CQ73" s="103"/>
      <c r="CR73" s="103"/>
      <c r="CS73" s="103"/>
      <c r="CT73" s="103"/>
      <c r="CU73" s="103"/>
      <c r="CV73" s="103"/>
      <c r="CW73" s="103"/>
      <c r="CX73" s="103"/>
      <c r="CY73" s="103"/>
      <c r="CZ73" s="103"/>
      <c r="DA73" s="103"/>
      <c r="DB73" s="103"/>
      <c r="DC73" s="103"/>
      <c r="DD73" s="103"/>
      <c r="DE73" s="103"/>
      <c r="DF73" s="103"/>
      <c r="DG73" s="103"/>
      <c r="DH73" s="103"/>
      <c r="DI73" s="103"/>
      <c r="DJ73" s="103"/>
      <c r="DK73" s="103"/>
      <c r="DL73" s="103"/>
      <c r="DM73" s="103"/>
      <c r="DN73" s="103"/>
      <c r="DO73" s="103"/>
      <c r="DP73" s="103"/>
      <c r="DQ73" s="103"/>
      <c r="DR73" s="103"/>
      <c r="DS73" s="103"/>
      <c r="DT73" s="103"/>
      <c r="DU73" s="103"/>
      <c r="DV73" s="103"/>
      <c r="DW73" s="103"/>
      <c r="DX73" s="103"/>
      <c r="DY73" s="103"/>
      <c r="DZ73" s="103"/>
      <c r="EA73" s="103"/>
      <c r="EB73" s="103"/>
      <c r="EC73" s="103"/>
      <c r="ED73" s="103"/>
      <c r="EE73" s="103"/>
      <c r="EF73" s="103"/>
      <c r="EG73" s="103"/>
      <c r="EH73" s="103"/>
      <c r="EI73" s="103"/>
      <c r="EJ73" s="103"/>
      <c r="EK73" s="103"/>
      <c r="EL73" s="103"/>
      <c r="EM73" s="103"/>
      <c r="EN73" s="103"/>
      <c r="EO73" s="103"/>
      <c r="EP73" s="103"/>
      <c r="EQ73" s="103"/>
      <c r="ER73" s="103"/>
      <c r="ES73" s="103"/>
      <c r="ET73" s="103"/>
      <c r="EU73" s="103"/>
      <c r="EV73" s="103"/>
      <c r="EW73" s="103"/>
      <c r="EX73" s="103"/>
      <c r="EY73" s="103"/>
      <c r="EZ73" s="103"/>
      <c r="FA73" s="103"/>
      <c r="FB73" s="103"/>
      <c r="FC73" s="103"/>
      <c r="FD73" s="103"/>
      <c r="FE73" s="103"/>
      <c r="FF73" s="103"/>
      <c r="FG73" s="103"/>
      <c r="FH73" s="103"/>
      <c r="FI73" s="103"/>
    </row>
    <row r="74" spans="1:165" ht="22" x14ac:dyDescent="0.2">
      <c r="A74" s="133"/>
      <c r="B74" s="126" t="s">
        <v>800</v>
      </c>
      <c r="C74" s="34" t="e">
        <f ca="1">IF(市町村抽出表!AW168=0,"－",市町村抽出表!AW169)</f>
        <v>#REF!</v>
      </c>
      <c r="D74" s="142" t="e">
        <f ca="1">IF(市町村抽出表!AW168=0,"－",市町村抽出表!AW168)</f>
        <v>#REF!</v>
      </c>
      <c r="E74" s="131" t="s">
        <v>809</v>
      </c>
      <c r="F74" s="34" t="e">
        <f ca="1">IF(D74&lt;0.5,"※0.5人未満","")</f>
        <v>#REF!</v>
      </c>
      <c r="H74" s="138"/>
      <c r="I74" s="140"/>
      <c r="L74" s="103"/>
      <c r="M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103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103"/>
      <c r="CK74" s="103"/>
      <c r="CL74" s="103"/>
      <c r="CM74" s="103"/>
      <c r="CN74" s="103"/>
      <c r="CO74" s="103"/>
      <c r="CP74" s="103"/>
      <c r="CQ74" s="103"/>
      <c r="CR74" s="103"/>
      <c r="CS74" s="103"/>
      <c r="CT74" s="103"/>
      <c r="CU74" s="103"/>
      <c r="CV74" s="103"/>
      <c r="CW74" s="103"/>
      <c r="CX74" s="103"/>
      <c r="CY74" s="103"/>
      <c r="CZ74" s="103"/>
      <c r="DA74" s="103"/>
      <c r="DB74" s="103"/>
      <c r="DC74" s="103"/>
      <c r="DD74" s="103"/>
      <c r="DE74" s="103"/>
      <c r="DF74" s="103"/>
      <c r="DG74" s="103"/>
      <c r="DH74" s="103"/>
      <c r="DI74" s="103"/>
      <c r="DJ74" s="103"/>
      <c r="DK74" s="103"/>
      <c r="DL74" s="103"/>
      <c r="DM74" s="103"/>
      <c r="DN74" s="103"/>
      <c r="DO74" s="103"/>
      <c r="DP74" s="103"/>
      <c r="DQ74" s="103"/>
      <c r="DR74" s="103"/>
      <c r="DS74" s="103"/>
      <c r="DT74" s="103"/>
      <c r="DU74" s="103"/>
      <c r="DV74" s="103"/>
      <c r="DW74" s="103"/>
      <c r="DX74" s="103"/>
      <c r="DY74" s="103"/>
      <c r="DZ74" s="103"/>
      <c r="EA74" s="103"/>
      <c r="EB74" s="103"/>
      <c r="EC74" s="103"/>
      <c r="ED74" s="103"/>
      <c r="EE74" s="103"/>
      <c r="EF74" s="103"/>
      <c r="EG74" s="103"/>
      <c r="EH74" s="103"/>
      <c r="EI74" s="103"/>
      <c r="EJ74" s="103"/>
      <c r="EK74" s="103"/>
      <c r="EL74" s="103"/>
      <c r="EM74" s="103"/>
      <c r="EN74" s="103"/>
      <c r="EO74" s="103"/>
      <c r="EP74" s="103"/>
      <c r="EQ74" s="103"/>
      <c r="ER74" s="103"/>
      <c r="ES74" s="103"/>
      <c r="ET74" s="103"/>
      <c r="EU74" s="103"/>
      <c r="EV74" s="103"/>
      <c r="EW74" s="103"/>
      <c r="EX74" s="103"/>
      <c r="EY74" s="103"/>
      <c r="EZ74" s="103"/>
      <c r="FA74" s="103"/>
      <c r="FB74" s="103"/>
      <c r="FC74" s="103"/>
      <c r="FD74" s="103"/>
      <c r="FE74" s="103"/>
      <c r="FF74" s="103"/>
      <c r="FG74" s="103"/>
      <c r="FH74" s="103"/>
      <c r="FI74" s="103"/>
    </row>
    <row r="75" spans="1:165" ht="22" x14ac:dyDescent="0.2">
      <c r="A75" s="133"/>
      <c r="B75" s="126" t="s">
        <v>801</v>
      </c>
      <c r="C75" s="34" t="e">
        <f ca="1">IF(市町村抽出表!BB168=0,"－",市町村抽出表!BB169)</f>
        <v>#REF!</v>
      </c>
      <c r="D75" s="141" t="e">
        <f ca="1">IF(市町村抽出表!BB168=0,"－",市町村抽出表!BB168)</f>
        <v>#REF!</v>
      </c>
      <c r="E75" s="131" t="s">
        <v>810</v>
      </c>
      <c r="F75" s="34" t="e">
        <f ca="1">IF(D75&lt;0.5,"※0.5km未満","")</f>
        <v>#REF!</v>
      </c>
      <c r="H75" s="138"/>
      <c r="I75" s="140"/>
      <c r="L75" s="103"/>
      <c r="M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03"/>
      <c r="BX75" s="103"/>
      <c r="BY75" s="103"/>
      <c r="BZ75" s="103"/>
      <c r="CA75" s="103"/>
      <c r="CB75" s="103"/>
      <c r="CC75" s="103"/>
      <c r="CD75" s="103"/>
      <c r="CE75" s="103"/>
      <c r="CF75" s="103"/>
      <c r="CG75" s="103"/>
      <c r="CH75" s="103"/>
      <c r="CI75" s="103"/>
      <c r="CJ75" s="103"/>
      <c r="CK75" s="103"/>
      <c r="CL75" s="103"/>
      <c r="CM75" s="103"/>
      <c r="CN75" s="103"/>
      <c r="CO75" s="103"/>
      <c r="CP75" s="103"/>
      <c r="CQ75" s="103"/>
      <c r="CR75" s="103"/>
      <c r="CS75" s="103"/>
      <c r="CT75" s="103"/>
      <c r="CU75" s="103"/>
      <c r="CV75" s="103"/>
      <c r="CW75" s="103"/>
      <c r="CX75" s="103"/>
      <c r="CY75" s="103"/>
      <c r="CZ75" s="103"/>
      <c r="DA75" s="103"/>
      <c r="DB75" s="103"/>
      <c r="DC75" s="103"/>
      <c r="DD75" s="103"/>
      <c r="DE75" s="103"/>
      <c r="DF75" s="103"/>
      <c r="DG75" s="103"/>
      <c r="DH75" s="103"/>
      <c r="DI75" s="103"/>
      <c r="DJ75" s="103"/>
      <c r="DK75" s="103"/>
      <c r="DL75" s="103"/>
      <c r="DM75" s="103"/>
      <c r="DN75" s="103"/>
      <c r="DO75" s="103"/>
      <c r="DP75" s="103"/>
      <c r="DQ75" s="103"/>
      <c r="DR75" s="103"/>
      <c r="DS75" s="103"/>
      <c r="DT75" s="103"/>
      <c r="DU75" s="103"/>
      <c r="DV75" s="103"/>
      <c r="DW75" s="103"/>
      <c r="DX75" s="103"/>
      <c r="DY75" s="103"/>
      <c r="DZ75" s="103"/>
      <c r="EA75" s="103"/>
      <c r="EB75" s="103"/>
      <c r="EC75" s="103"/>
      <c r="ED75" s="103"/>
      <c r="EE75" s="103"/>
      <c r="EF75" s="103"/>
      <c r="EG75" s="103"/>
      <c r="EH75" s="103"/>
      <c r="EI75" s="103"/>
      <c r="EJ75" s="103"/>
      <c r="EK75" s="103"/>
      <c r="EL75" s="103"/>
      <c r="EM75" s="103"/>
      <c r="EN75" s="103"/>
      <c r="EO75" s="103"/>
      <c r="EP75" s="103"/>
      <c r="EQ75" s="103"/>
      <c r="ER75" s="103"/>
      <c r="ES75" s="103"/>
      <c r="ET75" s="103"/>
      <c r="EU75" s="103"/>
      <c r="EV75" s="103"/>
      <c r="EW75" s="103"/>
      <c r="EX75" s="103"/>
      <c r="EY75" s="103"/>
      <c r="EZ75" s="103"/>
      <c r="FA75" s="103"/>
      <c r="FB75" s="103"/>
      <c r="FC75" s="103"/>
      <c r="FD75" s="103"/>
      <c r="FE75" s="103"/>
      <c r="FF75" s="103"/>
      <c r="FG75" s="103"/>
      <c r="FH75" s="103"/>
      <c r="FI75" s="103"/>
    </row>
    <row r="76" spans="1:165" ht="22" x14ac:dyDescent="0.2">
      <c r="A76" s="134"/>
      <c r="B76" s="126" t="s">
        <v>802</v>
      </c>
      <c r="C76" s="34" t="e">
        <f ca="1">IF(市町村抽出表!BD168=0,"－",市町村抽出表!BD169)</f>
        <v>#REF!</v>
      </c>
      <c r="D76" s="142" t="e">
        <f ca="1">IF(市町村抽出表!BD168=0,"－",市町村抽出表!BD168)</f>
        <v>#REF!</v>
      </c>
      <c r="E76" s="131" t="s">
        <v>809</v>
      </c>
      <c r="F76" s="34" t="e">
        <f ca="1">IF(D76&lt;0.5,"※0.5人未満","")</f>
        <v>#REF!</v>
      </c>
      <c r="H76" s="138"/>
      <c r="I76" s="140"/>
      <c r="L76" s="103"/>
      <c r="M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  <c r="CM76" s="103"/>
      <c r="CN76" s="103"/>
      <c r="CO76" s="103"/>
      <c r="CP76" s="103"/>
      <c r="CQ76" s="103"/>
      <c r="CR76" s="103"/>
      <c r="CS76" s="103"/>
      <c r="CT76" s="103"/>
      <c r="CU76" s="103"/>
      <c r="CV76" s="103"/>
      <c r="CW76" s="103"/>
      <c r="CX76" s="103"/>
      <c r="CY76" s="103"/>
      <c r="CZ76" s="103"/>
      <c r="DA76" s="103"/>
      <c r="DB76" s="103"/>
      <c r="DC76" s="103"/>
      <c r="DD76" s="103"/>
      <c r="DE76" s="103"/>
      <c r="DF76" s="103"/>
      <c r="DG76" s="103"/>
      <c r="DH76" s="103"/>
      <c r="DI76" s="103"/>
      <c r="DJ76" s="103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103"/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103"/>
      <c r="EG76" s="103"/>
      <c r="EH76" s="103"/>
      <c r="EI76" s="103"/>
      <c r="EJ76" s="103"/>
      <c r="EK76" s="103"/>
      <c r="EL76" s="103"/>
      <c r="EM76" s="103"/>
      <c r="EN76" s="103"/>
      <c r="EO76" s="103"/>
      <c r="EP76" s="103"/>
      <c r="EQ76" s="103"/>
      <c r="ER76" s="103"/>
      <c r="ES76" s="103"/>
      <c r="ET76" s="103"/>
      <c r="EU76" s="103"/>
      <c r="EV76" s="103"/>
      <c r="EW76" s="103"/>
      <c r="EX76" s="103"/>
      <c r="EY76" s="103"/>
      <c r="EZ76" s="103"/>
      <c r="FA76" s="103"/>
      <c r="FB76" s="103"/>
      <c r="FC76" s="103"/>
      <c r="FD76" s="103"/>
      <c r="FE76" s="103"/>
      <c r="FF76" s="103"/>
      <c r="FG76" s="103"/>
      <c r="FH76" s="103"/>
      <c r="FI76" s="103"/>
    </row>
    <row r="77" spans="1:165" ht="22" x14ac:dyDescent="0.2">
      <c r="A77" s="132" t="s">
        <v>37</v>
      </c>
      <c r="B77" s="126" t="s">
        <v>803</v>
      </c>
      <c r="C77" s="34" t="e">
        <f ca="1">IF(市町村抽出表!BG168=0,"－",市町村抽出表!BG169)</f>
        <v>#REF!</v>
      </c>
      <c r="D77" s="142" t="e">
        <f ca="1">IF(市町村抽出表!BG168=0,"－",市町村抽出表!BG168)</f>
        <v>#REF!</v>
      </c>
      <c r="E77" s="131" t="s">
        <v>811</v>
      </c>
      <c r="F77" s="34" t="e">
        <f ca="1">IF(D77&lt;0.5,"※0.5箇所未満","")</f>
        <v>#REF!</v>
      </c>
      <c r="H77" s="138"/>
      <c r="I77" s="140"/>
      <c r="L77" s="103"/>
      <c r="M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103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103"/>
      <c r="CK77" s="103"/>
      <c r="CL77" s="103"/>
      <c r="CM77" s="103"/>
      <c r="CN77" s="103"/>
      <c r="CO77" s="103"/>
      <c r="CP77" s="103"/>
      <c r="CQ77" s="103"/>
      <c r="CR77" s="103"/>
      <c r="CS77" s="103"/>
      <c r="CT77" s="103"/>
      <c r="CU77" s="103"/>
      <c r="CV77" s="103"/>
      <c r="CW77" s="103"/>
      <c r="CX77" s="103"/>
      <c r="CY77" s="103"/>
      <c r="CZ77" s="103"/>
      <c r="DA77" s="103"/>
      <c r="DB77" s="103"/>
      <c r="DC77" s="103"/>
      <c r="DD77" s="103"/>
      <c r="DE77" s="103"/>
      <c r="DF77" s="103"/>
      <c r="DG77" s="103"/>
      <c r="DH77" s="103"/>
      <c r="DI77" s="103"/>
      <c r="DJ77" s="103"/>
      <c r="DK77" s="103"/>
      <c r="DL77" s="103"/>
      <c r="DM77" s="103"/>
      <c r="DN77" s="103"/>
      <c r="DO77" s="103"/>
      <c r="DP77" s="103"/>
      <c r="DQ77" s="103"/>
      <c r="DR77" s="103"/>
      <c r="DS77" s="103"/>
      <c r="DT77" s="103"/>
      <c r="DU77" s="103"/>
      <c r="DV77" s="103"/>
      <c r="DW77" s="103"/>
      <c r="DX77" s="103"/>
      <c r="DY77" s="103"/>
      <c r="DZ77" s="103"/>
      <c r="EA77" s="103"/>
      <c r="EB77" s="103"/>
      <c r="EC77" s="103"/>
      <c r="ED77" s="103"/>
      <c r="EE77" s="103"/>
      <c r="EF77" s="103"/>
      <c r="EG77" s="103"/>
      <c r="EH77" s="103"/>
      <c r="EI77" s="103"/>
      <c r="EJ77" s="103"/>
      <c r="EK77" s="103"/>
      <c r="EL77" s="103"/>
      <c r="EM77" s="103"/>
      <c r="EN77" s="103"/>
      <c r="EO77" s="103"/>
      <c r="EP77" s="103"/>
      <c r="EQ77" s="103"/>
      <c r="ER77" s="103"/>
      <c r="ES77" s="103"/>
      <c r="ET77" s="103"/>
      <c r="EU77" s="103"/>
      <c r="EV77" s="103"/>
      <c r="EW77" s="103"/>
      <c r="EX77" s="103"/>
      <c r="EY77" s="103"/>
      <c r="EZ77" s="103"/>
      <c r="FA77" s="103"/>
      <c r="FB77" s="103"/>
      <c r="FC77" s="103"/>
      <c r="FD77" s="103"/>
      <c r="FE77" s="103"/>
      <c r="FF77" s="103"/>
      <c r="FG77" s="103"/>
      <c r="FH77" s="103"/>
      <c r="FI77" s="103"/>
    </row>
    <row r="78" spans="1:165" ht="22" x14ac:dyDescent="0.2">
      <c r="A78" s="133"/>
      <c r="B78" s="126" t="s">
        <v>804</v>
      </c>
      <c r="C78" s="34" t="e">
        <f ca="1">IF(市町村抽出表!BI168=0,"－",市町村抽出表!BI169)</f>
        <v>#REF!</v>
      </c>
      <c r="D78" s="142" t="e">
        <f ca="1">IF(市町村抽出表!BI168=0,"－",市町村抽出表!BI168)</f>
        <v>#REF!</v>
      </c>
      <c r="E78" s="131" t="s">
        <v>811</v>
      </c>
      <c r="F78" s="34" t="e">
        <f ca="1">IF(D78&lt;0.5,"※0.5箇所未満","")</f>
        <v>#REF!</v>
      </c>
      <c r="H78" s="138"/>
      <c r="I78" s="140"/>
      <c r="L78" s="103"/>
      <c r="M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103"/>
      <c r="BX78" s="103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3"/>
      <c r="CJ78" s="103"/>
      <c r="CK78" s="103"/>
      <c r="CL78" s="103"/>
      <c r="CM78" s="103"/>
      <c r="CN78" s="103"/>
      <c r="CO78" s="103"/>
      <c r="CP78" s="103"/>
      <c r="CQ78" s="103"/>
      <c r="CR78" s="103"/>
      <c r="CS78" s="103"/>
      <c r="CT78" s="103"/>
      <c r="CU78" s="103"/>
      <c r="CV78" s="103"/>
      <c r="CW78" s="103"/>
      <c r="CX78" s="103"/>
      <c r="CY78" s="103"/>
      <c r="CZ78" s="103"/>
      <c r="DA78" s="103"/>
      <c r="DB78" s="103"/>
      <c r="DC78" s="103"/>
      <c r="DD78" s="103"/>
      <c r="DE78" s="103"/>
      <c r="DF78" s="103"/>
      <c r="DG78" s="103"/>
      <c r="DH78" s="103"/>
      <c r="DI78" s="103"/>
      <c r="DJ78" s="103"/>
      <c r="DK78" s="103"/>
      <c r="DL78" s="103"/>
      <c r="DM78" s="103"/>
      <c r="DN78" s="103"/>
      <c r="DO78" s="103"/>
      <c r="DP78" s="103"/>
      <c r="DQ78" s="103"/>
      <c r="DR78" s="103"/>
      <c r="DS78" s="103"/>
      <c r="DT78" s="103"/>
      <c r="DU78" s="103"/>
      <c r="DV78" s="103"/>
      <c r="DW78" s="103"/>
      <c r="DX78" s="103"/>
      <c r="DY78" s="103"/>
      <c r="DZ78" s="103"/>
      <c r="EA78" s="103"/>
      <c r="EB78" s="103"/>
      <c r="EC78" s="103"/>
      <c r="ED78" s="103"/>
      <c r="EE78" s="103"/>
      <c r="EF78" s="103"/>
      <c r="EG78" s="103"/>
      <c r="EH78" s="103"/>
      <c r="EI78" s="103"/>
      <c r="EJ78" s="103"/>
      <c r="EK78" s="103"/>
      <c r="EL78" s="103"/>
      <c r="EM78" s="103"/>
      <c r="EN78" s="103"/>
      <c r="EO78" s="103"/>
      <c r="EP78" s="103"/>
      <c r="EQ78" s="103"/>
      <c r="ER78" s="103"/>
      <c r="ES78" s="103"/>
      <c r="ET78" s="103"/>
      <c r="EU78" s="103"/>
      <c r="EV78" s="103"/>
      <c r="EW78" s="103"/>
      <c r="EX78" s="103"/>
      <c r="EY78" s="103"/>
      <c r="EZ78" s="103"/>
      <c r="FA78" s="103"/>
      <c r="FB78" s="103"/>
      <c r="FC78" s="103"/>
      <c r="FD78" s="103"/>
      <c r="FE78" s="103"/>
      <c r="FF78" s="103"/>
      <c r="FG78" s="103"/>
      <c r="FH78" s="103"/>
      <c r="FI78" s="103"/>
    </row>
    <row r="79" spans="1:165" ht="22" x14ac:dyDescent="0.2">
      <c r="A79" s="134"/>
      <c r="B79" s="126" t="s">
        <v>805</v>
      </c>
      <c r="C79" s="34" t="e">
        <f ca="1">IF(市町村抽出表!BJ168=0,"－",市町村抽出表!BJ169)</f>
        <v>#REF!</v>
      </c>
      <c r="D79" s="142" t="e">
        <f ca="1">IF(市町村抽出表!BJ168=0,"－",市町村抽出表!BJ168)</f>
        <v>#REF!</v>
      </c>
      <c r="E79" s="131" t="s">
        <v>811</v>
      </c>
      <c r="F79" s="34" t="e">
        <f ca="1">IF(D79&lt;0.5,"※0.5箇所未満","")</f>
        <v>#REF!</v>
      </c>
      <c r="H79" s="138"/>
      <c r="I79" s="140"/>
      <c r="L79" s="103"/>
      <c r="M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103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103"/>
      <c r="CK79" s="103"/>
      <c r="CL79" s="103"/>
      <c r="CM79" s="103"/>
      <c r="CN79" s="103"/>
      <c r="CO79" s="103"/>
      <c r="CP79" s="103"/>
      <c r="CQ79" s="103"/>
      <c r="CR79" s="103"/>
      <c r="CS79" s="103"/>
      <c r="CT79" s="103"/>
      <c r="CU79" s="103"/>
      <c r="CV79" s="103"/>
      <c r="CW79" s="103"/>
      <c r="CX79" s="103"/>
      <c r="CY79" s="103"/>
      <c r="CZ79" s="103"/>
      <c r="DA79" s="103"/>
      <c r="DB79" s="103"/>
      <c r="DC79" s="103"/>
      <c r="DD79" s="103"/>
      <c r="DE79" s="103"/>
      <c r="DF79" s="103"/>
      <c r="DG79" s="103"/>
      <c r="DH79" s="103"/>
      <c r="DI79" s="103"/>
      <c r="DJ79" s="103"/>
      <c r="DK79" s="103"/>
      <c r="DL79" s="103"/>
      <c r="DM79" s="103"/>
      <c r="DN79" s="103"/>
      <c r="DO79" s="103"/>
      <c r="DP79" s="103"/>
      <c r="DQ79" s="103"/>
      <c r="DR79" s="103"/>
      <c r="DS79" s="103"/>
      <c r="DT79" s="103"/>
      <c r="DU79" s="103"/>
      <c r="DV79" s="103"/>
      <c r="DW79" s="103"/>
      <c r="DX79" s="103"/>
      <c r="DY79" s="103"/>
      <c r="DZ79" s="103"/>
      <c r="EA79" s="103"/>
      <c r="EB79" s="103"/>
      <c r="EC79" s="103"/>
      <c r="ED79" s="103"/>
      <c r="EE79" s="103"/>
      <c r="EF79" s="103"/>
      <c r="EG79" s="103"/>
      <c r="EH79" s="103"/>
      <c r="EI79" s="103"/>
      <c r="EJ79" s="103"/>
      <c r="EK79" s="103"/>
      <c r="EL79" s="103"/>
      <c r="EM79" s="103"/>
      <c r="EN79" s="103"/>
      <c r="EO79" s="103"/>
      <c r="EP79" s="103"/>
      <c r="EQ79" s="103"/>
      <c r="ER79" s="103"/>
      <c r="ES79" s="103"/>
      <c r="ET79" s="103"/>
      <c r="EU79" s="103"/>
      <c r="EV79" s="103"/>
      <c r="EW79" s="103"/>
      <c r="EX79" s="103"/>
      <c r="EY79" s="103"/>
      <c r="EZ79" s="103"/>
      <c r="FA79" s="103"/>
      <c r="FB79" s="103"/>
      <c r="FC79" s="103"/>
      <c r="FD79" s="103"/>
      <c r="FE79" s="103"/>
      <c r="FF79" s="103"/>
      <c r="FG79" s="103"/>
      <c r="FH79" s="103"/>
      <c r="FI79" s="103"/>
    </row>
    <row r="80" spans="1:165" x14ac:dyDescent="0.2">
      <c r="A80" s="5" t="s">
        <v>813</v>
      </c>
      <c r="C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/>
      <c r="CK80" s="103"/>
      <c r="CL80" s="103"/>
      <c r="CM80" s="103"/>
      <c r="CN80" s="103"/>
      <c r="CO80" s="103"/>
      <c r="CP80" s="103"/>
      <c r="CQ80" s="103"/>
      <c r="CR80" s="103"/>
      <c r="CS80" s="103"/>
      <c r="CT80" s="103"/>
      <c r="CU80" s="103"/>
      <c r="CV80" s="103"/>
      <c r="CW80" s="103"/>
      <c r="CX80" s="103"/>
      <c r="CY80" s="103"/>
      <c r="CZ80" s="103"/>
      <c r="DA80" s="103"/>
      <c r="DB80" s="103"/>
      <c r="DC80" s="103"/>
      <c r="DD80" s="103"/>
      <c r="DE80" s="103"/>
      <c r="DF80" s="103"/>
      <c r="DG80" s="103"/>
      <c r="DH80" s="103"/>
      <c r="DI80" s="103"/>
      <c r="DJ80" s="103"/>
      <c r="DK80" s="103"/>
      <c r="DL80" s="103"/>
      <c r="DM80" s="103"/>
      <c r="DN80" s="103"/>
      <c r="DO80" s="103"/>
      <c r="DP80" s="103"/>
      <c r="DQ80" s="103"/>
      <c r="DR80" s="103"/>
      <c r="DS80" s="103"/>
      <c r="DT80" s="103"/>
      <c r="DU80" s="103"/>
      <c r="DV80" s="103"/>
      <c r="DW80" s="103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</row>
    <row r="81" spans="1:165" x14ac:dyDescent="0.2">
      <c r="A81" s="5" t="s">
        <v>814</v>
      </c>
      <c r="C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/>
      <c r="CK81" s="103"/>
      <c r="CL81" s="103"/>
      <c r="CM81" s="103"/>
      <c r="CN81" s="103"/>
      <c r="CO81" s="103"/>
      <c r="CP81" s="103"/>
      <c r="CQ81" s="103"/>
      <c r="CR81" s="103"/>
      <c r="CS81" s="103"/>
      <c r="CT81" s="103"/>
      <c r="CU81" s="103"/>
      <c r="CV81" s="103"/>
      <c r="CW81" s="103"/>
      <c r="CX81" s="103"/>
      <c r="CY81" s="103"/>
      <c r="CZ81" s="103"/>
      <c r="DA81" s="103"/>
      <c r="DB81" s="103"/>
      <c r="DC81" s="103"/>
      <c r="DD81" s="103"/>
      <c r="DE81" s="103"/>
      <c r="DF81" s="103"/>
      <c r="DG81" s="103"/>
      <c r="DH81" s="103"/>
      <c r="DI81" s="103"/>
      <c r="DJ81" s="103"/>
      <c r="DK81" s="103"/>
      <c r="DL81" s="103"/>
      <c r="DM81" s="103"/>
      <c r="DN81" s="103"/>
      <c r="DO81" s="103"/>
      <c r="DP81" s="103"/>
      <c r="DQ81" s="103"/>
      <c r="DR81" s="103"/>
      <c r="DS81" s="103"/>
      <c r="DT81" s="103"/>
      <c r="DU81" s="103"/>
      <c r="DV81" s="103"/>
      <c r="DW81" s="103"/>
      <c r="DX81" s="103"/>
      <c r="DY81" s="103"/>
      <c r="DZ81" s="103"/>
      <c r="EA81" s="103"/>
      <c r="EB81" s="103"/>
      <c r="EC81" s="103"/>
      <c r="ED81" s="103"/>
      <c r="EE81" s="103"/>
      <c r="EF81" s="103"/>
      <c r="EG81" s="103"/>
      <c r="EH81" s="103"/>
      <c r="EI81" s="103"/>
      <c r="EJ81" s="103"/>
      <c r="EK81" s="103"/>
      <c r="EL81" s="103"/>
      <c r="EM81" s="103"/>
      <c r="EN81" s="103"/>
      <c r="EO81" s="103"/>
      <c r="EP81" s="103"/>
      <c r="EQ81" s="103"/>
      <c r="ER81" s="103"/>
      <c r="ES81" s="103"/>
      <c r="ET81" s="103"/>
      <c r="EU81" s="103"/>
      <c r="EV81" s="103"/>
      <c r="EW81" s="103"/>
      <c r="EX81" s="103"/>
      <c r="EY81" s="103"/>
      <c r="EZ81" s="103"/>
      <c r="FA81" s="103"/>
      <c r="FB81" s="103"/>
      <c r="FC81" s="103"/>
      <c r="FD81" s="103"/>
      <c r="FE81" s="103"/>
      <c r="FF81" s="103"/>
      <c r="FG81" s="103"/>
      <c r="FH81" s="103"/>
      <c r="FI81" s="103"/>
    </row>
    <row r="82" spans="1:165" x14ac:dyDescent="0.2">
      <c r="A82" s="5" t="s">
        <v>815</v>
      </c>
      <c r="C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103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103"/>
      <c r="CK82" s="103"/>
      <c r="CL82" s="103"/>
      <c r="CM82" s="103"/>
      <c r="CN82" s="103"/>
      <c r="CO82" s="103"/>
      <c r="CP82" s="103"/>
      <c r="CQ82" s="103"/>
      <c r="CR82" s="103"/>
      <c r="CS82" s="103"/>
      <c r="CT82" s="103"/>
      <c r="CU82" s="103"/>
      <c r="CV82" s="103"/>
      <c r="CW82" s="103"/>
      <c r="CX82" s="103"/>
      <c r="CY82" s="103"/>
      <c r="CZ82" s="103"/>
      <c r="DA82" s="103"/>
      <c r="DB82" s="103"/>
      <c r="DC82" s="103"/>
      <c r="DD82" s="103"/>
      <c r="DE82" s="103"/>
      <c r="DF82" s="103"/>
      <c r="DG82" s="103"/>
      <c r="DH82" s="103"/>
      <c r="DI82" s="103"/>
      <c r="DJ82" s="103"/>
      <c r="DK82" s="103"/>
      <c r="DL82" s="103"/>
      <c r="DM82" s="103"/>
      <c r="DN82" s="103"/>
      <c r="DO82" s="103"/>
      <c r="DP82" s="103"/>
      <c r="DQ82" s="103"/>
      <c r="DR82" s="103"/>
      <c r="DS82" s="103"/>
      <c r="DT82" s="103"/>
      <c r="DU82" s="103"/>
      <c r="DV82" s="103"/>
      <c r="DW82" s="103"/>
      <c r="DX82" s="103"/>
      <c r="DY82" s="103"/>
      <c r="DZ82" s="103"/>
      <c r="EA82" s="103"/>
      <c r="EB82" s="103"/>
      <c r="EC82" s="103"/>
      <c r="ED82" s="103"/>
      <c r="EE82" s="103"/>
      <c r="EF82" s="103"/>
      <c r="EG82" s="103"/>
      <c r="EH82" s="103"/>
      <c r="EI82" s="103"/>
      <c r="EJ82" s="103"/>
      <c r="EK82" s="103"/>
      <c r="EL82" s="103"/>
      <c r="EM82" s="103"/>
      <c r="EN82" s="103"/>
      <c r="EO82" s="103"/>
      <c r="EP82" s="103"/>
      <c r="EQ82" s="103"/>
      <c r="ER82" s="103"/>
      <c r="ES82" s="103"/>
      <c r="ET82" s="103"/>
      <c r="EU82" s="103"/>
      <c r="EV82" s="103"/>
      <c r="EW82" s="103"/>
      <c r="EX82" s="103"/>
      <c r="EY82" s="103"/>
      <c r="EZ82" s="103"/>
      <c r="FA82" s="103"/>
      <c r="FB82" s="103"/>
      <c r="FC82" s="103"/>
      <c r="FD82" s="103"/>
      <c r="FE82" s="103"/>
      <c r="FF82" s="103"/>
      <c r="FG82" s="103"/>
      <c r="FH82" s="103"/>
      <c r="FI82" s="103"/>
    </row>
    <row r="83" spans="1:165" x14ac:dyDescent="0.2">
      <c r="A83" s="5"/>
      <c r="C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  <c r="EW83" s="103"/>
      <c r="EX83" s="103"/>
      <c r="EY83" s="103"/>
      <c r="EZ83" s="103"/>
      <c r="FA83" s="103"/>
      <c r="FB83" s="103"/>
      <c r="FC83" s="103"/>
      <c r="FD83" s="103"/>
      <c r="FE83" s="103"/>
      <c r="FF83" s="103"/>
      <c r="FG83" s="103"/>
      <c r="FH83" s="103"/>
      <c r="FI83" s="103"/>
    </row>
    <row r="84" spans="1:165" x14ac:dyDescent="0.2">
      <c r="A84" s="5"/>
      <c r="C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  <c r="CM84" s="103"/>
      <c r="CN84" s="103"/>
      <c r="CO84" s="103"/>
      <c r="CP84" s="103"/>
      <c r="CQ84" s="103"/>
      <c r="CR84" s="103"/>
      <c r="CS84" s="103"/>
      <c r="CT84" s="103"/>
      <c r="CU84" s="103"/>
      <c r="CV84" s="103"/>
      <c r="CW84" s="103"/>
      <c r="CX84" s="103"/>
      <c r="CY84" s="103"/>
      <c r="CZ84" s="103"/>
      <c r="DA84" s="103"/>
      <c r="DB84" s="103"/>
      <c r="DC84" s="103"/>
      <c r="DD84" s="103"/>
      <c r="DE84" s="103"/>
      <c r="DF84" s="103"/>
      <c r="DG84" s="103"/>
      <c r="DH84" s="103"/>
      <c r="DI84" s="103"/>
      <c r="DJ84" s="103"/>
      <c r="DK84" s="103"/>
      <c r="DL84" s="103"/>
      <c r="DM84" s="103"/>
      <c r="DN84" s="103"/>
      <c r="DO84" s="103"/>
      <c r="DP84" s="103"/>
      <c r="DQ84" s="103"/>
      <c r="DR84" s="103"/>
      <c r="DS84" s="103"/>
      <c r="DT84" s="103"/>
      <c r="DU84" s="103"/>
      <c r="DV84" s="103"/>
      <c r="DW84" s="103"/>
      <c r="DX84" s="103"/>
      <c r="DY84" s="103"/>
      <c r="DZ84" s="103"/>
      <c r="EA84" s="103"/>
      <c r="EB84" s="103"/>
      <c r="EC84" s="103"/>
      <c r="ED84" s="103"/>
      <c r="EE84" s="103"/>
      <c r="EF84" s="103"/>
      <c r="EG84" s="103"/>
      <c r="EH84" s="103"/>
      <c r="EI84" s="103"/>
      <c r="EJ84" s="103"/>
      <c r="EK84" s="103"/>
      <c r="EL84" s="103"/>
      <c r="EM84" s="103"/>
      <c r="EN84" s="103"/>
      <c r="EO84" s="103"/>
      <c r="EP84" s="103"/>
      <c r="EQ84" s="103"/>
      <c r="ER84" s="103"/>
      <c r="ES84" s="103"/>
      <c r="ET84" s="103"/>
      <c r="EU84" s="103"/>
      <c r="EV84" s="103"/>
      <c r="EW84" s="103"/>
      <c r="EX84" s="103"/>
      <c r="EY84" s="103"/>
      <c r="EZ84" s="103"/>
      <c r="FA84" s="103"/>
      <c r="FB84" s="103"/>
      <c r="FC84" s="103"/>
      <c r="FD84" s="103"/>
      <c r="FE84" s="103"/>
      <c r="FF84" s="103"/>
      <c r="FG84" s="103"/>
      <c r="FH84" s="103"/>
      <c r="FI84" s="103"/>
    </row>
    <row r="85" spans="1:165" x14ac:dyDescent="0.2">
      <c r="A85" s="5"/>
      <c r="C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  <c r="BM85" s="103"/>
      <c r="BN85" s="103"/>
      <c r="BO85" s="103"/>
      <c r="BP85" s="103"/>
      <c r="BQ85" s="103"/>
      <c r="BR85" s="103"/>
      <c r="BS85" s="103"/>
      <c r="BT85" s="103"/>
      <c r="BU85" s="103"/>
      <c r="BV85" s="103"/>
      <c r="BW85" s="103"/>
      <c r="BX85" s="103"/>
      <c r="BY85" s="103"/>
      <c r="BZ85" s="103"/>
      <c r="CA85" s="103"/>
      <c r="CB85" s="103"/>
      <c r="CC85" s="103"/>
      <c r="CD85" s="103"/>
      <c r="CE85" s="103"/>
      <c r="CF85" s="103"/>
      <c r="CG85" s="103"/>
      <c r="CH85" s="103"/>
      <c r="CI85" s="103"/>
      <c r="CJ85" s="103"/>
      <c r="CK85" s="103"/>
      <c r="CL85" s="103"/>
      <c r="CM85" s="103"/>
      <c r="CN85" s="103"/>
      <c r="CO85" s="103"/>
      <c r="CP85" s="103"/>
      <c r="CQ85" s="103"/>
      <c r="CR85" s="103"/>
      <c r="CS85" s="103"/>
      <c r="CT85" s="103"/>
      <c r="CU85" s="103"/>
      <c r="CV85" s="103"/>
      <c r="CW85" s="103"/>
      <c r="CX85" s="103"/>
      <c r="CY85" s="103"/>
      <c r="CZ85" s="103"/>
      <c r="DA85" s="103"/>
      <c r="DB85" s="103"/>
      <c r="DC85" s="103"/>
      <c r="DD85" s="103"/>
      <c r="DE85" s="103"/>
      <c r="DF85" s="103"/>
      <c r="DG85" s="103"/>
      <c r="DH85" s="103"/>
      <c r="DI85" s="103"/>
      <c r="DJ85" s="103"/>
      <c r="DK85" s="103"/>
      <c r="DL85" s="103"/>
      <c r="DM85" s="103"/>
      <c r="DN85" s="103"/>
      <c r="DO85" s="103"/>
      <c r="DP85" s="103"/>
      <c r="DQ85" s="103"/>
      <c r="DR85" s="103"/>
      <c r="DS85" s="103"/>
      <c r="DT85" s="103"/>
      <c r="DU85" s="103"/>
      <c r="DV85" s="103"/>
      <c r="DW85" s="103"/>
      <c r="DX85" s="103"/>
      <c r="DY85" s="103"/>
      <c r="DZ85" s="103"/>
      <c r="EA85" s="103"/>
      <c r="EB85" s="103"/>
      <c r="EC85" s="103"/>
      <c r="ED85" s="103"/>
      <c r="EE85" s="103"/>
      <c r="EF85" s="103"/>
      <c r="EG85" s="103"/>
      <c r="EH85" s="103"/>
      <c r="EI85" s="103"/>
      <c r="EJ85" s="103"/>
      <c r="EK85" s="103"/>
      <c r="EL85" s="103"/>
      <c r="EM85" s="103"/>
      <c r="EN85" s="103"/>
      <c r="EO85" s="103"/>
      <c r="EP85" s="103"/>
      <c r="EQ85" s="103"/>
      <c r="ER85" s="103"/>
      <c r="ES85" s="103"/>
      <c r="ET85" s="103"/>
      <c r="EU85" s="103"/>
      <c r="EV85" s="103"/>
      <c r="EW85" s="103"/>
      <c r="EX85" s="103"/>
      <c r="EY85" s="103"/>
      <c r="EZ85" s="103"/>
      <c r="FA85" s="103"/>
      <c r="FB85" s="103"/>
      <c r="FC85" s="103"/>
      <c r="FD85" s="103"/>
      <c r="FE85" s="103"/>
      <c r="FF85" s="103"/>
      <c r="FG85" s="103"/>
      <c r="FH85" s="103"/>
      <c r="FI85" s="103"/>
    </row>
    <row r="86" spans="1:165" x14ac:dyDescent="0.2">
      <c r="A86" s="5"/>
      <c r="C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  <c r="CM86" s="103"/>
      <c r="CN86" s="103"/>
      <c r="CO86" s="103"/>
      <c r="CP86" s="103"/>
      <c r="CQ86" s="103"/>
      <c r="CR86" s="103"/>
      <c r="CS86" s="103"/>
      <c r="CT86" s="103"/>
      <c r="CU86" s="103"/>
      <c r="CV86" s="103"/>
      <c r="CW86" s="103"/>
      <c r="CX86" s="103"/>
      <c r="CY86" s="103"/>
      <c r="CZ86" s="103"/>
      <c r="DA86" s="103"/>
      <c r="DB86" s="103"/>
      <c r="DC86" s="103"/>
      <c r="DD86" s="103"/>
      <c r="DE86" s="103"/>
      <c r="DF86" s="103"/>
      <c r="DG86" s="103"/>
      <c r="DH86" s="103"/>
      <c r="DI86" s="103"/>
      <c r="DJ86" s="103"/>
      <c r="DK86" s="103"/>
      <c r="DL86" s="103"/>
      <c r="DM86" s="103"/>
      <c r="DN86" s="103"/>
      <c r="DO86" s="103"/>
      <c r="DP86" s="103"/>
      <c r="DQ86" s="103"/>
      <c r="DR86" s="103"/>
      <c r="DS86" s="103"/>
      <c r="DT86" s="103"/>
      <c r="DU86" s="103"/>
      <c r="DV86" s="103"/>
      <c r="DW86" s="103"/>
      <c r="DX86" s="103"/>
      <c r="DY86" s="103"/>
      <c r="DZ86" s="103"/>
      <c r="EA86" s="103"/>
      <c r="EB86" s="103"/>
      <c r="EC86" s="103"/>
      <c r="ED86" s="103"/>
      <c r="EE86" s="103"/>
      <c r="EF86" s="103"/>
      <c r="EG86" s="103"/>
      <c r="EH86" s="103"/>
      <c r="EI86" s="103"/>
      <c r="EJ86" s="103"/>
      <c r="EK86" s="103"/>
      <c r="EL86" s="103"/>
      <c r="EM86" s="103"/>
      <c r="EN86" s="103"/>
      <c r="EO86" s="103"/>
      <c r="EP86" s="103"/>
      <c r="EQ86" s="103"/>
      <c r="ER86" s="103"/>
      <c r="ES86" s="103"/>
      <c r="ET86" s="103"/>
      <c r="EU86" s="103"/>
      <c r="EV86" s="103"/>
      <c r="EW86" s="103"/>
      <c r="EX86" s="103"/>
      <c r="EY86" s="103"/>
      <c r="EZ86" s="103"/>
      <c r="FA86" s="103"/>
      <c r="FB86" s="103"/>
      <c r="FC86" s="103"/>
      <c r="FD86" s="103"/>
      <c r="FE86" s="103"/>
      <c r="FF86" s="103"/>
      <c r="FG86" s="103"/>
      <c r="FH86" s="103"/>
      <c r="FI86" s="103"/>
    </row>
    <row r="87" spans="1:165" x14ac:dyDescent="0.2">
      <c r="A87" s="5"/>
      <c r="C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  <c r="BM87" s="103"/>
      <c r="BN87" s="103"/>
      <c r="BO87" s="103"/>
      <c r="BP87" s="103"/>
      <c r="BQ87" s="103"/>
      <c r="BR87" s="103"/>
      <c r="BS87" s="103"/>
      <c r="BT87" s="103"/>
      <c r="BU87" s="103"/>
      <c r="BV87" s="103"/>
      <c r="BW87" s="103"/>
      <c r="BX87" s="103"/>
      <c r="BY87" s="103"/>
      <c r="BZ87" s="103"/>
      <c r="CA87" s="103"/>
      <c r="CB87" s="103"/>
      <c r="CC87" s="103"/>
      <c r="CD87" s="103"/>
      <c r="CE87" s="103"/>
      <c r="CF87" s="103"/>
      <c r="CG87" s="103"/>
      <c r="CH87" s="103"/>
      <c r="CI87" s="103"/>
      <c r="CJ87" s="103"/>
      <c r="CK87" s="103"/>
      <c r="CL87" s="103"/>
      <c r="CM87" s="103"/>
      <c r="CN87" s="103"/>
      <c r="CO87" s="103"/>
      <c r="CP87" s="103"/>
      <c r="CQ87" s="103"/>
      <c r="CR87" s="103"/>
      <c r="CS87" s="103"/>
      <c r="CT87" s="103"/>
      <c r="CU87" s="103"/>
      <c r="CV87" s="103"/>
      <c r="CW87" s="103"/>
      <c r="CX87" s="103"/>
      <c r="CY87" s="103"/>
      <c r="CZ87" s="103"/>
      <c r="DA87" s="103"/>
      <c r="DB87" s="103"/>
      <c r="DC87" s="103"/>
      <c r="DD87" s="103"/>
      <c r="DE87" s="103"/>
      <c r="DF87" s="103"/>
      <c r="DG87" s="103"/>
      <c r="DH87" s="103"/>
      <c r="DI87" s="103"/>
      <c r="DJ87" s="103"/>
      <c r="DK87" s="103"/>
      <c r="DL87" s="103"/>
      <c r="DM87" s="103"/>
      <c r="DN87" s="103"/>
      <c r="DO87" s="103"/>
      <c r="DP87" s="103"/>
      <c r="DQ87" s="103"/>
      <c r="DR87" s="103"/>
      <c r="DS87" s="103"/>
      <c r="DT87" s="103"/>
      <c r="DU87" s="103"/>
      <c r="DV87" s="103"/>
      <c r="DW87" s="103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</row>
    <row r="88" spans="1:165" x14ac:dyDescent="0.2">
      <c r="A88" s="5"/>
      <c r="C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/>
      <c r="CK88" s="103"/>
      <c r="CL88" s="103"/>
      <c r="CM88" s="103"/>
      <c r="CN88" s="103"/>
      <c r="CO88" s="103"/>
      <c r="CP88" s="103"/>
      <c r="CQ88" s="103"/>
      <c r="CR88" s="103"/>
      <c r="CS88" s="103"/>
      <c r="CT88" s="103"/>
      <c r="CU88" s="103"/>
      <c r="CV88" s="103"/>
      <c r="CW88" s="103"/>
      <c r="CX88" s="103"/>
      <c r="CY88" s="103"/>
      <c r="CZ88" s="103"/>
      <c r="DA88" s="103"/>
      <c r="DB88" s="103"/>
      <c r="DC88" s="103"/>
      <c r="DD88" s="103"/>
      <c r="DE88" s="103"/>
      <c r="DF88" s="103"/>
      <c r="DG88" s="103"/>
      <c r="DH88" s="103"/>
      <c r="DI88" s="103"/>
      <c r="DJ88" s="103"/>
      <c r="DK88" s="103"/>
      <c r="DL88" s="103"/>
      <c r="DM88" s="103"/>
      <c r="DN88" s="103"/>
      <c r="DO88" s="103"/>
      <c r="DP88" s="103"/>
      <c r="DQ88" s="103"/>
      <c r="DR88" s="103"/>
      <c r="DS88" s="103"/>
      <c r="DT88" s="103"/>
      <c r="DU88" s="103"/>
      <c r="DV88" s="103"/>
      <c r="DW88" s="103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</row>
    <row r="89" spans="1:165" x14ac:dyDescent="0.2">
      <c r="A89" s="5"/>
      <c r="C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  <c r="CM89" s="103"/>
      <c r="CN89" s="103"/>
      <c r="CO89" s="103"/>
      <c r="CP89" s="103"/>
      <c r="CQ89" s="103"/>
      <c r="CR89" s="103"/>
      <c r="CS89" s="103"/>
      <c r="CT89" s="103"/>
      <c r="CU89" s="103"/>
      <c r="CV89" s="103"/>
      <c r="CW89" s="103"/>
      <c r="CX89" s="103"/>
      <c r="CY89" s="103"/>
      <c r="CZ89" s="103"/>
      <c r="DA89" s="103"/>
      <c r="DB89" s="103"/>
      <c r="DC89" s="103"/>
      <c r="DD89" s="103"/>
      <c r="DE89" s="103"/>
      <c r="DF89" s="103"/>
      <c r="DG89" s="103"/>
      <c r="DH89" s="103"/>
      <c r="DI89" s="103"/>
      <c r="DJ89" s="103"/>
      <c r="DK89" s="103"/>
      <c r="DL89" s="103"/>
      <c r="DM89" s="103"/>
      <c r="DN89" s="103"/>
      <c r="DO89" s="103"/>
      <c r="DP89" s="103"/>
      <c r="DQ89" s="103"/>
      <c r="DR89" s="103"/>
      <c r="DS89" s="103"/>
      <c r="DT89" s="103"/>
      <c r="DU89" s="103"/>
      <c r="DV89" s="103"/>
      <c r="DW89" s="103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</row>
    <row r="90" spans="1:165" x14ac:dyDescent="0.2">
      <c r="A90" s="5"/>
      <c r="C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103"/>
      <c r="CH90" s="103"/>
      <c r="CI90" s="103"/>
      <c r="CJ90" s="103"/>
      <c r="CK90" s="103"/>
      <c r="CL90" s="103"/>
      <c r="CM90" s="103"/>
      <c r="CN90" s="103"/>
      <c r="CO90" s="103"/>
      <c r="CP90" s="103"/>
      <c r="CQ90" s="103"/>
      <c r="CR90" s="103"/>
      <c r="CS90" s="103"/>
      <c r="CT90" s="103"/>
      <c r="CU90" s="103"/>
      <c r="CV90" s="103"/>
      <c r="CW90" s="103"/>
      <c r="CX90" s="103"/>
      <c r="CY90" s="103"/>
      <c r="CZ90" s="103"/>
      <c r="DA90" s="103"/>
      <c r="DB90" s="103"/>
      <c r="DC90" s="103"/>
      <c r="DD90" s="103"/>
      <c r="DE90" s="103"/>
      <c r="DF90" s="103"/>
      <c r="DG90" s="103"/>
      <c r="DH90" s="103"/>
      <c r="DI90" s="103"/>
      <c r="DJ90" s="103"/>
      <c r="DK90" s="103"/>
      <c r="DL90" s="103"/>
      <c r="DM90" s="103"/>
      <c r="DN90" s="103"/>
      <c r="DO90" s="103"/>
      <c r="DP90" s="103"/>
      <c r="DQ90" s="103"/>
      <c r="DR90" s="103"/>
      <c r="DS90" s="103"/>
      <c r="DT90" s="103"/>
      <c r="DU90" s="103"/>
      <c r="DV90" s="103"/>
      <c r="DW90" s="103"/>
      <c r="DX90" s="103"/>
      <c r="DY90" s="103"/>
      <c r="DZ90" s="103"/>
      <c r="EA90" s="103"/>
      <c r="EB90" s="103"/>
      <c r="EC90" s="103"/>
      <c r="ED90" s="103"/>
      <c r="EE90" s="103"/>
      <c r="EF90" s="103"/>
      <c r="EG90" s="103"/>
      <c r="EH90" s="103"/>
      <c r="EI90" s="103"/>
      <c r="EJ90" s="103"/>
      <c r="EK90" s="103"/>
      <c r="EL90" s="103"/>
      <c r="EM90" s="103"/>
      <c r="EN90" s="103"/>
      <c r="EO90" s="103"/>
      <c r="EP90" s="103"/>
      <c r="EQ90" s="103"/>
      <c r="ER90" s="103"/>
      <c r="ES90" s="103"/>
      <c r="ET90" s="103"/>
      <c r="EU90" s="103"/>
      <c r="EV90" s="103"/>
      <c r="EW90" s="103"/>
      <c r="EX90" s="103"/>
      <c r="EY90" s="103"/>
      <c r="EZ90" s="103"/>
      <c r="FA90" s="103"/>
      <c r="FB90" s="103"/>
      <c r="FC90" s="103"/>
      <c r="FD90" s="103"/>
      <c r="FE90" s="103"/>
      <c r="FF90" s="103"/>
      <c r="FG90" s="103"/>
      <c r="FH90" s="103"/>
      <c r="FI90" s="103"/>
    </row>
    <row r="91" spans="1:165" x14ac:dyDescent="0.2">
      <c r="A91" s="5"/>
      <c r="C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  <c r="BM91" s="103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</row>
    <row r="92" spans="1:165" x14ac:dyDescent="0.2">
      <c r="A92" s="5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  <c r="BM92" s="103"/>
      <c r="BN92" s="103"/>
      <c r="BO92" s="103"/>
      <c r="BP92" s="103"/>
      <c r="BQ92" s="103"/>
      <c r="BR92" s="103"/>
      <c r="BS92" s="103"/>
      <c r="BT92" s="103"/>
      <c r="BU92" s="103"/>
      <c r="BV92" s="103"/>
      <c r="BW92" s="103"/>
      <c r="BX92" s="103"/>
      <c r="BY92" s="103"/>
      <c r="BZ92" s="103"/>
      <c r="CA92" s="103"/>
      <c r="CB92" s="103"/>
      <c r="CC92" s="103"/>
      <c r="CD92" s="103"/>
      <c r="CE92" s="103"/>
      <c r="CF92" s="103"/>
      <c r="CG92" s="103"/>
      <c r="CH92" s="103"/>
      <c r="CI92" s="103"/>
      <c r="CJ92" s="103"/>
      <c r="CK92" s="103"/>
      <c r="CL92" s="103"/>
      <c r="CM92" s="103"/>
      <c r="CN92" s="103"/>
      <c r="CO92" s="103"/>
      <c r="CP92" s="103"/>
      <c r="CQ92" s="103"/>
      <c r="CR92" s="103"/>
      <c r="CS92" s="103"/>
      <c r="CT92" s="103"/>
      <c r="CU92" s="103"/>
      <c r="CV92" s="103"/>
      <c r="CW92" s="103"/>
      <c r="CX92" s="103"/>
      <c r="CY92" s="103"/>
      <c r="CZ92" s="103"/>
      <c r="DA92" s="103"/>
      <c r="DB92" s="103"/>
      <c r="DC92" s="103"/>
      <c r="DD92" s="103"/>
      <c r="DE92" s="103"/>
      <c r="DF92" s="103"/>
      <c r="DG92" s="103"/>
      <c r="DH92" s="103"/>
      <c r="DI92" s="103"/>
      <c r="DJ92" s="103"/>
      <c r="DK92" s="103"/>
      <c r="DL92" s="103"/>
      <c r="DM92" s="103"/>
      <c r="DN92" s="103"/>
      <c r="DO92" s="103"/>
      <c r="DP92" s="103"/>
      <c r="DQ92" s="103"/>
      <c r="DR92" s="103"/>
      <c r="DS92" s="103"/>
      <c r="DT92" s="103"/>
      <c r="DU92" s="103"/>
      <c r="DV92" s="103"/>
      <c r="DW92" s="103"/>
      <c r="DX92" s="103"/>
      <c r="DY92" s="103"/>
      <c r="DZ92" s="103"/>
      <c r="EA92" s="103"/>
      <c r="EB92" s="103"/>
      <c r="EC92" s="103"/>
      <c r="ED92" s="103"/>
      <c r="EE92" s="103"/>
      <c r="EF92" s="103"/>
      <c r="EG92" s="103"/>
      <c r="EH92" s="103"/>
      <c r="EI92" s="103"/>
      <c r="EJ92" s="103"/>
      <c r="EK92" s="103"/>
      <c r="EL92" s="103"/>
      <c r="EM92" s="103"/>
      <c r="EN92" s="103"/>
      <c r="EO92" s="103"/>
      <c r="EP92" s="103"/>
      <c r="EQ92" s="103"/>
      <c r="ER92" s="103"/>
      <c r="ES92" s="103"/>
      <c r="ET92" s="103"/>
      <c r="EU92" s="103"/>
      <c r="EV92" s="103"/>
      <c r="EW92" s="103"/>
      <c r="EX92" s="103"/>
      <c r="EY92" s="103"/>
      <c r="EZ92" s="103"/>
      <c r="FA92" s="103"/>
      <c r="FB92" s="103"/>
      <c r="FC92" s="103"/>
      <c r="FD92" s="103"/>
      <c r="FE92" s="103"/>
      <c r="FF92" s="103"/>
      <c r="FG92" s="103"/>
      <c r="FH92" s="103"/>
      <c r="FI92" s="103"/>
    </row>
    <row r="93" spans="1:165" x14ac:dyDescent="0.2">
      <c r="A93" s="5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  <c r="BM93" s="103"/>
      <c r="BN93" s="103"/>
      <c r="BO93" s="103"/>
      <c r="BP93" s="103"/>
      <c r="BQ93" s="103"/>
      <c r="BR93" s="103"/>
      <c r="BS93" s="103"/>
      <c r="BT93" s="103"/>
      <c r="BU93" s="103"/>
      <c r="BV93" s="103"/>
      <c r="BW93" s="103"/>
      <c r="BX93" s="103"/>
      <c r="BY93" s="103"/>
      <c r="BZ93" s="103"/>
      <c r="CA93" s="103"/>
      <c r="CB93" s="103"/>
      <c r="CC93" s="103"/>
      <c r="CD93" s="103"/>
      <c r="CE93" s="103"/>
      <c r="CF93" s="103"/>
      <c r="CG93" s="103"/>
      <c r="CH93" s="103"/>
      <c r="CI93" s="103"/>
      <c r="CJ93" s="103"/>
      <c r="CK93" s="103"/>
      <c r="CL93" s="103"/>
      <c r="CM93" s="103"/>
      <c r="CN93" s="103"/>
      <c r="CO93" s="103"/>
      <c r="CP93" s="103"/>
      <c r="CQ93" s="103"/>
      <c r="CR93" s="103"/>
      <c r="CS93" s="103"/>
      <c r="CT93" s="103"/>
      <c r="CU93" s="103"/>
      <c r="CV93" s="103"/>
      <c r="CW93" s="103"/>
      <c r="CX93" s="103"/>
      <c r="CY93" s="103"/>
      <c r="CZ93" s="103"/>
      <c r="DA93" s="103"/>
      <c r="DB93" s="103"/>
      <c r="DC93" s="103"/>
      <c r="DD93" s="103"/>
      <c r="DE93" s="103"/>
      <c r="DF93" s="103"/>
      <c r="DG93" s="103"/>
      <c r="DH93" s="103"/>
      <c r="DI93" s="103"/>
      <c r="DJ93" s="103"/>
      <c r="DK93" s="103"/>
      <c r="DL93" s="103"/>
      <c r="DM93" s="103"/>
      <c r="DN93" s="103"/>
      <c r="DO93" s="103"/>
      <c r="DP93" s="103"/>
      <c r="DQ93" s="103"/>
      <c r="DR93" s="103"/>
      <c r="DS93" s="103"/>
      <c r="DT93" s="103"/>
      <c r="DU93" s="103"/>
      <c r="DV93" s="103"/>
      <c r="DW93" s="103"/>
      <c r="DX93" s="103"/>
      <c r="DY93" s="103"/>
      <c r="DZ93" s="103"/>
      <c r="EA93" s="103"/>
      <c r="EB93" s="103"/>
      <c r="EC93" s="103"/>
      <c r="ED93" s="103"/>
      <c r="EE93" s="103"/>
      <c r="EF93" s="103"/>
      <c r="EG93" s="103"/>
      <c r="EH93" s="103"/>
      <c r="EI93" s="103"/>
      <c r="EJ93" s="103"/>
      <c r="EK93" s="103"/>
      <c r="EL93" s="103"/>
      <c r="EM93" s="103"/>
      <c r="EN93" s="103"/>
      <c r="EO93" s="103"/>
      <c r="EP93" s="103"/>
      <c r="EQ93" s="103"/>
      <c r="ER93" s="103"/>
      <c r="ES93" s="103"/>
      <c r="ET93" s="103"/>
      <c r="EU93" s="103"/>
      <c r="EV93" s="103"/>
      <c r="EW93" s="103"/>
      <c r="EX93" s="103"/>
      <c r="EY93" s="103"/>
      <c r="EZ93" s="103"/>
      <c r="FA93" s="103"/>
      <c r="FB93" s="103"/>
      <c r="FC93" s="103"/>
      <c r="FD93" s="103"/>
      <c r="FE93" s="103"/>
      <c r="FF93" s="103"/>
      <c r="FG93" s="103"/>
      <c r="FH93" s="103"/>
      <c r="FI93" s="103"/>
    </row>
    <row r="94" spans="1:165" x14ac:dyDescent="0.2">
      <c r="A94" s="5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  <c r="BY94" s="103"/>
      <c r="BZ94" s="103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/>
      <c r="CK94" s="103"/>
      <c r="CL94" s="103"/>
      <c r="CM94" s="103"/>
      <c r="CN94" s="103"/>
      <c r="CO94" s="103"/>
      <c r="CP94" s="103"/>
      <c r="CQ94" s="103"/>
      <c r="CR94" s="103"/>
      <c r="CS94" s="103"/>
      <c r="CT94" s="103"/>
      <c r="CU94" s="103"/>
      <c r="CV94" s="103"/>
      <c r="CW94" s="103"/>
      <c r="CX94" s="103"/>
      <c r="CY94" s="103"/>
      <c r="CZ94" s="103"/>
      <c r="DA94" s="103"/>
      <c r="DB94" s="103"/>
      <c r="DC94" s="103"/>
      <c r="DD94" s="103"/>
      <c r="DE94" s="103"/>
      <c r="DF94" s="103"/>
      <c r="DG94" s="103"/>
      <c r="DH94" s="103"/>
      <c r="DI94" s="103"/>
      <c r="DJ94" s="103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103"/>
      <c r="DV94" s="103"/>
      <c r="DW94" s="103"/>
      <c r="DX94" s="103"/>
      <c r="DY94" s="103"/>
      <c r="DZ94" s="103"/>
      <c r="EA94" s="103"/>
      <c r="EB94" s="103"/>
      <c r="EC94" s="103"/>
      <c r="ED94" s="103"/>
      <c r="EE94" s="103"/>
      <c r="EF94" s="103"/>
      <c r="EG94" s="103"/>
      <c r="EH94" s="103"/>
      <c r="EI94" s="103"/>
      <c r="EJ94" s="103"/>
      <c r="EK94" s="103"/>
      <c r="EL94" s="103"/>
      <c r="EM94" s="103"/>
      <c r="EN94" s="103"/>
      <c r="EO94" s="103"/>
      <c r="EP94" s="103"/>
      <c r="EQ94" s="103"/>
      <c r="ER94" s="103"/>
      <c r="ES94" s="103"/>
      <c r="ET94" s="103"/>
      <c r="EU94" s="103"/>
      <c r="EV94" s="103"/>
      <c r="EW94" s="103"/>
      <c r="EX94" s="103"/>
      <c r="EY94" s="103"/>
      <c r="EZ94" s="103"/>
      <c r="FA94" s="103"/>
      <c r="FB94" s="103"/>
      <c r="FC94" s="103"/>
      <c r="FD94" s="103"/>
      <c r="FE94" s="103"/>
      <c r="FF94" s="103"/>
      <c r="FG94" s="103"/>
      <c r="FH94" s="103"/>
      <c r="FI94" s="103"/>
    </row>
    <row r="95" spans="1:165" x14ac:dyDescent="0.2">
      <c r="A95" s="5"/>
      <c r="C95" s="103"/>
      <c r="D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  <c r="CM95" s="103"/>
      <c r="CN95" s="103"/>
      <c r="CO95" s="103"/>
      <c r="CP95" s="103"/>
      <c r="CQ95" s="103"/>
      <c r="CR95" s="103"/>
      <c r="CS95" s="103"/>
      <c r="CT95" s="103"/>
      <c r="CU95" s="103"/>
      <c r="CV95" s="103"/>
      <c r="CW95" s="103"/>
      <c r="CX95" s="103"/>
      <c r="CY95" s="103"/>
      <c r="CZ95" s="103"/>
      <c r="DA95" s="103"/>
      <c r="DB95" s="103"/>
      <c r="DC95" s="103"/>
      <c r="DD95" s="103"/>
      <c r="DE95" s="103"/>
      <c r="DF95" s="103"/>
      <c r="DG95" s="103"/>
      <c r="DH95" s="103"/>
      <c r="DI95" s="103"/>
      <c r="DJ95" s="103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103"/>
      <c r="DV95" s="103"/>
      <c r="DW95" s="103"/>
      <c r="DX95" s="103"/>
      <c r="DY95" s="103"/>
      <c r="DZ95" s="103"/>
      <c r="EA95" s="103"/>
      <c r="EB95" s="103"/>
      <c r="EC95" s="103"/>
      <c r="ED95" s="103"/>
      <c r="EE95" s="103"/>
      <c r="EF95" s="103"/>
      <c r="EG95" s="103"/>
      <c r="EH95" s="103"/>
      <c r="EI95" s="103"/>
      <c r="EJ95" s="103"/>
      <c r="EK95" s="103"/>
      <c r="EL95" s="103"/>
      <c r="EM95" s="103"/>
      <c r="EN95" s="103"/>
      <c r="EO95" s="103"/>
      <c r="EP95" s="103"/>
      <c r="EQ95" s="103"/>
      <c r="ER95" s="103"/>
      <c r="ES95" s="103"/>
      <c r="ET95" s="103"/>
      <c r="EU95" s="103"/>
      <c r="EV95" s="103"/>
      <c r="EW95" s="103"/>
      <c r="EX95" s="103"/>
      <c r="EY95" s="103"/>
      <c r="EZ95" s="103"/>
      <c r="FA95" s="103"/>
      <c r="FB95" s="103"/>
      <c r="FC95" s="103"/>
      <c r="FD95" s="103"/>
      <c r="FE95" s="103"/>
      <c r="FF95" s="103"/>
      <c r="FG95" s="103"/>
      <c r="FH95" s="103"/>
      <c r="FI95" s="103"/>
    </row>
    <row r="96" spans="1:165" x14ac:dyDescent="0.2">
      <c r="A96" s="5"/>
      <c r="C96" s="103"/>
      <c r="D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3"/>
      <c r="CH96" s="103"/>
      <c r="CI96" s="103"/>
      <c r="CJ96" s="103"/>
      <c r="CK96" s="103"/>
      <c r="CL96" s="103"/>
      <c r="CM96" s="103"/>
      <c r="CN96" s="103"/>
      <c r="CO96" s="103"/>
      <c r="CP96" s="103"/>
      <c r="CQ96" s="103"/>
      <c r="CR96" s="103"/>
      <c r="CS96" s="103"/>
      <c r="CT96" s="103"/>
      <c r="CU96" s="103"/>
      <c r="CV96" s="103"/>
      <c r="CW96" s="103"/>
      <c r="CX96" s="103"/>
      <c r="CY96" s="103"/>
      <c r="CZ96" s="103"/>
      <c r="DA96" s="103"/>
      <c r="DB96" s="103"/>
      <c r="DC96" s="103"/>
      <c r="DD96" s="103"/>
      <c r="DE96" s="103"/>
      <c r="DF96" s="103"/>
      <c r="DG96" s="103"/>
      <c r="DH96" s="103"/>
      <c r="DI96" s="103"/>
      <c r="DJ96" s="103"/>
      <c r="DK96" s="103"/>
      <c r="DL96" s="103"/>
      <c r="DM96" s="103"/>
      <c r="DN96" s="103"/>
      <c r="DO96" s="103"/>
      <c r="DP96" s="103"/>
      <c r="DQ96" s="103"/>
      <c r="DR96" s="103"/>
      <c r="DS96" s="103"/>
      <c r="DT96" s="103"/>
      <c r="DU96" s="103"/>
      <c r="DV96" s="103"/>
      <c r="DW96" s="103"/>
      <c r="DX96" s="103"/>
      <c r="DY96" s="103"/>
      <c r="DZ96" s="103"/>
      <c r="EA96" s="103"/>
      <c r="EB96" s="103"/>
      <c r="EC96" s="103"/>
      <c r="ED96" s="103"/>
      <c r="EE96" s="103"/>
      <c r="EF96" s="103"/>
      <c r="EG96" s="103"/>
      <c r="EH96" s="103"/>
      <c r="EI96" s="103"/>
      <c r="EJ96" s="103"/>
      <c r="EK96" s="103"/>
      <c r="EL96" s="103"/>
      <c r="EM96" s="103"/>
      <c r="EN96" s="103"/>
      <c r="EO96" s="103"/>
      <c r="EP96" s="103"/>
      <c r="EQ96" s="103"/>
      <c r="ER96" s="103"/>
      <c r="ES96" s="103"/>
      <c r="ET96" s="103"/>
      <c r="EU96" s="103"/>
      <c r="EV96" s="103"/>
      <c r="EW96" s="103"/>
      <c r="EX96" s="103"/>
      <c r="EY96" s="103"/>
      <c r="EZ96" s="103"/>
      <c r="FA96" s="103"/>
      <c r="FB96" s="103"/>
      <c r="FC96" s="103"/>
      <c r="FD96" s="103"/>
      <c r="FE96" s="103"/>
      <c r="FF96" s="103"/>
      <c r="FG96" s="103"/>
      <c r="FH96" s="103"/>
      <c r="FI96" s="103"/>
    </row>
    <row r="97" spans="1:165" x14ac:dyDescent="0.2">
      <c r="A97" s="5"/>
      <c r="C97" s="103"/>
      <c r="D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  <c r="BM97" s="103"/>
      <c r="BN97" s="103"/>
      <c r="BO97" s="103"/>
      <c r="BP97" s="103"/>
      <c r="BQ97" s="103"/>
      <c r="BR97" s="103"/>
      <c r="BS97" s="103"/>
      <c r="BT97" s="103"/>
      <c r="BU97" s="103"/>
      <c r="BV97" s="103"/>
      <c r="BW97" s="103"/>
      <c r="BX97" s="103"/>
      <c r="BY97" s="103"/>
      <c r="BZ97" s="103"/>
      <c r="CA97" s="103"/>
      <c r="CB97" s="103"/>
      <c r="CC97" s="103"/>
      <c r="CD97" s="103"/>
      <c r="CE97" s="103"/>
      <c r="CF97" s="103"/>
      <c r="CG97" s="103"/>
      <c r="CH97" s="103"/>
      <c r="CI97" s="103"/>
      <c r="CJ97" s="103"/>
      <c r="CK97" s="103"/>
      <c r="CL97" s="103"/>
      <c r="CM97" s="103"/>
      <c r="CN97" s="103"/>
      <c r="CO97" s="103"/>
      <c r="CP97" s="103"/>
      <c r="CQ97" s="103"/>
      <c r="CR97" s="103"/>
      <c r="CS97" s="103"/>
      <c r="CT97" s="103"/>
      <c r="CU97" s="103"/>
      <c r="CV97" s="103"/>
      <c r="CW97" s="103"/>
      <c r="CX97" s="103"/>
      <c r="CY97" s="103"/>
      <c r="CZ97" s="103"/>
      <c r="DA97" s="103"/>
      <c r="DB97" s="103"/>
      <c r="DC97" s="103"/>
      <c r="DD97" s="103"/>
      <c r="DE97" s="103"/>
      <c r="DF97" s="103"/>
      <c r="DG97" s="103"/>
      <c r="DH97" s="103"/>
      <c r="DI97" s="103"/>
      <c r="DJ97" s="103"/>
      <c r="DK97" s="103"/>
      <c r="DL97" s="103"/>
      <c r="DM97" s="103"/>
      <c r="DN97" s="103"/>
      <c r="DO97" s="103"/>
      <c r="DP97" s="103"/>
      <c r="DQ97" s="103"/>
      <c r="DR97" s="103"/>
      <c r="DS97" s="103"/>
      <c r="DT97" s="103"/>
      <c r="DU97" s="103"/>
      <c r="DV97" s="103"/>
      <c r="DW97" s="103"/>
      <c r="DX97" s="103"/>
      <c r="DY97" s="103"/>
      <c r="DZ97" s="103"/>
      <c r="EA97" s="103"/>
      <c r="EB97" s="103"/>
      <c r="EC97" s="103"/>
      <c r="ED97" s="103"/>
      <c r="EE97" s="103"/>
      <c r="EF97" s="103"/>
      <c r="EG97" s="103"/>
      <c r="EH97" s="103"/>
      <c r="EI97" s="103"/>
      <c r="EJ97" s="103"/>
      <c r="EK97" s="103"/>
      <c r="EL97" s="103"/>
      <c r="EM97" s="103"/>
      <c r="EN97" s="103"/>
      <c r="EO97" s="103"/>
      <c r="EP97" s="103"/>
      <c r="EQ97" s="103"/>
      <c r="ER97" s="103"/>
      <c r="ES97" s="103"/>
      <c r="ET97" s="103"/>
      <c r="EU97" s="103"/>
      <c r="EV97" s="103"/>
      <c r="EW97" s="103"/>
      <c r="EX97" s="103"/>
      <c r="EY97" s="103"/>
      <c r="EZ97" s="103"/>
      <c r="FA97" s="103"/>
      <c r="FB97" s="103"/>
      <c r="FC97" s="103"/>
      <c r="FD97" s="103"/>
      <c r="FE97" s="103"/>
      <c r="FF97" s="103"/>
      <c r="FG97" s="103"/>
      <c r="FH97" s="103"/>
      <c r="FI97" s="103"/>
    </row>
  </sheetData>
  <mergeCells count="128">
    <mergeCell ref="FG2:FI2"/>
    <mergeCell ref="EU54:EW54"/>
    <mergeCell ref="EX54:EZ54"/>
    <mergeCell ref="FA54:FC54"/>
    <mergeCell ref="FD54:FF54"/>
    <mergeCell ref="FG54:FI54"/>
    <mergeCell ref="ER2:ET2"/>
    <mergeCell ref="ER54:ET54"/>
    <mergeCell ref="EU2:EW2"/>
    <mergeCell ref="EX2:EZ2"/>
    <mergeCell ref="FA2:FC2"/>
    <mergeCell ref="FD2:FF2"/>
    <mergeCell ref="DZ54:EB54"/>
    <mergeCell ref="EC54:EE54"/>
    <mergeCell ref="EF54:EH54"/>
    <mergeCell ref="EI54:EK54"/>
    <mergeCell ref="EL54:EN54"/>
    <mergeCell ref="EO54:EQ54"/>
    <mergeCell ref="DH54:DJ54"/>
    <mergeCell ref="DK54:DM54"/>
    <mergeCell ref="DN54:DP54"/>
    <mergeCell ref="DQ54:DS54"/>
    <mergeCell ref="DT54:DV54"/>
    <mergeCell ref="DW54:DY54"/>
    <mergeCell ref="DZ2:EB2"/>
    <mergeCell ref="EC2:EE2"/>
    <mergeCell ref="EF2:EH2"/>
    <mergeCell ref="EI2:EK2"/>
    <mergeCell ref="EL2:EN2"/>
    <mergeCell ref="EO2:EQ2"/>
    <mergeCell ref="DH2:DJ2"/>
    <mergeCell ref="DK2:DM2"/>
    <mergeCell ref="DN2:DP2"/>
    <mergeCell ref="DQ2:DS2"/>
    <mergeCell ref="DT2:DV2"/>
    <mergeCell ref="DW2:DY2"/>
    <mergeCell ref="CP54:CR54"/>
    <mergeCell ref="CS54:CU54"/>
    <mergeCell ref="CV54:CX54"/>
    <mergeCell ref="CY54:DA54"/>
    <mergeCell ref="DB54:DD54"/>
    <mergeCell ref="DE54:DG54"/>
    <mergeCell ref="BX54:BZ54"/>
    <mergeCell ref="CA54:CC54"/>
    <mergeCell ref="CD54:CF54"/>
    <mergeCell ref="CG54:CI54"/>
    <mergeCell ref="CJ54:CL54"/>
    <mergeCell ref="CM54:CO54"/>
    <mergeCell ref="CP2:CR2"/>
    <mergeCell ref="CS2:CU2"/>
    <mergeCell ref="CV2:CX2"/>
    <mergeCell ref="CY2:DA2"/>
    <mergeCell ref="DB2:DD2"/>
    <mergeCell ref="DE2:DG2"/>
    <mergeCell ref="BX2:BZ2"/>
    <mergeCell ref="CA2:CC2"/>
    <mergeCell ref="CD2:CF2"/>
    <mergeCell ref="CG2:CI2"/>
    <mergeCell ref="CJ2:CL2"/>
    <mergeCell ref="CM2:CO2"/>
    <mergeCell ref="BF54:BH54"/>
    <mergeCell ref="BI54:BK54"/>
    <mergeCell ref="BL54:BN54"/>
    <mergeCell ref="BO54:BQ54"/>
    <mergeCell ref="BR54:BT54"/>
    <mergeCell ref="BU54:BW54"/>
    <mergeCell ref="AN54:AP54"/>
    <mergeCell ref="AQ54:AS54"/>
    <mergeCell ref="AT54:AV54"/>
    <mergeCell ref="AW54:AY54"/>
    <mergeCell ref="AZ54:BB54"/>
    <mergeCell ref="BC54:BE54"/>
    <mergeCell ref="BF2:BH2"/>
    <mergeCell ref="BI2:BK2"/>
    <mergeCell ref="BL2:BN2"/>
    <mergeCell ref="BO2:BQ2"/>
    <mergeCell ref="BR2:BT2"/>
    <mergeCell ref="BU2:BW2"/>
    <mergeCell ref="AN2:AP2"/>
    <mergeCell ref="AQ2:AS2"/>
    <mergeCell ref="AT2:AV2"/>
    <mergeCell ref="AW2:AY2"/>
    <mergeCell ref="AZ2:BB2"/>
    <mergeCell ref="BC2:BE2"/>
    <mergeCell ref="Y54:AA54"/>
    <mergeCell ref="AB54:AD54"/>
    <mergeCell ref="AE54:AG54"/>
    <mergeCell ref="AH54:AJ54"/>
    <mergeCell ref="AK54:AM54"/>
    <mergeCell ref="V2:X2"/>
    <mergeCell ref="Y2:AA2"/>
    <mergeCell ref="AB2:AD2"/>
    <mergeCell ref="AE2:AG2"/>
    <mergeCell ref="AH2:AJ2"/>
    <mergeCell ref="AK2:AM2"/>
    <mergeCell ref="B52:B53"/>
    <mergeCell ref="A54:C54"/>
    <mergeCell ref="G54:I54"/>
    <mergeCell ref="J54:L54"/>
    <mergeCell ref="A34:A47"/>
    <mergeCell ref="B34:B42"/>
    <mergeCell ref="B43:B47"/>
    <mergeCell ref="D54:F54"/>
    <mergeCell ref="V54:X54"/>
    <mergeCell ref="M2:O2"/>
    <mergeCell ref="P2:R2"/>
    <mergeCell ref="S2:U2"/>
    <mergeCell ref="B22:B24"/>
    <mergeCell ref="B25:B27"/>
    <mergeCell ref="B28:B30"/>
    <mergeCell ref="B31:B33"/>
    <mergeCell ref="M54:O54"/>
    <mergeCell ref="P54:R54"/>
    <mergeCell ref="S54:U54"/>
    <mergeCell ref="D2:F2"/>
    <mergeCell ref="G2:I2"/>
    <mergeCell ref="J2:L2"/>
    <mergeCell ref="A5:B7"/>
    <mergeCell ref="A8:A15"/>
    <mergeCell ref="B8:B9"/>
    <mergeCell ref="B10:B11"/>
    <mergeCell ref="B12:B13"/>
    <mergeCell ref="B14:B15"/>
    <mergeCell ref="A19:A33"/>
    <mergeCell ref="A16:B18"/>
    <mergeCell ref="B19:B21"/>
    <mergeCell ref="A48:A53"/>
    <mergeCell ref="B50:B51"/>
  </mergeCells>
  <phoneticPr fontId="4"/>
  <dataValidations count="1">
    <dataValidation type="list" allowBlank="1" showInputMessage="1" showErrorMessage="1" sqref="C1">
      <formula1>市町村名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54" max="16383" man="1"/>
  </rowBreaks>
  <ignoredErrors>
    <ignoredError sqref="F73:F76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"/>
  <sheetViews>
    <sheetView workbookViewId="0">
      <selection activeCell="B44" sqref="B44"/>
    </sheetView>
  </sheetViews>
  <sheetFormatPr defaultRowHeight="13" x14ac:dyDescent="0.2"/>
  <sheetData/>
  <phoneticPr fontId="4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382</v>
      </c>
      <c r="B1" s="1" t="s">
        <v>1</v>
      </c>
      <c r="C1" s="2" t="s">
        <v>2</v>
      </c>
      <c r="D1" s="163" t="s">
        <v>383</v>
      </c>
      <c r="E1" s="9" t="s">
        <v>328</v>
      </c>
      <c r="F1" s="10"/>
      <c r="G1" s="10"/>
      <c r="H1" s="11"/>
      <c r="I1" s="9" t="s">
        <v>384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385</v>
      </c>
      <c r="AA1" s="10"/>
      <c r="AB1" s="11"/>
      <c r="AC1" s="12" t="s">
        <v>386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387</v>
      </c>
      <c r="F2" s="13"/>
      <c r="G2" s="13"/>
      <c r="H2" s="14"/>
      <c r="I2" s="12" t="s">
        <v>388</v>
      </c>
      <c r="J2" s="14"/>
      <c r="O2" s="12" t="s">
        <v>389</v>
      </c>
      <c r="P2" s="13"/>
      <c r="Q2" s="15"/>
      <c r="R2" s="15"/>
      <c r="S2" s="15"/>
      <c r="T2" s="15"/>
      <c r="U2" s="12" t="s">
        <v>390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344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345</v>
      </c>
      <c r="Q3" s="45" t="s">
        <v>346</v>
      </c>
      <c r="R3" s="46" t="s">
        <v>347</v>
      </c>
      <c r="S3" s="46" t="s">
        <v>348</v>
      </c>
      <c r="T3" s="47" t="s">
        <v>349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350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351</v>
      </c>
      <c r="AI3" s="26" t="s">
        <v>352</v>
      </c>
      <c r="AJ3" s="27" t="s">
        <v>353</v>
      </c>
      <c r="AK3" s="27" t="s">
        <v>354</v>
      </c>
      <c r="AL3" s="27" t="s">
        <v>355</v>
      </c>
      <c r="AM3" s="28" t="s">
        <v>356</v>
      </c>
      <c r="AN3" s="28" t="s">
        <v>357</v>
      </c>
      <c r="AO3" s="28" t="s">
        <v>358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4.3979510409999998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5.2931896370000002</v>
      </c>
      <c r="E5" s="36">
        <v>19</v>
      </c>
      <c r="F5" s="36">
        <v>1</v>
      </c>
      <c r="G5" s="36">
        <v>0</v>
      </c>
      <c r="H5" s="36">
        <v>18</v>
      </c>
      <c r="I5" s="36">
        <v>3.7922136264438314E-2</v>
      </c>
      <c r="J5" s="36">
        <v>10.512590807056844</v>
      </c>
      <c r="K5" s="36">
        <v>3.7922136264438314E-2</v>
      </c>
      <c r="L5" s="36">
        <v>0</v>
      </c>
      <c r="M5" s="36">
        <v>3.6561679433189291</v>
      </c>
      <c r="N5" s="36">
        <v>6.8943450000023523</v>
      </c>
      <c r="O5" s="36">
        <v>0.30601493600000002</v>
      </c>
      <c r="P5" s="36">
        <v>0.54244348999999992</v>
      </c>
      <c r="Q5" s="36">
        <v>0.28131916900000004</v>
      </c>
      <c r="R5" s="36">
        <v>2.4695767E-2</v>
      </c>
      <c r="S5" s="36">
        <v>0.51023161699999997</v>
      </c>
      <c r="T5" s="36">
        <v>3.2211872999999995E-2</v>
      </c>
      <c r="U5" s="36">
        <v>6.4899999999999999E-2</v>
      </c>
      <c r="V5" s="36">
        <v>0.15340000000000001</v>
      </c>
      <c r="W5" s="36">
        <v>0.40883707226443833</v>
      </c>
      <c r="X5" s="36">
        <v>11.208434297056844</v>
      </c>
      <c r="Y5" s="36">
        <v>11.617271369321282</v>
      </c>
      <c r="Z5" s="36">
        <v>2.5456933268050105E-3</v>
      </c>
      <c r="AA5" s="36">
        <v>5.4477837193627236E-4</v>
      </c>
      <c r="AB5" s="36">
        <v>5.4477889999999998E-4</v>
      </c>
      <c r="AC5" s="36">
        <v>7.7752390931075399E-4</v>
      </c>
      <c r="AD5" s="36">
        <v>0.1233685865688717</v>
      </c>
      <c r="AE5" s="36">
        <v>1.1103172791198455</v>
      </c>
      <c r="AF5" s="36">
        <v>1.2336858656887173</v>
      </c>
      <c r="AG5" s="36">
        <v>1.2618071022468744E-2</v>
      </c>
      <c r="AH5" s="36">
        <v>2.1465224268107749E-2</v>
      </c>
      <c r="AI5" s="36">
        <v>6.8746731777588332E-2</v>
      </c>
      <c r="AJ5" s="36">
        <v>5.4460943794333827E-5</v>
      </c>
      <c r="AK5" s="36">
        <v>6.5812917866295271E-5</v>
      </c>
      <c r="AL5" s="36">
        <v>1.6460346339169951E-4</v>
      </c>
      <c r="AM5" s="36">
        <v>1.3450055875573831E-2</v>
      </c>
      <c r="AN5" s="36">
        <v>0.14489962375484572</v>
      </c>
      <c r="AO5" s="36">
        <v>1.1792286143608255</v>
      </c>
      <c r="AP5" s="36">
        <v>108.611463454</v>
      </c>
      <c r="AQ5" s="36">
        <v>58.483095706</v>
      </c>
      <c r="AR5" s="36">
        <v>167.09455916000002</v>
      </c>
      <c r="AS5" s="36">
        <v>6.5515823280000003</v>
      </c>
      <c r="AT5" s="36">
        <v>171.80943935299999</v>
      </c>
      <c r="AU5" s="36">
        <v>407.51580373899998</v>
      </c>
      <c r="AV5" s="36">
        <v>192.84809137799999</v>
      </c>
      <c r="AW5" s="36">
        <v>457.41750426099998</v>
      </c>
      <c r="AX5" s="36">
        <v>177.484237162</v>
      </c>
      <c r="AY5" s="36">
        <v>420.97588951099999</v>
      </c>
      <c r="AZ5" s="36">
        <v>0.16174460142857144</v>
      </c>
      <c r="BA5" s="36">
        <v>0.32348920428571432</v>
      </c>
      <c r="BB5" s="36">
        <v>6.3088489939999999</v>
      </c>
      <c r="BC5" s="36">
        <v>436.21298871599998</v>
      </c>
      <c r="BD5" s="36">
        <v>1034.656112998</v>
      </c>
      <c r="BE5" s="36">
        <v>0.53434632857142861</v>
      </c>
      <c r="BF5" s="36">
        <v>1.0686926585714287</v>
      </c>
      <c r="BG5" s="36">
        <v>13.319344816999999</v>
      </c>
      <c r="BH5" s="36">
        <v>111.963014204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5.287962598</v>
      </c>
      <c r="E6" s="36">
        <v>8</v>
      </c>
      <c r="F6" s="36">
        <v>0</v>
      </c>
      <c r="G6" s="36">
        <v>2</v>
      </c>
      <c r="H6" s="36">
        <v>6</v>
      </c>
      <c r="I6" s="36">
        <v>1.5421254476962951E-2</v>
      </c>
      <c r="J6" s="36">
        <v>3.6432380596659533</v>
      </c>
      <c r="K6" s="36">
        <v>1.5421254476962951E-2</v>
      </c>
      <c r="L6" s="36">
        <v>0</v>
      </c>
      <c r="M6" s="36">
        <v>1.5033468089797759</v>
      </c>
      <c r="N6" s="36">
        <v>2.1553125051631405</v>
      </c>
      <c r="O6" s="36">
        <v>5.7002061999999999E-2</v>
      </c>
      <c r="P6" s="36">
        <v>8.0500569000000008E-2</v>
      </c>
      <c r="Q6" s="36">
        <v>5.0451024999999997E-2</v>
      </c>
      <c r="R6" s="36">
        <v>6.551037E-3</v>
      </c>
      <c r="S6" s="36">
        <v>7.1955737000000006E-2</v>
      </c>
      <c r="T6" s="36">
        <v>8.5448320000000005E-3</v>
      </c>
      <c r="U6" s="36">
        <v>6.0000000000000001E-3</v>
      </c>
      <c r="V6" s="36">
        <v>1.44E-2</v>
      </c>
      <c r="W6" s="36">
        <v>7.8423316476962962E-2</v>
      </c>
      <c r="X6" s="36">
        <v>3.7381386286659533</v>
      </c>
      <c r="Y6" s="36">
        <v>3.816561945142916</v>
      </c>
      <c r="Z6" s="36">
        <v>8.8883147475837235E-4</v>
      </c>
      <c r="AA6" s="36">
        <v>1.9020993559829168E-4</v>
      </c>
      <c r="AB6" s="36">
        <v>1.9021000000000001E-4</v>
      </c>
      <c r="AC6" s="36">
        <v>1.3578856912924958E-4</v>
      </c>
      <c r="AD6" s="36">
        <v>2.2641340135120522E-2</v>
      </c>
      <c r="AE6" s="36">
        <v>0.20377206121608468</v>
      </c>
      <c r="AF6" s="36">
        <v>0.22641340135120525</v>
      </c>
      <c r="AG6" s="36">
        <v>1.1377061079386407E-3</v>
      </c>
      <c r="AH6" s="36">
        <v>1.9354080916657338E-3</v>
      </c>
      <c r="AI6" s="36">
        <v>6.1985367260105262E-3</v>
      </c>
      <c r="AJ6" s="36">
        <v>1.9413645834640198E-5</v>
      </c>
      <c r="AK6" s="36">
        <v>2.3460274277021595E-5</v>
      </c>
      <c r="AL6" s="36">
        <v>5.8676055147140271E-5</v>
      </c>
      <c r="AM6" s="36">
        <v>1.2929083229025304E-3</v>
      </c>
      <c r="AN6" s="36">
        <v>2.4600208501063276E-2</v>
      </c>
      <c r="AO6" s="36">
        <v>0.21002927399724236</v>
      </c>
      <c r="AP6" s="36">
        <v>44.195087266999998</v>
      </c>
      <c r="AQ6" s="36">
        <v>23.797354682000002</v>
      </c>
      <c r="AR6" s="36">
        <v>67.992441948999996</v>
      </c>
      <c r="AS6" s="36">
        <v>3.429355132</v>
      </c>
      <c r="AT6" s="36">
        <v>43.020510418000001</v>
      </c>
      <c r="AU6" s="36">
        <v>97.196091822</v>
      </c>
      <c r="AV6" s="36">
        <v>41.969807613</v>
      </c>
      <c r="AW6" s="36">
        <v>94.822242572999997</v>
      </c>
      <c r="AX6" s="36">
        <v>38.784727840999999</v>
      </c>
      <c r="AY6" s="36">
        <v>87.626202754000005</v>
      </c>
      <c r="AZ6" s="36">
        <v>6.1585824285714283E-2</v>
      </c>
      <c r="BA6" s="36">
        <v>0.12317165000000002</v>
      </c>
      <c r="BB6" s="36">
        <v>1.4840339769999999</v>
      </c>
      <c r="BC6" s="36">
        <v>69.289436096000003</v>
      </c>
      <c r="BD6" s="36">
        <v>156.54538562100001</v>
      </c>
      <c r="BE6" s="36">
        <v>0.12569457714285714</v>
      </c>
      <c r="BF6" s="36">
        <v>0.25138915428571429</v>
      </c>
      <c r="BG6" s="36">
        <v>5.6001774839999996</v>
      </c>
      <c r="BH6" s="36">
        <v>46.462538547999998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4.6798907090000004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1.0143978E-2</v>
      </c>
      <c r="BC7" s="36">
        <v>0.37859778900000002</v>
      </c>
      <c r="BD7" s="36">
        <v>0.806749206</v>
      </c>
      <c r="BE7" s="36">
        <v>8.5917285714285719E-4</v>
      </c>
      <c r="BF7" s="36">
        <v>1.7183471428571431E-3</v>
      </c>
      <c r="BG7" s="36">
        <v>0.26858135900000002</v>
      </c>
      <c r="BH7" s="36">
        <v>1.3226972880000001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4.802259576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1.1369300000000001E-4</v>
      </c>
      <c r="P8" s="36">
        <v>1.6206900000000001E-4</v>
      </c>
      <c r="Q8" s="36">
        <v>1.0369200000000001E-4</v>
      </c>
      <c r="R8" s="36">
        <v>1.0001E-5</v>
      </c>
      <c r="S8" s="36">
        <v>1.49025E-4</v>
      </c>
      <c r="T8" s="36">
        <v>1.3044000000000001E-5</v>
      </c>
      <c r="U8" s="36">
        <v>0</v>
      </c>
      <c r="V8" s="36">
        <v>0</v>
      </c>
      <c r="W8" s="36">
        <v>1.1369300000000001E-4</v>
      </c>
      <c r="X8" s="36">
        <v>1.6206900000000001E-4</v>
      </c>
      <c r="Y8" s="36">
        <v>2.7576200000000003E-4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2.4032799999999999E-4</v>
      </c>
      <c r="AQ8" s="36">
        <v>1.29407E-4</v>
      </c>
      <c r="AR8" s="36">
        <v>3.69735E-4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0.28311667499999998</v>
      </c>
      <c r="BC8" s="36">
        <v>12.062489794999999</v>
      </c>
      <c r="BD8" s="36">
        <v>25.26450359</v>
      </c>
      <c r="BE8" s="36">
        <v>2.3979390000000003E-2</v>
      </c>
      <c r="BF8" s="36">
        <v>4.7958781428571434E-2</v>
      </c>
      <c r="BG8" s="36">
        <v>0.197427036</v>
      </c>
      <c r="BH8" s="36">
        <v>3.0924518710000002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5.1168521309999999</v>
      </c>
      <c r="E9" s="36">
        <v>40</v>
      </c>
      <c r="F9" s="36">
        <v>0</v>
      </c>
      <c r="G9" s="36">
        <v>8</v>
      </c>
      <c r="H9" s="36">
        <v>32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1.0613805E-2</v>
      </c>
      <c r="P9" s="36">
        <v>1.8983679999999999E-2</v>
      </c>
      <c r="Q9" s="36">
        <v>9.882740000000001E-3</v>
      </c>
      <c r="R9" s="36">
        <v>7.3106499999999993E-4</v>
      </c>
      <c r="S9" s="36">
        <v>1.8030116999999998E-2</v>
      </c>
      <c r="T9" s="36">
        <v>9.5356299999999994E-4</v>
      </c>
      <c r="U9" s="36">
        <v>3.9000000000000007E-2</v>
      </c>
      <c r="V9" s="36">
        <v>9.3599999999999989E-2</v>
      </c>
      <c r="W9" s="36">
        <v>4.9613805000000011E-2</v>
      </c>
      <c r="X9" s="36">
        <v>0.11258367999999999</v>
      </c>
      <c r="Y9" s="36">
        <v>0.162197485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6.6820286850921276E-3</v>
      </c>
      <c r="AH9" s="36">
        <v>1.1367129257398101E-2</v>
      </c>
      <c r="AI9" s="36">
        <v>3.6405535594639861E-2</v>
      </c>
      <c r="AJ9" s="36">
        <v>0</v>
      </c>
      <c r="AK9" s="36">
        <v>0</v>
      </c>
      <c r="AL9" s="36">
        <v>0</v>
      </c>
      <c r="AM9" s="36">
        <v>6.6820286850921276E-3</v>
      </c>
      <c r="AN9" s="36">
        <v>1.1367129257398101E-2</v>
      </c>
      <c r="AO9" s="36">
        <v>3.6405535594639861E-2</v>
      </c>
      <c r="AP9" s="36">
        <v>0.210260788</v>
      </c>
      <c r="AQ9" s="36">
        <v>0.113217347</v>
      </c>
      <c r="AR9" s="36">
        <v>0.323478135</v>
      </c>
      <c r="AS9" s="36">
        <v>8.4299419999999993E-3</v>
      </c>
      <c r="AT9" s="36">
        <v>7.1631929999999996E-2</v>
      </c>
      <c r="AU9" s="36">
        <v>0.14748988900000001</v>
      </c>
      <c r="AV9" s="36">
        <v>0.27393702599999997</v>
      </c>
      <c r="AW9" s="36">
        <v>0.56403535999999999</v>
      </c>
      <c r="AX9" s="36">
        <v>0.244985904</v>
      </c>
      <c r="AY9" s="36">
        <v>0.50442510200000001</v>
      </c>
      <c r="AZ9" s="36">
        <v>3.2243285714285717E-4</v>
      </c>
      <c r="BA9" s="36">
        <v>6.4486571428571434E-4</v>
      </c>
      <c r="BB9" s="36">
        <v>0.55401667799999998</v>
      </c>
      <c r="BC9" s="36">
        <v>24.162939122000001</v>
      </c>
      <c r="BD9" s="36">
        <v>49.751405409</v>
      </c>
      <c r="BE9" s="36">
        <v>4.6924054285714292E-2</v>
      </c>
      <c r="BF9" s="36">
        <v>9.3848110000000012E-2</v>
      </c>
      <c r="BG9" s="36">
        <v>2.2626250489999999</v>
      </c>
      <c r="BH9" s="36">
        <v>4.923842209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5.3741885810000003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2.9158506433871298E-3</v>
      </c>
      <c r="J10" s="36">
        <v>0.6632929877954703</v>
      </c>
      <c r="K10" s="36">
        <v>2.9158506433871298E-3</v>
      </c>
      <c r="L10" s="36">
        <v>0</v>
      </c>
      <c r="M10" s="36">
        <v>0.34177083843824929</v>
      </c>
      <c r="N10" s="36">
        <v>0.32443800000060818</v>
      </c>
      <c r="O10" s="36">
        <v>0.125234755</v>
      </c>
      <c r="P10" s="36">
        <v>0.198009878</v>
      </c>
      <c r="Q10" s="36">
        <v>0.11315961500000001</v>
      </c>
      <c r="R10" s="36">
        <v>1.207514E-2</v>
      </c>
      <c r="S10" s="36">
        <v>0.182259696</v>
      </c>
      <c r="T10" s="36">
        <v>1.5750182000000001E-2</v>
      </c>
      <c r="U10" s="36" t="s">
        <v>339</v>
      </c>
      <c r="V10" s="36" t="s">
        <v>339</v>
      </c>
      <c r="W10" s="36">
        <v>0.12815060564338712</v>
      </c>
      <c r="X10" s="36">
        <v>0.86130286579547033</v>
      </c>
      <c r="Y10" s="36">
        <v>0.98945347143885742</v>
      </c>
      <c r="Z10" s="36">
        <v>2.12283326284235E-4</v>
      </c>
      <c r="AA10" s="36">
        <v>4.5428631824826283E-5</v>
      </c>
      <c r="AB10" s="36">
        <v>4.5428600000000001E-5</v>
      </c>
      <c r="AC10" s="36">
        <v>4.449846557815452E-5</v>
      </c>
      <c r="AD10" s="36">
        <v>9.811824576787441E-3</v>
      </c>
      <c r="AE10" s="36">
        <v>8.8306421191086962E-2</v>
      </c>
      <c r="AF10" s="36">
        <v>9.811824576787441E-2</v>
      </c>
      <c r="AG10" s="36" t="s">
        <v>339</v>
      </c>
      <c r="AH10" s="36" t="s">
        <v>339</v>
      </c>
      <c r="AI10" s="36" t="s">
        <v>339</v>
      </c>
      <c r="AJ10" s="36">
        <v>4.636637144017298E-6</v>
      </c>
      <c r="AK10" s="36">
        <v>5.6031092793286539E-6</v>
      </c>
      <c r="AL10" s="36">
        <v>1.401383228461898E-5</v>
      </c>
      <c r="AM10" s="36">
        <v>4.9135102722171816E-5</v>
      </c>
      <c r="AN10" s="36">
        <v>9.8174276860667695E-3</v>
      </c>
      <c r="AO10" s="36">
        <v>8.8320435023371585E-2</v>
      </c>
      <c r="AP10" s="36">
        <v>44.843721254999998</v>
      </c>
      <c r="AQ10" s="36">
        <v>24.146619136999998</v>
      </c>
      <c r="AR10" s="36">
        <v>68.990340391999993</v>
      </c>
      <c r="AS10" s="36">
        <v>2.136924778</v>
      </c>
      <c r="AT10" s="36">
        <v>88.822991649000002</v>
      </c>
      <c r="AU10" s="36">
        <v>195.78913138799999</v>
      </c>
      <c r="AV10" s="36">
        <v>78.123578796000004</v>
      </c>
      <c r="AW10" s="36">
        <v>172.20482388100001</v>
      </c>
      <c r="AX10" s="36">
        <v>72.423286253000001</v>
      </c>
      <c r="AY10" s="36">
        <v>159.63988652699999</v>
      </c>
      <c r="AZ10" s="36">
        <v>3.9134244285714291E-2</v>
      </c>
      <c r="BA10" s="36">
        <v>7.8268488571428582E-2</v>
      </c>
      <c r="BB10" s="36">
        <v>3.195815031</v>
      </c>
      <c r="BC10" s="36">
        <v>205.11818264300001</v>
      </c>
      <c r="BD10" s="36">
        <v>452.13418357299997</v>
      </c>
      <c r="BE10" s="36">
        <v>0.27067885571428574</v>
      </c>
      <c r="BF10" s="36">
        <v>0.54135771285714285</v>
      </c>
      <c r="BG10" s="36">
        <v>2.319657662</v>
      </c>
      <c r="BH10" s="36">
        <v>27.681029802000001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5.3069405359999999</v>
      </c>
      <c r="E11" s="36">
        <v>8</v>
      </c>
      <c r="F11" s="36">
        <v>0</v>
      </c>
      <c r="G11" s="36">
        <v>0</v>
      </c>
      <c r="H11" s="36">
        <v>8</v>
      </c>
      <c r="I11" s="36">
        <v>3.1854537349404804E-3</v>
      </c>
      <c r="J11" s="36">
        <v>1.2746743283110527</v>
      </c>
      <c r="K11" s="36">
        <v>3.1854537349404804E-3</v>
      </c>
      <c r="L11" s="36">
        <v>0</v>
      </c>
      <c r="M11" s="36">
        <v>0.35126178204507924</v>
      </c>
      <c r="N11" s="36">
        <v>0.92659800000091397</v>
      </c>
      <c r="O11" s="36">
        <v>3.6582567999999996E-2</v>
      </c>
      <c r="P11" s="36">
        <v>5.6613621000000003E-2</v>
      </c>
      <c r="Q11" s="36">
        <v>2.9692929E-2</v>
      </c>
      <c r="R11" s="36">
        <v>6.8896389999999995E-3</v>
      </c>
      <c r="S11" s="36">
        <v>4.7627135000000001E-2</v>
      </c>
      <c r="T11" s="36">
        <v>8.9864860000000001E-3</v>
      </c>
      <c r="U11" s="36">
        <v>0</v>
      </c>
      <c r="V11" s="36">
        <v>0</v>
      </c>
      <c r="W11" s="36">
        <v>3.9768021734940477E-2</v>
      </c>
      <c r="X11" s="36">
        <v>1.3312879493110525</v>
      </c>
      <c r="Y11" s="36">
        <v>1.3710559710459931</v>
      </c>
      <c r="Z11" s="36">
        <v>2.0976671345127428E-4</v>
      </c>
      <c r="AA11" s="36">
        <v>4.489007667857269E-5</v>
      </c>
      <c r="AB11" s="36">
        <v>4.4890099999999999E-5</v>
      </c>
      <c r="AC11" s="36">
        <v>5.0402868029262411E-5</v>
      </c>
      <c r="AD11" s="36">
        <v>1.0377540499009024E-2</v>
      </c>
      <c r="AE11" s="36">
        <v>9.3397864491081201E-2</v>
      </c>
      <c r="AF11" s="36">
        <v>0.10377540499009022</v>
      </c>
      <c r="AG11" s="36">
        <v>0</v>
      </c>
      <c r="AH11" s="36">
        <v>0</v>
      </c>
      <c r="AI11" s="36">
        <v>0</v>
      </c>
      <c r="AJ11" s="36">
        <v>4.5816755316838122E-6</v>
      </c>
      <c r="AK11" s="36">
        <v>5.5366913323323014E-6</v>
      </c>
      <c r="AL11" s="36">
        <v>1.3847715594136171E-5</v>
      </c>
      <c r="AM11" s="36">
        <v>5.498454356094622E-5</v>
      </c>
      <c r="AN11" s="36">
        <v>1.0383077190341356E-2</v>
      </c>
      <c r="AO11" s="36">
        <v>9.3411712206675337E-2</v>
      </c>
      <c r="AP11" s="36">
        <v>6.72657127</v>
      </c>
      <c r="AQ11" s="36">
        <v>3.621999915</v>
      </c>
      <c r="AR11" s="36">
        <v>10.348571185000001</v>
      </c>
      <c r="AS11" s="36">
        <v>0.37939890500000001</v>
      </c>
      <c r="AT11" s="36">
        <v>8.7952098700000008</v>
      </c>
      <c r="AU11" s="36">
        <v>19.321586987</v>
      </c>
      <c r="AV11" s="36">
        <v>11.869540087000001</v>
      </c>
      <c r="AW11" s="36">
        <v>26.075369966</v>
      </c>
      <c r="AX11" s="36">
        <v>10.871510392999999</v>
      </c>
      <c r="AY11" s="36">
        <v>23.882867702999999</v>
      </c>
      <c r="AZ11" s="36">
        <v>2.9043378571428573E-2</v>
      </c>
      <c r="BA11" s="36">
        <v>5.8086758571428573E-2</v>
      </c>
      <c r="BB11" s="36">
        <v>1.4172479529999999</v>
      </c>
      <c r="BC11" s="36">
        <v>71.926915426999997</v>
      </c>
      <c r="BD11" s="36">
        <v>158.011255406</v>
      </c>
      <c r="BE11" s="36">
        <v>0.12003794000000001</v>
      </c>
      <c r="BF11" s="36">
        <v>0.24007588142857145</v>
      </c>
      <c r="BG11" s="36">
        <v>1.5126027099999999</v>
      </c>
      <c r="BH11" s="36">
        <v>16.041527262999999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4.6211788240000002</v>
      </c>
      <c r="E12" s="36">
        <v>115</v>
      </c>
      <c r="F12" s="36">
        <v>0</v>
      </c>
      <c r="G12" s="36">
        <v>2</v>
      </c>
      <c r="H12" s="36">
        <v>113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3.3000000000000002E-2</v>
      </c>
      <c r="V12" s="36">
        <v>7.9199999999999993E-2</v>
      </c>
      <c r="W12" s="36">
        <v>3.3000000000000002E-2</v>
      </c>
      <c r="X12" s="36">
        <v>7.9199999999999993E-2</v>
      </c>
      <c r="Y12" s="36">
        <v>0.11219999999999999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5.7951707564102561E-3</v>
      </c>
      <c r="AH12" s="36">
        <v>9.8584514017094008E-3</v>
      </c>
      <c r="AI12" s="36">
        <v>3.1573688948717947E-2</v>
      </c>
      <c r="AJ12" s="36">
        <v>0</v>
      </c>
      <c r="AK12" s="36">
        <v>0</v>
      </c>
      <c r="AL12" s="36">
        <v>0</v>
      </c>
      <c r="AM12" s="36">
        <v>5.7951707564102561E-3</v>
      </c>
      <c r="AN12" s="36">
        <v>9.8584514017094008E-3</v>
      </c>
      <c r="AO12" s="36">
        <v>3.1573688948717947E-2</v>
      </c>
      <c r="AP12" s="36">
        <v>0.127706712</v>
      </c>
      <c r="AQ12" s="36">
        <v>6.8765151999999996E-2</v>
      </c>
      <c r="AR12" s="36">
        <v>0.196471864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0.26698586299999999</v>
      </c>
      <c r="BC12" s="36">
        <v>10.60795474</v>
      </c>
      <c r="BD12" s="36">
        <v>21.662784203000001</v>
      </c>
      <c r="BE12" s="36">
        <v>2.2613144285714287E-2</v>
      </c>
      <c r="BF12" s="36">
        <v>4.5226288571428575E-2</v>
      </c>
      <c r="BG12" s="36">
        <v>0.33609239000000002</v>
      </c>
      <c r="BH12" s="36">
        <v>1.439345391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5.3712667290000002</v>
      </c>
      <c r="E13" s="36">
        <v>1</v>
      </c>
      <c r="F13" s="36">
        <v>0</v>
      </c>
      <c r="G13" s="36">
        <v>0</v>
      </c>
      <c r="H13" s="36">
        <v>1</v>
      </c>
      <c r="I13" s="36">
        <v>4.6373085519970811E-2</v>
      </c>
      <c r="J13" s="36">
        <v>9.9055908643341084</v>
      </c>
      <c r="K13" s="36">
        <v>4.6373085519970811E-2</v>
      </c>
      <c r="L13" s="36">
        <v>0</v>
      </c>
      <c r="M13" s="36">
        <v>3.8662189498491979</v>
      </c>
      <c r="N13" s="36">
        <v>6.0857450000048807</v>
      </c>
      <c r="O13" s="36">
        <v>0.176590738</v>
      </c>
      <c r="P13" s="36">
        <v>0.28795435999999996</v>
      </c>
      <c r="Q13" s="36">
        <v>0.15390063900000001</v>
      </c>
      <c r="R13" s="36">
        <v>2.2690099000000002E-2</v>
      </c>
      <c r="S13" s="36">
        <v>0.25835857699999998</v>
      </c>
      <c r="T13" s="36">
        <v>2.9595783000000001E-2</v>
      </c>
      <c r="U13" s="36">
        <v>0</v>
      </c>
      <c r="V13" s="36">
        <v>0</v>
      </c>
      <c r="W13" s="36">
        <v>0.22296382351997079</v>
      </c>
      <c r="X13" s="36">
        <v>10.193545224334109</v>
      </c>
      <c r="Y13" s="36">
        <v>10.416509047854079</v>
      </c>
      <c r="Z13" s="36">
        <v>2.6297519385840946E-3</v>
      </c>
      <c r="AA13" s="36">
        <v>5.6276691485699607E-4</v>
      </c>
      <c r="AB13" s="36">
        <v>5.6276700000000004E-4</v>
      </c>
      <c r="AC13" s="36">
        <v>5.2463066638697143E-4</v>
      </c>
      <c r="AD13" s="36">
        <v>8.0302230594111249E-2</v>
      </c>
      <c r="AE13" s="36">
        <v>0.72272007534700156</v>
      </c>
      <c r="AF13" s="36">
        <v>0.80302230594111268</v>
      </c>
      <c r="AG13" s="36">
        <v>0</v>
      </c>
      <c r="AH13" s="36">
        <v>0</v>
      </c>
      <c r="AI13" s="36">
        <v>0</v>
      </c>
      <c r="AJ13" s="36">
        <v>5.7438406106004586E-5</v>
      </c>
      <c r="AK13" s="36">
        <v>6.9411009799992716E-5</v>
      </c>
      <c r="AL13" s="36">
        <v>1.7360258412802001E-4</v>
      </c>
      <c r="AM13" s="36">
        <v>5.8206907249297598E-4</v>
      </c>
      <c r="AN13" s="36">
        <v>8.0371641603911248E-2</v>
      </c>
      <c r="AO13" s="36">
        <v>0.72289367793112957</v>
      </c>
      <c r="AP13" s="36">
        <v>115.53004369200001</v>
      </c>
      <c r="AQ13" s="36">
        <v>62.208485064999998</v>
      </c>
      <c r="AR13" s="36">
        <v>177.73852875700001</v>
      </c>
      <c r="AS13" s="36">
        <v>6.3550912830000001</v>
      </c>
      <c r="AT13" s="36">
        <v>409.07822551999999</v>
      </c>
      <c r="AU13" s="36">
        <v>909.960507388</v>
      </c>
      <c r="AV13" s="36">
        <v>321.08402492300002</v>
      </c>
      <c r="AW13" s="36">
        <v>714.22472281700004</v>
      </c>
      <c r="AX13" s="36">
        <v>298.804185636</v>
      </c>
      <c r="AY13" s="36">
        <v>664.66507237099995</v>
      </c>
      <c r="AZ13" s="36">
        <v>9.1437867142857149E-2</v>
      </c>
      <c r="BA13" s="36">
        <v>0.18287573571428573</v>
      </c>
      <c r="BB13" s="36">
        <v>3.6149713590000001</v>
      </c>
      <c r="BC13" s="36">
        <v>205.86700341599999</v>
      </c>
      <c r="BD13" s="36">
        <v>457.93403607699997</v>
      </c>
      <c r="BE13" s="36">
        <v>0.30618052142857144</v>
      </c>
      <c r="BF13" s="36">
        <v>0.61236104285714288</v>
      </c>
      <c r="BG13" s="36">
        <v>10.880611997999999</v>
      </c>
      <c r="BH13" s="36">
        <v>55.185833780999999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5.2524464819999999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5.8370046836879654E-3</v>
      </c>
      <c r="J14" s="36">
        <v>2.6179722103247687</v>
      </c>
      <c r="K14" s="36">
        <v>5.8370046836879654E-3</v>
      </c>
      <c r="L14" s="36">
        <v>0</v>
      </c>
      <c r="M14" s="36">
        <v>0.67384421500824043</v>
      </c>
      <c r="N14" s="36">
        <v>1.949965000000216</v>
      </c>
      <c r="O14" s="36">
        <v>3.9488074999999997E-2</v>
      </c>
      <c r="P14" s="36">
        <v>6.3119325000000004E-2</v>
      </c>
      <c r="Q14" s="36">
        <v>3.1970856999999998E-2</v>
      </c>
      <c r="R14" s="36">
        <v>7.517218E-3</v>
      </c>
      <c r="S14" s="36">
        <v>5.3314257000000004E-2</v>
      </c>
      <c r="T14" s="36">
        <v>9.8050680000000001E-3</v>
      </c>
      <c r="U14" s="36" t="s">
        <v>339</v>
      </c>
      <c r="V14" s="36" t="s">
        <v>339</v>
      </c>
      <c r="W14" s="36">
        <v>4.5325079683687965E-2</v>
      </c>
      <c r="X14" s="36">
        <v>2.6810915353247688</v>
      </c>
      <c r="Y14" s="36">
        <v>2.726416615008457</v>
      </c>
      <c r="Z14" s="36">
        <v>4.908260292965207E-4</v>
      </c>
      <c r="AA14" s="36">
        <v>1.0503677026945541E-4</v>
      </c>
      <c r="AB14" s="36">
        <v>1.05037E-4</v>
      </c>
      <c r="AC14" s="36">
        <v>4.3662873341114497E-5</v>
      </c>
      <c r="AD14" s="36">
        <v>1.4971247043676347E-2</v>
      </c>
      <c r="AE14" s="36">
        <v>0.13474122339308708</v>
      </c>
      <c r="AF14" s="36">
        <v>0.14971247043676342</v>
      </c>
      <c r="AG14" s="36" t="s">
        <v>339</v>
      </c>
      <c r="AH14" s="36" t="s">
        <v>339</v>
      </c>
      <c r="AI14" s="36" t="s">
        <v>339</v>
      </c>
      <c r="AJ14" s="36">
        <v>1.0720525301157128E-5</v>
      </c>
      <c r="AK14" s="36">
        <v>1.2955138159063758E-5</v>
      </c>
      <c r="AL14" s="36">
        <v>3.2401854815678315E-5</v>
      </c>
      <c r="AM14" s="36">
        <v>5.4383398642271629E-5</v>
      </c>
      <c r="AN14" s="36">
        <v>1.4984202181835412E-2</v>
      </c>
      <c r="AO14" s="36">
        <v>0.13477362524790276</v>
      </c>
      <c r="AP14" s="36">
        <v>9.5261421940000002</v>
      </c>
      <c r="AQ14" s="36">
        <v>5.1294611809999999</v>
      </c>
      <c r="AR14" s="36">
        <v>14.655603375</v>
      </c>
      <c r="AS14" s="36">
        <v>0.97572755600000005</v>
      </c>
      <c r="AT14" s="36">
        <v>11.120051584</v>
      </c>
      <c r="AU14" s="36">
        <v>30.917747351999999</v>
      </c>
      <c r="AV14" s="36">
        <v>16.904073154999999</v>
      </c>
      <c r="AW14" s="36">
        <v>46.999409944</v>
      </c>
      <c r="AX14" s="36">
        <v>15.446237002</v>
      </c>
      <c r="AY14" s="36">
        <v>42.946100522999998</v>
      </c>
      <c r="AZ14" s="36">
        <v>4.8864368571428576E-2</v>
      </c>
      <c r="BA14" s="36">
        <v>9.7728737142857153E-2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34.993014178000003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5.2679833230000002</v>
      </c>
      <c r="E15" s="36">
        <v>2</v>
      </c>
      <c r="F15" s="36">
        <v>0</v>
      </c>
      <c r="G15" s="36">
        <v>0</v>
      </c>
      <c r="H15" s="36">
        <v>2</v>
      </c>
      <c r="I15" s="36">
        <v>3.7768249913636971E-3</v>
      </c>
      <c r="J15" s="36">
        <v>1.5549923443312641</v>
      </c>
      <c r="K15" s="36">
        <v>3.7768249913636971E-3</v>
      </c>
      <c r="L15" s="36">
        <v>0</v>
      </c>
      <c r="M15" s="36">
        <v>0.34109716932163014</v>
      </c>
      <c r="N15" s="36">
        <v>1.2176720000009977</v>
      </c>
      <c r="O15" s="36">
        <v>1.8052268E-2</v>
      </c>
      <c r="P15" s="36">
        <v>2.9840973E-2</v>
      </c>
      <c r="Q15" s="36">
        <v>1.3994745999999999E-2</v>
      </c>
      <c r="R15" s="36">
        <v>4.057522E-3</v>
      </c>
      <c r="S15" s="36">
        <v>2.4548552000000001E-2</v>
      </c>
      <c r="T15" s="36">
        <v>5.2924210000000003E-3</v>
      </c>
      <c r="U15" s="36">
        <v>0</v>
      </c>
      <c r="V15" s="36">
        <v>0</v>
      </c>
      <c r="W15" s="36">
        <v>2.1829092991363697E-2</v>
      </c>
      <c r="X15" s="36">
        <v>1.5848333173312641</v>
      </c>
      <c r="Y15" s="36">
        <v>1.6066624103226277</v>
      </c>
      <c r="Z15" s="36">
        <v>2.4807483945235071E-4</v>
      </c>
      <c r="AA15" s="36">
        <v>5.3088015642803029E-5</v>
      </c>
      <c r="AB15" s="36">
        <v>5.3087999999999997E-5</v>
      </c>
      <c r="AC15" s="36">
        <v>5.7998214833798364E-5</v>
      </c>
      <c r="AD15" s="36">
        <v>2.4277718401635635E-2</v>
      </c>
      <c r="AE15" s="36">
        <v>0.21849946561472075</v>
      </c>
      <c r="AF15" s="36">
        <v>0.24277718401635634</v>
      </c>
      <c r="AG15" s="36">
        <v>0</v>
      </c>
      <c r="AH15" s="36">
        <v>0</v>
      </c>
      <c r="AI15" s="36">
        <v>0</v>
      </c>
      <c r="AJ15" s="36">
        <v>5.4183882554512813E-6</v>
      </c>
      <c r="AK15" s="36">
        <v>6.5478105295122353E-6</v>
      </c>
      <c r="AL15" s="36">
        <v>1.6376606990438893E-5</v>
      </c>
      <c r="AM15" s="36">
        <v>6.3416603089249646E-5</v>
      </c>
      <c r="AN15" s="36">
        <v>2.4284266212165145E-2</v>
      </c>
      <c r="AO15" s="36">
        <v>0.21851584222171119</v>
      </c>
      <c r="AP15" s="36">
        <v>8.7739937539999993</v>
      </c>
      <c r="AQ15" s="36">
        <v>4.7244581749999996</v>
      </c>
      <c r="AR15" s="36">
        <v>13.498451928999998</v>
      </c>
      <c r="AS15" s="36">
        <v>0.78556390300000001</v>
      </c>
      <c r="AT15" s="36">
        <v>35.571011945000002</v>
      </c>
      <c r="AU15" s="36">
        <v>80.365147250000007</v>
      </c>
      <c r="AV15" s="36">
        <v>31.120487910000001</v>
      </c>
      <c r="AW15" s="36">
        <v>70.310133354000001</v>
      </c>
      <c r="AX15" s="36">
        <v>28.848506315000002</v>
      </c>
      <c r="AY15" s="36">
        <v>65.177073441000005</v>
      </c>
      <c r="AZ15" s="36">
        <v>2.349534857142857E-2</v>
      </c>
      <c r="BA15" s="36">
        <v>4.6990697142857141E-2</v>
      </c>
      <c r="BB15" s="36">
        <v>1.1818672269999999</v>
      </c>
      <c r="BC15" s="36">
        <v>32.009577473999997</v>
      </c>
      <c r="BD15" s="36">
        <v>72.318842407000005</v>
      </c>
      <c r="BE15" s="36">
        <v>0.10010168428571428</v>
      </c>
      <c r="BF15" s="36">
        <v>0.20020336857142856</v>
      </c>
      <c r="BG15" s="36">
        <v>2.3555713890000001</v>
      </c>
      <c r="BH15" s="36">
        <v>13.915427771999999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4.5898868950000002</v>
      </c>
      <c r="E16" s="36">
        <v>45</v>
      </c>
      <c r="F16" s="36">
        <v>0</v>
      </c>
      <c r="G16" s="36">
        <v>3</v>
      </c>
      <c r="H16" s="36">
        <v>42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7.5000000000000011E-2</v>
      </c>
      <c r="V16" s="36">
        <v>0.18</v>
      </c>
      <c r="W16" s="36">
        <v>7.5000000000000011E-2</v>
      </c>
      <c r="X16" s="36">
        <v>0.18</v>
      </c>
      <c r="Y16" s="36">
        <v>0.255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1.2555954255570427E-2</v>
      </c>
      <c r="AH16" s="36">
        <v>2.1359554365797971E-2</v>
      </c>
      <c r="AI16" s="36">
        <v>6.8408302495866463E-2</v>
      </c>
      <c r="AJ16" s="36">
        <v>0</v>
      </c>
      <c r="AK16" s="36">
        <v>0</v>
      </c>
      <c r="AL16" s="36">
        <v>0</v>
      </c>
      <c r="AM16" s="36">
        <v>1.2555954255570427E-2</v>
      </c>
      <c r="AN16" s="36">
        <v>2.1359554365797971E-2</v>
      </c>
      <c r="AO16" s="36">
        <v>6.8408302495866463E-2</v>
      </c>
      <c r="AP16" s="36">
        <v>0.21883040500000001</v>
      </c>
      <c r="AQ16" s="36">
        <v>0.117831756</v>
      </c>
      <c r="AR16" s="36">
        <v>0.33666216100000002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7.7414149999999998E-3</v>
      </c>
      <c r="BC16" s="36">
        <v>0.40803534499999999</v>
      </c>
      <c r="BD16" s="36">
        <v>0.82820712699999999</v>
      </c>
      <c r="BE16" s="36">
        <v>6.5568142857142864E-4</v>
      </c>
      <c r="BF16" s="36">
        <v>1.3113628571428573E-3</v>
      </c>
      <c r="BG16" s="36">
        <v>9.0074400000000002E-3</v>
      </c>
      <c r="BH16" s="36">
        <v>0.13957757300000001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4.9947110459999999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4.8877260000000002E-3</v>
      </c>
      <c r="P17" s="36">
        <v>7.3604840000000005E-3</v>
      </c>
      <c r="Q17" s="36">
        <v>4.2295609999999997E-3</v>
      </c>
      <c r="R17" s="36">
        <v>6.5816500000000005E-4</v>
      </c>
      <c r="S17" s="36">
        <v>6.5020080000000001E-3</v>
      </c>
      <c r="T17" s="36">
        <v>8.5847600000000005E-4</v>
      </c>
      <c r="U17" s="36">
        <v>0</v>
      </c>
      <c r="V17" s="36">
        <v>0</v>
      </c>
      <c r="W17" s="36">
        <v>4.8877260000000002E-3</v>
      </c>
      <c r="X17" s="36">
        <v>7.3604840000000005E-3</v>
      </c>
      <c r="Y17" s="36">
        <v>1.2248210000000001E-2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6.3081120000000003E-3</v>
      </c>
      <c r="AQ17" s="36">
        <v>3.3966759999999999E-3</v>
      </c>
      <c r="AR17" s="36">
        <v>9.7047880000000007E-3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0.32363539800000002</v>
      </c>
      <c r="BC17" s="36">
        <v>13.684509471</v>
      </c>
      <c r="BD17" s="36">
        <v>35.222578972000001</v>
      </c>
      <c r="BE17" s="36">
        <v>2.7411241428571431E-2</v>
      </c>
      <c r="BF17" s="36">
        <v>5.4822482857142862E-2</v>
      </c>
      <c r="BG17" s="36">
        <v>0.98383814999999997</v>
      </c>
      <c r="BH17" s="36">
        <v>4.9917328620000001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5.2008574679999997</v>
      </c>
      <c r="E18" s="36">
        <v>1</v>
      </c>
      <c r="F18" s="36">
        <v>0</v>
      </c>
      <c r="G18" s="36">
        <v>0</v>
      </c>
      <c r="H18" s="36">
        <v>1</v>
      </c>
      <c r="I18" s="36">
        <v>1.0643612954886856E-3</v>
      </c>
      <c r="J18" s="36">
        <v>0.59050110291095748</v>
      </c>
      <c r="K18" s="36">
        <v>1.0643612954886856E-3</v>
      </c>
      <c r="L18" s="36">
        <v>0</v>
      </c>
      <c r="M18" s="36">
        <v>0.20292546420644786</v>
      </c>
      <c r="N18" s="36">
        <v>0.38863999999999832</v>
      </c>
      <c r="O18" s="36">
        <v>3.8485920999999999E-2</v>
      </c>
      <c r="P18" s="36">
        <v>6.5439035000000007E-2</v>
      </c>
      <c r="Q18" s="36">
        <v>3.5449543999999999E-2</v>
      </c>
      <c r="R18" s="36">
        <v>3.0363769999999998E-3</v>
      </c>
      <c r="S18" s="36">
        <v>6.1478543000000004E-2</v>
      </c>
      <c r="T18" s="36">
        <v>3.9604919999999995E-3</v>
      </c>
      <c r="U18" s="36">
        <v>0</v>
      </c>
      <c r="V18" s="36">
        <v>0</v>
      </c>
      <c r="W18" s="36">
        <v>3.9550282295488688E-2</v>
      </c>
      <c r="X18" s="36">
        <v>0.65594013791095751</v>
      </c>
      <c r="Y18" s="36">
        <v>0.69549042020644625</v>
      </c>
      <c r="Z18" s="36">
        <v>1.0575298781176619E-4</v>
      </c>
      <c r="AA18" s="36">
        <v>2.2631139391717963E-5</v>
      </c>
      <c r="AB18" s="36">
        <v>2.2631100000000001E-5</v>
      </c>
      <c r="AC18" s="36">
        <v>1.7945992718809793E-5</v>
      </c>
      <c r="AD18" s="36">
        <v>1.3540752020283453E-2</v>
      </c>
      <c r="AE18" s="36">
        <v>0.12186676818255106</v>
      </c>
      <c r="AF18" s="36">
        <v>0.13540752020283453</v>
      </c>
      <c r="AG18" s="36">
        <v>0</v>
      </c>
      <c r="AH18" s="36">
        <v>0</v>
      </c>
      <c r="AI18" s="36">
        <v>0</v>
      </c>
      <c r="AJ18" s="36">
        <v>2.3098268242906435E-6</v>
      </c>
      <c r="AK18" s="36">
        <v>2.7912928510104806E-6</v>
      </c>
      <c r="AL18" s="36">
        <v>6.9812505737892117E-6</v>
      </c>
      <c r="AM18" s="36">
        <v>2.0255819543100438E-5</v>
      </c>
      <c r="AN18" s="36">
        <v>1.3543543313134464E-2</v>
      </c>
      <c r="AO18" s="36">
        <v>0.12187374943312484</v>
      </c>
      <c r="AP18" s="36">
        <v>1.5906528639999999</v>
      </c>
      <c r="AQ18" s="36">
        <v>0.85650538799999998</v>
      </c>
      <c r="AR18" s="36">
        <v>2.4471582519999999</v>
      </c>
      <c r="AS18" s="36">
        <v>0.186621073</v>
      </c>
      <c r="AT18" s="36">
        <v>0.73909690699999997</v>
      </c>
      <c r="AU18" s="36">
        <v>1.935754505</v>
      </c>
      <c r="AV18" s="36">
        <v>1.552752535</v>
      </c>
      <c r="AW18" s="36">
        <v>4.0667843210000001</v>
      </c>
      <c r="AX18" s="36">
        <v>1.405260773</v>
      </c>
      <c r="AY18" s="36">
        <v>3.6804914819999999</v>
      </c>
      <c r="AZ18" s="36">
        <v>5.3834100000000008E-3</v>
      </c>
      <c r="BA18" s="36">
        <v>1.0766820000000002E-2</v>
      </c>
      <c r="BB18" s="36">
        <v>0.93710385600000001</v>
      </c>
      <c r="BC18" s="36">
        <v>56.704324591000002</v>
      </c>
      <c r="BD18" s="36">
        <v>148.51320667600001</v>
      </c>
      <c r="BE18" s="36">
        <v>7.9370738571428581E-2</v>
      </c>
      <c r="BF18" s="36">
        <v>0.15874147714285716</v>
      </c>
      <c r="BG18" s="36">
        <v>4.5153211029999998</v>
      </c>
      <c r="BH18" s="36">
        <v>42.761108688999997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5.0157062769999996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5.9431834000000003E-2</v>
      </c>
      <c r="P19" s="36">
        <v>9.9523123999999991E-2</v>
      </c>
      <c r="Q19" s="36">
        <v>5.4976245E-2</v>
      </c>
      <c r="R19" s="36">
        <v>4.4555890000000003E-3</v>
      </c>
      <c r="S19" s="36">
        <v>9.3711486999999996E-2</v>
      </c>
      <c r="T19" s="36">
        <v>5.8116369999999997E-3</v>
      </c>
      <c r="U19" s="36">
        <v>0</v>
      </c>
      <c r="V19" s="36">
        <v>0</v>
      </c>
      <c r="W19" s="36">
        <v>5.9431834000000003E-2</v>
      </c>
      <c r="X19" s="36">
        <v>9.9523123999999991E-2</v>
      </c>
      <c r="Y19" s="36">
        <v>0.15895495799999998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0.140119296</v>
      </c>
      <c r="AQ19" s="36">
        <v>7.5448850999999997E-2</v>
      </c>
      <c r="AR19" s="36">
        <v>0.21556814699999999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0.65904469600000004</v>
      </c>
      <c r="BC19" s="36">
        <v>39.407454367</v>
      </c>
      <c r="BD19" s="36">
        <v>92.820521287999995</v>
      </c>
      <c r="BE19" s="36">
        <v>5.5819708571428574E-2</v>
      </c>
      <c r="BF19" s="36">
        <v>0.11163941714285715</v>
      </c>
      <c r="BG19" s="36">
        <v>0.80010987700000002</v>
      </c>
      <c r="BH19" s="36">
        <v>11.428975765000001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5.3133380780000001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4.6377024046279905E-3</v>
      </c>
      <c r="J20" s="36">
        <v>0.82949327169649889</v>
      </c>
      <c r="K20" s="36">
        <v>4.6377024046279905E-3</v>
      </c>
      <c r="L20" s="36">
        <v>0</v>
      </c>
      <c r="M20" s="36">
        <v>0.40788897409997549</v>
      </c>
      <c r="N20" s="36">
        <v>0.42624200000115142</v>
      </c>
      <c r="O20" s="36">
        <v>3.9007963000000007E-2</v>
      </c>
      <c r="P20" s="36">
        <v>5.9922664E-2</v>
      </c>
      <c r="Q20" s="36">
        <v>3.6938703000000003E-2</v>
      </c>
      <c r="R20" s="36">
        <v>2.0692599999999998E-3</v>
      </c>
      <c r="S20" s="36">
        <v>5.7223628999999998E-2</v>
      </c>
      <c r="T20" s="36">
        <v>2.6990349999999998E-3</v>
      </c>
      <c r="U20" s="36" t="s">
        <v>339</v>
      </c>
      <c r="V20" s="36" t="s">
        <v>339</v>
      </c>
      <c r="W20" s="36">
        <v>4.3645665404627998E-2</v>
      </c>
      <c r="X20" s="36">
        <v>0.8894159356964989</v>
      </c>
      <c r="Y20" s="36">
        <v>0.9330616011011269</v>
      </c>
      <c r="Z20" s="36">
        <v>2.4832456681727233E-4</v>
      </c>
      <c r="AA20" s="36">
        <v>5.3141457298896272E-5</v>
      </c>
      <c r="AB20" s="36">
        <v>5.3141499999999999E-5</v>
      </c>
      <c r="AC20" s="36">
        <v>3.6159185575244987E-5</v>
      </c>
      <c r="AD20" s="36">
        <v>3.6746010679833503E-3</v>
      </c>
      <c r="AE20" s="36">
        <v>3.307140961185015E-2</v>
      </c>
      <c r="AF20" s="36">
        <v>3.6746010679833498E-2</v>
      </c>
      <c r="AG20" s="36" t="s">
        <v>339</v>
      </c>
      <c r="AH20" s="36" t="s">
        <v>339</v>
      </c>
      <c r="AI20" s="36" t="s">
        <v>339</v>
      </c>
      <c r="AJ20" s="36">
        <v>5.423848694188189E-6</v>
      </c>
      <c r="AK20" s="36">
        <v>6.5544091556297941E-6</v>
      </c>
      <c r="AL20" s="36">
        <v>1.639311069135037E-5</v>
      </c>
      <c r="AM20" s="36">
        <v>4.1583034269433176E-5</v>
      </c>
      <c r="AN20" s="36">
        <v>3.68115547713898E-3</v>
      </c>
      <c r="AO20" s="36">
        <v>3.3087802722541498E-2</v>
      </c>
      <c r="AP20" s="36">
        <v>5.6282266730000003</v>
      </c>
      <c r="AQ20" s="36">
        <v>3.0305835929999998</v>
      </c>
      <c r="AR20" s="36">
        <v>8.6588102659999997</v>
      </c>
      <c r="AS20" s="36">
        <v>0.49672142400000002</v>
      </c>
      <c r="AT20" s="36">
        <v>9.7592309630000003</v>
      </c>
      <c r="AU20" s="36">
        <v>22.503560931999999</v>
      </c>
      <c r="AV20" s="36">
        <v>10.828189918</v>
      </c>
      <c r="AW20" s="36">
        <v>24.968446028999999</v>
      </c>
      <c r="AX20" s="36">
        <v>9.9652977909999993</v>
      </c>
      <c r="AY20" s="36">
        <v>22.978725157</v>
      </c>
      <c r="AZ20" s="36">
        <v>1.0692382857142857E-2</v>
      </c>
      <c r="BA20" s="36">
        <v>2.1384765714285714E-2</v>
      </c>
      <c r="BB20" s="36">
        <v>0.35508947800000001</v>
      </c>
      <c r="BC20" s="36">
        <v>20.303114062999999</v>
      </c>
      <c r="BD20" s="36">
        <v>46.816431145999999</v>
      </c>
      <c r="BE20" s="36">
        <v>3.0075335714285716E-2</v>
      </c>
      <c r="BF20" s="36">
        <v>6.0150672857142859E-2</v>
      </c>
      <c r="BG20" s="36">
        <v>1.709432512</v>
      </c>
      <c r="BH20" s="36">
        <v>11.957310766000001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5.2867483200000001</v>
      </c>
      <c r="E21" s="36">
        <v>3</v>
      </c>
      <c r="F21" s="36">
        <v>0</v>
      </c>
      <c r="G21" s="36">
        <v>0</v>
      </c>
      <c r="H21" s="36">
        <v>3</v>
      </c>
      <c r="I21" s="36">
        <v>1.0820274903503559E-5</v>
      </c>
      <c r="J21" s="36">
        <v>2.6709805181298436E-3</v>
      </c>
      <c r="K21" s="36">
        <v>1.0820274903503559E-5</v>
      </c>
      <c r="L21" s="36">
        <v>0</v>
      </c>
      <c r="M21" s="36">
        <v>1.9618007930328491E-3</v>
      </c>
      <c r="N21" s="36">
        <v>7.2000000000049802E-4</v>
      </c>
      <c r="O21" s="36">
        <v>3.1428457999999999E-2</v>
      </c>
      <c r="P21" s="36">
        <v>4.8645445000000002E-2</v>
      </c>
      <c r="Q21" s="36">
        <v>2.7444587999999999E-2</v>
      </c>
      <c r="R21" s="36">
        <v>3.9838699999999996E-3</v>
      </c>
      <c r="S21" s="36">
        <v>4.3449092000000002E-2</v>
      </c>
      <c r="T21" s="36">
        <v>5.1963529999999999E-3</v>
      </c>
      <c r="U21" s="36">
        <v>0</v>
      </c>
      <c r="V21" s="36">
        <v>0</v>
      </c>
      <c r="W21" s="36">
        <v>3.1439278274903504E-2</v>
      </c>
      <c r="X21" s="36">
        <v>5.1316425518129843E-2</v>
      </c>
      <c r="Y21" s="36">
        <v>8.2755703793033347E-2</v>
      </c>
      <c r="Z21" s="36">
        <v>7.4473866849840628E-7</v>
      </c>
      <c r="AA21" s="36">
        <v>1.5937407505865893E-7</v>
      </c>
      <c r="AB21" s="36">
        <v>1.5937400000000001E-7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1.6266391836653839E-8</v>
      </c>
      <c r="AK21" s="36">
        <v>1.9656998857189635E-8</v>
      </c>
      <c r="AL21" s="36">
        <v>4.9163753814312243E-8</v>
      </c>
      <c r="AM21" s="36">
        <v>1.6266391836653839E-8</v>
      </c>
      <c r="AN21" s="36">
        <v>1.9656998857189635E-8</v>
      </c>
      <c r="AO21" s="36">
        <v>4.9163753814312243E-8</v>
      </c>
      <c r="AP21" s="36">
        <v>2.4473618799999999</v>
      </c>
      <c r="AQ21" s="36">
        <v>1.317810243</v>
      </c>
      <c r="AR21" s="36">
        <v>3.7651721230000001</v>
      </c>
      <c r="AS21" s="36">
        <v>0.41533462900000001</v>
      </c>
      <c r="AT21" s="36">
        <v>3.136201587</v>
      </c>
      <c r="AU21" s="36">
        <v>7.4032122439999997</v>
      </c>
      <c r="AV21" s="36">
        <v>5.046806771</v>
      </c>
      <c r="AW21" s="36">
        <v>11.913322738</v>
      </c>
      <c r="AX21" s="36">
        <v>4.6061029549999999</v>
      </c>
      <c r="AY21" s="36">
        <v>10.873012095</v>
      </c>
      <c r="AZ21" s="36">
        <v>1.4294385714285715E-2</v>
      </c>
      <c r="BA21" s="36">
        <v>2.8588771428571431E-2</v>
      </c>
      <c r="BB21" s="36">
        <v>0.251815707</v>
      </c>
      <c r="BC21" s="36">
        <v>6.5582575639999998</v>
      </c>
      <c r="BD21" s="36">
        <v>15.481202769999999</v>
      </c>
      <c r="BE21" s="36">
        <v>2.1328264285714285E-2</v>
      </c>
      <c r="BF21" s="36">
        <v>4.265652857142857E-2</v>
      </c>
      <c r="BG21" s="36">
        <v>0.70312589400000003</v>
      </c>
      <c r="BH21" s="36">
        <v>11.954411186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5.3663205180000002</v>
      </c>
      <c r="E22" s="36">
        <v>2</v>
      </c>
      <c r="F22" s="36">
        <v>0</v>
      </c>
      <c r="G22" s="36">
        <v>0</v>
      </c>
      <c r="H22" s="36">
        <v>2</v>
      </c>
      <c r="I22" s="36">
        <v>3.4289712582500011E-3</v>
      </c>
      <c r="J22" s="36">
        <v>1.0749447541013673</v>
      </c>
      <c r="K22" s="36">
        <v>3.4289712582500011E-3</v>
      </c>
      <c r="L22" s="36">
        <v>0</v>
      </c>
      <c r="M22" s="36">
        <v>0.36145372535954085</v>
      </c>
      <c r="N22" s="36">
        <v>0.7169200000000765</v>
      </c>
      <c r="O22" s="36">
        <v>7.9782537000000014E-2</v>
      </c>
      <c r="P22" s="36">
        <v>0.13788179</v>
      </c>
      <c r="Q22" s="36">
        <v>7.170420000000001E-2</v>
      </c>
      <c r="R22" s="36">
        <v>8.0783369999999997E-3</v>
      </c>
      <c r="S22" s="36">
        <v>0.12734482799999999</v>
      </c>
      <c r="T22" s="36">
        <v>1.0536962E-2</v>
      </c>
      <c r="U22" s="36">
        <v>0</v>
      </c>
      <c r="V22" s="36">
        <v>0</v>
      </c>
      <c r="W22" s="36">
        <v>8.3211508258250022E-2</v>
      </c>
      <c r="X22" s="36">
        <v>1.2128265441013673</v>
      </c>
      <c r="Y22" s="36">
        <v>1.2960380523596173</v>
      </c>
      <c r="Z22" s="36">
        <v>2.6950017098626577E-4</v>
      </c>
      <c r="AA22" s="36">
        <v>5.7673036591060871E-5</v>
      </c>
      <c r="AB22" s="36">
        <v>5.7673000000000002E-5</v>
      </c>
      <c r="AC22" s="36">
        <v>6.8936156512097613E-5</v>
      </c>
      <c r="AD22" s="36">
        <v>2.3307250150314197E-2</v>
      </c>
      <c r="AE22" s="36">
        <v>0.20976525135282778</v>
      </c>
      <c r="AF22" s="36">
        <v>0.23307250150314199</v>
      </c>
      <c r="AG22" s="36">
        <v>0</v>
      </c>
      <c r="AH22" s="36">
        <v>0</v>
      </c>
      <c r="AI22" s="36">
        <v>0</v>
      </c>
      <c r="AJ22" s="36">
        <v>5.8863529584207584E-6</v>
      </c>
      <c r="AK22" s="36">
        <v>7.1133189547272312E-6</v>
      </c>
      <c r="AL22" s="36">
        <v>1.7790989582572001E-5</v>
      </c>
      <c r="AM22" s="36">
        <v>7.4822509470518368E-5</v>
      </c>
      <c r="AN22" s="36">
        <v>2.3314363469268923E-2</v>
      </c>
      <c r="AO22" s="36">
        <v>0.20978304234241035</v>
      </c>
      <c r="AP22" s="36">
        <v>22.114788153999999</v>
      </c>
      <c r="AQ22" s="36">
        <v>11.907962852000001</v>
      </c>
      <c r="AR22" s="36">
        <v>34.022751006</v>
      </c>
      <c r="AS22" s="36">
        <v>2.689800483</v>
      </c>
      <c r="AT22" s="36">
        <v>75.071271452000005</v>
      </c>
      <c r="AU22" s="36">
        <v>191.69985388800001</v>
      </c>
      <c r="AV22" s="36">
        <v>68.768709658999995</v>
      </c>
      <c r="AW22" s="36">
        <v>175.605812168</v>
      </c>
      <c r="AX22" s="36">
        <v>63.68872022</v>
      </c>
      <c r="AY22" s="36">
        <v>162.63369627899999</v>
      </c>
      <c r="AZ22" s="36">
        <v>0.12495867285714286</v>
      </c>
      <c r="BA22" s="36">
        <v>0.24991734714285715</v>
      </c>
      <c r="BB22" s="36">
        <v>0.97166606099999997</v>
      </c>
      <c r="BC22" s="36">
        <v>44.961638254</v>
      </c>
      <c r="BD22" s="36">
        <v>114.81275483</v>
      </c>
      <c r="BE22" s="36">
        <v>8.2298084285714293E-2</v>
      </c>
      <c r="BF22" s="36">
        <v>0.16459617000000001</v>
      </c>
      <c r="BG22" s="36">
        <v>2.75358262</v>
      </c>
      <c r="BH22" s="36">
        <v>24.953409660999998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5.4240421410000002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6.1665403766240148E-2</v>
      </c>
      <c r="J23" s="36">
        <v>6.5517266634151463</v>
      </c>
      <c r="K23" s="36">
        <v>6.1665403766240148E-2</v>
      </c>
      <c r="L23" s="36">
        <v>0</v>
      </c>
      <c r="M23" s="36">
        <v>4.2153160671864471</v>
      </c>
      <c r="N23" s="36">
        <v>2.3980759999949397</v>
      </c>
      <c r="O23" s="36">
        <v>7.3870805999999997E-2</v>
      </c>
      <c r="P23" s="36">
        <v>0.112749104</v>
      </c>
      <c r="Q23" s="36">
        <v>6.6008559999999994E-2</v>
      </c>
      <c r="R23" s="36">
        <v>7.8622459999999998E-3</v>
      </c>
      <c r="S23" s="36">
        <v>0.102493999</v>
      </c>
      <c r="T23" s="36">
        <v>1.0255105E-2</v>
      </c>
      <c r="U23" s="36" t="s">
        <v>339</v>
      </c>
      <c r="V23" s="36" t="s">
        <v>339</v>
      </c>
      <c r="W23" s="36">
        <v>0.13553620976624015</v>
      </c>
      <c r="X23" s="36">
        <v>6.664475767415146</v>
      </c>
      <c r="Y23" s="36">
        <v>6.8000119771813861</v>
      </c>
      <c r="Z23" s="36">
        <v>2.4055556841189362E-3</v>
      </c>
      <c r="AA23" s="36">
        <v>5.147889164014523E-4</v>
      </c>
      <c r="AB23" s="36">
        <v>5.1478899999999998E-4</v>
      </c>
      <c r="AC23" s="36">
        <v>6.7165670746688485E-4</v>
      </c>
      <c r="AD23" s="36">
        <v>5.2682729916541646E-2</v>
      </c>
      <c r="AE23" s="36">
        <v>0.47414456924887477</v>
      </c>
      <c r="AF23" s="36">
        <v>0.52682729916541637</v>
      </c>
      <c r="AG23" s="36" t="s">
        <v>339</v>
      </c>
      <c r="AH23" s="36" t="s">
        <v>339</v>
      </c>
      <c r="AI23" s="36" t="s">
        <v>339</v>
      </c>
      <c r="AJ23" s="36">
        <v>5.2541566298205226E-5</v>
      </c>
      <c r="AK23" s="36">
        <v>6.3493460568811682E-5</v>
      </c>
      <c r="AL23" s="36">
        <v>1.5880231193492029E-4</v>
      </c>
      <c r="AM23" s="36">
        <v>7.2419827376509003E-4</v>
      </c>
      <c r="AN23" s="36">
        <v>5.2746223377110456E-2</v>
      </c>
      <c r="AO23" s="36">
        <v>0.47430337156080971</v>
      </c>
      <c r="AP23" s="36">
        <v>72.898331060000004</v>
      </c>
      <c r="AQ23" s="36">
        <v>39.252947493999997</v>
      </c>
      <c r="AR23" s="36">
        <v>112.151278554</v>
      </c>
      <c r="AS23" s="36">
        <v>7.7183280099999996</v>
      </c>
      <c r="AT23" s="36">
        <v>287.93172691199999</v>
      </c>
      <c r="AU23" s="36">
        <v>725.09767224200004</v>
      </c>
      <c r="AV23" s="36">
        <v>161.61635727800001</v>
      </c>
      <c r="AW23" s="36">
        <v>406.99802593999999</v>
      </c>
      <c r="AX23" s="36">
        <v>152.652875599</v>
      </c>
      <c r="AY23" s="36">
        <v>384.42531479600001</v>
      </c>
      <c r="AZ23" s="36">
        <v>0.10881880571428572</v>
      </c>
      <c r="BA23" s="36">
        <v>0.21763761142857144</v>
      </c>
      <c r="BB23" s="36">
        <v>0.496154606</v>
      </c>
      <c r="BC23" s="36">
        <v>26.926328989000002</v>
      </c>
      <c r="BD23" s="36">
        <v>67.808499889000004</v>
      </c>
      <c r="BE23" s="36">
        <v>4.2023257142857144E-2</v>
      </c>
      <c r="BF23" s="36">
        <v>8.4046515714285716E-2</v>
      </c>
      <c r="BG23" s="36">
        <v>1.801659994</v>
      </c>
      <c r="BH23" s="36">
        <v>21.123760183000002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5.4347603549999999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2.4141762180475146E-2</v>
      </c>
      <c r="J24" s="36">
        <v>2.9535999760690599</v>
      </c>
      <c r="K24" s="36">
        <v>2.4141762180475146E-2</v>
      </c>
      <c r="L24" s="36">
        <v>0</v>
      </c>
      <c r="M24" s="36">
        <v>1.4704917382455527</v>
      </c>
      <c r="N24" s="36">
        <v>1.5072500000039821</v>
      </c>
      <c r="O24" s="36">
        <v>0.12502851700000001</v>
      </c>
      <c r="P24" s="36">
        <v>0.19049217500000001</v>
      </c>
      <c r="Q24" s="36">
        <v>0.111434967</v>
      </c>
      <c r="R24" s="36">
        <v>1.3593549999999999E-2</v>
      </c>
      <c r="S24" s="36">
        <v>0.17276145700000001</v>
      </c>
      <c r="T24" s="36">
        <v>1.7730717999999999E-2</v>
      </c>
      <c r="U24" s="36" t="s">
        <v>339</v>
      </c>
      <c r="V24" s="36" t="s">
        <v>339</v>
      </c>
      <c r="W24" s="36">
        <v>0.14917027918047515</v>
      </c>
      <c r="X24" s="36">
        <v>3.14409215106906</v>
      </c>
      <c r="Y24" s="36">
        <v>3.293262430249535</v>
      </c>
      <c r="Z24" s="36">
        <v>1.0205181387769268E-3</v>
      </c>
      <c r="AA24" s="36">
        <v>2.1839088169826228E-4</v>
      </c>
      <c r="AB24" s="36">
        <v>2.1839099999999999E-4</v>
      </c>
      <c r="AC24" s="36">
        <v>2.3520616628078066E-4</v>
      </c>
      <c r="AD24" s="36">
        <v>2.8474948545797605E-2</v>
      </c>
      <c r="AE24" s="36">
        <v>0.2562745369121785</v>
      </c>
      <c r="AF24" s="36">
        <v>0.28474948545797601</v>
      </c>
      <c r="AG24" s="36" t="s">
        <v>339</v>
      </c>
      <c r="AH24" s="36" t="s">
        <v>339</v>
      </c>
      <c r="AI24" s="36" t="s">
        <v>339</v>
      </c>
      <c r="AJ24" s="36">
        <v>2.2289919181298671E-5</v>
      </c>
      <c r="AK24" s="36">
        <v>2.6936085167094386E-5</v>
      </c>
      <c r="AL24" s="36">
        <v>6.7369341042211817E-5</v>
      </c>
      <c r="AM24" s="36">
        <v>2.5749608546207932E-4</v>
      </c>
      <c r="AN24" s="36">
        <v>2.8501884630964699E-2</v>
      </c>
      <c r="AO24" s="36">
        <v>0.25634190625322073</v>
      </c>
      <c r="AP24" s="36">
        <v>42.934512912999999</v>
      </c>
      <c r="AQ24" s="36">
        <v>23.118583875999999</v>
      </c>
      <c r="AR24" s="36">
        <v>66.053096788999994</v>
      </c>
      <c r="AS24" s="36">
        <v>4.9911818810000002</v>
      </c>
      <c r="AT24" s="36">
        <v>96.353378629999995</v>
      </c>
      <c r="AU24" s="36">
        <v>243.433704436</v>
      </c>
      <c r="AV24" s="36">
        <v>63.367359759999999</v>
      </c>
      <c r="AW24" s="36">
        <v>160.09559131200001</v>
      </c>
      <c r="AX24" s="36">
        <v>59.396538892000002</v>
      </c>
      <c r="AY24" s="36">
        <v>150.06344041899999</v>
      </c>
      <c r="AZ24" s="36">
        <v>5.1043848571428574E-2</v>
      </c>
      <c r="BA24" s="36">
        <v>0.10208769857142858</v>
      </c>
      <c r="BB24" s="36">
        <v>0.308810582</v>
      </c>
      <c r="BC24" s="36">
        <v>21.782019028000001</v>
      </c>
      <c r="BD24" s="36">
        <v>55.031568769000003</v>
      </c>
      <c r="BE24" s="36">
        <v>2.6155609999999999E-2</v>
      </c>
      <c r="BF24" s="36">
        <v>5.2311221428571426E-2</v>
      </c>
      <c r="BG24" s="36">
        <v>2.3191956600000001</v>
      </c>
      <c r="BH24" s="36">
        <v>14.227777100999999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5.4043501950000001</v>
      </c>
      <c r="E25" s="36">
        <v>1</v>
      </c>
      <c r="F25" s="36">
        <v>0</v>
      </c>
      <c r="G25" s="36">
        <v>0</v>
      </c>
      <c r="H25" s="36">
        <v>1</v>
      </c>
      <c r="I25" s="36">
        <v>7.3304375113649931E-4</v>
      </c>
      <c r="J25" s="36">
        <v>0.17857220274818644</v>
      </c>
      <c r="K25" s="36">
        <v>7.3304375113649931E-4</v>
      </c>
      <c r="L25" s="36">
        <v>0</v>
      </c>
      <c r="M25" s="36">
        <v>9.1534246499368796E-2</v>
      </c>
      <c r="N25" s="36">
        <v>8.7770999999954136E-2</v>
      </c>
      <c r="O25" s="36">
        <v>4.0005479000000004E-2</v>
      </c>
      <c r="P25" s="36">
        <v>6.5352851000000003E-2</v>
      </c>
      <c r="Q25" s="36">
        <v>3.7657167000000005E-2</v>
      </c>
      <c r="R25" s="36">
        <v>2.348312E-3</v>
      </c>
      <c r="S25" s="36">
        <v>6.2289835000000002E-2</v>
      </c>
      <c r="T25" s="36">
        <v>3.063016E-3</v>
      </c>
      <c r="U25" s="36">
        <v>0</v>
      </c>
      <c r="V25" s="36">
        <v>0</v>
      </c>
      <c r="W25" s="36">
        <v>4.0738522751136499E-2</v>
      </c>
      <c r="X25" s="36">
        <v>0.24392505374818646</v>
      </c>
      <c r="Y25" s="36">
        <v>0.28466357649932295</v>
      </c>
      <c r="Z25" s="36">
        <v>4.4604774179387103E-5</v>
      </c>
      <c r="AA25" s="36">
        <v>9.5454216743888396E-6</v>
      </c>
      <c r="AB25" s="36">
        <v>9.5454199999999998E-6</v>
      </c>
      <c r="AC25" s="36">
        <v>1.2216659142018383E-5</v>
      </c>
      <c r="AD25" s="36">
        <v>4.2434199667848952E-3</v>
      </c>
      <c r="AE25" s="36">
        <v>3.8190779701064055E-2</v>
      </c>
      <c r="AF25" s="36">
        <v>4.2434199667848956E-2</v>
      </c>
      <c r="AG25" s="36">
        <v>0</v>
      </c>
      <c r="AH25" s="36">
        <v>0</v>
      </c>
      <c r="AI25" s="36">
        <v>0</v>
      </c>
      <c r="AJ25" s="36">
        <v>9.7424637623095922E-7</v>
      </c>
      <c r="AK25" s="36">
        <v>1.1773207049543532E-6</v>
      </c>
      <c r="AL25" s="36">
        <v>2.9445748926061488E-6</v>
      </c>
      <c r="AM25" s="36">
        <v>1.3190905518249343E-5</v>
      </c>
      <c r="AN25" s="36">
        <v>4.2445972874898498E-3</v>
      </c>
      <c r="AO25" s="36">
        <v>3.8193724275956659E-2</v>
      </c>
      <c r="AP25" s="36">
        <v>11.980717930999999</v>
      </c>
      <c r="AQ25" s="36">
        <v>6.4511558090000003</v>
      </c>
      <c r="AR25" s="36">
        <v>18.43187374</v>
      </c>
      <c r="AS25" s="36">
        <v>1.6527303120000001</v>
      </c>
      <c r="AT25" s="36">
        <v>24.544751868999999</v>
      </c>
      <c r="AU25" s="36">
        <v>62.021187335999997</v>
      </c>
      <c r="AV25" s="36">
        <v>16.035020812999999</v>
      </c>
      <c r="AW25" s="36">
        <v>40.518275965999997</v>
      </c>
      <c r="AX25" s="36">
        <v>15.029080114999999</v>
      </c>
      <c r="AY25" s="36">
        <v>37.976403195000003</v>
      </c>
      <c r="AZ25" s="36">
        <v>4.8704972857142863E-2</v>
      </c>
      <c r="BA25" s="36">
        <v>9.7409945714285726E-2</v>
      </c>
      <c r="BB25" s="36">
        <v>0.19779803700000001</v>
      </c>
      <c r="BC25" s="36">
        <v>9.9287793180000001</v>
      </c>
      <c r="BD25" s="36">
        <v>25.088649720999999</v>
      </c>
      <c r="BE25" s="36">
        <v>1.6753080000000004E-2</v>
      </c>
      <c r="BF25" s="36">
        <v>3.3506160000000007E-2</v>
      </c>
      <c r="BG25" s="36">
        <v>0.76299018299999999</v>
      </c>
      <c r="BH25" s="36">
        <v>10.231544348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5.4561972470000004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5.8600532961889891E-2</v>
      </c>
      <c r="J26" s="36">
        <v>4.2127794794750297</v>
      </c>
      <c r="K26" s="36">
        <v>5.8600532961889891E-2</v>
      </c>
      <c r="L26" s="36">
        <v>0</v>
      </c>
      <c r="M26" s="36">
        <v>2.5375515124389847</v>
      </c>
      <c r="N26" s="36">
        <v>1.733828499997935</v>
      </c>
      <c r="O26" s="36">
        <v>4.8064530000000001E-2</v>
      </c>
      <c r="P26" s="36">
        <v>6.9571779E-2</v>
      </c>
      <c r="Q26" s="36">
        <v>4.2640588E-2</v>
      </c>
      <c r="R26" s="36">
        <v>5.4239420000000002E-3</v>
      </c>
      <c r="S26" s="36">
        <v>6.2497071000000001E-2</v>
      </c>
      <c r="T26" s="36">
        <v>7.0747080000000007E-3</v>
      </c>
      <c r="U26" s="36" t="s">
        <v>339</v>
      </c>
      <c r="V26" s="36" t="s">
        <v>339</v>
      </c>
      <c r="W26" s="36">
        <v>0.10666506296188989</v>
      </c>
      <c r="X26" s="36">
        <v>4.2823512584750301</v>
      </c>
      <c r="Y26" s="36">
        <v>4.3890163214369196</v>
      </c>
      <c r="Z26" s="36">
        <v>1.9802297015376791E-3</v>
      </c>
      <c r="AA26" s="36">
        <v>4.2376915612906324E-4</v>
      </c>
      <c r="AB26" s="36">
        <v>4.23769E-4</v>
      </c>
      <c r="AC26" s="36">
        <v>5.6332043171507988E-4</v>
      </c>
      <c r="AD26" s="36">
        <v>2.6091374616037537E-2</v>
      </c>
      <c r="AE26" s="36">
        <v>0.23482237154433783</v>
      </c>
      <c r="AF26" s="36">
        <v>0.26091374616037533</v>
      </c>
      <c r="AG26" s="36" t="s">
        <v>339</v>
      </c>
      <c r="AH26" s="36" t="s">
        <v>339</v>
      </c>
      <c r="AI26" s="36" t="s">
        <v>339</v>
      </c>
      <c r="AJ26" s="36">
        <v>4.3251675946109527E-5</v>
      </c>
      <c r="AK26" s="36">
        <v>5.2267162452548056E-5</v>
      </c>
      <c r="AL26" s="36">
        <v>1.3072442675804891E-4</v>
      </c>
      <c r="AM26" s="36">
        <v>6.0657210766118942E-4</v>
      </c>
      <c r="AN26" s="36">
        <v>2.6143641778490087E-2</v>
      </c>
      <c r="AO26" s="36">
        <v>0.23495309597109587</v>
      </c>
      <c r="AP26" s="36">
        <v>43.175743654000001</v>
      </c>
      <c r="AQ26" s="36">
        <v>23.248477351999998</v>
      </c>
      <c r="AR26" s="36">
        <v>66.424221005999996</v>
      </c>
      <c r="AS26" s="36">
        <v>3.7696451049999999</v>
      </c>
      <c r="AT26" s="36">
        <v>193.136213497</v>
      </c>
      <c r="AU26" s="36">
        <v>507.31409886500001</v>
      </c>
      <c r="AV26" s="36">
        <v>105.58214592</v>
      </c>
      <c r="AW26" s="36">
        <v>277.33437579600002</v>
      </c>
      <c r="AX26" s="36">
        <v>100.10346465400001</v>
      </c>
      <c r="AY26" s="36">
        <v>262.94343274599998</v>
      </c>
      <c r="AZ26" s="36">
        <v>4.5167619999999999E-2</v>
      </c>
      <c r="BA26" s="36">
        <v>9.0335239999999997E-2</v>
      </c>
      <c r="BB26" s="36">
        <v>0.33545389599999997</v>
      </c>
      <c r="BC26" s="36">
        <v>13.830244116999999</v>
      </c>
      <c r="BD26" s="36">
        <v>36.328131863999999</v>
      </c>
      <c r="BE26" s="36">
        <v>2.8412242857142861E-2</v>
      </c>
      <c r="BF26" s="36">
        <v>5.682448714285715E-2</v>
      </c>
      <c r="BG26" s="36">
        <v>3.8473587469999999</v>
      </c>
      <c r="BH26" s="36">
        <v>11.87265588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5.4397433489999996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2.8154367532159858E-3</v>
      </c>
      <c r="J27" s="36">
        <v>0.36086766116705998</v>
      </c>
      <c r="K27" s="36">
        <v>2.8154367532159858E-3</v>
      </c>
      <c r="L27" s="36">
        <v>0</v>
      </c>
      <c r="M27" s="36">
        <v>0.193030097920243</v>
      </c>
      <c r="N27" s="36">
        <v>0.17065300000003297</v>
      </c>
      <c r="O27" s="36">
        <v>2.8208594000000003E-2</v>
      </c>
      <c r="P27" s="36">
        <v>4.7407708999999999E-2</v>
      </c>
      <c r="Q27" s="36">
        <v>2.6152500000000002E-2</v>
      </c>
      <c r="R27" s="36">
        <v>2.0560940000000001E-3</v>
      </c>
      <c r="S27" s="36">
        <v>4.4725846E-2</v>
      </c>
      <c r="T27" s="36">
        <v>2.681863E-3</v>
      </c>
      <c r="U27" s="36" t="s">
        <v>339</v>
      </c>
      <c r="V27" s="36" t="s">
        <v>339</v>
      </c>
      <c r="W27" s="36">
        <v>3.1024030753215991E-2</v>
      </c>
      <c r="X27" s="36">
        <v>0.40827537016706</v>
      </c>
      <c r="Y27" s="36">
        <v>0.43929940092027597</v>
      </c>
      <c r="Z27" s="36">
        <v>1.4687099192281763E-4</v>
      </c>
      <c r="AA27" s="36">
        <v>3.1430392271482978E-5</v>
      </c>
      <c r="AB27" s="36">
        <v>3.1430400000000003E-5</v>
      </c>
      <c r="AC27" s="36">
        <v>5.0359423100202169E-5</v>
      </c>
      <c r="AD27" s="36">
        <v>6.7656523590200416E-3</v>
      </c>
      <c r="AE27" s="36">
        <v>6.0890871231180366E-2</v>
      </c>
      <c r="AF27" s="36">
        <v>6.7656523590200413E-2</v>
      </c>
      <c r="AG27" s="36" t="s">
        <v>339</v>
      </c>
      <c r="AH27" s="36" t="s">
        <v>339</v>
      </c>
      <c r="AI27" s="36" t="s">
        <v>339</v>
      </c>
      <c r="AJ27" s="36">
        <v>3.2079210033178575E-6</v>
      </c>
      <c r="AK27" s="36">
        <v>3.8765880060801202E-6</v>
      </c>
      <c r="AL27" s="36">
        <v>9.6956620771603888E-6</v>
      </c>
      <c r="AM27" s="36">
        <v>5.3567344103520028E-5</v>
      </c>
      <c r="AN27" s="36">
        <v>6.7695289470261219E-3</v>
      </c>
      <c r="AO27" s="36">
        <v>6.0900566893257527E-2</v>
      </c>
      <c r="AP27" s="36">
        <v>7.4672806539999996</v>
      </c>
      <c r="AQ27" s="36">
        <v>4.0208434290000001</v>
      </c>
      <c r="AR27" s="36">
        <v>11.488124082999999</v>
      </c>
      <c r="AS27" s="36">
        <v>1.296063331</v>
      </c>
      <c r="AT27" s="36">
        <v>20.179439218999999</v>
      </c>
      <c r="AU27" s="36">
        <v>48.292070731999999</v>
      </c>
      <c r="AV27" s="36">
        <v>17.070962211000001</v>
      </c>
      <c r="AW27" s="36">
        <v>40.853073547999998</v>
      </c>
      <c r="AX27" s="36">
        <v>15.843683302000001</v>
      </c>
      <c r="AY27" s="36">
        <v>37.916032569999999</v>
      </c>
      <c r="AZ27" s="36">
        <v>2.9438607142857145E-2</v>
      </c>
      <c r="BA27" s="36">
        <v>5.8877215714285717E-2</v>
      </c>
      <c r="BB27" s="36">
        <v>0.38371306300000002</v>
      </c>
      <c r="BC27" s="36">
        <v>16.842742005000002</v>
      </c>
      <c r="BD27" s="36">
        <v>40.306912367999999</v>
      </c>
      <c r="BE27" s="36">
        <v>3.2499694285714288E-2</v>
      </c>
      <c r="BF27" s="36">
        <v>6.4999388571428576E-2</v>
      </c>
      <c r="BG27" s="36">
        <v>1.8034297180000001</v>
      </c>
      <c r="BH27" s="36">
        <v>13.191754918999999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5.3829173780000001</v>
      </c>
      <c r="E28" s="36">
        <v>519</v>
      </c>
      <c r="F28" s="36">
        <v>0</v>
      </c>
      <c r="G28" s="36">
        <v>18</v>
      </c>
      <c r="H28" s="36">
        <v>501</v>
      </c>
      <c r="I28" s="36">
        <v>0.73543754418248553</v>
      </c>
      <c r="J28" s="36">
        <v>92.92355626322292</v>
      </c>
      <c r="K28" s="36">
        <v>0.73543754418248553</v>
      </c>
      <c r="L28" s="36">
        <v>0</v>
      </c>
      <c r="M28" s="36">
        <v>52.89677080726409</v>
      </c>
      <c r="N28" s="36">
        <v>40.762223000141319</v>
      </c>
      <c r="O28" s="36">
        <v>1.4715945580000001</v>
      </c>
      <c r="P28" s="36">
        <v>2.6456789719999998</v>
      </c>
      <c r="Q28" s="36">
        <v>1.388894523</v>
      </c>
      <c r="R28" s="36">
        <v>8.2700035000000005E-2</v>
      </c>
      <c r="S28" s="36">
        <v>2.5378093609999999</v>
      </c>
      <c r="T28" s="36">
        <v>0.107869611</v>
      </c>
      <c r="U28" s="36">
        <v>0.25500000000000006</v>
      </c>
      <c r="V28" s="36">
        <v>0.61199999999999999</v>
      </c>
      <c r="W28" s="36">
        <v>2.4620321021824854</v>
      </c>
      <c r="X28" s="36">
        <v>96.181235235222914</v>
      </c>
      <c r="Y28" s="36">
        <v>98.643267337405405</v>
      </c>
      <c r="Z28" s="36">
        <v>3.9999490367077235E-2</v>
      </c>
      <c r="AA28" s="36">
        <v>8.5598909385545228E-3</v>
      </c>
      <c r="AB28" s="36">
        <v>8.559891E-3</v>
      </c>
      <c r="AC28" s="36">
        <v>2.113315758405598E-2</v>
      </c>
      <c r="AD28" s="36">
        <v>3.0649852837918465</v>
      </c>
      <c r="AE28" s="36">
        <v>27.584867554126603</v>
      </c>
      <c r="AF28" s="36">
        <v>30.649852837918452</v>
      </c>
      <c r="AG28" s="36">
        <v>4.4703033156625931E-2</v>
      </c>
      <c r="AH28" s="36">
        <v>7.6046539162995849E-2</v>
      </c>
      <c r="AI28" s="36">
        <v>0.24355445650851373</v>
      </c>
      <c r="AJ28" s="36">
        <v>8.6324357078167656E-4</v>
      </c>
      <c r="AK28" s="36">
        <v>1.0431801996859658E-3</v>
      </c>
      <c r="AL28" s="36">
        <v>2.6090785726717177E-3</v>
      </c>
      <c r="AM28" s="36">
        <v>6.6699434311463579E-2</v>
      </c>
      <c r="AN28" s="36">
        <v>3.1420750031545284</v>
      </c>
      <c r="AO28" s="36">
        <v>27.831031089207787</v>
      </c>
      <c r="AP28" s="36">
        <v>1076.878260749</v>
      </c>
      <c r="AQ28" s="36">
        <v>579.85752501800005</v>
      </c>
      <c r="AR28" s="36">
        <v>1656.7357857669999</v>
      </c>
      <c r="AS28" s="36">
        <v>12.26663007</v>
      </c>
      <c r="AT28" s="36">
        <v>2225.8011553400002</v>
      </c>
      <c r="AU28" s="36">
        <v>4705.2015031720002</v>
      </c>
      <c r="AV28" s="36">
        <v>3008.303135997</v>
      </c>
      <c r="AW28" s="36">
        <v>6359.3607198620002</v>
      </c>
      <c r="AX28" s="36">
        <v>2757.0023446270002</v>
      </c>
      <c r="AY28" s="36">
        <v>5828.1268949249998</v>
      </c>
      <c r="AZ28" s="36">
        <v>5.7505927142857148E-2</v>
      </c>
      <c r="BA28" s="36">
        <v>0.1150118542857143</v>
      </c>
      <c r="BB28" s="36">
        <v>37.820432822000001</v>
      </c>
      <c r="BC28" s="36">
        <v>6142.5192756189999</v>
      </c>
      <c r="BD28" s="36">
        <v>12984.893488606</v>
      </c>
      <c r="BE28" s="36">
        <v>0.33433904428571432</v>
      </c>
      <c r="BF28" s="36">
        <v>0.66867809</v>
      </c>
      <c r="BG28" s="36">
        <v>27.607048211999999</v>
      </c>
      <c r="BH28" s="36">
        <v>429.84273879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5.2840994270000001</v>
      </c>
      <c r="E29" s="36">
        <v>2</v>
      </c>
      <c r="F29" s="36">
        <v>0</v>
      </c>
      <c r="G29" s="36">
        <v>1</v>
      </c>
      <c r="H29" s="36">
        <v>1</v>
      </c>
      <c r="I29" s="36">
        <v>2.0663443053013996E-2</v>
      </c>
      <c r="J29" s="36">
        <v>8.9057388469532359</v>
      </c>
      <c r="K29" s="36">
        <v>2.0663443053013996E-2</v>
      </c>
      <c r="L29" s="36">
        <v>0</v>
      </c>
      <c r="M29" s="36">
        <v>2.0349672899974829</v>
      </c>
      <c r="N29" s="36">
        <v>6.8914350000087667</v>
      </c>
      <c r="O29" s="36">
        <v>0.20944991499999999</v>
      </c>
      <c r="P29" s="36">
        <v>0.35416211199999997</v>
      </c>
      <c r="Q29" s="36">
        <v>0.17502756799999999</v>
      </c>
      <c r="R29" s="36">
        <v>3.4422346999999999E-2</v>
      </c>
      <c r="S29" s="36">
        <v>0.30926339899999999</v>
      </c>
      <c r="T29" s="36">
        <v>4.4898713E-2</v>
      </c>
      <c r="U29" s="36">
        <v>6.0000000000000001E-3</v>
      </c>
      <c r="V29" s="36">
        <v>1.44E-2</v>
      </c>
      <c r="W29" s="36">
        <v>0.23611335805301398</v>
      </c>
      <c r="X29" s="36">
        <v>9.2743009589532353</v>
      </c>
      <c r="Y29" s="36">
        <v>9.5104143170062496</v>
      </c>
      <c r="Z29" s="36">
        <v>1.4304742935447024E-3</v>
      </c>
      <c r="AA29" s="36">
        <v>3.0612149881856622E-4</v>
      </c>
      <c r="AB29" s="36">
        <v>3.0612100000000002E-4</v>
      </c>
      <c r="AC29" s="36">
        <v>3.0284223180312362E-4</v>
      </c>
      <c r="AD29" s="36">
        <v>8.0783977163923368E-2</v>
      </c>
      <c r="AE29" s="36">
        <v>0.72705579447530999</v>
      </c>
      <c r="AF29" s="36">
        <v>0.80783977163923337</v>
      </c>
      <c r="AG29" s="36">
        <v>1.1724448562909959E-3</v>
      </c>
      <c r="AH29" s="36">
        <v>1.9945038934605446E-3</v>
      </c>
      <c r="AI29" s="36">
        <v>6.3878030101371499E-3</v>
      </c>
      <c r="AJ29" s="36">
        <v>3.1458489789976998E-5</v>
      </c>
      <c r="AK29" s="36">
        <v>3.8015775352039932E-5</v>
      </c>
      <c r="AL29" s="36">
        <v>9.508054785200827E-5</v>
      </c>
      <c r="AM29" s="36">
        <v>1.5067455778840966E-3</v>
      </c>
      <c r="AN29" s="36">
        <v>8.2816496832735953E-2</v>
      </c>
      <c r="AO29" s="36">
        <v>0.7335386780332992</v>
      </c>
      <c r="AP29" s="36">
        <v>176.767335172</v>
      </c>
      <c r="AQ29" s="36">
        <v>95.182411246000001</v>
      </c>
      <c r="AR29" s="36">
        <v>271.94974641800002</v>
      </c>
      <c r="AS29" s="36">
        <v>5.3405391189999998</v>
      </c>
      <c r="AT29" s="36">
        <v>324.29351522600001</v>
      </c>
      <c r="AU29" s="36">
        <v>769.95755575400005</v>
      </c>
      <c r="AV29" s="36">
        <v>309.28971466600001</v>
      </c>
      <c r="AW29" s="36">
        <v>734.33461214299996</v>
      </c>
      <c r="AX29" s="36">
        <v>286.03189242100001</v>
      </c>
      <c r="AY29" s="36">
        <v>679.11446395400003</v>
      </c>
      <c r="AZ29" s="36">
        <v>7.407818571428572E-3</v>
      </c>
      <c r="BA29" s="36">
        <v>1.4815638571428572E-2</v>
      </c>
      <c r="BB29" s="36">
        <v>6.1821249619999996</v>
      </c>
      <c r="BC29" s="36">
        <v>541.81148672300003</v>
      </c>
      <c r="BD29" s="36">
        <v>1286.4020660619999</v>
      </c>
      <c r="BE29" s="36">
        <v>5.4651032857142859E-2</v>
      </c>
      <c r="BF29" s="36">
        <v>0.10930206714285715</v>
      </c>
      <c r="BG29" s="36">
        <v>14.261547395999999</v>
      </c>
      <c r="BH29" s="36">
        <v>71.429024002999995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5.0253964350000002</v>
      </c>
      <c r="E30" s="36">
        <v>16</v>
      </c>
      <c r="F30" s="36">
        <v>0</v>
      </c>
      <c r="G30" s="36">
        <v>4</v>
      </c>
      <c r="H30" s="36">
        <v>12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5.0387199999999994E-4</v>
      </c>
      <c r="P30" s="36">
        <v>8.2856899999999992E-4</v>
      </c>
      <c r="Q30" s="36">
        <v>4.2621199999999998E-4</v>
      </c>
      <c r="R30" s="36">
        <v>7.7659999999999998E-5</v>
      </c>
      <c r="S30" s="36">
        <v>7.2727299999999996E-4</v>
      </c>
      <c r="T30" s="36">
        <v>1.01296E-4</v>
      </c>
      <c r="U30" s="36">
        <v>0.20100000000000001</v>
      </c>
      <c r="V30" s="36">
        <v>0.4824</v>
      </c>
      <c r="W30" s="36">
        <v>0.201503872</v>
      </c>
      <c r="X30" s="36">
        <v>0.483228569</v>
      </c>
      <c r="Y30" s="36">
        <v>0.68473244099999997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3.8383112017132605E-2</v>
      </c>
      <c r="AH30" s="36">
        <v>6.5295408948685352E-2</v>
      </c>
      <c r="AI30" s="36">
        <v>0.20912178271403281</v>
      </c>
      <c r="AJ30" s="36">
        <v>0</v>
      </c>
      <c r="AK30" s="36">
        <v>0</v>
      </c>
      <c r="AL30" s="36">
        <v>0</v>
      </c>
      <c r="AM30" s="36">
        <v>3.8383112017132605E-2</v>
      </c>
      <c r="AN30" s="36">
        <v>6.5295408948685352E-2</v>
      </c>
      <c r="AO30" s="36">
        <v>0.20912178271403281</v>
      </c>
      <c r="AP30" s="36">
        <v>1.1220652980000001</v>
      </c>
      <c r="AQ30" s="36">
        <v>0.604189007</v>
      </c>
      <c r="AR30" s="36">
        <v>1.7262543050000001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4.265412274</v>
      </c>
      <c r="BC30" s="36">
        <v>344.10156164300003</v>
      </c>
      <c r="BD30" s="36">
        <v>799.08069168099996</v>
      </c>
      <c r="BE30" s="36">
        <v>3.7706967142857144E-2</v>
      </c>
      <c r="BF30" s="36">
        <v>7.5413935714285715E-2</v>
      </c>
      <c r="BG30" s="36">
        <v>4.8374156399999997</v>
      </c>
      <c r="BH30" s="36">
        <v>27.585469174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5.103049672</v>
      </c>
      <c r="E31" s="36">
        <v>10</v>
      </c>
      <c r="F31" s="36">
        <v>0</v>
      </c>
      <c r="G31" s="36">
        <v>2</v>
      </c>
      <c r="H31" s="36">
        <v>8</v>
      </c>
      <c r="I31" s="36">
        <v>8.1532331448533172E-6</v>
      </c>
      <c r="J31" s="36">
        <v>0.1573789080796994</v>
      </c>
      <c r="K31" s="36">
        <v>8.1532331448533172E-6</v>
      </c>
      <c r="L31" s="36">
        <v>0</v>
      </c>
      <c r="M31" s="36">
        <v>2.1620613128450791E-3</v>
      </c>
      <c r="N31" s="36">
        <v>0.15522499999999917</v>
      </c>
      <c r="O31" s="36">
        <v>6.8201080000000001E-3</v>
      </c>
      <c r="P31" s="36">
        <v>9.9416469999999996E-3</v>
      </c>
      <c r="Q31" s="36">
        <v>4.7273469999999998E-3</v>
      </c>
      <c r="R31" s="36">
        <v>2.0927609999999998E-3</v>
      </c>
      <c r="S31" s="36">
        <v>7.2119580000000001E-3</v>
      </c>
      <c r="T31" s="36">
        <v>2.729689E-3</v>
      </c>
      <c r="U31" s="36">
        <v>6.0000000000000001E-3</v>
      </c>
      <c r="V31" s="36">
        <v>1.44E-2</v>
      </c>
      <c r="W31" s="36">
        <v>1.2828261233144855E-2</v>
      </c>
      <c r="X31" s="36">
        <v>0.18172055507969939</v>
      </c>
      <c r="Y31" s="36">
        <v>0.19454881631284424</v>
      </c>
      <c r="Z31" s="36">
        <v>1.8816655048583367E-6</v>
      </c>
      <c r="AA31" s="36">
        <v>4.0267641803968406E-7</v>
      </c>
      <c r="AB31" s="36">
        <v>4.02676E-7</v>
      </c>
      <c r="AC31" s="36">
        <v>2.9360077192431897E-8</v>
      </c>
      <c r="AD31" s="36">
        <v>1.2629876088089548E-3</v>
      </c>
      <c r="AE31" s="36">
        <v>1.1366888479280591E-2</v>
      </c>
      <c r="AF31" s="36">
        <v>1.2629876088089544E-2</v>
      </c>
      <c r="AG31" s="36">
        <v>1.1845121708486204E-3</v>
      </c>
      <c r="AH31" s="36">
        <v>2.0150321986850098E-3</v>
      </c>
      <c r="AI31" s="36">
        <v>6.4535490687614499E-3</v>
      </c>
      <c r="AJ31" s="36">
        <v>4.0255074128838121E-8</v>
      </c>
      <c r="AK31" s="36">
        <v>4.8645941527339461E-8</v>
      </c>
      <c r="AL31" s="36">
        <v>1.2166745853173829E-7</v>
      </c>
      <c r="AM31" s="36">
        <v>1.1845817859999417E-3</v>
      </c>
      <c r="AN31" s="36">
        <v>3.2780684534354917E-3</v>
      </c>
      <c r="AO31" s="36">
        <v>1.7820559215500572E-2</v>
      </c>
      <c r="AP31" s="36">
        <v>1.207905658</v>
      </c>
      <c r="AQ31" s="36">
        <v>0.65041073900000002</v>
      </c>
      <c r="AR31" s="36">
        <v>1.8583163970000001</v>
      </c>
      <c r="AS31" s="36">
        <v>6.7484631000000003E-2</v>
      </c>
      <c r="AT31" s="36">
        <v>0.158304255</v>
      </c>
      <c r="AU31" s="36">
        <v>0.38473807300000001</v>
      </c>
      <c r="AV31" s="36">
        <v>0.34636894600000001</v>
      </c>
      <c r="AW31" s="36">
        <v>0.84180504899999997</v>
      </c>
      <c r="AX31" s="36">
        <v>0.31369389600000003</v>
      </c>
      <c r="AY31" s="36">
        <v>0.76239255299999997</v>
      </c>
      <c r="AZ31" s="36">
        <v>1.0211E-4</v>
      </c>
      <c r="BA31" s="36">
        <v>2.0421999999999999E-4</v>
      </c>
      <c r="BB31" s="36">
        <v>3.2590143939999998</v>
      </c>
      <c r="BC31" s="36">
        <v>262.96060530900002</v>
      </c>
      <c r="BD31" s="36">
        <v>639.09183344099995</v>
      </c>
      <c r="BE31" s="36">
        <v>2.8810240000000001E-2</v>
      </c>
      <c r="BF31" s="36">
        <v>5.7620480000000002E-2</v>
      </c>
      <c r="BG31" s="36">
        <v>2.7865778400000001</v>
      </c>
      <c r="BH31" s="36">
        <v>23.827081191000001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5.1292563710000003</v>
      </c>
      <c r="E32" s="36">
        <v>18</v>
      </c>
      <c r="F32" s="36">
        <v>0</v>
      </c>
      <c r="G32" s="36">
        <v>3</v>
      </c>
      <c r="H32" s="36">
        <v>15</v>
      </c>
      <c r="I32" s="36">
        <v>7.085841768313671E-4</v>
      </c>
      <c r="J32" s="36">
        <v>8.709413213473334E-2</v>
      </c>
      <c r="K32" s="36">
        <v>7.085841768313671E-4</v>
      </c>
      <c r="L32" s="36">
        <v>0</v>
      </c>
      <c r="M32" s="36">
        <v>7.2542716311565322E-2</v>
      </c>
      <c r="N32" s="36">
        <v>1.5259999999999385E-2</v>
      </c>
      <c r="O32" s="36">
        <v>1.317222E-2</v>
      </c>
      <c r="P32" s="36">
        <v>2.407509E-2</v>
      </c>
      <c r="Q32" s="36">
        <v>1.2317677000000001E-2</v>
      </c>
      <c r="R32" s="36">
        <v>8.5454299999999993E-4</v>
      </c>
      <c r="S32" s="36">
        <v>2.2960469000000001E-2</v>
      </c>
      <c r="T32" s="36">
        <v>1.1146210000000001E-3</v>
      </c>
      <c r="U32" s="36">
        <v>6.0000000000000001E-3</v>
      </c>
      <c r="V32" s="36">
        <v>1.44E-2</v>
      </c>
      <c r="W32" s="36">
        <v>1.9880804176831367E-2</v>
      </c>
      <c r="X32" s="36">
        <v>0.12556922213473334</v>
      </c>
      <c r="Y32" s="36">
        <v>0.1454500263115647</v>
      </c>
      <c r="Z32" s="36">
        <v>6.6884071169649186E-5</v>
      </c>
      <c r="AA32" s="36">
        <v>1.431319123030492E-5</v>
      </c>
      <c r="AB32" s="36">
        <v>1.43132E-5</v>
      </c>
      <c r="AC32" s="36">
        <v>1.7442630101449482E-5</v>
      </c>
      <c r="AD32" s="36">
        <v>1.8124446637960083E-3</v>
      </c>
      <c r="AE32" s="36">
        <v>1.6312001974164072E-2</v>
      </c>
      <c r="AF32" s="36">
        <v>1.8124446637960083E-2</v>
      </c>
      <c r="AG32" s="36">
        <v>1.2384114210577384E-3</v>
      </c>
      <c r="AH32" s="36">
        <v>2.1067228772016699E-3</v>
      </c>
      <c r="AI32" s="36">
        <v>6.7472070526594027E-3</v>
      </c>
      <c r="AJ32" s="36">
        <v>1.4308747653718764E-6</v>
      </c>
      <c r="AK32" s="36">
        <v>1.7291298469963824E-6</v>
      </c>
      <c r="AL32" s="36">
        <v>4.3246944626858221E-6</v>
      </c>
      <c r="AM32" s="36">
        <v>1.2572849259245597E-3</v>
      </c>
      <c r="AN32" s="36">
        <v>3.9208966708446751E-3</v>
      </c>
      <c r="AO32" s="36">
        <v>2.306353372128616E-2</v>
      </c>
      <c r="AP32" s="36">
        <v>2.890236555</v>
      </c>
      <c r="AQ32" s="36">
        <v>1.556281222</v>
      </c>
      <c r="AR32" s="36">
        <v>4.4465177770000004</v>
      </c>
      <c r="AS32" s="36">
        <v>0.14097354400000001</v>
      </c>
      <c r="AT32" s="36">
        <v>7.2906217890000002</v>
      </c>
      <c r="AU32" s="36">
        <v>18.566440266000001</v>
      </c>
      <c r="AV32" s="36">
        <v>12.792012754</v>
      </c>
      <c r="AW32" s="36">
        <v>32.576390267999997</v>
      </c>
      <c r="AX32" s="36">
        <v>11.646253289000001</v>
      </c>
      <c r="AY32" s="36">
        <v>29.65857677</v>
      </c>
      <c r="AZ32" s="36">
        <v>2.3110571428571429E-4</v>
      </c>
      <c r="BA32" s="36">
        <v>4.6221285714285722E-4</v>
      </c>
      <c r="BB32" s="36">
        <v>2.211258468</v>
      </c>
      <c r="BC32" s="36">
        <v>177.80151378100001</v>
      </c>
      <c r="BD32" s="36">
        <v>452.79281802000003</v>
      </c>
      <c r="BE32" s="36">
        <v>1.95479E-2</v>
      </c>
      <c r="BF32" s="36">
        <v>3.90958E-2</v>
      </c>
      <c r="BG32" s="36">
        <v>2.2897358460000001</v>
      </c>
      <c r="BH32" s="36">
        <v>16.77627918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5.4922731850000002</v>
      </c>
      <c r="E33" s="36">
        <v>24</v>
      </c>
      <c r="F33" s="36">
        <v>0</v>
      </c>
      <c r="G33" s="36">
        <v>3</v>
      </c>
      <c r="H33" s="36">
        <v>21</v>
      </c>
      <c r="I33" s="36">
        <v>5.0944754135074828E-3</v>
      </c>
      <c r="J33" s="36">
        <v>2.985908893748372</v>
      </c>
      <c r="K33" s="36">
        <v>5.0944754135074828E-3</v>
      </c>
      <c r="L33" s="36">
        <v>0</v>
      </c>
      <c r="M33" s="36">
        <v>0.5514253691494545</v>
      </c>
      <c r="N33" s="36">
        <v>2.4395780000124248</v>
      </c>
      <c r="O33" s="36">
        <v>0.20660795200000001</v>
      </c>
      <c r="P33" s="36">
        <v>0.36146207899999999</v>
      </c>
      <c r="Q33" s="36">
        <v>0.17809139000000002</v>
      </c>
      <c r="R33" s="36">
        <v>2.8516561999999995E-2</v>
      </c>
      <c r="S33" s="36">
        <v>0.32426656199999998</v>
      </c>
      <c r="T33" s="36">
        <v>3.7195516999999997E-2</v>
      </c>
      <c r="U33" s="36">
        <v>1.2E-2</v>
      </c>
      <c r="V33" s="36">
        <v>2.8799999999999999E-2</v>
      </c>
      <c r="W33" s="36">
        <v>0.22370242741350752</v>
      </c>
      <c r="X33" s="36">
        <v>3.3761709727483717</v>
      </c>
      <c r="Y33" s="36">
        <v>3.5998734001618793</v>
      </c>
      <c r="Z33" s="36">
        <v>3.9469230200975681E-4</v>
      </c>
      <c r="AA33" s="36">
        <v>8.4464152630087981E-5</v>
      </c>
      <c r="AB33" s="36">
        <v>8.4464199999999997E-5</v>
      </c>
      <c r="AC33" s="36">
        <v>9.0791174085533659E-5</v>
      </c>
      <c r="AD33" s="36">
        <v>3.262583664057233E-2</v>
      </c>
      <c r="AE33" s="36">
        <v>0.29363252976515097</v>
      </c>
      <c r="AF33" s="36">
        <v>0.32625836640572325</v>
      </c>
      <c r="AG33" s="36">
        <v>2.5155161960801666E-3</v>
      </c>
      <c r="AH33" s="36">
        <v>4.2792689312628118E-3</v>
      </c>
      <c r="AI33" s="36">
        <v>1.3705226171747114E-2</v>
      </c>
      <c r="AJ33" s="36">
        <v>8.4437926080347714E-6</v>
      </c>
      <c r="AK33" s="36">
        <v>1.0203837661925484E-5</v>
      </c>
      <c r="AL33" s="36">
        <v>2.5520628373472585E-5</v>
      </c>
      <c r="AM33" s="36">
        <v>2.6147511627737348E-3</v>
      </c>
      <c r="AN33" s="36">
        <v>3.6915309409497069E-2</v>
      </c>
      <c r="AO33" s="36">
        <v>0.30736327656527157</v>
      </c>
      <c r="AP33" s="36">
        <v>61.822640407000002</v>
      </c>
      <c r="AQ33" s="36">
        <v>33.289114065</v>
      </c>
      <c r="AR33" s="36">
        <v>95.111754472000001</v>
      </c>
      <c r="AS33" s="36">
        <v>3.1292287289999998</v>
      </c>
      <c r="AT33" s="36">
        <v>200.384913517</v>
      </c>
      <c r="AU33" s="36">
        <v>517.21415569800001</v>
      </c>
      <c r="AV33" s="36">
        <v>157.93198884200001</v>
      </c>
      <c r="AW33" s="36">
        <v>407.638772964</v>
      </c>
      <c r="AX33" s="36">
        <v>146.97074952400001</v>
      </c>
      <c r="AY33" s="36">
        <v>379.34668231000001</v>
      </c>
      <c r="AZ33" s="36">
        <v>5.4497971428571429E-3</v>
      </c>
      <c r="BA33" s="36">
        <v>1.0899595714285715E-2</v>
      </c>
      <c r="BB33" s="36">
        <v>3.6883582910000001</v>
      </c>
      <c r="BC33" s="36">
        <v>282.94983116399999</v>
      </c>
      <c r="BD33" s="36">
        <v>730.32273468899996</v>
      </c>
      <c r="BE33" s="36">
        <v>3.2605712857142859E-2</v>
      </c>
      <c r="BF33" s="36">
        <v>6.5211425714285717E-2</v>
      </c>
      <c r="BG33" s="36">
        <v>7.3412314949999997</v>
      </c>
      <c r="BH33" s="36">
        <v>49.687768194999997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5.2958648720000001</v>
      </c>
      <c r="E34" s="36">
        <v>38</v>
      </c>
      <c r="F34" s="36">
        <v>1</v>
      </c>
      <c r="G34" s="36">
        <v>7</v>
      </c>
      <c r="H34" s="36">
        <v>30</v>
      </c>
      <c r="I34" s="36">
        <v>1.8778133075790425E-2</v>
      </c>
      <c r="J34" s="36">
        <v>5.9713922196287834</v>
      </c>
      <c r="K34" s="36">
        <v>1.8778133075790425E-2</v>
      </c>
      <c r="L34" s="36">
        <v>0</v>
      </c>
      <c r="M34" s="36">
        <v>1.7439543527015036</v>
      </c>
      <c r="N34" s="36">
        <v>4.24621600000307</v>
      </c>
      <c r="O34" s="36">
        <v>0.16789786700000001</v>
      </c>
      <c r="P34" s="36">
        <v>0.28617616000000001</v>
      </c>
      <c r="Q34" s="36">
        <v>0.15340142400000001</v>
      </c>
      <c r="R34" s="36">
        <v>1.4496443000000001E-2</v>
      </c>
      <c r="S34" s="36">
        <v>0.26726775699999999</v>
      </c>
      <c r="T34" s="36">
        <v>1.8908402999999997E-2</v>
      </c>
      <c r="U34" s="36">
        <v>7.0249999999999993E-2</v>
      </c>
      <c r="V34" s="36">
        <v>0.16670000000000001</v>
      </c>
      <c r="W34" s="36">
        <v>0.25692600007579042</v>
      </c>
      <c r="X34" s="36">
        <v>6.4242683796287832</v>
      </c>
      <c r="Y34" s="36">
        <v>6.6811943797045732</v>
      </c>
      <c r="Z34" s="36">
        <v>1.2408661236402324E-3</v>
      </c>
      <c r="AA34" s="36">
        <v>2.6554535045900975E-4</v>
      </c>
      <c r="AB34" s="36">
        <v>2.6554500000000001E-4</v>
      </c>
      <c r="AC34" s="36">
        <v>2.8496549501499252E-4</v>
      </c>
      <c r="AD34" s="36">
        <v>7.4239105963753216E-2</v>
      </c>
      <c r="AE34" s="36">
        <v>0.66815195367377878</v>
      </c>
      <c r="AF34" s="36">
        <v>0.74239105963753216</v>
      </c>
      <c r="AG34" s="36">
        <v>1.4149218287710789E-2</v>
      </c>
      <c r="AH34" s="36">
        <v>2.406993455840456E-2</v>
      </c>
      <c r="AI34" s="36">
        <v>7.7088844464079459E-2</v>
      </c>
      <c r="AJ34" s="36">
        <v>2.7102658026179904E-5</v>
      </c>
      <c r="AK34" s="36">
        <v>3.2752003222184422E-5</v>
      </c>
      <c r="AL34" s="36">
        <v>8.1915425393235696E-5</v>
      </c>
      <c r="AM34" s="36">
        <v>1.4461286440751961E-2</v>
      </c>
      <c r="AN34" s="36">
        <v>9.8341792525379959E-2</v>
      </c>
      <c r="AO34" s="36">
        <v>0.74532271356325153</v>
      </c>
      <c r="AP34" s="36">
        <v>85.155512688000002</v>
      </c>
      <c r="AQ34" s="36">
        <v>45.852968369999999</v>
      </c>
      <c r="AR34" s="36">
        <v>131.008481058</v>
      </c>
      <c r="AS34" s="36">
        <v>4.9088659579999998</v>
      </c>
      <c r="AT34" s="36">
        <v>327.04417582000002</v>
      </c>
      <c r="AU34" s="36">
        <v>812.51836261699998</v>
      </c>
      <c r="AV34" s="36">
        <v>245.470288665</v>
      </c>
      <c r="AW34" s="36">
        <v>609.85374993100004</v>
      </c>
      <c r="AX34" s="36">
        <v>228.75057477999999</v>
      </c>
      <c r="AY34" s="36">
        <v>568.31479111800002</v>
      </c>
      <c r="AZ34" s="36">
        <v>1.3823375714285716E-2</v>
      </c>
      <c r="BA34" s="36">
        <v>2.7646751428571432E-2</v>
      </c>
      <c r="BB34" s="36">
        <v>2.3700710150000002</v>
      </c>
      <c r="BC34" s="36">
        <v>138.95490119900001</v>
      </c>
      <c r="BD34" s="36">
        <v>345.22372556099998</v>
      </c>
      <c r="BE34" s="36">
        <v>2.0951830000000001E-2</v>
      </c>
      <c r="BF34" s="36">
        <v>4.1903660000000002E-2</v>
      </c>
      <c r="BG34" s="36">
        <v>10.797484981</v>
      </c>
      <c r="BH34" s="36">
        <v>51.710782225000003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5.2681369220000001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1.319418502909073E-2</v>
      </c>
      <c r="J35" s="36">
        <v>3.0650938511925285</v>
      </c>
      <c r="K35" s="36">
        <v>1.319418502909073E-2</v>
      </c>
      <c r="L35" s="36">
        <v>0</v>
      </c>
      <c r="M35" s="36">
        <v>1.0359630362152277</v>
      </c>
      <c r="N35" s="36">
        <v>2.0423250000063917</v>
      </c>
      <c r="O35" s="36">
        <v>6.8820983000000002E-2</v>
      </c>
      <c r="P35" s="36">
        <v>0.11212068700000001</v>
      </c>
      <c r="Q35" s="36">
        <v>6.1956067000000004E-2</v>
      </c>
      <c r="R35" s="36">
        <v>6.8649159999999996E-3</v>
      </c>
      <c r="S35" s="36">
        <v>0.10316645000000001</v>
      </c>
      <c r="T35" s="36">
        <v>8.9542369999999986E-3</v>
      </c>
      <c r="U35" s="36" t="s">
        <v>339</v>
      </c>
      <c r="V35" s="36" t="s">
        <v>339</v>
      </c>
      <c r="W35" s="36">
        <v>8.2015168029090729E-2</v>
      </c>
      <c r="X35" s="36">
        <v>3.1772145381925285</v>
      </c>
      <c r="Y35" s="36">
        <v>3.2592297062216193</v>
      </c>
      <c r="Z35" s="36">
        <v>7.3667056776873137E-4</v>
      </c>
      <c r="AA35" s="36">
        <v>1.5764750150250848E-4</v>
      </c>
      <c r="AB35" s="36">
        <v>1.5764800000000001E-4</v>
      </c>
      <c r="AC35" s="36">
        <v>1.4345756050565577E-4</v>
      </c>
      <c r="AD35" s="36">
        <v>1.2545262155989813E-2</v>
      </c>
      <c r="AE35" s="36">
        <v>0.11290735940390829</v>
      </c>
      <c r="AF35" s="36">
        <v>0.12545262155989806</v>
      </c>
      <c r="AG35" s="36" t="s">
        <v>339</v>
      </c>
      <c r="AH35" s="36" t="s">
        <v>339</v>
      </c>
      <c r="AI35" s="36" t="s">
        <v>339</v>
      </c>
      <c r="AJ35" s="36">
        <v>1.609022889721716E-5</v>
      </c>
      <c r="AK35" s="36">
        <v>1.9444116078144684E-5</v>
      </c>
      <c r="AL35" s="36">
        <v>4.8631316659672831E-5</v>
      </c>
      <c r="AM35" s="36">
        <v>1.5954778940287294E-4</v>
      </c>
      <c r="AN35" s="36">
        <v>1.2564706272067957E-2</v>
      </c>
      <c r="AO35" s="36">
        <v>0.11295599072056797</v>
      </c>
      <c r="AP35" s="36">
        <v>11.557766351</v>
      </c>
      <c r="AQ35" s="36">
        <v>6.2234126510000003</v>
      </c>
      <c r="AR35" s="36">
        <v>17.781179002000002</v>
      </c>
      <c r="AS35" s="36">
        <v>1.372179697</v>
      </c>
      <c r="AT35" s="36">
        <v>19.16350594</v>
      </c>
      <c r="AU35" s="36">
        <v>54.668678176</v>
      </c>
      <c r="AV35" s="36">
        <v>18.859437166999999</v>
      </c>
      <c r="AW35" s="36">
        <v>53.801246196000001</v>
      </c>
      <c r="AX35" s="36">
        <v>17.426465534999998</v>
      </c>
      <c r="AY35" s="36">
        <v>49.713337375000002</v>
      </c>
      <c r="AZ35" s="36">
        <v>2.7515985714285716E-3</v>
      </c>
      <c r="BA35" s="36">
        <v>5.5031985714285719E-3</v>
      </c>
      <c r="BB35" s="36">
        <v>0.27093424500000002</v>
      </c>
      <c r="BC35" s="36">
        <v>14.222069911</v>
      </c>
      <c r="BD35" s="36">
        <v>40.572000000000003</v>
      </c>
      <c r="BE35" s="36">
        <v>2.3951042857142859E-3</v>
      </c>
      <c r="BF35" s="36">
        <v>4.7902085714285718E-3</v>
      </c>
      <c r="BG35" s="36">
        <v>2.3715941210000002</v>
      </c>
      <c r="BH35" s="36">
        <v>25.364095181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5.2675577750000002</v>
      </c>
      <c r="E36" s="36">
        <v>401</v>
      </c>
      <c r="F36" s="36">
        <v>2</v>
      </c>
      <c r="G36" s="36">
        <v>65</v>
      </c>
      <c r="H36" s="36">
        <v>334</v>
      </c>
      <c r="I36" s="36">
        <v>1.6994451452598697E-4</v>
      </c>
      <c r="J36" s="36">
        <v>0.10821207161634892</v>
      </c>
      <c r="K36" s="36">
        <v>1.6994451452598697E-4</v>
      </c>
      <c r="L36" s="36">
        <v>0</v>
      </c>
      <c r="M36" s="36">
        <v>2.9382016130877986E-2</v>
      </c>
      <c r="N36" s="36">
        <v>7.899999999999692E-2</v>
      </c>
      <c r="O36" s="36">
        <v>7.2130863000000003E-2</v>
      </c>
      <c r="P36" s="36">
        <v>0.10669334900000001</v>
      </c>
      <c r="Q36" s="36">
        <v>5.6264228999999999E-2</v>
      </c>
      <c r="R36" s="36">
        <v>1.5866634000000001E-2</v>
      </c>
      <c r="S36" s="36">
        <v>8.5997739000000004E-2</v>
      </c>
      <c r="T36" s="36">
        <v>2.069561E-2</v>
      </c>
      <c r="U36" s="36">
        <v>2.4576999999999987</v>
      </c>
      <c r="V36" s="36">
        <v>5.8653999999999993</v>
      </c>
      <c r="W36" s="36">
        <v>2.5300008075145248</v>
      </c>
      <c r="X36" s="36">
        <v>6.080305420616348</v>
      </c>
      <c r="Y36" s="36">
        <v>8.6103062281308738</v>
      </c>
      <c r="Z36" s="36">
        <v>2.0264630424538633E-5</v>
      </c>
      <c r="AA36" s="36">
        <v>4.3366309108512671E-6</v>
      </c>
      <c r="AB36" s="36">
        <v>4.3366299999999997E-6</v>
      </c>
      <c r="AC36" s="36">
        <v>2.8518879486546985E-6</v>
      </c>
      <c r="AD36" s="36">
        <v>6.7517680238469622E-4</v>
      </c>
      <c r="AE36" s="36">
        <v>6.0765912214622662E-3</v>
      </c>
      <c r="AF36" s="36">
        <v>6.7517680238469626E-3</v>
      </c>
      <c r="AG36" s="36">
        <v>0.45226630708457582</v>
      </c>
      <c r="AH36" s="36">
        <v>0.76937256837376089</v>
      </c>
      <c r="AI36" s="36">
        <v>2.4640716041159654</v>
      </c>
      <c r="AJ36" s="36">
        <v>4.4565328931340123E-7</v>
      </c>
      <c r="AK36" s="36">
        <v>5.3854636521152388E-7</v>
      </c>
      <c r="AL36" s="36">
        <v>1.3469482859113046E-6</v>
      </c>
      <c r="AM36" s="36">
        <v>0.45226960462581378</v>
      </c>
      <c r="AN36" s="36">
        <v>0.77004828372251077</v>
      </c>
      <c r="AO36" s="36">
        <v>2.4701495422857134</v>
      </c>
      <c r="AP36" s="36">
        <v>9.6563133759999999</v>
      </c>
      <c r="AQ36" s="36">
        <v>5.199553356</v>
      </c>
      <c r="AR36" s="36">
        <v>14.855866731999999</v>
      </c>
      <c r="AS36" s="36">
        <v>4.3185625999999998E-2</v>
      </c>
      <c r="AT36" s="36">
        <v>0.98585287200000005</v>
      </c>
      <c r="AU36" s="36">
        <v>2.1773201250000001</v>
      </c>
      <c r="AV36" s="36">
        <v>2.5780715070000002</v>
      </c>
      <c r="AW36" s="36">
        <v>5.693838435</v>
      </c>
      <c r="AX36" s="36">
        <v>2.320819164</v>
      </c>
      <c r="AY36" s="36">
        <v>5.1256799209999997</v>
      </c>
      <c r="AZ36" s="36">
        <v>1.2511214285714288E-3</v>
      </c>
      <c r="BA36" s="36">
        <v>2.5022442857142858E-3</v>
      </c>
      <c r="BB36" s="36">
        <v>2.1154397089999999</v>
      </c>
      <c r="BC36" s="36">
        <v>178.58708494199999</v>
      </c>
      <c r="BD36" s="36">
        <v>394.42118091600003</v>
      </c>
      <c r="BE36" s="36">
        <v>0.23157522714285717</v>
      </c>
      <c r="BF36" s="36">
        <v>0.46315045571428576</v>
      </c>
      <c r="BG36" s="36">
        <v>2.379785338</v>
      </c>
      <c r="BH36" s="36">
        <v>18.688521283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4.5537094910000002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1.3499696E-2</v>
      </c>
      <c r="BH37" s="36">
        <v>1.643856E-3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4.9470786499999999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1.095447E-3</v>
      </c>
      <c r="P38" s="36">
        <v>1.673208E-3</v>
      </c>
      <c r="Q38" s="36">
        <v>1.0418210000000001E-3</v>
      </c>
      <c r="R38" s="36">
        <v>5.3626000000000005E-5</v>
      </c>
      <c r="S38" s="36">
        <v>1.60326E-3</v>
      </c>
      <c r="T38" s="36">
        <v>6.9948000000000002E-5</v>
      </c>
      <c r="U38" s="36">
        <v>0</v>
      </c>
      <c r="V38" s="36">
        <v>0</v>
      </c>
      <c r="W38" s="36">
        <v>1.095447E-3</v>
      </c>
      <c r="X38" s="36">
        <v>1.673208E-3</v>
      </c>
      <c r="Y38" s="36">
        <v>2.7686550000000001E-3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1.6648489999999999E-3</v>
      </c>
      <c r="AQ38" s="36">
        <v>8.9645700000000003E-4</v>
      </c>
      <c r="AR38" s="36">
        <v>2.5613060000000002E-3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0.19832862100000001</v>
      </c>
      <c r="BH38" s="36">
        <v>1.1130749280000001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4.9377358359999999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5.3159000000000004E-5</v>
      </c>
      <c r="P39" s="36">
        <v>8.6032000000000006E-5</v>
      </c>
      <c r="Q39" s="36">
        <v>5.0448000000000002E-5</v>
      </c>
      <c r="R39" s="36">
        <v>2.711E-6</v>
      </c>
      <c r="S39" s="36">
        <v>8.2496000000000004E-5</v>
      </c>
      <c r="T39" s="36">
        <v>3.5359999999999997E-6</v>
      </c>
      <c r="U39" s="36">
        <v>0</v>
      </c>
      <c r="V39" s="36">
        <v>0</v>
      </c>
      <c r="W39" s="36">
        <v>5.3159000000000004E-5</v>
      </c>
      <c r="X39" s="36">
        <v>8.6032000000000006E-5</v>
      </c>
      <c r="Y39" s="36">
        <v>1.3919100000000002E-4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1.4669300000000001E-4</v>
      </c>
      <c r="AQ39" s="36">
        <v>7.8987999999999997E-5</v>
      </c>
      <c r="AR39" s="36">
        <v>2.2568100000000001E-4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0.10133343</v>
      </c>
      <c r="BH39" s="36">
        <v>0.38903264799999998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5.0260138459999997</v>
      </c>
      <c r="E40" s="36">
        <v>16</v>
      </c>
      <c r="F40" s="36">
        <v>1</v>
      </c>
      <c r="G40" s="36">
        <v>1</v>
      </c>
      <c r="H40" s="36">
        <v>14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5.8562529999999996E-3</v>
      </c>
      <c r="P40" s="36">
        <v>9.1235090000000001E-3</v>
      </c>
      <c r="Q40" s="36">
        <v>5.437005E-3</v>
      </c>
      <c r="R40" s="36">
        <v>4.1924799999999999E-4</v>
      </c>
      <c r="S40" s="36">
        <v>8.5766650000000007E-3</v>
      </c>
      <c r="T40" s="36">
        <v>5.46844E-4</v>
      </c>
      <c r="U40" s="36">
        <v>3.5450000000000002E-2</v>
      </c>
      <c r="V40" s="36">
        <v>8.3900000000000002E-2</v>
      </c>
      <c r="W40" s="36">
        <v>4.1306253000000001E-2</v>
      </c>
      <c r="X40" s="36">
        <v>9.3023509000000004E-2</v>
      </c>
      <c r="Y40" s="36">
        <v>0.13432976200000002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6.9855778805506365E-3</v>
      </c>
      <c r="AH40" s="36">
        <v>1.1883511796798784E-2</v>
      </c>
      <c r="AI40" s="36">
        <v>3.8059355349206916E-2</v>
      </c>
      <c r="AJ40" s="36">
        <v>0</v>
      </c>
      <c r="AK40" s="36">
        <v>0</v>
      </c>
      <c r="AL40" s="36">
        <v>0</v>
      </c>
      <c r="AM40" s="36">
        <v>6.9855778805506365E-3</v>
      </c>
      <c r="AN40" s="36">
        <v>1.1883511796798784E-2</v>
      </c>
      <c r="AO40" s="36">
        <v>3.8059355349206916E-2</v>
      </c>
      <c r="AP40" s="36">
        <v>0.106149758</v>
      </c>
      <c r="AQ40" s="36">
        <v>5.7157562000000002E-2</v>
      </c>
      <c r="AR40" s="36">
        <v>0.16330732000000001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8.2316363000000004E-2</v>
      </c>
      <c r="BC40" s="36">
        <v>5.0673773789999998</v>
      </c>
      <c r="BD40" s="36">
        <v>12.132585595</v>
      </c>
      <c r="BE40" s="36">
        <v>9.0110957142857141E-3</v>
      </c>
      <c r="BF40" s="36">
        <v>1.8022191428571428E-2</v>
      </c>
      <c r="BG40" s="36">
        <v>0.38569626200000001</v>
      </c>
      <c r="BH40" s="36">
        <v>9.6750947190000005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4.5836774589999996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0.22551796800000001</v>
      </c>
      <c r="BH41" s="36">
        <v>0.82930336900000001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4.5620868750000003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9.7713699999999997E-3</v>
      </c>
      <c r="BC42" s="36">
        <v>0.80630235100000003</v>
      </c>
      <c r="BD42" s="36">
        <v>1.946697575</v>
      </c>
      <c r="BE42" s="36">
        <v>1.0696628571428572E-3</v>
      </c>
      <c r="BF42" s="36">
        <v>2.1393257142857144E-3</v>
      </c>
      <c r="BG42" s="36">
        <v>0.137256981</v>
      </c>
      <c r="BH42" s="36">
        <v>0.59479230599999999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4.6000475979999997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339</v>
      </c>
      <c r="V43" s="36" t="s">
        <v>339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2.3254055999999999E-2</v>
      </c>
      <c r="BC43" s="36">
        <v>0.84148134399999996</v>
      </c>
      <c r="BD43" s="36">
        <v>1.8663502240000001</v>
      </c>
      <c r="BE43" s="36">
        <v>2.5456000000000003E-3</v>
      </c>
      <c r="BF43" s="36">
        <v>5.0912000000000006E-3</v>
      </c>
      <c r="BG43" s="36">
        <v>4.1315859000000003E-2</v>
      </c>
      <c r="BH43" s="36">
        <v>8.2132063000000005E-2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4.5728951779999996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6.8788752999999994E-2</v>
      </c>
      <c r="BH44" s="36">
        <v>0.23133409699999999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4.9755607189999997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5.4323000000000001E-5</v>
      </c>
      <c r="P45" s="36">
        <v>8.5913000000000002E-5</v>
      </c>
      <c r="Q45" s="36">
        <v>4.4563E-5</v>
      </c>
      <c r="R45" s="36">
        <v>9.7599999999999997E-6</v>
      </c>
      <c r="S45" s="36">
        <v>7.3182000000000005E-5</v>
      </c>
      <c r="T45" s="36">
        <v>1.2731000000000001E-5</v>
      </c>
      <c r="U45" s="36">
        <v>0</v>
      </c>
      <c r="V45" s="36">
        <v>0</v>
      </c>
      <c r="W45" s="36">
        <v>5.4323000000000001E-5</v>
      </c>
      <c r="X45" s="36">
        <v>8.5913000000000002E-5</v>
      </c>
      <c r="Y45" s="36">
        <v>1.4023600000000002E-4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8.5395000000000005E-5</v>
      </c>
      <c r="AQ45" s="36">
        <v>4.5982000000000001E-5</v>
      </c>
      <c r="AR45" s="36">
        <v>1.3137700000000001E-4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0.15051890700000001</v>
      </c>
      <c r="BC45" s="36">
        <v>10.682516548000001</v>
      </c>
      <c r="BD45" s="36">
        <v>22.262930283999999</v>
      </c>
      <c r="BE45" s="36">
        <v>1.6477164285714288E-2</v>
      </c>
      <c r="BF45" s="36">
        <v>3.2954330000000004E-2</v>
      </c>
      <c r="BG45" s="36">
        <v>0.21084052</v>
      </c>
      <c r="BH45" s="36">
        <v>1.41783583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4.9975227289999999</v>
      </c>
      <c r="E46" s="36">
        <v>6</v>
      </c>
      <c r="F46" s="36">
        <v>0</v>
      </c>
      <c r="G46" s="36">
        <v>1</v>
      </c>
      <c r="H46" s="36">
        <v>5</v>
      </c>
      <c r="I46" s="36">
        <v>7.8866522743836548E-4</v>
      </c>
      <c r="J46" s="36">
        <v>0.43103895995376607</v>
      </c>
      <c r="K46" s="36">
        <v>7.8866522743836548E-4</v>
      </c>
      <c r="L46" s="36">
        <v>0</v>
      </c>
      <c r="M46" s="36">
        <v>0.10382762518122111</v>
      </c>
      <c r="N46" s="36">
        <v>0.3279999999999833</v>
      </c>
      <c r="O46" s="36">
        <v>1.3025146000000001E-2</v>
      </c>
      <c r="P46" s="36">
        <v>2.2002642999999999E-2</v>
      </c>
      <c r="Q46" s="36">
        <v>1.1319472000000001E-2</v>
      </c>
      <c r="R46" s="36">
        <v>1.7056739999999999E-3</v>
      </c>
      <c r="S46" s="36">
        <v>1.9777849E-2</v>
      </c>
      <c r="T46" s="36">
        <v>2.224794E-3</v>
      </c>
      <c r="U46" s="36">
        <v>2.7000000000000003E-2</v>
      </c>
      <c r="V46" s="36">
        <v>6.4799999999999996E-2</v>
      </c>
      <c r="W46" s="36">
        <v>4.0813811227438372E-2</v>
      </c>
      <c r="X46" s="36">
        <v>0.51784160295376602</v>
      </c>
      <c r="Y46" s="36">
        <v>0.55865541418120435</v>
      </c>
      <c r="Z46" s="36">
        <v>9.1486664688606047E-5</v>
      </c>
      <c r="AA46" s="36">
        <v>1.9578146243361687E-5</v>
      </c>
      <c r="AB46" s="36">
        <v>1.9578100000000001E-5</v>
      </c>
      <c r="AC46" s="36">
        <v>1.3241822864795968E-5</v>
      </c>
      <c r="AD46" s="36">
        <v>8.6601882346957117E-3</v>
      </c>
      <c r="AE46" s="36">
        <v>7.7941694112261414E-2</v>
      </c>
      <c r="AF46" s="36">
        <v>8.6601882346957065E-2</v>
      </c>
      <c r="AG46" s="36">
        <v>4.7383875398046039E-3</v>
      </c>
      <c r="AH46" s="36">
        <v>8.0607052401273725E-3</v>
      </c>
      <c r="AI46" s="36">
        <v>2.5816042458245776E-2</v>
      </c>
      <c r="AJ46" s="36">
        <v>1.9982245913209973E-6</v>
      </c>
      <c r="AK46" s="36">
        <v>2.414739476488915E-6</v>
      </c>
      <c r="AL46" s="36">
        <v>6.0394599404669933E-6</v>
      </c>
      <c r="AM46" s="36">
        <v>4.7536275872607208E-3</v>
      </c>
      <c r="AN46" s="36">
        <v>1.6723308214299574E-2</v>
      </c>
      <c r="AO46" s="36">
        <v>0.10376377603044765</v>
      </c>
      <c r="AP46" s="36">
        <v>0.43007979600000001</v>
      </c>
      <c r="AQ46" s="36">
        <v>0.23158142800000001</v>
      </c>
      <c r="AR46" s="36">
        <v>0.66166122400000005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0.64675415000000003</v>
      </c>
      <c r="BC46" s="36">
        <v>53.363358949000002</v>
      </c>
      <c r="BD46" s="36">
        <v>114.216576527</v>
      </c>
      <c r="BE46" s="36">
        <v>7.0799578571428573E-2</v>
      </c>
      <c r="BF46" s="36">
        <v>0.14159915714285715</v>
      </c>
      <c r="BG46" s="36">
        <v>0.97577408099999996</v>
      </c>
      <c r="BH46" s="36">
        <v>8.1096740240000003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5.1583207839999998</v>
      </c>
      <c r="E47" s="36">
        <v>6</v>
      </c>
      <c r="F47" s="36">
        <v>0</v>
      </c>
      <c r="G47" s="36">
        <v>4</v>
      </c>
      <c r="H47" s="36">
        <v>2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1.6752216E-2</v>
      </c>
      <c r="P47" s="36">
        <v>2.5761463000000002E-2</v>
      </c>
      <c r="Q47" s="36">
        <v>1.4984817000000001E-2</v>
      </c>
      <c r="R47" s="36">
        <v>1.767399E-3</v>
      </c>
      <c r="S47" s="36">
        <v>2.3456161000000003E-2</v>
      </c>
      <c r="T47" s="36">
        <v>2.305302E-3</v>
      </c>
      <c r="U47" s="36">
        <v>1.2E-2</v>
      </c>
      <c r="V47" s="36">
        <v>2.8799999999999999E-2</v>
      </c>
      <c r="W47" s="36">
        <v>2.8752216000000001E-2</v>
      </c>
      <c r="X47" s="36">
        <v>5.4561463000000004E-2</v>
      </c>
      <c r="Y47" s="36">
        <v>8.3313679000000002E-2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2.2889158540989525E-3</v>
      </c>
      <c r="AH47" s="36">
        <v>3.8937878897315516E-3</v>
      </c>
      <c r="AI47" s="36">
        <v>1.2470644998194294E-2</v>
      </c>
      <c r="AJ47" s="36">
        <v>0</v>
      </c>
      <c r="AK47" s="36">
        <v>0</v>
      </c>
      <c r="AL47" s="36">
        <v>0</v>
      </c>
      <c r="AM47" s="36">
        <v>2.2889158540989525E-3</v>
      </c>
      <c r="AN47" s="36">
        <v>3.8937878897315516E-3</v>
      </c>
      <c r="AO47" s="36">
        <v>1.2470644998194294E-2</v>
      </c>
      <c r="AP47" s="36">
        <v>0.434228526</v>
      </c>
      <c r="AQ47" s="36">
        <v>0.23381536</v>
      </c>
      <c r="AR47" s="36">
        <v>0.66804388599999998</v>
      </c>
      <c r="AS47" s="36">
        <v>5.5712743000000002E-2</v>
      </c>
      <c r="AT47" s="36">
        <v>1.4931683520000001</v>
      </c>
      <c r="AU47" s="36">
        <v>3.5322262090000001</v>
      </c>
      <c r="AV47" s="36">
        <v>2.3985006320000002</v>
      </c>
      <c r="AW47" s="36">
        <v>5.6738724630000004</v>
      </c>
      <c r="AX47" s="36">
        <v>2.1864408420000001</v>
      </c>
      <c r="AY47" s="36">
        <v>5.1722256480000004</v>
      </c>
      <c r="AZ47" s="36">
        <v>2.2950000000000002E-3</v>
      </c>
      <c r="BA47" s="36">
        <v>4.5900000000000003E-3</v>
      </c>
      <c r="BB47" s="36">
        <v>0.58900074599999996</v>
      </c>
      <c r="BC47" s="36">
        <v>25.063770771000002</v>
      </c>
      <c r="BD47" s="36">
        <v>59.290640533000001</v>
      </c>
      <c r="BE47" s="36">
        <v>6.4477365714285723E-2</v>
      </c>
      <c r="BF47" s="36">
        <v>0.12895473285714287</v>
      </c>
      <c r="BG47" s="36">
        <v>2.4403659320000002</v>
      </c>
      <c r="BH47" s="36">
        <v>15.925942756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5.1274890769999999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5.7534052999999995E-2</v>
      </c>
      <c r="P48" s="36">
        <v>8.9768692000000011E-2</v>
      </c>
      <c r="Q48" s="36">
        <v>5.4754381999999997E-2</v>
      </c>
      <c r="R48" s="36">
        <v>2.7796710000000001E-3</v>
      </c>
      <c r="S48" s="36">
        <v>8.6143034000000007E-2</v>
      </c>
      <c r="T48" s="36">
        <v>3.6256579999999999E-3</v>
      </c>
      <c r="U48" s="36">
        <v>0</v>
      </c>
      <c r="V48" s="36">
        <v>0</v>
      </c>
      <c r="W48" s="36">
        <v>5.7534052999999995E-2</v>
      </c>
      <c r="X48" s="36">
        <v>8.9768692000000011E-2</v>
      </c>
      <c r="Y48" s="36">
        <v>0.14730274500000001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0.313185043</v>
      </c>
      <c r="AQ48" s="36">
        <v>0.16863810000000001</v>
      </c>
      <c r="AR48" s="36">
        <v>0.48182314300000001</v>
      </c>
      <c r="AS48" s="36">
        <v>1.2931798E-2</v>
      </c>
      <c r="AT48" s="36">
        <v>0.24003052499999999</v>
      </c>
      <c r="AU48" s="36">
        <v>0.51730463800000004</v>
      </c>
      <c r="AV48" s="36">
        <v>0.99138140600000002</v>
      </c>
      <c r="AW48" s="36">
        <v>2.1365874159999998</v>
      </c>
      <c r="AX48" s="36">
        <v>0.88519727299999995</v>
      </c>
      <c r="AY48" s="36">
        <v>1.9077434209999999</v>
      </c>
      <c r="AZ48" s="36">
        <v>9.001214285714286E-4</v>
      </c>
      <c r="BA48" s="36">
        <v>1.8002442857142859E-3</v>
      </c>
      <c r="BB48" s="36">
        <v>0.71536638900000005</v>
      </c>
      <c r="BC48" s="36">
        <v>71.594868031999994</v>
      </c>
      <c r="BD48" s="36">
        <v>154.298530494</v>
      </c>
      <c r="BE48" s="36">
        <v>7.8310495714285722E-2</v>
      </c>
      <c r="BF48" s="36">
        <v>0.15662099285714287</v>
      </c>
      <c r="BG48" s="36">
        <v>0.36175217399999998</v>
      </c>
      <c r="BH48" s="36">
        <v>4.9223783059999997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5.0474505890000003</v>
      </c>
      <c r="E49" s="36">
        <v>57</v>
      </c>
      <c r="F49" s="36">
        <v>2</v>
      </c>
      <c r="G49" s="36">
        <v>7</v>
      </c>
      <c r="H49" s="36">
        <v>48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3.1130940000000003E-3</v>
      </c>
      <c r="P49" s="36">
        <v>4.6152839999999999E-3</v>
      </c>
      <c r="Q49" s="36">
        <v>2.3721050000000002E-3</v>
      </c>
      <c r="R49" s="36">
        <v>7.4098900000000006E-4</v>
      </c>
      <c r="S49" s="36">
        <v>3.6487759999999998E-3</v>
      </c>
      <c r="T49" s="36">
        <v>9.6650800000000004E-4</v>
      </c>
      <c r="U49" s="36">
        <v>0.50440000000000007</v>
      </c>
      <c r="V49" s="36">
        <v>1.2003999999999997</v>
      </c>
      <c r="W49" s="36">
        <v>0.50751309400000011</v>
      </c>
      <c r="X49" s="36">
        <v>1.2050152839999997</v>
      </c>
      <c r="Y49" s="36">
        <v>1.7125283779999998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8.8408369990503319E-2</v>
      </c>
      <c r="AH49" s="36">
        <v>0.15039584779993664</v>
      </c>
      <c r="AI49" s="36">
        <v>0.48167318822412158</v>
      </c>
      <c r="AJ49" s="36">
        <v>0</v>
      </c>
      <c r="AK49" s="36">
        <v>0</v>
      </c>
      <c r="AL49" s="36">
        <v>0</v>
      </c>
      <c r="AM49" s="36">
        <v>8.8408369990503319E-2</v>
      </c>
      <c r="AN49" s="36">
        <v>0.15039584779993664</v>
      </c>
      <c r="AO49" s="36">
        <v>0.48167318822412158</v>
      </c>
      <c r="AP49" s="36">
        <v>1.590386291</v>
      </c>
      <c r="AQ49" s="36">
        <v>0.85636184900000001</v>
      </c>
      <c r="AR49" s="36">
        <v>2.44674814</v>
      </c>
      <c r="AS49" s="36">
        <v>4.2537000000000003E-5</v>
      </c>
      <c r="AT49" s="36">
        <v>1.7235999999999999E-5</v>
      </c>
      <c r="AU49" s="36">
        <v>3.6091999999999999E-5</v>
      </c>
      <c r="AV49" s="36">
        <v>5.0935300000000004E-4</v>
      </c>
      <c r="AW49" s="36">
        <v>1.0665889999999999E-3</v>
      </c>
      <c r="AX49" s="36">
        <v>4.3499400000000002E-4</v>
      </c>
      <c r="AY49" s="36">
        <v>9.1088200000000001E-4</v>
      </c>
      <c r="AZ49" s="36">
        <v>2.3128571428571432E-6</v>
      </c>
      <c r="BA49" s="36">
        <v>4.6257142857142864E-6</v>
      </c>
      <c r="BB49" s="36">
        <v>8.1237466999999994E-2</v>
      </c>
      <c r="BC49" s="36">
        <v>3.113927281</v>
      </c>
      <c r="BD49" s="36">
        <v>6.520585681</v>
      </c>
      <c r="BE49" s="36">
        <v>8.8929899999999999E-3</v>
      </c>
      <c r="BF49" s="36">
        <v>1.778598E-2</v>
      </c>
      <c r="BG49" s="36">
        <v>9.0055299000000005E-2</v>
      </c>
      <c r="BH49" s="36">
        <v>0.40619158300000002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4.9118903850000004</v>
      </c>
      <c r="E50" s="36">
        <v>40</v>
      </c>
      <c r="F50" s="36">
        <v>0</v>
      </c>
      <c r="G50" s="36">
        <v>2</v>
      </c>
      <c r="H50" s="36">
        <v>38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5.1842700000000002E-4</v>
      </c>
      <c r="P50" s="36">
        <v>7.27138E-4</v>
      </c>
      <c r="Q50" s="36">
        <v>5.1621900000000005E-4</v>
      </c>
      <c r="R50" s="36">
        <v>2.2079999999999999E-6</v>
      </c>
      <c r="S50" s="36">
        <v>7.2425799999999998E-4</v>
      </c>
      <c r="T50" s="36">
        <v>2.88E-6</v>
      </c>
      <c r="U50" s="36">
        <v>4.4999999999999998E-2</v>
      </c>
      <c r="V50" s="36">
        <v>0.10799999999999998</v>
      </c>
      <c r="W50" s="36">
        <v>4.5518427E-2</v>
      </c>
      <c r="X50" s="36">
        <v>0.10872713799999999</v>
      </c>
      <c r="Y50" s="36">
        <v>0.15424556499999997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8.5459212880143118E-3</v>
      </c>
      <c r="AH50" s="36">
        <v>1.453788908765653E-2</v>
      </c>
      <c r="AI50" s="36">
        <v>4.6560536672629702E-2</v>
      </c>
      <c r="AJ50" s="36">
        <v>0</v>
      </c>
      <c r="AK50" s="36">
        <v>0</v>
      </c>
      <c r="AL50" s="36">
        <v>0</v>
      </c>
      <c r="AM50" s="36">
        <v>8.5459212880143118E-3</v>
      </c>
      <c r="AN50" s="36">
        <v>1.453788908765653E-2</v>
      </c>
      <c r="AO50" s="36">
        <v>4.6560536672629702E-2</v>
      </c>
      <c r="AP50" s="36">
        <v>0.12749898400000001</v>
      </c>
      <c r="AQ50" s="36">
        <v>6.8653299000000001E-2</v>
      </c>
      <c r="AR50" s="36">
        <v>0.19615228300000001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9.8597474000000004E-2</v>
      </c>
      <c r="BH50" s="36">
        <v>0.52428160300000004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5.2765546590000003</v>
      </c>
      <c r="E51" s="36">
        <v>55</v>
      </c>
      <c r="F51" s="36">
        <v>1</v>
      </c>
      <c r="G51" s="36">
        <v>4</v>
      </c>
      <c r="H51" s="36">
        <v>50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2.4913000000000001E-3</v>
      </c>
      <c r="P51" s="36">
        <v>4.3008949999999999E-3</v>
      </c>
      <c r="Q51" s="36">
        <v>2.4005100000000002E-3</v>
      </c>
      <c r="R51" s="36">
        <v>9.0790000000000003E-5</v>
      </c>
      <c r="S51" s="36">
        <v>4.1824740000000003E-3</v>
      </c>
      <c r="T51" s="36">
        <v>1.18421E-4</v>
      </c>
      <c r="U51" s="36">
        <v>3.9E-2</v>
      </c>
      <c r="V51" s="36">
        <v>9.3599999999999989E-2</v>
      </c>
      <c r="W51" s="36">
        <v>4.1491300000000002E-2</v>
      </c>
      <c r="X51" s="36">
        <v>9.7900894999999988E-2</v>
      </c>
      <c r="Y51" s="36">
        <v>0.139392195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6.6857792907801406E-3</v>
      </c>
      <c r="AH51" s="36">
        <v>1.1373509598108747E-2</v>
      </c>
      <c r="AI51" s="36">
        <v>3.6425969929078011E-2</v>
      </c>
      <c r="AJ51" s="36">
        <v>0</v>
      </c>
      <c r="AK51" s="36">
        <v>0</v>
      </c>
      <c r="AL51" s="36">
        <v>0</v>
      </c>
      <c r="AM51" s="36">
        <v>6.6857792907801406E-3</v>
      </c>
      <c r="AN51" s="36">
        <v>1.1373509598108747E-2</v>
      </c>
      <c r="AO51" s="36">
        <v>3.6425969929078011E-2</v>
      </c>
      <c r="AP51" s="36">
        <v>0.15624263899999999</v>
      </c>
      <c r="AQ51" s="36">
        <v>8.4130651000000001E-2</v>
      </c>
      <c r="AR51" s="36">
        <v>0.24037328999999999</v>
      </c>
      <c r="AS51" s="36">
        <v>5.6481309999999998E-3</v>
      </c>
      <c r="AT51" s="36">
        <v>7.0389562000000003E-2</v>
      </c>
      <c r="AU51" s="36">
        <v>0.15031229400000001</v>
      </c>
      <c r="AV51" s="36">
        <v>0.144228258</v>
      </c>
      <c r="AW51" s="36">
        <v>0.30798998700000002</v>
      </c>
      <c r="AX51" s="36">
        <v>0.13056790099999999</v>
      </c>
      <c r="AY51" s="36">
        <v>0.27881918999999999</v>
      </c>
      <c r="AZ51" s="36">
        <v>1.585214285714286E-4</v>
      </c>
      <c r="BA51" s="36">
        <v>3.1704428571428572E-4</v>
      </c>
      <c r="BB51" s="36">
        <v>5.6500982999999998E-2</v>
      </c>
      <c r="BC51" s="36">
        <v>2.4661461010000001</v>
      </c>
      <c r="BD51" s="36">
        <v>5.2662932509999996</v>
      </c>
      <c r="BE51" s="36">
        <v>6.1851100000000006E-3</v>
      </c>
      <c r="BF51" s="36">
        <v>1.2370220000000001E-2</v>
      </c>
      <c r="BG51" s="36">
        <v>0.58785118300000005</v>
      </c>
      <c r="BH51" s="36">
        <v>2.459810354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5.2538074659999996</v>
      </c>
      <c r="E52" s="36">
        <v>23</v>
      </c>
      <c r="F52" s="36">
        <v>0</v>
      </c>
      <c r="G52" s="36">
        <v>3</v>
      </c>
      <c r="H52" s="36">
        <v>20</v>
      </c>
      <c r="I52" s="36">
        <v>2.5333473818739643E-3</v>
      </c>
      <c r="J52" s="36">
        <v>0.26012173670869343</v>
      </c>
      <c r="K52" s="36">
        <v>2.5333473818739643E-3</v>
      </c>
      <c r="L52" s="36">
        <v>0</v>
      </c>
      <c r="M52" s="36">
        <v>0.19010708409056884</v>
      </c>
      <c r="N52" s="36">
        <v>7.2547999999998503E-2</v>
      </c>
      <c r="O52" s="36">
        <v>9.2235929999999987E-3</v>
      </c>
      <c r="P52" s="36">
        <v>1.5809148999999998E-2</v>
      </c>
      <c r="Q52" s="36">
        <v>8.9408449999999993E-3</v>
      </c>
      <c r="R52" s="36">
        <v>2.8274799999999998E-4</v>
      </c>
      <c r="S52" s="36">
        <v>1.5440348E-2</v>
      </c>
      <c r="T52" s="36">
        <v>3.6880100000000004E-4</v>
      </c>
      <c r="U52" s="36">
        <v>0.255</v>
      </c>
      <c r="V52" s="36">
        <v>0.61199999999999999</v>
      </c>
      <c r="W52" s="36">
        <v>0.26675694038187397</v>
      </c>
      <c r="X52" s="36">
        <v>0.88793088570869338</v>
      </c>
      <c r="Y52" s="36">
        <v>1.1546878260905673</v>
      </c>
      <c r="Z52" s="36">
        <v>1.3032487134400606E-4</v>
      </c>
      <c r="AA52" s="36">
        <v>2.7889522467617289E-5</v>
      </c>
      <c r="AB52" s="36">
        <v>2.7889500000000001E-5</v>
      </c>
      <c r="AC52" s="36">
        <v>3.7459998443886489E-5</v>
      </c>
      <c r="AD52" s="36">
        <v>2.0251795190215907E-3</v>
      </c>
      <c r="AE52" s="36">
        <v>1.822661567119432E-2</v>
      </c>
      <c r="AF52" s="36">
        <v>2.0251795190215909E-2</v>
      </c>
      <c r="AG52" s="36">
        <v>4.642285320997222E-2</v>
      </c>
      <c r="AH52" s="36">
        <v>7.8972210058343553E-2</v>
      </c>
      <c r="AI52" s="36">
        <v>0.25292451059226245</v>
      </c>
      <c r="AJ52" s="36">
        <v>2.8465216103527668E-6</v>
      </c>
      <c r="AK52" s="36">
        <v>3.4398576281425462E-6</v>
      </c>
      <c r="AL52" s="36">
        <v>8.6033638611333202E-6</v>
      </c>
      <c r="AM52" s="36">
        <v>4.646315973002646E-2</v>
      </c>
      <c r="AN52" s="36">
        <v>8.1000829434993288E-2</v>
      </c>
      <c r="AO52" s="36">
        <v>0.27115972962731794</v>
      </c>
      <c r="AP52" s="36">
        <v>5.7485287380000001</v>
      </c>
      <c r="AQ52" s="36">
        <v>3.095361628</v>
      </c>
      <c r="AR52" s="36">
        <v>8.8438903660000001</v>
      </c>
      <c r="AS52" s="36">
        <v>0.239917193</v>
      </c>
      <c r="AT52" s="36">
        <v>20.343337152</v>
      </c>
      <c r="AU52" s="36">
        <v>44.744732433000003</v>
      </c>
      <c r="AV52" s="36">
        <v>16.853520238000002</v>
      </c>
      <c r="AW52" s="36">
        <v>37.068955205000002</v>
      </c>
      <c r="AX52" s="36">
        <v>15.654156873</v>
      </c>
      <c r="AY52" s="36">
        <v>34.430981285000001</v>
      </c>
      <c r="AZ52" s="36">
        <v>5.4705571428571428E-3</v>
      </c>
      <c r="BA52" s="36">
        <v>1.0941114285714286E-2</v>
      </c>
      <c r="BB52" s="36">
        <v>0.36275567600000003</v>
      </c>
      <c r="BC52" s="36">
        <v>18.787560130999999</v>
      </c>
      <c r="BD52" s="36">
        <v>41.322834342999997</v>
      </c>
      <c r="BE52" s="36">
        <v>3.9710527142857145E-2</v>
      </c>
      <c r="BF52" s="36">
        <v>7.9421055714285718E-2</v>
      </c>
      <c r="BG52" s="36">
        <v>0.208877376</v>
      </c>
      <c r="BH52" s="36">
        <v>2.8779958520000002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5.255479577</v>
      </c>
      <c r="E53" s="36">
        <v>3</v>
      </c>
      <c r="F53" s="36">
        <v>0</v>
      </c>
      <c r="G53" s="36">
        <v>2</v>
      </c>
      <c r="H53" s="36">
        <v>1</v>
      </c>
      <c r="I53" s="36">
        <v>1.5917114608002261E-3</v>
      </c>
      <c r="J53" s="36">
        <v>0.34270759920017985</v>
      </c>
      <c r="K53" s="36">
        <v>1.5917114608002261E-3</v>
      </c>
      <c r="L53" s="36">
        <v>0</v>
      </c>
      <c r="M53" s="36">
        <v>0.15432431066025754</v>
      </c>
      <c r="N53" s="36">
        <v>0.18997500000072254</v>
      </c>
      <c r="O53" s="36">
        <v>1.1768658E-2</v>
      </c>
      <c r="P53" s="36">
        <v>1.8748713E-2</v>
      </c>
      <c r="Q53" s="36">
        <v>1.0662843E-2</v>
      </c>
      <c r="R53" s="36">
        <v>1.105815E-3</v>
      </c>
      <c r="S53" s="36">
        <v>1.7306344000000001E-2</v>
      </c>
      <c r="T53" s="36">
        <v>1.442369E-3</v>
      </c>
      <c r="U53" s="36">
        <v>4.8000000000000001E-2</v>
      </c>
      <c r="V53" s="36">
        <v>0.11519999999999998</v>
      </c>
      <c r="W53" s="36">
        <v>6.1360369460800229E-2</v>
      </c>
      <c r="X53" s="36">
        <v>0.47665631220017979</v>
      </c>
      <c r="Y53" s="36">
        <v>0.53801668166098005</v>
      </c>
      <c r="Z53" s="36">
        <v>9.6365169765986564E-5</v>
      </c>
      <c r="AA53" s="36">
        <v>2.0622146329921118E-5</v>
      </c>
      <c r="AB53" s="36">
        <v>2.06221E-5</v>
      </c>
      <c r="AC53" s="36">
        <v>1.2189205261929E-5</v>
      </c>
      <c r="AD53" s="36">
        <v>2.7978472064171607E-3</v>
      </c>
      <c r="AE53" s="36">
        <v>2.5180624857754446E-2</v>
      </c>
      <c r="AF53" s="36">
        <v>2.7978472064171606E-2</v>
      </c>
      <c r="AG53" s="36">
        <v>9.7809195046971321E-3</v>
      </c>
      <c r="AH53" s="36">
        <v>1.663880559419742E-2</v>
      </c>
      <c r="AI53" s="36">
        <v>5.328914764628092E-2</v>
      </c>
      <c r="AJ53" s="36">
        <v>2.10477969489791E-6</v>
      </c>
      <c r="AK53" s="36">
        <v>2.5435051898857423E-6</v>
      </c>
      <c r="AL53" s="36">
        <v>6.3615134685339435E-6</v>
      </c>
      <c r="AM53" s="36">
        <v>9.7952134896539585E-3</v>
      </c>
      <c r="AN53" s="36">
        <v>1.9439196305804467E-2</v>
      </c>
      <c r="AO53" s="36">
        <v>7.847613401750389E-2</v>
      </c>
      <c r="AP53" s="36">
        <v>2.430997815</v>
      </c>
      <c r="AQ53" s="36">
        <v>1.308998823</v>
      </c>
      <c r="AR53" s="36">
        <v>3.739996638</v>
      </c>
      <c r="AS53" s="36">
        <v>0.25612391400000001</v>
      </c>
      <c r="AT53" s="36">
        <v>10.372588505</v>
      </c>
      <c r="AU53" s="36">
        <v>24.120663440000001</v>
      </c>
      <c r="AV53" s="36">
        <v>10.012346215000001</v>
      </c>
      <c r="AW53" s="36">
        <v>23.282947471</v>
      </c>
      <c r="AX53" s="36">
        <v>9.2553427760000009</v>
      </c>
      <c r="AY53" s="36">
        <v>21.522593708999999</v>
      </c>
      <c r="AZ53" s="36">
        <v>7.1884700000000006E-3</v>
      </c>
      <c r="BA53" s="36">
        <v>1.4376941428571429E-2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0.62143065500000005</v>
      </c>
      <c r="BH53" s="36">
        <v>3.6654040110000001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5.273235347</v>
      </c>
      <c r="E54" s="36">
        <v>31</v>
      </c>
      <c r="F54" s="36">
        <v>1</v>
      </c>
      <c r="G54" s="36">
        <v>4</v>
      </c>
      <c r="H54" s="36">
        <v>26</v>
      </c>
      <c r="I54" s="36">
        <v>5.0453365442941784E-3</v>
      </c>
      <c r="J54" s="36">
        <v>1.6433747311924218</v>
      </c>
      <c r="K54" s="36">
        <v>5.0453365442941784E-3</v>
      </c>
      <c r="L54" s="36">
        <v>0</v>
      </c>
      <c r="M54" s="36">
        <v>0.72048506773670207</v>
      </c>
      <c r="N54" s="36">
        <v>0.92793500000001394</v>
      </c>
      <c r="O54" s="36">
        <v>0.10399608399999999</v>
      </c>
      <c r="P54" s="36">
        <v>0.16884776700000001</v>
      </c>
      <c r="Q54" s="36">
        <v>9.6592107999999996E-2</v>
      </c>
      <c r="R54" s="36">
        <v>7.4039759999999996E-3</v>
      </c>
      <c r="S54" s="36">
        <v>0.15919040600000001</v>
      </c>
      <c r="T54" s="36">
        <v>9.6573609999999997E-3</v>
      </c>
      <c r="U54" s="36">
        <v>0.15190000000000001</v>
      </c>
      <c r="V54" s="36">
        <v>0.36220000000000002</v>
      </c>
      <c r="W54" s="36">
        <v>0.26094142054429414</v>
      </c>
      <c r="X54" s="36">
        <v>2.1744224981924218</v>
      </c>
      <c r="Y54" s="36">
        <v>2.4353639187367158</v>
      </c>
      <c r="Z54" s="36">
        <v>4.2737801703646866E-4</v>
      </c>
      <c r="AA54" s="36">
        <v>9.1458895645804285E-5</v>
      </c>
      <c r="AB54" s="36">
        <v>9.1458899999999999E-5</v>
      </c>
      <c r="AC54" s="36">
        <v>6.4550676225721073E-5</v>
      </c>
      <c r="AD54" s="36">
        <v>1.6955460677763656E-2</v>
      </c>
      <c r="AE54" s="36">
        <v>0.15259914609987288</v>
      </c>
      <c r="AF54" s="36">
        <v>0.16955460677763654</v>
      </c>
      <c r="AG54" s="36">
        <v>2.8432116051774991E-2</v>
      </c>
      <c r="AH54" s="36">
        <v>4.8367277881180441E-2</v>
      </c>
      <c r="AI54" s="36">
        <v>0.15490601159242923</v>
      </c>
      <c r="AJ54" s="36">
        <v>9.3346863625769684E-6</v>
      </c>
      <c r="AK54" s="36">
        <v>1.1280431518188793E-5</v>
      </c>
      <c r="AL54" s="36">
        <v>2.8213277220423672E-5</v>
      </c>
      <c r="AM54" s="36">
        <v>2.850600141436329E-2</v>
      </c>
      <c r="AN54" s="36">
        <v>6.5334018990462289E-2</v>
      </c>
      <c r="AO54" s="36">
        <v>0.30753337096952255</v>
      </c>
      <c r="AP54" s="36">
        <v>16.524122206000001</v>
      </c>
      <c r="AQ54" s="36">
        <v>8.897604265</v>
      </c>
      <c r="AR54" s="36">
        <v>25.421726470999999</v>
      </c>
      <c r="AS54" s="36">
        <v>0.72344203299999998</v>
      </c>
      <c r="AT54" s="36">
        <v>55.493925597999997</v>
      </c>
      <c r="AU54" s="36">
        <v>126.173584753</v>
      </c>
      <c r="AV54" s="36">
        <v>57.748456038</v>
      </c>
      <c r="AW54" s="36">
        <v>131.29959060799999</v>
      </c>
      <c r="AX54" s="36">
        <v>53.255261742000002</v>
      </c>
      <c r="AY54" s="36">
        <v>121.083653904</v>
      </c>
      <c r="AZ54" s="36">
        <v>2.3401788571428571E-2</v>
      </c>
      <c r="BA54" s="36">
        <v>4.680357857142857E-2</v>
      </c>
      <c r="BB54" s="36">
        <v>1.696483293</v>
      </c>
      <c r="BC54" s="36">
        <v>122.448597642</v>
      </c>
      <c r="BD54" s="36">
        <v>278.404858655</v>
      </c>
      <c r="BE54" s="36">
        <v>0.18571245571428574</v>
      </c>
      <c r="BF54" s="36">
        <v>0.37142491285714285</v>
      </c>
      <c r="BG54" s="36">
        <v>1.025947398</v>
      </c>
      <c r="BH54" s="36">
        <v>14.356748035000001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4.87140854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8.0291401999999998E-2</v>
      </c>
      <c r="BC55" s="36">
        <v>2.2767990789999999</v>
      </c>
      <c r="BD55" s="36">
        <v>4.5941237089999998</v>
      </c>
      <c r="BE55" s="36">
        <v>8.7894242857142861E-3</v>
      </c>
      <c r="BF55" s="36">
        <v>1.757885E-2</v>
      </c>
      <c r="BG55" s="36">
        <v>0.26116714400000002</v>
      </c>
      <c r="BH55" s="36">
        <v>2.5997362210000001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4.826580453</v>
      </c>
      <c r="E56" s="36">
        <v>318</v>
      </c>
      <c r="F56" s="36">
        <v>0</v>
      </c>
      <c r="G56" s="36">
        <v>1</v>
      </c>
      <c r="H56" s="36">
        <v>317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1.3771040000000001E-3</v>
      </c>
      <c r="P56" s="36">
        <v>2.3844370000000001E-3</v>
      </c>
      <c r="Q56" s="36">
        <v>1.201459E-3</v>
      </c>
      <c r="R56" s="36">
        <v>1.7564499999999999E-4</v>
      </c>
      <c r="S56" s="36">
        <v>2.155335E-3</v>
      </c>
      <c r="T56" s="36">
        <v>2.2910200000000002E-4</v>
      </c>
      <c r="U56" s="36">
        <v>7.1999999999999995E-2</v>
      </c>
      <c r="V56" s="36">
        <v>0.17279999999999998</v>
      </c>
      <c r="W56" s="36">
        <v>7.3377103999999999E-2</v>
      </c>
      <c r="X56" s="36">
        <v>0.17518443699999997</v>
      </c>
      <c r="Y56" s="36">
        <v>0.24856154099999997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1.1885173326591239E-2</v>
      </c>
      <c r="AH56" s="36">
        <v>2.0218455773971303E-2</v>
      </c>
      <c r="AI56" s="36">
        <v>6.4753702951772962E-2</v>
      </c>
      <c r="AJ56" s="36">
        <v>0</v>
      </c>
      <c r="AK56" s="36">
        <v>0</v>
      </c>
      <c r="AL56" s="36">
        <v>0</v>
      </c>
      <c r="AM56" s="36">
        <v>1.1885173326591239E-2</v>
      </c>
      <c r="AN56" s="36">
        <v>2.0218455773971303E-2</v>
      </c>
      <c r="AO56" s="36">
        <v>6.4753702951772962E-2</v>
      </c>
      <c r="AP56" s="36">
        <v>0.332825439</v>
      </c>
      <c r="AQ56" s="36">
        <v>0.179213698</v>
      </c>
      <c r="AR56" s="36">
        <v>0.51203913700000003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1.6674362629999999</v>
      </c>
      <c r="BC56" s="36">
        <v>141.00177785400001</v>
      </c>
      <c r="BD56" s="36">
        <v>289.38261321300001</v>
      </c>
      <c r="BE56" s="36">
        <v>7.5341648571428582E-2</v>
      </c>
      <c r="BF56" s="36">
        <v>0.15068329714285716</v>
      </c>
      <c r="BG56" s="36">
        <v>1.4220478569999999</v>
      </c>
      <c r="BH56" s="36">
        <v>8.730654586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4.9740384720000002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0.10137180499999998</v>
      </c>
      <c r="P57" s="36">
        <v>0.18694258400000002</v>
      </c>
      <c r="Q57" s="36">
        <v>9.6601402999999988E-2</v>
      </c>
      <c r="R57" s="36">
        <v>4.770402E-3</v>
      </c>
      <c r="S57" s="36">
        <v>0.18072032000000002</v>
      </c>
      <c r="T57" s="36">
        <v>6.2222639999999999E-3</v>
      </c>
      <c r="U57" s="36">
        <v>3.0000000000000001E-3</v>
      </c>
      <c r="V57" s="36">
        <v>7.1999999999999998E-3</v>
      </c>
      <c r="W57" s="36">
        <v>0.10437180499999998</v>
      </c>
      <c r="X57" s="36">
        <v>0.19414258400000003</v>
      </c>
      <c r="Y57" s="36">
        <v>0.29851438900000005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5.5083011154278053E-4</v>
      </c>
      <c r="AH57" s="36">
        <v>9.3704432768197145E-4</v>
      </c>
      <c r="AI57" s="36">
        <v>3.0010744008192869E-3</v>
      </c>
      <c r="AJ57" s="36">
        <v>0</v>
      </c>
      <c r="AK57" s="36">
        <v>0</v>
      </c>
      <c r="AL57" s="36">
        <v>0</v>
      </c>
      <c r="AM57" s="36">
        <v>5.5083011154278053E-4</v>
      </c>
      <c r="AN57" s="36">
        <v>9.3704432768197145E-4</v>
      </c>
      <c r="AO57" s="36">
        <v>3.0010744008192869E-3</v>
      </c>
      <c r="AP57" s="36">
        <v>0.41822159399999997</v>
      </c>
      <c r="AQ57" s="36">
        <v>0.22519624299999999</v>
      </c>
      <c r="AR57" s="36">
        <v>0.64341783699999999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8.323591274</v>
      </c>
      <c r="BC57" s="36">
        <v>425.43660322300002</v>
      </c>
      <c r="BD57" s="36">
        <v>945.34764692199997</v>
      </c>
      <c r="BE57" s="36">
        <v>0.37609419000000005</v>
      </c>
      <c r="BF57" s="36">
        <v>0.75218838142857147</v>
      </c>
      <c r="BG57" s="36">
        <v>9.6169003980000003</v>
      </c>
      <c r="BH57" s="36">
        <v>66.847532221999998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4.8409194319999997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6.6500010000000009E-3</v>
      </c>
      <c r="P58" s="36">
        <v>1.2269192E-2</v>
      </c>
      <c r="Q58" s="36">
        <v>6.4023030000000007E-3</v>
      </c>
      <c r="R58" s="36">
        <v>2.4769800000000003E-4</v>
      </c>
      <c r="S58" s="36">
        <v>1.1946106999999999E-2</v>
      </c>
      <c r="T58" s="36">
        <v>3.2308499999999997E-4</v>
      </c>
      <c r="U58" s="36">
        <v>0</v>
      </c>
      <c r="V58" s="36">
        <v>0</v>
      </c>
      <c r="W58" s="36">
        <v>6.6500010000000009E-3</v>
      </c>
      <c r="X58" s="36">
        <v>1.2269192E-2</v>
      </c>
      <c r="Y58" s="36">
        <v>1.8919193000000001E-2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2.2023200999999999E-2</v>
      </c>
      <c r="AQ58" s="36">
        <v>1.1858647E-2</v>
      </c>
      <c r="AR58" s="36">
        <v>3.3881847999999999E-2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1.911177417</v>
      </c>
      <c r="BC58" s="36">
        <v>165.569115098</v>
      </c>
      <c r="BD58" s="36">
        <v>377.738910105</v>
      </c>
      <c r="BE58" s="36">
        <v>8.6354878571428581E-2</v>
      </c>
      <c r="BF58" s="36">
        <v>0.17270975857142859</v>
      </c>
      <c r="BG58" s="36">
        <v>1.191210436</v>
      </c>
      <c r="BH58" s="36">
        <v>11.852619877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4.9076002130000003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5.8447500000000001E-3</v>
      </c>
      <c r="P59" s="36">
        <v>1.0064319E-2</v>
      </c>
      <c r="Q59" s="36">
        <v>5.5221660000000002E-3</v>
      </c>
      <c r="R59" s="36">
        <v>3.22584E-4</v>
      </c>
      <c r="S59" s="36">
        <v>9.643558E-3</v>
      </c>
      <c r="T59" s="36">
        <v>4.2076099999999996E-4</v>
      </c>
      <c r="U59" s="36">
        <v>3.0000000000000001E-3</v>
      </c>
      <c r="V59" s="36">
        <v>7.1999999999999998E-3</v>
      </c>
      <c r="W59" s="36">
        <v>8.8447500000000002E-3</v>
      </c>
      <c r="X59" s="36">
        <v>1.7264319E-2</v>
      </c>
      <c r="Y59" s="36">
        <v>2.6109068999999999E-2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5.6997654450823801E-4</v>
      </c>
      <c r="AH59" s="36">
        <v>9.6961527111746242E-4</v>
      </c>
      <c r="AI59" s="36">
        <v>3.1053894493897108E-3</v>
      </c>
      <c r="AJ59" s="36">
        <v>0</v>
      </c>
      <c r="AK59" s="36">
        <v>0</v>
      </c>
      <c r="AL59" s="36">
        <v>0</v>
      </c>
      <c r="AM59" s="36">
        <v>5.6997654450823801E-4</v>
      </c>
      <c r="AN59" s="36">
        <v>9.6961527111746242E-4</v>
      </c>
      <c r="AO59" s="36">
        <v>3.1053894493897108E-3</v>
      </c>
      <c r="AP59" s="36">
        <v>2.7714374E-2</v>
      </c>
      <c r="AQ59" s="36">
        <v>1.4923123999999999E-2</v>
      </c>
      <c r="AR59" s="36">
        <v>4.2637497999999996E-2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0.53757830399999995</v>
      </c>
      <c r="BC59" s="36">
        <v>46.774893913</v>
      </c>
      <c r="BD59" s="36">
        <v>105.674336737</v>
      </c>
      <c r="BE59" s="36">
        <v>2.4290004285714286E-2</v>
      </c>
      <c r="BF59" s="36">
        <v>4.858001E-2</v>
      </c>
      <c r="BG59" s="36">
        <v>0.59268002500000005</v>
      </c>
      <c r="BH59" s="36">
        <v>6.1025877189999997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4.8575292189999999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2.7056600000000002E-4</v>
      </c>
      <c r="P60" s="36">
        <v>4.0399000000000001E-4</v>
      </c>
      <c r="Q60" s="36">
        <v>2.6226100000000002E-4</v>
      </c>
      <c r="R60" s="36">
        <v>8.3049999999999993E-6</v>
      </c>
      <c r="S60" s="36">
        <v>3.9315699999999999E-4</v>
      </c>
      <c r="T60" s="36">
        <v>1.0833000000000001E-5</v>
      </c>
      <c r="U60" s="36">
        <v>0</v>
      </c>
      <c r="V60" s="36">
        <v>0</v>
      </c>
      <c r="W60" s="36">
        <v>2.7056600000000002E-4</v>
      </c>
      <c r="X60" s="36">
        <v>4.0399000000000001E-4</v>
      </c>
      <c r="Y60" s="36">
        <v>6.7455599999999998E-4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5.14191E-4</v>
      </c>
      <c r="AQ60" s="36">
        <v>2.76872E-4</v>
      </c>
      <c r="AR60" s="36">
        <v>7.9106300000000005E-4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4.058689E-2</v>
      </c>
      <c r="BC60" s="36">
        <v>2.234107405</v>
      </c>
      <c r="BD60" s="36">
        <v>4.7713407239999999</v>
      </c>
      <c r="BE60" s="36">
        <v>1.8338828571428573E-3</v>
      </c>
      <c r="BF60" s="36">
        <v>3.6677657142857147E-3</v>
      </c>
      <c r="BG60" s="36">
        <v>0.16054047599999999</v>
      </c>
      <c r="BH60" s="36">
        <v>1.5009120170000001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4.799500525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4.2499999999999995E-7</v>
      </c>
      <c r="P61" s="36">
        <v>7.06E-7</v>
      </c>
      <c r="Q61" s="36">
        <v>3.2499999999999996E-7</v>
      </c>
      <c r="R61" s="36">
        <v>9.9999999999999995E-8</v>
      </c>
      <c r="S61" s="36">
        <v>5.75E-7</v>
      </c>
      <c r="T61" s="36">
        <v>1.31E-7</v>
      </c>
      <c r="U61" s="36">
        <v>0</v>
      </c>
      <c r="V61" s="36">
        <v>0</v>
      </c>
      <c r="W61" s="36">
        <v>4.2499999999999995E-7</v>
      </c>
      <c r="X61" s="36">
        <v>7.06E-7</v>
      </c>
      <c r="Y61" s="36">
        <v>1.1309999999999998E-6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1.2699999999999999E-6</v>
      </c>
      <c r="AQ61" s="36">
        <v>6.8400000000000004E-7</v>
      </c>
      <c r="AR61" s="36">
        <v>1.9539999999999998E-6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1.8659895999999999E-2</v>
      </c>
      <c r="BC61" s="36">
        <v>0.29872157399999999</v>
      </c>
      <c r="BD61" s="36">
        <v>0.67871117700000005</v>
      </c>
      <c r="BE61" s="36">
        <v>8.4313000000000009E-4</v>
      </c>
      <c r="BF61" s="36">
        <v>1.6862614285714284E-3</v>
      </c>
      <c r="BG61" s="36">
        <v>0.24985938799999999</v>
      </c>
      <c r="BH61" s="36">
        <v>0.174896053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4.9418386319999996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7.4676759999999995E-3</v>
      </c>
      <c r="P62" s="36">
        <v>1.3180932999999999E-2</v>
      </c>
      <c r="Q62" s="36">
        <v>6.2929639999999998E-3</v>
      </c>
      <c r="R62" s="36">
        <v>1.1747120000000001E-3</v>
      </c>
      <c r="S62" s="36">
        <v>1.16487E-2</v>
      </c>
      <c r="T62" s="36">
        <v>1.532233E-3</v>
      </c>
      <c r="U62" s="36">
        <v>1.2E-2</v>
      </c>
      <c r="V62" s="36">
        <v>2.8799999999999999E-2</v>
      </c>
      <c r="W62" s="36">
        <v>1.9467676E-2</v>
      </c>
      <c r="X62" s="36">
        <v>4.1980932999999998E-2</v>
      </c>
      <c r="Y62" s="36">
        <v>6.1448609000000001E-2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2.2128947901044905E-3</v>
      </c>
      <c r="AH62" s="36">
        <v>3.7644647004076394E-3</v>
      </c>
      <c r="AI62" s="36">
        <v>1.2056461270224467E-2</v>
      </c>
      <c r="AJ62" s="36">
        <v>0</v>
      </c>
      <c r="AK62" s="36">
        <v>0</v>
      </c>
      <c r="AL62" s="36">
        <v>0</v>
      </c>
      <c r="AM62" s="36">
        <v>2.2128947901044905E-3</v>
      </c>
      <c r="AN62" s="36">
        <v>3.7644647004076394E-3</v>
      </c>
      <c r="AO62" s="36">
        <v>1.2056461270224467E-2</v>
      </c>
      <c r="AP62" s="36">
        <v>4.6954758999999999E-2</v>
      </c>
      <c r="AQ62" s="36">
        <v>2.5283331999999999E-2</v>
      </c>
      <c r="AR62" s="36">
        <v>7.2238091000000004E-2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0.73456867999999997</v>
      </c>
      <c r="BC62" s="36">
        <v>40.933645235999997</v>
      </c>
      <c r="BD62" s="36">
        <v>90.132174453000005</v>
      </c>
      <c r="BE62" s="36">
        <v>3.3190842857142855E-2</v>
      </c>
      <c r="BF62" s="36">
        <v>6.638168571428571E-2</v>
      </c>
      <c r="BG62" s="36">
        <v>2.491029009</v>
      </c>
      <c r="BH62" s="36">
        <v>11.754847422999999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4.9511091289999998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1.0505548E-2</v>
      </c>
      <c r="P63" s="36">
        <v>1.6900769999999999E-2</v>
      </c>
      <c r="Q63" s="36">
        <v>9.2761600000000003E-3</v>
      </c>
      <c r="R63" s="36">
        <v>1.2293879999999999E-3</v>
      </c>
      <c r="S63" s="36">
        <v>1.5297221E-2</v>
      </c>
      <c r="T63" s="36">
        <v>1.6035490000000001E-3</v>
      </c>
      <c r="U63" s="36">
        <v>0</v>
      </c>
      <c r="V63" s="36">
        <v>0</v>
      </c>
      <c r="W63" s="36">
        <v>1.0505548E-2</v>
      </c>
      <c r="X63" s="36">
        <v>1.6900769999999999E-2</v>
      </c>
      <c r="Y63" s="36">
        <v>2.7406317999999999E-2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1.0838543000000001E-2</v>
      </c>
      <c r="AQ63" s="36">
        <v>5.8361380000000003E-3</v>
      </c>
      <c r="AR63" s="36">
        <v>1.6674681E-2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0.206351693</v>
      </c>
      <c r="BC63" s="36">
        <v>7.4188129570000001</v>
      </c>
      <c r="BD63" s="36">
        <v>17.89110076</v>
      </c>
      <c r="BE63" s="36">
        <v>9.32382E-3</v>
      </c>
      <c r="BF63" s="36">
        <v>1.8647641428571431E-2</v>
      </c>
      <c r="BG63" s="36">
        <v>1.825498654</v>
      </c>
      <c r="BH63" s="36">
        <v>11.139239043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4.8052632810000002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1.6220500000000001E-4</v>
      </c>
      <c r="P64" s="36">
        <v>2.7134700000000002E-4</v>
      </c>
      <c r="Q64" s="36">
        <v>1.46513E-4</v>
      </c>
      <c r="R64" s="36">
        <v>1.5692000000000002E-5</v>
      </c>
      <c r="S64" s="36">
        <v>2.5087800000000001E-4</v>
      </c>
      <c r="T64" s="36">
        <v>2.0469000000000003E-5</v>
      </c>
      <c r="U64" s="36">
        <v>0</v>
      </c>
      <c r="V64" s="36">
        <v>0</v>
      </c>
      <c r="W64" s="36">
        <v>1.6220500000000001E-4</v>
      </c>
      <c r="X64" s="36">
        <v>2.7134700000000002E-4</v>
      </c>
      <c r="Y64" s="36">
        <v>4.3355200000000003E-4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3.4809899999999999E-4</v>
      </c>
      <c r="AQ64" s="36">
        <v>1.87438E-4</v>
      </c>
      <c r="AR64" s="36">
        <v>5.3553699999999999E-4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0.39305792000000001</v>
      </c>
      <c r="BC64" s="36">
        <v>16.289354734</v>
      </c>
      <c r="BD64" s="36">
        <v>34.698305830000002</v>
      </c>
      <c r="BE64" s="36">
        <v>1.7759977142857142E-2</v>
      </c>
      <c r="BF64" s="36">
        <v>3.5519955714285713E-2</v>
      </c>
      <c r="BG64" s="36">
        <v>0.49406102400000002</v>
      </c>
      <c r="BH64" s="36">
        <v>3.0454988209999998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4.9188311630000001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5.2159000000000007E-5</v>
      </c>
      <c r="P65" s="36">
        <v>9.1334000000000003E-5</v>
      </c>
      <c r="Q65" s="36">
        <v>4.6846000000000005E-5</v>
      </c>
      <c r="R65" s="36">
        <v>5.3129999999999998E-6</v>
      </c>
      <c r="S65" s="36">
        <v>8.4404E-5</v>
      </c>
      <c r="T65" s="36">
        <v>6.9299999999999997E-6</v>
      </c>
      <c r="U65" s="36">
        <v>3.0000000000000001E-3</v>
      </c>
      <c r="V65" s="36">
        <v>7.1999999999999998E-3</v>
      </c>
      <c r="W65" s="36">
        <v>3.052159E-3</v>
      </c>
      <c r="X65" s="36">
        <v>7.291334E-3</v>
      </c>
      <c r="Y65" s="36">
        <v>1.0343493E-2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5.5843490677543438E-4</v>
      </c>
      <c r="AH65" s="36">
        <v>9.4998122072142868E-4</v>
      </c>
      <c r="AI65" s="36">
        <v>3.0425074231213321E-3</v>
      </c>
      <c r="AJ65" s="36">
        <v>0</v>
      </c>
      <c r="AK65" s="36">
        <v>0</v>
      </c>
      <c r="AL65" s="36">
        <v>0</v>
      </c>
      <c r="AM65" s="36">
        <v>5.5843490677543438E-4</v>
      </c>
      <c r="AN65" s="36">
        <v>9.4998122072142868E-4</v>
      </c>
      <c r="AO65" s="36">
        <v>3.0425074231213321E-3</v>
      </c>
      <c r="AP65" s="36">
        <v>1.1225077E-2</v>
      </c>
      <c r="AQ65" s="36">
        <v>6.0442719999999998E-3</v>
      </c>
      <c r="AR65" s="36">
        <v>1.7269349E-2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0.182327406</v>
      </c>
      <c r="BC65" s="36">
        <v>10.610123872999999</v>
      </c>
      <c r="BD65" s="36">
        <v>23.898311099000001</v>
      </c>
      <c r="BE65" s="36">
        <v>8.2383042857142857E-3</v>
      </c>
      <c r="BF65" s="36">
        <v>1.6476608571428571E-2</v>
      </c>
      <c r="BG65" s="36">
        <v>0.86197577700000005</v>
      </c>
      <c r="BH65" s="36">
        <v>5.3029979149999997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4.9209923910000004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5.0673000000000003E-3</v>
      </c>
      <c r="P66" s="36">
        <v>8.754650000000001E-3</v>
      </c>
      <c r="Q66" s="36">
        <v>4.6624259999999999E-3</v>
      </c>
      <c r="R66" s="36">
        <v>4.0487400000000005E-4</v>
      </c>
      <c r="S66" s="36">
        <v>8.2265540000000005E-3</v>
      </c>
      <c r="T66" s="36">
        <v>5.2809600000000003E-4</v>
      </c>
      <c r="U66" s="36">
        <v>3.0000000000000001E-3</v>
      </c>
      <c r="V66" s="36">
        <v>7.1999999999999998E-3</v>
      </c>
      <c r="W66" s="36">
        <v>8.0672999999999995E-3</v>
      </c>
      <c r="X66" s="36">
        <v>1.5954650000000001E-2</v>
      </c>
      <c r="Y66" s="36">
        <v>2.402195E-2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5.6718906761601213E-4</v>
      </c>
      <c r="AH66" s="36">
        <v>9.6487335640425061E-4</v>
      </c>
      <c r="AI66" s="36">
        <v>3.0902025063217213E-3</v>
      </c>
      <c r="AJ66" s="36">
        <v>0</v>
      </c>
      <c r="AK66" s="36">
        <v>0</v>
      </c>
      <c r="AL66" s="36">
        <v>0</v>
      </c>
      <c r="AM66" s="36">
        <v>5.6718906761601213E-4</v>
      </c>
      <c r="AN66" s="36">
        <v>9.6487335640425061E-4</v>
      </c>
      <c r="AO66" s="36">
        <v>3.0902025063217213E-3</v>
      </c>
      <c r="AP66" s="36">
        <v>2.3508803000000002E-2</v>
      </c>
      <c r="AQ66" s="36">
        <v>1.2658585999999999E-2</v>
      </c>
      <c r="AR66" s="36">
        <v>3.6167389000000001E-2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1.5015694285714287E-2</v>
      </c>
      <c r="BF66" s="36">
        <v>3.0031388571428574E-2</v>
      </c>
      <c r="BG66" s="36">
        <v>1.8799276599999999</v>
      </c>
      <c r="BH66" s="36">
        <v>11.606014878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4.9005256099999999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7.8031800000000001E-4</v>
      </c>
      <c r="P67" s="36">
        <v>1.3349600000000001E-3</v>
      </c>
      <c r="Q67" s="36">
        <v>6.9478699999999999E-4</v>
      </c>
      <c r="R67" s="36">
        <v>8.5531000000000005E-5</v>
      </c>
      <c r="S67" s="36">
        <v>1.2233980000000001E-3</v>
      </c>
      <c r="T67" s="36">
        <v>1.11562E-4</v>
      </c>
      <c r="U67" s="36">
        <v>0</v>
      </c>
      <c r="V67" s="36">
        <v>0</v>
      </c>
      <c r="W67" s="36">
        <v>7.8031800000000001E-4</v>
      </c>
      <c r="X67" s="36">
        <v>1.3349600000000001E-3</v>
      </c>
      <c r="Y67" s="36">
        <v>2.1152779999999999E-3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1.0319769999999999E-3</v>
      </c>
      <c r="AQ67" s="36">
        <v>5.5568000000000002E-4</v>
      </c>
      <c r="AR67" s="36">
        <v>1.5876569999999999E-3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0.27750045899999998</v>
      </c>
      <c r="BC67" s="36">
        <v>15.967687408</v>
      </c>
      <c r="BD67" s="36">
        <v>34.814401275000002</v>
      </c>
      <c r="BE67" s="36">
        <v>0.10078709142857142</v>
      </c>
      <c r="BF67" s="36">
        <v>0.20157418285714285</v>
      </c>
      <c r="BG67" s="36">
        <v>0.44767773300000002</v>
      </c>
      <c r="BH67" s="36">
        <v>2.4583027140000002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4.7829311570000002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1.4681399999999999E-4</v>
      </c>
      <c r="BC68" s="36">
        <v>5.3555740000000001E-3</v>
      </c>
      <c r="BD68" s="36">
        <v>1.1962492E-2</v>
      </c>
      <c r="BE68" s="36">
        <v>5.3321428571428576E-5</v>
      </c>
      <c r="BF68" s="36">
        <v>1.0664428571428572E-4</v>
      </c>
      <c r="BG68" s="36">
        <v>0</v>
      </c>
      <c r="BH68" s="36">
        <v>9.4074389999999994E-2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4.7485365049999997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5.44E-7</v>
      </c>
      <c r="P69" s="36">
        <v>9.5000000000000012E-7</v>
      </c>
      <c r="Q69" s="36">
        <v>4.5999999999999999E-7</v>
      </c>
      <c r="R69" s="36">
        <v>8.3999999999999998E-8</v>
      </c>
      <c r="S69" s="36">
        <v>8.4100000000000008E-7</v>
      </c>
      <c r="T69" s="36">
        <v>1.09E-7</v>
      </c>
      <c r="U69" s="36">
        <v>3.0000000000000001E-3</v>
      </c>
      <c r="V69" s="36">
        <v>7.1999999999999998E-3</v>
      </c>
      <c r="W69" s="36">
        <v>3.000544E-3</v>
      </c>
      <c r="X69" s="36">
        <v>7.2009500000000002E-3</v>
      </c>
      <c r="Y69" s="36">
        <v>1.0201494E-2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5.8083607138255389E-4</v>
      </c>
      <c r="AH69" s="36">
        <v>9.8808894901859746E-4</v>
      </c>
      <c r="AI69" s="36">
        <v>3.1645551475325351E-3</v>
      </c>
      <c r="AJ69" s="36">
        <v>0</v>
      </c>
      <c r="AK69" s="36">
        <v>0</v>
      </c>
      <c r="AL69" s="36">
        <v>0</v>
      </c>
      <c r="AM69" s="36">
        <v>5.8083607138255389E-4</v>
      </c>
      <c r="AN69" s="36">
        <v>9.8808894901859746E-4</v>
      </c>
      <c r="AO69" s="36">
        <v>3.1645551475325351E-3</v>
      </c>
      <c r="AP69" s="36">
        <v>1.0500011E-2</v>
      </c>
      <c r="AQ69" s="36">
        <v>5.653852E-3</v>
      </c>
      <c r="AR69" s="36">
        <v>1.6153863000000001E-2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0.16061319600000001</v>
      </c>
      <c r="BC69" s="36">
        <v>9.5627286999999992</v>
      </c>
      <c r="BD69" s="36">
        <v>22.400309310000001</v>
      </c>
      <c r="BE69" s="36">
        <v>5.8334089999999998E-2</v>
      </c>
      <c r="BF69" s="36">
        <v>0.11666818142857142</v>
      </c>
      <c r="BG69" s="36">
        <v>9.8975435E-2</v>
      </c>
      <c r="BH69" s="36">
        <v>1.011005487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4.7262995869999997</v>
      </c>
      <c r="E70" s="36">
        <v>77</v>
      </c>
      <c r="F70" s="36">
        <v>0</v>
      </c>
      <c r="G70" s="36">
        <v>1</v>
      </c>
      <c r="H70" s="36">
        <v>76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0.20699999999999999</v>
      </c>
      <c r="V70" s="36">
        <v>0.49679999999999996</v>
      </c>
      <c r="W70" s="36">
        <v>0.20699999999999999</v>
      </c>
      <c r="X70" s="36">
        <v>0.49679999999999996</v>
      </c>
      <c r="Y70" s="36">
        <v>0.70379999999999998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3.7505511517893865E-2</v>
      </c>
      <c r="AH70" s="36">
        <v>6.3802479363773479E-2</v>
      </c>
      <c r="AI70" s="36">
        <v>0.20434037309749073</v>
      </c>
      <c r="AJ70" s="36">
        <v>0</v>
      </c>
      <c r="AK70" s="36">
        <v>0</v>
      </c>
      <c r="AL70" s="36">
        <v>0</v>
      </c>
      <c r="AM70" s="36">
        <v>3.7505511517893865E-2</v>
      </c>
      <c r="AN70" s="36">
        <v>6.3802479363773479E-2</v>
      </c>
      <c r="AO70" s="36">
        <v>0.20434037309749073</v>
      </c>
      <c r="AP70" s="36">
        <v>0.81164235299999998</v>
      </c>
      <c r="AQ70" s="36">
        <v>0.43703818999999999</v>
      </c>
      <c r="AR70" s="36">
        <v>1.2486805429999999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7.0568879999999999E-3</v>
      </c>
      <c r="BC70" s="36">
        <v>0.44474775900000002</v>
      </c>
      <c r="BD70" s="36">
        <v>0.97171838399999999</v>
      </c>
      <c r="BE70" s="36">
        <v>2.5630342857142861E-3</v>
      </c>
      <c r="BF70" s="36">
        <v>5.1260685714285721E-3</v>
      </c>
      <c r="BG70" s="36">
        <v>0.168442914</v>
      </c>
      <c r="BH70" s="36">
        <v>0.36787108699999999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4.4496470339999998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4.6434265760000004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0.103743776</v>
      </c>
      <c r="BH72" s="36">
        <v>1.9536246E-2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4.6966699409999997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5.7870186999999997E-2</v>
      </c>
      <c r="BC73" s="36">
        <v>2.1362947769999998</v>
      </c>
      <c r="BD73" s="36">
        <v>4.7698960699999997</v>
      </c>
      <c r="BE73" s="36">
        <v>2.1018227142857147E-2</v>
      </c>
      <c r="BF73" s="36">
        <v>4.2036455714285721E-2</v>
      </c>
      <c r="BG73" s="36">
        <v>8.9416164000000006E-2</v>
      </c>
      <c r="BH73" s="36">
        <v>0.49982763699999999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4.7335383049999997</v>
      </c>
      <c r="E74" s="36">
        <v>311</v>
      </c>
      <c r="F74" s="36">
        <v>0</v>
      </c>
      <c r="G74" s="36">
        <v>1</v>
      </c>
      <c r="H74" s="36">
        <v>310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6.0000000000000001E-3</v>
      </c>
      <c r="V74" s="36">
        <v>1.44E-2</v>
      </c>
      <c r="W74" s="36">
        <v>6.0000000000000001E-3</v>
      </c>
      <c r="X74" s="36">
        <v>1.44E-2</v>
      </c>
      <c r="Y74" s="36">
        <v>2.0400000000000001E-2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1.0626181600562484E-3</v>
      </c>
      <c r="AH74" s="36">
        <v>1.8076722722795951E-3</v>
      </c>
      <c r="AI74" s="36">
        <v>5.7894368720305955E-3</v>
      </c>
      <c r="AJ74" s="36">
        <v>0</v>
      </c>
      <c r="AK74" s="36">
        <v>0</v>
      </c>
      <c r="AL74" s="36">
        <v>0</v>
      </c>
      <c r="AM74" s="36">
        <v>1.0626181600562484E-3</v>
      </c>
      <c r="AN74" s="36">
        <v>1.8076722722795951E-3</v>
      </c>
      <c r="AO74" s="36">
        <v>5.7894368720305955E-3</v>
      </c>
      <c r="AP74" s="36">
        <v>2.7484761999999999E-2</v>
      </c>
      <c r="AQ74" s="36">
        <v>1.4799487E-2</v>
      </c>
      <c r="AR74" s="36">
        <v>4.2284248999999996E-2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0.51228770899999998</v>
      </c>
      <c r="BC74" s="36">
        <v>22.070898189000001</v>
      </c>
      <c r="BD74" s="36">
        <v>47.259786489</v>
      </c>
      <c r="BE74" s="36">
        <v>3.015822428571429E-2</v>
      </c>
      <c r="BF74" s="36">
        <v>6.031644857142858E-2</v>
      </c>
      <c r="BG74" s="36">
        <v>0.34817965099999998</v>
      </c>
      <c r="BH74" s="36">
        <v>2.3240253960000001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4.7120116230000004</v>
      </c>
      <c r="E75" s="36">
        <v>30</v>
      </c>
      <c r="F75" s="36">
        <v>0</v>
      </c>
      <c r="G75" s="36">
        <v>0</v>
      </c>
      <c r="H75" s="36">
        <v>30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1.1878531969999999</v>
      </c>
      <c r="BC75" s="36">
        <v>93.290610709000006</v>
      </c>
      <c r="BD75" s="36">
        <v>237.39101311499999</v>
      </c>
      <c r="BE75" s="36">
        <v>6.9928562857142856E-2</v>
      </c>
      <c r="BF75" s="36">
        <v>0.13985712571428571</v>
      </c>
      <c r="BG75" s="36">
        <v>2.9998412820000002</v>
      </c>
      <c r="BH75" s="36">
        <v>17.888767498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4.3781706399999996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4.5314440029999998</v>
      </c>
      <c r="E77" s="36">
        <v>64</v>
      </c>
      <c r="F77" s="36">
        <v>0</v>
      </c>
      <c r="G77" s="36">
        <v>0</v>
      </c>
      <c r="H77" s="36">
        <v>64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4.5902442000000002E-2</v>
      </c>
      <c r="BH77" s="36">
        <v>0.42193171000000002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4.614508936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0.13113697299999999</v>
      </c>
      <c r="BC78" s="36">
        <v>5.6987815060000004</v>
      </c>
      <c r="BD78" s="36">
        <v>14.113432961999999</v>
      </c>
      <c r="BE78" s="36">
        <v>7.7199942857142864E-3</v>
      </c>
      <c r="BF78" s="36">
        <v>1.5439988571428573E-2</v>
      </c>
      <c r="BG78" s="36">
        <v>0.22077327699999999</v>
      </c>
      <c r="BH78" s="36">
        <v>2.913661839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4.5847630539999997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5.1416771999999999E-2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4.672962547</v>
      </c>
      <c r="E80" s="36">
        <v>11</v>
      </c>
      <c r="F80" s="36">
        <v>0</v>
      </c>
      <c r="G80" s="36">
        <v>1</v>
      </c>
      <c r="H80" s="36">
        <v>10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1.4999999999999999E-2</v>
      </c>
      <c r="V80" s="36">
        <v>3.5999999999999997E-2</v>
      </c>
      <c r="W80" s="36">
        <v>1.4999999999999999E-2</v>
      </c>
      <c r="X80" s="36">
        <v>3.5999999999999997E-2</v>
      </c>
      <c r="Y80" s="36">
        <v>5.0999999999999997E-2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3.1384761470892217E-3</v>
      </c>
      <c r="AH80" s="36">
        <v>5.3390168938989065E-3</v>
      </c>
      <c r="AI80" s="36">
        <v>1.7099283835865415E-2</v>
      </c>
      <c r="AJ80" s="36">
        <v>0</v>
      </c>
      <c r="AK80" s="36">
        <v>0</v>
      </c>
      <c r="AL80" s="36">
        <v>0</v>
      </c>
      <c r="AM80" s="36">
        <v>3.1384761470892217E-3</v>
      </c>
      <c r="AN80" s="36">
        <v>5.3390168938989065E-3</v>
      </c>
      <c r="AO80" s="36">
        <v>1.7099283835865415E-2</v>
      </c>
      <c r="AP80" s="36">
        <v>5.7993412000000001E-2</v>
      </c>
      <c r="AQ80" s="36">
        <v>3.1227220999999999E-2</v>
      </c>
      <c r="AR80" s="36">
        <v>8.9220632999999994E-2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4.8980865999999998E-2</v>
      </c>
      <c r="BC80" s="36">
        <v>1.928747955</v>
      </c>
      <c r="BD80" s="36">
        <v>4.847458585</v>
      </c>
      <c r="BE80" s="36">
        <v>2.8834885714285716E-3</v>
      </c>
      <c r="BF80" s="36">
        <v>5.7669771428571432E-3</v>
      </c>
      <c r="BG80" s="36">
        <v>0.27231311899999999</v>
      </c>
      <c r="BH80" s="36">
        <v>2.818764577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4.3327617429999998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4.6268581299999996</v>
      </c>
      <c r="E82" s="36">
        <v>36</v>
      </c>
      <c r="F82" s="36">
        <v>0</v>
      </c>
      <c r="G82" s="36">
        <v>0</v>
      </c>
      <c r="H82" s="36">
        <v>36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1.0986848E-2</v>
      </c>
      <c r="BC82" s="36">
        <v>0.66046147799999999</v>
      </c>
      <c r="BD82" s="36">
        <v>1.618517046</v>
      </c>
      <c r="BE82" s="36">
        <v>6.4679142857142864E-4</v>
      </c>
      <c r="BF82" s="36">
        <v>1.2935842857142857E-3</v>
      </c>
      <c r="BG82" s="36">
        <v>9.1905661999999999E-2</v>
      </c>
      <c r="BH82" s="36">
        <v>1.251341397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4.8017659220000004</v>
      </c>
      <c r="E83" s="36">
        <v>45</v>
      </c>
      <c r="F83" s="36">
        <v>0</v>
      </c>
      <c r="G83" s="36">
        <v>0</v>
      </c>
      <c r="H83" s="36">
        <v>45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2.3445700000000002E-3</v>
      </c>
      <c r="P83" s="36">
        <v>4.0751420000000003E-3</v>
      </c>
      <c r="Q83" s="36">
        <v>2.1928960000000002E-3</v>
      </c>
      <c r="R83" s="36">
        <v>1.51674E-4</v>
      </c>
      <c r="S83" s="36">
        <v>3.8773060000000001E-3</v>
      </c>
      <c r="T83" s="36">
        <v>1.9783599999999998E-4</v>
      </c>
      <c r="U83" s="36">
        <v>0</v>
      </c>
      <c r="V83" s="36">
        <v>0</v>
      </c>
      <c r="W83" s="36">
        <v>2.3445700000000002E-3</v>
      </c>
      <c r="X83" s="36">
        <v>4.0751420000000003E-3</v>
      </c>
      <c r="Y83" s="36">
        <v>6.419712000000001E-3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5.0837419999999996E-3</v>
      </c>
      <c r="AQ83" s="36">
        <v>2.7373990000000002E-3</v>
      </c>
      <c r="AR83" s="36">
        <v>7.8211410000000002E-3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0.22026537600000001</v>
      </c>
      <c r="BC83" s="36">
        <v>16.660220139</v>
      </c>
      <c r="BD83" s="36">
        <v>38.533264482</v>
      </c>
      <c r="BE83" s="36">
        <v>1.2966955714285714E-2</v>
      </c>
      <c r="BF83" s="36">
        <v>2.5933912857142857E-2</v>
      </c>
      <c r="BG83" s="36">
        <v>1.5806068600000001</v>
      </c>
      <c r="BH83" s="36">
        <v>3.3583546150000001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4.8619172080000004</v>
      </c>
      <c r="E84" s="36">
        <v>14</v>
      </c>
      <c r="F84" s="36">
        <v>0</v>
      </c>
      <c r="G84" s="36">
        <v>0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3.6298390000000002E-3</v>
      </c>
      <c r="P84" s="36">
        <v>5.8200610000000005E-3</v>
      </c>
      <c r="Q84" s="36">
        <v>3.4191910000000002E-3</v>
      </c>
      <c r="R84" s="36">
        <v>2.1064799999999999E-4</v>
      </c>
      <c r="S84" s="36">
        <v>5.5453010000000007E-3</v>
      </c>
      <c r="T84" s="36">
        <v>2.7475999999999998E-4</v>
      </c>
      <c r="U84" s="36">
        <v>0</v>
      </c>
      <c r="V84" s="36">
        <v>0</v>
      </c>
      <c r="W84" s="36">
        <v>3.6298390000000002E-3</v>
      </c>
      <c r="X84" s="36">
        <v>5.8200610000000005E-3</v>
      </c>
      <c r="Y84" s="36">
        <v>9.4499000000000007E-3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5.9045089999999996E-3</v>
      </c>
      <c r="AQ84" s="36">
        <v>3.179351E-3</v>
      </c>
      <c r="AR84" s="36">
        <v>9.0838599999999992E-3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0.26744124499999999</v>
      </c>
      <c r="BC84" s="36">
        <v>14.38855336</v>
      </c>
      <c r="BD84" s="36">
        <v>30.17543092</v>
      </c>
      <c r="BE84" s="36">
        <v>1.5744185714285715E-2</v>
      </c>
      <c r="BF84" s="36">
        <v>3.1488371428571429E-2</v>
      </c>
      <c r="BG84" s="36">
        <v>2.5733216940000001</v>
      </c>
      <c r="BH84" s="36">
        <v>5.4947003040000002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4.6776505349999997</v>
      </c>
      <c r="E85" s="36">
        <v>87</v>
      </c>
      <c r="F85" s="36">
        <v>0</v>
      </c>
      <c r="G85" s="36">
        <v>1</v>
      </c>
      <c r="H85" s="36">
        <v>86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3.0000000000000001E-3</v>
      </c>
      <c r="V85" s="36">
        <v>7.1999999999999998E-3</v>
      </c>
      <c r="W85" s="36">
        <v>3.0000000000000001E-3</v>
      </c>
      <c r="X85" s="36">
        <v>7.1999999999999998E-3</v>
      </c>
      <c r="Y85" s="36">
        <v>1.0200000000000001E-2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5.4500405810587252E-4</v>
      </c>
      <c r="AH85" s="36">
        <v>9.2713334022608202E-4</v>
      </c>
      <c r="AI85" s="36">
        <v>2.9693324545078574E-3</v>
      </c>
      <c r="AJ85" s="36">
        <v>0</v>
      </c>
      <c r="AK85" s="36">
        <v>0</v>
      </c>
      <c r="AL85" s="36">
        <v>0</v>
      </c>
      <c r="AM85" s="36">
        <v>5.4500405810587252E-4</v>
      </c>
      <c r="AN85" s="36">
        <v>9.2713334022608202E-4</v>
      </c>
      <c r="AO85" s="36">
        <v>2.9693324545078574E-3</v>
      </c>
      <c r="AP85" s="36">
        <v>1.0255274999999999E-2</v>
      </c>
      <c r="AQ85" s="36">
        <v>5.5220709999999999E-3</v>
      </c>
      <c r="AR85" s="36">
        <v>1.5777345999999998E-2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0.10926448900000001</v>
      </c>
      <c r="BH85" s="36">
        <v>3.5157971730000002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4.6230379539999999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0.109294076</v>
      </c>
      <c r="BC86" s="36">
        <v>4.6906928959999998</v>
      </c>
      <c r="BD86" s="36">
        <v>10.881103416</v>
      </c>
      <c r="BE86" s="36">
        <v>7.0970178571428566E-2</v>
      </c>
      <c r="BF86" s="36">
        <v>0.14194035857142856</v>
      </c>
      <c r="BG86" s="36">
        <v>0.29393441999999997</v>
      </c>
      <c r="BH86" s="36">
        <v>1.7221514330000001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4.655820404</v>
      </c>
      <c r="E87" s="36">
        <v>12</v>
      </c>
      <c r="F87" s="36">
        <v>0</v>
      </c>
      <c r="G87" s="36">
        <v>1</v>
      </c>
      <c r="H87" s="36">
        <v>11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8.9999999999999993E-3</v>
      </c>
      <c r="V87" s="36">
        <v>2.1599999999999998E-2</v>
      </c>
      <c r="W87" s="36">
        <v>8.9999999999999993E-3</v>
      </c>
      <c r="X87" s="36">
        <v>2.1599999999999998E-2</v>
      </c>
      <c r="Y87" s="36">
        <v>3.0599999999999995E-2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1.7006713473892274E-3</v>
      </c>
      <c r="AH87" s="36">
        <v>2.8930960852138581E-3</v>
      </c>
      <c r="AI87" s="36">
        <v>9.2657266512930318E-3</v>
      </c>
      <c r="AJ87" s="36">
        <v>0</v>
      </c>
      <c r="AK87" s="36">
        <v>0</v>
      </c>
      <c r="AL87" s="36">
        <v>0</v>
      </c>
      <c r="AM87" s="36">
        <v>1.7006713473892274E-3</v>
      </c>
      <c r="AN87" s="36">
        <v>2.8930960852138581E-3</v>
      </c>
      <c r="AO87" s="36">
        <v>9.2657266512930318E-3</v>
      </c>
      <c r="AP87" s="36">
        <v>2.9860135999999999E-2</v>
      </c>
      <c r="AQ87" s="36">
        <v>1.6078535000000001E-2</v>
      </c>
      <c r="AR87" s="36">
        <v>4.5938671E-2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0.14306627</v>
      </c>
      <c r="BC87" s="36">
        <v>7.792544124</v>
      </c>
      <c r="BD87" s="36">
        <v>18.062049117000001</v>
      </c>
      <c r="BE87" s="36">
        <v>9.2900174285714288E-2</v>
      </c>
      <c r="BF87" s="36">
        <v>0.18580035</v>
      </c>
      <c r="BG87" s="36">
        <v>0.29145581700000001</v>
      </c>
      <c r="BH87" s="36">
        <v>0.84689239400000005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4.4940179039999997</v>
      </c>
      <c r="E88" s="36">
        <v>36</v>
      </c>
      <c r="F88" s="36">
        <v>0</v>
      </c>
      <c r="G88" s="36">
        <v>0</v>
      </c>
      <c r="H88" s="36">
        <v>36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4.6423842540000004</v>
      </c>
      <c r="E89" s="36">
        <v>66</v>
      </c>
      <c r="F89" s="36">
        <v>0</v>
      </c>
      <c r="G89" s="36">
        <v>0</v>
      </c>
      <c r="H89" s="36">
        <v>66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5.9145669999999999E-3</v>
      </c>
      <c r="BC89" s="36">
        <v>0.22409717100000001</v>
      </c>
      <c r="BD89" s="36">
        <v>0.47346100899999999</v>
      </c>
      <c r="BE89" s="36">
        <v>3.8406271428571429E-3</v>
      </c>
      <c r="BF89" s="36">
        <v>7.6812557142857153E-3</v>
      </c>
      <c r="BG89" s="36">
        <v>0.107659084</v>
      </c>
      <c r="BH89" s="36">
        <v>3.6146509E-2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4.7876026620000003</v>
      </c>
      <c r="E90" s="36">
        <v>13</v>
      </c>
      <c r="F90" s="36">
        <v>0</v>
      </c>
      <c r="G90" s="36">
        <v>2</v>
      </c>
      <c r="H90" s="36">
        <v>11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3.6807400000000003E-4</v>
      </c>
      <c r="P90" s="36">
        <v>5.6915999999999998E-4</v>
      </c>
      <c r="Q90" s="36">
        <v>3.2953300000000002E-4</v>
      </c>
      <c r="R90" s="36">
        <v>3.8541000000000003E-5</v>
      </c>
      <c r="S90" s="36">
        <v>5.1888900000000003E-4</v>
      </c>
      <c r="T90" s="36">
        <v>5.0271E-5</v>
      </c>
      <c r="U90" s="36">
        <v>6.0000000000000001E-3</v>
      </c>
      <c r="V90" s="36">
        <v>1.44E-2</v>
      </c>
      <c r="W90" s="36">
        <v>6.3680740000000005E-3</v>
      </c>
      <c r="X90" s="36">
        <v>1.4969159999999999E-2</v>
      </c>
      <c r="Y90" s="36">
        <v>2.1337234E-2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1.2443469913670921E-3</v>
      </c>
      <c r="AH90" s="36">
        <v>2.1168201692221794E-3</v>
      </c>
      <c r="AI90" s="36">
        <v>6.7795456771034667E-3</v>
      </c>
      <c r="AJ90" s="36">
        <v>0</v>
      </c>
      <c r="AK90" s="36">
        <v>0</v>
      </c>
      <c r="AL90" s="36">
        <v>0</v>
      </c>
      <c r="AM90" s="36">
        <v>1.2443469913670921E-3</v>
      </c>
      <c r="AN90" s="36">
        <v>2.1168201692221794E-3</v>
      </c>
      <c r="AO90" s="36">
        <v>6.7795456771034667E-3</v>
      </c>
      <c r="AP90" s="36">
        <v>1.99312E-2</v>
      </c>
      <c r="AQ90" s="36">
        <v>1.0732185E-2</v>
      </c>
      <c r="AR90" s="36">
        <v>3.0663385000000001E-2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0.27057639100000003</v>
      </c>
      <c r="BC90" s="36">
        <v>14.227808071</v>
      </c>
      <c r="BD90" s="36">
        <v>35.104519660999998</v>
      </c>
      <c r="BE90" s="36">
        <v>0.1756989542857143</v>
      </c>
      <c r="BF90" s="36">
        <v>0.35139791000000004</v>
      </c>
      <c r="BG90" s="36">
        <v>0.48019231899999998</v>
      </c>
      <c r="BH90" s="36">
        <v>7.4178481249999999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4.7976095059999997</v>
      </c>
      <c r="E91" s="36">
        <v>93</v>
      </c>
      <c r="F91" s="36">
        <v>0</v>
      </c>
      <c r="G91" s="36">
        <v>2</v>
      </c>
      <c r="H91" s="36">
        <v>91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5.2552000000000002E-4</v>
      </c>
      <c r="P91" s="36">
        <v>7.9321100000000005E-4</v>
      </c>
      <c r="Q91" s="36">
        <v>4.75224E-4</v>
      </c>
      <c r="R91" s="36">
        <v>5.0296000000000001E-5</v>
      </c>
      <c r="S91" s="36">
        <v>7.2760700000000002E-4</v>
      </c>
      <c r="T91" s="36">
        <v>6.5604000000000004E-5</v>
      </c>
      <c r="U91" s="36">
        <v>6.9000000000000006E-2</v>
      </c>
      <c r="V91" s="36">
        <v>0.1656</v>
      </c>
      <c r="W91" s="36">
        <v>6.9525520000000007E-2</v>
      </c>
      <c r="X91" s="36">
        <v>0.16639321099999999</v>
      </c>
      <c r="Y91" s="36">
        <v>0.23591873099999999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1.2707217435159388E-2</v>
      </c>
      <c r="AH91" s="36">
        <v>2.1616875636822866E-2</v>
      </c>
      <c r="AI91" s="36">
        <v>6.9232426026040794E-2</v>
      </c>
      <c r="AJ91" s="36">
        <v>0</v>
      </c>
      <c r="AK91" s="36">
        <v>0</v>
      </c>
      <c r="AL91" s="36">
        <v>0</v>
      </c>
      <c r="AM91" s="36">
        <v>1.2707217435159388E-2</v>
      </c>
      <c r="AN91" s="36">
        <v>2.1616875636822866E-2</v>
      </c>
      <c r="AO91" s="36">
        <v>6.9232426026040794E-2</v>
      </c>
      <c r="AP91" s="36">
        <v>0.20558275200000001</v>
      </c>
      <c r="AQ91" s="36">
        <v>0.110698405</v>
      </c>
      <c r="AR91" s="36">
        <v>0.31628115700000003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0.220495255</v>
      </c>
      <c r="BC91" s="36">
        <v>14.198485456</v>
      </c>
      <c r="BD91" s="36">
        <v>31.527130402000001</v>
      </c>
      <c r="BE91" s="36">
        <v>0.14317873571428572</v>
      </c>
      <c r="BF91" s="36">
        <v>0.28635747285714286</v>
      </c>
      <c r="BG91" s="36">
        <v>0.67077171099999999</v>
      </c>
      <c r="BH91" s="36">
        <v>6.0093920089999999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5.2182516550000004</v>
      </c>
      <c r="E92" s="36">
        <v>49</v>
      </c>
      <c r="F92" s="36">
        <v>0</v>
      </c>
      <c r="G92" s="36">
        <v>5</v>
      </c>
      <c r="H92" s="36">
        <v>44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2.0523300000000001E-4</v>
      </c>
      <c r="P92" s="36">
        <v>2.98549E-4</v>
      </c>
      <c r="Q92" s="36">
        <v>1.8733000000000001E-4</v>
      </c>
      <c r="R92" s="36">
        <v>1.7903000000000001E-5</v>
      </c>
      <c r="S92" s="36">
        <v>2.7519799999999999E-4</v>
      </c>
      <c r="T92" s="36">
        <v>2.3351000000000001E-5</v>
      </c>
      <c r="U92" s="36">
        <v>6.9599999999999995E-2</v>
      </c>
      <c r="V92" s="36">
        <v>0.1668</v>
      </c>
      <c r="W92" s="36">
        <v>6.9805232999999994E-2</v>
      </c>
      <c r="X92" s="36">
        <v>0.16709854900000001</v>
      </c>
      <c r="Y92" s="36">
        <v>0.23690378200000001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1.1494197133638482E-2</v>
      </c>
      <c r="AH92" s="36">
        <v>1.9553346848028681E-2</v>
      </c>
      <c r="AI92" s="36">
        <v>6.2623556797064828E-2</v>
      </c>
      <c r="AJ92" s="36">
        <v>0</v>
      </c>
      <c r="AK92" s="36">
        <v>0</v>
      </c>
      <c r="AL92" s="36">
        <v>0</v>
      </c>
      <c r="AM92" s="36">
        <v>1.1494197133638482E-2</v>
      </c>
      <c r="AN92" s="36">
        <v>1.9553346848028681E-2</v>
      </c>
      <c r="AO92" s="36">
        <v>6.2623556797064828E-2</v>
      </c>
      <c r="AP92" s="36">
        <v>0.48450948999999999</v>
      </c>
      <c r="AQ92" s="36">
        <v>0.26088972500000002</v>
      </c>
      <c r="AR92" s="36">
        <v>0.74539921499999995</v>
      </c>
      <c r="AS92" s="36">
        <v>1.4079331E-2</v>
      </c>
      <c r="AT92" s="36">
        <v>3.1706178000000002E-2</v>
      </c>
      <c r="AU92" s="36">
        <v>6.9258558999999997E-2</v>
      </c>
      <c r="AV92" s="36">
        <v>8.2908277000000002E-2</v>
      </c>
      <c r="AW92" s="36">
        <v>0.18110375400000001</v>
      </c>
      <c r="AX92" s="36">
        <v>7.4827348000000002E-2</v>
      </c>
      <c r="AY92" s="36">
        <v>0.16345187799999999</v>
      </c>
      <c r="AZ92" s="36">
        <v>3.6664285714285713E-5</v>
      </c>
      <c r="BA92" s="36">
        <v>7.3328571428571426E-5</v>
      </c>
      <c r="BB92" s="36">
        <v>12.881280592</v>
      </c>
      <c r="BC92" s="36">
        <v>1295.544022715</v>
      </c>
      <c r="BD92" s="36">
        <v>2829.9693816180002</v>
      </c>
      <c r="BE92" s="36">
        <v>0.53675729857142862</v>
      </c>
      <c r="BF92" s="36">
        <v>1.0735145985714287</v>
      </c>
      <c r="BG92" s="36">
        <v>9.0800007600000008</v>
      </c>
      <c r="BH92" s="36">
        <v>170.51120365599999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5.4370441930000002</v>
      </c>
      <c r="E93" s="36">
        <v>6</v>
      </c>
      <c r="F93" s="36">
        <v>0</v>
      </c>
      <c r="G93" s="36">
        <v>3</v>
      </c>
      <c r="H93" s="36">
        <v>3</v>
      </c>
      <c r="I93" s="36">
        <v>0.36363115224474485</v>
      </c>
      <c r="J93" s="36">
        <v>24.981971846186774</v>
      </c>
      <c r="K93" s="36">
        <v>0.36363115224474485</v>
      </c>
      <c r="L93" s="36">
        <v>0</v>
      </c>
      <c r="M93" s="36">
        <v>15.107006498430875</v>
      </c>
      <c r="N93" s="36">
        <v>10.238596500000645</v>
      </c>
      <c r="O93" s="36">
        <v>0.18045802</v>
      </c>
      <c r="P93" s="36">
        <v>0.30457277799999999</v>
      </c>
      <c r="Q93" s="36">
        <v>0.16444652300000001</v>
      </c>
      <c r="R93" s="36">
        <v>1.6011497E-2</v>
      </c>
      <c r="S93" s="36">
        <v>0.28368821499999997</v>
      </c>
      <c r="T93" s="36">
        <v>2.0884563000000002E-2</v>
      </c>
      <c r="U93" s="36">
        <v>0</v>
      </c>
      <c r="V93" s="36">
        <v>0</v>
      </c>
      <c r="W93" s="36">
        <v>0.54408917224474485</v>
      </c>
      <c r="X93" s="36">
        <v>25.286544624186774</v>
      </c>
      <c r="Y93" s="36">
        <v>25.83063379643152</v>
      </c>
      <c r="Z93" s="36">
        <v>1.1563300932432467E-2</v>
      </c>
      <c r="AA93" s="36">
        <v>2.474546399540548E-3</v>
      </c>
      <c r="AB93" s="36">
        <v>2.4745460000000002E-3</v>
      </c>
      <c r="AC93" s="36">
        <v>4.5363494998980711E-3</v>
      </c>
      <c r="AD93" s="36">
        <v>0.25418983287789615</v>
      </c>
      <c r="AE93" s="36">
        <v>2.2877084959010654</v>
      </c>
      <c r="AF93" s="36">
        <v>2.5418983287789607</v>
      </c>
      <c r="AG93" s="36">
        <v>0</v>
      </c>
      <c r="AH93" s="36">
        <v>0</v>
      </c>
      <c r="AI93" s="36">
        <v>0</v>
      </c>
      <c r="AJ93" s="36">
        <v>2.5256274457481154E-4</v>
      </c>
      <c r="AK93" s="36">
        <v>3.0520754887285997E-4</v>
      </c>
      <c r="AL93" s="36">
        <v>7.6334891730264114E-4</v>
      </c>
      <c r="AM93" s="36">
        <v>4.7889122444728822E-3</v>
      </c>
      <c r="AN93" s="36">
        <v>0.25449504042676901</v>
      </c>
      <c r="AO93" s="36">
        <v>2.2884718448183681</v>
      </c>
      <c r="AP93" s="36">
        <v>222.31614174399999</v>
      </c>
      <c r="AQ93" s="36">
        <v>119.708691708</v>
      </c>
      <c r="AR93" s="36">
        <v>342.024833452</v>
      </c>
      <c r="AS93" s="36">
        <v>6.2676520230000001</v>
      </c>
      <c r="AT93" s="36">
        <v>981.116067821</v>
      </c>
      <c r="AU93" s="36">
        <v>2295.863475313</v>
      </c>
      <c r="AV93" s="36">
        <v>572.52997492500003</v>
      </c>
      <c r="AW93" s="36">
        <v>1339.750413904</v>
      </c>
      <c r="AX93" s="36">
        <v>539.99018231699995</v>
      </c>
      <c r="AY93" s="36">
        <v>1263.605578658</v>
      </c>
      <c r="AZ93" s="36">
        <v>6.4686464285714299E-2</v>
      </c>
      <c r="BA93" s="36">
        <v>0.12937293000000002</v>
      </c>
      <c r="BB93" s="36">
        <v>3.0985944820000002</v>
      </c>
      <c r="BC93" s="36">
        <v>164.36444753800001</v>
      </c>
      <c r="BD93" s="36">
        <v>384.62149802499999</v>
      </c>
      <c r="BE93" s="36">
        <v>0.12911706857142857</v>
      </c>
      <c r="BF93" s="36">
        <v>0.25823413857142857</v>
      </c>
      <c r="BG93" s="36">
        <v>5.0312279689999997</v>
      </c>
      <c r="BH93" s="36">
        <v>55.187960230999998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5.5394418129999998</v>
      </c>
      <c r="E94" s="36">
        <v>3</v>
      </c>
      <c r="F94" s="36">
        <v>0</v>
      </c>
      <c r="G94" s="36">
        <v>1</v>
      </c>
      <c r="H94" s="36">
        <v>2</v>
      </c>
      <c r="I94" s="36">
        <v>6.6087161389959861E-2</v>
      </c>
      <c r="J94" s="36">
        <v>5.0684263044513074</v>
      </c>
      <c r="K94" s="36">
        <v>5.0406161391749707E-2</v>
      </c>
      <c r="L94" s="36">
        <v>1.5680999998210154E-2</v>
      </c>
      <c r="M94" s="36">
        <v>2.5207424658399784</v>
      </c>
      <c r="N94" s="36">
        <v>2.6137710000012886</v>
      </c>
      <c r="O94" s="36">
        <v>6.9891980000000006E-2</v>
      </c>
      <c r="P94" s="36">
        <v>0.114857165</v>
      </c>
      <c r="Q94" s="36">
        <v>6.0265991000000005E-2</v>
      </c>
      <c r="R94" s="36">
        <v>9.6259890000000015E-3</v>
      </c>
      <c r="S94" s="36">
        <v>0.102301527</v>
      </c>
      <c r="T94" s="36">
        <v>1.2555637999999999E-2</v>
      </c>
      <c r="U94" s="36">
        <v>3.0000000000000001E-3</v>
      </c>
      <c r="V94" s="36">
        <v>7.1999999999999998E-3</v>
      </c>
      <c r="W94" s="36">
        <v>0.13897914138995987</v>
      </c>
      <c r="X94" s="36">
        <v>5.1904834694513076</v>
      </c>
      <c r="Y94" s="36">
        <v>5.3294626108412677</v>
      </c>
      <c r="Z94" s="36">
        <v>1.9721321758258093E-3</v>
      </c>
      <c r="AA94" s="36">
        <v>4.220362856267231E-4</v>
      </c>
      <c r="AB94" s="36">
        <v>4.22037E-4</v>
      </c>
      <c r="AC94" s="36">
        <v>9.2248441021377397E-4</v>
      </c>
      <c r="AD94" s="36">
        <v>8.6804378801793119E-2</v>
      </c>
      <c r="AE94" s="36">
        <v>0.78123940921613833</v>
      </c>
      <c r="AF94" s="36">
        <v>0.86804378801793147</v>
      </c>
      <c r="AG94" s="36">
        <v>5.5044431317858048E-4</v>
      </c>
      <c r="AH94" s="36">
        <v>9.3638802701643588E-4</v>
      </c>
      <c r="AI94" s="36">
        <v>2.9989724649039907E-3</v>
      </c>
      <c r="AJ94" s="36">
        <v>4.3074900620971458E-5</v>
      </c>
      <c r="AK94" s="36">
        <v>5.2053539640667497E-5</v>
      </c>
      <c r="AL94" s="36">
        <v>1.3019013872106426E-4</v>
      </c>
      <c r="AM94" s="36">
        <v>1.5160036240133257E-3</v>
      </c>
      <c r="AN94" s="36">
        <v>8.7792820368450222E-2</v>
      </c>
      <c r="AO94" s="36">
        <v>0.78436857181976338</v>
      </c>
      <c r="AP94" s="36">
        <v>182.025527377</v>
      </c>
      <c r="AQ94" s="36">
        <v>98.013745510000007</v>
      </c>
      <c r="AR94" s="36">
        <v>280.03927288700004</v>
      </c>
      <c r="AS94" s="36">
        <v>5.9982311599999996</v>
      </c>
      <c r="AT94" s="36">
        <v>408.13319442099998</v>
      </c>
      <c r="AU94" s="36">
        <v>898.53174344199999</v>
      </c>
      <c r="AV94" s="36">
        <v>236.51669052299999</v>
      </c>
      <c r="AW94" s="36">
        <v>520.70686039199995</v>
      </c>
      <c r="AX94" s="36">
        <v>223.94530298199999</v>
      </c>
      <c r="AY94" s="36">
        <v>493.03013397199999</v>
      </c>
      <c r="AZ94" s="36">
        <v>0.5227264928571429</v>
      </c>
      <c r="BA94" s="36">
        <v>1.0454529871428573</v>
      </c>
      <c r="BB94" s="36">
        <v>2.1432978669999998</v>
      </c>
      <c r="BC94" s="36">
        <v>140.808423121</v>
      </c>
      <c r="BD94" s="36">
        <v>309.99889165600001</v>
      </c>
      <c r="BE94" s="36">
        <v>8.9310278571428578E-2</v>
      </c>
      <c r="BF94" s="36">
        <v>0.17862055857142858</v>
      </c>
      <c r="BG94" s="36">
        <v>5.3451801999999997</v>
      </c>
      <c r="BH94" s="36">
        <v>51.381206294999998</v>
      </c>
      <c r="BI94" s="36">
        <v>0</v>
      </c>
      <c r="BJ94" s="36">
        <v>0</v>
      </c>
      <c r="BK94" s="36">
        <v>0.12</v>
      </c>
      <c r="BL94" s="36">
        <v>0.12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5.1340621439999996</v>
      </c>
      <c r="E95" s="36">
        <v>8</v>
      </c>
      <c r="F95" s="36">
        <v>0</v>
      </c>
      <c r="G95" s="36">
        <v>2</v>
      </c>
      <c r="H95" s="36">
        <v>6</v>
      </c>
      <c r="I95" s="36">
        <v>2.1483344598595866E-4</v>
      </c>
      <c r="J95" s="36">
        <v>0.16770005359148377</v>
      </c>
      <c r="K95" s="36">
        <v>2.1483344598595866E-4</v>
      </c>
      <c r="L95" s="36">
        <v>0</v>
      </c>
      <c r="M95" s="36">
        <v>3.6919887037470421E-2</v>
      </c>
      <c r="N95" s="36">
        <v>0.13099499999999931</v>
      </c>
      <c r="O95" s="36">
        <v>9.5207480000000008E-3</v>
      </c>
      <c r="P95" s="36">
        <v>1.6663911E-2</v>
      </c>
      <c r="Q95" s="36">
        <v>8.8163740000000001E-3</v>
      </c>
      <c r="R95" s="36">
        <v>7.0437400000000002E-4</v>
      </c>
      <c r="S95" s="36">
        <v>1.5745162E-2</v>
      </c>
      <c r="T95" s="36">
        <v>9.1874899999999995E-4</v>
      </c>
      <c r="U95" s="36">
        <v>1.2E-2</v>
      </c>
      <c r="V95" s="36">
        <v>2.8799999999999999E-2</v>
      </c>
      <c r="W95" s="36">
        <v>2.173558144598596E-2</v>
      </c>
      <c r="X95" s="36">
        <v>0.21316396459148376</v>
      </c>
      <c r="Y95" s="36">
        <v>0.23489954603746971</v>
      </c>
      <c r="Z95" s="36">
        <v>2.5700245141412711E-5</v>
      </c>
      <c r="AA95" s="36">
        <v>5.4998524602623197E-6</v>
      </c>
      <c r="AB95" s="36">
        <v>5.4998500000000004E-6</v>
      </c>
      <c r="AC95" s="36">
        <v>4.105370697227987E-6</v>
      </c>
      <c r="AD95" s="36">
        <v>3.2513718562013701E-3</v>
      </c>
      <c r="AE95" s="36">
        <v>2.926234670581233E-2</v>
      </c>
      <c r="AF95" s="36">
        <v>3.2513718562013703E-2</v>
      </c>
      <c r="AG95" s="36">
        <v>2.3134858763101764E-3</v>
      </c>
      <c r="AH95" s="36">
        <v>3.9355851688954724E-3</v>
      </c>
      <c r="AI95" s="36">
        <v>1.2604509257138203E-2</v>
      </c>
      <c r="AJ95" s="36">
        <v>5.613382053711435E-7</v>
      </c>
      <c r="AK95" s="36">
        <v>6.7834493182523124E-7</v>
      </c>
      <c r="AL95" s="36">
        <v>1.6965958777193598E-6</v>
      </c>
      <c r="AM95" s="36">
        <v>2.3181525852127758E-3</v>
      </c>
      <c r="AN95" s="36">
        <v>7.1876353700286669E-3</v>
      </c>
      <c r="AO95" s="36">
        <v>4.1868552558828251E-2</v>
      </c>
      <c r="AP95" s="36">
        <v>0.28874481499999999</v>
      </c>
      <c r="AQ95" s="36">
        <v>0.15547797699999999</v>
      </c>
      <c r="AR95" s="36">
        <v>0.44422279199999998</v>
      </c>
      <c r="AS95" s="36">
        <v>7.2442790000000002E-3</v>
      </c>
      <c r="AT95" s="36">
        <v>1.4822673E-2</v>
      </c>
      <c r="AU95" s="36">
        <v>3.4642635999999997E-2</v>
      </c>
      <c r="AV95" s="36">
        <v>9.2307169999999994E-2</v>
      </c>
      <c r="AW95" s="36">
        <v>0.21573462099999999</v>
      </c>
      <c r="AX95" s="36">
        <v>8.1519302000000002E-2</v>
      </c>
      <c r="AY95" s="36">
        <v>0.190521883</v>
      </c>
      <c r="AZ95" s="36">
        <v>7.4430000000000004E-5</v>
      </c>
      <c r="BA95" s="36">
        <v>1.4886142857142859E-4</v>
      </c>
      <c r="BB95" s="36">
        <v>1.0871771290000001</v>
      </c>
      <c r="BC95" s="36">
        <v>94.767889709000002</v>
      </c>
      <c r="BD95" s="36">
        <v>221.48566273500001</v>
      </c>
      <c r="BE95" s="36">
        <v>4.5302192857142862E-2</v>
      </c>
      <c r="BF95" s="36">
        <v>9.0604385714285723E-2</v>
      </c>
      <c r="BG95" s="36">
        <v>0.58165576600000002</v>
      </c>
      <c r="BH95" s="36">
        <v>24.404563351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5.2509214340000003</v>
      </c>
      <c r="E96" s="36">
        <v>3</v>
      </c>
      <c r="F96" s="36">
        <v>0</v>
      </c>
      <c r="G96" s="36">
        <v>2</v>
      </c>
      <c r="H96" s="36">
        <v>1</v>
      </c>
      <c r="I96" s="36">
        <v>1.0799455217235853E-4</v>
      </c>
      <c r="J96" s="36">
        <v>6.4770822464367606E-2</v>
      </c>
      <c r="K96" s="36">
        <v>1.0799455217235853E-4</v>
      </c>
      <c r="L96" s="36">
        <v>0</v>
      </c>
      <c r="M96" s="36">
        <v>6.2708170161158705E-3</v>
      </c>
      <c r="N96" s="36">
        <v>5.8608000000424099E-2</v>
      </c>
      <c r="O96" s="36">
        <v>6.0994990000000004E-3</v>
      </c>
      <c r="P96" s="36">
        <v>9.8335769999999996E-3</v>
      </c>
      <c r="Q96" s="36">
        <v>5.1836060000000003E-3</v>
      </c>
      <c r="R96" s="36">
        <v>9.1589299999999998E-4</v>
      </c>
      <c r="S96" s="36">
        <v>8.6389329999999997E-3</v>
      </c>
      <c r="T96" s="36">
        <v>1.1946440000000001E-3</v>
      </c>
      <c r="U96" s="36">
        <v>8.9999999999999993E-3</v>
      </c>
      <c r="V96" s="36">
        <v>2.1599999999999998E-2</v>
      </c>
      <c r="W96" s="36">
        <v>1.5207493552172359E-2</v>
      </c>
      <c r="X96" s="36">
        <v>9.6204399464367596E-2</v>
      </c>
      <c r="Y96" s="36">
        <v>0.11141189301653995</v>
      </c>
      <c r="Z96" s="36">
        <v>9.1479386737350087E-6</v>
      </c>
      <c r="AA96" s="36">
        <v>1.9576588761792921E-6</v>
      </c>
      <c r="AB96" s="36">
        <v>1.9576600000000001E-6</v>
      </c>
      <c r="AC96" s="36">
        <v>1.7460036805499644E-6</v>
      </c>
      <c r="AD96" s="36">
        <v>4.505723706223439E-4</v>
      </c>
      <c r="AE96" s="36">
        <v>4.0551513356010954E-3</v>
      </c>
      <c r="AF96" s="36">
        <v>4.5057237062234396E-3</v>
      </c>
      <c r="AG96" s="36">
        <v>3.1123661358746328E-3</v>
      </c>
      <c r="AH96" s="36">
        <v>5.2945998633269617E-3</v>
      </c>
      <c r="AI96" s="36">
        <v>1.6957029292006619E-2</v>
      </c>
      <c r="AJ96" s="36">
        <v>1.9980714949078118E-7</v>
      </c>
      <c r="AK96" s="36">
        <v>2.4145544682800117E-7</v>
      </c>
      <c r="AL96" s="36">
        <v>6.0389972198806901E-7</v>
      </c>
      <c r="AM96" s="36">
        <v>3.1143119467046737E-3</v>
      </c>
      <c r="AN96" s="36">
        <v>5.7454136893961335E-3</v>
      </c>
      <c r="AO96" s="36">
        <v>2.1012784527329704E-2</v>
      </c>
      <c r="AP96" s="36">
        <v>2.6786921000000001</v>
      </c>
      <c r="AQ96" s="36">
        <v>1.4423726690000001</v>
      </c>
      <c r="AR96" s="36">
        <v>4.1210647690000002</v>
      </c>
      <c r="AS96" s="36">
        <v>0.30206142899999999</v>
      </c>
      <c r="AT96" s="36">
        <v>7.7204291889999999</v>
      </c>
      <c r="AU96" s="36">
        <v>20.295885985000002</v>
      </c>
      <c r="AV96" s="36">
        <v>8.4998706449999997</v>
      </c>
      <c r="AW96" s="36">
        <v>22.344924262999999</v>
      </c>
      <c r="AX96" s="36">
        <v>7.8234776549999996</v>
      </c>
      <c r="AY96" s="36">
        <v>20.566785420999999</v>
      </c>
      <c r="AZ96" s="36">
        <v>3.744238571428572E-3</v>
      </c>
      <c r="BA96" s="36">
        <v>7.488477142857144E-3</v>
      </c>
      <c r="BB96" s="36">
        <v>0.42519356699999999</v>
      </c>
      <c r="BC96" s="36">
        <v>26.370320177</v>
      </c>
      <c r="BD96" s="36">
        <v>69.323738176000006</v>
      </c>
      <c r="BE96" s="36">
        <v>1.771762857142857E-2</v>
      </c>
      <c r="BF96" s="36">
        <v>3.5435257142857141E-2</v>
      </c>
      <c r="BG96" s="36">
        <v>1.679128076</v>
      </c>
      <c r="BH96" s="36">
        <v>14.379168371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4.7302372899999998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3.0000000000000001E-3</v>
      </c>
      <c r="V97" s="36">
        <v>7.1999999999999998E-3</v>
      </c>
      <c r="W97" s="36">
        <v>3.0000000000000001E-3</v>
      </c>
      <c r="X97" s="36">
        <v>7.1999999999999998E-3</v>
      </c>
      <c r="Y97" s="36">
        <v>1.0200000000000001E-2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6.7834279479385873E-4</v>
      </c>
      <c r="AH97" s="36">
        <v>1.1539624555113918E-3</v>
      </c>
      <c r="AI97" s="36">
        <v>3.695798675083782E-3</v>
      </c>
      <c r="AJ97" s="36">
        <v>0</v>
      </c>
      <c r="AK97" s="36">
        <v>0</v>
      </c>
      <c r="AL97" s="36">
        <v>0</v>
      </c>
      <c r="AM97" s="36">
        <v>6.7834279479385873E-4</v>
      </c>
      <c r="AN97" s="36">
        <v>1.1539624555113918E-3</v>
      </c>
      <c r="AO97" s="36">
        <v>3.695798675083782E-3</v>
      </c>
      <c r="AP97" s="36">
        <v>1.1905014E-2</v>
      </c>
      <c r="AQ97" s="36">
        <v>6.410392E-3</v>
      </c>
      <c r="AR97" s="36">
        <v>1.8315405999999999E-2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2.1078975714285714E-2</v>
      </c>
      <c r="BF97" s="36">
        <v>4.2157951428571427E-2</v>
      </c>
      <c r="BG97" s="36">
        <v>0.25294344200000002</v>
      </c>
      <c r="BH97" s="36">
        <v>10.451295417000001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5.2052360699999998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1.7639000000000002E-5</v>
      </c>
      <c r="P98" s="36">
        <v>2.8337999999999999E-5</v>
      </c>
      <c r="Q98" s="36">
        <v>1.5828000000000002E-5</v>
      </c>
      <c r="R98" s="36">
        <v>1.8109999999999999E-6</v>
      </c>
      <c r="S98" s="36">
        <v>2.5976E-5</v>
      </c>
      <c r="T98" s="36">
        <v>2.362E-6</v>
      </c>
      <c r="U98" s="36">
        <v>0</v>
      </c>
      <c r="V98" s="36">
        <v>0</v>
      </c>
      <c r="W98" s="36">
        <v>1.7639000000000002E-5</v>
      </c>
      <c r="X98" s="36">
        <v>2.8337999999999999E-5</v>
      </c>
      <c r="Y98" s="36">
        <v>4.5976999999999997E-5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3.6718999999999999E-5</v>
      </c>
      <c r="AQ98" s="36">
        <v>1.9772E-5</v>
      </c>
      <c r="AR98" s="36">
        <v>5.6490999999999998E-5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0.21874881900000001</v>
      </c>
      <c r="BC98" s="36">
        <v>15.874477358</v>
      </c>
      <c r="BD98" s="36">
        <v>39.892091806000003</v>
      </c>
      <c r="BE98" s="36">
        <v>9.1151657142857154E-3</v>
      </c>
      <c r="BF98" s="36">
        <v>1.8230332857142859E-2</v>
      </c>
      <c r="BG98" s="36">
        <v>0.899786376</v>
      </c>
      <c r="BH98" s="36">
        <v>10.503646368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4.7920769539999997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2.1639999999999999E-6</v>
      </c>
      <c r="P99" s="36">
        <v>3.6829999999999997E-6</v>
      </c>
      <c r="Q99" s="36">
        <v>1.933E-6</v>
      </c>
      <c r="R99" s="36">
        <v>2.3099999999999999E-7</v>
      </c>
      <c r="S99" s="36">
        <v>3.3809999999999999E-6</v>
      </c>
      <c r="T99" s="36">
        <v>3.0199999999999998E-7</v>
      </c>
      <c r="U99" s="36" t="s">
        <v>339</v>
      </c>
      <c r="V99" s="36" t="s">
        <v>339</v>
      </c>
      <c r="W99" s="36">
        <v>2.1639999999999999E-6</v>
      </c>
      <c r="X99" s="36">
        <v>3.6829999999999997E-6</v>
      </c>
      <c r="Y99" s="36">
        <v>5.8470000000000001E-6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5.3720000000000004E-6</v>
      </c>
      <c r="AQ99" s="36">
        <v>2.892E-6</v>
      </c>
      <c r="AR99" s="36">
        <v>8.2640000000000008E-6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0.185316542</v>
      </c>
      <c r="BC99" s="36">
        <v>11.68501951</v>
      </c>
      <c r="BD99" s="36">
        <v>28.405453906999998</v>
      </c>
      <c r="BE99" s="36">
        <v>7.7220585714285724E-3</v>
      </c>
      <c r="BF99" s="36">
        <v>1.5444117142857145E-2</v>
      </c>
      <c r="BG99" s="36">
        <v>1.743699753</v>
      </c>
      <c r="BH99" s="36">
        <v>6.3888598490000001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5.2327909259999998</v>
      </c>
      <c r="E100" s="36">
        <v>5</v>
      </c>
      <c r="F100" s="36">
        <v>0</v>
      </c>
      <c r="G100" s="36">
        <v>2</v>
      </c>
      <c r="H100" s="36">
        <v>3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6.0000000000000001E-3</v>
      </c>
      <c r="V100" s="36">
        <v>1.44E-2</v>
      </c>
      <c r="W100" s="36">
        <v>6.0000000000000001E-3</v>
      </c>
      <c r="X100" s="36">
        <v>1.44E-2</v>
      </c>
      <c r="Y100" s="36">
        <v>2.0400000000000001E-2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1.2001761761761761E-3</v>
      </c>
      <c r="AH100" s="36">
        <v>2.041679012345679E-3</v>
      </c>
      <c r="AI100" s="36">
        <v>6.5388908908908918E-3</v>
      </c>
      <c r="AJ100" s="36">
        <v>0</v>
      </c>
      <c r="AK100" s="36">
        <v>0</v>
      </c>
      <c r="AL100" s="36">
        <v>0</v>
      </c>
      <c r="AM100" s="36">
        <v>1.2001761761761761E-3</v>
      </c>
      <c r="AN100" s="36">
        <v>2.041679012345679E-3</v>
      </c>
      <c r="AO100" s="36">
        <v>6.5388908908908918E-3</v>
      </c>
      <c r="AP100" s="36">
        <v>2.0128164E-2</v>
      </c>
      <c r="AQ100" s="36">
        <v>1.0838242E-2</v>
      </c>
      <c r="AR100" s="36">
        <v>3.0966406000000002E-2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0.118647421</v>
      </c>
      <c r="BC100" s="36">
        <v>3.8582233650000002</v>
      </c>
      <c r="BD100" s="36">
        <v>9.3782718539999994</v>
      </c>
      <c r="BE100" s="36">
        <v>4.9439857142857145E-3</v>
      </c>
      <c r="BF100" s="36">
        <v>9.887971428571429E-3</v>
      </c>
      <c r="BG100" s="36">
        <v>1.581677556</v>
      </c>
      <c r="BH100" s="36">
        <v>6.8608763350000004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5.0473846760000001</v>
      </c>
      <c r="E101" s="36">
        <v>28</v>
      </c>
      <c r="F101" s="36">
        <v>0</v>
      </c>
      <c r="G101" s="36">
        <v>3</v>
      </c>
      <c r="H101" s="36">
        <v>25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9.0000000000000011E-3</v>
      </c>
      <c r="V101" s="36">
        <v>2.1600000000000001E-2</v>
      </c>
      <c r="W101" s="36">
        <v>9.0000000000000011E-3</v>
      </c>
      <c r="X101" s="36">
        <v>2.1600000000000001E-2</v>
      </c>
      <c r="Y101" s="36">
        <v>3.0600000000000002E-2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1.4179245799792912E-3</v>
      </c>
      <c r="AH101" s="36">
        <v>2.4121015843325874E-3</v>
      </c>
      <c r="AI101" s="36">
        <v>7.725244263335449E-3</v>
      </c>
      <c r="AJ101" s="36">
        <v>0</v>
      </c>
      <c r="AK101" s="36">
        <v>0</v>
      </c>
      <c r="AL101" s="36">
        <v>0</v>
      </c>
      <c r="AM101" s="36">
        <v>1.4179245799792912E-3</v>
      </c>
      <c r="AN101" s="36">
        <v>2.4121015843325874E-3</v>
      </c>
      <c r="AO101" s="36">
        <v>7.725244263335449E-3</v>
      </c>
      <c r="AP101" s="36">
        <v>1.8159848999999999E-2</v>
      </c>
      <c r="AQ101" s="36">
        <v>9.7783799999999997E-3</v>
      </c>
      <c r="AR101" s="36">
        <v>2.7938228999999998E-2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1.0362799000000001E-2</v>
      </c>
      <c r="BC101" s="36">
        <v>0.75393122499999998</v>
      </c>
      <c r="BD101" s="36">
        <v>1.458300581</v>
      </c>
      <c r="BE101" s="36">
        <v>4.3181285714285713E-4</v>
      </c>
      <c r="BF101" s="36">
        <v>8.6362571428571426E-4</v>
      </c>
      <c r="BG101" s="36">
        <v>0.941657462</v>
      </c>
      <c r="BH101" s="36">
        <v>3.8827019699999998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5.0441248679999999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0.11099999999999999</v>
      </c>
      <c r="V102" s="36">
        <v>0.26639999999999997</v>
      </c>
      <c r="W102" s="36">
        <v>0.11099999999999999</v>
      </c>
      <c r="X102" s="36">
        <v>0.26639999999999997</v>
      </c>
      <c r="Y102" s="36">
        <v>0.37739999999999996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2.3412709292830312E-2</v>
      </c>
      <c r="AH102" s="36">
        <v>3.9828516957918232E-2</v>
      </c>
      <c r="AI102" s="36">
        <v>0.12755889890576516</v>
      </c>
      <c r="AJ102" s="36">
        <v>0</v>
      </c>
      <c r="AK102" s="36">
        <v>0</v>
      </c>
      <c r="AL102" s="36">
        <v>0</v>
      </c>
      <c r="AM102" s="36">
        <v>2.3412709292830312E-2</v>
      </c>
      <c r="AN102" s="36">
        <v>3.9828516957918232E-2</v>
      </c>
      <c r="AO102" s="36">
        <v>0.12755889890576516</v>
      </c>
      <c r="AP102" s="36">
        <v>0.46074568999999999</v>
      </c>
      <c r="AQ102" s="36">
        <v>0.24809383300000001</v>
      </c>
      <c r="AR102" s="36">
        <v>0.70883952299999997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0.34844899699999998</v>
      </c>
      <c r="BC102" s="36">
        <v>19.855083541999999</v>
      </c>
      <c r="BD102" s="36">
        <v>50.08972172</v>
      </c>
      <c r="BE102" s="36">
        <v>1.4519715714285715E-2</v>
      </c>
      <c r="BF102" s="36">
        <v>2.9039432857142857E-2</v>
      </c>
      <c r="BG102" s="36">
        <v>0</v>
      </c>
      <c r="BH102" s="36">
        <v>9.1759132989999994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4.7011904180000004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0.556404554</v>
      </c>
      <c r="BC103" s="36">
        <v>27.330859960000002</v>
      </c>
      <c r="BD103" s="36">
        <v>68.591600982000003</v>
      </c>
      <c r="BE103" s="36">
        <v>2.3185132857142861E-2</v>
      </c>
      <c r="BF103" s="36">
        <v>4.6370265714285722E-2</v>
      </c>
      <c r="BG103" s="36">
        <v>0.78015438400000003</v>
      </c>
      <c r="BH103" s="36">
        <v>12.637291328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5.1261618269999998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2.2722099999999999E-2</v>
      </c>
      <c r="P104" s="36">
        <v>3.8420460000000003E-2</v>
      </c>
      <c r="Q104" s="36">
        <v>2.156922E-2</v>
      </c>
      <c r="R104" s="36">
        <v>1.15288E-3</v>
      </c>
      <c r="S104" s="36">
        <v>3.6916704000000002E-2</v>
      </c>
      <c r="T104" s="36">
        <v>1.503756E-3</v>
      </c>
      <c r="U104" s="36">
        <v>0</v>
      </c>
      <c r="V104" s="36">
        <v>0</v>
      </c>
      <c r="W104" s="36">
        <v>2.2722099999999999E-2</v>
      </c>
      <c r="X104" s="36">
        <v>3.8420460000000003E-2</v>
      </c>
      <c r="Y104" s="36">
        <v>6.1142559999999999E-2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0.18173107699999999</v>
      </c>
      <c r="AQ104" s="36">
        <v>9.7855195000000006E-2</v>
      </c>
      <c r="AR104" s="36">
        <v>0.27958627199999997</v>
      </c>
      <c r="AS104" s="36">
        <v>2.2991256000000002E-2</v>
      </c>
      <c r="AT104" s="36">
        <v>0.22019778700000001</v>
      </c>
      <c r="AU104" s="36">
        <v>0.54714746199999997</v>
      </c>
      <c r="AV104" s="36">
        <v>0.605857541</v>
      </c>
      <c r="AW104" s="36">
        <v>1.5054348179999999</v>
      </c>
      <c r="AX104" s="36">
        <v>0.54548720900000003</v>
      </c>
      <c r="AY104" s="36">
        <v>1.3554266189999999</v>
      </c>
      <c r="AZ104" s="36">
        <v>1.3865857142857143E-4</v>
      </c>
      <c r="BA104" s="36">
        <v>2.7731714285714285E-4</v>
      </c>
      <c r="BB104" s="36">
        <v>0.51341396299999997</v>
      </c>
      <c r="BC104" s="36">
        <v>36.625502672000003</v>
      </c>
      <c r="BD104" s="36">
        <v>91.007049041000002</v>
      </c>
      <c r="BE104" s="36">
        <v>2.1393732857142859E-2</v>
      </c>
      <c r="BF104" s="36">
        <v>4.2787467142857145E-2</v>
      </c>
      <c r="BG104" s="36">
        <v>0.40638967399999998</v>
      </c>
      <c r="BH104" s="36">
        <v>11.322916616000001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5.1103346260000002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9.2775949999999996E-3</v>
      </c>
      <c r="P105" s="36">
        <v>1.5275962000000001E-2</v>
      </c>
      <c r="Q105" s="36">
        <v>8.7559769999999999E-3</v>
      </c>
      <c r="R105" s="36">
        <v>5.2161799999999995E-4</v>
      </c>
      <c r="S105" s="36">
        <v>1.459559E-2</v>
      </c>
      <c r="T105" s="36">
        <v>6.8037200000000005E-4</v>
      </c>
      <c r="U105" s="36" t="s">
        <v>339</v>
      </c>
      <c r="V105" s="36" t="s">
        <v>339</v>
      </c>
      <c r="W105" s="36">
        <v>9.2775949999999996E-3</v>
      </c>
      <c r="X105" s="36">
        <v>1.5275962000000001E-2</v>
      </c>
      <c r="Y105" s="36">
        <v>2.4553557E-2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339</v>
      </c>
      <c r="AH105" s="36" t="s">
        <v>339</v>
      </c>
      <c r="AI105" s="36" t="s">
        <v>339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0.639411332</v>
      </c>
      <c r="AQ105" s="36">
        <v>0.34429840900000003</v>
      </c>
      <c r="AR105" s="36">
        <v>0.98370974099999997</v>
      </c>
      <c r="AS105" s="36">
        <v>0.10046189799999999</v>
      </c>
      <c r="AT105" s="36">
        <v>0.19804587200000001</v>
      </c>
      <c r="AU105" s="36">
        <v>0.53412371700000005</v>
      </c>
      <c r="AV105" s="36">
        <v>0.71214482199999996</v>
      </c>
      <c r="AW105" s="36">
        <v>1.9206330039999999</v>
      </c>
      <c r="AX105" s="36">
        <v>0.63789600400000002</v>
      </c>
      <c r="AY105" s="36">
        <v>1.720386193</v>
      </c>
      <c r="AZ105" s="36">
        <v>6.377871428571429E-4</v>
      </c>
      <c r="BA105" s="36">
        <v>1.2755757142857145E-3</v>
      </c>
      <c r="BB105" s="36">
        <v>0.21771018</v>
      </c>
      <c r="BC105" s="36">
        <v>20.095353151000001</v>
      </c>
      <c r="BD105" s="36">
        <v>54.196558500000002</v>
      </c>
      <c r="BE105" s="36">
        <v>9.0718871428571435E-3</v>
      </c>
      <c r="BF105" s="36">
        <v>1.8143774285714287E-2</v>
      </c>
      <c r="BG105" s="36">
        <v>0.71018412500000005</v>
      </c>
      <c r="BH105" s="36">
        <v>18.519744998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4.8503529959999998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4.341105E-2</v>
      </c>
      <c r="BH106" s="36">
        <v>1.881471297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4.3016185169999996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5.3665545899999998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3.3588037288765308E-3</v>
      </c>
      <c r="J108" s="36">
        <v>0.36763452923539686</v>
      </c>
      <c r="K108" s="36">
        <v>3.3588037288765308E-3</v>
      </c>
      <c r="L108" s="36">
        <v>0</v>
      </c>
      <c r="M108" s="36">
        <v>0.20972333296453866</v>
      </c>
      <c r="N108" s="36">
        <v>0.16126999999973471</v>
      </c>
      <c r="O108" s="36">
        <v>6.5507969999999997E-3</v>
      </c>
      <c r="P108" s="36">
        <v>1.0290643E-2</v>
      </c>
      <c r="Q108" s="36">
        <v>5.9542950000000001E-3</v>
      </c>
      <c r="R108" s="36">
        <v>5.9650199999999995E-4</v>
      </c>
      <c r="S108" s="36">
        <v>9.5125970000000011E-3</v>
      </c>
      <c r="T108" s="36">
        <v>7.7804600000000001E-4</v>
      </c>
      <c r="U108" s="36" t="s">
        <v>339</v>
      </c>
      <c r="V108" s="36" t="s">
        <v>339</v>
      </c>
      <c r="W108" s="36">
        <v>9.9096007288765296E-3</v>
      </c>
      <c r="X108" s="36">
        <v>0.37792517223539684</v>
      </c>
      <c r="Y108" s="36">
        <v>0.38783477296427338</v>
      </c>
      <c r="Z108" s="36">
        <v>1.332583272151703E-4</v>
      </c>
      <c r="AA108" s="36">
        <v>2.8517282024046442E-5</v>
      </c>
      <c r="AB108" s="36">
        <v>2.8517299999999999E-5</v>
      </c>
      <c r="AC108" s="36">
        <v>3.0571268250621236E-5</v>
      </c>
      <c r="AD108" s="36">
        <v>1.55836980379318E-3</v>
      </c>
      <c r="AE108" s="36">
        <v>1.4025328234138618E-2</v>
      </c>
      <c r="AF108" s="36">
        <v>1.5583698037931802E-2</v>
      </c>
      <c r="AG108" s="36" t="s">
        <v>339</v>
      </c>
      <c r="AH108" s="36" t="s">
        <v>339</v>
      </c>
      <c r="AI108" s="36" t="s">
        <v>339</v>
      </c>
      <c r="AJ108" s="36">
        <v>2.9105975624845308E-6</v>
      </c>
      <c r="AK108" s="36">
        <v>3.5172897305089529E-6</v>
      </c>
      <c r="AL108" s="36">
        <v>8.7970278505207032E-6</v>
      </c>
      <c r="AM108" s="36">
        <v>3.3481865813105767E-5</v>
      </c>
      <c r="AN108" s="36">
        <v>1.5618870935236889E-3</v>
      </c>
      <c r="AO108" s="36">
        <v>1.4034125261989138E-2</v>
      </c>
      <c r="AP108" s="36">
        <v>17.731872359</v>
      </c>
      <c r="AQ108" s="36">
        <v>9.5479312699999994</v>
      </c>
      <c r="AR108" s="36">
        <v>27.279803629</v>
      </c>
      <c r="AS108" s="36">
        <v>1.641646221</v>
      </c>
      <c r="AT108" s="36">
        <v>17.369137194</v>
      </c>
      <c r="AU108" s="36">
        <v>40.314223939000001</v>
      </c>
      <c r="AV108" s="36">
        <v>12.95024561</v>
      </c>
      <c r="AW108" s="36">
        <v>30.057860432999998</v>
      </c>
      <c r="AX108" s="36">
        <v>12.074161309000001</v>
      </c>
      <c r="AY108" s="36">
        <v>28.024445742000001</v>
      </c>
      <c r="AZ108" s="36">
        <v>1.4761465714285715E-2</v>
      </c>
      <c r="BA108" s="36">
        <v>2.9522932857142858E-2</v>
      </c>
      <c r="BB108" s="36">
        <v>0.191150289</v>
      </c>
      <c r="BC108" s="36">
        <v>9.8721463870000008</v>
      </c>
      <c r="BD108" s="36">
        <v>22.913511234000001</v>
      </c>
      <c r="BE108" s="36">
        <v>7.9651471428571433E-3</v>
      </c>
      <c r="BF108" s="36">
        <v>1.5930295714285714E-2</v>
      </c>
      <c r="BG108" s="36">
        <v>2.8990106359999999</v>
      </c>
      <c r="BH108" s="36">
        <v>16.927981661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5.37899891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8.7140464477431095E-3</v>
      </c>
      <c r="J109" s="36">
        <v>1.660119807323549</v>
      </c>
      <c r="K109" s="36">
        <v>8.7140464477431095E-3</v>
      </c>
      <c r="L109" s="36">
        <v>0</v>
      </c>
      <c r="M109" s="36">
        <v>0.62105485377594782</v>
      </c>
      <c r="N109" s="36">
        <v>1.0477789999953444</v>
      </c>
      <c r="O109" s="36">
        <v>1.2657078E-2</v>
      </c>
      <c r="P109" s="36">
        <v>2.1361124000000002E-2</v>
      </c>
      <c r="Q109" s="36">
        <v>1.1321228000000001E-2</v>
      </c>
      <c r="R109" s="36">
        <v>1.33585E-3</v>
      </c>
      <c r="S109" s="36">
        <v>1.9618711E-2</v>
      </c>
      <c r="T109" s="36">
        <v>1.7424129999999999E-3</v>
      </c>
      <c r="U109" s="36" t="s">
        <v>339</v>
      </c>
      <c r="V109" s="36" t="s">
        <v>339</v>
      </c>
      <c r="W109" s="36">
        <v>2.1371124447743112E-2</v>
      </c>
      <c r="X109" s="36">
        <v>1.681480931323549</v>
      </c>
      <c r="Y109" s="36">
        <v>1.7028520557712921</v>
      </c>
      <c r="Z109" s="36">
        <v>3.9515010059347835E-4</v>
      </c>
      <c r="AA109" s="36">
        <v>8.4562121527004356E-5</v>
      </c>
      <c r="AB109" s="36">
        <v>8.4562100000000001E-5</v>
      </c>
      <c r="AC109" s="36">
        <v>1.1592988373753899E-4</v>
      </c>
      <c r="AD109" s="36">
        <v>3.7998252645850696E-2</v>
      </c>
      <c r="AE109" s="36">
        <v>0.34198427381265623</v>
      </c>
      <c r="AF109" s="36">
        <v>0.379982526458507</v>
      </c>
      <c r="AG109" s="36" t="s">
        <v>339</v>
      </c>
      <c r="AH109" s="36" t="s">
        <v>339</v>
      </c>
      <c r="AI109" s="36" t="s">
        <v>339</v>
      </c>
      <c r="AJ109" s="36">
        <v>8.6307694676085863E-6</v>
      </c>
      <c r="AK109" s="36">
        <v>1.0429788441411744E-5</v>
      </c>
      <c r="AL109" s="36">
        <v>2.6085749660680248E-5</v>
      </c>
      <c r="AM109" s="36">
        <v>1.2456065320514759E-4</v>
      </c>
      <c r="AN109" s="36">
        <v>3.8008682434292104E-2</v>
      </c>
      <c r="AO109" s="36">
        <v>0.3420103595623169</v>
      </c>
      <c r="AP109" s="36">
        <v>47.609956781000001</v>
      </c>
      <c r="AQ109" s="36">
        <v>25.636130573999999</v>
      </c>
      <c r="AR109" s="36">
        <v>73.246087355</v>
      </c>
      <c r="AS109" s="36">
        <v>2.8666622080000002</v>
      </c>
      <c r="AT109" s="36">
        <v>203.40826323100001</v>
      </c>
      <c r="AU109" s="36">
        <v>519.27113282000005</v>
      </c>
      <c r="AV109" s="36">
        <v>118.872647886</v>
      </c>
      <c r="AW109" s="36">
        <v>303.46424254800002</v>
      </c>
      <c r="AX109" s="36">
        <v>112.111095707</v>
      </c>
      <c r="AY109" s="36">
        <v>286.203002497</v>
      </c>
      <c r="AZ109" s="36">
        <v>2.4804384285714284E-2</v>
      </c>
      <c r="BA109" s="36">
        <v>4.9608768571428569E-2</v>
      </c>
      <c r="BB109" s="36">
        <v>0.41065498</v>
      </c>
      <c r="BC109" s="36">
        <v>19.304889699</v>
      </c>
      <c r="BD109" s="36">
        <v>49.282520697999999</v>
      </c>
      <c r="BE109" s="36">
        <v>1.7111811428571429E-2</v>
      </c>
      <c r="BF109" s="36">
        <v>3.4223624285714287E-2</v>
      </c>
      <c r="BG109" s="36">
        <v>1.2576489719999999</v>
      </c>
      <c r="BH109" s="36">
        <v>23.936101368999999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4.8630810960000002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3.7950899999999999E-4</v>
      </c>
      <c r="P110" s="36">
        <v>6.09361E-4</v>
      </c>
      <c r="Q110" s="36">
        <v>3.62116E-4</v>
      </c>
      <c r="R110" s="36">
        <v>1.7393000000000001E-5</v>
      </c>
      <c r="S110" s="36">
        <v>5.8667400000000003E-4</v>
      </c>
      <c r="T110" s="36">
        <v>2.2687000000000001E-5</v>
      </c>
      <c r="U110" s="36">
        <v>0</v>
      </c>
      <c r="V110" s="36">
        <v>0</v>
      </c>
      <c r="W110" s="36">
        <v>3.7950899999999999E-4</v>
      </c>
      <c r="X110" s="36">
        <v>6.09361E-4</v>
      </c>
      <c r="Y110" s="36">
        <v>9.8886999999999998E-4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7.2970999999999995E-4</v>
      </c>
      <c r="AQ110" s="36">
        <v>3.9292E-4</v>
      </c>
      <c r="AR110" s="36">
        <v>1.1226299999999999E-3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1.1233045714285714E-2</v>
      </c>
      <c r="BF110" s="36">
        <v>2.2466091428571429E-2</v>
      </c>
      <c r="BG110" s="36">
        <v>2.6405095429999998</v>
      </c>
      <c r="BH110" s="36">
        <v>11.071454252000001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5.5612610189999998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3.1505683886592049E-3</v>
      </c>
      <c r="J111" s="36">
        <v>0.75860040092414893</v>
      </c>
      <c r="K111" s="36">
        <v>3.1505683886592049E-3</v>
      </c>
      <c r="L111" s="36">
        <v>0</v>
      </c>
      <c r="M111" s="36">
        <v>0.31093096931281616</v>
      </c>
      <c r="N111" s="36">
        <v>0.45081999999999206</v>
      </c>
      <c r="O111" s="36">
        <v>1.6943973000000001E-2</v>
      </c>
      <c r="P111" s="36">
        <v>2.7992143000000001E-2</v>
      </c>
      <c r="Q111" s="36">
        <v>1.5157863000000001E-2</v>
      </c>
      <c r="R111" s="36">
        <v>1.78611E-3</v>
      </c>
      <c r="S111" s="36">
        <v>2.5662434000000001E-2</v>
      </c>
      <c r="T111" s="36">
        <v>2.3297090000000001E-3</v>
      </c>
      <c r="U111" s="36" t="s">
        <v>339</v>
      </c>
      <c r="V111" s="36" t="s">
        <v>339</v>
      </c>
      <c r="W111" s="36">
        <v>2.0094541388659206E-2</v>
      </c>
      <c r="X111" s="36">
        <v>0.7865925439241489</v>
      </c>
      <c r="Y111" s="36">
        <v>0.80668708531280808</v>
      </c>
      <c r="Z111" s="36">
        <v>2.4588391942042333E-4</v>
      </c>
      <c r="AA111" s="36">
        <v>5.2619158755970588E-5</v>
      </c>
      <c r="AB111" s="36">
        <v>5.2619199999999999E-5</v>
      </c>
      <c r="AC111" s="36">
        <v>4.569844618294993E-5</v>
      </c>
      <c r="AD111" s="36">
        <v>1.1731714246186357E-2</v>
      </c>
      <c r="AE111" s="36">
        <v>0.10558542821567726</v>
      </c>
      <c r="AF111" s="36">
        <v>0.11731714246186359</v>
      </c>
      <c r="AG111" s="36" t="s">
        <v>339</v>
      </c>
      <c r="AH111" s="36" t="s">
        <v>339</v>
      </c>
      <c r="AI111" s="36" t="s">
        <v>339</v>
      </c>
      <c r="AJ111" s="36">
        <v>5.3705405231171008E-6</v>
      </c>
      <c r="AK111" s="36">
        <v>6.489989297289599E-6</v>
      </c>
      <c r="AL111" s="36">
        <v>1.6231991383199635E-5</v>
      </c>
      <c r="AM111" s="36">
        <v>5.1068986706067031E-5</v>
      </c>
      <c r="AN111" s="36">
        <v>1.1738204235483647E-2</v>
      </c>
      <c r="AO111" s="36">
        <v>0.10560166020706047</v>
      </c>
      <c r="AP111" s="36">
        <v>3.176482483</v>
      </c>
      <c r="AQ111" s="36">
        <v>1.710413645</v>
      </c>
      <c r="AR111" s="36">
        <v>4.8868961280000001</v>
      </c>
      <c r="AS111" s="36">
        <v>0.44856689300000002</v>
      </c>
      <c r="AT111" s="36">
        <v>5.4735459649999996</v>
      </c>
      <c r="AU111" s="36">
        <v>12.061933706</v>
      </c>
      <c r="AV111" s="36">
        <v>9.0755374359999994</v>
      </c>
      <c r="AW111" s="36">
        <v>19.999563647999999</v>
      </c>
      <c r="AX111" s="36">
        <v>8.2764710820000005</v>
      </c>
      <c r="AY111" s="36">
        <v>18.238678573000001</v>
      </c>
      <c r="AZ111" s="36">
        <v>1.9513862857142857E-2</v>
      </c>
      <c r="BA111" s="36">
        <v>3.9027727142857141E-2</v>
      </c>
      <c r="BB111" s="36">
        <v>0.670021058</v>
      </c>
      <c r="BC111" s="36">
        <v>40.836608863000002</v>
      </c>
      <c r="BD111" s="36">
        <v>89.990743116999994</v>
      </c>
      <c r="BE111" s="36">
        <v>2.7919482857142856E-2</v>
      </c>
      <c r="BF111" s="36">
        <v>5.5838965714285711E-2</v>
      </c>
      <c r="BG111" s="36">
        <v>5.5663873930000003</v>
      </c>
      <c r="BH111" s="36">
        <v>18.412025503999999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5.2956343629999996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1.0961419217031696E-3</v>
      </c>
      <c r="J112" s="36">
        <v>0.3326662138486165</v>
      </c>
      <c r="K112" s="36">
        <v>1.0961419217031696E-3</v>
      </c>
      <c r="L112" s="36">
        <v>0</v>
      </c>
      <c r="M112" s="36">
        <v>0.13800235577029321</v>
      </c>
      <c r="N112" s="36">
        <v>0.19576000000002647</v>
      </c>
      <c r="O112" s="36">
        <v>1.2052449999999998E-3</v>
      </c>
      <c r="P112" s="36">
        <v>1.9683669999999999E-3</v>
      </c>
      <c r="Q112" s="36">
        <v>1.0901679999999999E-3</v>
      </c>
      <c r="R112" s="36">
        <v>1.15077E-4</v>
      </c>
      <c r="S112" s="36">
        <v>1.8182659999999998E-3</v>
      </c>
      <c r="T112" s="36">
        <v>1.5010100000000001E-4</v>
      </c>
      <c r="U112" s="36" t="s">
        <v>339</v>
      </c>
      <c r="V112" s="36" t="s">
        <v>339</v>
      </c>
      <c r="W112" s="36">
        <v>2.3013869217031694E-3</v>
      </c>
      <c r="X112" s="36">
        <v>0.33463458084861653</v>
      </c>
      <c r="Y112" s="36">
        <v>0.3369359677703197</v>
      </c>
      <c r="Z112" s="36">
        <v>8.6489954023918504E-5</v>
      </c>
      <c r="AA112" s="36">
        <v>1.8508850161118553E-5</v>
      </c>
      <c r="AB112" s="36">
        <v>1.8508900000000002E-5</v>
      </c>
      <c r="AC112" s="36">
        <v>1.0743900189792574E-5</v>
      </c>
      <c r="AD112" s="36">
        <v>4.4550483576613759E-3</v>
      </c>
      <c r="AE112" s="36">
        <v>4.009543521895239E-2</v>
      </c>
      <c r="AF112" s="36">
        <v>4.4550483576613766E-2</v>
      </c>
      <c r="AG112" s="36" t="s">
        <v>339</v>
      </c>
      <c r="AH112" s="36" t="s">
        <v>339</v>
      </c>
      <c r="AI112" s="36" t="s">
        <v>339</v>
      </c>
      <c r="AJ112" s="36">
        <v>1.8890974680026021E-6</v>
      </c>
      <c r="AK112" s="36">
        <v>2.2828656251825093E-6</v>
      </c>
      <c r="AL112" s="36">
        <v>5.7096327065501515E-6</v>
      </c>
      <c r="AM112" s="36">
        <v>1.2632997657795176E-5</v>
      </c>
      <c r="AN112" s="36">
        <v>4.4573312232865587E-3</v>
      </c>
      <c r="AO112" s="36">
        <v>4.0101144851658943E-2</v>
      </c>
      <c r="AP112" s="36">
        <v>9.2513508699999996</v>
      </c>
      <c r="AQ112" s="36">
        <v>4.9814966219999999</v>
      </c>
      <c r="AR112" s="36">
        <v>14.232847491999999</v>
      </c>
      <c r="AS112" s="36">
        <v>0.36589374299999999</v>
      </c>
      <c r="AT112" s="36">
        <v>35.020139981</v>
      </c>
      <c r="AU112" s="36">
        <v>67.550696552000005</v>
      </c>
      <c r="AV112" s="36">
        <v>23.741152586999998</v>
      </c>
      <c r="AW112" s="36">
        <v>45.794545513000003</v>
      </c>
      <c r="AX112" s="36">
        <v>22.207243823999999</v>
      </c>
      <c r="AY112" s="36">
        <v>42.835773633000002</v>
      </c>
      <c r="AZ112" s="36">
        <v>5.0480957142857146E-3</v>
      </c>
      <c r="BA112" s="36">
        <v>1.0096192857142859E-2</v>
      </c>
      <c r="BB112" s="36">
        <v>0.15326307</v>
      </c>
      <c r="BC112" s="36">
        <v>8.3930368099999999</v>
      </c>
      <c r="BD112" s="36">
        <v>16.189412234999999</v>
      </c>
      <c r="BE112" s="36">
        <v>6.3864042857142856E-3</v>
      </c>
      <c r="BF112" s="36">
        <v>1.2772808571428571E-2</v>
      </c>
      <c r="BG112" s="36">
        <v>2.4036635839999998</v>
      </c>
      <c r="BH112" s="36">
        <v>11.948504969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5.9010429709999999</v>
      </c>
      <c r="E113" s="36">
        <v>3</v>
      </c>
      <c r="F113" s="36">
        <v>1</v>
      </c>
      <c r="G113" s="36">
        <v>2</v>
      </c>
      <c r="H113" s="36">
        <v>0</v>
      </c>
      <c r="I113" s="36">
        <v>2.6387406970031115</v>
      </c>
      <c r="J113" s="36">
        <v>29.139557005754572</v>
      </c>
      <c r="K113" s="36">
        <v>1.5370766970006882</v>
      </c>
      <c r="L113" s="36">
        <v>1.1016640000024234</v>
      </c>
      <c r="M113" s="36">
        <v>24.060404202762161</v>
      </c>
      <c r="N113" s="36">
        <v>7.7178934999955207</v>
      </c>
      <c r="O113" s="36">
        <v>0.15324194099999999</v>
      </c>
      <c r="P113" s="36">
        <v>0.21956487799999999</v>
      </c>
      <c r="Q113" s="36">
        <v>0.134853787</v>
      </c>
      <c r="R113" s="36">
        <v>1.8388154E-2</v>
      </c>
      <c r="S113" s="36">
        <v>0.19558033</v>
      </c>
      <c r="T113" s="36">
        <v>2.3984547999999998E-2</v>
      </c>
      <c r="U113" s="36">
        <v>1.9799999999999998E-2</v>
      </c>
      <c r="V113" s="36">
        <v>4.6800000000000001E-2</v>
      </c>
      <c r="W113" s="36">
        <v>2.8117826380031117</v>
      </c>
      <c r="X113" s="36">
        <v>29.405921883754573</v>
      </c>
      <c r="Y113" s="36">
        <v>32.217704521757682</v>
      </c>
      <c r="Z113" s="36">
        <v>2.8909499503510107E-2</v>
      </c>
      <c r="AA113" s="36">
        <v>1.3923375380365529E-2</v>
      </c>
      <c r="AB113" s="36">
        <v>1.3923375E-2</v>
      </c>
      <c r="AC113" s="36">
        <v>1.1511694765203206E-2</v>
      </c>
      <c r="AD113" s="36">
        <v>0.18379829930414726</v>
      </c>
      <c r="AE113" s="36">
        <v>1.6541846937373255</v>
      </c>
      <c r="AF113" s="36">
        <v>1.8379829930414726</v>
      </c>
      <c r="AG113" s="36">
        <v>3.2296069945173611E-3</v>
      </c>
      <c r="AH113" s="36">
        <v>5.4940440826272358E-3</v>
      </c>
      <c r="AI113" s="36">
        <v>1.7595789832198037E-2</v>
      </c>
      <c r="AJ113" s="36">
        <v>1.4210791908937695E-3</v>
      </c>
      <c r="AK113" s="36">
        <v>1.7172924470943984E-3</v>
      </c>
      <c r="AL113" s="36">
        <v>4.2950881622118402E-3</v>
      </c>
      <c r="AM113" s="36">
        <v>1.6162380950614334E-2</v>
      </c>
      <c r="AN113" s="36">
        <v>0.1910096358338689</v>
      </c>
      <c r="AO113" s="36">
        <v>1.6760755717317355</v>
      </c>
      <c r="AP113" s="36">
        <v>151.21973719299999</v>
      </c>
      <c r="AQ113" s="36">
        <v>81.426012334000006</v>
      </c>
      <c r="AR113" s="36">
        <v>232.64574952699999</v>
      </c>
      <c r="AS113" s="36">
        <v>28.900906755000001</v>
      </c>
      <c r="AT113" s="36">
        <v>151.18882987000001</v>
      </c>
      <c r="AU113" s="36">
        <v>304.20120922299998</v>
      </c>
      <c r="AV113" s="36">
        <v>100.136986159</v>
      </c>
      <c r="AW113" s="36">
        <v>201.48176491500001</v>
      </c>
      <c r="AX113" s="36">
        <v>97.067412985999994</v>
      </c>
      <c r="AY113" s="36">
        <v>195.30559520599999</v>
      </c>
      <c r="AZ113" s="36">
        <v>0.62143519142857151</v>
      </c>
      <c r="BA113" s="36">
        <v>1.2428703842857143</v>
      </c>
      <c r="BB113" s="36">
        <v>0.73745632000000005</v>
      </c>
      <c r="BC113" s="36">
        <v>34.159951868999997</v>
      </c>
      <c r="BD113" s="36">
        <v>68.731920701000007</v>
      </c>
      <c r="BE113" s="36">
        <v>3.072948E-2</v>
      </c>
      <c r="BF113" s="36">
        <v>6.145896E-2</v>
      </c>
      <c r="BG113" s="36">
        <v>6.9979175769999999</v>
      </c>
      <c r="BH113" s="36">
        <v>29.247548553000001</v>
      </c>
      <c r="BI113" s="36">
        <v>0.39000000000000012</v>
      </c>
      <c r="BJ113" s="36">
        <v>0.39000000000000012</v>
      </c>
      <c r="BK113" s="36">
        <v>0.3600000000000001</v>
      </c>
      <c r="BL113" s="36">
        <v>0.3600000000000001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5.3831103090000001</v>
      </c>
      <c r="E114" s="36">
        <v>5</v>
      </c>
      <c r="F114" s="36">
        <v>0</v>
      </c>
      <c r="G114" s="36">
        <v>0</v>
      </c>
      <c r="H114" s="36">
        <v>5</v>
      </c>
      <c r="I114" s="36">
        <v>5.9245965848521874E-3</v>
      </c>
      <c r="J114" s="36">
        <v>0.78381279830389272</v>
      </c>
      <c r="K114" s="36">
        <v>5.9245965848521874E-3</v>
      </c>
      <c r="L114" s="36">
        <v>0</v>
      </c>
      <c r="M114" s="36">
        <v>0.58031739488777601</v>
      </c>
      <c r="N114" s="36">
        <v>0.20942000000096889</v>
      </c>
      <c r="O114" s="36">
        <v>7.8022159999999998E-3</v>
      </c>
      <c r="P114" s="36">
        <v>1.2252793000000001E-2</v>
      </c>
      <c r="Q114" s="36">
        <v>7.4406329999999994E-3</v>
      </c>
      <c r="R114" s="36">
        <v>3.6158300000000001E-4</v>
      </c>
      <c r="S114" s="36">
        <v>1.1781162000000001E-2</v>
      </c>
      <c r="T114" s="36">
        <v>4.7163099999999997E-4</v>
      </c>
      <c r="U114" s="36">
        <v>0</v>
      </c>
      <c r="V114" s="36">
        <v>0</v>
      </c>
      <c r="W114" s="36">
        <v>1.3726812584852187E-2</v>
      </c>
      <c r="X114" s="36">
        <v>0.79606559130389276</v>
      </c>
      <c r="Y114" s="36">
        <v>0.80979240388874496</v>
      </c>
      <c r="Z114" s="36">
        <v>2.746417913064822E-4</v>
      </c>
      <c r="AA114" s="36">
        <v>5.877334333958719E-5</v>
      </c>
      <c r="AB114" s="36">
        <v>5.8773300000000002E-5</v>
      </c>
      <c r="AC114" s="36">
        <v>1.1069635459405261E-4</v>
      </c>
      <c r="AD114" s="36">
        <v>1.0267040270718583E-2</v>
      </c>
      <c r="AE114" s="36">
        <v>9.2403362436467226E-2</v>
      </c>
      <c r="AF114" s="36">
        <v>0.10267040270718579</v>
      </c>
      <c r="AG114" s="36">
        <v>0</v>
      </c>
      <c r="AH114" s="36">
        <v>0</v>
      </c>
      <c r="AI114" s="36">
        <v>0</v>
      </c>
      <c r="AJ114" s="36">
        <v>5.9986542807063814E-6</v>
      </c>
      <c r="AK114" s="36">
        <v>7.249028642898236E-6</v>
      </c>
      <c r="AL114" s="36">
        <v>1.8130410556644861E-5</v>
      </c>
      <c r="AM114" s="36">
        <v>1.1669500887475899E-4</v>
      </c>
      <c r="AN114" s="36">
        <v>1.0274289299361481E-2</v>
      </c>
      <c r="AO114" s="36">
        <v>9.2421492847023876E-2</v>
      </c>
      <c r="AP114" s="36">
        <v>9.8748899019999996</v>
      </c>
      <c r="AQ114" s="36">
        <v>5.3172484090000003</v>
      </c>
      <c r="AR114" s="36">
        <v>15.192138311000001</v>
      </c>
      <c r="AS114" s="36">
        <v>1.9345983680000001</v>
      </c>
      <c r="AT114" s="36">
        <v>99.697320864000005</v>
      </c>
      <c r="AU114" s="36">
        <v>210.95747532999999</v>
      </c>
      <c r="AV114" s="36">
        <v>58.425220187999997</v>
      </c>
      <c r="AW114" s="36">
        <v>123.62656127299999</v>
      </c>
      <c r="AX114" s="36">
        <v>55.037889716000002</v>
      </c>
      <c r="AY114" s="36">
        <v>116.459039835</v>
      </c>
      <c r="AZ114" s="36">
        <v>2.0929155714285715E-2</v>
      </c>
      <c r="BA114" s="36">
        <v>4.1858312857142858E-2</v>
      </c>
      <c r="BB114" s="36">
        <v>0.196129949</v>
      </c>
      <c r="BC114" s="36">
        <v>11.967507917000001</v>
      </c>
      <c r="BD114" s="36">
        <v>25.323</v>
      </c>
      <c r="BE114" s="36">
        <v>8.1726485714285722E-3</v>
      </c>
      <c r="BF114" s="36">
        <v>1.6345297142857144E-2</v>
      </c>
      <c r="BG114" s="36">
        <v>4.5991235660000003</v>
      </c>
      <c r="BH114" s="36">
        <v>15.751958414000001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5.5332068809999999</v>
      </c>
      <c r="E115" s="36">
        <v>102</v>
      </c>
      <c r="F115" s="36">
        <v>8</v>
      </c>
      <c r="G115" s="36">
        <v>39</v>
      </c>
      <c r="H115" s="36">
        <v>55</v>
      </c>
      <c r="I115" s="36">
        <v>0.60624485391587724</v>
      </c>
      <c r="J115" s="36">
        <v>17.544877131888054</v>
      </c>
      <c r="K115" s="36">
        <v>0.35318185392070633</v>
      </c>
      <c r="L115" s="36">
        <v>0.2530629999951709</v>
      </c>
      <c r="M115" s="36">
        <v>12.29035898580198</v>
      </c>
      <c r="N115" s="36">
        <v>5.8607630000019526</v>
      </c>
      <c r="O115" s="36">
        <v>0.15772562900000001</v>
      </c>
      <c r="P115" s="36">
        <v>0.25766471899999999</v>
      </c>
      <c r="Q115" s="36">
        <v>0.148434921</v>
      </c>
      <c r="R115" s="36">
        <v>9.290708E-3</v>
      </c>
      <c r="S115" s="36">
        <v>0.245546405</v>
      </c>
      <c r="T115" s="36">
        <v>1.2118314E-2</v>
      </c>
      <c r="U115" s="36">
        <v>2.2056000000000004</v>
      </c>
      <c r="V115" s="36">
        <v>5.2241</v>
      </c>
      <c r="W115" s="36">
        <v>2.9695704829158776</v>
      </c>
      <c r="X115" s="36">
        <v>23.026641850888055</v>
      </c>
      <c r="Y115" s="36">
        <v>25.996212333803932</v>
      </c>
      <c r="Z115" s="36">
        <v>1.2721207105103844E-2</v>
      </c>
      <c r="AA115" s="36">
        <v>3.8908281048091581E-3</v>
      </c>
      <c r="AB115" s="36">
        <v>3.8908279999999998E-3</v>
      </c>
      <c r="AC115" s="36">
        <v>6.5675677384869954E-3</v>
      </c>
      <c r="AD115" s="36">
        <v>0.23840874771369189</v>
      </c>
      <c r="AE115" s="36">
        <v>2.1456787294232273</v>
      </c>
      <c r="AF115" s="36">
        <v>2.384087477136918</v>
      </c>
      <c r="AG115" s="36">
        <v>0.38742157735762478</v>
      </c>
      <c r="AH115" s="36">
        <v>0.65906199366584439</v>
      </c>
      <c r="AI115" s="36">
        <v>2.1107796283622302</v>
      </c>
      <c r="AJ115" s="36">
        <v>3.9711454075517838E-4</v>
      </c>
      <c r="AK115" s="36">
        <v>4.7989007962102615E-4</v>
      </c>
      <c r="AL115" s="36">
        <v>1.2002441422429811E-3</v>
      </c>
      <c r="AM115" s="36">
        <v>0.39438625963686696</v>
      </c>
      <c r="AN115" s="36">
        <v>0.89795063145915732</v>
      </c>
      <c r="AO115" s="36">
        <v>4.2576586019277007</v>
      </c>
      <c r="AP115" s="36">
        <v>356.85624230899998</v>
      </c>
      <c r="AQ115" s="36">
        <v>192.15336124300001</v>
      </c>
      <c r="AR115" s="36">
        <v>549.00960355200004</v>
      </c>
      <c r="AS115" s="36">
        <v>7.7736722140000003</v>
      </c>
      <c r="AT115" s="36">
        <v>1655.280083226</v>
      </c>
      <c r="AU115" s="36">
        <v>3543.9161912989998</v>
      </c>
      <c r="AV115" s="36">
        <v>932.83543700500002</v>
      </c>
      <c r="AW115" s="36">
        <v>1997.1789925590001</v>
      </c>
      <c r="AX115" s="36">
        <v>884.04027730500002</v>
      </c>
      <c r="AY115" s="36">
        <v>1892.709689586</v>
      </c>
      <c r="AZ115" s="36">
        <v>1.2106320257142857</v>
      </c>
      <c r="BA115" s="36">
        <v>2.4212640514285715</v>
      </c>
      <c r="BB115" s="36">
        <v>2.270598578</v>
      </c>
      <c r="BC115" s="36">
        <v>204.25601080199999</v>
      </c>
      <c r="BD115" s="36">
        <v>437.30737244199997</v>
      </c>
      <c r="BE115" s="36">
        <v>1.4744146600000003</v>
      </c>
      <c r="BF115" s="36">
        <v>2.9488293214285712</v>
      </c>
      <c r="BG115" s="36">
        <v>5.989964734</v>
      </c>
      <c r="BH115" s="36">
        <v>22.587223572999999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5.5029327309999996</v>
      </c>
      <c r="E116" s="36">
        <v>36</v>
      </c>
      <c r="F116" s="36">
        <v>0</v>
      </c>
      <c r="G116" s="36">
        <v>4</v>
      </c>
      <c r="H116" s="36">
        <v>32</v>
      </c>
      <c r="I116" s="36">
        <v>2.4049421868784102E-2</v>
      </c>
      <c r="J116" s="36">
        <v>2.9385484981201766</v>
      </c>
      <c r="K116" s="36">
        <v>2.4049421868784102E-2</v>
      </c>
      <c r="L116" s="36">
        <v>0</v>
      </c>
      <c r="M116" s="36">
        <v>2.3323129199867383</v>
      </c>
      <c r="N116" s="36">
        <v>0.63028500000222243</v>
      </c>
      <c r="O116" s="36">
        <v>5.6313522999999997E-2</v>
      </c>
      <c r="P116" s="36">
        <v>7.9946090999999997E-2</v>
      </c>
      <c r="Q116" s="36">
        <v>5.3208942999999995E-2</v>
      </c>
      <c r="R116" s="36">
        <v>3.10458E-3</v>
      </c>
      <c r="S116" s="36">
        <v>7.5896639000000002E-2</v>
      </c>
      <c r="T116" s="36">
        <v>4.0494520000000003E-3</v>
      </c>
      <c r="U116" s="36">
        <v>4.2000000000000003E-2</v>
      </c>
      <c r="V116" s="36">
        <v>9.9600000000000008E-2</v>
      </c>
      <c r="W116" s="36">
        <v>0.1223629448687841</v>
      </c>
      <c r="X116" s="36">
        <v>3.1180945891201768</v>
      </c>
      <c r="Y116" s="36">
        <v>3.2404575339889607</v>
      </c>
      <c r="Z116" s="36">
        <v>1.1989634467417208E-3</v>
      </c>
      <c r="AA116" s="36">
        <v>2.5657817760272819E-4</v>
      </c>
      <c r="AB116" s="36">
        <v>2.5657799999999998E-4</v>
      </c>
      <c r="AC116" s="36">
        <v>2.1670065873485592E-4</v>
      </c>
      <c r="AD116" s="36">
        <v>1.8534760161666986E-2</v>
      </c>
      <c r="AE116" s="36">
        <v>0.16681284145500286</v>
      </c>
      <c r="AF116" s="36">
        <v>0.18534760161666983</v>
      </c>
      <c r="AG116" s="36">
        <v>7.6681857116313625E-3</v>
      </c>
      <c r="AH116" s="36">
        <v>1.304472971633841E-2</v>
      </c>
      <c r="AI116" s="36">
        <v>4.1778391118543284E-2</v>
      </c>
      <c r="AJ116" s="36">
        <v>2.6187447668159333E-5</v>
      </c>
      <c r="AK116" s="36">
        <v>3.1646024149359373E-5</v>
      </c>
      <c r="AL116" s="36">
        <v>7.9149281728315831E-5</v>
      </c>
      <c r="AM116" s="36">
        <v>7.9110738180343775E-3</v>
      </c>
      <c r="AN116" s="36">
        <v>3.1611135902154752E-2</v>
      </c>
      <c r="AO116" s="36">
        <v>0.20867038185527445</v>
      </c>
      <c r="AP116" s="36">
        <v>24.538381652999998</v>
      </c>
      <c r="AQ116" s="36">
        <v>13.212974736</v>
      </c>
      <c r="AR116" s="36">
        <v>37.751356388999994</v>
      </c>
      <c r="AS116" s="36">
        <v>1.7731488099999999</v>
      </c>
      <c r="AT116" s="36">
        <v>83.082510759000002</v>
      </c>
      <c r="AU116" s="36">
        <v>185.60504561900001</v>
      </c>
      <c r="AV116" s="36">
        <v>67.808626411999995</v>
      </c>
      <c r="AW116" s="36">
        <v>151.48342392999999</v>
      </c>
      <c r="AX116" s="36">
        <v>63.015686174999999</v>
      </c>
      <c r="AY116" s="36">
        <v>140.77606947999999</v>
      </c>
      <c r="AZ116" s="36">
        <v>0.33999161428571428</v>
      </c>
      <c r="BA116" s="36">
        <v>0.67998322857142857</v>
      </c>
      <c r="BB116" s="36">
        <v>0.455124639</v>
      </c>
      <c r="BC116" s="36">
        <v>33.662209214000001</v>
      </c>
      <c r="BD116" s="36">
        <v>75.200855387999994</v>
      </c>
      <c r="BE116" s="36">
        <v>0.29553548000000002</v>
      </c>
      <c r="BF116" s="36">
        <v>0.59107096000000003</v>
      </c>
      <c r="BG116" s="36">
        <v>2.473932703</v>
      </c>
      <c r="BH116" s="36">
        <v>9.8021344330000009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5.7431550859999998</v>
      </c>
      <c r="E117" s="36">
        <v>55</v>
      </c>
      <c r="F117" s="36">
        <v>1</v>
      </c>
      <c r="G117" s="36">
        <v>25</v>
      </c>
      <c r="H117" s="36">
        <v>29</v>
      </c>
      <c r="I117" s="36">
        <v>4.7414643087985327E-2</v>
      </c>
      <c r="J117" s="36">
        <v>3.6160643489032775</v>
      </c>
      <c r="K117" s="36">
        <v>4.7414643087985327E-2</v>
      </c>
      <c r="L117" s="36">
        <v>0</v>
      </c>
      <c r="M117" s="36">
        <v>2.9256569919921698</v>
      </c>
      <c r="N117" s="36">
        <v>0.73782199999909337</v>
      </c>
      <c r="O117" s="36">
        <v>5.7082340000000002E-2</v>
      </c>
      <c r="P117" s="36">
        <v>9.2576542999999997E-2</v>
      </c>
      <c r="Q117" s="36">
        <v>5.4490730000000001E-2</v>
      </c>
      <c r="R117" s="36">
        <v>2.5916100000000003E-3</v>
      </c>
      <c r="S117" s="36">
        <v>8.9196181999999999E-2</v>
      </c>
      <c r="T117" s="36">
        <v>3.3803610000000001E-3</v>
      </c>
      <c r="U117" s="36">
        <v>0.4182499999999999</v>
      </c>
      <c r="V117" s="36">
        <v>0.9886999999999998</v>
      </c>
      <c r="W117" s="36">
        <v>0.52274698308798517</v>
      </c>
      <c r="X117" s="36">
        <v>4.6973408919032771</v>
      </c>
      <c r="Y117" s="36">
        <v>5.220087874991262</v>
      </c>
      <c r="Z117" s="36">
        <v>1.8221652207905527E-3</v>
      </c>
      <c r="AA117" s="36">
        <v>3.8994335724917823E-4</v>
      </c>
      <c r="AB117" s="36">
        <v>3.8994300000000002E-4</v>
      </c>
      <c r="AC117" s="36">
        <v>6.2587546059518582E-4</v>
      </c>
      <c r="AD117" s="36">
        <v>3.0820618977657758E-2</v>
      </c>
      <c r="AE117" s="36">
        <v>0.27738557079891984</v>
      </c>
      <c r="AF117" s="36">
        <v>0.30820618977657765</v>
      </c>
      <c r="AG117" s="36">
        <v>8.1443264868233584E-2</v>
      </c>
      <c r="AH117" s="36">
        <v>0.13854716322412153</v>
      </c>
      <c r="AI117" s="36">
        <v>0.44372537410968638</v>
      </c>
      <c r="AJ117" s="36">
        <v>3.9799249764482577E-5</v>
      </c>
      <c r="AK117" s="36">
        <v>4.8095104002968468E-5</v>
      </c>
      <c r="AL117" s="36">
        <v>1.2028976905652339E-4</v>
      </c>
      <c r="AM117" s="36">
        <v>8.2108939578593249E-2</v>
      </c>
      <c r="AN117" s="36">
        <v>0.16941587730578225</v>
      </c>
      <c r="AO117" s="36">
        <v>0.7212312346776627</v>
      </c>
      <c r="AP117" s="36">
        <v>70.558723698999998</v>
      </c>
      <c r="AQ117" s="36">
        <v>37.993158915000002</v>
      </c>
      <c r="AR117" s="36">
        <v>108.55188261399999</v>
      </c>
      <c r="AS117" s="36">
        <v>8.4517126900000008</v>
      </c>
      <c r="AT117" s="36">
        <v>609.30288084999995</v>
      </c>
      <c r="AU117" s="36">
        <v>1410.2873908629999</v>
      </c>
      <c r="AV117" s="36">
        <v>330.86903809400002</v>
      </c>
      <c r="AW117" s="36">
        <v>765.82672939300005</v>
      </c>
      <c r="AX117" s="36">
        <v>317.423476956</v>
      </c>
      <c r="AY117" s="36">
        <v>734.705745181</v>
      </c>
      <c r="AZ117" s="36">
        <v>1.7718299785714289</v>
      </c>
      <c r="BA117" s="36">
        <v>3.5436599571428578</v>
      </c>
      <c r="BB117" s="36">
        <v>0.81169292500000001</v>
      </c>
      <c r="BC117" s="36">
        <v>35.863931979999997</v>
      </c>
      <c r="BD117" s="36">
        <v>83.010359295000001</v>
      </c>
      <c r="BE117" s="36">
        <v>0.52707332714285715</v>
      </c>
      <c r="BF117" s="36">
        <v>1.0541466557142858</v>
      </c>
      <c r="BG117" s="36">
        <v>4.378347035</v>
      </c>
      <c r="BH117" s="36">
        <v>21.768290478000001</v>
      </c>
      <c r="BI117" s="36">
        <v>0.03</v>
      </c>
      <c r="BJ117" s="36">
        <v>0.03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5.9674826110000003</v>
      </c>
      <c r="E118" s="36">
        <v>46</v>
      </c>
      <c r="F118" s="36">
        <v>10</v>
      </c>
      <c r="G118" s="36">
        <v>19</v>
      </c>
      <c r="H118" s="36">
        <v>17</v>
      </c>
      <c r="I118" s="36">
        <v>0.55435503548285903</v>
      </c>
      <c r="J118" s="36">
        <v>13.391725433555306</v>
      </c>
      <c r="K118" s="36">
        <v>0.27539253548519704</v>
      </c>
      <c r="L118" s="36">
        <v>0.27896249999766198</v>
      </c>
      <c r="M118" s="36">
        <v>9.8281584690354578</v>
      </c>
      <c r="N118" s="36">
        <v>4.1179220000027073</v>
      </c>
      <c r="O118" s="36">
        <v>7.210826699999999E-2</v>
      </c>
      <c r="P118" s="36">
        <v>0.109968911</v>
      </c>
      <c r="Q118" s="36">
        <v>6.5468293999999996E-2</v>
      </c>
      <c r="R118" s="36">
        <v>6.6399729999999995E-3</v>
      </c>
      <c r="S118" s="36">
        <v>0.101308077</v>
      </c>
      <c r="T118" s="36">
        <v>8.6608339999999992E-3</v>
      </c>
      <c r="U118" s="36">
        <v>2.236149999999999</v>
      </c>
      <c r="V118" s="36">
        <v>5.3036000000000003</v>
      </c>
      <c r="W118" s="36">
        <v>2.8626133024828579</v>
      </c>
      <c r="X118" s="36">
        <v>18.805294344555307</v>
      </c>
      <c r="Y118" s="36">
        <v>21.667907647038163</v>
      </c>
      <c r="Z118" s="36">
        <v>9.9341170278120349E-3</v>
      </c>
      <c r="AA118" s="36">
        <v>2.9518860213727789E-3</v>
      </c>
      <c r="AB118" s="36">
        <v>2.9518859999999999E-3</v>
      </c>
      <c r="AC118" s="36">
        <v>4.9794091166154436E-3</v>
      </c>
      <c r="AD118" s="36">
        <v>0.13098796912519317</v>
      </c>
      <c r="AE118" s="36">
        <v>1.1788917221267381</v>
      </c>
      <c r="AF118" s="36">
        <v>1.3098796912519317</v>
      </c>
      <c r="AG118" s="36">
        <v>0.42702695192307671</v>
      </c>
      <c r="AH118" s="36">
        <v>0.72643665384615408</v>
      </c>
      <c r="AI118" s="36">
        <v>2.3265606346153827</v>
      </c>
      <c r="AJ118" s="36">
        <v>3.012821058762451E-4</v>
      </c>
      <c r="AK118" s="36">
        <v>3.6408209449818711E-4</v>
      </c>
      <c r="AL118" s="36">
        <v>9.1059894707991838E-4</v>
      </c>
      <c r="AM118" s="36">
        <v>0.43230764314556841</v>
      </c>
      <c r="AN118" s="36">
        <v>0.85778870506584548</v>
      </c>
      <c r="AO118" s="36">
        <v>3.5063629556892009</v>
      </c>
      <c r="AP118" s="36">
        <v>147.223245139</v>
      </c>
      <c r="AQ118" s="36">
        <v>79.274055075000007</v>
      </c>
      <c r="AR118" s="36">
        <v>226.49730021400001</v>
      </c>
      <c r="AS118" s="36">
        <v>19.415742766000001</v>
      </c>
      <c r="AT118" s="36">
        <v>633.14948322299995</v>
      </c>
      <c r="AU118" s="36">
        <v>1498.773760222</v>
      </c>
      <c r="AV118" s="36">
        <v>332.61521532099999</v>
      </c>
      <c r="AW118" s="36">
        <v>787.35744114700003</v>
      </c>
      <c r="AX118" s="36">
        <v>317.90216961200002</v>
      </c>
      <c r="AY118" s="36">
        <v>752.52913057299997</v>
      </c>
      <c r="AZ118" s="36">
        <v>3.0873685928571426</v>
      </c>
      <c r="BA118" s="36">
        <v>6.1747371871428571</v>
      </c>
      <c r="BB118" s="36">
        <v>1.2270008269999999</v>
      </c>
      <c r="BC118" s="36">
        <v>44.623463977</v>
      </c>
      <c r="BD118" s="36">
        <v>105.63141670500001</v>
      </c>
      <c r="BE118" s="36">
        <v>0.79675378285714282</v>
      </c>
      <c r="BF118" s="36">
        <v>1.5935075671428574</v>
      </c>
      <c r="BG118" s="36">
        <v>4.0810542080000003</v>
      </c>
      <c r="BH118" s="36">
        <v>23.770169058</v>
      </c>
      <c r="BI118" s="36">
        <v>0</v>
      </c>
      <c r="BJ118" s="36">
        <v>0</v>
      </c>
      <c r="BK118" s="36">
        <v>0.18</v>
      </c>
      <c r="BL118" s="36">
        <v>0.18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5.9016870900000002</v>
      </c>
      <c r="E119" s="36">
        <v>11</v>
      </c>
      <c r="F119" s="36">
        <v>5</v>
      </c>
      <c r="G119" s="36">
        <v>6</v>
      </c>
      <c r="H119" s="36">
        <v>0</v>
      </c>
      <c r="I119" s="36">
        <v>5.5936796466771712</v>
      </c>
      <c r="J119" s="36">
        <v>76.785656281692113</v>
      </c>
      <c r="K119" s="36">
        <v>3.9790536466759532</v>
      </c>
      <c r="L119" s="36">
        <v>1.6146260000012183</v>
      </c>
      <c r="M119" s="36">
        <v>66.955617428370061</v>
      </c>
      <c r="N119" s="36">
        <v>15.423718499999227</v>
      </c>
      <c r="O119" s="36">
        <v>0.14826727100000001</v>
      </c>
      <c r="P119" s="36">
        <v>0.25736528600000003</v>
      </c>
      <c r="Q119" s="36">
        <v>0.139738167</v>
      </c>
      <c r="R119" s="36">
        <v>8.5291039999999992E-3</v>
      </c>
      <c r="S119" s="36">
        <v>0.24624036800000002</v>
      </c>
      <c r="T119" s="36">
        <v>1.1124917999999999E-2</v>
      </c>
      <c r="U119" s="36">
        <v>2.3454000000000006</v>
      </c>
      <c r="V119" s="36">
        <v>5.5700999999999992</v>
      </c>
      <c r="W119" s="36">
        <v>8.0873469176771717</v>
      </c>
      <c r="X119" s="36">
        <v>82.613121567692104</v>
      </c>
      <c r="Y119" s="36">
        <v>90.700468485369271</v>
      </c>
      <c r="Z119" s="36">
        <v>7.2536239029553529E-2</v>
      </c>
      <c r="AA119" s="36">
        <v>3.2542300393490362E-2</v>
      </c>
      <c r="AB119" s="36">
        <v>3.2542300000000003E-2</v>
      </c>
      <c r="AC119" s="36">
        <v>3.6668331704065152E-2</v>
      </c>
      <c r="AD119" s="36">
        <v>0.605399895899422</v>
      </c>
      <c r="AE119" s="36">
        <v>5.4485990630947976</v>
      </c>
      <c r="AF119" s="36">
        <v>6.0539989589942174</v>
      </c>
      <c r="AG119" s="36">
        <v>0.42002854011579804</v>
      </c>
      <c r="AH119" s="36">
        <v>0.7145313096222774</v>
      </c>
      <c r="AI119" s="36">
        <v>2.288431356492969</v>
      </c>
      <c r="AJ119" s="36">
        <v>3.3214062769491037E-3</v>
      </c>
      <c r="AK119" s="36">
        <v>4.013728424399979E-3</v>
      </c>
      <c r="AL119" s="36">
        <v>1.0038661423767326E-2</v>
      </c>
      <c r="AM119" s="36">
        <v>0.46001827809681228</v>
      </c>
      <c r="AN119" s="36">
        <v>1.3239449339460994</v>
      </c>
      <c r="AO119" s="36">
        <v>7.7470690810115332</v>
      </c>
      <c r="AP119" s="36">
        <v>471.34698205900003</v>
      </c>
      <c r="AQ119" s="36">
        <v>253.80222110899999</v>
      </c>
      <c r="AR119" s="36">
        <v>725.14920316799999</v>
      </c>
      <c r="AS119" s="36">
        <v>31.708209239999999</v>
      </c>
      <c r="AT119" s="36">
        <v>1850.666694262</v>
      </c>
      <c r="AU119" s="36">
        <v>4080.486695479</v>
      </c>
      <c r="AV119" s="36">
        <v>1029.356492142</v>
      </c>
      <c r="AW119" s="36">
        <v>2269.6012653789999</v>
      </c>
      <c r="AX119" s="36">
        <v>992.30427136799995</v>
      </c>
      <c r="AY119" s="36">
        <v>2187.9057907840001</v>
      </c>
      <c r="AZ119" s="36">
        <v>7.6060293528571439</v>
      </c>
      <c r="BA119" s="36">
        <v>15.212058705714288</v>
      </c>
      <c r="BB119" s="36">
        <v>2.1530172059999999</v>
      </c>
      <c r="BC119" s="36">
        <v>111.086051586</v>
      </c>
      <c r="BD119" s="36">
        <v>244.93073601899999</v>
      </c>
      <c r="BE119" s="36">
        <v>1.39806312</v>
      </c>
      <c r="BF119" s="36">
        <v>2.7961262414285715</v>
      </c>
      <c r="BG119" s="36">
        <v>0.96829597899999997</v>
      </c>
      <c r="BH119" s="36">
        <v>29.782226959999999</v>
      </c>
      <c r="BI119" s="36">
        <v>0.09</v>
      </c>
      <c r="BJ119" s="36">
        <v>0.09</v>
      </c>
      <c r="BK119" s="36">
        <v>0.09</v>
      </c>
      <c r="BL119" s="36">
        <v>0.09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5.9396672209999997</v>
      </c>
      <c r="E120" s="36">
        <v>14</v>
      </c>
      <c r="F120" s="36">
        <v>6</v>
      </c>
      <c r="G120" s="36">
        <v>4</v>
      </c>
      <c r="H120" s="36">
        <v>4</v>
      </c>
      <c r="I120" s="36">
        <v>0.89516254972232434</v>
      </c>
      <c r="J120" s="36">
        <v>11.215881625024817</v>
      </c>
      <c r="K120" s="36">
        <v>0.49926404972240335</v>
      </c>
      <c r="L120" s="36">
        <v>0.39589849999992105</v>
      </c>
      <c r="M120" s="36">
        <v>8.4074716747463167</v>
      </c>
      <c r="N120" s="36">
        <v>3.7035725000008246</v>
      </c>
      <c r="O120" s="36">
        <v>1.533905E-2</v>
      </c>
      <c r="P120" s="36">
        <v>2.4068434E-2</v>
      </c>
      <c r="Q120" s="36">
        <v>1.3648105000000001E-2</v>
      </c>
      <c r="R120" s="36">
        <v>1.6909449999999999E-3</v>
      </c>
      <c r="S120" s="36">
        <v>2.1862853000000002E-2</v>
      </c>
      <c r="T120" s="36">
        <v>2.2055809999999999E-3</v>
      </c>
      <c r="U120" s="36">
        <v>0.29139999999999999</v>
      </c>
      <c r="V120" s="36">
        <v>0.69200000000000006</v>
      </c>
      <c r="W120" s="36">
        <v>1.2019015997223244</v>
      </c>
      <c r="X120" s="36">
        <v>11.931950059024818</v>
      </c>
      <c r="Y120" s="36">
        <v>13.133851658747142</v>
      </c>
      <c r="Z120" s="36">
        <v>1.1361347906344311E-2</v>
      </c>
      <c r="AA120" s="36">
        <v>4.9456937039403029E-3</v>
      </c>
      <c r="AB120" s="36">
        <v>4.9456939999999996E-3</v>
      </c>
      <c r="AC120" s="36">
        <v>7.8214972396456455E-3</v>
      </c>
      <c r="AD120" s="36">
        <v>0.13698471130352305</v>
      </c>
      <c r="AE120" s="36">
        <v>1.2328624017317067</v>
      </c>
      <c r="AF120" s="36">
        <v>1.3698471130352301</v>
      </c>
      <c r="AG120" s="36">
        <v>5.4750845445285849E-2</v>
      </c>
      <c r="AH120" s="36">
        <v>9.3139369263244912E-2</v>
      </c>
      <c r="AI120" s="36">
        <v>0.29829770966741942</v>
      </c>
      <c r="AJ120" s="36">
        <v>5.0477867631817735E-4</v>
      </c>
      <c r="AK120" s="36">
        <v>6.0999599248315046E-4</v>
      </c>
      <c r="AL120" s="36">
        <v>1.52564961823711E-3</v>
      </c>
      <c r="AM120" s="36">
        <v>6.3077121361249669E-2</v>
      </c>
      <c r="AN120" s="36">
        <v>0.23073407655925113</v>
      </c>
      <c r="AO120" s="36">
        <v>1.5326857610173634</v>
      </c>
      <c r="AP120" s="36">
        <v>64.830782485</v>
      </c>
      <c r="AQ120" s="36">
        <v>34.908882876</v>
      </c>
      <c r="AR120" s="36">
        <v>99.739665360999993</v>
      </c>
      <c r="AS120" s="36">
        <v>11.678394168000001</v>
      </c>
      <c r="AT120" s="36">
        <v>387.22267269000002</v>
      </c>
      <c r="AU120" s="36">
        <v>856.07242445700001</v>
      </c>
      <c r="AV120" s="36">
        <v>265.83858912400001</v>
      </c>
      <c r="AW120" s="36">
        <v>587.71632333599996</v>
      </c>
      <c r="AX120" s="36">
        <v>260.58927428499999</v>
      </c>
      <c r="AY120" s="36">
        <v>576.11113077300001</v>
      </c>
      <c r="AZ120" s="36">
        <v>7.6204978800000012</v>
      </c>
      <c r="BA120" s="36">
        <v>15.240995760000002</v>
      </c>
      <c r="BB120" s="36">
        <v>0.59208012799999998</v>
      </c>
      <c r="BC120" s="36">
        <v>21.678203915000001</v>
      </c>
      <c r="BD120" s="36">
        <v>47.926203430000001</v>
      </c>
      <c r="BE120" s="36">
        <v>0.3844676142857143</v>
      </c>
      <c r="BF120" s="36">
        <v>0.76893522999999997</v>
      </c>
      <c r="BG120" s="36">
        <v>2.0514172940000002</v>
      </c>
      <c r="BH120" s="36">
        <v>15.096675856999999</v>
      </c>
      <c r="BI120" s="36">
        <v>0.06</v>
      </c>
      <c r="BJ120" s="36">
        <v>0.06</v>
      </c>
      <c r="BK120" s="36">
        <v>0.09</v>
      </c>
      <c r="BL120" s="36">
        <v>0.09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6.1510967089999999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14.963702776714069</v>
      </c>
      <c r="J121" s="36">
        <v>89.704053805378791</v>
      </c>
      <c r="K121" s="36">
        <v>11.847806776706886</v>
      </c>
      <c r="L121" s="36">
        <v>3.1158960000071838</v>
      </c>
      <c r="M121" s="36">
        <v>88.039311582090264</v>
      </c>
      <c r="N121" s="36">
        <v>16.6284450000026</v>
      </c>
      <c r="O121" s="36">
        <v>9.8767263999999994E-2</v>
      </c>
      <c r="P121" s="36">
        <v>0.16393739900000001</v>
      </c>
      <c r="Q121" s="36">
        <v>8.9150590000000002E-2</v>
      </c>
      <c r="R121" s="36">
        <v>9.6166739999999987E-3</v>
      </c>
      <c r="S121" s="36">
        <v>0.15139391100000002</v>
      </c>
      <c r="T121" s="36">
        <v>1.2543487999999998E-2</v>
      </c>
      <c r="U121" s="36" t="s">
        <v>339</v>
      </c>
      <c r="V121" s="36" t="s">
        <v>339</v>
      </c>
      <c r="W121" s="36">
        <v>15.062470040714068</v>
      </c>
      <c r="X121" s="36">
        <v>89.867991204378797</v>
      </c>
      <c r="Y121" s="36">
        <v>104.93046124509286</v>
      </c>
      <c r="Z121" s="36">
        <v>0.10781088105237455</v>
      </c>
      <c r="AA121" s="36">
        <v>5.1840791536677658E-2</v>
      </c>
      <c r="AB121" s="36">
        <v>5.1840791999999997E-2</v>
      </c>
      <c r="AC121" s="36">
        <v>0.23377817300973799</v>
      </c>
      <c r="AD121" s="36">
        <v>1.4441626404355403</v>
      </c>
      <c r="AE121" s="36">
        <v>12.997463763919862</v>
      </c>
      <c r="AF121" s="36">
        <v>14.441626404355402</v>
      </c>
      <c r="AG121" s="36" t="s">
        <v>339</v>
      </c>
      <c r="AH121" s="36" t="s">
        <v>339</v>
      </c>
      <c r="AI121" s="36" t="s">
        <v>339</v>
      </c>
      <c r="AJ121" s="36">
        <v>5.2910935581805558E-3</v>
      </c>
      <c r="AK121" s="36">
        <v>6.3939813840388354E-3</v>
      </c>
      <c r="AL121" s="36">
        <v>1.5991867779104291E-2</v>
      </c>
      <c r="AM121" s="36">
        <v>0.23906926656791855</v>
      </c>
      <c r="AN121" s="36">
        <v>1.4505566218195791</v>
      </c>
      <c r="AO121" s="36">
        <v>13.013455631698967</v>
      </c>
      <c r="AP121" s="36">
        <v>353.86186158599997</v>
      </c>
      <c r="AQ121" s="36">
        <v>190.541002392</v>
      </c>
      <c r="AR121" s="36">
        <v>544.40286397799991</v>
      </c>
      <c r="AS121" s="36">
        <v>48.619462835999997</v>
      </c>
      <c r="AT121" s="36">
        <v>1134.9118436030001</v>
      </c>
      <c r="AU121" s="36">
        <v>2610.9078769950002</v>
      </c>
      <c r="AV121" s="36">
        <v>845.21612810099998</v>
      </c>
      <c r="AW121" s="36">
        <v>1944.4518612259999</v>
      </c>
      <c r="AX121" s="36">
        <v>834.02355679100003</v>
      </c>
      <c r="AY121" s="36">
        <v>1918.7029250759999</v>
      </c>
      <c r="AZ121" s="36">
        <v>6.3229646714285721</v>
      </c>
      <c r="BA121" s="36">
        <v>12.645929344285715</v>
      </c>
      <c r="BB121" s="36">
        <v>1.2535803649999999</v>
      </c>
      <c r="BC121" s="36">
        <v>85.080923788000007</v>
      </c>
      <c r="BD121" s="36">
        <v>195.73190230899999</v>
      </c>
      <c r="BE121" s="36">
        <v>0.81401322428571432</v>
      </c>
      <c r="BF121" s="36">
        <v>1.6280264485714286</v>
      </c>
      <c r="BG121" s="36">
        <v>5.0195942499999999</v>
      </c>
      <c r="BH121" s="36">
        <v>29.578315782000001</v>
      </c>
      <c r="BI121" s="36">
        <v>0.27</v>
      </c>
      <c r="BJ121" s="36">
        <v>0.33999999999999997</v>
      </c>
      <c r="BK121" s="36">
        <v>0.4800000000000002</v>
      </c>
      <c r="BL121" s="36">
        <v>0.78000000000000047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6.2621670280000004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32.816085585598493</v>
      </c>
      <c r="J122" s="36">
        <v>184.13158704544838</v>
      </c>
      <c r="K122" s="36">
        <v>23.210099585574163</v>
      </c>
      <c r="L122" s="36">
        <v>9.6059860000243305</v>
      </c>
      <c r="M122" s="36">
        <v>164.70245713104254</v>
      </c>
      <c r="N122" s="36">
        <v>52.245215500004349</v>
      </c>
      <c r="O122" s="36">
        <v>0.54986573000000005</v>
      </c>
      <c r="P122" s="36">
        <v>0.88832807999999996</v>
      </c>
      <c r="Q122" s="36">
        <v>0.47951208700000003</v>
      </c>
      <c r="R122" s="36">
        <v>7.0353642999999993E-2</v>
      </c>
      <c r="S122" s="36">
        <v>0.796562459</v>
      </c>
      <c r="T122" s="36">
        <v>9.1765621000000006E-2</v>
      </c>
      <c r="U122" s="36" t="s">
        <v>339</v>
      </c>
      <c r="V122" s="36" t="s">
        <v>339</v>
      </c>
      <c r="W122" s="36">
        <v>33.365951315598494</v>
      </c>
      <c r="X122" s="36">
        <v>185.01991512544839</v>
      </c>
      <c r="Y122" s="36">
        <v>218.38586644104689</v>
      </c>
      <c r="Z122" s="36">
        <v>0.23750248025193216</v>
      </c>
      <c r="AA122" s="36">
        <v>0.11414621103376048</v>
      </c>
      <c r="AB122" s="36">
        <v>0.114146211</v>
      </c>
      <c r="AC122" s="36">
        <v>0.27607429908130987</v>
      </c>
      <c r="AD122" s="36">
        <v>1.6545303731081358</v>
      </c>
      <c r="AE122" s="36">
        <v>14.890773357973218</v>
      </c>
      <c r="AF122" s="36">
        <v>16.545303731081354</v>
      </c>
      <c r="AG122" s="36" t="s">
        <v>339</v>
      </c>
      <c r="AH122" s="36" t="s">
        <v>339</v>
      </c>
      <c r="AI122" s="36" t="s">
        <v>339</v>
      </c>
      <c r="AJ122" s="36">
        <v>1.1650251605597161E-2</v>
      </c>
      <c r="AK122" s="36">
        <v>1.4078657366819722E-2</v>
      </c>
      <c r="AL122" s="36">
        <v>3.5211867785464007E-2</v>
      </c>
      <c r="AM122" s="36">
        <v>0.28772455068690705</v>
      </c>
      <c r="AN122" s="36">
        <v>1.6686090304749555</v>
      </c>
      <c r="AO122" s="36">
        <v>14.925985225758682</v>
      </c>
      <c r="AP122" s="36">
        <v>434.16003586400001</v>
      </c>
      <c r="AQ122" s="36">
        <v>233.77848084999999</v>
      </c>
      <c r="AR122" s="36">
        <v>667.938516714</v>
      </c>
      <c r="AS122" s="36">
        <v>111.560667831</v>
      </c>
      <c r="AT122" s="36">
        <v>1337.9244166829999</v>
      </c>
      <c r="AU122" s="36">
        <v>3066.8061862710001</v>
      </c>
      <c r="AV122" s="36">
        <v>1007.1346795859999</v>
      </c>
      <c r="AW122" s="36">
        <v>2308.5660350090002</v>
      </c>
      <c r="AX122" s="36">
        <v>994.55393249199994</v>
      </c>
      <c r="AY122" s="36">
        <v>2279.7282975869998</v>
      </c>
      <c r="AZ122" s="36">
        <v>20.180485547142858</v>
      </c>
      <c r="BA122" s="36">
        <v>40.360971094285716</v>
      </c>
      <c r="BB122" s="36">
        <v>1.9551860430000001</v>
      </c>
      <c r="BC122" s="36">
        <v>93.801666276000006</v>
      </c>
      <c r="BD122" s="36">
        <v>215.01328986199999</v>
      </c>
      <c r="BE122" s="36">
        <v>1.2696013271428572</v>
      </c>
      <c r="BF122" s="36">
        <v>2.5392026542857145</v>
      </c>
      <c r="BG122" s="36">
        <v>8.7410504670000009</v>
      </c>
      <c r="BH122" s="36">
        <v>48.416491712999999</v>
      </c>
      <c r="BI122" s="36">
        <v>0.93000000000000016</v>
      </c>
      <c r="BJ122" s="36">
        <v>1.1900000000000004</v>
      </c>
      <c r="BK122" s="36">
        <v>1.3200000000000003</v>
      </c>
      <c r="BL122" s="36">
        <v>1.8100000000000005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6.4337937600000004</v>
      </c>
      <c r="E123" s="36">
        <v>101</v>
      </c>
      <c r="F123" s="36">
        <v>39</v>
      </c>
      <c r="G123" s="36">
        <v>51</v>
      </c>
      <c r="H123" s="36">
        <v>11</v>
      </c>
      <c r="I123" s="36">
        <v>78.337399531751188</v>
      </c>
      <c r="J123" s="36">
        <v>465.99253124158611</v>
      </c>
      <c r="K123" s="36">
        <v>66.159353531724435</v>
      </c>
      <c r="L123" s="36">
        <v>12.178046000026757</v>
      </c>
      <c r="M123" s="36">
        <v>477.55241027333176</v>
      </c>
      <c r="N123" s="36">
        <v>66.777520500005508</v>
      </c>
      <c r="O123" s="36">
        <v>2.386057219</v>
      </c>
      <c r="P123" s="36">
        <v>4.1665997880000001</v>
      </c>
      <c r="Q123" s="36">
        <v>2.1774699549999998</v>
      </c>
      <c r="R123" s="36">
        <v>0.20858726399999999</v>
      </c>
      <c r="S123" s="36">
        <v>3.8945294430000001</v>
      </c>
      <c r="T123" s="36">
        <v>0.27207034499999999</v>
      </c>
      <c r="U123" s="36">
        <v>19.555600000000005</v>
      </c>
      <c r="V123" s="36">
        <v>46.407599999999995</v>
      </c>
      <c r="W123" s="36">
        <v>100.27905675075118</v>
      </c>
      <c r="X123" s="36">
        <v>516.56673102958609</v>
      </c>
      <c r="Y123" s="36">
        <v>616.84578778033733</v>
      </c>
      <c r="Z123" s="36">
        <v>0.59012686295189809</v>
      </c>
      <c r="AA123" s="36">
        <v>0.2836169301132605</v>
      </c>
      <c r="AB123" s="36">
        <v>0.28361692999999999</v>
      </c>
      <c r="AC123" s="36">
        <v>1.4145656921822265</v>
      </c>
      <c r="AD123" s="36">
        <v>8.3455354158127477</v>
      </c>
      <c r="AE123" s="36">
        <v>75.120230812916219</v>
      </c>
      <c r="AF123" s="36">
        <v>83.465766228728967</v>
      </c>
      <c r="AG123" s="36">
        <v>3.5461212462477789</v>
      </c>
      <c r="AH123" s="36">
        <v>6.0324821200536958</v>
      </c>
      <c r="AI123" s="36">
        <v>19.320246789901702</v>
      </c>
      <c r="AJ123" s="36">
        <v>2.8947158330557173E-2</v>
      </c>
      <c r="AK123" s="36">
        <v>3.4980973489337229E-2</v>
      </c>
      <c r="AL123" s="36">
        <v>8.7490261423387936E-2</v>
      </c>
      <c r="AM123" s="36">
        <v>4.9896340967605628</v>
      </c>
      <c r="AN123" s="36">
        <v>14.412998509355782</v>
      </c>
      <c r="AO123" s="36">
        <v>94.527967864241305</v>
      </c>
      <c r="AP123" s="36">
        <v>2854.1394161160001</v>
      </c>
      <c r="AQ123" s="36">
        <v>1536.844300986</v>
      </c>
      <c r="AR123" s="36">
        <v>4390.9837171019999</v>
      </c>
      <c r="AS123" s="36">
        <v>159.44615612999999</v>
      </c>
      <c r="AT123" s="36">
        <v>8201.4050250470009</v>
      </c>
      <c r="AU123" s="36">
        <v>18380.336239878001</v>
      </c>
      <c r="AV123" s="36">
        <v>4792.8992488820004</v>
      </c>
      <c r="AW123" s="36">
        <v>10741.464357543</v>
      </c>
      <c r="AX123" s="36">
        <v>4634.214441479</v>
      </c>
      <c r="AY123" s="36">
        <v>10385.832595995</v>
      </c>
      <c r="AZ123" s="36">
        <v>28.380280282857147</v>
      </c>
      <c r="BA123" s="36">
        <v>56.760560565714293</v>
      </c>
      <c r="BB123" s="36">
        <v>10.459268152</v>
      </c>
      <c r="BC123" s="36">
        <v>928.56832630999997</v>
      </c>
      <c r="BD123" s="36">
        <v>2081.0334335590001</v>
      </c>
      <c r="BE123" s="36">
        <v>3.3204025871428575</v>
      </c>
      <c r="BF123" s="36">
        <v>6.6408051757142861</v>
      </c>
      <c r="BG123" s="36">
        <v>17.559396866</v>
      </c>
      <c r="BH123" s="36">
        <v>87.250633723999997</v>
      </c>
      <c r="BI123" s="36">
        <v>0.87000000000000011</v>
      </c>
      <c r="BJ123" s="36">
        <v>1.3900000000000003</v>
      </c>
      <c r="BK123" s="36">
        <v>2.0400000000000005</v>
      </c>
      <c r="BL123" s="36">
        <v>2.4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5.8844975550000003</v>
      </c>
      <c r="E124" s="36">
        <v>3</v>
      </c>
      <c r="F124" s="36">
        <v>0</v>
      </c>
      <c r="G124" s="36">
        <v>3</v>
      </c>
      <c r="H124" s="36">
        <v>0</v>
      </c>
      <c r="I124" s="36">
        <v>0.82566545264888846</v>
      </c>
      <c r="J124" s="36">
        <v>11.604358755496644</v>
      </c>
      <c r="K124" s="36">
        <v>0.31096345264533071</v>
      </c>
      <c r="L124" s="36">
        <v>0.5147020000035577</v>
      </c>
      <c r="M124" s="36">
        <v>5.8847897081380776</v>
      </c>
      <c r="N124" s="36">
        <v>6.5452345000074548</v>
      </c>
      <c r="O124" s="36">
        <v>4.7699843999999991E-2</v>
      </c>
      <c r="P124" s="36">
        <v>8.3368132000000011E-2</v>
      </c>
      <c r="Q124" s="36">
        <v>4.1916448999999995E-2</v>
      </c>
      <c r="R124" s="36">
        <v>5.7833950000000002E-3</v>
      </c>
      <c r="S124" s="36">
        <v>7.5824573000000006E-2</v>
      </c>
      <c r="T124" s="36">
        <v>7.543559E-3</v>
      </c>
      <c r="U124" s="36">
        <v>0.25919999999999999</v>
      </c>
      <c r="V124" s="36">
        <v>0.61560000000000004</v>
      </c>
      <c r="W124" s="36">
        <v>1.1325652966488886</v>
      </c>
      <c r="X124" s="36">
        <v>12.303326887496645</v>
      </c>
      <c r="Y124" s="36">
        <v>13.435892184145533</v>
      </c>
      <c r="Z124" s="36">
        <v>1.1653860039171578E-2</v>
      </c>
      <c r="AA124" s="36">
        <v>5.0502546681468179E-3</v>
      </c>
      <c r="AB124" s="36">
        <v>5.050255E-3</v>
      </c>
      <c r="AC124" s="36">
        <v>3.6873934322018318E-3</v>
      </c>
      <c r="AD124" s="36">
        <v>0.12212777095848416</v>
      </c>
      <c r="AE124" s="36">
        <v>1.0991499386263572</v>
      </c>
      <c r="AF124" s="36">
        <v>1.2212777095848413</v>
      </c>
      <c r="AG124" s="36">
        <v>4.7698325977301378E-2</v>
      </c>
      <c r="AH124" s="36">
        <v>8.1141979823455224E-2</v>
      </c>
      <c r="AI124" s="36">
        <v>0.25987363808322822</v>
      </c>
      <c r="AJ124" s="36">
        <v>5.1545061769092139E-4</v>
      </c>
      <c r="AK124" s="36">
        <v>6.2289242137058881E-4</v>
      </c>
      <c r="AL124" s="36">
        <v>1.5579046363867349E-3</v>
      </c>
      <c r="AM124" s="36">
        <v>5.1901170027194132E-2</v>
      </c>
      <c r="AN124" s="36">
        <v>0.20389264320330996</v>
      </c>
      <c r="AO124" s="36">
        <v>1.3605814813459722</v>
      </c>
      <c r="AP124" s="36">
        <v>160.48645144299999</v>
      </c>
      <c r="AQ124" s="36">
        <v>86.415781546000005</v>
      </c>
      <c r="AR124" s="36">
        <v>246.902232989</v>
      </c>
      <c r="AS124" s="36">
        <v>38.818184917000004</v>
      </c>
      <c r="AT124" s="36">
        <v>634.52712577700004</v>
      </c>
      <c r="AU124" s="36">
        <v>1452.431549011</v>
      </c>
      <c r="AV124" s="36">
        <v>347.92005780400001</v>
      </c>
      <c r="AW124" s="36">
        <v>796.38844102799999</v>
      </c>
      <c r="AX124" s="36">
        <v>334.87997341900001</v>
      </c>
      <c r="AY124" s="36">
        <v>766.53970928299998</v>
      </c>
      <c r="AZ124" s="36">
        <v>3.1880938985714287</v>
      </c>
      <c r="BA124" s="36">
        <v>6.3761877985714293</v>
      </c>
      <c r="BB124" s="36">
        <v>0.95446092500000002</v>
      </c>
      <c r="BC124" s="36">
        <v>45.343787968999997</v>
      </c>
      <c r="BD124" s="36">
        <v>103.791856207</v>
      </c>
      <c r="BE124" s="36">
        <v>0.3030034671428572</v>
      </c>
      <c r="BF124" s="36">
        <v>0.60600693571428577</v>
      </c>
      <c r="BG124" s="36">
        <v>6.7276545949999997</v>
      </c>
      <c r="BH124" s="36">
        <v>34.159967133999999</v>
      </c>
      <c r="BI124" s="36">
        <v>0.33000000000000007</v>
      </c>
      <c r="BJ124" s="36">
        <v>0.33000000000000007</v>
      </c>
      <c r="BK124" s="36">
        <v>0.24</v>
      </c>
      <c r="BL124" s="36">
        <v>0.24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5.7924961650000002</v>
      </c>
      <c r="E125" s="36">
        <v>0</v>
      </c>
      <c r="F125" s="36" t="s">
        <v>339</v>
      </c>
      <c r="G125" s="36" t="s">
        <v>339</v>
      </c>
      <c r="H125" s="36" t="s">
        <v>339</v>
      </c>
      <c r="I125" s="36">
        <v>0.54560829544347089</v>
      </c>
      <c r="J125" s="36">
        <v>9.4904559857004642</v>
      </c>
      <c r="K125" s="36">
        <v>0.15018679544771352</v>
      </c>
      <c r="L125" s="36">
        <v>0.39542149999575732</v>
      </c>
      <c r="M125" s="36">
        <v>3.9854092811341002</v>
      </c>
      <c r="N125" s="36">
        <v>6.0506550000098347</v>
      </c>
      <c r="O125" s="36">
        <v>3.1100268E-2</v>
      </c>
      <c r="P125" s="36">
        <v>5.0506489000000002E-2</v>
      </c>
      <c r="Q125" s="36">
        <v>2.6140481E-2</v>
      </c>
      <c r="R125" s="36">
        <v>4.9597870000000002E-3</v>
      </c>
      <c r="S125" s="36">
        <v>4.4037200999999998E-2</v>
      </c>
      <c r="T125" s="36">
        <v>6.4692880000000001E-3</v>
      </c>
      <c r="U125" s="36" t="s">
        <v>339</v>
      </c>
      <c r="V125" s="36" t="s">
        <v>339</v>
      </c>
      <c r="W125" s="36">
        <v>0.57670856344347088</v>
      </c>
      <c r="X125" s="36">
        <v>9.5409624747004642</v>
      </c>
      <c r="Y125" s="36">
        <v>10.117671038143936</v>
      </c>
      <c r="Z125" s="36">
        <v>7.8732634793790106E-3</v>
      </c>
      <c r="AA125" s="36">
        <v>3.4781123514465518E-3</v>
      </c>
      <c r="AB125" s="36">
        <v>3.4781119999999998E-3</v>
      </c>
      <c r="AC125" s="36">
        <v>1.4296828993423099E-3</v>
      </c>
      <c r="AD125" s="36">
        <v>8.6079754989117671E-2</v>
      </c>
      <c r="AE125" s="36">
        <v>0.77471779490205872</v>
      </c>
      <c r="AF125" s="36">
        <v>0.86079754989117641</v>
      </c>
      <c r="AG125" s="36" t="s">
        <v>339</v>
      </c>
      <c r="AH125" s="36" t="s">
        <v>339</v>
      </c>
      <c r="AI125" s="36" t="s">
        <v>339</v>
      </c>
      <c r="AJ125" s="36">
        <v>3.5499098127381466E-4</v>
      </c>
      <c r="AK125" s="36">
        <v>4.2898618099048493E-4</v>
      </c>
      <c r="AL125" s="36">
        <v>1.0729293492452042E-3</v>
      </c>
      <c r="AM125" s="36">
        <v>1.7846738806161246E-3</v>
      </c>
      <c r="AN125" s="36">
        <v>8.650874117010815E-2</v>
      </c>
      <c r="AO125" s="36">
        <v>0.77579072425130391</v>
      </c>
      <c r="AP125" s="36">
        <v>113.071825518</v>
      </c>
      <c r="AQ125" s="36">
        <v>60.884829125000003</v>
      </c>
      <c r="AR125" s="36">
        <v>173.95665464300001</v>
      </c>
      <c r="AS125" s="36">
        <v>14.219399319000001</v>
      </c>
      <c r="AT125" s="36">
        <v>399.92956831700002</v>
      </c>
      <c r="AU125" s="36">
        <v>863.83069399099998</v>
      </c>
      <c r="AV125" s="36">
        <v>234.830059095</v>
      </c>
      <c r="AW125" s="36">
        <v>507.22284369099998</v>
      </c>
      <c r="AX125" s="36">
        <v>224.09210455499999</v>
      </c>
      <c r="AY125" s="36">
        <v>484.02932298899998</v>
      </c>
      <c r="AZ125" s="36">
        <v>1.3956330842857143</v>
      </c>
      <c r="BA125" s="36">
        <v>2.7912661685714286</v>
      </c>
      <c r="BB125" s="36">
        <v>1.2438702509999999</v>
      </c>
      <c r="BC125" s="36">
        <v>46.050128518999998</v>
      </c>
      <c r="BD125" s="36">
        <v>99.466300141000005</v>
      </c>
      <c r="BE125" s="36">
        <v>0.39487944428571431</v>
      </c>
      <c r="BF125" s="36">
        <v>0.78975888999999999</v>
      </c>
      <c r="BG125" s="36">
        <v>4.9109277709999999</v>
      </c>
      <c r="BH125" s="36">
        <v>27.767785890999999</v>
      </c>
      <c r="BI125" s="36">
        <v>0.30000000000000004</v>
      </c>
      <c r="BJ125" s="36">
        <v>0.30000000000000004</v>
      </c>
      <c r="BK125" s="36">
        <v>0.24</v>
      </c>
      <c r="BL125" s="36">
        <v>0.24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5.2530933590000002</v>
      </c>
      <c r="E126" s="36">
        <v>1</v>
      </c>
      <c r="F126" s="36">
        <v>0</v>
      </c>
      <c r="G126" s="36">
        <v>0</v>
      </c>
      <c r="H126" s="36">
        <v>1</v>
      </c>
      <c r="I126" s="36">
        <v>2.5756639204764422E-3</v>
      </c>
      <c r="J126" s="36">
        <v>1.3537650377575507</v>
      </c>
      <c r="K126" s="36">
        <v>2.5756639204764422E-3</v>
      </c>
      <c r="L126" s="36">
        <v>0</v>
      </c>
      <c r="M126" s="36">
        <v>0.3689607016780132</v>
      </c>
      <c r="N126" s="36">
        <v>0.98738000000001391</v>
      </c>
      <c r="O126" s="36">
        <v>2.5214780000000002E-3</v>
      </c>
      <c r="P126" s="36">
        <v>3.879923E-3</v>
      </c>
      <c r="Q126" s="36">
        <v>2.247162E-3</v>
      </c>
      <c r="R126" s="36">
        <v>2.7431600000000003E-4</v>
      </c>
      <c r="S126" s="36">
        <v>3.5221200000000001E-3</v>
      </c>
      <c r="T126" s="36">
        <v>3.5780300000000002E-4</v>
      </c>
      <c r="U126" s="36">
        <v>0</v>
      </c>
      <c r="V126" s="36">
        <v>0</v>
      </c>
      <c r="W126" s="36">
        <v>5.0971419204764428E-3</v>
      </c>
      <c r="X126" s="36">
        <v>1.3576449607575507</v>
      </c>
      <c r="Y126" s="36">
        <v>1.3627421026780271</v>
      </c>
      <c r="Z126" s="36">
        <v>1.9553917703320461E-4</v>
      </c>
      <c r="AA126" s="36">
        <v>4.1845383885105788E-5</v>
      </c>
      <c r="AB126" s="36">
        <v>4.1845399999999997E-5</v>
      </c>
      <c r="AC126" s="36">
        <v>1.2823413354294131E-5</v>
      </c>
      <c r="AD126" s="36">
        <v>1.3945982423991666E-2</v>
      </c>
      <c r="AE126" s="36">
        <v>0.12551384181592498</v>
      </c>
      <c r="AF126" s="36">
        <v>0.13945982423991668</v>
      </c>
      <c r="AG126" s="36">
        <v>0</v>
      </c>
      <c r="AH126" s="36">
        <v>0</v>
      </c>
      <c r="AI126" s="36">
        <v>0</v>
      </c>
      <c r="AJ126" s="36">
        <v>4.2709204322005135E-6</v>
      </c>
      <c r="AK126" s="36">
        <v>5.1611616699000026E-6</v>
      </c>
      <c r="AL126" s="36">
        <v>1.2908485348058163E-5</v>
      </c>
      <c r="AM126" s="36">
        <v>1.7094333786494646E-5</v>
      </c>
      <c r="AN126" s="36">
        <v>1.3951143585661565E-2</v>
      </c>
      <c r="AO126" s="36">
        <v>0.12552675030127303</v>
      </c>
      <c r="AP126" s="36">
        <v>7.0970935060000002</v>
      </c>
      <c r="AQ126" s="36">
        <v>3.8215118879999999</v>
      </c>
      <c r="AR126" s="36">
        <v>10.918605394</v>
      </c>
      <c r="AS126" s="36">
        <v>1.069382217</v>
      </c>
      <c r="AT126" s="36">
        <v>28.155886774999999</v>
      </c>
      <c r="AU126" s="36">
        <v>61.852907477999999</v>
      </c>
      <c r="AV126" s="36">
        <v>24.389894685000002</v>
      </c>
      <c r="AW126" s="36">
        <v>53.579768643999998</v>
      </c>
      <c r="AX126" s="36">
        <v>22.624540926000002</v>
      </c>
      <c r="AY126" s="36">
        <v>49.701636031</v>
      </c>
      <c r="AZ126" s="36">
        <v>0.11922872857142859</v>
      </c>
      <c r="BA126" s="36">
        <v>0.23845745714285718</v>
      </c>
      <c r="BB126" s="36">
        <v>0.34948037599999998</v>
      </c>
      <c r="BC126" s="36">
        <v>15.45675185</v>
      </c>
      <c r="BD126" s="36">
        <v>33.955422882999997</v>
      </c>
      <c r="BE126" s="36">
        <v>0.11094615000000001</v>
      </c>
      <c r="BF126" s="36">
        <v>0.22189230142857144</v>
      </c>
      <c r="BG126" s="36">
        <v>4.2652946030000001</v>
      </c>
      <c r="BH126" s="36">
        <v>16.274645478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5.5811820289999998</v>
      </c>
      <c r="E127" s="36">
        <v>2</v>
      </c>
      <c r="F127" s="36">
        <v>0</v>
      </c>
      <c r="G127" s="36">
        <v>1</v>
      </c>
      <c r="H127" s="36">
        <v>1</v>
      </c>
      <c r="I127" s="36">
        <v>2.6728349925364157E-3</v>
      </c>
      <c r="J127" s="36">
        <v>0.62819543669628397</v>
      </c>
      <c r="K127" s="36">
        <v>2.6728349925364157E-3</v>
      </c>
      <c r="L127" s="36">
        <v>0</v>
      </c>
      <c r="M127" s="36">
        <v>0.25743827168881184</v>
      </c>
      <c r="N127" s="36">
        <v>0.37343000000000859</v>
      </c>
      <c r="O127" s="36">
        <v>3.2144937999999998E-2</v>
      </c>
      <c r="P127" s="36">
        <v>5.6292005999999999E-2</v>
      </c>
      <c r="Q127" s="36">
        <v>2.8810255E-2</v>
      </c>
      <c r="R127" s="36">
        <v>3.3346830000000002E-3</v>
      </c>
      <c r="S127" s="36">
        <v>5.1942419999999996E-2</v>
      </c>
      <c r="T127" s="36">
        <v>4.3495859999999999E-3</v>
      </c>
      <c r="U127" s="36">
        <v>6.6E-3</v>
      </c>
      <c r="V127" s="36">
        <v>1.5599999999999999E-2</v>
      </c>
      <c r="W127" s="36">
        <v>4.1417772992536413E-2</v>
      </c>
      <c r="X127" s="36">
        <v>0.70008744269628387</v>
      </c>
      <c r="Y127" s="36">
        <v>0.74150521568882033</v>
      </c>
      <c r="Z127" s="36">
        <v>1.8934463297926564E-4</v>
      </c>
      <c r="AA127" s="36">
        <v>4.0519751457562831E-5</v>
      </c>
      <c r="AB127" s="36">
        <v>4.0519799999999998E-5</v>
      </c>
      <c r="AC127" s="36">
        <v>4.0461334058650375E-5</v>
      </c>
      <c r="AD127" s="36">
        <v>9.3418836031127946E-3</v>
      </c>
      <c r="AE127" s="36">
        <v>8.4076952428015148E-2</v>
      </c>
      <c r="AF127" s="36">
        <v>9.3418836031127939E-2</v>
      </c>
      <c r="AG127" s="36">
        <v>1.2069927268244574E-3</v>
      </c>
      <c r="AH127" s="36">
        <v>2.053274983563445E-3</v>
      </c>
      <c r="AI127" s="36">
        <v>6.576029339250492E-3</v>
      </c>
      <c r="AJ127" s="36">
        <v>4.13562402865491E-6</v>
      </c>
      <c r="AK127" s="36">
        <v>4.9976637487516941E-6</v>
      </c>
      <c r="AL127" s="36">
        <v>1.2499563741922579E-5</v>
      </c>
      <c r="AM127" s="36">
        <v>1.2515896849117627E-3</v>
      </c>
      <c r="AN127" s="36">
        <v>1.1400156250424991E-2</v>
      </c>
      <c r="AO127" s="36">
        <v>9.0665481331007561E-2</v>
      </c>
      <c r="AP127" s="36">
        <v>11.002559388</v>
      </c>
      <c r="AQ127" s="36">
        <v>5.9244550550000001</v>
      </c>
      <c r="AR127" s="36">
        <v>16.927014443000001</v>
      </c>
      <c r="AS127" s="36">
        <v>2.1132886270000002</v>
      </c>
      <c r="AT127" s="36">
        <v>26.092310390000002</v>
      </c>
      <c r="AU127" s="36">
        <v>59.251425898999997</v>
      </c>
      <c r="AV127" s="36">
        <v>25.467809290999998</v>
      </c>
      <c r="AW127" s="36">
        <v>57.833284691000003</v>
      </c>
      <c r="AX127" s="36">
        <v>23.543964967000001</v>
      </c>
      <c r="AY127" s="36">
        <v>53.464544719000003</v>
      </c>
      <c r="AZ127" s="36">
        <v>0.23494961285714289</v>
      </c>
      <c r="BA127" s="36">
        <v>0.46989922571428577</v>
      </c>
      <c r="BB127" s="36">
        <v>1.1332803659999999</v>
      </c>
      <c r="BC127" s="36">
        <v>45.253729644000003</v>
      </c>
      <c r="BD127" s="36">
        <v>102.76391659399999</v>
      </c>
      <c r="BE127" s="36">
        <v>0.35977154428571428</v>
      </c>
      <c r="BF127" s="36">
        <v>0.71954308857142857</v>
      </c>
      <c r="BG127" s="36">
        <v>6.1910486440000003</v>
      </c>
      <c r="BH127" s="36">
        <v>36.231079321999999</v>
      </c>
      <c r="BI127" s="36">
        <v>0.03</v>
      </c>
      <c r="BJ127" s="36">
        <v>0.03</v>
      </c>
      <c r="BK127" s="36">
        <v>0.03</v>
      </c>
      <c r="BL127" s="36">
        <v>0.03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6.4363951210000003</v>
      </c>
      <c r="E128" s="36">
        <v>7</v>
      </c>
      <c r="F128" s="36">
        <v>3</v>
      </c>
      <c r="G128" s="36">
        <v>1</v>
      </c>
      <c r="H128" s="36">
        <v>3</v>
      </c>
      <c r="I128" s="36">
        <v>30.176907462625259</v>
      </c>
      <c r="J128" s="36">
        <v>123.39461583448769</v>
      </c>
      <c r="K128" s="36">
        <v>16.945044462617076</v>
      </c>
      <c r="L128" s="36">
        <v>13.231863000008182</v>
      </c>
      <c r="M128" s="36">
        <v>97.545998797111338</v>
      </c>
      <c r="N128" s="36">
        <v>56.025524500001602</v>
      </c>
      <c r="O128" s="36">
        <v>0.423150847</v>
      </c>
      <c r="P128" s="36">
        <v>0.74103974300000008</v>
      </c>
      <c r="Q128" s="36">
        <v>0.36789839200000002</v>
      </c>
      <c r="R128" s="36">
        <v>5.5252454999999999E-2</v>
      </c>
      <c r="S128" s="36">
        <v>0.66897132200000009</v>
      </c>
      <c r="T128" s="36">
        <v>7.2068421000000008E-2</v>
      </c>
      <c r="U128" s="36">
        <v>0.48614999999999997</v>
      </c>
      <c r="V128" s="36">
        <v>1.1522999999999999</v>
      </c>
      <c r="W128" s="36">
        <v>31.086208309625256</v>
      </c>
      <c r="X128" s="36">
        <v>125.28795557748769</v>
      </c>
      <c r="Y128" s="36">
        <v>156.37416388711296</v>
      </c>
      <c r="Z128" s="36">
        <v>0.1930807783038852</v>
      </c>
      <c r="AA128" s="36">
        <v>9.2889280369713861E-2</v>
      </c>
      <c r="AB128" s="36">
        <v>9.2889280000000005E-2</v>
      </c>
      <c r="AC128" s="36">
        <v>0.30570460681927109</v>
      </c>
      <c r="AD128" s="36">
        <v>1.5578971130370931</v>
      </c>
      <c r="AE128" s="36">
        <v>14.727811436908585</v>
      </c>
      <c r="AF128" s="36">
        <v>16.285708549945678</v>
      </c>
      <c r="AG128" s="36">
        <v>9.1103478943656113E-2</v>
      </c>
      <c r="AH128" s="36">
        <v>0.15498063084667937</v>
      </c>
      <c r="AI128" s="36">
        <v>0.49635688527922983</v>
      </c>
      <c r="AJ128" s="36">
        <v>9.4806789910313188E-3</v>
      </c>
      <c r="AK128" s="36">
        <v>1.1456852879423043E-2</v>
      </c>
      <c r="AL128" s="36">
        <v>2.8654521401914476E-2</v>
      </c>
      <c r="AM128" s="36">
        <v>0.40628876475395853</v>
      </c>
      <c r="AN128" s="36">
        <v>1.7243345967631956</v>
      </c>
      <c r="AO128" s="36">
        <v>15.25282284358973</v>
      </c>
      <c r="AP128" s="36">
        <v>552.63496545999999</v>
      </c>
      <c r="AQ128" s="36">
        <v>297.57267370900001</v>
      </c>
      <c r="AR128" s="36">
        <v>850.207639169</v>
      </c>
      <c r="AS128" s="36">
        <v>152.840015763</v>
      </c>
      <c r="AT128" s="36">
        <v>1649.1111671000001</v>
      </c>
      <c r="AU128" s="36">
        <v>3783.150158548</v>
      </c>
      <c r="AV128" s="36">
        <v>1244.630539927</v>
      </c>
      <c r="AW128" s="36">
        <v>2855.249735976</v>
      </c>
      <c r="AX128" s="36">
        <v>1229.197867199</v>
      </c>
      <c r="AY128" s="36">
        <v>2819.84635054</v>
      </c>
      <c r="AZ128" s="36">
        <v>17.601233401428573</v>
      </c>
      <c r="BA128" s="36">
        <v>35.20246680428572</v>
      </c>
      <c r="BB128" s="36">
        <v>2.4215803930000002</v>
      </c>
      <c r="BC128" s="36">
        <v>123.41537466600001</v>
      </c>
      <c r="BD128" s="36">
        <v>283.12154059300002</v>
      </c>
      <c r="BE128" s="36">
        <v>0.76875568000000005</v>
      </c>
      <c r="BF128" s="36">
        <v>1.5375113600000001</v>
      </c>
      <c r="BG128" s="36">
        <v>11.527427663999999</v>
      </c>
      <c r="BH128" s="36">
        <v>57.690241305000001</v>
      </c>
      <c r="BI128" s="36">
        <v>0.81000000000000016</v>
      </c>
      <c r="BJ128" s="36">
        <v>1.2200000000000004</v>
      </c>
      <c r="BK128" s="36">
        <v>0.45000000000000018</v>
      </c>
      <c r="BL128" s="36">
        <v>1.0300000000000005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6.9400747989999996</v>
      </c>
      <c r="E129" s="36">
        <v>162</v>
      </c>
      <c r="F129" s="36">
        <v>48</v>
      </c>
      <c r="G129" s="36">
        <v>114</v>
      </c>
      <c r="H129" s="36">
        <v>0</v>
      </c>
      <c r="I129" s="36">
        <v>388.93197689373727</v>
      </c>
      <c r="J129" s="36">
        <v>442.55035006609518</v>
      </c>
      <c r="K129" s="36">
        <v>380.92851989373594</v>
      </c>
      <c r="L129" s="36">
        <v>8.0034570000013225</v>
      </c>
      <c r="M129" s="36">
        <v>806.85633095983178</v>
      </c>
      <c r="N129" s="36">
        <v>24.625996000000654</v>
      </c>
      <c r="O129" s="36">
        <v>0.93435677700000008</v>
      </c>
      <c r="P129" s="36">
        <v>1.3537834710000001</v>
      </c>
      <c r="Q129" s="36">
        <v>0.90662928900000006</v>
      </c>
      <c r="R129" s="36">
        <v>2.7727488000000002E-2</v>
      </c>
      <c r="S129" s="36">
        <v>1.317617182</v>
      </c>
      <c r="T129" s="36">
        <v>3.6166288999999997E-2</v>
      </c>
      <c r="U129" s="36">
        <v>22.149900000000009</v>
      </c>
      <c r="V129" s="36">
        <v>52.267799999999987</v>
      </c>
      <c r="W129" s="36">
        <v>412.01623367073728</v>
      </c>
      <c r="X129" s="36">
        <v>496.17193353709513</v>
      </c>
      <c r="Y129" s="36">
        <v>908.18816720783241</v>
      </c>
      <c r="Z129" s="36">
        <v>1.2900681050465703</v>
      </c>
      <c r="AA129" s="36">
        <v>0.67087114807058823</v>
      </c>
      <c r="AB129" s="36">
        <v>0.67087114800000003</v>
      </c>
      <c r="AC129" s="36">
        <v>6.7227997919415836</v>
      </c>
      <c r="AD129" s="36">
        <v>2.7331654786555011</v>
      </c>
      <c r="AE129" s="36">
        <v>45.771349915107969</v>
      </c>
      <c r="AF129" s="36">
        <v>48.504515393763462</v>
      </c>
      <c r="AG129" s="36">
        <v>3.7326111853606623</v>
      </c>
      <c r="AH129" s="36">
        <v>6.3497293727974462</v>
      </c>
      <c r="AI129" s="36">
        <v>20.33629542368913</v>
      </c>
      <c r="AJ129" s="36">
        <v>6.8473661906645417E-2</v>
      </c>
      <c r="AK129" s="36">
        <v>8.2744446331004418E-2</v>
      </c>
      <c r="AL129" s="36">
        <v>0.20695059395759055</v>
      </c>
      <c r="AM129" s="36">
        <v>10.523884639208893</v>
      </c>
      <c r="AN129" s="36">
        <v>9.1656392977839509</v>
      </c>
      <c r="AO129" s="36">
        <v>66.314595932754685</v>
      </c>
      <c r="AP129" s="36">
        <v>821.38798255500001</v>
      </c>
      <c r="AQ129" s="36">
        <v>442.28583676</v>
      </c>
      <c r="AR129" s="36">
        <v>1263.6738193149999</v>
      </c>
      <c r="AS129" s="36">
        <v>164.33737928299999</v>
      </c>
      <c r="AT129" s="36">
        <v>1261.253885677</v>
      </c>
      <c r="AU129" s="36">
        <v>2653.6152439419998</v>
      </c>
      <c r="AV129" s="36">
        <v>1113.7714968749999</v>
      </c>
      <c r="AW129" s="36">
        <v>2343.3196566820002</v>
      </c>
      <c r="AX129" s="36">
        <v>1108.795440744</v>
      </c>
      <c r="AY129" s="36">
        <v>2332.8502828689998</v>
      </c>
      <c r="AZ129" s="36">
        <v>46.064762728571431</v>
      </c>
      <c r="BA129" s="36">
        <v>92.129525457142861</v>
      </c>
      <c r="BB129" s="36">
        <v>2.7937899079999999</v>
      </c>
      <c r="BC129" s="36">
        <v>131.99903670699999</v>
      </c>
      <c r="BD129" s="36">
        <v>277.71938700800001</v>
      </c>
      <c r="BE129" s="36">
        <v>0.88691743000000001</v>
      </c>
      <c r="BF129" s="36">
        <v>1.7738348614285717</v>
      </c>
      <c r="BG129" s="36">
        <v>2.266051338</v>
      </c>
      <c r="BH129" s="36">
        <v>12.226912303000001</v>
      </c>
      <c r="BI129" s="36">
        <v>0.08</v>
      </c>
      <c r="BJ129" s="36">
        <v>0.16</v>
      </c>
      <c r="BK129" s="36">
        <v>1.1600000000000001</v>
      </c>
      <c r="BL129" s="36">
        <v>1.6400000000000006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7.1894485289999999</v>
      </c>
      <c r="E130" s="36">
        <v>24</v>
      </c>
      <c r="F130" s="36">
        <v>7</v>
      </c>
      <c r="G130" s="36">
        <v>17</v>
      </c>
      <c r="H130" s="36">
        <v>0</v>
      </c>
      <c r="I130" s="36">
        <v>1089.5989461064939</v>
      </c>
      <c r="J130" s="36">
        <v>330.56857462031962</v>
      </c>
      <c r="K130" s="36">
        <v>1064.6659031064946</v>
      </c>
      <c r="L130" s="36">
        <v>24.933042999999323</v>
      </c>
      <c r="M130" s="36">
        <v>1371.700946226812</v>
      </c>
      <c r="N130" s="36">
        <v>48.466574500001528</v>
      </c>
      <c r="O130" s="36">
        <v>0.88218181600000001</v>
      </c>
      <c r="P130" s="36">
        <v>1.4408167879999998</v>
      </c>
      <c r="Q130" s="36">
        <v>0.876030847</v>
      </c>
      <c r="R130" s="36">
        <v>6.1509690000000001E-3</v>
      </c>
      <c r="S130" s="36">
        <v>1.4327937849999999</v>
      </c>
      <c r="T130" s="36">
        <v>8.0230030000000008E-3</v>
      </c>
      <c r="U130" s="36">
        <v>4.4505999999999988</v>
      </c>
      <c r="V130" s="36">
        <v>10.490700000000002</v>
      </c>
      <c r="W130" s="36">
        <v>1094.9317279224938</v>
      </c>
      <c r="X130" s="36">
        <v>342.50009140831963</v>
      </c>
      <c r="Y130" s="36">
        <v>1437.4318193308134</v>
      </c>
      <c r="Z130" s="36">
        <v>2.7414462111786233</v>
      </c>
      <c r="AA130" s="36">
        <v>1.5379513244712075</v>
      </c>
      <c r="AB130" s="36">
        <v>1.537951324</v>
      </c>
      <c r="AC130" s="36">
        <v>53.728906246348231</v>
      </c>
      <c r="AD130" s="36">
        <v>1.0622687788286311</v>
      </c>
      <c r="AE130" s="36">
        <v>20.183106797743985</v>
      </c>
      <c r="AF130" s="36">
        <v>21.24537557657262</v>
      </c>
      <c r="AG130" s="36">
        <v>0.69399951233880797</v>
      </c>
      <c r="AH130" s="36">
        <v>1.1805968715648685</v>
      </c>
      <c r="AI130" s="36">
        <v>3.7811007913631602</v>
      </c>
      <c r="AJ130" s="36">
        <v>0.15699393281526497</v>
      </c>
      <c r="AK130" s="36">
        <v>0.18968907988932499</v>
      </c>
      <c r="AL130" s="36">
        <v>0.47442782556459379</v>
      </c>
      <c r="AM130" s="36">
        <v>54.579899691502305</v>
      </c>
      <c r="AN130" s="36">
        <v>2.4325547302828245</v>
      </c>
      <c r="AO130" s="36">
        <v>24.43863541467174</v>
      </c>
      <c r="AP130" s="36">
        <v>1052.7448132120001</v>
      </c>
      <c r="AQ130" s="36">
        <v>566.86259172899997</v>
      </c>
      <c r="AR130" s="36">
        <v>1619.6074049409999</v>
      </c>
      <c r="AS130" s="36">
        <v>315.66577171599999</v>
      </c>
      <c r="AT130" s="36">
        <v>1143.1743636169999</v>
      </c>
      <c r="AU130" s="36">
        <v>2225.719187532</v>
      </c>
      <c r="AV130" s="36">
        <v>1091.754902526</v>
      </c>
      <c r="AW130" s="36">
        <v>2125.6073543729999</v>
      </c>
      <c r="AX130" s="36">
        <v>1090.4566614620001</v>
      </c>
      <c r="AY130" s="36">
        <v>2123.0797259209999</v>
      </c>
      <c r="AZ130" s="36">
        <v>48.811323397142857</v>
      </c>
      <c r="BA130" s="36">
        <v>97.622646794285714</v>
      </c>
      <c r="BB130" s="36">
        <v>6.6209032089999997</v>
      </c>
      <c r="BC130" s="36">
        <v>246.37338882200001</v>
      </c>
      <c r="BD130" s="36">
        <v>479.680087528</v>
      </c>
      <c r="BE130" s="36">
        <v>2.1018740342857143</v>
      </c>
      <c r="BF130" s="36">
        <v>4.2037480685714286</v>
      </c>
      <c r="BG130" s="36">
        <v>2.0788941790000002</v>
      </c>
      <c r="BH130" s="36">
        <v>8.9732680299999998</v>
      </c>
      <c r="BI130" s="36">
        <v>0.1</v>
      </c>
      <c r="BJ130" s="36">
        <v>0.2</v>
      </c>
      <c r="BK130" s="36">
        <v>0.70000000000000018</v>
      </c>
      <c r="BL130" s="36">
        <v>0.9800000000000002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7.1419821419999998</v>
      </c>
      <c r="E131" s="36">
        <v>22</v>
      </c>
      <c r="F131" s="36">
        <v>7</v>
      </c>
      <c r="G131" s="36">
        <v>15</v>
      </c>
      <c r="H131" s="36">
        <v>0</v>
      </c>
      <c r="I131" s="36">
        <v>615.20032199367029</v>
      </c>
      <c r="J131" s="36">
        <v>325.09629995155171</v>
      </c>
      <c r="K131" s="36">
        <v>596.76836099367176</v>
      </c>
      <c r="L131" s="36">
        <v>18.431960999998577</v>
      </c>
      <c r="M131" s="36">
        <v>899.43365094523153</v>
      </c>
      <c r="N131" s="36">
        <v>40.862970999990459</v>
      </c>
      <c r="O131" s="36">
        <v>0.143009997</v>
      </c>
      <c r="P131" s="36">
        <v>0.212707391</v>
      </c>
      <c r="Q131" s="36">
        <v>0.13557599400000001</v>
      </c>
      <c r="R131" s="36">
        <v>7.4340029999999998E-3</v>
      </c>
      <c r="S131" s="36">
        <v>0.20301086499999998</v>
      </c>
      <c r="T131" s="36">
        <v>9.6965260000000005E-3</v>
      </c>
      <c r="U131" s="36">
        <v>3.6883999999999997</v>
      </c>
      <c r="V131" s="36">
        <v>8.694600000000003</v>
      </c>
      <c r="W131" s="36">
        <v>619.03173199067032</v>
      </c>
      <c r="X131" s="36">
        <v>334.00360734255167</v>
      </c>
      <c r="Y131" s="36">
        <v>953.03533933322205</v>
      </c>
      <c r="Z131" s="36">
        <v>1.6942696655139367</v>
      </c>
      <c r="AA131" s="36">
        <v>0.95048528235331842</v>
      </c>
      <c r="AB131" s="36">
        <v>0.95048528200000004</v>
      </c>
      <c r="AC131" s="36">
        <v>31.084188021897582</v>
      </c>
      <c r="AD131" s="36">
        <v>1.5543455160761188</v>
      </c>
      <c r="AE131" s="36">
        <v>29.174908727388821</v>
      </c>
      <c r="AF131" s="36">
        <v>30.729254243464936</v>
      </c>
      <c r="AG131" s="36">
        <v>0.64969653482451384</v>
      </c>
      <c r="AH131" s="36">
        <v>1.1052308868279082</v>
      </c>
      <c r="AI131" s="36">
        <v>3.539725948354246</v>
      </c>
      <c r="AJ131" s="36">
        <v>9.7021897784130506E-2</v>
      </c>
      <c r="AK131" s="36">
        <v>0.11723171974129762</v>
      </c>
      <c r="AL131" s="36">
        <v>0.29320607130633075</v>
      </c>
      <c r="AM131" s="36">
        <v>31.830906454506227</v>
      </c>
      <c r="AN131" s="36">
        <v>2.7768081226453245</v>
      </c>
      <c r="AO131" s="36">
        <v>33.0078407470494</v>
      </c>
      <c r="AP131" s="36">
        <v>1090.0520195439999</v>
      </c>
      <c r="AQ131" s="36">
        <v>586.95108744699996</v>
      </c>
      <c r="AR131" s="36">
        <v>1677.0031069909999</v>
      </c>
      <c r="AS131" s="36">
        <v>227.44420538200001</v>
      </c>
      <c r="AT131" s="36">
        <v>1246.3853553710001</v>
      </c>
      <c r="AU131" s="36">
        <v>2697.1412505859998</v>
      </c>
      <c r="AV131" s="36">
        <v>1184.9215203250001</v>
      </c>
      <c r="AW131" s="36">
        <v>2564.1353193079999</v>
      </c>
      <c r="AX131" s="36">
        <v>1183.365830465</v>
      </c>
      <c r="AY131" s="36">
        <v>2560.7688522080002</v>
      </c>
      <c r="AZ131" s="36">
        <v>19.908468867142858</v>
      </c>
      <c r="BA131" s="36">
        <v>39.816937735714291</v>
      </c>
      <c r="BB131" s="36">
        <v>6.5309044060000003</v>
      </c>
      <c r="BC131" s="36">
        <v>231.401705378</v>
      </c>
      <c r="BD131" s="36">
        <v>500.74648449699998</v>
      </c>
      <c r="BE131" s="36">
        <v>2.0733029857142857</v>
      </c>
      <c r="BF131" s="36">
        <v>4.1466059714285715</v>
      </c>
      <c r="BG131" s="36">
        <v>3.7873365309999998</v>
      </c>
      <c r="BH131" s="36">
        <v>12.812160351999999</v>
      </c>
      <c r="BI131" s="36">
        <v>0.1</v>
      </c>
      <c r="BJ131" s="36">
        <v>0.2</v>
      </c>
      <c r="BK131" s="36">
        <v>1.0200000000000002</v>
      </c>
      <c r="BL131" s="36">
        <v>1.6200000000000006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6.3356615329999997</v>
      </c>
      <c r="E132" s="36">
        <v>7</v>
      </c>
      <c r="F132" s="36">
        <v>1</v>
      </c>
      <c r="G132" s="36">
        <v>2</v>
      </c>
      <c r="H132" s="36">
        <v>4</v>
      </c>
      <c r="I132" s="36">
        <v>20.243115489799024</v>
      </c>
      <c r="J132" s="36">
        <v>96.231876824423765</v>
      </c>
      <c r="K132" s="36">
        <v>11.574095989805818</v>
      </c>
      <c r="L132" s="36">
        <v>8.6690194999932046</v>
      </c>
      <c r="M132" s="36">
        <v>75.150499314202449</v>
      </c>
      <c r="N132" s="36">
        <v>41.324493000020333</v>
      </c>
      <c r="O132" s="36">
        <v>0.30913932300000002</v>
      </c>
      <c r="P132" s="36">
        <v>0.50617741500000002</v>
      </c>
      <c r="Q132" s="36">
        <v>0.23745212099999999</v>
      </c>
      <c r="R132" s="36">
        <v>7.1687202000000005E-2</v>
      </c>
      <c r="S132" s="36">
        <v>0.41267236900000004</v>
      </c>
      <c r="T132" s="36">
        <v>9.3505045999999994E-2</v>
      </c>
      <c r="U132" s="36">
        <v>3.3000000000000002E-2</v>
      </c>
      <c r="V132" s="36">
        <v>7.8E-2</v>
      </c>
      <c r="W132" s="36">
        <v>20.585254812799025</v>
      </c>
      <c r="X132" s="36">
        <v>96.816054239423764</v>
      </c>
      <c r="Y132" s="36">
        <v>117.40130905222279</v>
      </c>
      <c r="Z132" s="36">
        <v>0.13843076550987782</v>
      </c>
      <c r="AA132" s="36">
        <v>6.6479386133464852E-2</v>
      </c>
      <c r="AB132" s="36">
        <v>6.6479386000000001E-2</v>
      </c>
      <c r="AC132" s="36">
        <v>0.17843751493254978</v>
      </c>
      <c r="AD132" s="36">
        <v>1.0499047058022357</v>
      </c>
      <c r="AE132" s="36">
        <v>9.48335793807213</v>
      </c>
      <c r="AF132" s="36">
        <v>10.533262643874366</v>
      </c>
      <c r="AG132" s="36">
        <v>5.7164403175800219E-3</v>
      </c>
      <c r="AH132" s="36">
        <v>9.7245191609407269E-3</v>
      </c>
      <c r="AI132" s="36">
        <v>3.1144743799229088E-2</v>
      </c>
      <c r="AJ132" s="36">
        <v>6.7851712271272194E-3</v>
      </c>
      <c r="AK132" s="36">
        <v>8.1994880885757297E-3</v>
      </c>
      <c r="AL132" s="36">
        <v>2.0507586977992875E-2</v>
      </c>
      <c r="AM132" s="36">
        <v>0.19093912647725703</v>
      </c>
      <c r="AN132" s="36">
        <v>1.0678287130517521</v>
      </c>
      <c r="AO132" s="36">
        <v>9.5350102688493532</v>
      </c>
      <c r="AP132" s="36">
        <v>305.41086624399998</v>
      </c>
      <c r="AQ132" s="36">
        <v>164.45200489999999</v>
      </c>
      <c r="AR132" s="36">
        <v>469.862871144</v>
      </c>
      <c r="AS132" s="36">
        <v>89.578964982000002</v>
      </c>
      <c r="AT132" s="36">
        <v>1029.4710741050001</v>
      </c>
      <c r="AU132" s="36">
        <v>2163.44382602</v>
      </c>
      <c r="AV132" s="36">
        <v>737.22091454500003</v>
      </c>
      <c r="AW132" s="36">
        <v>1549.277173594</v>
      </c>
      <c r="AX132" s="36">
        <v>725.838365576</v>
      </c>
      <c r="AY132" s="36">
        <v>1525.356632346</v>
      </c>
      <c r="AZ132" s="36">
        <v>10.883845670000001</v>
      </c>
      <c r="BA132" s="36">
        <v>21.767691341428574</v>
      </c>
      <c r="BB132" s="36">
        <v>1.369489081</v>
      </c>
      <c r="BC132" s="36">
        <v>80.857653804999998</v>
      </c>
      <c r="BD132" s="36">
        <v>169.92317347400001</v>
      </c>
      <c r="BE132" s="36">
        <v>0.4347584385714286</v>
      </c>
      <c r="BF132" s="36">
        <v>0.86951687714285719</v>
      </c>
      <c r="BG132" s="36">
        <v>5.8843723670000001</v>
      </c>
      <c r="BH132" s="36">
        <v>49.627428616000003</v>
      </c>
      <c r="BI132" s="36">
        <v>1.2</v>
      </c>
      <c r="BJ132" s="36">
        <v>1.6600000000000004</v>
      </c>
      <c r="BK132" s="36">
        <v>0.7200000000000002</v>
      </c>
      <c r="BL132" s="36">
        <v>1.1800000000000004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5.1457594929999999</v>
      </c>
      <c r="E133" s="36">
        <v>88</v>
      </c>
      <c r="F133" s="36">
        <v>0</v>
      </c>
      <c r="G133" s="36">
        <v>8</v>
      </c>
      <c r="H133" s="36">
        <v>80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4.687063E-3</v>
      </c>
      <c r="P133" s="36">
        <v>7.5111760000000005E-3</v>
      </c>
      <c r="Q133" s="36">
        <v>3.7894259999999998E-3</v>
      </c>
      <c r="R133" s="36">
        <v>8.9763699999999996E-4</v>
      </c>
      <c r="S133" s="36">
        <v>6.3403450000000007E-3</v>
      </c>
      <c r="T133" s="36">
        <v>1.1708309999999998E-3</v>
      </c>
      <c r="U133" s="36">
        <v>0.10200000000000001</v>
      </c>
      <c r="V133" s="36">
        <v>0.24479999999999999</v>
      </c>
      <c r="W133" s="36">
        <v>0.10668706300000001</v>
      </c>
      <c r="X133" s="36">
        <v>0.25231117599999997</v>
      </c>
      <c r="Y133" s="36">
        <v>0.358998239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1.843678253145388E-2</v>
      </c>
      <c r="AH133" s="36">
        <v>3.1363722007530737E-2</v>
      </c>
      <c r="AI133" s="36">
        <v>0.10044867724033493</v>
      </c>
      <c r="AJ133" s="36">
        <v>0</v>
      </c>
      <c r="AK133" s="36">
        <v>0</v>
      </c>
      <c r="AL133" s="36">
        <v>0</v>
      </c>
      <c r="AM133" s="36">
        <v>1.843678253145388E-2</v>
      </c>
      <c r="AN133" s="36">
        <v>3.1363722007530737E-2</v>
      </c>
      <c r="AO133" s="36">
        <v>0.10044867724033493</v>
      </c>
      <c r="AP133" s="36">
        <v>1.695800172</v>
      </c>
      <c r="AQ133" s="36">
        <v>0.91312316900000001</v>
      </c>
      <c r="AR133" s="36">
        <v>2.6089233410000001</v>
      </c>
      <c r="AS133" s="36">
        <v>9.4159565000000001E-2</v>
      </c>
      <c r="AT133" s="36">
        <v>0.362967078</v>
      </c>
      <c r="AU133" s="36">
        <v>0.796349262</v>
      </c>
      <c r="AV133" s="36">
        <v>1.006815472</v>
      </c>
      <c r="AW133" s="36">
        <v>2.2089517409999999</v>
      </c>
      <c r="AX133" s="36">
        <v>0.906516408</v>
      </c>
      <c r="AY133" s="36">
        <v>1.988895734</v>
      </c>
      <c r="AZ133" s="36">
        <v>1.8512957142857143E-3</v>
      </c>
      <c r="BA133" s="36">
        <v>3.7025928571428573E-3</v>
      </c>
      <c r="BB133" s="36">
        <v>1.453446443</v>
      </c>
      <c r="BC133" s="36">
        <v>112.264933509</v>
      </c>
      <c r="BD133" s="36">
        <v>246.309107431</v>
      </c>
      <c r="BE133" s="36">
        <v>0.10460211857142858</v>
      </c>
      <c r="BF133" s="36">
        <v>0.20920423714285716</v>
      </c>
      <c r="BG133" s="36">
        <v>2.8079375949999998</v>
      </c>
      <c r="BH133" s="36">
        <v>28.895308637999999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5.1056413960000002</v>
      </c>
      <c r="E134" s="36">
        <v>95</v>
      </c>
      <c r="F134" s="36">
        <v>0</v>
      </c>
      <c r="G134" s="36">
        <v>21</v>
      </c>
      <c r="H134" s="36">
        <v>74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2.7473300000000001E-3</v>
      </c>
      <c r="P134" s="36">
        <v>4.2628950000000001E-3</v>
      </c>
      <c r="Q134" s="36">
        <v>1.464274E-3</v>
      </c>
      <c r="R134" s="36">
        <v>1.2830560000000001E-3</v>
      </c>
      <c r="S134" s="36">
        <v>2.5893439999999999E-3</v>
      </c>
      <c r="T134" s="36">
        <v>1.6735510000000001E-3</v>
      </c>
      <c r="U134" s="36">
        <v>0.35220000000000001</v>
      </c>
      <c r="V134" s="36">
        <v>0.84479999999999988</v>
      </c>
      <c r="W134" s="36">
        <v>0.35494733000000001</v>
      </c>
      <c r="X134" s="36">
        <v>0.84906289499999987</v>
      </c>
      <c r="Y134" s="36">
        <v>1.2040102249999998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6.3800804269162806E-2</v>
      </c>
      <c r="AH134" s="36">
        <v>0.10853470151535742</v>
      </c>
      <c r="AI134" s="36">
        <v>0.34760438188026643</v>
      </c>
      <c r="AJ134" s="36">
        <v>0</v>
      </c>
      <c r="AK134" s="36">
        <v>0</v>
      </c>
      <c r="AL134" s="36">
        <v>0</v>
      </c>
      <c r="AM134" s="36">
        <v>6.3800804269162806E-2</v>
      </c>
      <c r="AN134" s="36">
        <v>0.10853470151535742</v>
      </c>
      <c r="AO134" s="36">
        <v>0.34760438188026643</v>
      </c>
      <c r="AP134" s="36">
        <v>1.8161790019999999</v>
      </c>
      <c r="AQ134" s="36">
        <v>0.97794254000000003</v>
      </c>
      <c r="AR134" s="36">
        <v>2.7941215420000001</v>
      </c>
      <c r="AS134" s="36">
        <v>1.8002414000000001E-2</v>
      </c>
      <c r="AT134" s="36">
        <v>2.6056890999999999E-2</v>
      </c>
      <c r="AU134" s="36">
        <v>5.6269556999999998E-2</v>
      </c>
      <c r="AV134" s="36">
        <v>0.11638612399999999</v>
      </c>
      <c r="AW134" s="36">
        <v>0.25133449499999999</v>
      </c>
      <c r="AX134" s="36">
        <v>0.103629027</v>
      </c>
      <c r="AY134" s="36">
        <v>0.22378569100000001</v>
      </c>
      <c r="AZ134" s="36">
        <v>4.7108385714285713E-3</v>
      </c>
      <c r="BA134" s="36">
        <v>9.4216785714285722E-3</v>
      </c>
      <c r="BB134" s="36">
        <v>2.2302213059999998</v>
      </c>
      <c r="BC134" s="36">
        <v>135.423955084</v>
      </c>
      <c r="BD134" s="36">
        <v>292.44647165100002</v>
      </c>
      <c r="BE134" s="36">
        <v>0.16050531142857144</v>
      </c>
      <c r="BF134" s="36">
        <v>0.32101062285714288</v>
      </c>
      <c r="BG134" s="36">
        <v>4.0071324480000001</v>
      </c>
      <c r="BH134" s="36">
        <v>20.994856828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5.2763403169999998</v>
      </c>
      <c r="E135" s="36">
        <v>3</v>
      </c>
      <c r="F135" s="36">
        <v>0</v>
      </c>
      <c r="G135" s="36">
        <v>0</v>
      </c>
      <c r="H135" s="36">
        <v>3</v>
      </c>
      <c r="I135" s="36">
        <v>3.2969127549848363E-3</v>
      </c>
      <c r="J135" s="36">
        <v>0.62606128724992394</v>
      </c>
      <c r="K135" s="36">
        <v>3.2969127549848363E-3</v>
      </c>
      <c r="L135" s="36">
        <v>0</v>
      </c>
      <c r="M135" s="36">
        <v>0.36736520000429634</v>
      </c>
      <c r="N135" s="36">
        <v>0.26199300000061232</v>
      </c>
      <c r="O135" s="36">
        <v>2.6046075000000002E-2</v>
      </c>
      <c r="P135" s="36">
        <v>4.2907749000000002E-2</v>
      </c>
      <c r="Q135" s="36">
        <v>2.3010175000000001E-2</v>
      </c>
      <c r="R135" s="36">
        <v>3.0359000000000002E-3</v>
      </c>
      <c r="S135" s="36">
        <v>3.8947880000000004E-2</v>
      </c>
      <c r="T135" s="36">
        <v>3.9598689999999995E-3</v>
      </c>
      <c r="U135" s="36">
        <v>0</v>
      </c>
      <c r="V135" s="36">
        <v>0</v>
      </c>
      <c r="W135" s="36">
        <v>2.9342987754984839E-2</v>
      </c>
      <c r="X135" s="36">
        <v>0.66896903624992399</v>
      </c>
      <c r="Y135" s="36">
        <v>0.69831202400490877</v>
      </c>
      <c r="Z135" s="36">
        <v>1.7574791949671301E-4</v>
      </c>
      <c r="AA135" s="36">
        <v>3.7610054772296569E-5</v>
      </c>
      <c r="AB135" s="36">
        <v>3.7610100000000001E-5</v>
      </c>
      <c r="AC135" s="36">
        <v>4.5856690587503045E-5</v>
      </c>
      <c r="AD135" s="36">
        <v>4.6880684590147378E-3</v>
      </c>
      <c r="AE135" s="36">
        <v>4.2192616131132635E-2</v>
      </c>
      <c r="AF135" s="36">
        <v>4.688068459014736E-2</v>
      </c>
      <c r="AG135" s="36">
        <v>0</v>
      </c>
      <c r="AH135" s="36">
        <v>0</v>
      </c>
      <c r="AI135" s="36">
        <v>0</v>
      </c>
      <c r="AJ135" s="36">
        <v>3.8386476063582196E-6</v>
      </c>
      <c r="AK135" s="36">
        <v>4.6387848251207088E-6</v>
      </c>
      <c r="AL135" s="36">
        <v>1.1601978348611852E-5</v>
      </c>
      <c r="AM135" s="36">
        <v>4.9695338193861266E-5</v>
      </c>
      <c r="AN135" s="36">
        <v>4.6927072438398588E-3</v>
      </c>
      <c r="AO135" s="36">
        <v>4.2204218109481245E-2</v>
      </c>
      <c r="AP135" s="36">
        <v>10.281113687</v>
      </c>
      <c r="AQ135" s="36">
        <v>5.5359842930000003</v>
      </c>
      <c r="AR135" s="36">
        <v>15.81709798</v>
      </c>
      <c r="AS135" s="36">
        <v>0.36290766800000002</v>
      </c>
      <c r="AT135" s="36">
        <v>25.870206055000001</v>
      </c>
      <c r="AU135" s="36">
        <v>54.764527987000001</v>
      </c>
      <c r="AV135" s="36">
        <v>26.015659395</v>
      </c>
      <c r="AW135" s="36">
        <v>55.072437538000003</v>
      </c>
      <c r="AX135" s="36">
        <v>24.004249022</v>
      </c>
      <c r="AY135" s="36">
        <v>50.814491566000001</v>
      </c>
      <c r="AZ135" s="36">
        <v>1.0543681428571429E-2</v>
      </c>
      <c r="BA135" s="36">
        <v>2.1087364285714286E-2</v>
      </c>
      <c r="BB135" s="36">
        <v>1.7293437949999999</v>
      </c>
      <c r="BC135" s="36">
        <v>106.93751657200001</v>
      </c>
      <c r="BD135" s="36">
        <v>226.375569128</v>
      </c>
      <c r="BE135" s="36">
        <v>0.12445799142857143</v>
      </c>
      <c r="BF135" s="36">
        <v>0.24891598285714286</v>
      </c>
      <c r="BG135" s="36">
        <v>2.6408565720000001</v>
      </c>
      <c r="BH135" s="36">
        <v>17.774517681999999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5.0060593190000002</v>
      </c>
      <c r="E136" s="36">
        <v>13</v>
      </c>
      <c r="F136" s="36">
        <v>0</v>
      </c>
      <c r="G136" s="36">
        <v>3</v>
      </c>
      <c r="H136" s="36">
        <v>10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1.3523435999999998E-2</v>
      </c>
      <c r="P136" s="36">
        <v>2.3403467000000001E-2</v>
      </c>
      <c r="Q136" s="36">
        <v>1.1727795999999999E-2</v>
      </c>
      <c r="R136" s="36">
        <v>1.7956399999999998E-3</v>
      </c>
      <c r="S136" s="36">
        <v>2.1061327000000001E-2</v>
      </c>
      <c r="T136" s="36">
        <v>2.3421400000000004E-3</v>
      </c>
      <c r="U136" s="36">
        <v>1.2E-2</v>
      </c>
      <c r="V136" s="36">
        <v>2.8799999999999999E-2</v>
      </c>
      <c r="W136" s="36">
        <v>2.5523435999999997E-2</v>
      </c>
      <c r="X136" s="36">
        <v>5.2203467000000003E-2</v>
      </c>
      <c r="Y136" s="36">
        <v>7.7726903E-2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2.3756435236206011E-3</v>
      </c>
      <c r="AH136" s="36">
        <v>4.0413246148948154E-3</v>
      </c>
      <c r="AI136" s="36">
        <v>1.2943161266622585E-2</v>
      </c>
      <c r="AJ136" s="36">
        <v>0</v>
      </c>
      <c r="AK136" s="36">
        <v>0</v>
      </c>
      <c r="AL136" s="36">
        <v>0</v>
      </c>
      <c r="AM136" s="36">
        <v>2.3756435236206011E-3</v>
      </c>
      <c r="AN136" s="36">
        <v>4.0413246148948154E-3</v>
      </c>
      <c r="AO136" s="36">
        <v>1.2943161266622585E-2</v>
      </c>
      <c r="AP136" s="36">
        <v>8.0773712999999997E-2</v>
      </c>
      <c r="AQ136" s="36">
        <v>4.3493537999999998E-2</v>
      </c>
      <c r="AR136" s="36">
        <v>0.124267251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0.45908124700000003</v>
      </c>
      <c r="BC136" s="36">
        <v>19.934211862000002</v>
      </c>
      <c r="BD136" s="36">
        <v>47.862730069000001</v>
      </c>
      <c r="BE136" s="36">
        <v>3.303931142857143E-2</v>
      </c>
      <c r="BF136" s="36">
        <v>6.6078624285714288E-2</v>
      </c>
      <c r="BG136" s="36">
        <v>1.992076277</v>
      </c>
      <c r="BH136" s="36">
        <v>8.9031024219999999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4.5234975650000004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0.52389776600000004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5.0463659160000001</v>
      </c>
      <c r="E138" s="36">
        <v>20</v>
      </c>
      <c r="F138" s="36">
        <v>0</v>
      </c>
      <c r="G138" s="36">
        <v>1</v>
      </c>
      <c r="H138" s="36">
        <v>19</v>
      </c>
      <c r="I138" s="36">
        <v>9.732246543161236E-4</v>
      </c>
      <c r="J138" s="36">
        <v>0.35446792112507608</v>
      </c>
      <c r="K138" s="36">
        <v>9.732246543161236E-4</v>
      </c>
      <c r="L138" s="36">
        <v>0</v>
      </c>
      <c r="M138" s="36">
        <v>0.11844114577940411</v>
      </c>
      <c r="N138" s="36">
        <v>0.23699999999998805</v>
      </c>
      <c r="O138" s="36">
        <v>3.5399853000000002E-2</v>
      </c>
      <c r="P138" s="36">
        <v>6.3653907999999995E-2</v>
      </c>
      <c r="Q138" s="36">
        <v>3.3067994000000003E-2</v>
      </c>
      <c r="R138" s="36">
        <v>2.3318589999999999E-3</v>
      </c>
      <c r="S138" s="36">
        <v>6.0612352999999994E-2</v>
      </c>
      <c r="T138" s="36">
        <v>3.0415549999999996E-3</v>
      </c>
      <c r="U138" s="36">
        <v>6.0000000000000001E-3</v>
      </c>
      <c r="V138" s="36">
        <v>1.44E-2</v>
      </c>
      <c r="W138" s="36">
        <v>4.2373077654316124E-2</v>
      </c>
      <c r="X138" s="36">
        <v>0.43252182912507608</v>
      </c>
      <c r="Y138" s="36">
        <v>0.47489490677939222</v>
      </c>
      <c r="Z138" s="36">
        <v>1.0898958118073944E-4</v>
      </c>
      <c r="AA138" s="36">
        <v>2.3323770372678237E-5</v>
      </c>
      <c r="AB138" s="36">
        <v>2.3323799999999999E-5</v>
      </c>
      <c r="AC138" s="36">
        <v>1.5649737538657435E-5</v>
      </c>
      <c r="AD138" s="36">
        <v>4.8222936067529257E-3</v>
      </c>
      <c r="AE138" s="36">
        <v>4.3400642460776323E-2</v>
      </c>
      <c r="AF138" s="36">
        <v>4.8222936067529254E-2</v>
      </c>
      <c r="AG138" s="36">
        <v>1.0880852266908876E-3</v>
      </c>
      <c r="AH138" s="36">
        <v>1.8509955580488663E-3</v>
      </c>
      <c r="AI138" s="36">
        <v>5.9281884764538009E-3</v>
      </c>
      <c r="AJ138" s="36">
        <v>2.3805267478995749E-6</v>
      </c>
      <c r="AK138" s="36">
        <v>2.8767296418821105E-6</v>
      </c>
      <c r="AL138" s="36">
        <v>7.1949349405439777E-6</v>
      </c>
      <c r="AM138" s="36">
        <v>1.1061154909774446E-3</v>
      </c>
      <c r="AN138" s="36">
        <v>6.676165894443674E-3</v>
      </c>
      <c r="AO138" s="36">
        <v>4.9336025872170668E-2</v>
      </c>
      <c r="AP138" s="36">
        <v>0.232278448</v>
      </c>
      <c r="AQ138" s="36">
        <v>0.12507301000000001</v>
      </c>
      <c r="AR138" s="36">
        <v>0.35735145800000001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0.72949450999999998</v>
      </c>
      <c r="BC138" s="36">
        <v>53.222913789000003</v>
      </c>
      <c r="BD138" s="36">
        <v>118.975427259</v>
      </c>
      <c r="BE138" s="36">
        <v>5.2500504285714289E-2</v>
      </c>
      <c r="BF138" s="36">
        <v>0.10500100857142858</v>
      </c>
      <c r="BG138" s="36">
        <v>1.788576143</v>
      </c>
      <c r="BH138" s="36">
        <v>18.068026979999999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4.991860999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6.4103000000000006E-5</v>
      </c>
      <c r="P139" s="36">
        <v>1.01918E-4</v>
      </c>
      <c r="Q139" s="36">
        <v>4.4753999999999999E-5</v>
      </c>
      <c r="R139" s="36">
        <v>1.9349000000000001E-5</v>
      </c>
      <c r="S139" s="36">
        <v>7.6678999999999989E-5</v>
      </c>
      <c r="T139" s="36">
        <v>2.5239E-5</v>
      </c>
      <c r="U139" s="36">
        <v>0</v>
      </c>
      <c r="V139" s="36">
        <v>0</v>
      </c>
      <c r="W139" s="36">
        <v>6.4103000000000006E-5</v>
      </c>
      <c r="X139" s="36">
        <v>1.01918E-4</v>
      </c>
      <c r="Y139" s="36">
        <v>1.66021E-4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9.1617000000000001E-5</v>
      </c>
      <c r="AQ139" s="36">
        <v>4.9332000000000001E-5</v>
      </c>
      <c r="AR139" s="36">
        <v>1.40949E-4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5.0413089000000001E-2</v>
      </c>
      <c r="BC139" s="36">
        <v>1.7892791210000001</v>
      </c>
      <c r="BD139" s="36">
        <v>4.4556164530000002</v>
      </c>
      <c r="BE139" s="36">
        <v>3.6281457142857145E-3</v>
      </c>
      <c r="BF139" s="36">
        <v>7.256291428571429E-3</v>
      </c>
      <c r="BG139" s="36">
        <v>0.14725031499999999</v>
      </c>
      <c r="BH139" s="36">
        <v>4.389095631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5.0843536919999996</v>
      </c>
      <c r="E140" s="36">
        <v>3</v>
      </c>
      <c r="F140" s="36">
        <v>0</v>
      </c>
      <c r="G140" s="36">
        <v>2</v>
      </c>
      <c r="H140" s="36">
        <v>1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9.6213500000000003E-4</v>
      </c>
      <c r="P140" s="36">
        <v>1.510712E-3</v>
      </c>
      <c r="Q140" s="36">
        <v>7.86439E-4</v>
      </c>
      <c r="R140" s="36">
        <v>1.7569600000000001E-4</v>
      </c>
      <c r="S140" s="36">
        <v>1.281543E-3</v>
      </c>
      <c r="T140" s="36">
        <v>2.2916900000000001E-4</v>
      </c>
      <c r="U140" s="36">
        <v>9.0000000000000011E-3</v>
      </c>
      <c r="V140" s="36">
        <v>2.1600000000000001E-2</v>
      </c>
      <c r="W140" s="36">
        <v>9.9621350000000004E-3</v>
      </c>
      <c r="X140" s="36">
        <v>2.3110712000000002E-2</v>
      </c>
      <c r="Y140" s="36">
        <v>3.3072847000000002E-2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1.8659473547235753E-3</v>
      </c>
      <c r="AH140" s="36">
        <v>3.1742552701044735E-3</v>
      </c>
      <c r="AI140" s="36">
        <v>1.0166195932631895E-2</v>
      </c>
      <c r="AJ140" s="36">
        <v>0</v>
      </c>
      <c r="AK140" s="36">
        <v>0</v>
      </c>
      <c r="AL140" s="36">
        <v>0</v>
      </c>
      <c r="AM140" s="36">
        <v>1.8659473547235753E-3</v>
      </c>
      <c r="AN140" s="36">
        <v>3.1742552701044735E-3</v>
      </c>
      <c r="AO140" s="36">
        <v>1.0166195932631895E-2</v>
      </c>
      <c r="AP140" s="36">
        <v>6.0951262999999999E-2</v>
      </c>
      <c r="AQ140" s="36">
        <v>3.2819911E-2</v>
      </c>
      <c r="AR140" s="36">
        <v>9.3771173999999999E-2</v>
      </c>
      <c r="AS140" s="36">
        <v>4.2085339999999999E-3</v>
      </c>
      <c r="AT140" s="36">
        <v>3.637029E-3</v>
      </c>
      <c r="AU140" s="36">
        <v>9.2237889999999996E-3</v>
      </c>
      <c r="AV140" s="36">
        <v>2.5026039E-2</v>
      </c>
      <c r="AW140" s="36">
        <v>6.3467973999999996E-2</v>
      </c>
      <c r="AX140" s="36">
        <v>2.2083688000000001E-2</v>
      </c>
      <c r="AY140" s="36">
        <v>5.6005945000000001E-2</v>
      </c>
      <c r="AZ140" s="36">
        <v>6.1320000000000002E-5</v>
      </c>
      <c r="BA140" s="36">
        <v>1.2264E-4</v>
      </c>
      <c r="BB140" s="36">
        <v>0.41321416599999999</v>
      </c>
      <c r="BC140" s="36">
        <v>15.090811435999999</v>
      </c>
      <c r="BD140" s="36">
        <v>38.271467065000003</v>
      </c>
      <c r="BE140" s="36">
        <v>2.9738334285714287E-2</v>
      </c>
      <c r="BF140" s="36">
        <v>5.9476670000000002E-2</v>
      </c>
      <c r="BG140" s="36">
        <v>2.2733000880000001</v>
      </c>
      <c r="BH140" s="36">
        <v>15.512070038999999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4.4665366439999996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4.4069302190000004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5.1431763029999997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8.7353000000000002E-5</v>
      </c>
      <c r="P143" s="36">
        <v>1.37584E-4</v>
      </c>
      <c r="Q143" s="36">
        <v>7.8615999999999994E-5</v>
      </c>
      <c r="R143" s="36">
        <v>8.7370000000000012E-6</v>
      </c>
      <c r="S143" s="36">
        <v>1.2618699999999999E-4</v>
      </c>
      <c r="T143" s="36">
        <v>1.1397000000000001E-5</v>
      </c>
      <c r="U143" s="36">
        <v>0</v>
      </c>
      <c r="V143" s="36">
        <v>0</v>
      </c>
      <c r="W143" s="36">
        <v>8.7353000000000002E-5</v>
      </c>
      <c r="X143" s="36">
        <v>1.37584E-4</v>
      </c>
      <c r="Y143" s="36">
        <v>2.24937E-4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1.5112696E-2</v>
      </c>
      <c r="AQ143" s="36">
        <v>8.1376049999999991E-3</v>
      </c>
      <c r="AR143" s="36">
        <v>2.3250301000000001E-2</v>
      </c>
      <c r="AS143" s="36">
        <v>7.9315510000000002E-3</v>
      </c>
      <c r="AT143" s="36">
        <v>6.2488090000000001E-3</v>
      </c>
      <c r="AU143" s="36">
        <v>1.4805551E-2</v>
      </c>
      <c r="AV143" s="36">
        <v>2.4595773000000001E-2</v>
      </c>
      <c r="AW143" s="36">
        <v>5.8275735000000002E-2</v>
      </c>
      <c r="AX143" s="36">
        <v>2.1991047E-2</v>
      </c>
      <c r="AY143" s="36">
        <v>5.2104256000000002E-2</v>
      </c>
      <c r="AZ143" s="36">
        <v>3.7697142857142858E-5</v>
      </c>
      <c r="BA143" s="36">
        <v>7.5394285714285717E-5</v>
      </c>
      <c r="BB143" s="36">
        <v>0.13481770900000001</v>
      </c>
      <c r="BC143" s="36">
        <v>6.4013460249999996</v>
      </c>
      <c r="BD143" s="36">
        <v>15.166961520999999</v>
      </c>
      <c r="BE143" s="36">
        <v>9.7026057142857152E-3</v>
      </c>
      <c r="BF143" s="36">
        <v>1.940521142857143E-2</v>
      </c>
      <c r="BG143" s="36">
        <v>1.1619381</v>
      </c>
      <c r="BH143" s="36">
        <v>3.5706140670000002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4.6916003509999999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0.295831067</v>
      </c>
      <c r="BC144" s="36">
        <v>23.539205027000001</v>
      </c>
      <c r="BD144" s="36">
        <v>51.843381465</v>
      </c>
      <c r="BE144" s="36">
        <v>2.1290468571428574E-2</v>
      </c>
      <c r="BF144" s="36">
        <v>4.2580937142857149E-2</v>
      </c>
      <c r="BG144" s="36">
        <v>0.82170683600000005</v>
      </c>
      <c r="BH144" s="36">
        <v>3.7655791650000001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5.2351956160000004</v>
      </c>
      <c r="E145" s="36">
        <v>1</v>
      </c>
      <c r="F145" s="36">
        <v>0</v>
      </c>
      <c r="G145" s="36">
        <v>0</v>
      </c>
      <c r="H145" s="36">
        <v>1</v>
      </c>
      <c r="I145" s="36">
        <v>4.9233777832847596E-3</v>
      </c>
      <c r="J145" s="36">
        <v>1.2139024193723138</v>
      </c>
      <c r="K145" s="36">
        <v>4.9233777832847596E-3</v>
      </c>
      <c r="L145" s="36">
        <v>0</v>
      </c>
      <c r="M145" s="36">
        <v>0.39989679715412674</v>
      </c>
      <c r="N145" s="36">
        <v>0.81892900000147173</v>
      </c>
      <c r="O145" s="36">
        <v>1.2084652E-2</v>
      </c>
      <c r="P145" s="36">
        <v>2.0326344999999999E-2</v>
      </c>
      <c r="Q145" s="36">
        <v>1.0559730999999999E-2</v>
      </c>
      <c r="R145" s="36">
        <v>1.5249210000000003E-3</v>
      </c>
      <c r="S145" s="36">
        <v>1.8337315999999999E-2</v>
      </c>
      <c r="T145" s="36">
        <v>1.9890289999999998E-3</v>
      </c>
      <c r="U145" s="36">
        <v>0</v>
      </c>
      <c r="V145" s="36">
        <v>0</v>
      </c>
      <c r="W145" s="36">
        <v>1.7008029783284757E-2</v>
      </c>
      <c r="X145" s="36">
        <v>1.2342287643723138</v>
      </c>
      <c r="Y145" s="36">
        <v>1.2512367941555986</v>
      </c>
      <c r="Z145" s="36">
        <v>3.0899266200470606E-4</v>
      </c>
      <c r="AA145" s="36">
        <v>6.6124429669007099E-5</v>
      </c>
      <c r="AB145" s="36">
        <v>6.6124399999999993E-5</v>
      </c>
      <c r="AC145" s="36">
        <v>5.210437062202782E-5</v>
      </c>
      <c r="AD145" s="36">
        <v>1.4551266411843325E-2</v>
      </c>
      <c r="AE145" s="36">
        <v>0.1309613977065899</v>
      </c>
      <c r="AF145" s="36">
        <v>0.14551266411843325</v>
      </c>
      <c r="AG145" s="36">
        <v>0</v>
      </c>
      <c r="AH145" s="36">
        <v>0</v>
      </c>
      <c r="AI145" s="36">
        <v>0</v>
      </c>
      <c r="AJ145" s="36">
        <v>6.7489389760163916E-6</v>
      </c>
      <c r="AK145" s="36">
        <v>8.1557045392118533E-6</v>
      </c>
      <c r="AL145" s="36">
        <v>2.0398080757959944E-5</v>
      </c>
      <c r="AM145" s="36">
        <v>5.885330959804421E-5</v>
      </c>
      <c r="AN145" s="36">
        <v>1.4559422116382538E-2</v>
      </c>
      <c r="AO145" s="36">
        <v>0.13098179578734787</v>
      </c>
      <c r="AP145" s="36">
        <v>4.9381323699999999</v>
      </c>
      <c r="AQ145" s="36">
        <v>2.6589943530000002</v>
      </c>
      <c r="AR145" s="36">
        <v>7.5971267230000006</v>
      </c>
      <c r="AS145" s="36">
        <v>0.58637745200000002</v>
      </c>
      <c r="AT145" s="36">
        <v>33.243567470000002</v>
      </c>
      <c r="AU145" s="36">
        <v>81.696067057999997</v>
      </c>
      <c r="AV145" s="36">
        <v>29.940624344</v>
      </c>
      <c r="AW145" s="36">
        <v>73.579084324999997</v>
      </c>
      <c r="AX145" s="36">
        <v>27.733906530999999</v>
      </c>
      <c r="AY145" s="36">
        <v>68.156075298999994</v>
      </c>
      <c r="AZ145" s="36">
        <v>1.1831482857142857E-2</v>
      </c>
      <c r="BA145" s="36">
        <v>2.3662965714285715E-2</v>
      </c>
      <c r="BB145" s="36">
        <v>0.89675682499999998</v>
      </c>
      <c r="BC145" s="36">
        <v>45.033977817999997</v>
      </c>
      <c r="BD145" s="36">
        <v>110.671000488</v>
      </c>
      <c r="BE145" s="36">
        <v>6.453809428571429E-2</v>
      </c>
      <c r="BF145" s="36">
        <v>0.12907618857142858</v>
      </c>
      <c r="BG145" s="36">
        <v>1.712822369</v>
      </c>
      <c r="BH145" s="36">
        <v>21.702649702999999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4.596469301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0.108412804</v>
      </c>
      <c r="BC146" s="36">
        <v>6.2068889110000001</v>
      </c>
      <c r="BD146" s="36">
        <v>12.844811774</v>
      </c>
      <c r="BE146" s="36">
        <v>7.8022885714285721E-3</v>
      </c>
      <c r="BF146" s="36">
        <v>1.5604577142857144E-2</v>
      </c>
      <c r="BG146" s="36">
        <v>0.376622756</v>
      </c>
      <c r="BH146" s="36">
        <v>1.4292951389999999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5.0667568510000001</v>
      </c>
      <c r="E147" s="36">
        <v>5</v>
      </c>
      <c r="F147" s="36">
        <v>0</v>
      </c>
      <c r="G147" s="36">
        <v>1</v>
      </c>
      <c r="H147" s="36">
        <v>4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1.7095669999999999E-3</v>
      </c>
      <c r="P147" s="36">
        <v>2.9426799999999996E-3</v>
      </c>
      <c r="Q147" s="36">
        <v>1.530745E-3</v>
      </c>
      <c r="R147" s="36">
        <v>1.78822E-4</v>
      </c>
      <c r="S147" s="36">
        <v>2.7094339999999997E-3</v>
      </c>
      <c r="T147" s="36">
        <v>2.33246E-4</v>
      </c>
      <c r="U147" s="36">
        <v>3.0000000000000001E-3</v>
      </c>
      <c r="V147" s="36">
        <v>7.1999999999999998E-3</v>
      </c>
      <c r="W147" s="36">
        <v>4.7095669999999996E-3</v>
      </c>
      <c r="X147" s="36">
        <v>1.0142679999999999E-2</v>
      </c>
      <c r="Y147" s="36">
        <v>1.4852246999999999E-2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5.5035267680286326E-4</v>
      </c>
      <c r="AH147" s="36">
        <v>9.3623213984854903E-4</v>
      </c>
      <c r="AI147" s="36">
        <v>2.9984732046500827E-3</v>
      </c>
      <c r="AJ147" s="36">
        <v>0</v>
      </c>
      <c r="AK147" s="36">
        <v>0</v>
      </c>
      <c r="AL147" s="36">
        <v>0</v>
      </c>
      <c r="AM147" s="36">
        <v>5.5035267680286326E-4</v>
      </c>
      <c r="AN147" s="36">
        <v>9.3623213984854903E-4</v>
      </c>
      <c r="AO147" s="36">
        <v>2.9984732046500827E-3</v>
      </c>
      <c r="AP147" s="36">
        <v>1.2000828999999999E-2</v>
      </c>
      <c r="AQ147" s="36">
        <v>6.4619839999999996E-3</v>
      </c>
      <c r="AR147" s="36">
        <v>1.8462812999999998E-2</v>
      </c>
      <c r="AS147" s="36">
        <v>2.2127E-5</v>
      </c>
      <c r="AT147" s="36">
        <v>4.0699999999999998E-7</v>
      </c>
      <c r="AU147" s="36">
        <v>9.2500000000000004E-7</v>
      </c>
      <c r="AV147" s="36">
        <v>2.0068000000000002E-5</v>
      </c>
      <c r="AW147" s="36">
        <v>4.5599999999999997E-5</v>
      </c>
      <c r="AX147" s="36">
        <v>1.694E-5</v>
      </c>
      <c r="AY147" s="36">
        <v>3.8492999999999999E-5</v>
      </c>
      <c r="AZ147" s="36">
        <v>7.8000000000000016E-7</v>
      </c>
      <c r="BA147" s="36">
        <v>1.5614285714285715E-6</v>
      </c>
      <c r="BB147" s="36">
        <v>0.40262234099999999</v>
      </c>
      <c r="BC147" s="36">
        <v>18.628383087</v>
      </c>
      <c r="BD147" s="36">
        <v>42.327272588</v>
      </c>
      <c r="BE147" s="36">
        <v>2.8976058571428574E-2</v>
      </c>
      <c r="BF147" s="36">
        <v>5.7952117142857147E-2</v>
      </c>
      <c r="BG147" s="36">
        <v>1.3972432319999999</v>
      </c>
      <c r="BH147" s="36">
        <v>11.492874845999999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4.6975129569999998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2.2089049999999999E-2</v>
      </c>
      <c r="BC148" s="36">
        <v>0.60007071099999998</v>
      </c>
      <c r="BD148" s="36">
        <v>1.1447321429999999</v>
      </c>
      <c r="BE148" s="36">
        <v>1.5897114285714285E-3</v>
      </c>
      <c r="BF148" s="36">
        <v>3.179422857142857E-3</v>
      </c>
      <c r="BG148" s="36">
        <v>0.54956931099999995</v>
      </c>
      <c r="BH148" s="36">
        <v>2.8902349649999999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5.3487878970000002</v>
      </c>
      <c r="E149" s="36">
        <v>12</v>
      </c>
      <c r="F149" s="36">
        <v>0</v>
      </c>
      <c r="G149" s="36">
        <v>1</v>
      </c>
      <c r="H149" s="36">
        <v>11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1.2047594999999999E-2</v>
      </c>
      <c r="P149" s="36">
        <v>2.0707811E-2</v>
      </c>
      <c r="Q149" s="36">
        <v>1.0591511E-2</v>
      </c>
      <c r="R149" s="36">
        <v>1.4560839999999999E-3</v>
      </c>
      <c r="S149" s="36">
        <v>1.8808571E-2</v>
      </c>
      <c r="T149" s="36">
        <v>1.89924E-3</v>
      </c>
      <c r="U149" s="36">
        <v>1.9799999999999998E-2</v>
      </c>
      <c r="V149" s="36">
        <v>4.6800000000000001E-2</v>
      </c>
      <c r="W149" s="36">
        <v>3.1847594999999999E-2</v>
      </c>
      <c r="X149" s="36">
        <v>6.7507811000000001E-2</v>
      </c>
      <c r="Y149" s="36">
        <v>9.9355406000000007E-2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3.4764325714680285E-3</v>
      </c>
      <c r="AH149" s="36">
        <v>5.9139312710030836E-3</v>
      </c>
      <c r="AI149" s="36">
        <v>1.8940563665239604E-2</v>
      </c>
      <c r="AJ149" s="36">
        <v>0</v>
      </c>
      <c r="AK149" s="36">
        <v>0</v>
      </c>
      <c r="AL149" s="36">
        <v>0</v>
      </c>
      <c r="AM149" s="36">
        <v>3.4764325714680285E-3</v>
      </c>
      <c r="AN149" s="36">
        <v>5.9139312710030836E-3</v>
      </c>
      <c r="AO149" s="36">
        <v>1.8940563665239604E-2</v>
      </c>
      <c r="AP149" s="36">
        <v>0.13473977600000001</v>
      </c>
      <c r="AQ149" s="36">
        <v>7.2552187000000004E-2</v>
      </c>
      <c r="AR149" s="36">
        <v>0.20729196300000002</v>
      </c>
      <c r="AS149" s="36">
        <v>3.3789739999999999E-3</v>
      </c>
      <c r="AT149" s="36">
        <v>1.0196278E-2</v>
      </c>
      <c r="AU149" s="36">
        <v>2.2270577999999999E-2</v>
      </c>
      <c r="AV149" s="36">
        <v>9.6699773000000003E-2</v>
      </c>
      <c r="AW149" s="36">
        <v>0.211210377</v>
      </c>
      <c r="AX149" s="36">
        <v>8.4741565000000005E-2</v>
      </c>
      <c r="AY149" s="36">
        <v>0.18509141400000001</v>
      </c>
      <c r="AZ149" s="36">
        <v>3.8659999999999999E-5</v>
      </c>
      <c r="BA149" s="36">
        <v>7.7321428571428577E-5</v>
      </c>
      <c r="BB149" s="36">
        <v>0.46241513499999998</v>
      </c>
      <c r="BC149" s="36">
        <v>19.005523282999999</v>
      </c>
      <c r="BD149" s="36">
        <v>41.511614645999998</v>
      </c>
      <c r="BE149" s="36">
        <v>3.327924571428572E-2</v>
      </c>
      <c r="BF149" s="36">
        <v>6.6558492857142867E-2</v>
      </c>
      <c r="BG149" s="36">
        <v>3.568004733</v>
      </c>
      <c r="BH149" s="36">
        <v>11.175028665999999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5.0419115440000004</v>
      </c>
      <c r="E150" s="36">
        <v>12</v>
      </c>
      <c r="F150" s="36">
        <v>0</v>
      </c>
      <c r="G150" s="36">
        <v>1</v>
      </c>
      <c r="H150" s="36">
        <v>11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7.7589330000000008E-3</v>
      </c>
      <c r="P150" s="36">
        <v>1.1563341999999999E-2</v>
      </c>
      <c r="Q150" s="36">
        <v>6.4675500000000007E-3</v>
      </c>
      <c r="R150" s="36">
        <v>1.2913829999999999E-3</v>
      </c>
      <c r="S150" s="36">
        <v>9.8789299999999993E-3</v>
      </c>
      <c r="T150" s="36">
        <v>1.6844119999999999E-3</v>
      </c>
      <c r="U150" s="36">
        <v>3.0000000000000001E-3</v>
      </c>
      <c r="V150" s="36">
        <v>7.1999999999999998E-3</v>
      </c>
      <c r="W150" s="36">
        <v>1.0758933000000002E-2</v>
      </c>
      <c r="X150" s="36">
        <v>1.8763341999999999E-2</v>
      </c>
      <c r="Y150" s="36">
        <v>2.9522275000000001E-2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6.4217858840406872E-4</v>
      </c>
      <c r="AH150" s="36">
        <v>1.0924417365954272E-3</v>
      </c>
      <c r="AI150" s="36">
        <v>3.4987661023394086E-3</v>
      </c>
      <c r="AJ150" s="36">
        <v>0</v>
      </c>
      <c r="AK150" s="36">
        <v>0</v>
      </c>
      <c r="AL150" s="36">
        <v>0</v>
      </c>
      <c r="AM150" s="36">
        <v>6.4217858840406872E-4</v>
      </c>
      <c r="AN150" s="36">
        <v>1.0924417365954272E-3</v>
      </c>
      <c r="AO150" s="36">
        <v>3.4987661023394086E-3</v>
      </c>
      <c r="AP150" s="36">
        <v>1.9353763999999999E-2</v>
      </c>
      <c r="AQ150" s="36">
        <v>1.0421257999999999E-2</v>
      </c>
      <c r="AR150" s="36">
        <v>2.9775021999999998E-2</v>
      </c>
      <c r="AS150" s="36">
        <v>3.9711599999999998E-4</v>
      </c>
      <c r="AT150" s="36">
        <v>6.6594999999999995E-5</v>
      </c>
      <c r="AU150" s="36">
        <v>1.74129E-4</v>
      </c>
      <c r="AV150" s="36">
        <v>1.32277E-3</v>
      </c>
      <c r="AW150" s="36">
        <v>3.4586949999999999E-3</v>
      </c>
      <c r="AX150" s="36">
        <v>1.139295E-3</v>
      </c>
      <c r="AY150" s="36">
        <v>2.9789550000000001E-3</v>
      </c>
      <c r="AZ150" s="36">
        <v>2.2342857142857144E-6</v>
      </c>
      <c r="BA150" s="36">
        <v>4.4685714285714287E-6</v>
      </c>
      <c r="BB150" s="36">
        <v>0.46078845099999999</v>
      </c>
      <c r="BC150" s="36">
        <v>15.656850046000001</v>
      </c>
      <c r="BD150" s="36">
        <v>40.938509228000001</v>
      </c>
      <c r="BE150" s="36">
        <v>3.3162177142857144E-2</v>
      </c>
      <c r="BF150" s="36">
        <v>6.6324354285714288E-2</v>
      </c>
      <c r="BG150" s="36">
        <v>1.3194366559999999</v>
      </c>
      <c r="BH150" s="36">
        <v>18.381681233999998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4.8576731369999999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5.3960999999999994E-4</v>
      </c>
      <c r="P151" s="36">
        <v>8.9885699999999998E-4</v>
      </c>
      <c r="Q151" s="36">
        <v>3.4469899999999996E-4</v>
      </c>
      <c r="R151" s="36">
        <v>1.94911E-4</v>
      </c>
      <c r="S151" s="36">
        <v>6.44624E-4</v>
      </c>
      <c r="T151" s="36">
        <v>2.5423299999999998E-4</v>
      </c>
      <c r="U151" s="36">
        <v>0</v>
      </c>
      <c r="V151" s="36">
        <v>0</v>
      </c>
      <c r="W151" s="36">
        <v>5.3960999999999994E-4</v>
      </c>
      <c r="X151" s="36">
        <v>8.9885699999999998E-4</v>
      </c>
      <c r="Y151" s="36">
        <v>1.4384669999999999E-3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1.8223619999999999E-3</v>
      </c>
      <c r="AQ151" s="36">
        <v>9.8127200000000005E-4</v>
      </c>
      <c r="AR151" s="36">
        <v>2.8036340000000002E-3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0.33630366299999997</v>
      </c>
      <c r="BC151" s="36">
        <v>18.139203198000001</v>
      </c>
      <c r="BD151" s="36">
        <v>39.346923599999997</v>
      </c>
      <c r="BE151" s="36">
        <v>2.3764242857142858E-2</v>
      </c>
      <c r="BF151" s="36">
        <v>4.7528487142857144E-2</v>
      </c>
      <c r="BG151" s="36">
        <v>0.193690362</v>
      </c>
      <c r="BH151" s="36">
        <v>2.7801525069999999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4.8540724099999997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4.978433E-3</v>
      </c>
      <c r="P152" s="36">
        <v>8.915793E-3</v>
      </c>
      <c r="Q152" s="36">
        <v>4.660572E-3</v>
      </c>
      <c r="R152" s="36">
        <v>3.1786100000000001E-4</v>
      </c>
      <c r="S152" s="36">
        <v>8.501191E-3</v>
      </c>
      <c r="T152" s="36">
        <v>4.1460200000000003E-4</v>
      </c>
      <c r="U152" s="36">
        <v>0</v>
      </c>
      <c r="V152" s="36">
        <v>0</v>
      </c>
      <c r="W152" s="36">
        <v>4.978433E-3</v>
      </c>
      <c r="X152" s="36">
        <v>8.915793E-3</v>
      </c>
      <c r="Y152" s="36">
        <v>1.3894225999999999E-2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1.0736389000000001E-2</v>
      </c>
      <c r="AQ152" s="36">
        <v>5.7811319999999996E-3</v>
      </c>
      <c r="AR152" s="36">
        <v>1.6517521E-2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0.18192169399999999</v>
      </c>
      <c r="BC152" s="36">
        <v>15.227361053999999</v>
      </c>
      <c r="BD152" s="36">
        <v>37.918470900000003</v>
      </c>
      <c r="BE152" s="36">
        <v>1.2855141428571429E-2</v>
      </c>
      <c r="BF152" s="36">
        <v>2.5710284285714285E-2</v>
      </c>
      <c r="BG152" s="36">
        <v>0.58146530799999996</v>
      </c>
      <c r="BH152" s="36">
        <v>4.1931680020000002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4.5733733619999999</v>
      </c>
      <c r="E153" s="36">
        <v>0</v>
      </c>
      <c r="F153" s="36" t="s">
        <v>339</v>
      </c>
      <c r="G153" s="36" t="s">
        <v>339</v>
      </c>
      <c r="H153" s="36" t="s">
        <v>339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339</v>
      </c>
      <c r="V153" s="36" t="s">
        <v>339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339</v>
      </c>
      <c r="AH153" s="36" t="s">
        <v>339</v>
      </c>
      <c r="AI153" s="36" t="s">
        <v>339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0.147933168</v>
      </c>
      <c r="BH153" s="36">
        <v>3.3780078119999999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4.5543503169999999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0.98021210199999997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4.5866438780000003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0.219361694</v>
      </c>
      <c r="BH155" s="36">
        <v>1.6094400310000001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4.9956112419999998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1.084872394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4.5281996439999999</v>
      </c>
      <c r="E157" s="36">
        <v>0</v>
      </c>
      <c r="F157" s="36" t="s">
        <v>339</v>
      </c>
      <c r="G157" s="36" t="s">
        <v>339</v>
      </c>
      <c r="H157" s="36" t="s">
        <v>339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339</v>
      </c>
      <c r="V157" s="36" t="s">
        <v>339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339</v>
      </c>
      <c r="AH157" s="36" t="s">
        <v>339</v>
      </c>
      <c r="AI157" s="36" t="s">
        <v>339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0.105658128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4.8135287289999997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1.1939720000000002E-3</v>
      </c>
      <c r="P158" s="36">
        <v>1.8148280000000001E-3</v>
      </c>
      <c r="Q158" s="36">
        <v>7.2974400000000005E-4</v>
      </c>
      <c r="R158" s="36">
        <v>4.6422800000000001E-4</v>
      </c>
      <c r="S158" s="36">
        <v>1.209314E-3</v>
      </c>
      <c r="T158" s="36">
        <v>6.0551400000000003E-4</v>
      </c>
      <c r="U158" s="36">
        <v>0</v>
      </c>
      <c r="V158" s="36">
        <v>0</v>
      </c>
      <c r="W158" s="36">
        <v>1.1939720000000002E-3</v>
      </c>
      <c r="X158" s="36">
        <v>1.8148280000000001E-3</v>
      </c>
      <c r="Y158" s="36">
        <v>3.0088000000000003E-3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1.750356E-3</v>
      </c>
      <c r="AQ158" s="36">
        <v>9.4249899999999996E-4</v>
      </c>
      <c r="AR158" s="36">
        <v>2.6928550000000001E-3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0.114126872</v>
      </c>
      <c r="BH158" s="36">
        <v>0.26428702199999998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4.3523632540000001</v>
      </c>
      <c r="E159" s="36">
        <v>0</v>
      </c>
      <c r="F159" s="36" t="s">
        <v>339</v>
      </c>
      <c r="G159" s="36" t="s">
        <v>339</v>
      </c>
      <c r="H159" s="36" t="s">
        <v>339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339</v>
      </c>
      <c r="V159" s="36" t="s">
        <v>339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339</v>
      </c>
      <c r="AH159" s="36" t="s">
        <v>339</v>
      </c>
      <c r="AI159" s="36" t="s">
        <v>339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4.3030300239999999</v>
      </c>
      <c r="E160" s="36">
        <v>0</v>
      </c>
      <c r="F160" s="36" t="s">
        <v>339</v>
      </c>
      <c r="G160" s="36" t="s">
        <v>339</v>
      </c>
      <c r="H160" s="36" t="s">
        <v>339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339</v>
      </c>
      <c r="V160" s="36" t="s">
        <v>339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339</v>
      </c>
      <c r="AH160" s="36" t="s">
        <v>339</v>
      </c>
      <c r="AI160" s="36" t="s">
        <v>339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4.814195078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0.78353052300000003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4.445470791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4.8544609400000001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6.5258139999999996E-3</v>
      </c>
      <c r="P163" s="36">
        <v>1.1902065E-2</v>
      </c>
      <c r="Q163" s="36">
        <v>6.1903959999999999E-3</v>
      </c>
      <c r="R163" s="36">
        <v>3.3541799999999998E-4</v>
      </c>
      <c r="S163" s="36">
        <v>1.1464564E-2</v>
      </c>
      <c r="T163" s="36">
        <v>4.3750099999999997E-4</v>
      </c>
      <c r="U163" s="36">
        <v>9.0000000000000011E-3</v>
      </c>
      <c r="V163" s="36">
        <v>2.1600000000000001E-2</v>
      </c>
      <c r="W163" s="36">
        <v>1.5525814000000001E-2</v>
      </c>
      <c r="X163" s="36">
        <v>3.3502064999999998E-2</v>
      </c>
      <c r="Y163" s="36">
        <v>4.9027878999999996E-2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1.8465232685067608E-3</v>
      </c>
      <c r="AH163" s="36">
        <v>3.1412119970000074E-3</v>
      </c>
      <c r="AI163" s="36">
        <v>1.0060368152554077E-2</v>
      </c>
      <c r="AJ163" s="36">
        <v>0</v>
      </c>
      <c r="AK163" s="36">
        <v>0</v>
      </c>
      <c r="AL163" s="36">
        <v>0</v>
      </c>
      <c r="AM163" s="36">
        <v>1.8465232685067608E-3</v>
      </c>
      <c r="AN163" s="36">
        <v>3.1412119970000074E-3</v>
      </c>
      <c r="AO163" s="36">
        <v>1.0060368152554077E-2</v>
      </c>
      <c r="AP163" s="36">
        <v>6.0015602000000001E-2</v>
      </c>
      <c r="AQ163" s="36">
        <v>3.2316092999999997E-2</v>
      </c>
      <c r="AR163" s="36">
        <v>9.2331694999999991E-2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0.43778926000000001</v>
      </c>
      <c r="BC163" s="36">
        <v>29.934659537999998</v>
      </c>
      <c r="BD163" s="36">
        <v>75.487905701000003</v>
      </c>
      <c r="BE163" s="36">
        <v>3.0935525714285716E-2</v>
      </c>
      <c r="BF163" s="36">
        <v>6.1871052857142859E-2</v>
      </c>
      <c r="BG163" s="36">
        <v>1.212037941</v>
      </c>
      <c r="BH163" s="36">
        <v>13.720327255000001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4.8395721050000002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3.765249E-3</v>
      </c>
      <c r="P164" s="36">
        <v>6.220794E-3</v>
      </c>
      <c r="Q164" s="36">
        <v>3.2938250000000002E-3</v>
      </c>
      <c r="R164" s="36">
        <v>4.7142400000000002E-4</v>
      </c>
      <c r="S164" s="36">
        <v>5.6058929999999998E-3</v>
      </c>
      <c r="T164" s="36">
        <v>6.1490099999999995E-4</v>
      </c>
      <c r="U164" s="36">
        <v>0</v>
      </c>
      <c r="V164" s="36">
        <v>0</v>
      </c>
      <c r="W164" s="36">
        <v>3.765249E-3</v>
      </c>
      <c r="X164" s="36">
        <v>6.220794E-3</v>
      </c>
      <c r="Y164" s="36">
        <v>9.986043E-3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5.2637710000000004E-3</v>
      </c>
      <c r="AQ164" s="36">
        <v>2.834338E-3</v>
      </c>
      <c r="AR164" s="36">
        <v>8.0981090000000009E-3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0.338419317</v>
      </c>
      <c r="BC164" s="36">
        <v>15.43163966</v>
      </c>
      <c r="BD164" s="36">
        <v>36.015298258999998</v>
      </c>
      <c r="BE164" s="36">
        <v>2.3913742857142858E-2</v>
      </c>
      <c r="BF164" s="36">
        <v>4.7827485714285717E-2</v>
      </c>
      <c r="BG164" s="36">
        <v>1.0458231730000001</v>
      </c>
      <c r="BH164" s="36">
        <v>7.2949996649999997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4.8422617800000003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6.9355999999999997E-4</v>
      </c>
      <c r="P165" s="36">
        <v>1.237702E-3</v>
      </c>
      <c r="Q165" s="36">
        <v>6.4225299999999996E-4</v>
      </c>
      <c r="R165" s="36">
        <v>5.1306999999999995E-5</v>
      </c>
      <c r="S165" s="36">
        <v>1.170779E-3</v>
      </c>
      <c r="T165" s="36">
        <v>6.6922999999999996E-5</v>
      </c>
      <c r="U165" s="36">
        <v>0</v>
      </c>
      <c r="V165" s="36">
        <v>0</v>
      </c>
      <c r="W165" s="36">
        <v>6.9355999999999997E-4</v>
      </c>
      <c r="X165" s="36">
        <v>1.237702E-3</v>
      </c>
      <c r="Y165" s="36">
        <v>1.931262E-3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2.085754E-3</v>
      </c>
      <c r="AQ165" s="36">
        <v>1.1230979999999999E-3</v>
      </c>
      <c r="AR165" s="36">
        <v>3.2088519999999999E-3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0.21616480599999999</v>
      </c>
      <c r="BC165" s="36">
        <v>7.4906415040000001</v>
      </c>
      <c r="BD165" s="36">
        <v>18.186885050000001</v>
      </c>
      <c r="BE165" s="36">
        <v>1.5274864285714286E-2</v>
      </c>
      <c r="BF165" s="36">
        <v>3.0549730000000001E-2</v>
      </c>
      <c r="BG165" s="36">
        <v>0.987716237</v>
      </c>
      <c r="BH165" s="36">
        <v>11.303793103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4.7747032450000004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4.8182575590000001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1.1758370000000001E-3</v>
      </c>
      <c r="P167" s="36">
        <v>1.846386E-3</v>
      </c>
      <c r="Q167" s="36">
        <v>9.5482300000000004E-4</v>
      </c>
      <c r="R167" s="36">
        <v>2.2101399999999998E-4</v>
      </c>
      <c r="S167" s="36">
        <v>1.558107E-3</v>
      </c>
      <c r="T167" s="36">
        <v>2.8827900000000001E-4</v>
      </c>
      <c r="U167" s="36">
        <v>0</v>
      </c>
      <c r="V167" s="36">
        <v>0</v>
      </c>
      <c r="W167" s="36">
        <v>1.1758370000000001E-3</v>
      </c>
      <c r="X167" s="36">
        <v>1.846386E-3</v>
      </c>
      <c r="Y167" s="36">
        <v>3.0222230000000001E-3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1.882178E-3</v>
      </c>
      <c r="AQ167" s="36">
        <v>1.01348E-3</v>
      </c>
      <c r="AR167" s="36">
        <v>2.8956579999999997E-3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9.5395657999999994E-2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4.2995684130000003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4.8223072709999997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3.6674799999999997E-4</v>
      </c>
      <c r="P169" s="36">
        <v>5.852539999999999E-4</v>
      </c>
      <c r="Q169" s="36">
        <v>3.1424399999999998E-4</v>
      </c>
      <c r="R169" s="36">
        <v>5.2504000000000004E-5</v>
      </c>
      <c r="S169" s="36">
        <v>5.1676999999999995E-4</v>
      </c>
      <c r="T169" s="36">
        <v>6.8484000000000004E-5</v>
      </c>
      <c r="U169" s="36">
        <v>0</v>
      </c>
      <c r="V169" s="36">
        <v>0</v>
      </c>
      <c r="W169" s="36">
        <v>3.6674799999999997E-4</v>
      </c>
      <c r="X169" s="36">
        <v>5.852539999999999E-4</v>
      </c>
      <c r="Y169" s="36">
        <v>9.5200199999999986E-4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4.6412999999999999E-4</v>
      </c>
      <c r="AQ169" s="36">
        <v>2.4991599999999998E-4</v>
      </c>
      <c r="AR169" s="36">
        <v>7.1404599999999997E-4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5.8081964999999999E-2</v>
      </c>
      <c r="BC169" s="36">
        <v>1.327514316</v>
      </c>
      <c r="BD169" s="36">
        <v>3.1986487490000002</v>
      </c>
      <c r="BE169" s="36">
        <v>4.1042485714285716E-3</v>
      </c>
      <c r="BF169" s="36">
        <v>8.2084971428571431E-3</v>
      </c>
      <c r="BG169" s="36">
        <v>1.3088001170000001</v>
      </c>
      <c r="BH169" s="36">
        <v>6.1281959779999999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5.4561972470000004</v>
      </c>
      <c r="E185" s="42">
        <f>IF(E4="－","－",SUM(E4:E27))</f>
        <v>539</v>
      </c>
      <c r="F185" s="42">
        <f t="shared" ref="F185:BL185" si="0">IF(F4="－","－",SUM(F4:F27))</f>
        <v>1</v>
      </c>
      <c r="G185" s="42">
        <f t="shared" si="0"/>
        <v>15</v>
      </c>
      <c r="H185" s="42">
        <f t="shared" si="0"/>
        <v>523</v>
      </c>
      <c r="I185" s="42">
        <f t="shared" si="0"/>
        <v>0.2725296449609792</v>
      </c>
      <c r="J185" s="42">
        <f t="shared" si="0"/>
        <v>46.927507693920894</v>
      </c>
      <c r="K185" s="42">
        <f t="shared" si="0"/>
        <v>0.2725296449609792</v>
      </c>
      <c r="L185" s="42">
        <f t="shared" si="0"/>
        <v>0</v>
      </c>
      <c r="M185" s="42">
        <f t="shared" si="0"/>
        <v>20.215861333710691</v>
      </c>
      <c r="N185" s="42">
        <f t="shared" si="0"/>
        <v>26.984176005171182</v>
      </c>
      <c r="O185" s="42">
        <f t="shared" si="0"/>
        <v>1.3378952650000002</v>
      </c>
      <c r="P185" s="42">
        <f t="shared" si="0"/>
        <v>2.1819741249999991</v>
      </c>
      <c r="Q185" s="42">
        <f t="shared" si="0"/>
        <v>1.1991120350000002</v>
      </c>
      <c r="R185" s="42">
        <f t="shared" si="0"/>
        <v>0.13878323000000001</v>
      </c>
      <c r="S185" s="42">
        <f t="shared" si="0"/>
        <v>2.0009525080000001</v>
      </c>
      <c r="T185" s="42">
        <f t="shared" si="0"/>
        <v>0.181021617</v>
      </c>
      <c r="U185" s="42">
        <f t="shared" si="0"/>
        <v>0.21790000000000004</v>
      </c>
      <c r="V185" s="42">
        <f t="shared" si="0"/>
        <v>0.52059999999999995</v>
      </c>
      <c r="W185" s="42">
        <f t="shared" si="0"/>
        <v>1.8283249099609793</v>
      </c>
      <c r="X185" s="42">
        <f t="shared" si="0"/>
        <v>49.630081818920907</v>
      </c>
      <c r="Y185" s="42">
        <f t="shared" si="0"/>
        <v>51.45840672888189</v>
      </c>
      <c r="Z185" s="42">
        <f t="shared" si="0"/>
        <v>1.3447329403451409E-2</v>
      </c>
      <c r="AA185" s="42">
        <f t="shared" si="0"/>
        <v>2.8777284923386008E-3</v>
      </c>
      <c r="AB185" s="42">
        <f t="shared" si="0"/>
        <v>2.8777293940000005E-3</v>
      </c>
      <c r="AC185" s="42">
        <f t="shared" si="0"/>
        <v>3.2903062891204236E-3</v>
      </c>
      <c r="AD185" s="42">
        <f t="shared" si="0"/>
        <v>0.44453121646197469</v>
      </c>
      <c r="AE185" s="42">
        <f t="shared" si="0"/>
        <v>4.0007809481577725</v>
      </c>
      <c r="AF185" s="42">
        <f t="shared" si="0"/>
        <v>4.4453121646197458</v>
      </c>
      <c r="AG185" s="42">
        <f t="shared" si="0"/>
        <v>3.8788930827480195E-2</v>
      </c>
      <c r="AH185" s="42">
        <f t="shared" si="0"/>
        <v>6.5985767384678956E-2</v>
      </c>
      <c r="AI185" s="42">
        <f t="shared" si="0"/>
        <v>0.21133279554282314</v>
      </c>
      <c r="AJ185" s="42">
        <f t="shared" si="0"/>
        <v>2.9257184564118662E-4</v>
      </c>
      <c r="AK185" s="42">
        <f t="shared" si="0"/>
        <v>3.5355624610325983E-4</v>
      </c>
      <c r="AL185" s="42">
        <f t="shared" si="0"/>
        <v>8.8427294365820558E-4</v>
      </c>
      <c r="AM185" s="42">
        <f t="shared" si="0"/>
        <v>4.2371808962241804E-2</v>
      </c>
      <c r="AN185" s="42">
        <f t="shared" si="0"/>
        <v>0.51087054009275668</v>
      </c>
      <c r="AO185" s="42">
        <f t="shared" si="0"/>
        <v>4.2129980166442529</v>
      </c>
      <c r="AP185" s="42">
        <f t="shared" si="0"/>
        <v>549.14810431000001</v>
      </c>
      <c r="AQ185" s="42">
        <f t="shared" si="0"/>
        <v>295.695133086</v>
      </c>
      <c r="AR185" s="42">
        <f t="shared" si="0"/>
        <v>844.84323739600018</v>
      </c>
      <c r="AS185" s="42">
        <f t="shared" si="0"/>
        <v>43.838500075000006</v>
      </c>
      <c r="AT185" s="42">
        <f t="shared" si="0"/>
        <v>1479.1403833049999</v>
      </c>
      <c r="AU185" s="42">
        <f t="shared" si="0"/>
        <v>3550.9146209950004</v>
      </c>
      <c r="AV185" s="42">
        <f t="shared" si="0"/>
        <v>1144.0618457529999</v>
      </c>
      <c r="AW185" s="42">
        <f t="shared" si="0"/>
        <v>2724.9719499740008</v>
      </c>
      <c r="AX185" s="42">
        <f t="shared" si="0"/>
        <v>1065.5987008069999</v>
      </c>
      <c r="AY185" s="42">
        <f t="shared" si="0"/>
        <v>2538.9080666709992</v>
      </c>
      <c r="AZ185" s="42">
        <f t="shared" si="0"/>
        <v>0.89413077142857145</v>
      </c>
      <c r="BA185" s="42">
        <f t="shared" si="0"/>
        <v>1.7882615528571424</v>
      </c>
      <c r="BB185" s="42">
        <f t="shared" si="0"/>
        <v>24.853096069999999</v>
      </c>
      <c r="BC185" s="42">
        <f t="shared" si="0"/>
        <v>1397.4504907699998</v>
      </c>
      <c r="BD185" s="42">
        <f t="shared" si="0"/>
        <v>3270.73092391</v>
      </c>
      <c r="BE185" s="42">
        <f t="shared" si="0"/>
        <v>2.1050052985714287</v>
      </c>
      <c r="BF185" s="42">
        <f t="shared" si="0"/>
        <v>4.2100106128571424</v>
      </c>
      <c r="BG185" s="42">
        <f t="shared" si="0"/>
        <v>62.229461828999987</v>
      </c>
      <c r="BH185" s="42">
        <f t="shared" si="0"/>
        <v>495.85474124000007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5.4922731850000002</v>
      </c>
      <c r="E186" s="42">
        <f>IF(E28="－","－",SUM(E28:E35))</f>
        <v>627</v>
      </c>
      <c r="F186" s="42">
        <f t="shared" ref="F186:BL186" si="1">IF(F28="－","－",SUM(F28:F35))</f>
        <v>1</v>
      </c>
      <c r="G186" s="42">
        <f t="shared" si="1"/>
        <v>38</v>
      </c>
      <c r="H186" s="42">
        <f t="shared" si="1"/>
        <v>588</v>
      </c>
      <c r="I186" s="42">
        <f t="shared" si="1"/>
        <v>0.79388451816386452</v>
      </c>
      <c r="J186" s="42">
        <f t="shared" si="1"/>
        <v>114.09616311496028</v>
      </c>
      <c r="K186" s="42">
        <f t="shared" si="1"/>
        <v>0.79388451816386452</v>
      </c>
      <c r="L186" s="42">
        <f t="shared" si="1"/>
        <v>0</v>
      </c>
      <c r="M186" s="42">
        <f t="shared" si="1"/>
        <v>58.337785632952169</v>
      </c>
      <c r="N186" s="42">
        <f t="shared" si="1"/>
        <v>56.552262000171972</v>
      </c>
      <c r="O186" s="42">
        <f t="shared" si="1"/>
        <v>2.1448674750000003</v>
      </c>
      <c r="P186" s="42">
        <f t="shared" si="1"/>
        <v>3.794445316</v>
      </c>
      <c r="Q186" s="42">
        <f t="shared" si="1"/>
        <v>1.9748422080000001</v>
      </c>
      <c r="R186" s="42">
        <f t="shared" si="1"/>
        <v>0.17002526699999998</v>
      </c>
      <c r="S186" s="42">
        <f t="shared" si="1"/>
        <v>3.5726732289999994</v>
      </c>
      <c r="T186" s="42">
        <f t="shared" si="1"/>
        <v>0.22177208700000001</v>
      </c>
      <c r="U186" s="42">
        <f t="shared" si="1"/>
        <v>0.55625000000000013</v>
      </c>
      <c r="V186" s="42">
        <f t="shared" si="1"/>
        <v>1.3331</v>
      </c>
      <c r="W186" s="42">
        <f t="shared" si="1"/>
        <v>3.4950019931638643</v>
      </c>
      <c r="X186" s="42">
        <f t="shared" si="1"/>
        <v>119.22370843096026</v>
      </c>
      <c r="Y186" s="42">
        <f t="shared" si="1"/>
        <v>122.71871042412414</v>
      </c>
      <c r="Z186" s="42">
        <f t="shared" si="1"/>
        <v>4.387095939071517E-2</v>
      </c>
      <c r="AA186" s="42">
        <f t="shared" si="1"/>
        <v>9.3883853096130392E-3</v>
      </c>
      <c r="AB186" s="42">
        <f t="shared" si="1"/>
        <v>9.3883850760000005E-3</v>
      </c>
      <c r="AC186" s="42">
        <f t="shared" si="1"/>
        <v>2.1972686035643927E-2</v>
      </c>
      <c r="AD186" s="42">
        <f t="shared" si="1"/>
        <v>3.2682548979886903</v>
      </c>
      <c r="AE186" s="42">
        <f t="shared" si="1"/>
        <v>29.414294081898195</v>
      </c>
      <c r="AF186" s="42">
        <f t="shared" si="1"/>
        <v>32.682548979886889</v>
      </c>
      <c r="AG186" s="42">
        <f t="shared" si="1"/>
        <v>0.10334624810574686</v>
      </c>
      <c r="AH186" s="42">
        <f t="shared" si="1"/>
        <v>0.17580741057069582</v>
      </c>
      <c r="AI186" s="42">
        <f t="shared" si="1"/>
        <v>0.56305886898993118</v>
      </c>
      <c r="AJ186" s="42">
        <f t="shared" si="1"/>
        <v>9.4780986994258594E-4</v>
      </c>
      <c r="AK186" s="42">
        <f t="shared" si="1"/>
        <v>1.1453737077887843E-3</v>
      </c>
      <c r="AL186" s="42">
        <f t="shared" si="1"/>
        <v>2.8646728528713239E-3</v>
      </c>
      <c r="AM186" s="42">
        <f t="shared" si="1"/>
        <v>0.12626674401133337</v>
      </c>
      <c r="AN186" s="42">
        <f t="shared" si="1"/>
        <v>3.4452076822671751</v>
      </c>
      <c r="AO186" s="42">
        <f t="shared" si="1"/>
        <v>29.980217623740995</v>
      </c>
      <c r="AP186" s="42">
        <f t="shared" si="1"/>
        <v>1417.4017228780003</v>
      </c>
      <c r="AQ186" s="42">
        <f t="shared" si="1"/>
        <v>763.21631231800006</v>
      </c>
      <c r="AR186" s="42">
        <f t="shared" si="1"/>
        <v>2180.6180351960002</v>
      </c>
      <c r="AS186" s="42">
        <f t="shared" si="1"/>
        <v>27.225901748000002</v>
      </c>
      <c r="AT186" s="42">
        <f t="shared" si="1"/>
        <v>3104.1361918870002</v>
      </c>
      <c r="AU186" s="42">
        <f t="shared" si="1"/>
        <v>6878.5114337560008</v>
      </c>
      <c r="AV186" s="42">
        <f t="shared" si="1"/>
        <v>3752.9929470370002</v>
      </c>
      <c r="AW186" s="42">
        <f t="shared" si="1"/>
        <v>8198.4072964130009</v>
      </c>
      <c r="AX186" s="42">
        <f t="shared" si="1"/>
        <v>3448.1419740720003</v>
      </c>
      <c r="AY186" s="42">
        <f t="shared" si="1"/>
        <v>7535.0371390049995</v>
      </c>
      <c r="AZ186" s="42">
        <f t="shared" si="1"/>
        <v>8.7271732857142861E-2</v>
      </c>
      <c r="BA186" s="42">
        <f t="shared" si="1"/>
        <v>0.17454347142857146</v>
      </c>
      <c r="BB186" s="42">
        <f t="shared" si="1"/>
        <v>60.067606470999998</v>
      </c>
      <c r="BC186" s="42">
        <f t="shared" si="1"/>
        <v>7905.3212453490005</v>
      </c>
      <c r="BD186" s="42">
        <f t="shared" si="1"/>
        <v>17278.37935806</v>
      </c>
      <c r="BE186" s="42">
        <f t="shared" si="1"/>
        <v>0.53100783142857144</v>
      </c>
      <c r="BF186" s="42">
        <f t="shared" si="1"/>
        <v>1.0620156671428571</v>
      </c>
      <c r="BG186" s="42">
        <f t="shared" si="1"/>
        <v>72.292635531000002</v>
      </c>
      <c r="BH186" s="42">
        <f t="shared" si="1"/>
        <v>696.223237939</v>
      </c>
      <c r="BI186" s="42">
        <f t="shared" si="1"/>
        <v>0</v>
      </c>
      <c r="BJ186" s="42">
        <f t="shared" si="1"/>
        <v>0</v>
      </c>
      <c r="BK186" s="42">
        <f t="shared" si="1"/>
        <v>0</v>
      </c>
      <c r="BL186" s="42">
        <f t="shared" si="1"/>
        <v>0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5.2765546590000003</v>
      </c>
      <c r="E187" s="42">
        <f>IF(E36="－","－",SUM(E36:E55))</f>
        <v>776</v>
      </c>
      <c r="F187" s="42">
        <f t="shared" ref="F187:BL187" si="2">IF(F36="－","－",SUM(F36:F55))</f>
        <v>7</v>
      </c>
      <c r="G187" s="42">
        <f t="shared" si="2"/>
        <v>93</v>
      </c>
      <c r="H187" s="42">
        <f t="shared" si="2"/>
        <v>676</v>
      </c>
      <c r="I187" s="42">
        <f t="shared" si="2"/>
        <v>1.0129005128932722E-2</v>
      </c>
      <c r="J187" s="42">
        <f t="shared" si="2"/>
        <v>2.7854550986714104</v>
      </c>
      <c r="K187" s="42">
        <f t="shared" si="2"/>
        <v>1.0129005128932722E-2</v>
      </c>
      <c r="L187" s="42">
        <f t="shared" si="2"/>
        <v>0</v>
      </c>
      <c r="M187" s="42">
        <f t="shared" si="2"/>
        <v>1.1981261037996276</v>
      </c>
      <c r="N187" s="42">
        <f t="shared" si="2"/>
        <v>1.5974580000007153</v>
      </c>
      <c r="O187" s="42">
        <f t="shared" si="2"/>
        <v>0.297612616</v>
      </c>
      <c r="P187" s="42">
        <f t="shared" si="2"/>
        <v>0.46824375500000015</v>
      </c>
      <c r="Q187" s="42">
        <f t="shared" si="2"/>
        <v>0.26538136700000003</v>
      </c>
      <c r="R187" s="42">
        <f t="shared" si="2"/>
        <v>3.2231249000000003E-2</v>
      </c>
      <c r="S187" s="42">
        <f t="shared" si="2"/>
        <v>0.426202992</v>
      </c>
      <c r="T187" s="42">
        <f t="shared" si="2"/>
        <v>4.2040762999999995E-2</v>
      </c>
      <c r="U187" s="42">
        <f t="shared" si="2"/>
        <v>3.5754499999999987</v>
      </c>
      <c r="V187" s="42">
        <f t="shared" si="2"/>
        <v>8.5342999999999982</v>
      </c>
      <c r="W187" s="42">
        <f t="shared" si="2"/>
        <v>3.8831916211289323</v>
      </c>
      <c r="X187" s="42">
        <f t="shared" si="2"/>
        <v>11.787998853671409</v>
      </c>
      <c r="Y187" s="42">
        <f t="shared" si="2"/>
        <v>15.671190474800342</v>
      </c>
      <c r="Z187" s="42">
        <f t="shared" si="2"/>
        <v>7.6581935325960597E-4</v>
      </c>
      <c r="AA187" s="42">
        <f t="shared" si="2"/>
        <v>1.6388534159755564E-4</v>
      </c>
      <c r="AB187" s="42">
        <f t="shared" si="2"/>
        <v>1.6388523000000001E-4</v>
      </c>
      <c r="AC187" s="42">
        <f t="shared" si="2"/>
        <v>1.3029359074498724E-4</v>
      </c>
      <c r="AD187" s="42">
        <f t="shared" si="2"/>
        <v>3.1113852440282815E-2</v>
      </c>
      <c r="AE187" s="42">
        <f t="shared" si="2"/>
        <v>0.28002467196254532</v>
      </c>
      <c r="AF187" s="42">
        <f t="shared" si="2"/>
        <v>0.31113852440282808</v>
      </c>
      <c r="AG187" s="42">
        <f t="shared" si="2"/>
        <v>0.65455514769477219</v>
      </c>
      <c r="AH187" s="42">
        <f t="shared" si="2"/>
        <v>1.113496113319842</v>
      </c>
      <c r="AI187" s="42">
        <f t="shared" si="2"/>
        <v>3.5661970115784141</v>
      </c>
      <c r="AJ187" s="42">
        <f t="shared" si="2"/>
        <v>1.6729865548462044E-5</v>
      </c>
      <c r="AK187" s="42">
        <f t="shared" si="2"/>
        <v>2.0217080177917521E-5</v>
      </c>
      <c r="AL187" s="42">
        <f t="shared" si="2"/>
        <v>5.0564562776469238E-5</v>
      </c>
      <c r="AM187" s="42">
        <f t="shared" si="2"/>
        <v>0.65470217115106566</v>
      </c>
      <c r="AN187" s="42">
        <f t="shared" si="2"/>
        <v>1.1446301828403027</v>
      </c>
      <c r="AO187" s="42">
        <f t="shared" si="2"/>
        <v>3.8462722481037361</v>
      </c>
      <c r="AP187" s="42">
        <f t="shared" si="2"/>
        <v>37.519630109000005</v>
      </c>
      <c r="AQ187" s="42">
        <f t="shared" si="2"/>
        <v>20.202877747999999</v>
      </c>
      <c r="AR187" s="42">
        <f t="shared" si="2"/>
        <v>57.722507856999997</v>
      </c>
      <c r="AS187" s="42">
        <f t="shared" si="2"/>
        <v>1.337003975</v>
      </c>
      <c r="AT187" s="42">
        <f t="shared" si="2"/>
        <v>88.999309801999999</v>
      </c>
      <c r="AU187" s="42">
        <f t="shared" si="2"/>
        <v>201.416179984</v>
      </c>
      <c r="AV187" s="42">
        <f t="shared" si="2"/>
        <v>90.727013647000007</v>
      </c>
      <c r="AW187" s="42">
        <f t="shared" si="2"/>
        <v>205.464848174</v>
      </c>
      <c r="AX187" s="42">
        <f t="shared" si="2"/>
        <v>83.688221564999992</v>
      </c>
      <c r="AY187" s="42">
        <f t="shared" si="2"/>
        <v>189.52260796000002</v>
      </c>
      <c r="AZ187" s="42">
        <f t="shared" si="2"/>
        <v>4.0667892857142861E-2</v>
      </c>
      <c r="BA187" s="42">
        <f t="shared" si="2"/>
        <v>8.1335792857142861E-2</v>
      </c>
      <c r="BB187" s="42">
        <f t="shared" si="2"/>
        <v>6.6096905110000002</v>
      </c>
      <c r="BC187" s="42">
        <f t="shared" si="2"/>
        <v>495.09979054999991</v>
      </c>
      <c r="BD187" s="42">
        <f t="shared" si="2"/>
        <v>1096.5441877869998</v>
      </c>
      <c r="BE187" s="42">
        <f t="shared" si="2"/>
        <v>0.7235566971428572</v>
      </c>
      <c r="BF187" s="42">
        <f t="shared" si="2"/>
        <v>1.4471134042857146</v>
      </c>
      <c r="BG187" s="42">
        <f t="shared" si="2"/>
        <v>10.434182143999999</v>
      </c>
      <c r="BH187" s="42">
        <f t="shared" si="2"/>
        <v>88.870927844000008</v>
      </c>
      <c r="BI187" s="42">
        <f t="shared" si="2"/>
        <v>0</v>
      </c>
      <c r="BJ187" s="42">
        <f t="shared" si="2"/>
        <v>0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4.9740384720000002</v>
      </c>
      <c r="E188" s="42">
        <f>IF(E56="－","－",SUM(E56:E66))</f>
        <v>590</v>
      </c>
      <c r="F188" s="42">
        <f t="shared" ref="F188:BL188" si="3">IF(F56="－","－",SUM(F56:F66))</f>
        <v>0</v>
      </c>
      <c r="G188" s="42">
        <f t="shared" si="3"/>
        <v>6</v>
      </c>
      <c r="H188" s="42">
        <f t="shared" si="3"/>
        <v>584</v>
      </c>
      <c r="I188" s="42">
        <f t="shared" si="3"/>
        <v>0</v>
      </c>
      <c r="J188" s="42">
        <f t="shared" si="3"/>
        <v>0</v>
      </c>
      <c r="K188" s="42">
        <f t="shared" si="3"/>
        <v>0</v>
      </c>
      <c r="L188" s="42">
        <f t="shared" si="3"/>
        <v>0</v>
      </c>
      <c r="M188" s="42">
        <f t="shared" si="3"/>
        <v>0</v>
      </c>
      <c r="N188" s="42">
        <f t="shared" si="3"/>
        <v>0</v>
      </c>
      <c r="O188" s="42">
        <f t="shared" si="3"/>
        <v>0.13876953899999997</v>
      </c>
      <c r="P188" s="42">
        <f t="shared" si="3"/>
        <v>0.25126426200000002</v>
      </c>
      <c r="Q188" s="42">
        <f t="shared" si="3"/>
        <v>0.13041482599999996</v>
      </c>
      <c r="R188" s="42">
        <f t="shared" si="3"/>
        <v>8.3547129999999997E-3</v>
      </c>
      <c r="S188" s="42">
        <f t="shared" si="3"/>
        <v>0.24036680900000007</v>
      </c>
      <c r="T188" s="42">
        <f t="shared" si="3"/>
        <v>1.0897453E-2</v>
      </c>
      <c r="U188" s="42">
        <f t="shared" si="3"/>
        <v>9.6000000000000002E-2</v>
      </c>
      <c r="V188" s="42">
        <f t="shared" si="3"/>
        <v>0.23040000000000002</v>
      </c>
      <c r="W188" s="42">
        <f t="shared" si="3"/>
        <v>0.23476953899999997</v>
      </c>
      <c r="X188" s="42">
        <f t="shared" si="3"/>
        <v>0.48166426200000007</v>
      </c>
      <c r="Y188" s="42">
        <f t="shared" si="3"/>
        <v>0.71643380099999998</v>
      </c>
      <c r="Z188" s="42">
        <f t="shared" si="3"/>
        <v>0</v>
      </c>
      <c r="AA188" s="42">
        <f t="shared" si="3"/>
        <v>0</v>
      </c>
      <c r="AB188" s="42">
        <f t="shared" si="3"/>
        <v>0</v>
      </c>
      <c r="AC188" s="42">
        <f t="shared" si="3"/>
        <v>0</v>
      </c>
      <c r="AD188" s="42">
        <f t="shared" si="3"/>
        <v>0</v>
      </c>
      <c r="AE188" s="42">
        <f t="shared" si="3"/>
        <v>0</v>
      </c>
      <c r="AF188" s="42">
        <f t="shared" si="3"/>
        <v>0</v>
      </c>
      <c r="AG188" s="42">
        <f t="shared" si="3"/>
        <v>1.6344498747138198E-2</v>
      </c>
      <c r="AH188" s="42">
        <f t="shared" si="3"/>
        <v>2.7804434650304057E-2</v>
      </c>
      <c r="AI188" s="42">
        <f t="shared" si="3"/>
        <v>8.9049338001649478E-2</v>
      </c>
      <c r="AJ188" s="42">
        <f t="shared" si="3"/>
        <v>0</v>
      </c>
      <c r="AK188" s="42">
        <f t="shared" si="3"/>
        <v>0</v>
      </c>
      <c r="AL188" s="42">
        <f t="shared" si="3"/>
        <v>0</v>
      </c>
      <c r="AM188" s="42">
        <f t="shared" si="3"/>
        <v>1.6344498747138198E-2</v>
      </c>
      <c r="AN188" s="42">
        <f t="shared" si="3"/>
        <v>2.7804434650304057E-2</v>
      </c>
      <c r="AO188" s="42">
        <f t="shared" si="3"/>
        <v>8.9049338001649478E-2</v>
      </c>
      <c r="AP188" s="42">
        <f t="shared" si="3"/>
        <v>0.89417535000000004</v>
      </c>
      <c r="AQ188" s="42">
        <f t="shared" si="3"/>
        <v>0.48147903399999992</v>
      </c>
      <c r="AR188" s="42">
        <f t="shared" si="3"/>
        <v>1.3756543840000002</v>
      </c>
      <c r="AS188" s="42">
        <f t="shared" si="3"/>
        <v>0</v>
      </c>
      <c r="AT188" s="42">
        <f t="shared" si="3"/>
        <v>0</v>
      </c>
      <c r="AU188" s="42">
        <f t="shared" si="3"/>
        <v>0</v>
      </c>
      <c r="AV188" s="42">
        <f t="shared" si="3"/>
        <v>0</v>
      </c>
      <c r="AW188" s="42">
        <f t="shared" si="3"/>
        <v>0</v>
      </c>
      <c r="AX188" s="42">
        <f t="shared" si="3"/>
        <v>0</v>
      </c>
      <c r="AY188" s="42">
        <f t="shared" si="3"/>
        <v>0</v>
      </c>
      <c r="AZ188" s="42">
        <f t="shared" si="3"/>
        <v>0</v>
      </c>
      <c r="BA188" s="42">
        <f t="shared" si="3"/>
        <v>0</v>
      </c>
      <c r="BB188" s="42">
        <f t="shared" si="3"/>
        <v>14.347658098000004</v>
      </c>
      <c r="BC188" s="42">
        <f t="shared" si="3"/>
        <v>873.67437661099996</v>
      </c>
      <c r="BD188" s="42">
        <f t="shared" si="3"/>
        <v>1929.453670544</v>
      </c>
      <c r="BE188" s="42">
        <f t="shared" si="3"/>
        <v>0.64828637285714286</v>
      </c>
      <c r="BF188" s="42">
        <f t="shared" si="3"/>
        <v>1.2965727542857142</v>
      </c>
      <c r="BG188" s="42">
        <f t="shared" si="3"/>
        <v>20.785730704000002</v>
      </c>
      <c r="BH188" s="42">
        <f t="shared" si="3"/>
        <v>138.05780055400001</v>
      </c>
      <c r="BI188" s="42">
        <f t="shared" si="3"/>
        <v>0</v>
      </c>
      <c r="BJ188" s="42">
        <f t="shared" si="3"/>
        <v>0</v>
      </c>
      <c r="BK188" s="42">
        <f t="shared" si="3"/>
        <v>0</v>
      </c>
      <c r="BL188" s="42">
        <f t="shared" si="3"/>
        <v>0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4.9005256099999999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2</v>
      </c>
      <c r="H189" s="42">
        <f t="shared" si="4"/>
        <v>300</v>
      </c>
      <c r="I189" s="42">
        <f t="shared" si="4"/>
        <v>0</v>
      </c>
      <c r="J189" s="42">
        <f t="shared" si="4"/>
        <v>0</v>
      </c>
      <c r="K189" s="42">
        <f t="shared" si="4"/>
        <v>0</v>
      </c>
      <c r="L189" s="42">
        <f t="shared" si="4"/>
        <v>0</v>
      </c>
      <c r="M189" s="42">
        <f t="shared" si="4"/>
        <v>0</v>
      </c>
      <c r="N189" s="42">
        <f t="shared" si="4"/>
        <v>0</v>
      </c>
      <c r="O189" s="42">
        <f t="shared" si="4"/>
        <v>7.8086200000000001E-4</v>
      </c>
      <c r="P189" s="42">
        <f t="shared" si="4"/>
        <v>1.33591E-3</v>
      </c>
      <c r="Q189" s="42">
        <f t="shared" si="4"/>
        <v>6.9524699999999997E-4</v>
      </c>
      <c r="R189" s="42">
        <f t="shared" si="4"/>
        <v>8.5614999999999999E-5</v>
      </c>
      <c r="S189" s="42">
        <f t="shared" si="4"/>
        <v>1.224239E-3</v>
      </c>
      <c r="T189" s="42">
        <f t="shared" si="4"/>
        <v>1.11671E-4</v>
      </c>
      <c r="U189" s="42">
        <f t="shared" si="4"/>
        <v>0.21</v>
      </c>
      <c r="V189" s="42">
        <f t="shared" si="4"/>
        <v>0.504</v>
      </c>
      <c r="W189" s="42">
        <f t="shared" si="4"/>
        <v>0.21078086199999999</v>
      </c>
      <c r="X189" s="42">
        <f t="shared" si="4"/>
        <v>0.50533591</v>
      </c>
      <c r="Y189" s="42">
        <f t="shared" si="4"/>
        <v>0.71611677200000001</v>
      </c>
      <c r="Z189" s="42">
        <f t="shared" si="4"/>
        <v>0</v>
      </c>
      <c r="AA189" s="42">
        <f t="shared" si="4"/>
        <v>0</v>
      </c>
      <c r="AB189" s="42">
        <f t="shared" si="4"/>
        <v>0</v>
      </c>
      <c r="AC189" s="42">
        <f t="shared" si="4"/>
        <v>0</v>
      </c>
      <c r="AD189" s="42">
        <f t="shared" si="4"/>
        <v>0</v>
      </c>
      <c r="AE189" s="42">
        <f t="shared" si="4"/>
        <v>0</v>
      </c>
      <c r="AF189" s="42">
        <f t="shared" si="4"/>
        <v>0</v>
      </c>
      <c r="AG189" s="42">
        <f t="shared" si="4"/>
        <v>3.8086347589276419E-2</v>
      </c>
      <c r="AH189" s="42">
        <f t="shared" si="4"/>
        <v>6.4790568312792077E-2</v>
      </c>
      <c r="AI189" s="42">
        <f t="shared" si="4"/>
        <v>0.20750492824502326</v>
      </c>
      <c r="AJ189" s="42">
        <f t="shared" si="4"/>
        <v>0</v>
      </c>
      <c r="AK189" s="42">
        <f t="shared" si="4"/>
        <v>0</v>
      </c>
      <c r="AL189" s="42">
        <f t="shared" si="4"/>
        <v>0</v>
      </c>
      <c r="AM189" s="42">
        <f t="shared" si="4"/>
        <v>3.8086347589276419E-2</v>
      </c>
      <c r="AN189" s="42">
        <f t="shared" si="4"/>
        <v>6.4790568312792077E-2</v>
      </c>
      <c r="AO189" s="42">
        <f t="shared" si="4"/>
        <v>0.20750492824502326</v>
      </c>
      <c r="AP189" s="42">
        <f t="shared" si="4"/>
        <v>0.82317434099999998</v>
      </c>
      <c r="AQ189" s="42">
        <f t="shared" si="4"/>
        <v>0.44324772200000001</v>
      </c>
      <c r="AR189" s="42">
        <f t="shared" si="4"/>
        <v>1.2664220629999998</v>
      </c>
      <c r="AS189" s="42">
        <f t="shared" si="4"/>
        <v>0</v>
      </c>
      <c r="AT189" s="42">
        <f t="shared" si="4"/>
        <v>0</v>
      </c>
      <c r="AU189" s="42">
        <f t="shared" si="4"/>
        <v>0</v>
      </c>
      <c r="AV189" s="42">
        <f t="shared" si="4"/>
        <v>0</v>
      </c>
      <c r="AW189" s="42">
        <f t="shared" si="4"/>
        <v>0</v>
      </c>
      <c r="AX189" s="42">
        <f t="shared" si="4"/>
        <v>0</v>
      </c>
      <c r="AY189" s="42">
        <f t="shared" si="4"/>
        <v>0</v>
      </c>
      <c r="AZ189" s="42">
        <f t="shared" si="4"/>
        <v>0</v>
      </c>
      <c r="BA189" s="42">
        <f t="shared" si="4"/>
        <v>0</v>
      </c>
      <c r="BB189" s="42">
        <f t="shared" si="4"/>
        <v>0.50318754399999999</v>
      </c>
      <c r="BC189" s="42">
        <f t="shared" si="4"/>
        <v>28.116814217999995</v>
      </c>
      <c r="BD189" s="42">
        <f t="shared" si="4"/>
        <v>62.968287531000001</v>
      </c>
      <c r="BE189" s="42">
        <f t="shared" si="4"/>
        <v>0.18275576428571427</v>
      </c>
      <c r="BF189" s="42">
        <f t="shared" si="4"/>
        <v>0.36551153285714283</v>
      </c>
      <c r="BG189" s="42">
        <f t="shared" si="4"/>
        <v>0.90825602199999989</v>
      </c>
      <c r="BH189" s="42">
        <f t="shared" si="4"/>
        <v>4.4506175609999996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4.8619172080000004</v>
      </c>
      <c r="E190" s="42">
        <f>IF(E74="－","－",SUM(E74:E84))</f>
        <v>660</v>
      </c>
      <c r="F190" s="42">
        <f t="shared" ref="F190:BL190" si="5">IF(F74="－","－",SUM(F74:F84))</f>
        <v>0</v>
      </c>
      <c r="G190" s="42">
        <f t="shared" si="5"/>
        <v>2</v>
      </c>
      <c r="H190" s="42">
        <f t="shared" si="5"/>
        <v>658</v>
      </c>
      <c r="I190" s="42">
        <f t="shared" si="5"/>
        <v>0</v>
      </c>
      <c r="J190" s="42">
        <f t="shared" si="5"/>
        <v>0</v>
      </c>
      <c r="K190" s="42">
        <f t="shared" si="5"/>
        <v>0</v>
      </c>
      <c r="L190" s="42">
        <f t="shared" si="5"/>
        <v>0</v>
      </c>
      <c r="M190" s="42">
        <f t="shared" si="5"/>
        <v>0</v>
      </c>
      <c r="N190" s="42">
        <f t="shared" si="5"/>
        <v>0</v>
      </c>
      <c r="O190" s="42">
        <f t="shared" si="5"/>
        <v>5.974409E-3</v>
      </c>
      <c r="P190" s="42">
        <f t="shared" si="5"/>
        <v>9.8952030000000017E-3</v>
      </c>
      <c r="Q190" s="42">
        <f t="shared" si="5"/>
        <v>5.612087E-3</v>
      </c>
      <c r="R190" s="42">
        <f t="shared" si="5"/>
        <v>3.6232199999999999E-4</v>
      </c>
      <c r="S190" s="42">
        <f t="shared" si="5"/>
        <v>9.4226070000000012E-3</v>
      </c>
      <c r="T190" s="42">
        <f t="shared" si="5"/>
        <v>4.7259599999999993E-4</v>
      </c>
      <c r="U190" s="42">
        <f t="shared" si="5"/>
        <v>2.0999999999999998E-2</v>
      </c>
      <c r="V190" s="42">
        <f t="shared" si="5"/>
        <v>5.04E-2</v>
      </c>
      <c r="W190" s="42">
        <f t="shared" si="5"/>
        <v>2.6974408999999998E-2</v>
      </c>
      <c r="X190" s="42">
        <f t="shared" si="5"/>
        <v>6.0295203000000006E-2</v>
      </c>
      <c r="Y190" s="42">
        <f t="shared" si="5"/>
        <v>8.7269611999999983E-2</v>
      </c>
      <c r="Z190" s="42">
        <f t="shared" si="5"/>
        <v>0</v>
      </c>
      <c r="AA190" s="42">
        <f t="shared" si="5"/>
        <v>0</v>
      </c>
      <c r="AB190" s="42">
        <f t="shared" si="5"/>
        <v>0</v>
      </c>
      <c r="AC190" s="42">
        <f t="shared" si="5"/>
        <v>0</v>
      </c>
      <c r="AD190" s="42">
        <f t="shared" si="5"/>
        <v>0</v>
      </c>
      <c r="AE190" s="42">
        <f t="shared" si="5"/>
        <v>0</v>
      </c>
      <c r="AF190" s="42">
        <f t="shared" si="5"/>
        <v>0</v>
      </c>
      <c r="AG190" s="42">
        <f t="shared" si="5"/>
        <v>4.2010943071454704E-3</v>
      </c>
      <c r="AH190" s="42">
        <f t="shared" si="5"/>
        <v>7.1466891661785019E-3</v>
      </c>
      <c r="AI190" s="42">
        <f t="shared" si="5"/>
        <v>2.288872070789601E-2</v>
      </c>
      <c r="AJ190" s="42">
        <f t="shared" si="5"/>
        <v>0</v>
      </c>
      <c r="AK190" s="42">
        <f t="shared" si="5"/>
        <v>0</v>
      </c>
      <c r="AL190" s="42">
        <f t="shared" si="5"/>
        <v>0</v>
      </c>
      <c r="AM190" s="42">
        <f t="shared" si="5"/>
        <v>4.2010943071454704E-3</v>
      </c>
      <c r="AN190" s="42">
        <f t="shared" si="5"/>
        <v>7.1466891661785019E-3</v>
      </c>
      <c r="AO190" s="42">
        <f t="shared" si="5"/>
        <v>2.288872070789601E-2</v>
      </c>
      <c r="AP190" s="42">
        <f t="shared" si="5"/>
        <v>9.6466425000000008E-2</v>
      </c>
      <c r="AQ190" s="42">
        <f t="shared" si="5"/>
        <v>5.1943457999999998E-2</v>
      </c>
      <c r="AR190" s="42">
        <f t="shared" si="5"/>
        <v>0.14840988299999999</v>
      </c>
      <c r="AS190" s="42">
        <f t="shared" si="5"/>
        <v>0</v>
      </c>
      <c r="AT190" s="42">
        <f t="shared" si="5"/>
        <v>0</v>
      </c>
      <c r="AU190" s="42">
        <f t="shared" si="5"/>
        <v>0</v>
      </c>
      <c r="AV190" s="42">
        <f t="shared" si="5"/>
        <v>0</v>
      </c>
      <c r="AW190" s="42">
        <f t="shared" si="5"/>
        <v>0</v>
      </c>
      <c r="AX190" s="42">
        <f t="shared" si="5"/>
        <v>0</v>
      </c>
      <c r="AY190" s="42">
        <f t="shared" si="5"/>
        <v>0</v>
      </c>
      <c r="AZ190" s="42">
        <f t="shared" si="5"/>
        <v>0</v>
      </c>
      <c r="BA190" s="42">
        <f t="shared" si="5"/>
        <v>0</v>
      </c>
      <c r="BB190" s="42">
        <f t="shared" si="5"/>
        <v>2.3789522139999999</v>
      </c>
      <c r="BC190" s="42">
        <f t="shared" si="5"/>
        <v>154.69827333600003</v>
      </c>
      <c r="BD190" s="42">
        <f t="shared" si="5"/>
        <v>373.93890359900001</v>
      </c>
      <c r="BE190" s="42">
        <f t="shared" si="5"/>
        <v>0.14004820285714287</v>
      </c>
      <c r="BF190" s="42">
        <f t="shared" si="5"/>
        <v>0.28009640857142859</v>
      </c>
      <c r="BG190" s="42">
        <f t="shared" si="5"/>
        <v>8.1328439870000011</v>
      </c>
      <c r="BH190" s="42">
        <f t="shared" si="5"/>
        <v>36.522964107999996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4.7976095059999997</v>
      </c>
      <c r="E191" s="42">
        <f>IF(E85="－","－",SUM(E85:E91))</f>
        <v>347</v>
      </c>
      <c r="F191" s="42">
        <f t="shared" ref="F191:BL191" si="6">IF(F85="－","－",SUM(F85:F91))</f>
        <v>0</v>
      </c>
      <c r="G191" s="42">
        <f t="shared" si="6"/>
        <v>6</v>
      </c>
      <c r="H191" s="42">
        <f t="shared" si="6"/>
        <v>341</v>
      </c>
      <c r="I191" s="42">
        <f t="shared" si="6"/>
        <v>0</v>
      </c>
      <c r="J191" s="42">
        <f t="shared" si="6"/>
        <v>0</v>
      </c>
      <c r="K191" s="42">
        <f t="shared" si="6"/>
        <v>0</v>
      </c>
      <c r="L191" s="42">
        <f t="shared" si="6"/>
        <v>0</v>
      </c>
      <c r="M191" s="42">
        <f t="shared" si="6"/>
        <v>0</v>
      </c>
      <c r="N191" s="42">
        <f t="shared" si="6"/>
        <v>0</v>
      </c>
      <c r="O191" s="42">
        <f t="shared" si="6"/>
        <v>8.9359400000000005E-4</v>
      </c>
      <c r="P191" s="42">
        <f t="shared" si="6"/>
        <v>1.362371E-3</v>
      </c>
      <c r="Q191" s="42">
        <f t="shared" si="6"/>
        <v>8.0475700000000002E-4</v>
      </c>
      <c r="R191" s="42">
        <f t="shared" si="6"/>
        <v>8.8837000000000003E-5</v>
      </c>
      <c r="S191" s="42">
        <f t="shared" si="6"/>
        <v>1.2464960000000001E-3</v>
      </c>
      <c r="T191" s="42">
        <f t="shared" si="6"/>
        <v>1.1587500000000001E-4</v>
      </c>
      <c r="U191" s="42">
        <f t="shared" si="6"/>
        <v>8.7000000000000008E-2</v>
      </c>
      <c r="V191" s="42">
        <f t="shared" si="6"/>
        <v>0.20879999999999999</v>
      </c>
      <c r="W191" s="42">
        <f t="shared" si="6"/>
        <v>8.7893594000000005E-2</v>
      </c>
      <c r="X191" s="42">
        <f t="shared" si="6"/>
        <v>0.21016237099999999</v>
      </c>
      <c r="Y191" s="42">
        <f t="shared" si="6"/>
        <v>0.29805596499999998</v>
      </c>
      <c r="Z191" s="42">
        <f t="shared" si="6"/>
        <v>0</v>
      </c>
      <c r="AA191" s="42">
        <f t="shared" si="6"/>
        <v>0</v>
      </c>
      <c r="AB191" s="42">
        <f t="shared" si="6"/>
        <v>0</v>
      </c>
      <c r="AC191" s="42">
        <f t="shared" si="6"/>
        <v>0</v>
      </c>
      <c r="AD191" s="42">
        <f t="shared" si="6"/>
        <v>0</v>
      </c>
      <c r="AE191" s="42">
        <f t="shared" si="6"/>
        <v>0</v>
      </c>
      <c r="AF191" s="42">
        <f t="shared" si="6"/>
        <v>0</v>
      </c>
      <c r="AG191" s="42">
        <f t="shared" si="6"/>
        <v>1.6197239832021579E-2</v>
      </c>
      <c r="AH191" s="42">
        <f t="shared" si="6"/>
        <v>2.7553925231484984E-2</v>
      </c>
      <c r="AI191" s="42">
        <f t="shared" si="6"/>
        <v>8.8247030808945151E-2</v>
      </c>
      <c r="AJ191" s="42">
        <f t="shared" si="6"/>
        <v>0</v>
      </c>
      <c r="AK191" s="42">
        <f t="shared" si="6"/>
        <v>0</v>
      </c>
      <c r="AL191" s="42">
        <f t="shared" si="6"/>
        <v>0</v>
      </c>
      <c r="AM191" s="42">
        <f t="shared" si="6"/>
        <v>1.6197239832021579E-2</v>
      </c>
      <c r="AN191" s="42">
        <f t="shared" si="6"/>
        <v>2.7553925231484984E-2</v>
      </c>
      <c r="AO191" s="42">
        <f t="shared" si="6"/>
        <v>8.8247030808945151E-2</v>
      </c>
      <c r="AP191" s="42">
        <f t="shared" si="6"/>
        <v>0.26562936300000001</v>
      </c>
      <c r="AQ191" s="42">
        <f t="shared" si="6"/>
        <v>0.143031196</v>
      </c>
      <c r="AR191" s="42">
        <f t="shared" si="6"/>
        <v>0.40866055900000003</v>
      </c>
      <c r="AS191" s="42">
        <f t="shared" si="6"/>
        <v>0</v>
      </c>
      <c r="AT191" s="42">
        <f t="shared" si="6"/>
        <v>0</v>
      </c>
      <c r="AU191" s="42">
        <f t="shared" si="6"/>
        <v>0</v>
      </c>
      <c r="AV191" s="42">
        <f t="shared" si="6"/>
        <v>0</v>
      </c>
      <c r="AW191" s="42">
        <f t="shared" si="6"/>
        <v>0</v>
      </c>
      <c r="AX191" s="42">
        <f t="shared" si="6"/>
        <v>0</v>
      </c>
      <c r="AY191" s="42">
        <f t="shared" si="6"/>
        <v>0</v>
      </c>
      <c r="AZ191" s="42">
        <f t="shared" si="6"/>
        <v>0</v>
      </c>
      <c r="BA191" s="42">
        <f t="shared" si="6"/>
        <v>0</v>
      </c>
      <c r="BB191" s="42">
        <f t="shared" si="6"/>
        <v>0.74934655900000002</v>
      </c>
      <c r="BC191" s="42">
        <f t="shared" si="6"/>
        <v>41.133627718</v>
      </c>
      <c r="BD191" s="42">
        <f t="shared" si="6"/>
        <v>96.048263605000002</v>
      </c>
      <c r="BE191" s="42">
        <f t="shared" si="6"/>
        <v>0.48658867000000006</v>
      </c>
      <c r="BF191" s="42">
        <f t="shared" si="6"/>
        <v>0.9731773471428572</v>
      </c>
      <c r="BG191" s="42">
        <f t="shared" si="6"/>
        <v>1.9532778399999999</v>
      </c>
      <c r="BH191" s="42">
        <f t="shared" si="6"/>
        <v>19.548227643000001</v>
      </c>
      <c r="BI191" s="42">
        <f t="shared" si="6"/>
        <v>0</v>
      </c>
      <c r="BJ191" s="42">
        <f t="shared" si="6"/>
        <v>0</v>
      </c>
      <c r="BK191" s="42">
        <f t="shared" si="6"/>
        <v>0</v>
      </c>
      <c r="BL191" s="42">
        <f t="shared" si="6"/>
        <v>0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5.9010429709999999</v>
      </c>
      <c r="E192" s="42">
        <f>IF(E92="－","－",SUM(E92:E114))</f>
        <v>159</v>
      </c>
      <c r="F192" s="42">
        <f t="shared" ref="F192:BL192" si="7">IF(F92="－","－",SUM(F92:F114))</f>
        <v>1</v>
      </c>
      <c r="G192" s="42">
        <f t="shared" si="7"/>
        <v>24</v>
      </c>
      <c r="H192" s="42">
        <f t="shared" si="7"/>
        <v>134</v>
      </c>
      <c r="I192" s="42">
        <f t="shared" si="7"/>
        <v>3.0910259957078083</v>
      </c>
      <c r="J192" s="42">
        <f t="shared" si="7"/>
        <v>63.32525978208411</v>
      </c>
      <c r="K192" s="42">
        <f t="shared" si="7"/>
        <v>1.9736809957071753</v>
      </c>
      <c r="L192" s="42">
        <f t="shared" si="7"/>
        <v>1.1173450000006335</v>
      </c>
      <c r="M192" s="42">
        <f t="shared" si="7"/>
        <v>43.591372777797979</v>
      </c>
      <c r="N192" s="42">
        <f t="shared" si="7"/>
        <v>22.824912999993941</v>
      </c>
      <c r="O192" s="42">
        <f t="shared" si="7"/>
        <v>0.49697573700000003</v>
      </c>
      <c r="P192" s="42">
        <f t="shared" si="7"/>
        <v>0.7939937319999999</v>
      </c>
      <c r="Q192" s="42">
        <f t="shared" si="7"/>
        <v>0.44542287200000003</v>
      </c>
      <c r="R192" s="42">
        <f t="shared" si="7"/>
        <v>5.1552865000000003E-2</v>
      </c>
      <c r="S192" s="42">
        <f t="shared" si="7"/>
        <v>0.72675086</v>
      </c>
      <c r="T192" s="42">
        <f t="shared" si="7"/>
        <v>6.7242871999999995E-2</v>
      </c>
      <c r="U192" s="42">
        <f t="shared" si="7"/>
        <v>0.2424</v>
      </c>
      <c r="V192" s="42">
        <f t="shared" si="7"/>
        <v>0.58079999999999998</v>
      </c>
      <c r="W192" s="42">
        <f t="shared" si="7"/>
        <v>3.8304017327078084</v>
      </c>
      <c r="X192" s="42">
        <f t="shared" si="7"/>
        <v>64.700053514084118</v>
      </c>
      <c r="Y192" s="42">
        <f t="shared" si="7"/>
        <v>68.530455246791931</v>
      </c>
      <c r="Z192" s="42">
        <f t="shared" si="7"/>
        <v>4.3615204888143008E-2</v>
      </c>
      <c r="AA192" s="42">
        <f t="shared" si="7"/>
        <v>1.7070396332676967E-2</v>
      </c>
      <c r="AB192" s="42">
        <f t="shared" si="7"/>
        <v>1.7070396309999999E-2</v>
      </c>
      <c r="AC192" s="42">
        <f t="shared" si="7"/>
        <v>1.7290019902647783E-2</v>
      </c>
      <c r="AD192" s="42">
        <f t="shared" si="7"/>
        <v>0.59450488053487049</v>
      </c>
      <c r="AE192" s="42">
        <f t="shared" si="7"/>
        <v>5.3505439248138345</v>
      </c>
      <c r="AF192" s="42">
        <f t="shared" si="7"/>
        <v>5.9450488053487032</v>
      </c>
      <c r="AG192" s="42">
        <f t="shared" si="7"/>
        <v>4.7409253297298871E-2</v>
      </c>
      <c r="AH192" s="42">
        <f t="shared" si="7"/>
        <v>8.0650224000002685E-2</v>
      </c>
      <c r="AI192" s="42">
        <f t="shared" si="7"/>
        <v>0.25829869037838699</v>
      </c>
      <c r="AJ192" s="42">
        <f t="shared" si="7"/>
        <v>1.7422776407463336E-3</v>
      </c>
      <c r="AK192" s="42">
        <f t="shared" si="7"/>
        <v>2.1054422977238702E-3</v>
      </c>
      <c r="AL192" s="42">
        <f t="shared" si="7"/>
        <v>5.2658825259928486E-3</v>
      </c>
      <c r="AM192" s="42">
        <f t="shared" si="7"/>
        <v>6.6441550840692976E-2</v>
      </c>
      <c r="AN192" s="42">
        <f t="shared" si="7"/>
        <v>0.67726054683259695</v>
      </c>
      <c r="AO192" s="42">
        <f t="shared" si="7"/>
        <v>5.6141084977182141</v>
      </c>
      <c r="AP192" s="42">
        <f t="shared" si="7"/>
        <v>647.99075804099982</v>
      </c>
      <c r="AQ192" s="42">
        <f t="shared" si="7"/>
        <v>348.91810047800004</v>
      </c>
      <c r="AR192" s="42">
        <f t="shared" si="7"/>
        <v>996.90885851900009</v>
      </c>
      <c r="AS192" s="42">
        <f t="shared" si="7"/>
        <v>48.870995564000005</v>
      </c>
      <c r="AT192" s="42">
        <f t="shared" si="7"/>
        <v>1909.5917010460003</v>
      </c>
      <c r="AU192" s="42">
        <f t="shared" si="7"/>
        <v>4370.2329486840008</v>
      </c>
      <c r="AV192" s="42">
        <f t="shared" si="7"/>
        <v>1142.2415437689999</v>
      </c>
      <c r="AW192" s="42">
        <f t="shared" si="7"/>
        <v>2611.0496430859998</v>
      </c>
      <c r="AX192" s="42">
        <f t="shared" si="7"/>
        <v>1079.8729674409999</v>
      </c>
      <c r="AY192" s="42">
        <f t="shared" si="7"/>
        <v>2467.6988201099998</v>
      </c>
      <c r="AZ192" s="42">
        <f t="shared" si="7"/>
        <v>1.2985368914285713</v>
      </c>
      <c r="BA192" s="42">
        <f t="shared" si="7"/>
        <v>2.597073795714286</v>
      </c>
      <c r="BB192" s="42">
        <f t="shared" si="7"/>
        <v>24.93870725</v>
      </c>
      <c r="BC192" s="42">
        <f t="shared" si="7"/>
        <v>2029.106325917</v>
      </c>
      <c r="BD192" s="42">
        <f t="shared" si="7"/>
        <v>4551.6093419890003</v>
      </c>
      <c r="BE192" s="42">
        <f t="shared" si="7"/>
        <v>1.0391849542857143</v>
      </c>
      <c r="BF192" s="42">
        <f t="shared" si="7"/>
        <v>2.0783699200000005</v>
      </c>
      <c r="BG192" s="42">
        <f t="shared" si="7"/>
        <v>55.441357864000004</v>
      </c>
      <c r="BH192" s="42">
        <f t="shared" si="7"/>
        <v>534.78439410300007</v>
      </c>
      <c r="BI192" s="42">
        <f t="shared" si="7"/>
        <v>0.39000000000000012</v>
      </c>
      <c r="BJ192" s="42">
        <f t="shared" si="7"/>
        <v>0.39000000000000012</v>
      </c>
      <c r="BK192" s="42">
        <f t="shared" si="7"/>
        <v>0.48000000000000009</v>
      </c>
      <c r="BL192" s="42">
        <f t="shared" si="7"/>
        <v>0.48000000000000009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6.2621670280000004</v>
      </c>
      <c r="E193" s="42">
        <f>IF(E115="－","－",SUM(E115:E122))</f>
        <v>264</v>
      </c>
      <c r="F193" s="42">
        <f t="shared" ref="F193:BL193" si="8">IF(F115="－","－",SUM(F115:F122))</f>
        <v>30</v>
      </c>
      <c r="G193" s="42">
        <f t="shared" si="8"/>
        <v>97</v>
      </c>
      <c r="H193" s="42">
        <f t="shared" si="8"/>
        <v>137</v>
      </c>
      <c r="I193" s="42">
        <f t="shared" si="8"/>
        <v>55.500694513067565</v>
      </c>
      <c r="J193" s="42">
        <f t="shared" si="8"/>
        <v>399.32839417001094</v>
      </c>
      <c r="K193" s="42">
        <f t="shared" si="8"/>
        <v>40.236262513042078</v>
      </c>
      <c r="L193" s="42">
        <f t="shared" si="8"/>
        <v>15.264432000025487</v>
      </c>
      <c r="M193" s="42">
        <f t="shared" si="8"/>
        <v>355.48134518306551</v>
      </c>
      <c r="N193" s="42">
        <f t="shared" si="8"/>
        <v>99.347743500012967</v>
      </c>
      <c r="O193" s="42">
        <f t="shared" si="8"/>
        <v>1.155469074</v>
      </c>
      <c r="P193" s="42">
        <f t="shared" si="8"/>
        <v>1.8738554629999999</v>
      </c>
      <c r="Q193" s="42">
        <f t="shared" si="8"/>
        <v>1.0436518370000001</v>
      </c>
      <c r="R193" s="42">
        <f t="shared" si="8"/>
        <v>0.11181723699999999</v>
      </c>
      <c r="S193" s="42">
        <f t="shared" si="8"/>
        <v>1.728006894</v>
      </c>
      <c r="T193" s="42">
        <f t="shared" si="8"/>
        <v>0.14584856899999998</v>
      </c>
      <c r="U193" s="42">
        <f t="shared" si="8"/>
        <v>7.5388000000000002</v>
      </c>
      <c r="V193" s="42">
        <f t="shared" si="8"/>
        <v>17.8781</v>
      </c>
      <c r="W193" s="42">
        <f t="shared" si="8"/>
        <v>64.194963587067562</v>
      </c>
      <c r="X193" s="42">
        <f t="shared" si="8"/>
        <v>419.08034963301088</v>
      </c>
      <c r="Y193" s="42">
        <f t="shared" si="8"/>
        <v>483.27531322007849</v>
      </c>
      <c r="Z193" s="42">
        <f t="shared" si="8"/>
        <v>0.45488740104065273</v>
      </c>
      <c r="AA193" s="42">
        <f t="shared" si="8"/>
        <v>0.21096423232890266</v>
      </c>
      <c r="AB193" s="42">
        <f t="shared" si="8"/>
        <v>0.210964232</v>
      </c>
      <c r="AC193" s="42">
        <f t="shared" si="8"/>
        <v>0.56673185400919113</v>
      </c>
      <c r="AD193" s="42">
        <f t="shared" si="8"/>
        <v>4.2598297167248305</v>
      </c>
      <c r="AE193" s="42">
        <f t="shared" si="8"/>
        <v>38.338467450523474</v>
      </c>
      <c r="AF193" s="42">
        <f t="shared" si="8"/>
        <v>42.598297167248305</v>
      </c>
      <c r="AG193" s="42">
        <f t="shared" si="8"/>
        <v>1.3783393654216505</v>
      </c>
      <c r="AH193" s="42">
        <f t="shared" si="8"/>
        <v>2.3447612193379808</v>
      </c>
      <c r="AI193" s="42">
        <f t="shared" si="8"/>
        <v>7.5095730943662318</v>
      </c>
      <c r="AJ193" s="42">
        <f t="shared" si="8"/>
        <v>2.1531913461109064E-2</v>
      </c>
      <c r="AK193" s="42">
        <f t="shared" si="8"/>
        <v>2.6020076470013229E-2</v>
      </c>
      <c r="AL193" s="42">
        <f t="shared" si="8"/>
        <v>6.5078328746680472E-2</v>
      </c>
      <c r="AM193" s="42">
        <f t="shared" si="8"/>
        <v>1.9666031328919507</v>
      </c>
      <c r="AN193" s="42">
        <f t="shared" si="8"/>
        <v>6.6306110125328246</v>
      </c>
      <c r="AO193" s="42">
        <f t="shared" si="8"/>
        <v>45.913118873636378</v>
      </c>
      <c r="AP193" s="42">
        <f t="shared" si="8"/>
        <v>1923.3762547940003</v>
      </c>
      <c r="AQ193" s="42">
        <f t="shared" si="8"/>
        <v>1035.664137196</v>
      </c>
      <c r="AR193" s="42">
        <f t="shared" si="8"/>
        <v>2959.0403919899995</v>
      </c>
      <c r="AS193" s="42">
        <f t="shared" si="8"/>
        <v>240.98101055500001</v>
      </c>
      <c r="AT193" s="42">
        <f t="shared" si="8"/>
        <v>7691.5405852959993</v>
      </c>
      <c r="AU193" s="42">
        <f t="shared" si="8"/>
        <v>17252.855571205</v>
      </c>
      <c r="AV193" s="42">
        <f t="shared" si="8"/>
        <v>4811.6742057849997</v>
      </c>
      <c r="AW193" s="42">
        <f t="shared" si="8"/>
        <v>10812.182071979001</v>
      </c>
      <c r="AX193" s="42">
        <f t="shared" si="8"/>
        <v>4663.8526449840001</v>
      </c>
      <c r="AY193" s="42">
        <f t="shared" si="8"/>
        <v>10483.168779039999</v>
      </c>
      <c r="AZ193" s="42">
        <f t="shared" si="8"/>
        <v>48.139799662857143</v>
      </c>
      <c r="BA193" s="42">
        <f t="shared" si="8"/>
        <v>96.279599328571436</v>
      </c>
      <c r="BB193" s="42">
        <f t="shared" si="8"/>
        <v>10.718280711</v>
      </c>
      <c r="BC193" s="42">
        <f t="shared" si="8"/>
        <v>630.05246153799987</v>
      </c>
      <c r="BD193" s="42">
        <f t="shared" si="8"/>
        <v>1404.75213545</v>
      </c>
      <c r="BE193" s="42">
        <f t="shared" si="8"/>
        <v>6.9599225357142869</v>
      </c>
      <c r="BF193" s="42">
        <f t="shared" si="8"/>
        <v>13.919845078571429</v>
      </c>
      <c r="BG193" s="42">
        <f t="shared" si="8"/>
        <v>33.703656670000001</v>
      </c>
      <c r="BH193" s="42">
        <f t="shared" si="8"/>
        <v>200.801527854</v>
      </c>
      <c r="BI193" s="42">
        <f t="shared" si="8"/>
        <v>1.3800000000000001</v>
      </c>
      <c r="BJ193" s="42">
        <f t="shared" si="8"/>
        <v>1.7100000000000004</v>
      </c>
      <c r="BK193" s="42">
        <f t="shared" si="8"/>
        <v>2.1600000000000006</v>
      </c>
      <c r="BL193" s="42">
        <f t="shared" si="8"/>
        <v>2.9500000000000011</v>
      </c>
    </row>
    <row r="194" spans="1:64" s="37" customFormat="1" x14ac:dyDescent="0.2">
      <c r="A194" s="7"/>
      <c r="B194" s="37">
        <v>10</v>
      </c>
      <c r="C194" s="7" t="s">
        <v>3</v>
      </c>
      <c r="D194" s="42">
        <f>IF(D123="－","－",MAX(D123:D132))</f>
        <v>7.1894485289999999</v>
      </c>
      <c r="E194" s="42">
        <f>IF(E123="－","－",SUM(E123:E132))</f>
        <v>329</v>
      </c>
      <c r="F194" s="42">
        <f t="shared" ref="F194:BL194" si="9">IF(F123="－","－",SUM(F123:F132))</f>
        <v>105</v>
      </c>
      <c r="G194" s="42">
        <f t="shared" si="9"/>
        <v>204</v>
      </c>
      <c r="H194" s="42">
        <f t="shared" si="9"/>
        <v>20</v>
      </c>
      <c r="I194" s="42">
        <f t="shared" si="9"/>
        <v>2223.8651897250825</v>
      </c>
      <c r="J194" s="42">
        <f t="shared" si="9"/>
        <v>1806.9110237541151</v>
      </c>
      <c r="K194" s="42">
        <f t="shared" si="9"/>
        <v>2137.5076767250557</v>
      </c>
      <c r="L194" s="42">
        <f t="shared" si="9"/>
        <v>86.357513000026671</v>
      </c>
      <c r="M194" s="42">
        <f t="shared" si="9"/>
        <v>3738.7364344791599</v>
      </c>
      <c r="N194" s="42">
        <f t="shared" si="9"/>
        <v>292.03977900003736</v>
      </c>
      <c r="O194" s="42">
        <f t="shared" si="9"/>
        <v>5.191362507</v>
      </c>
      <c r="P194" s="42">
        <f t="shared" si="9"/>
        <v>8.6151711459999998</v>
      </c>
      <c r="Q194" s="42">
        <f t="shared" si="9"/>
        <v>4.8001709449999987</v>
      </c>
      <c r="R194" s="42">
        <f t="shared" si="9"/>
        <v>0.39119156200000005</v>
      </c>
      <c r="S194" s="42">
        <f t="shared" si="9"/>
        <v>8.1049212799999992</v>
      </c>
      <c r="T194" s="42">
        <f t="shared" si="9"/>
        <v>0.510249866</v>
      </c>
      <c r="U194" s="42">
        <f t="shared" si="9"/>
        <v>50.629450000000013</v>
      </c>
      <c r="V194" s="42">
        <f t="shared" si="9"/>
        <v>119.72219999999999</v>
      </c>
      <c r="W194" s="42">
        <f t="shared" si="9"/>
        <v>2279.686002232082</v>
      </c>
      <c r="X194" s="42">
        <f t="shared" si="9"/>
        <v>1935.2483949001148</v>
      </c>
      <c r="Y194" s="42">
        <f t="shared" si="9"/>
        <v>4214.9343971321969</v>
      </c>
      <c r="Z194" s="42">
        <f t="shared" si="9"/>
        <v>6.6673343958333549</v>
      </c>
      <c r="AA194" s="42">
        <f t="shared" si="9"/>
        <v>3.6109040836664898</v>
      </c>
      <c r="AB194" s="42">
        <f t="shared" si="9"/>
        <v>3.6109040822000003</v>
      </c>
      <c r="AC194" s="42">
        <f t="shared" si="9"/>
        <v>93.439772235200408</v>
      </c>
      <c r="AD194" s="42">
        <f t="shared" si="9"/>
        <v>16.534612400187033</v>
      </c>
      <c r="AE194" s="42">
        <f t="shared" si="9"/>
        <v>196.54422415591006</v>
      </c>
      <c r="AF194" s="42">
        <f t="shared" si="9"/>
        <v>213.07883655609712</v>
      </c>
      <c r="AG194" s="42">
        <f t="shared" si="9"/>
        <v>8.7681537167371246</v>
      </c>
      <c r="AH194" s="42">
        <f t="shared" si="9"/>
        <v>14.915939656058555</v>
      </c>
      <c r="AI194" s="42">
        <f t="shared" si="9"/>
        <v>47.771320249809179</v>
      </c>
      <c r="AJ194" s="42">
        <f t="shared" si="9"/>
        <v>0.3685813491981822</v>
      </c>
      <c r="AK194" s="42">
        <f t="shared" si="9"/>
        <v>0.44536459784674276</v>
      </c>
      <c r="AL194" s="42">
        <f t="shared" si="9"/>
        <v>1.1138931026665324</v>
      </c>
      <c r="AM194" s="42">
        <f t="shared" si="9"/>
        <v>102.57650730113572</v>
      </c>
      <c r="AN194" s="42">
        <f t="shared" si="9"/>
        <v>31.895916654092336</v>
      </c>
      <c r="AO194" s="42">
        <f t="shared" si="9"/>
        <v>245.42943750838577</v>
      </c>
      <c r="AP194" s="42">
        <f t="shared" si="9"/>
        <v>6968.0279929859998</v>
      </c>
      <c r="AQ194" s="42">
        <f t="shared" si="9"/>
        <v>3752.0150731449999</v>
      </c>
      <c r="AR194" s="42">
        <f t="shared" si="9"/>
        <v>10720.043066131</v>
      </c>
      <c r="AS194" s="42">
        <f t="shared" si="9"/>
        <v>1165.5327483360002</v>
      </c>
      <c r="AT194" s="42">
        <f t="shared" si="9"/>
        <v>15619.505762176001</v>
      </c>
      <c r="AU194" s="42">
        <f t="shared" si="9"/>
        <v>34340.772482884997</v>
      </c>
      <c r="AV194" s="42">
        <f t="shared" si="9"/>
        <v>10797.806443955002</v>
      </c>
      <c r="AW194" s="42">
        <f t="shared" si="9"/>
        <v>23594.07793553</v>
      </c>
      <c r="AX194" s="42">
        <f t="shared" si="9"/>
        <v>10577.009190792001</v>
      </c>
      <c r="AY194" s="42">
        <f t="shared" si="9"/>
        <v>23101.469652901</v>
      </c>
      <c r="AZ194" s="42">
        <f t="shared" si="9"/>
        <v>176.58781967142858</v>
      </c>
      <c r="BA194" s="42">
        <f t="shared" si="9"/>
        <v>353.17563934857145</v>
      </c>
      <c r="BB194" s="42">
        <f t="shared" si="9"/>
        <v>33.877027066999993</v>
      </c>
      <c r="BC194" s="42">
        <f t="shared" si="9"/>
        <v>1894.7198836699999</v>
      </c>
      <c r="BD194" s="42">
        <f t="shared" si="9"/>
        <v>4132.2016024840004</v>
      </c>
      <c r="BE194" s="42">
        <f t="shared" si="9"/>
        <v>10.754611761428572</v>
      </c>
      <c r="BF194" s="42">
        <f t="shared" si="9"/>
        <v>21.50922353</v>
      </c>
      <c r="BG194" s="42">
        <f t="shared" si="9"/>
        <v>65.198404558000007</v>
      </c>
      <c r="BH194" s="42">
        <f t="shared" si="9"/>
        <v>343.014122155</v>
      </c>
      <c r="BI194" s="42">
        <f t="shared" si="9"/>
        <v>3.8200000000000003</v>
      </c>
      <c r="BJ194" s="42">
        <f t="shared" si="9"/>
        <v>5.4900000000000011</v>
      </c>
      <c r="BK194" s="42">
        <f t="shared" si="9"/>
        <v>6.6000000000000014</v>
      </c>
      <c r="BL194" s="42">
        <f t="shared" si="9"/>
        <v>9.3600000000000012</v>
      </c>
    </row>
    <row r="195" spans="1:64" s="37" customFormat="1" x14ac:dyDescent="0.2">
      <c r="A195" s="7"/>
      <c r="B195" s="37">
        <v>11</v>
      </c>
      <c r="C195" s="7" t="s">
        <v>14</v>
      </c>
      <c r="D195" s="42">
        <f>IF(D133="－","－",MAX(D133:D150))</f>
        <v>5.3487878970000002</v>
      </c>
      <c r="E195" s="42">
        <f>IF(E133="－","－",SUM(E133:E150))</f>
        <v>314</v>
      </c>
      <c r="F195" s="42">
        <f t="shared" ref="F195:BL195" si="10">IF(F133="－","－",SUM(F133:F150))</f>
        <v>0</v>
      </c>
      <c r="G195" s="42">
        <f t="shared" si="10"/>
        <v>38</v>
      </c>
      <c r="H195" s="42">
        <f t="shared" si="10"/>
        <v>276</v>
      </c>
      <c r="I195" s="42">
        <f t="shared" si="10"/>
        <v>9.1935151925857193E-3</v>
      </c>
      <c r="J195" s="42">
        <f t="shared" si="10"/>
        <v>2.1944316277473139</v>
      </c>
      <c r="K195" s="42">
        <f t="shared" si="10"/>
        <v>9.1935151925857193E-3</v>
      </c>
      <c r="L195" s="42">
        <f t="shared" si="10"/>
        <v>0</v>
      </c>
      <c r="M195" s="42">
        <f t="shared" si="10"/>
        <v>0.88570314293782726</v>
      </c>
      <c r="N195" s="42">
        <f t="shared" si="10"/>
        <v>1.3179220000020722</v>
      </c>
      <c r="O195" s="42">
        <f t="shared" si="10"/>
        <v>0.11711809499999998</v>
      </c>
      <c r="P195" s="42">
        <f t="shared" si="10"/>
        <v>0.19902958699999998</v>
      </c>
      <c r="Q195" s="42">
        <f t="shared" si="10"/>
        <v>0.103119011</v>
      </c>
      <c r="R195" s="42">
        <f t="shared" si="10"/>
        <v>1.3999084E-2</v>
      </c>
      <c r="S195" s="42">
        <f t="shared" si="10"/>
        <v>0.18076990900000001</v>
      </c>
      <c r="T195" s="42">
        <f t="shared" si="10"/>
        <v>1.8259677999999998E-2</v>
      </c>
      <c r="U195" s="42">
        <f t="shared" si="10"/>
        <v>0.50700000000000012</v>
      </c>
      <c r="V195" s="42">
        <f t="shared" si="10"/>
        <v>1.2156</v>
      </c>
      <c r="W195" s="42">
        <f t="shared" si="10"/>
        <v>0.63331161019258564</v>
      </c>
      <c r="X195" s="42">
        <f t="shared" si="10"/>
        <v>3.6090612147473138</v>
      </c>
      <c r="Y195" s="42">
        <f t="shared" si="10"/>
        <v>4.2423728249399</v>
      </c>
      <c r="Z195" s="42">
        <f t="shared" si="10"/>
        <v>5.9373016268215854E-4</v>
      </c>
      <c r="AA195" s="42">
        <f t="shared" si="10"/>
        <v>1.2705825481398192E-4</v>
      </c>
      <c r="AB195" s="42">
        <f t="shared" si="10"/>
        <v>1.2705829999999998E-4</v>
      </c>
      <c r="AC195" s="42">
        <f t="shared" si="10"/>
        <v>1.136107987481883E-4</v>
      </c>
      <c r="AD195" s="42">
        <f t="shared" si="10"/>
        <v>2.4061628477610987E-2</v>
      </c>
      <c r="AE195" s="42">
        <f t="shared" si="10"/>
        <v>0.21655465629849885</v>
      </c>
      <c r="AF195" s="42">
        <f t="shared" si="10"/>
        <v>0.24061628477610986</v>
      </c>
      <c r="AG195" s="42">
        <f t="shared" si="10"/>
        <v>9.2236226742326718E-2</v>
      </c>
      <c r="AH195" s="42">
        <f t="shared" si="10"/>
        <v>0.15690760411338342</v>
      </c>
      <c r="AI195" s="42">
        <f t="shared" si="10"/>
        <v>0.5025284077685388</v>
      </c>
      <c r="AJ195" s="42">
        <f t="shared" si="10"/>
        <v>1.2968113330274187E-5</v>
      </c>
      <c r="AK195" s="42">
        <f t="shared" si="10"/>
        <v>1.5671219006214673E-5</v>
      </c>
      <c r="AL195" s="42">
        <f t="shared" si="10"/>
        <v>3.9194994047115771E-5</v>
      </c>
      <c r="AM195" s="42">
        <f t="shared" si="10"/>
        <v>9.2362805654405175E-2</v>
      </c>
      <c r="AN195" s="42">
        <f t="shared" si="10"/>
        <v>0.1809849038100006</v>
      </c>
      <c r="AO195" s="42">
        <f t="shared" si="10"/>
        <v>0.71912225906108462</v>
      </c>
      <c r="AP195" s="42">
        <f t="shared" si="10"/>
        <v>19.286527337000003</v>
      </c>
      <c r="AQ195" s="42">
        <f t="shared" si="10"/>
        <v>10.385053179999998</v>
      </c>
      <c r="AR195" s="42">
        <f t="shared" si="10"/>
        <v>29.671580516999995</v>
      </c>
      <c r="AS195" s="42">
        <f t="shared" si="10"/>
        <v>1.0773854010000001</v>
      </c>
      <c r="AT195" s="42">
        <f t="shared" si="10"/>
        <v>59.522946612000005</v>
      </c>
      <c r="AU195" s="42">
        <f t="shared" si="10"/>
        <v>137.35968883599998</v>
      </c>
      <c r="AV195" s="42">
        <f t="shared" si="10"/>
        <v>57.227149757999996</v>
      </c>
      <c r="AW195" s="42">
        <f t="shared" si="10"/>
        <v>131.44826648</v>
      </c>
      <c r="AX195" s="42">
        <f t="shared" si="10"/>
        <v>52.878273523000004</v>
      </c>
      <c r="AY195" s="42">
        <f t="shared" si="10"/>
        <v>121.479467353</v>
      </c>
      <c r="AZ195" s="42">
        <f t="shared" si="10"/>
        <v>2.9077989999999998E-2</v>
      </c>
      <c r="BA195" s="42">
        <f t="shared" si="10"/>
        <v>5.8155987142857142E-2</v>
      </c>
      <c r="BB195" s="42">
        <f t="shared" si="10"/>
        <v>9.848947938000002</v>
      </c>
      <c r="BC195" s="42">
        <f t="shared" si="10"/>
        <v>579.73586628099997</v>
      </c>
      <c r="BD195" s="42">
        <f t="shared" si="10"/>
        <v>1291.1446729089996</v>
      </c>
      <c r="BE195" s="42">
        <f t="shared" si="10"/>
        <v>0.70881236714285745</v>
      </c>
      <c r="BF195" s="42">
        <f t="shared" si="10"/>
        <v>1.4176247385714289</v>
      </c>
      <c r="BG195" s="42">
        <f t="shared" si="10"/>
        <v>26.564473431000003</v>
      </c>
      <c r="BH195" s="42">
        <f t="shared" si="10"/>
        <v>189.46883377099999</v>
      </c>
      <c r="BI195" s="42">
        <f t="shared" si="10"/>
        <v>0</v>
      </c>
      <c r="BJ195" s="42">
        <f t="shared" si="10"/>
        <v>0</v>
      </c>
      <c r="BK195" s="42">
        <f t="shared" si="10"/>
        <v>0</v>
      </c>
      <c r="BL195" s="42">
        <f t="shared" si="10"/>
        <v>0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4.9956112419999998</v>
      </c>
      <c r="E196" s="42">
        <f>IF(E151="－","－",SUM(E151:E169))</f>
        <v>179</v>
      </c>
      <c r="F196" s="42">
        <f t="shared" ref="F196:BL196" si="11">IF(F151="－","－",SUM(F151:F169))</f>
        <v>0</v>
      </c>
      <c r="G196" s="42">
        <f t="shared" si="11"/>
        <v>2</v>
      </c>
      <c r="H196" s="42">
        <f t="shared" si="11"/>
        <v>177</v>
      </c>
      <c r="I196" s="42">
        <f t="shared" si="11"/>
        <v>0</v>
      </c>
      <c r="J196" s="42">
        <f t="shared" si="11"/>
        <v>0</v>
      </c>
      <c r="K196" s="42">
        <f t="shared" si="11"/>
        <v>0</v>
      </c>
      <c r="L196" s="42">
        <f t="shared" si="11"/>
        <v>0</v>
      </c>
      <c r="M196" s="42">
        <f t="shared" si="11"/>
        <v>0</v>
      </c>
      <c r="N196" s="42">
        <f t="shared" si="11"/>
        <v>0</v>
      </c>
      <c r="O196" s="42">
        <f t="shared" si="11"/>
        <v>1.9239222999999996E-2</v>
      </c>
      <c r="P196" s="42">
        <f t="shared" si="11"/>
        <v>3.3421678999999996E-2</v>
      </c>
      <c r="Q196" s="42">
        <f t="shared" si="11"/>
        <v>1.7130555999999998E-2</v>
      </c>
      <c r="R196" s="42">
        <f t="shared" si="11"/>
        <v>2.1086670000000003E-3</v>
      </c>
      <c r="S196" s="42">
        <f t="shared" si="11"/>
        <v>3.0671242000000001E-2</v>
      </c>
      <c r="T196" s="42">
        <f t="shared" si="11"/>
        <v>2.7504370000000001E-3</v>
      </c>
      <c r="U196" s="42">
        <f t="shared" si="11"/>
        <v>9.0000000000000011E-3</v>
      </c>
      <c r="V196" s="42">
        <f t="shared" si="11"/>
        <v>2.1600000000000001E-2</v>
      </c>
      <c r="W196" s="42">
        <f t="shared" si="11"/>
        <v>2.8239222999999997E-2</v>
      </c>
      <c r="X196" s="42">
        <f t="shared" si="11"/>
        <v>5.5021678999999997E-2</v>
      </c>
      <c r="Y196" s="42">
        <f t="shared" si="11"/>
        <v>8.3260901999999998E-2</v>
      </c>
      <c r="Z196" s="42">
        <f t="shared" si="11"/>
        <v>0</v>
      </c>
      <c r="AA196" s="42">
        <f t="shared" si="11"/>
        <v>0</v>
      </c>
      <c r="AB196" s="42">
        <f t="shared" si="11"/>
        <v>0</v>
      </c>
      <c r="AC196" s="42">
        <f t="shared" si="11"/>
        <v>0</v>
      </c>
      <c r="AD196" s="42">
        <f t="shared" si="11"/>
        <v>0</v>
      </c>
      <c r="AE196" s="42">
        <f t="shared" si="11"/>
        <v>0</v>
      </c>
      <c r="AF196" s="42">
        <f t="shared" si="11"/>
        <v>0</v>
      </c>
      <c r="AG196" s="42">
        <f t="shared" si="11"/>
        <v>1.8465232685067608E-3</v>
      </c>
      <c r="AH196" s="42">
        <f t="shared" si="11"/>
        <v>3.1412119970000074E-3</v>
      </c>
      <c r="AI196" s="42">
        <f t="shared" si="11"/>
        <v>1.0060368152554077E-2</v>
      </c>
      <c r="AJ196" s="42">
        <f t="shared" si="11"/>
        <v>0</v>
      </c>
      <c r="AK196" s="42">
        <f t="shared" si="11"/>
        <v>0</v>
      </c>
      <c r="AL196" s="42">
        <f t="shared" si="11"/>
        <v>0</v>
      </c>
      <c r="AM196" s="42">
        <f t="shared" si="11"/>
        <v>1.8465232685067608E-3</v>
      </c>
      <c r="AN196" s="42">
        <f t="shared" si="11"/>
        <v>3.1412119970000074E-3</v>
      </c>
      <c r="AO196" s="42">
        <f t="shared" si="11"/>
        <v>1.0060368152554077E-2</v>
      </c>
      <c r="AP196" s="42">
        <f t="shared" si="11"/>
        <v>8.402054199999999E-2</v>
      </c>
      <c r="AQ196" s="42">
        <f t="shared" si="11"/>
        <v>4.5241827999999998E-2</v>
      </c>
      <c r="AR196" s="42">
        <f t="shared" si="11"/>
        <v>0.12926236999999999</v>
      </c>
      <c r="AS196" s="42">
        <f t="shared" si="11"/>
        <v>0</v>
      </c>
      <c r="AT196" s="42">
        <f t="shared" si="11"/>
        <v>0</v>
      </c>
      <c r="AU196" s="42">
        <f t="shared" si="11"/>
        <v>0</v>
      </c>
      <c r="AV196" s="42">
        <f t="shared" si="11"/>
        <v>0</v>
      </c>
      <c r="AW196" s="42">
        <f t="shared" si="11"/>
        <v>0</v>
      </c>
      <c r="AX196" s="42">
        <f t="shared" si="11"/>
        <v>0</v>
      </c>
      <c r="AY196" s="42">
        <f t="shared" si="11"/>
        <v>0</v>
      </c>
      <c r="AZ196" s="42">
        <f t="shared" si="11"/>
        <v>0</v>
      </c>
      <c r="BA196" s="42">
        <f t="shared" si="11"/>
        <v>0</v>
      </c>
      <c r="BB196" s="42">
        <f t="shared" si="11"/>
        <v>1.5686807049999998</v>
      </c>
      <c r="BC196" s="42">
        <f t="shared" si="11"/>
        <v>87.551019269999998</v>
      </c>
      <c r="BD196" s="42">
        <f t="shared" si="11"/>
        <v>210.15413225899999</v>
      </c>
      <c r="BE196" s="42">
        <f t="shared" si="11"/>
        <v>0.11084776571428573</v>
      </c>
      <c r="BF196" s="42">
        <f t="shared" si="11"/>
        <v>0.22169553714285717</v>
      </c>
      <c r="BG196" s="42">
        <f t="shared" si="11"/>
        <v>5.9266139310000003</v>
      </c>
      <c r="BH196" s="42">
        <f t="shared" si="11"/>
        <v>53.72204018</v>
      </c>
      <c r="BI196" s="42">
        <f t="shared" si="11"/>
        <v>0</v>
      </c>
      <c r="BJ196" s="42">
        <f t="shared" si="11"/>
        <v>0</v>
      </c>
      <c r="BK196" s="42">
        <f t="shared" si="11"/>
        <v>0</v>
      </c>
      <c r="BL196" s="42">
        <f t="shared" si="11"/>
        <v>0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7.1894485289999999</v>
      </c>
      <c r="E199" s="42">
        <f>SUM(E185:E198)</f>
        <v>5086</v>
      </c>
      <c r="F199" s="42">
        <f t="shared" ref="F199:AY199" si="14">SUM(F185:F198)</f>
        <v>145</v>
      </c>
      <c r="G199" s="42">
        <f t="shared" si="14"/>
        <v>527</v>
      </c>
      <c r="H199" s="42">
        <f t="shared" si="14"/>
        <v>4414</v>
      </c>
      <c r="I199" s="42">
        <f t="shared" si="14"/>
        <v>2283.5426469173044</v>
      </c>
      <c r="J199" s="42">
        <f t="shared" si="14"/>
        <v>2435.5682352415101</v>
      </c>
      <c r="K199" s="42">
        <f t="shared" si="14"/>
        <v>2180.8033569172512</v>
      </c>
      <c r="L199" s="42">
        <f t="shared" si="14"/>
        <v>102.73929000005279</v>
      </c>
      <c r="M199" s="42">
        <f t="shared" si="14"/>
        <v>4218.4466286534234</v>
      </c>
      <c r="N199" s="42">
        <f t="shared" si="14"/>
        <v>500.66425350539021</v>
      </c>
      <c r="O199" s="42">
        <f t="shared" si="14"/>
        <v>10.906958396</v>
      </c>
      <c r="P199" s="42">
        <f t="shared" si="14"/>
        <v>18.223992548999995</v>
      </c>
      <c r="Q199" s="42">
        <f t="shared" si="14"/>
        <v>9.9863577479999979</v>
      </c>
      <c r="R199" s="42">
        <f t="shared" si="14"/>
        <v>0.92060064800000019</v>
      </c>
      <c r="S199" s="42">
        <f t="shared" si="14"/>
        <v>17.023209065</v>
      </c>
      <c r="T199" s="42">
        <f t="shared" si="14"/>
        <v>1.2007834839999998</v>
      </c>
      <c r="U199" s="42">
        <f t="shared" si="14"/>
        <v>63.690250000000013</v>
      </c>
      <c r="V199" s="42">
        <f t="shared" si="14"/>
        <v>150.79989999999998</v>
      </c>
      <c r="W199" s="42">
        <f t="shared" si="14"/>
        <v>2358.139855313304</v>
      </c>
      <c r="X199" s="42">
        <f t="shared" si="14"/>
        <v>2604.5921277905099</v>
      </c>
      <c r="Y199" s="42">
        <f t="shared" si="14"/>
        <v>4962.731983103813</v>
      </c>
      <c r="Z199" s="42">
        <f t="shared" si="14"/>
        <v>7.224514840072259</v>
      </c>
      <c r="AA199" s="42">
        <f t="shared" si="14"/>
        <v>3.8514957697264327</v>
      </c>
      <c r="AB199" s="42">
        <f t="shared" si="14"/>
        <v>3.85149576851</v>
      </c>
      <c r="AC199" s="42">
        <f t="shared" si="14"/>
        <v>94.049301005826507</v>
      </c>
      <c r="AD199" s="42">
        <f t="shared" si="14"/>
        <v>25.156908592815292</v>
      </c>
      <c r="AE199" s="42">
        <f t="shared" si="14"/>
        <v>274.14488988956441</v>
      </c>
      <c r="AF199" s="42">
        <f t="shared" si="14"/>
        <v>299.3017984823797</v>
      </c>
      <c r="AG199" s="42">
        <f t="shared" si="14"/>
        <v>11.159504592570487</v>
      </c>
      <c r="AH199" s="42">
        <f t="shared" si="14"/>
        <v>18.983984824142897</v>
      </c>
      <c r="AI199" s="42">
        <f t="shared" si="14"/>
        <v>60.800059504349569</v>
      </c>
      <c r="AJ199" s="42">
        <f t="shared" si="14"/>
        <v>0.39312561999450013</v>
      </c>
      <c r="AK199" s="42">
        <f t="shared" si="14"/>
        <v>0.47502493486755604</v>
      </c>
      <c r="AL199" s="42">
        <f t="shared" si="14"/>
        <v>1.1880760192925588</v>
      </c>
      <c r="AM199" s="42">
        <f t="shared" si="14"/>
        <v>105.6019312183915</v>
      </c>
      <c r="AN199" s="42">
        <f t="shared" si="14"/>
        <v>44.615918351825748</v>
      </c>
      <c r="AO199" s="42">
        <f t="shared" si="14"/>
        <v>336.1330254132065</v>
      </c>
      <c r="AP199" s="42">
        <f t="shared" si="14"/>
        <v>11564.914456476001</v>
      </c>
      <c r="AQ199" s="42">
        <f t="shared" si="14"/>
        <v>6227.2616303889999</v>
      </c>
      <c r="AR199" s="42">
        <f t="shared" si="14"/>
        <v>17792.176086864998</v>
      </c>
      <c r="AS199" s="42">
        <f t="shared" si="14"/>
        <v>1528.8635456540001</v>
      </c>
      <c r="AT199" s="42">
        <f t="shared" si="14"/>
        <v>29952.436880123998</v>
      </c>
      <c r="AU199" s="42">
        <f t="shared" si="14"/>
        <v>66732.06292634501</v>
      </c>
      <c r="AV199" s="42">
        <f t="shared" si="14"/>
        <v>21796.731149703999</v>
      </c>
      <c r="AW199" s="42">
        <f t="shared" si="14"/>
        <v>48277.602011636001</v>
      </c>
      <c r="AX199" s="42">
        <f t="shared" si="14"/>
        <v>20971.041973184005</v>
      </c>
      <c r="AY199" s="42">
        <f t="shared" si="14"/>
        <v>46437.284533039994</v>
      </c>
      <c r="AZ199" s="52">
        <f>MAX(AZ185:AZ198)</f>
        <v>176.58781967142858</v>
      </c>
      <c r="BA199" s="52">
        <f>MAX(BA185:BA198)</f>
        <v>353.17563934857145</v>
      </c>
      <c r="BB199" s="42">
        <f t="shared" ref="BB199:BD199" si="15">SUM(BB185:BB198)</f>
        <v>190.461181138</v>
      </c>
      <c r="BC199" s="42">
        <f t="shared" si="15"/>
        <v>16116.660175228002</v>
      </c>
      <c r="BD199" s="42">
        <f t="shared" si="15"/>
        <v>35697.925480126993</v>
      </c>
      <c r="BE199" s="52">
        <f>MAX(BE185:BE198)</f>
        <v>10.754611761428572</v>
      </c>
      <c r="BF199" s="52">
        <f>MAX(BF185:BF198)</f>
        <v>21.50922353</v>
      </c>
      <c r="BG199" s="42">
        <f t="shared" ref="BG199:BL199" si="16">SUM(BG185:BG198)</f>
        <v>363.57089451100001</v>
      </c>
      <c r="BH199" s="42">
        <f t="shared" si="16"/>
        <v>2801.3194349519999</v>
      </c>
      <c r="BI199" s="42">
        <f t="shared" si="16"/>
        <v>5.5900000000000007</v>
      </c>
      <c r="BJ199" s="42">
        <f t="shared" si="16"/>
        <v>7.5900000000000016</v>
      </c>
      <c r="BK199" s="42">
        <f t="shared" si="16"/>
        <v>9.240000000000002</v>
      </c>
      <c r="BL199" s="42">
        <f t="shared" si="16"/>
        <v>12.790000000000003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359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北西沖No_2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北西沖No_2（PT1）</v>
      </c>
    </row>
    <row r="204" spans="1:64" s="37" customFormat="1" x14ac:dyDescent="0.2">
      <c r="A204" s="7" t="s">
        <v>331</v>
      </c>
      <c r="B204" s="37">
        <f ca="1">VLOOKUP(B203,$B$207:$C$260,2,0)</f>
        <v>51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391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392</v>
      </c>
      <c r="B1" s="1" t="s">
        <v>1</v>
      </c>
      <c r="C1" s="2" t="s">
        <v>2</v>
      </c>
      <c r="D1" s="163" t="s">
        <v>393</v>
      </c>
      <c r="E1" s="9" t="s">
        <v>328</v>
      </c>
      <c r="F1" s="10"/>
      <c r="G1" s="10"/>
      <c r="H1" s="11"/>
      <c r="I1" s="9" t="s">
        <v>394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395</v>
      </c>
      <c r="AA1" s="10"/>
      <c r="AB1" s="11"/>
      <c r="AC1" s="12" t="s">
        <v>396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397</v>
      </c>
      <c r="F2" s="13"/>
      <c r="G2" s="13"/>
      <c r="H2" s="14"/>
      <c r="I2" s="12" t="s">
        <v>398</v>
      </c>
      <c r="J2" s="14"/>
      <c r="O2" s="12" t="s">
        <v>399</v>
      </c>
      <c r="P2" s="13"/>
      <c r="Q2" s="15"/>
      <c r="R2" s="15"/>
      <c r="S2" s="15"/>
      <c r="T2" s="15"/>
      <c r="U2" s="12" t="s">
        <v>400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344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345</v>
      </c>
      <c r="Q3" s="45" t="s">
        <v>346</v>
      </c>
      <c r="R3" s="46" t="s">
        <v>347</v>
      </c>
      <c r="S3" s="46" t="s">
        <v>348</v>
      </c>
      <c r="T3" s="47" t="s">
        <v>349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350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351</v>
      </c>
      <c r="AI3" s="26" t="s">
        <v>352</v>
      </c>
      <c r="AJ3" s="27" t="s">
        <v>353</v>
      </c>
      <c r="AK3" s="27" t="s">
        <v>354</v>
      </c>
      <c r="AL3" s="27" t="s">
        <v>355</v>
      </c>
      <c r="AM3" s="28" t="s">
        <v>356</v>
      </c>
      <c r="AN3" s="28" t="s">
        <v>357</v>
      </c>
      <c r="AO3" s="28" t="s">
        <v>358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4.3979510409999998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5.2931896370000002</v>
      </c>
      <c r="E5" s="36">
        <v>19</v>
      </c>
      <c r="F5" s="36">
        <v>1</v>
      </c>
      <c r="G5" s="36">
        <v>0</v>
      </c>
      <c r="H5" s="36">
        <v>18</v>
      </c>
      <c r="I5" s="36">
        <v>1.7523060762799714E-3</v>
      </c>
      <c r="J5" s="36">
        <v>7.1624176534421053</v>
      </c>
      <c r="K5" s="36">
        <v>1.7523060762799714E-3</v>
      </c>
      <c r="L5" s="36">
        <v>0</v>
      </c>
      <c r="M5" s="36">
        <v>0.2698249595160328</v>
      </c>
      <c r="N5" s="36">
        <v>6.8943450000023523</v>
      </c>
      <c r="O5" s="36">
        <v>0.30601493600000002</v>
      </c>
      <c r="P5" s="36">
        <v>0.54244348999999992</v>
      </c>
      <c r="Q5" s="36">
        <v>0.28131916900000004</v>
      </c>
      <c r="R5" s="36">
        <v>2.4695767E-2</v>
      </c>
      <c r="S5" s="36">
        <v>0.51023161699999997</v>
      </c>
      <c r="T5" s="36">
        <v>3.2211872999999995E-2</v>
      </c>
      <c r="U5" s="36">
        <v>6.4899999999999999E-2</v>
      </c>
      <c r="V5" s="36">
        <v>0.15340000000000001</v>
      </c>
      <c r="W5" s="36">
        <v>0.37266724207627999</v>
      </c>
      <c r="X5" s="36">
        <v>7.8582611434421059</v>
      </c>
      <c r="Y5" s="36">
        <v>8.2309283855183857</v>
      </c>
      <c r="Z5" s="36">
        <v>9.0690344830391523E-5</v>
      </c>
      <c r="AA5" s="36">
        <v>1.9407733793703788E-5</v>
      </c>
      <c r="AB5" s="36">
        <v>1.9407769999999999E-5</v>
      </c>
      <c r="AC5" s="36">
        <v>1.796212355594491E-5</v>
      </c>
      <c r="AD5" s="36">
        <v>7.3266546997593579E-2</v>
      </c>
      <c r="AE5" s="36">
        <v>0.65939892297834213</v>
      </c>
      <c r="AF5" s="36">
        <v>0.73266546997593573</v>
      </c>
      <c r="AG5" s="36">
        <v>4.8214313485854246E-3</v>
      </c>
      <c r="AH5" s="36">
        <v>8.2019751677085383E-3</v>
      </c>
      <c r="AI5" s="36">
        <v>2.6268488037120587E-2</v>
      </c>
      <c r="AJ5" s="36">
        <v>8.0863015783421935E-7</v>
      </c>
      <c r="AK5" s="36">
        <v>9.7718303161853067E-7</v>
      </c>
      <c r="AL5" s="36">
        <v>2.4440142845328188E-6</v>
      </c>
      <c r="AM5" s="36">
        <v>4.8402021022992039E-3</v>
      </c>
      <c r="AN5" s="36">
        <v>8.1469499348333738E-2</v>
      </c>
      <c r="AO5" s="36">
        <v>0.6856698550297472</v>
      </c>
      <c r="AP5" s="36">
        <v>105.414354949</v>
      </c>
      <c r="AQ5" s="36">
        <v>56.761575741999998</v>
      </c>
      <c r="AR5" s="36">
        <v>162.17593069099999</v>
      </c>
      <c r="AS5" s="36">
        <v>6.5515823280000003</v>
      </c>
      <c r="AT5" s="36">
        <v>171.80943935299999</v>
      </c>
      <c r="AU5" s="36">
        <v>407.51580373899998</v>
      </c>
      <c r="AV5" s="36">
        <v>192.84809137799999</v>
      </c>
      <c r="AW5" s="36">
        <v>457.41750426099998</v>
      </c>
      <c r="AX5" s="36">
        <v>177.484237162</v>
      </c>
      <c r="AY5" s="36">
        <v>420.97588951099999</v>
      </c>
      <c r="AZ5" s="36">
        <v>0.113221221</v>
      </c>
      <c r="BA5" s="36">
        <v>0.22644244299999999</v>
      </c>
      <c r="BB5" s="36">
        <v>6.3088489939999999</v>
      </c>
      <c r="BC5" s="36">
        <v>436.21298871599998</v>
      </c>
      <c r="BD5" s="36">
        <v>1034.656112998</v>
      </c>
      <c r="BE5" s="36">
        <v>0.37404242999999998</v>
      </c>
      <c r="BF5" s="36">
        <v>0.74808486100000005</v>
      </c>
      <c r="BG5" s="36">
        <v>13.319344816999999</v>
      </c>
      <c r="BH5" s="36">
        <v>111.963014204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5.287962598</v>
      </c>
      <c r="E6" s="36">
        <v>8</v>
      </c>
      <c r="F6" s="36">
        <v>0</v>
      </c>
      <c r="G6" s="36">
        <v>2</v>
      </c>
      <c r="H6" s="36">
        <v>6</v>
      </c>
      <c r="I6" s="36">
        <v>1.9125546917411788E-3</v>
      </c>
      <c r="J6" s="36">
        <v>2.3735209407380506</v>
      </c>
      <c r="K6" s="36">
        <v>1.9125546917411788E-3</v>
      </c>
      <c r="L6" s="36">
        <v>0</v>
      </c>
      <c r="M6" s="36">
        <v>0.22012099026665152</v>
      </c>
      <c r="N6" s="36">
        <v>2.1553125051631405</v>
      </c>
      <c r="O6" s="36">
        <v>5.7002061999999999E-2</v>
      </c>
      <c r="P6" s="36">
        <v>8.0500569000000008E-2</v>
      </c>
      <c r="Q6" s="36">
        <v>5.0451024999999997E-2</v>
      </c>
      <c r="R6" s="36">
        <v>6.551037E-3</v>
      </c>
      <c r="S6" s="36">
        <v>7.1955737000000006E-2</v>
      </c>
      <c r="T6" s="36">
        <v>8.5448320000000005E-3</v>
      </c>
      <c r="U6" s="36">
        <v>6.0000000000000001E-3</v>
      </c>
      <c r="V6" s="36">
        <v>1.44E-2</v>
      </c>
      <c r="W6" s="36">
        <v>6.4914616691741187E-2</v>
      </c>
      <c r="X6" s="36">
        <v>2.4684215097380506</v>
      </c>
      <c r="Y6" s="36">
        <v>2.5333361264297918</v>
      </c>
      <c r="Z6" s="36">
        <v>6.7726438617171509E-5</v>
      </c>
      <c r="AA6" s="36">
        <v>1.4493457864074706E-5</v>
      </c>
      <c r="AB6" s="36">
        <v>1.4493499999999999E-5</v>
      </c>
      <c r="AC6" s="36">
        <v>6.2014078156233389E-6</v>
      </c>
      <c r="AD6" s="36">
        <v>7.1703992215737663E-3</v>
      </c>
      <c r="AE6" s="36">
        <v>6.4533592994163891E-2</v>
      </c>
      <c r="AF6" s="36">
        <v>7.1703992215737658E-2</v>
      </c>
      <c r="AG6" s="36">
        <v>4.347234917702385E-4</v>
      </c>
      <c r="AH6" s="36">
        <v>7.3952961818385399E-4</v>
      </c>
      <c r="AI6" s="36">
        <v>2.368493506886127E-3</v>
      </c>
      <c r="AJ6" s="36">
        <v>5.6816400852572795E-7</v>
      </c>
      <c r="AK6" s="36">
        <v>6.8659352230285168E-7</v>
      </c>
      <c r="AL6" s="36">
        <v>1.7172262737682709E-6</v>
      </c>
      <c r="AM6" s="36">
        <v>4.4149306359438756E-4</v>
      </c>
      <c r="AN6" s="36">
        <v>7.9106154332799234E-3</v>
      </c>
      <c r="AO6" s="36">
        <v>6.6903803727323782E-2</v>
      </c>
      <c r="AP6" s="36">
        <v>43.737124389999998</v>
      </c>
      <c r="AQ6" s="36">
        <v>23.550759287000002</v>
      </c>
      <c r="AR6" s="36">
        <v>67.287883676999996</v>
      </c>
      <c r="AS6" s="36">
        <v>3.429355132</v>
      </c>
      <c r="AT6" s="36">
        <v>43.020510418000001</v>
      </c>
      <c r="AU6" s="36">
        <v>97.196091822</v>
      </c>
      <c r="AV6" s="36">
        <v>41.969807613</v>
      </c>
      <c r="AW6" s="36">
        <v>94.822242572999997</v>
      </c>
      <c r="AX6" s="36">
        <v>38.784727840999999</v>
      </c>
      <c r="AY6" s="36">
        <v>87.626202754000005</v>
      </c>
      <c r="AZ6" s="36">
        <v>4.3110076999999997E-2</v>
      </c>
      <c r="BA6" s="36">
        <v>8.6220155000000007E-2</v>
      </c>
      <c r="BB6" s="36">
        <v>1.4840339769999999</v>
      </c>
      <c r="BC6" s="36">
        <v>69.289436096000003</v>
      </c>
      <c r="BD6" s="36">
        <v>156.54538562100001</v>
      </c>
      <c r="BE6" s="36">
        <v>8.7986203999999998E-2</v>
      </c>
      <c r="BF6" s="36">
        <v>0.175972408</v>
      </c>
      <c r="BG6" s="36">
        <v>5.6001774839999996</v>
      </c>
      <c r="BH6" s="36">
        <v>46.462538547999998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4.6798907090000004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1.0143978E-2</v>
      </c>
      <c r="BC7" s="36">
        <v>0.37859778900000002</v>
      </c>
      <c r="BD7" s="36">
        <v>0.806749206</v>
      </c>
      <c r="BE7" s="36">
        <v>6.0142099999999999E-4</v>
      </c>
      <c r="BF7" s="36">
        <v>1.2028430000000001E-3</v>
      </c>
      <c r="BG7" s="36">
        <v>0.26858135900000002</v>
      </c>
      <c r="BH7" s="36">
        <v>1.3226972880000001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4.802259576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1.1369300000000001E-4</v>
      </c>
      <c r="P8" s="36">
        <v>1.6206900000000001E-4</v>
      </c>
      <c r="Q8" s="36">
        <v>1.0369200000000001E-4</v>
      </c>
      <c r="R8" s="36">
        <v>1.0001E-5</v>
      </c>
      <c r="S8" s="36">
        <v>1.49025E-4</v>
      </c>
      <c r="T8" s="36">
        <v>1.3044000000000001E-5</v>
      </c>
      <c r="U8" s="36">
        <v>0</v>
      </c>
      <c r="V8" s="36">
        <v>0</v>
      </c>
      <c r="W8" s="36">
        <v>1.1369300000000001E-4</v>
      </c>
      <c r="X8" s="36">
        <v>1.6206900000000001E-4</v>
      </c>
      <c r="Y8" s="36">
        <v>2.7576200000000003E-4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2.4032799999999999E-4</v>
      </c>
      <c r="AQ8" s="36">
        <v>1.29407E-4</v>
      </c>
      <c r="AR8" s="36">
        <v>3.69735E-4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0.28311667499999998</v>
      </c>
      <c r="BC8" s="36">
        <v>12.062489794999999</v>
      </c>
      <c r="BD8" s="36">
        <v>25.26450359</v>
      </c>
      <c r="BE8" s="36">
        <v>1.6785573000000002E-2</v>
      </c>
      <c r="BF8" s="36">
        <v>3.3571147000000003E-2</v>
      </c>
      <c r="BG8" s="36">
        <v>0.197427036</v>
      </c>
      <c r="BH8" s="36">
        <v>3.0924518710000002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5.1168521309999999</v>
      </c>
      <c r="E9" s="36">
        <v>40</v>
      </c>
      <c r="F9" s="36">
        <v>0</v>
      </c>
      <c r="G9" s="36">
        <v>8</v>
      </c>
      <c r="H9" s="36">
        <v>32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1.0613805E-2</v>
      </c>
      <c r="P9" s="36">
        <v>1.8983679999999999E-2</v>
      </c>
      <c r="Q9" s="36">
        <v>9.882740000000001E-3</v>
      </c>
      <c r="R9" s="36">
        <v>7.3106499999999993E-4</v>
      </c>
      <c r="S9" s="36">
        <v>1.8030116999999998E-2</v>
      </c>
      <c r="T9" s="36">
        <v>9.5356299999999994E-4</v>
      </c>
      <c r="U9" s="36">
        <v>3.9000000000000007E-2</v>
      </c>
      <c r="V9" s="36">
        <v>9.3599999999999989E-2</v>
      </c>
      <c r="W9" s="36">
        <v>4.9613805000000011E-2</v>
      </c>
      <c r="X9" s="36">
        <v>0.11258367999999999</v>
      </c>
      <c r="Y9" s="36">
        <v>0.162197485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2.5532383291457287E-3</v>
      </c>
      <c r="AH9" s="36">
        <v>4.3434399162479076E-3</v>
      </c>
      <c r="AI9" s="36">
        <v>1.391074675879397E-2</v>
      </c>
      <c r="AJ9" s="36">
        <v>0</v>
      </c>
      <c r="AK9" s="36">
        <v>0</v>
      </c>
      <c r="AL9" s="36">
        <v>0</v>
      </c>
      <c r="AM9" s="36">
        <v>2.5532383291457287E-3</v>
      </c>
      <c r="AN9" s="36">
        <v>4.3434399162479076E-3</v>
      </c>
      <c r="AO9" s="36">
        <v>1.391074675879397E-2</v>
      </c>
      <c r="AP9" s="36">
        <v>0.210260788</v>
      </c>
      <c r="AQ9" s="36">
        <v>0.113217347</v>
      </c>
      <c r="AR9" s="36">
        <v>0.323478135</v>
      </c>
      <c r="AS9" s="36">
        <v>8.4299419999999993E-3</v>
      </c>
      <c r="AT9" s="36">
        <v>7.1631929999999996E-2</v>
      </c>
      <c r="AU9" s="36">
        <v>0.14748988900000001</v>
      </c>
      <c r="AV9" s="36">
        <v>0.27393702599999997</v>
      </c>
      <c r="AW9" s="36">
        <v>0.56403535999999999</v>
      </c>
      <c r="AX9" s="36">
        <v>0.244985904</v>
      </c>
      <c r="AY9" s="36">
        <v>0.50442510200000001</v>
      </c>
      <c r="AZ9" s="36">
        <v>2.25703E-4</v>
      </c>
      <c r="BA9" s="36">
        <v>4.5140600000000001E-4</v>
      </c>
      <c r="BB9" s="36">
        <v>0.55401667799999998</v>
      </c>
      <c r="BC9" s="36">
        <v>24.162939122000001</v>
      </c>
      <c r="BD9" s="36">
        <v>49.751405409</v>
      </c>
      <c r="BE9" s="36">
        <v>3.2846838000000003E-2</v>
      </c>
      <c r="BF9" s="36">
        <v>6.5693677000000006E-2</v>
      </c>
      <c r="BG9" s="36">
        <v>2.2626250489999999</v>
      </c>
      <c r="BH9" s="36">
        <v>4.923842209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5.3741885810000003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1.7172506145432531E-4</v>
      </c>
      <c r="J10" s="36">
        <v>0.35500421732542331</v>
      </c>
      <c r="K10" s="36">
        <v>1.7172506145432531E-4</v>
      </c>
      <c r="L10" s="36">
        <v>0</v>
      </c>
      <c r="M10" s="36">
        <v>3.07379423862695E-2</v>
      </c>
      <c r="N10" s="36">
        <v>0.32443800000060818</v>
      </c>
      <c r="O10" s="36">
        <v>0.125234755</v>
      </c>
      <c r="P10" s="36">
        <v>0.198009878</v>
      </c>
      <c r="Q10" s="36">
        <v>0.11315961500000001</v>
      </c>
      <c r="R10" s="36">
        <v>1.207514E-2</v>
      </c>
      <c r="S10" s="36">
        <v>0.182259696</v>
      </c>
      <c r="T10" s="36">
        <v>1.5750182000000001E-2</v>
      </c>
      <c r="U10" s="36" t="s">
        <v>339</v>
      </c>
      <c r="V10" s="36" t="s">
        <v>339</v>
      </c>
      <c r="W10" s="36">
        <v>0.12540648006145433</v>
      </c>
      <c r="X10" s="36">
        <v>0.55301409532542334</v>
      </c>
      <c r="Y10" s="36">
        <v>0.67842057538687772</v>
      </c>
      <c r="Z10" s="36">
        <v>8.6255885367469839E-6</v>
      </c>
      <c r="AA10" s="36">
        <v>1.8458759468638546E-6</v>
      </c>
      <c r="AB10" s="36">
        <v>1.8458800000000001E-6</v>
      </c>
      <c r="AC10" s="36">
        <v>1.3211514323566002E-6</v>
      </c>
      <c r="AD10" s="36">
        <v>3.1142225966356227E-3</v>
      </c>
      <c r="AE10" s="36">
        <v>2.8028003369720611E-2</v>
      </c>
      <c r="AF10" s="36">
        <v>3.1142225966356234E-2</v>
      </c>
      <c r="AG10" s="36" t="s">
        <v>339</v>
      </c>
      <c r="AH10" s="36" t="s">
        <v>339</v>
      </c>
      <c r="AI10" s="36" t="s">
        <v>339</v>
      </c>
      <c r="AJ10" s="36">
        <v>7.2360891438056426E-8</v>
      </c>
      <c r="AK10" s="36">
        <v>8.7443974950728822E-8</v>
      </c>
      <c r="AL10" s="36">
        <v>2.1870449747979273E-7</v>
      </c>
      <c r="AM10" s="36">
        <v>1.3935123237946567E-6</v>
      </c>
      <c r="AN10" s="36">
        <v>3.1143100406105734E-3</v>
      </c>
      <c r="AO10" s="36">
        <v>2.8028222074218092E-2</v>
      </c>
      <c r="AP10" s="36">
        <v>44.567305541000003</v>
      </c>
      <c r="AQ10" s="36">
        <v>23.997779907000002</v>
      </c>
      <c r="AR10" s="36">
        <v>68.565085448000005</v>
      </c>
      <c r="AS10" s="36">
        <v>2.136924778</v>
      </c>
      <c r="AT10" s="36">
        <v>88.822991649000002</v>
      </c>
      <c r="AU10" s="36">
        <v>195.78913138799999</v>
      </c>
      <c r="AV10" s="36">
        <v>78.123578796000004</v>
      </c>
      <c r="AW10" s="36">
        <v>172.20482388100001</v>
      </c>
      <c r="AX10" s="36">
        <v>72.423286253000001</v>
      </c>
      <c r="AY10" s="36">
        <v>159.63988652699999</v>
      </c>
      <c r="AZ10" s="36">
        <v>2.7393971E-2</v>
      </c>
      <c r="BA10" s="36">
        <v>5.4787941999999999E-2</v>
      </c>
      <c r="BB10" s="36">
        <v>3.195815031</v>
      </c>
      <c r="BC10" s="36">
        <v>205.11818264300001</v>
      </c>
      <c r="BD10" s="36">
        <v>452.13418357299997</v>
      </c>
      <c r="BE10" s="36">
        <v>0.18947519900000001</v>
      </c>
      <c r="BF10" s="36">
        <v>0.37895039899999999</v>
      </c>
      <c r="BG10" s="36">
        <v>2.319657662</v>
      </c>
      <c r="BH10" s="36">
        <v>27.681029802000001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5.3069405359999999</v>
      </c>
      <c r="E11" s="36">
        <v>8</v>
      </c>
      <c r="F11" s="36">
        <v>0</v>
      </c>
      <c r="G11" s="36">
        <v>0</v>
      </c>
      <c r="H11" s="36">
        <v>8</v>
      </c>
      <c r="I11" s="36">
        <v>3.0687549505416847E-4</v>
      </c>
      <c r="J11" s="36">
        <v>0.97252190614952683</v>
      </c>
      <c r="K11" s="36">
        <v>3.0687549505416847E-4</v>
      </c>
      <c r="L11" s="36">
        <v>0</v>
      </c>
      <c r="M11" s="36">
        <v>4.6230781643666986E-2</v>
      </c>
      <c r="N11" s="36">
        <v>0.92659800000091397</v>
      </c>
      <c r="O11" s="36">
        <v>3.6582567999999996E-2</v>
      </c>
      <c r="P11" s="36">
        <v>5.6613621000000003E-2</v>
      </c>
      <c r="Q11" s="36">
        <v>2.9692929E-2</v>
      </c>
      <c r="R11" s="36">
        <v>6.8896389999999995E-3</v>
      </c>
      <c r="S11" s="36">
        <v>4.7627135000000001E-2</v>
      </c>
      <c r="T11" s="36">
        <v>8.9864860000000001E-3</v>
      </c>
      <c r="U11" s="36">
        <v>0</v>
      </c>
      <c r="V11" s="36">
        <v>0</v>
      </c>
      <c r="W11" s="36">
        <v>3.6889443495054165E-2</v>
      </c>
      <c r="X11" s="36">
        <v>1.0291355271495268</v>
      </c>
      <c r="Y11" s="36">
        <v>1.066024970644581</v>
      </c>
      <c r="Z11" s="36">
        <v>1.3514961382942742E-5</v>
      </c>
      <c r="AA11" s="36">
        <v>2.8922017359497468E-6</v>
      </c>
      <c r="AB11" s="36">
        <v>2.8922E-6</v>
      </c>
      <c r="AC11" s="36">
        <v>3.0894377120119847E-6</v>
      </c>
      <c r="AD11" s="36">
        <v>7.1266476797072122E-3</v>
      </c>
      <c r="AE11" s="36">
        <v>6.4139829117364905E-2</v>
      </c>
      <c r="AF11" s="36">
        <v>7.1266476797072126E-2</v>
      </c>
      <c r="AG11" s="36">
        <v>0</v>
      </c>
      <c r="AH11" s="36">
        <v>0</v>
      </c>
      <c r="AI11" s="36">
        <v>0</v>
      </c>
      <c r="AJ11" s="36">
        <v>1.1337799326995622E-7</v>
      </c>
      <c r="AK11" s="36">
        <v>1.3701078312376635E-7</v>
      </c>
      <c r="AL11" s="36">
        <v>3.4267511843188968E-7</v>
      </c>
      <c r="AM11" s="36">
        <v>3.202815705281941E-6</v>
      </c>
      <c r="AN11" s="36">
        <v>7.1267846904903356E-3</v>
      </c>
      <c r="AO11" s="36">
        <v>6.4140171792483339E-2</v>
      </c>
      <c r="AP11" s="36">
        <v>6.4692995939999998</v>
      </c>
      <c r="AQ11" s="36">
        <v>3.483469012</v>
      </c>
      <c r="AR11" s="36">
        <v>9.9527686059999994</v>
      </c>
      <c r="AS11" s="36">
        <v>0.37939890500000001</v>
      </c>
      <c r="AT11" s="36">
        <v>8.7952098700000008</v>
      </c>
      <c r="AU11" s="36">
        <v>19.321586987</v>
      </c>
      <c r="AV11" s="36">
        <v>11.869540087000001</v>
      </c>
      <c r="AW11" s="36">
        <v>26.075369966</v>
      </c>
      <c r="AX11" s="36">
        <v>10.871510392999999</v>
      </c>
      <c r="AY11" s="36">
        <v>23.882867702999999</v>
      </c>
      <c r="AZ11" s="36">
        <v>2.0330365E-2</v>
      </c>
      <c r="BA11" s="36">
        <v>4.0660730999999999E-2</v>
      </c>
      <c r="BB11" s="36">
        <v>1.4172479529999999</v>
      </c>
      <c r="BC11" s="36">
        <v>71.926915426999997</v>
      </c>
      <c r="BD11" s="36">
        <v>158.011255406</v>
      </c>
      <c r="BE11" s="36">
        <v>8.4026558000000001E-2</v>
      </c>
      <c r="BF11" s="36">
        <v>0.168053117</v>
      </c>
      <c r="BG11" s="36">
        <v>1.5126027099999999</v>
      </c>
      <c r="BH11" s="36">
        <v>16.041527262999999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4.6211788240000002</v>
      </c>
      <c r="E12" s="36">
        <v>115</v>
      </c>
      <c r="F12" s="36">
        <v>0</v>
      </c>
      <c r="G12" s="36">
        <v>2</v>
      </c>
      <c r="H12" s="36">
        <v>113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3.3000000000000002E-2</v>
      </c>
      <c r="V12" s="36">
        <v>7.9199999999999993E-2</v>
      </c>
      <c r="W12" s="36">
        <v>3.3000000000000002E-2</v>
      </c>
      <c r="X12" s="36">
        <v>7.9199999999999993E-2</v>
      </c>
      <c r="Y12" s="36">
        <v>0.11219999999999999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2.2143652469230769E-3</v>
      </c>
      <c r="AH12" s="36">
        <v>3.7669661671794869E-3</v>
      </c>
      <c r="AI12" s="36">
        <v>1.2064472724615385E-2</v>
      </c>
      <c r="AJ12" s="36">
        <v>0</v>
      </c>
      <c r="AK12" s="36">
        <v>0</v>
      </c>
      <c r="AL12" s="36">
        <v>0</v>
      </c>
      <c r="AM12" s="36">
        <v>2.2143652469230769E-3</v>
      </c>
      <c r="AN12" s="36">
        <v>3.7669661671794869E-3</v>
      </c>
      <c r="AO12" s="36">
        <v>1.2064472724615385E-2</v>
      </c>
      <c r="AP12" s="36">
        <v>0.127706712</v>
      </c>
      <c r="AQ12" s="36">
        <v>6.8765151999999996E-2</v>
      </c>
      <c r="AR12" s="36">
        <v>0.196471864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0.26698586299999999</v>
      </c>
      <c r="BC12" s="36">
        <v>10.60795474</v>
      </c>
      <c r="BD12" s="36">
        <v>21.662784203000001</v>
      </c>
      <c r="BE12" s="36">
        <v>1.5829201000000001E-2</v>
      </c>
      <c r="BF12" s="36">
        <v>3.1658402000000002E-2</v>
      </c>
      <c r="BG12" s="36">
        <v>0.33609239000000002</v>
      </c>
      <c r="BH12" s="36">
        <v>1.439345391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5.3712667290000002</v>
      </c>
      <c r="E13" s="36">
        <v>1</v>
      </c>
      <c r="F13" s="36">
        <v>0</v>
      </c>
      <c r="G13" s="36">
        <v>0</v>
      </c>
      <c r="H13" s="36">
        <v>1</v>
      </c>
      <c r="I13" s="36">
        <v>4.1185231538135953E-3</v>
      </c>
      <c r="J13" s="36">
        <v>6.528687033291809</v>
      </c>
      <c r="K13" s="36">
        <v>4.1185231538135953E-3</v>
      </c>
      <c r="L13" s="36">
        <v>0</v>
      </c>
      <c r="M13" s="36">
        <v>0.44706055644074161</v>
      </c>
      <c r="N13" s="36">
        <v>6.0857450000048807</v>
      </c>
      <c r="O13" s="36">
        <v>0.176590738</v>
      </c>
      <c r="P13" s="36">
        <v>0.28795435999999996</v>
      </c>
      <c r="Q13" s="36">
        <v>0.15390063900000001</v>
      </c>
      <c r="R13" s="36">
        <v>2.2690099000000002E-2</v>
      </c>
      <c r="S13" s="36">
        <v>0.25835857699999998</v>
      </c>
      <c r="T13" s="36">
        <v>2.9595783000000001E-2</v>
      </c>
      <c r="U13" s="36">
        <v>0</v>
      </c>
      <c r="V13" s="36">
        <v>0</v>
      </c>
      <c r="W13" s="36">
        <v>0.18070926115381358</v>
      </c>
      <c r="X13" s="36">
        <v>6.8166413932918086</v>
      </c>
      <c r="Y13" s="36">
        <v>6.9973506544456221</v>
      </c>
      <c r="Z13" s="36">
        <v>1.5208075683404172E-4</v>
      </c>
      <c r="AA13" s="36">
        <v>3.2545281962484917E-5</v>
      </c>
      <c r="AB13" s="36">
        <v>3.2545300000000002E-5</v>
      </c>
      <c r="AC13" s="36">
        <v>1.9455505497606978E-5</v>
      </c>
      <c r="AD13" s="36">
        <v>3.5723742370463107E-2</v>
      </c>
      <c r="AE13" s="36">
        <v>0.32151368133416791</v>
      </c>
      <c r="AF13" s="36">
        <v>0.35723742370463113</v>
      </c>
      <c r="AG13" s="36">
        <v>0</v>
      </c>
      <c r="AH13" s="36">
        <v>0</v>
      </c>
      <c r="AI13" s="36">
        <v>0</v>
      </c>
      <c r="AJ13" s="36">
        <v>1.2758179947336652E-6</v>
      </c>
      <c r="AK13" s="36">
        <v>1.5417526588748751E-6</v>
      </c>
      <c r="AL13" s="36">
        <v>3.8560488665726367E-6</v>
      </c>
      <c r="AM13" s="36">
        <v>2.0731323492340644E-5</v>
      </c>
      <c r="AN13" s="36">
        <v>3.5725284123121981E-2</v>
      </c>
      <c r="AO13" s="36">
        <v>0.32151753738303446</v>
      </c>
      <c r="AP13" s="36">
        <v>113.751103374</v>
      </c>
      <c r="AQ13" s="36">
        <v>61.250594124000003</v>
      </c>
      <c r="AR13" s="36">
        <v>175.001697498</v>
      </c>
      <c r="AS13" s="36">
        <v>6.3550912830000001</v>
      </c>
      <c r="AT13" s="36">
        <v>409.07822551999999</v>
      </c>
      <c r="AU13" s="36">
        <v>909.960507388</v>
      </c>
      <c r="AV13" s="36">
        <v>321.08402492300002</v>
      </c>
      <c r="AW13" s="36">
        <v>714.22472281700004</v>
      </c>
      <c r="AX13" s="36">
        <v>298.804185636</v>
      </c>
      <c r="AY13" s="36">
        <v>664.66507237099995</v>
      </c>
      <c r="AZ13" s="36">
        <v>6.4006507000000004E-2</v>
      </c>
      <c r="BA13" s="36">
        <v>0.12801301500000001</v>
      </c>
      <c r="BB13" s="36">
        <v>3.6149713590000001</v>
      </c>
      <c r="BC13" s="36">
        <v>205.86700341599999</v>
      </c>
      <c r="BD13" s="36">
        <v>457.93403607699997</v>
      </c>
      <c r="BE13" s="36">
        <v>0.21432636499999999</v>
      </c>
      <c r="BF13" s="36">
        <v>0.42865272999999998</v>
      </c>
      <c r="BG13" s="36">
        <v>10.880611997999999</v>
      </c>
      <c r="BH13" s="36">
        <v>55.185833780999999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5.2524464819999999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4.9341589845331118E-4</v>
      </c>
      <c r="J14" s="36">
        <v>2.0274503575842329</v>
      </c>
      <c r="K14" s="36">
        <v>4.9341589845331118E-4</v>
      </c>
      <c r="L14" s="36">
        <v>0</v>
      </c>
      <c r="M14" s="36">
        <v>7.7978773482470273E-2</v>
      </c>
      <c r="N14" s="36">
        <v>1.949965000000216</v>
      </c>
      <c r="O14" s="36">
        <v>3.9488074999999997E-2</v>
      </c>
      <c r="P14" s="36">
        <v>6.3119325000000004E-2</v>
      </c>
      <c r="Q14" s="36">
        <v>3.1970856999999998E-2</v>
      </c>
      <c r="R14" s="36">
        <v>7.517218E-3</v>
      </c>
      <c r="S14" s="36">
        <v>5.3314257000000004E-2</v>
      </c>
      <c r="T14" s="36">
        <v>9.8050680000000001E-3</v>
      </c>
      <c r="U14" s="36" t="s">
        <v>339</v>
      </c>
      <c r="V14" s="36" t="s">
        <v>339</v>
      </c>
      <c r="W14" s="36">
        <v>3.9981490898453306E-2</v>
      </c>
      <c r="X14" s="36">
        <v>2.090569682584233</v>
      </c>
      <c r="Y14" s="36">
        <v>2.1305511734826865</v>
      </c>
      <c r="Z14" s="36">
        <v>2.8542126787850173E-5</v>
      </c>
      <c r="AA14" s="36">
        <v>6.1080151325999365E-6</v>
      </c>
      <c r="AB14" s="36">
        <v>6.1080200000000003E-6</v>
      </c>
      <c r="AC14" s="36">
        <v>1.5105137487992661E-6</v>
      </c>
      <c r="AD14" s="36">
        <v>6.1640590547252013E-3</v>
      </c>
      <c r="AE14" s="36">
        <v>5.5476531492526807E-2</v>
      </c>
      <c r="AF14" s="36">
        <v>6.1640590547252017E-2</v>
      </c>
      <c r="AG14" s="36" t="s">
        <v>339</v>
      </c>
      <c r="AH14" s="36" t="s">
        <v>339</v>
      </c>
      <c r="AI14" s="36" t="s">
        <v>339</v>
      </c>
      <c r="AJ14" s="36">
        <v>2.394423105085257E-7</v>
      </c>
      <c r="AK14" s="36">
        <v>2.8935225901930279E-7</v>
      </c>
      <c r="AL14" s="36">
        <v>7.236935470867682E-7</v>
      </c>
      <c r="AM14" s="36">
        <v>1.7499560593077918E-6</v>
      </c>
      <c r="AN14" s="36">
        <v>6.1643484069842207E-3</v>
      </c>
      <c r="AO14" s="36">
        <v>5.5477255186073895E-2</v>
      </c>
      <c r="AP14" s="36">
        <v>9.2804709299999999</v>
      </c>
      <c r="AQ14" s="36">
        <v>4.9971766540000004</v>
      </c>
      <c r="AR14" s="36">
        <v>14.277647584</v>
      </c>
      <c r="AS14" s="36">
        <v>0.97572755600000005</v>
      </c>
      <c r="AT14" s="36">
        <v>11.120051584</v>
      </c>
      <c r="AU14" s="36">
        <v>30.917747351999999</v>
      </c>
      <c r="AV14" s="36">
        <v>16.904073154999999</v>
      </c>
      <c r="AW14" s="36">
        <v>46.999409944</v>
      </c>
      <c r="AX14" s="36">
        <v>15.446237002</v>
      </c>
      <c r="AY14" s="36">
        <v>42.946100522999998</v>
      </c>
      <c r="AZ14" s="36">
        <v>3.4205058000000003E-2</v>
      </c>
      <c r="BA14" s="36">
        <v>6.8410116000000007E-2</v>
      </c>
      <c r="BB14" s="36">
        <v>1.3080215399999999</v>
      </c>
      <c r="BC14" s="36">
        <v>58.476958439999997</v>
      </c>
      <c r="BD14" s="36">
        <v>162.58699999999999</v>
      </c>
      <c r="BE14" s="36">
        <v>7.7550683999999995E-2</v>
      </c>
      <c r="BF14" s="36">
        <v>0.15510136799999999</v>
      </c>
      <c r="BG14" s="36">
        <v>1.167718037</v>
      </c>
      <c r="BH14" s="36">
        <v>34.993014178000003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5.2679833230000002</v>
      </c>
      <c r="E15" s="36">
        <v>2</v>
      </c>
      <c r="F15" s="36">
        <v>0</v>
      </c>
      <c r="G15" s="36">
        <v>0</v>
      </c>
      <c r="H15" s="36">
        <v>2</v>
      </c>
      <c r="I15" s="36">
        <v>2.1371621716356716E-4</v>
      </c>
      <c r="J15" s="36">
        <v>1.2481410438707212</v>
      </c>
      <c r="K15" s="36">
        <v>2.1371621716356716E-4</v>
      </c>
      <c r="L15" s="36">
        <v>0</v>
      </c>
      <c r="M15" s="36">
        <v>3.0682760086887185E-2</v>
      </c>
      <c r="N15" s="36">
        <v>1.2176720000009977</v>
      </c>
      <c r="O15" s="36">
        <v>1.8052268E-2</v>
      </c>
      <c r="P15" s="36">
        <v>2.9840973E-2</v>
      </c>
      <c r="Q15" s="36">
        <v>1.3994745999999999E-2</v>
      </c>
      <c r="R15" s="36">
        <v>4.057522E-3</v>
      </c>
      <c r="S15" s="36">
        <v>2.4548552000000001E-2</v>
      </c>
      <c r="T15" s="36">
        <v>5.2924210000000003E-3</v>
      </c>
      <c r="U15" s="36">
        <v>0</v>
      </c>
      <c r="V15" s="36">
        <v>0</v>
      </c>
      <c r="W15" s="36">
        <v>1.8265984217163567E-2</v>
      </c>
      <c r="X15" s="36">
        <v>1.2779820168707212</v>
      </c>
      <c r="Y15" s="36">
        <v>1.2962480010878847</v>
      </c>
      <c r="Z15" s="36">
        <v>1.0191517465585685E-5</v>
      </c>
      <c r="AA15" s="36">
        <v>2.1809847376353357E-6</v>
      </c>
      <c r="AB15" s="36">
        <v>2.1809799999999998E-6</v>
      </c>
      <c r="AC15" s="36">
        <v>1.4663665394904559E-6</v>
      </c>
      <c r="AD15" s="36">
        <v>1.2177140884120537E-2</v>
      </c>
      <c r="AE15" s="36">
        <v>0.10959426795708478</v>
      </c>
      <c r="AF15" s="36">
        <v>0.12177140884120533</v>
      </c>
      <c r="AG15" s="36">
        <v>0</v>
      </c>
      <c r="AH15" s="36">
        <v>0</v>
      </c>
      <c r="AI15" s="36">
        <v>0</v>
      </c>
      <c r="AJ15" s="36">
        <v>8.5497246304511819E-8</v>
      </c>
      <c r="AK15" s="36">
        <v>1.0331850417580803E-7</v>
      </c>
      <c r="AL15" s="36">
        <v>2.5840798692952861E-7</v>
      </c>
      <c r="AM15" s="36">
        <v>1.5518637857949677E-6</v>
      </c>
      <c r="AN15" s="36">
        <v>1.2177244202624712E-2</v>
      </c>
      <c r="AO15" s="36">
        <v>0.10959452636507171</v>
      </c>
      <c r="AP15" s="36">
        <v>8.5138185719999999</v>
      </c>
      <c r="AQ15" s="36">
        <v>4.5843638459999996</v>
      </c>
      <c r="AR15" s="36">
        <v>13.098182418</v>
      </c>
      <c r="AS15" s="36">
        <v>0.78556390300000001</v>
      </c>
      <c r="AT15" s="36">
        <v>35.571011945000002</v>
      </c>
      <c r="AU15" s="36">
        <v>80.365147250000007</v>
      </c>
      <c r="AV15" s="36">
        <v>31.120487910000001</v>
      </c>
      <c r="AW15" s="36">
        <v>70.310133354000001</v>
      </c>
      <c r="AX15" s="36">
        <v>28.848506315000002</v>
      </c>
      <c r="AY15" s="36">
        <v>65.177073441000005</v>
      </c>
      <c r="AZ15" s="36">
        <v>1.6446743999999999E-2</v>
      </c>
      <c r="BA15" s="36">
        <v>3.2893487999999999E-2</v>
      </c>
      <c r="BB15" s="36">
        <v>1.1818672269999999</v>
      </c>
      <c r="BC15" s="36">
        <v>32.009577473999997</v>
      </c>
      <c r="BD15" s="36">
        <v>72.318842407000005</v>
      </c>
      <c r="BE15" s="36">
        <v>7.0071178999999997E-2</v>
      </c>
      <c r="BF15" s="36">
        <v>0.14014235799999999</v>
      </c>
      <c r="BG15" s="36">
        <v>2.3555713890000001</v>
      </c>
      <c r="BH15" s="36">
        <v>13.915427771999999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4.5898868950000002</v>
      </c>
      <c r="E16" s="36">
        <v>45</v>
      </c>
      <c r="F16" s="36">
        <v>0</v>
      </c>
      <c r="G16" s="36">
        <v>3</v>
      </c>
      <c r="H16" s="36">
        <v>42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7.5000000000000011E-2</v>
      </c>
      <c r="V16" s="36">
        <v>0.18</v>
      </c>
      <c r="W16" s="36">
        <v>7.5000000000000011E-2</v>
      </c>
      <c r="X16" s="36">
        <v>0.18</v>
      </c>
      <c r="Y16" s="36">
        <v>0.255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4.7976962050232264E-3</v>
      </c>
      <c r="AH16" s="36">
        <v>8.161598141878593E-3</v>
      </c>
      <c r="AI16" s="36">
        <v>2.6139172427367928E-2</v>
      </c>
      <c r="AJ16" s="36">
        <v>0</v>
      </c>
      <c r="AK16" s="36">
        <v>0</v>
      </c>
      <c r="AL16" s="36">
        <v>0</v>
      </c>
      <c r="AM16" s="36">
        <v>4.7976962050232264E-3</v>
      </c>
      <c r="AN16" s="36">
        <v>8.161598141878593E-3</v>
      </c>
      <c r="AO16" s="36">
        <v>2.6139172427367928E-2</v>
      </c>
      <c r="AP16" s="36">
        <v>0.21883040500000001</v>
      </c>
      <c r="AQ16" s="36">
        <v>0.117831756</v>
      </c>
      <c r="AR16" s="36">
        <v>0.33666216100000002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7.7414149999999998E-3</v>
      </c>
      <c r="BC16" s="36">
        <v>0.40803534499999999</v>
      </c>
      <c r="BD16" s="36">
        <v>0.82820712699999999</v>
      </c>
      <c r="BE16" s="36">
        <v>4.5897700000000001E-4</v>
      </c>
      <c r="BF16" s="36">
        <v>9.1795400000000001E-4</v>
      </c>
      <c r="BG16" s="36">
        <v>9.0074400000000002E-3</v>
      </c>
      <c r="BH16" s="36">
        <v>0.13957757300000001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4.9947110459999999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4.8877260000000002E-3</v>
      </c>
      <c r="P17" s="36">
        <v>7.3604840000000005E-3</v>
      </c>
      <c r="Q17" s="36">
        <v>4.2295609999999997E-3</v>
      </c>
      <c r="R17" s="36">
        <v>6.5816500000000005E-4</v>
      </c>
      <c r="S17" s="36">
        <v>6.5020080000000001E-3</v>
      </c>
      <c r="T17" s="36">
        <v>8.5847600000000005E-4</v>
      </c>
      <c r="U17" s="36">
        <v>0</v>
      </c>
      <c r="V17" s="36">
        <v>0</v>
      </c>
      <c r="W17" s="36">
        <v>4.8877260000000002E-3</v>
      </c>
      <c r="X17" s="36">
        <v>7.3604840000000005E-3</v>
      </c>
      <c r="Y17" s="36">
        <v>1.2248210000000001E-2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6.3081120000000003E-3</v>
      </c>
      <c r="AQ17" s="36">
        <v>3.3966759999999999E-3</v>
      </c>
      <c r="AR17" s="36">
        <v>9.7047880000000007E-3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0.32363539800000002</v>
      </c>
      <c r="BC17" s="36">
        <v>13.684509471</v>
      </c>
      <c r="BD17" s="36">
        <v>35.222578972000001</v>
      </c>
      <c r="BE17" s="36">
        <v>1.9187869E-2</v>
      </c>
      <c r="BF17" s="36">
        <v>3.8375738E-2</v>
      </c>
      <c r="BG17" s="36">
        <v>0.98383814999999997</v>
      </c>
      <c r="BH17" s="36">
        <v>4.9917328620000001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5.2008574679999997</v>
      </c>
      <c r="E18" s="36">
        <v>1</v>
      </c>
      <c r="F18" s="36">
        <v>0</v>
      </c>
      <c r="G18" s="36">
        <v>0</v>
      </c>
      <c r="H18" s="36">
        <v>1</v>
      </c>
      <c r="I18" s="36">
        <v>8.0520895760582538E-5</v>
      </c>
      <c r="J18" s="36">
        <v>0.40796801910146641</v>
      </c>
      <c r="K18" s="36">
        <v>8.0520895760582538E-5</v>
      </c>
      <c r="L18" s="36">
        <v>0</v>
      </c>
      <c r="M18" s="36">
        <v>1.9408539997228691E-2</v>
      </c>
      <c r="N18" s="36">
        <v>0.38863999999999832</v>
      </c>
      <c r="O18" s="36">
        <v>3.8485920999999999E-2</v>
      </c>
      <c r="P18" s="36">
        <v>6.5439035000000007E-2</v>
      </c>
      <c r="Q18" s="36">
        <v>3.5449543999999999E-2</v>
      </c>
      <c r="R18" s="36">
        <v>3.0363769999999998E-3</v>
      </c>
      <c r="S18" s="36">
        <v>6.1478543000000004E-2</v>
      </c>
      <c r="T18" s="36">
        <v>3.9604919999999995E-3</v>
      </c>
      <c r="U18" s="36">
        <v>0</v>
      </c>
      <c r="V18" s="36">
        <v>0</v>
      </c>
      <c r="W18" s="36">
        <v>3.8566441895760584E-2</v>
      </c>
      <c r="X18" s="36">
        <v>0.47340705410146644</v>
      </c>
      <c r="Y18" s="36">
        <v>0.51197349599722708</v>
      </c>
      <c r="Z18" s="36">
        <v>5.3811165873986266E-6</v>
      </c>
      <c r="AA18" s="36">
        <v>1.1515589497033062E-6</v>
      </c>
      <c r="AB18" s="36">
        <v>1.1515600000000001E-6</v>
      </c>
      <c r="AC18" s="36">
        <v>4.8823228993751668E-7</v>
      </c>
      <c r="AD18" s="36">
        <v>4.6597192964344877E-3</v>
      </c>
      <c r="AE18" s="36">
        <v>4.1937473667910383E-2</v>
      </c>
      <c r="AF18" s="36">
        <v>4.659719296434487E-2</v>
      </c>
      <c r="AG18" s="36">
        <v>0</v>
      </c>
      <c r="AH18" s="36">
        <v>0</v>
      </c>
      <c r="AI18" s="36">
        <v>0</v>
      </c>
      <c r="AJ18" s="36">
        <v>4.5142646404104406E-8</v>
      </c>
      <c r="AK18" s="36">
        <v>5.4552291478460835E-8</v>
      </c>
      <c r="AL18" s="36">
        <v>1.3643972041401939E-7</v>
      </c>
      <c r="AM18" s="36">
        <v>5.3337493634162107E-7</v>
      </c>
      <c r="AN18" s="36">
        <v>4.6597738487259661E-3</v>
      </c>
      <c r="AO18" s="36">
        <v>4.1937610107630793E-2</v>
      </c>
      <c r="AP18" s="36">
        <v>1.4266618929999999</v>
      </c>
      <c r="AQ18" s="36">
        <v>0.76820255699999995</v>
      </c>
      <c r="AR18" s="36">
        <v>2.1948644499999999</v>
      </c>
      <c r="AS18" s="36">
        <v>0.186621073</v>
      </c>
      <c r="AT18" s="36">
        <v>0.73909690699999997</v>
      </c>
      <c r="AU18" s="36">
        <v>1.935754505</v>
      </c>
      <c r="AV18" s="36">
        <v>1.552752535</v>
      </c>
      <c r="AW18" s="36">
        <v>4.0667843210000001</v>
      </c>
      <c r="AX18" s="36">
        <v>1.405260773</v>
      </c>
      <c r="AY18" s="36">
        <v>3.6804914819999999</v>
      </c>
      <c r="AZ18" s="36">
        <v>3.7683870000000002E-3</v>
      </c>
      <c r="BA18" s="36">
        <v>7.5367740000000004E-3</v>
      </c>
      <c r="BB18" s="36">
        <v>0.93710385600000001</v>
      </c>
      <c r="BC18" s="36">
        <v>56.704324591000002</v>
      </c>
      <c r="BD18" s="36">
        <v>148.51320667600001</v>
      </c>
      <c r="BE18" s="36">
        <v>5.5559517000000003E-2</v>
      </c>
      <c r="BF18" s="36">
        <v>0.11111903400000001</v>
      </c>
      <c r="BG18" s="36">
        <v>4.5153211029999998</v>
      </c>
      <c r="BH18" s="36">
        <v>42.761108688999997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5.0157062769999996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5.9431834000000003E-2</v>
      </c>
      <c r="P19" s="36">
        <v>9.9523123999999991E-2</v>
      </c>
      <c r="Q19" s="36">
        <v>5.4976245E-2</v>
      </c>
      <c r="R19" s="36">
        <v>4.4555890000000003E-3</v>
      </c>
      <c r="S19" s="36">
        <v>9.3711486999999996E-2</v>
      </c>
      <c r="T19" s="36">
        <v>5.8116369999999997E-3</v>
      </c>
      <c r="U19" s="36">
        <v>0</v>
      </c>
      <c r="V19" s="36">
        <v>0</v>
      </c>
      <c r="W19" s="36">
        <v>5.9431834000000003E-2</v>
      </c>
      <c r="X19" s="36">
        <v>9.9523123999999991E-2</v>
      </c>
      <c r="Y19" s="36">
        <v>0.15895495799999998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0.140119296</v>
      </c>
      <c r="AQ19" s="36">
        <v>7.5448850999999997E-2</v>
      </c>
      <c r="AR19" s="36">
        <v>0.21556814699999999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0.65904469600000004</v>
      </c>
      <c r="BC19" s="36">
        <v>39.407454367</v>
      </c>
      <c r="BD19" s="36">
        <v>92.820521287999995</v>
      </c>
      <c r="BE19" s="36">
        <v>3.9073796000000001E-2</v>
      </c>
      <c r="BF19" s="36">
        <v>7.8147592000000002E-2</v>
      </c>
      <c r="BG19" s="36">
        <v>0.80010987700000002</v>
      </c>
      <c r="BH19" s="36">
        <v>11.428975765000001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5.3133380780000001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6.2023005138524181E-4</v>
      </c>
      <c r="J20" s="36">
        <v>0.48647114736133301</v>
      </c>
      <c r="K20" s="36">
        <v>6.2023005138524181E-4</v>
      </c>
      <c r="L20" s="36">
        <v>0</v>
      </c>
      <c r="M20" s="36">
        <v>6.0849377411566818E-2</v>
      </c>
      <c r="N20" s="36">
        <v>0.42624200000115142</v>
      </c>
      <c r="O20" s="36">
        <v>3.9007963000000007E-2</v>
      </c>
      <c r="P20" s="36">
        <v>5.9922664E-2</v>
      </c>
      <c r="Q20" s="36">
        <v>3.6938703000000003E-2</v>
      </c>
      <c r="R20" s="36">
        <v>2.0692599999999998E-3</v>
      </c>
      <c r="S20" s="36">
        <v>5.7223628999999998E-2</v>
      </c>
      <c r="T20" s="36">
        <v>2.6990349999999998E-3</v>
      </c>
      <c r="U20" s="36" t="s">
        <v>339</v>
      </c>
      <c r="V20" s="36" t="s">
        <v>339</v>
      </c>
      <c r="W20" s="36">
        <v>3.9628193051385249E-2</v>
      </c>
      <c r="X20" s="36">
        <v>0.54639381136133303</v>
      </c>
      <c r="Y20" s="36">
        <v>0.58602200441271823</v>
      </c>
      <c r="Z20" s="36">
        <v>2.0501432733616775E-5</v>
      </c>
      <c r="AA20" s="36">
        <v>4.3873066049939891E-6</v>
      </c>
      <c r="AB20" s="36">
        <v>4.3873100000000002E-6</v>
      </c>
      <c r="AC20" s="36">
        <v>1.7271813630258603E-6</v>
      </c>
      <c r="AD20" s="36">
        <v>9.1999051647641131E-4</v>
      </c>
      <c r="AE20" s="36">
        <v>8.2799146482877006E-3</v>
      </c>
      <c r="AF20" s="36">
        <v>9.1999051647641116E-3</v>
      </c>
      <c r="AG20" s="36" t="s">
        <v>339</v>
      </c>
      <c r="AH20" s="36" t="s">
        <v>339</v>
      </c>
      <c r="AI20" s="36" t="s">
        <v>339</v>
      </c>
      <c r="AJ20" s="36">
        <v>1.7198824550626223E-7</v>
      </c>
      <c r="AK20" s="36">
        <v>2.0783790156515163E-7</v>
      </c>
      <c r="AL20" s="36">
        <v>5.1981950551393884E-7</v>
      </c>
      <c r="AM20" s="36">
        <v>1.8991696085321227E-6</v>
      </c>
      <c r="AN20" s="36">
        <v>9.2019835437797651E-4</v>
      </c>
      <c r="AO20" s="36">
        <v>8.2804344677932153E-3</v>
      </c>
      <c r="AP20" s="36">
        <v>5.502055769</v>
      </c>
      <c r="AQ20" s="36">
        <v>2.9626454139999998</v>
      </c>
      <c r="AR20" s="36">
        <v>8.464701182999999</v>
      </c>
      <c r="AS20" s="36">
        <v>0.49672142400000002</v>
      </c>
      <c r="AT20" s="36">
        <v>9.7592309630000003</v>
      </c>
      <c r="AU20" s="36">
        <v>22.503560931999999</v>
      </c>
      <c r="AV20" s="36">
        <v>10.828189918</v>
      </c>
      <c r="AW20" s="36">
        <v>24.968446028999999</v>
      </c>
      <c r="AX20" s="36">
        <v>9.9652977909999993</v>
      </c>
      <c r="AY20" s="36">
        <v>22.978725157</v>
      </c>
      <c r="AZ20" s="36">
        <v>7.4846679999999999E-3</v>
      </c>
      <c r="BA20" s="36">
        <v>1.4969336E-2</v>
      </c>
      <c r="BB20" s="36">
        <v>0.35508947800000001</v>
      </c>
      <c r="BC20" s="36">
        <v>20.303114062999999</v>
      </c>
      <c r="BD20" s="36">
        <v>46.816431145999999</v>
      </c>
      <c r="BE20" s="36">
        <v>2.1052735E-2</v>
      </c>
      <c r="BF20" s="36">
        <v>4.2105470999999998E-2</v>
      </c>
      <c r="BG20" s="36">
        <v>1.709432512</v>
      </c>
      <c r="BH20" s="36">
        <v>11.957310766000001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5.2867483200000001</v>
      </c>
      <c r="E21" s="36">
        <v>3</v>
      </c>
      <c r="F21" s="36">
        <v>0</v>
      </c>
      <c r="G21" s="36">
        <v>0</v>
      </c>
      <c r="H21" s="36">
        <v>3</v>
      </c>
      <c r="I21" s="36">
        <v>2.3065659818589035E-6</v>
      </c>
      <c r="J21" s="36">
        <v>1.1261272015997519E-3</v>
      </c>
      <c r="K21" s="36">
        <v>2.3065659818589035E-6</v>
      </c>
      <c r="L21" s="36">
        <v>0</v>
      </c>
      <c r="M21" s="36">
        <v>4.0843376758111275E-4</v>
      </c>
      <c r="N21" s="36">
        <v>7.2000000000049802E-4</v>
      </c>
      <c r="O21" s="36">
        <v>3.1428457999999999E-2</v>
      </c>
      <c r="P21" s="36">
        <v>4.8645445000000002E-2</v>
      </c>
      <c r="Q21" s="36">
        <v>2.7444587999999999E-2</v>
      </c>
      <c r="R21" s="36">
        <v>3.9838699999999996E-3</v>
      </c>
      <c r="S21" s="36">
        <v>4.3449092000000002E-2</v>
      </c>
      <c r="T21" s="36">
        <v>5.1963529999999999E-3</v>
      </c>
      <c r="U21" s="36">
        <v>0</v>
      </c>
      <c r="V21" s="36">
        <v>0</v>
      </c>
      <c r="W21" s="36">
        <v>3.1430764565981859E-2</v>
      </c>
      <c r="X21" s="36">
        <v>4.9771572201599751E-2</v>
      </c>
      <c r="Y21" s="36">
        <v>8.1202336767581609E-2</v>
      </c>
      <c r="Z21" s="36">
        <v>8.7019361958248273E-8</v>
      </c>
      <c r="AA21" s="36">
        <v>1.8622143459065128E-8</v>
      </c>
      <c r="AB21" s="36">
        <v>1.8622099999999998E-8</v>
      </c>
      <c r="AC21" s="36">
        <v>6.6247899651279603E-9</v>
      </c>
      <c r="AD21" s="36">
        <v>3.0764084787827185E-6</v>
      </c>
      <c r="AE21" s="36">
        <v>2.7687676309044467E-5</v>
      </c>
      <c r="AF21" s="36">
        <v>3.0764084787827183E-5</v>
      </c>
      <c r="AG21" s="36">
        <v>0</v>
      </c>
      <c r="AH21" s="36">
        <v>0</v>
      </c>
      <c r="AI21" s="36">
        <v>0</v>
      </c>
      <c r="AJ21" s="36">
        <v>7.3001048629847569E-10</v>
      </c>
      <c r="AK21" s="36">
        <v>8.8217568093807124E-10</v>
      </c>
      <c r="AL21" s="36">
        <v>2.2063931688508717E-9</v>
      </c>
      <c r="AM21" s="36">
        <v>7.3548004514264362E-9</v>
      </c>
      <c r="AN21" s="36">
        <v>3.0772906544636565E-6</v>
      </c>
      <c r="AO21" s="36">
        <v>2.7689882702213317E-5</v>
      </c>
      <c r="AP21" s="36">
        <v>2.4463246249999999</v>
      </c>
      <c r="AQ21" s="36">
        <v>1.3172517210000001</v>
      </c>
      <c r="AR21" s="36">
        <v>3.7635763459999998</v>
      </c>
      <c r="AS21" s="36">
        <v>0.41533462900000001</v>
      </c>
      <c r="AT21" s="36">
        <v>3.136201587</v>
      </c>
      <c r="AU21" s="36">
        <v>7.4032122439999997</v>
      </c>
      <c r="AV21" s="36">
        <v>5.046806771</v>
      </c>
      <c r="AW21" s="36">
        <v>11.913322738</v>
      </c>
      <c r="AX21" s="36">
        <v>4.6061029549999999</v>
      </c>
      <c r="AY21" s="36">
        <v>10.873012095</v>
      </c>
      <c r="AZ21" s="36">
        <v>1.0006070000000001E-2</v>
      </c>
      <c r="BA21" s="36">
        <v>2.0012140000000001E-2</v>
      </c>
      <c r="BB21" s="36">
        <v>0.251815707</v>
      </c>
      <c r="BC21" s="36">
        <v>6.5582575639999998</v>
      </c>
      <c r="BD21" s="36">
        <v>15.481202769999999</v>
      </c>
      <c r="BE21" s="36">
        <v>1.4929784999999999E-2</v>
      </c>
      <c r="BF21" s="36">
        <v>2.9859569999999998E-2</v>
      </c>
      <c r="BG21" s="36">
        <v>0.70312589400000003</v>
      </c>
      <c r="BH21" s="36">
        <v>11.954411186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5.3663205180000002</v>
      </c>
      <c r="E22" s="36">
        <v>2</v>
      </c>
      <c r="F22" s="36">
        <v>0</v>
      </c>
      <c r="G22" s="36">
        <v>0</v>
      </c>
      <c r="H22" s="36">
        <v>2</v>
      </c>
      <c r="I22" s="36">
        <v>1.6498107779984314E-4</v>
      </c>
      <c r="J22" s="36">
        <v>0.74143843228672246</v>
      </c>
      <c r="K22" s="36">
        <v>1.6498107779984314E-4</v>
      </c>
      <c r="L22" s="36">
        <v>0</v>
      </c>
      <c r="M22" s="36">
        <v>2.4683413364445767E-2</v>
      </c>
      <c r="N22" s="36">
        <v>0.7169200000000765</v>
      </c>
      <c r="O22" s="36">
        <v>7.9782537000000014E-2</v>
      </c>
      <c r="P22" s="36">
        <v>0.13788179</v>
      </c>
      <c r="Q22" s="36">
        <v>7.170420000000001E-2</v>
      </c>
      <c r="R22" s="36">
        <v>8.0783369999999997E-3</v>
      </c>
      <c r="S22" s="36">
        <v>0.12734482799999999</v>
      </c>
      <c r="T22" s="36">
        <v>1.0536962E-2</v>
      </c>
      <c r="U22" s="36">
        <v>0</v>
      </c>
      <c r="V22" s="36">
        <v>0</v>
      </c>
      <c r="W22" s="36">
        <v>7.9947518077799859E-2</v>
      </c>
      <c r="X22" s="36">
        <v>0.87932022228672246</v>
      </c>
      <c r="Y22" s="36">
        <v>0.95926774036452234</v>
      </c>
      <c r="Z22" s="36">
        <v>1.0072983391773055E-5</v>
      </c>
      <c r="AA22" s="36">
        <v>2.1556184458394334E-6</v>
      </c>
      <c r="AB22" s="36">
        <v>2.1556199999999999E-6</v>
      </c>
      <c r="AC22" s="36">
        <v>1.5949201044259918E-6</v>
      </c>
      <c r="AD22" s="36">
        <v>1.1937913439970339E-2</v>
      </c>
      <c r="AE22" s="36">
        <v>0.10744122095973303</v>
      </c>
      <c r="AF22" s="36">
        <v>0.11937913439970338</v>
      </c>
      <c r="AG22" s="36">
        <v>0</v>
      </c>
      <c r="AH22" s="36">
        <v>0</v>
      </c>
      <c r="AI22" s="36">
        <v>0</v>
      </c>
      <c r="AJ22" s="36">
        <v>8.4503101394296029E-8</v>
      </c>
      <c r="AK22" s="36">
        <v>1.0211713723713894E-7</v>
      </c>
      <c r="AL22" s="36">
        <v>2.5540327044953666E-7</v>
      </c>
      <c r="AM22" s="36">
        <v>1.6794232058202878E-6</v>
      </c>
      <c r="AN22" s="36">
        <v>1.1938015557107577E-2</v>
      </c>
      <c r="AO22" s="36">
        <v>0.10744147636300348</v>
      </c>
      <c r="AP22" s="36">
        <v>21.804339184</v>
      </c>
      <c r="AQ22" s="36">
        <v>11.740798022</v>
      </c>
      <c r="AR22" s="36">
        <v>33.545137206</v>
      </c>
      <c r="AS22" s="36">
        <v>2.689800483</v>
      </c>
      <c r="AT22" s="36">
        <v>75.071271452000005</v>
      </c>
      <c r="AU22" s="36">
        <v>191.69985388800001</v>
      </c>
      <c r="AV22" s="36">
        <v>68.768709658999995</v>
      </c>
      <c r="AW22" s="36">
        <v>175.605812168</v>
      </c>
      <c r="AX22" s="36">
        <v>63.68872022</v>
      </c>
      <c r="AY22" s="36">
        <v>162.63369627899999</v>
      </c>
      <c r="AZ22" s="36">
        <v>8.7471070999999997E-2</v>
      </c>
      <c r="BA22" s="36">
        <v>0.17494214299999999</v>
      </c>
      <c r="BB22" s="36">
        <v>0.97166606099999997</v>
      </c>
      <c r="BC22" s="36">
        <v>44.961638254</v>
      </c>
      <c r="BD22" s="36">
        <v>114.81275483</v>
      </c>
      <c r="BE22" s="36">
        <v>5.7608659E-2</v>
      </c>
      <c r="BF22" s="36">
        <v>0.115217319</v>
      </c>
      <c r="BG22" s="36">
        <v>2.75358262</v>
      </c>
      <c r="BH22" s="36">
        <v>24.953409660999998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5.4240421410000002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7.2045055463310394E-3</v>
      </c>
      <c r="J23" s="36">
        <v>3.0382917867586796</v>
      </c>
      <c r="K23" s="36">
        <v>7.2045055463310394E-3</v>
      </c>
      <c r="L23" s="36">
        <v>0</v>
      </c>
      <c r="M23" s="36">
        <v>0.64742029231007125</v>
      </c>
      <c r="N23" s="36">
        <v>2.3980759999949397</v>
      </c>
      <c r="O23" s="36">
        <v>7.3870805999999997E-2</v>
      </c>
      <c r="P23" s="36">
        <v>0.112749104</v>
      </c>
      <c r="Q23" s="36">
        <v>6.6008559999999994E-2</v>
      </c>
      <c r="R23" s="36">
        <v>7.8622459999999998E-3</v>
      </c>
      <c r="S23" s="36">
        <v>0.102493999</v>
      </c>
      <c r="T23" s="36">
        <v>1.0255105E-2</v>
      </c>
      <c r="U23" s="36" t="s">
        <v>339</v>
      </c>
      <c r="V23" s="36" t="s">
        <v>339</v>
      </c>
      <c r="W23" s="36">
        <v>8.1075311546331033E-2</v>
      </c>
      <c r="X23" s="36">
        <v>3.1510408907586798</v>
      </c>
      <c r="Y23" s="36">
        <v>3.232116202305011</v>
      </c>
      <c r="Z23" s="36">
        <v>1.8199435237837783E-4</v>
      </c>
      <c r="AA23" s="36">
        <v>3.894679140897285E-5</v>
      </c>
      <c r="AB23" s="36">
        <v>3.8946799999999998E-5</v>
      </c>
      <c r="AC23" s="36">
        <v>3.8046134915948159E-5</v>
      </c>
      <c r="AD23" s="36">
        <v>1.5543282232260751E-2</v>
      </c>
      <c r="AE23" s="36">
        <v>0.13988954009034674</v>
      </c>
      <c r="AF23" s="36">
        <v>0.15543282232260749</v>
      </c>
      <c r="AG23" s="36" t="s">
        <v>339</v>
      </c>
      <c r="AH23" s="36" t="s">
        <v>339</v>
      </c>
      <c r="AI23" s="36" t="s">
        <v>339</v>
      </c>
      <c r="AJ23" s="36">
        <v>1.5267651020974971E-6</v>
      </c>
      <c r="AK23" s="36">
        <v>1.8450078031134446E-6</v>
      </c>
      <c r="AL23" s="36">
        <v>4.6145146609996266E-6</v>
      </c>
      <c r="AM23" s="36">
        <v>3.9572900018045653E-5</v>
      </c>
      <c r="AN23" s="36">
        <v>1.5545127240063863E-2</v>
      </c>
      <c r="AO23" s="36">
        <v>0.13989415460500773</v>
      </c>
      <c r="AP23" s="36">
        <v>71.356889906000006</v>
      </c>
      <c r="AQ23" s="36">
        <v>38.422940719000003</v>
      </c>
      <c r="AR23" s="36">
        <v>109.77983062500002</v>
      </c>
      <c r="AS23" s="36">
        <v>7.7183280099999996</v>
      </c>
      <c r="AT23" s="36">
        <v>287.93172691199999</v>
      </c>
      <c r="AU23" s="36">
        <v>725.09767224200004</v>
      </c>
      <c r="AV23" s="36">
        <v>161.61635727800001</v>
      </c>
      <c r="AW23" s="36">
        <v>406.99802593999999</v>
      </c>
      <c r="AX23" s="36">
        <v>152.652875599</v>
      </c>
      <c r="AY23" s="36">
        <v>384.42531479600001</v>
      </c>
      <c r="AZ23" s="36">
        <v>7.6173164000000002E-2</v>
      </c>
      <c r="BA23" s="36">
        <v>0.152346328</v>
      </c>
      <c r="BB23" s="36">
        <v>0.496154606</v>
      </c>
      <c r="BC23" s="36">
        <v>26.926328989000002</v>
      </c>
      <c r="BD23" s="36">
        <v>67.808499889000004</v>
      </c>
      <c r="BE23" s="36">
        <v>2.941628E-2</v>
      </c>
      <c r="BF23" s="36">
        <v>5.8832560999999998E-2</v>
      </c>
      <c r="BG23" s="36">
        <v>1.801659994</v>
      </c>
      <c r="BH23" s="36">
        <v>21.123760183000002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5.4347603549999999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2.679786839943887E-3</v>
      </c>
      <c r="J24" s="36">
        <v>1.7119695950033718</v>
      </c>
      <c r="K24" s="36">
        <v>2.679786839943887E-3</v>
      </c>
      <c r="L24" s="36">
        <v>0</v>
      </c>
      <c r="M24" s="36">
        <v>0.20739938183933371</v>
      </c>
      <c r="N24" s="36">
        <v>1.5072500000039821</v>
      </c>
      <c r="O24" s="36">
        <v>0.12502851700000001</v>
      </c>
      <c r="P24" s="36">
        <v>0.19049217500000001</v>
      </c>
      <c r="Q24" s="36">
        <v>0.111434967</v>
      </c>
      <c r="R24" s="36">
        <v>1.3593549999999999E-2</v>
      </c>
      <c r="S24" s="36">
        <v>0.17276145700000001</v>
      </c>
      <c r="T24" s="36">
        <v>1.7730717999999999E-2</v>
      </c>
      <c r="U24" s="36" t="s">
        <v>339</v>
      </c>
      <c r="V24" s="36" t="s">
        <v>339</v>
      </c>
      <c r="W24" s="36">
        <v>0.12770830383994389</v>
      </c>
      <c r="X24" s="36">
        <v>1.9024617700033717</v>
      </c>
      <c r="Y24" s="36">
        <v>2.0301700738433155</v>
      </c>
      <c r="Z24" s="36">
        <v>7.3466641745859935E-5</v>
      </c>
      <c r="AA24" s="36">
        <v>1.5721861333614022E-5</v>
      </c>
      <c r="AB24" s="36">
        <v>1.5721899999999999E-5</v>
      </c>
      <c r="AC24" s="36">
        <v>1.1551971793619847E-5</v>
      </c>
      <c r="AD24" s="36">
        <v>9.535409247488684E-3</v>
      </c>
      <c r="AE24" s="36">
        <v>8.5818683227398149E-2</v>
      </c>
      <c r="AF24" s="36">
        <v>9.535409247488684E-2</v>
      </c>
      <c r="AG24" s="36" t="s">
        <v>339</v>
      </c>
      <c r="AH24" s="36" t="s">
        <v>339</v>
      </c>
      <c r="AI24" s="36" t="s">
        <v>339</v>
      </c>
      <c r="AJ24" s="36">
        <v>6.1631888264675023E-7</v>
      </c>
      <c r="AK24" s="36">
        <v>7.4478591770746923E-7</v>
      </c>
      <c r="AL24" s="36">
        <v>1.8627701903306569E-6</v>
      </c>
      <c r="AM24" s="36">
        <v>1.2168290676266597E-5</v>
      </c>
      <c r="AN24" s="36">
        <v>9.536154033406392E-3</v>
      </c>
      <c r="AO24" s="36">
        <v>8.5820545997588482E-2</v>
      </c>
      <c r="AP24" s="36">
        <v>42.372419352999998</v>
      </c>
      <c r="AQ24" s="36">
        <v>22.815918112999999</v>
      </c>
      <c r="AR24" s="36">
        <v>65.188337465999993</v>
      </c>
      <c r="AS24" s="36">
        <v>4.9911818810000002</v>
      </c>
      <c r="AT24" s="36">
        <v>96.353378629999995</v>
      </c>
      <c r="AU24" s="36">
        <v>243.433704436</v>
      </c>
      <c r="AV24" s="36">
        <v>63.367359759999999</v>
      </c>
      <c r="AW24" s="36">
        <v>160.09559131200001</v>
      </c>
      <c r="AX24" s="36">
        <v>59.396538892000002</v>
      </c>
      <c r="AY24" s="36">
        <v>150.06344041899999</v>
      </c>
      <c r="AZ24" s="36">
        <v>3.5730694E-2</v>
      </c>
      <c r="BA24" s="36">
        <v>7.1461389E-2</v>
      </c>
      <c r="BB24" s="36">
        <v>0.308810582</v>
      </c>
      <c r="BC24" s="36">
        <v>21.782019028000001</v>
      </c>
      <c r="BD24" s="36">
        <v>55.031568769000003</v>
      </c>
      <c r="BE24" s="36">
        <v>1.8308926999999999E-2</v>
      </c>
      <c r="BF24" s="36">
        <v>3.6617854999999998E-2</v>
      </c>
      <c r="BG24" s="36">
        <v>2.3191956600000001</v>
      </c>
      <c r="BH24" s="36">
        <v>14.227777100999999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5.4043501950000001</v>
      </c>
      <c r="E25" s="36">
        <v>1</v>
      </c>
      <c r="F25" s="36">
        <v>0</v>
      </c>
      <c r="G25" s="36">
        <v>0</v>
      </c>
      <c r="H25" s="36">
        <v>1</v>
      </c>
      <c r="I25" s="36">
        <v>6.4119148818973651E-5</v>
      </c>
      <c r="J25" s="36">
        <v>9.754379762908072E-2</v>
      </c>
      <c r="K25" s="36">
        <v>6.4119148818973651E-5</v>
      </c>
      <c r="L25" s="36">
        <v>0</v>
      </c>
      <c r="M25" s="36">
        <v>9.8369167779455546E-3</v>
      </c>
      <c r="N25" s="36">
        <v>8.7770999999954136E-2</v>
      </c>
      <c r="O25" s="36">
        <v>4.0005479000000004E-2</v>
      </c>
      <c r="P25" s="36">
        <v>6.5352851000000003E-2</v>
      </c>
      <c r="Q25" s="36">
        <v>3.7657167000000005E-2</v>
      </c>
      <c r="R25" s="36">
        <v>2.348312E-3</v>
      </c>
      <c r="S25" s="36">
        <v>6.2289835000000002E-2</v>
      </c>
      <c r="T25" s="36">
        <v>3.063016E-3</v>
      </c>
      <c r="U25" s="36">
        <v>0</v>
      </c>
      <c r="V25" s="36">
        <v>0</v>
      </c>
      <c r="W25" s="36">
        <v>4.0069598148818976E-2</v>
      </c>
      <c r="X25" s="36">
        <v>0.16289664862908071</v>
      </c>
      <c r="Y25" s="36">
        <v>0.20296624677789968</v>
      </c>
      <c r="Z25" s="36">
        <v>2.7326767740043854E-6</v>
      </c>
      <c r="AA25" s="36">
        <v>5.8479282963693842E-7</v>
      </c>
      <c r="AB25" s="36">
        <v>5.8479300000000001E-7</v>
      </c>
      <c r="AC25" s="36">
        <v>3.936593743433168E-7</v>
      </c>
      <c r="AD25" s="36">
        <v>1.6568051661067836E-3</v>
      </c>
      <c r="AE25" s="36">
        <v>1.4911246494961051E-2</v>
      </c>
      <c r="AF25" s="36">
        <v>1.6568051661067833E-2</v>
      </c>
      <c r="AG25" s="36">
        <v>0</v>
      </c>
      <c r="AH25" s="36">
        <v>0</v>
      </c>
      <c r="AI25" s="36">
        <v>0</v>
      </c>
      <c r="AJ25" s="36">
        <v>2.2924644498415568E-8</v>
      </c>
      <c r="AK25" s="36">
        <v>2.7703114202094153E-8</v>
      </c>
      <c r="AL25" s="36">
        <v>6.9287743079019451E-8</v>
      </c>
      <c r="AM25" s="36">
        <v>4.1658401884173238E-7</v>
      </c>
      <c r="AN25" s="36">
        <v>1.6568328692209858E-3</v>
      </c>
      <c r="AO25" s="36">
        <v>1.491131578270413E-2</v>
      </c>
      <c r="AP25" s="36">
        <v>11.910795971000001</v>
      </c>
      <c r="AQ25" s="36">
        <v>6.4135055230000004</v>
      </c>
      <c r="AR25" s="36">
        <v>18.324301494</v>
      </c>
      <c r="AS25" s="36">
        <v>1.6527303120000001</v>
      </c>
      <c r="AT25" s="36">
        <v>24.544751868999999</v>
      </c>
      <c r="AU25" s="36">
        <v>62.021187335999997</v>
      </c>
      <c r="AV25" s="36">
        <v>16.035020812999999</v>
      </c>
      <c r="AW25" s="36">
        <v>40.518275965999997</v>
      </c>
      <c r="AX25" s="36">
        <v>15.029080114999999</v>
      </c>
      <c r="AY25" s="36">
        <v>37.976403195000003</v>
      </c>
      <c r="AZ25" s="36">
        <v>3.4093481000000002E-2</v>
      </c>
      <c r="BA25" s="36">
        <v>6.8186962000000004E-2</v>
      </c>
      <c r="BB25" s="36">
        <v>0.19779803700000001</v>
      </c>
      <c r="BC25" s="36">
        <v>9.9287793180000001</v>
      </c>
      <c r="BD25" s="36">
        <v>25.088649720999999</v>
      </c>
      <c r="BE25" s="36">
        <v>1.1727156000000001E-2</v>
      </c>
      <c r="BF25" s="36">
        <v>2.3454312000000001E-2</v>
      </c>
      <c r="BG25" s="36">
        <v>0.76299018299999999</v>
      </c>
      <c r="BH25" s="36">
        <v>10.231544348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5.4561972470000004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6.2207177336408674E-3</v>
      </c>
      <c r="J26" s="36">
        <v>2.0856409993593634</v>
      </c>
      <c r="K26" s="36">
        <v>6.2207177336408674E-3</v>
      </c>
      <c r="L26" s="36">
        <v>0</v>
      </c>
      <c r="M26" s="36">
        <v>0.35803321709506908</v>
      </c>
      <c r="N26" s="36">
        <v>1.733828499997935</v>
      </c>
      <c r="O26" s="36">
        <v>4.8064530000000001E-2</v>
      </c>
      <c r="P26" s="36">
        <v>6.9571779E-2</v>
      </c>
      <c r="Q26" s="36">
        <v>4.2640588E-2</v>
      </c>
      <c r="R26" s="36">
        <v>5.4239420000000002E-3</v>
      </c>
      <c r="S26" s="36">
        <v>6.2497071000000001E-2</v>
      </c>
      <c r="T26" s="36">
        <v>7.0747080000000007E-3</v>
      </c>
      <c r="U26" s="36" t="s">
        <v>339</v>
      </c>
      <c r="V26" s="36" t="s">
        <v>339</v>
      </c>
      <c r="W26" s="36">
        <v>5.4285247733640865E-2</v>
      </c>
      <c r="X26" s="36">
        <v>2.1552127783593633</v>
      </c>
      <c r="Y26" s="36">
        <v>2.2094980260930042</v>
      </c>
      <c r="Z26" s="36">
        <v>1.4159173568625621E-4</v>
      </c>
      <c r="AA26" s="36">
        <v>3.0300631436858825E-5</v>
      </c>
      <c r="AB26" s="36">
        <v>3.0300599999999999E-5</v>
      </c>
      <c r="AC26" s="36">
        <v>3.3753553875248014E-5</v>
      </c>
      <c r="AD26" s="36">
        <v>8.8536150914703682E-3</v>
      </c>
      <c r="AE26" s="36">
        <v>7.9682535823233314E-2</v>
      </c>
      <c r="AF26" s="36">
        <v>8.8536150914703682E-2</v>
      </c>
      <c r="AG26" s="36" t="s">
        <v>339</v>
      </c>
      <c r="AH26" s="36" t="s">
        <v>339</v>
      </c>
      <c r="AI26" s="36" t="s">
        <v>339</v>
      </c>
      <c r="AJ26" s="36">
        <v>1.1878228417383538E-6</v>
      </c>
      <c r="AK26" s="36">
        <v>1.4354155781481211E-6</v>
      </c>
      <c r="AL26" s="36">
        <v>3.5900911740395942E-6</v>
      </c>
      <c r="AM26" s="36">
        <v>3.4941376716986371E-5</v>
      </c>
      <c r="AN26" s="36">
        <v>8.8550505070485157E-3</v>
      </c>
      <c r="AO26" s="36">
        <v>7.9686125914407352E-2</v>
      </c>
      <c r="AP26" s="36">
        <v>42.327489585000002</v>
      </c>
      <c r="AQ26" s="36">
        <v>22.791725160999999</v>
      </c>
      <c r="AR26" s="36">
        <v>65.119214745999997</v>
      </c>
      <c r="AS26" s="36">
        <v>3.7696451049999999</v>
      </c>
      <c r="AT26" s="36">
        <v>193.136213497</v>
      </c>
      <c r="AU26" s="36">
        <v>507.31409886500001</v>
      </c>
      <c r="AV26" s="36">
        <v>105.58214592</v>
      </c>
      <c r="AW26" s="36">
        <v>277.33437579600002</v>
      </c>
      <c r="AX26" s="36">
        <v>100.10346465400001</v>
      </c>
      <c r="AY26" s="36">
        <v>262.94343274599998</v>
      </c>
      <c r="AZ26" s="36">
        <v>3.1617333999999997E-2</v>
      </c>
      <c r="BA26" s="36">
        <v>6.3234667999999994E-2</v>
      </c>
      <c r="BB26" s="36">
        <v>0.33545389599999997</v>
      </c>
      <c r="BC26" s="36">
        <v>13.830244116999999</v>
      </c>
      <c r="BD26" s="36">
        <v>36.328131863999999</v>
      </c>
      <c r="BE26" s="36">
        <v>1.9888570000000001E-2</v>
      </c>
      <c r="BF26" s="36">
        <v>3.9777141000000002E-2</v>
      </c>
      <c r="BG26" s="36">
        <v>3.8473587469999999</v>
      </c>
      <c r="BH26" s="36">
        <v>11.87265588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5.4397433489999996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8.9196360112382437E-5</v>
      </c>
      <c r="J27" s="36">
        <v>0.18655285596554089</v>
      </c>
      <c r="K27" s="36">
        <v>8.9196360112382437E-5</v>
      </c>
      <c r="L27" s="36">
        <v>0</v>
      </c>
      <c r="M27" s="36">
        <v>1.5989052325620295E-2</v>
      </c>
      <c r="N27" s="36">
        <v>0.17065300000003297</v>
      </c>
      <c r="O27" s="36">
        <v>2.8208594000000003E-2</v>
      </c>
      <c r="P27" s="36">
        <v>4.7407708999999999E-2</v>
      </c>
      <c r="Q27" s="36">
        <v>2.6152500000000002E-2</v>
      </c>
      <c r="R27" s="36">
        <v>2.0560940000000001E-3</v>
      </c>
      <c r="S27" s="36">
        <v>4.4725846E-2</v>
      </c>
      <c r="T27" s="36">
        <v>2.681863E-3</v>
      </c>
      <c r="U27" s="36" t="s">
        <v>339</v>
      </c>
      <c r="V27" s="36" t="s">
        <v>339</v>
      </c>
      <c r="W27" s="36">
        <v>2.8297790360112388E-2</v>
      </c>
      <c r="X27" s="36">
        <v>0.23396056496554088</v>
      </c>
      <c r="Y27" s="36">
        <v>0.26225835532565328</v>
      </c>
      <c r="Z27" s="36">
        <v>4.6702105141456893E-6</v>
      </c>
      <c r="AA27" s="36">
        <v>9.9942505002717741E-7</v>
      </c>
      <c r="AB27" s="36">
        <v>9.9942499999999996E-7</v>
      </c>
      <c r="AC27" s="36">
        <v>6.4084429724935118E-7</v>
      </c>
      <c r="AD27" s="36">
        <v>2.3404411360346614E-3</v>
      </c>
      <c r="AE27" s="36">
        <v>2.1063970224311949E-2</v>
      </c>
      <c r="AF27" s="36">
        <v>2.3404411360346614E-2</v>
      </c>
      <c r="AG27" s="36" t="s">
        <v>339</v>
      </c>
      <c r="AH27" s="36" t="s">
        <v>339</v>
      </c>
      <c r="AI27" s="36" t="s">
        <v>339</v>
      </c>
      <c r="AJ27" s="36">
        <v>3.9178756975252743E-8</v>
      </c>
      <c r="AK27" s="36">
        <v>4.7345274159280204E-8</v>
      </c>
      <c r="AL27" s="36">
        <v>1.1841438359684369E-7</v>
      </c>
      <c r="AM27" s="36">
        <v>6.8002305422460395E-7</v>
      </c>
      <c r="AN27" s="36">
        <v>2.3404884813088204E-3</v>
      </c>
      <c r="AO27" s="36">
        <v>2.1064088638695546E-2</v>
      </c>
      <c r="AP27" s="36">
        <v>7.3113799779999997</v>
      </c>
      <c r="AQ27" s="36">
        <v>3.9368969109999998</v>
      </c>
      <c r="AR27" s="36">
        <v>11.248276889</v>
      </c>
      <c r="AS27" s="36">
        <v>1.296063331</v>
      </c>
      <c r="AT27" s="36">
        <v>20.179439218999999</v>
      </c>
      <c r="AU27" s="36">
        <v>48.292070731999999</v>
      </c>
      <c r="AV27" s="36">
        <v>17.070962211000001</v>
      </c>
      <c r="AW27" s="36">
        <v>40.853073547999998</v>
      </c>
      <c r="AX27" s="36">
        <v>15.843683302000001</v>
      </c>
      <c r="AY27" s="36">
        <v>37.916032569999999</v>
      </c>
      <c r="AZ27" s="36">
        <v>2.0607025000000001E-2</v>
      </c>
      <c r="BA27" s="36">
        <v>4.1214051000000002E-2</v>
      </c>
      <c r="BB27" s="36">
        <v>0.38371306300000002</v>
      </c>
      <c r="BC27" s="36">
        <v>16.842742005000002</v>
      </c>
      <c r="BD27" s="36">
        <v>40.306912367999999</v>
      </c>
      <c r="BE27" s="36">
        <v>2.2749786000000001E-2</v>
      </c>
      <c r="BF27" s="36">
        <v>4.5499572000000002E-2</v>
      </c>
      <c r="BG27" s="36">
        <v>1.8034297180000001</v>
      </c>
      <c r="BH27" s="36">
        <v>13.191754918999999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5.3829173780000001</v>
      </c>
      <c r="E28" s="36">
        <v>519</v>
      </c>
      <c r="F28" s="36">
        <v>0</v>
      </c>
      <c r="G28" s="36">
        <v>18</v>
      </c>
      <c r="H28" s="36">
        <v>501</v>
      </c>
      <c r="I28" s="36">
        <v>3.3696073560352612E-2</v>
      </c>
      <c r="J28" s="36">
        <v>44.979345607894153</v>
      </c>
      <c r="K28" s="36">
        <v>3.3696073560352612E-2</v>
      </c>
      <c r="L28" s="36">
        <v>0</v>
      </c>
      <c r="M28" s="36">
        <v>4.2508186813131825</v>
      </c>
      <c r="N28" s="36">
        <v>40.762223000141319</v>
      </c>
      <c r="O28" s="36">
        <v>1.4715945580000001</v>
      </c>
      <c r="P28" s="36">
        <v>2.6456789719999998</v>
      </c>
      <c r="Q28" s="36">
        <v>1.388894523</v>
      </c>
      <c r="R28" s="36">
        <v>8.2700035000000005E-2</v>
      </c>
      <c r="S28" s="36">
        <v>2.5378093609999999</v>
      </c>
      <c r="T28" s="36">
        <v>0.107869611</v>
      </c>
      <c r="U28" s="36">
        <v>0.25500000000000006</v>
      </c>
      <c r="V28" s="36">
        <v>0.61199999999999999</v>
      </c>
      <c r="W28" s="36">
        <v>1.7602906315603528</v>
      </c>
      <c r="X28" s="36">
        <v>48.237024579894154</v>
      </c>
      <c r="Y28" s="36">
        <v>49.997315211454506</v>
      </c>
      <c r="Z28" s="36">
        <v>1.4948806822215411E-3</v>
      </c>
      <c r="AA28" s="36">
        <v>3.1990446599540885E-4</v>
      </c>
      <c r="AB28" s="36">
        <v>3.1990399999999998E-4</v>
      </c>
      <c r="AC28" s="36">
        <v>5.2849038313950662E-4</v>
      </c>
      <c r="AD28" s="36">
        <v>1.3439666651705697</v>
      </c>
      <c r="AE28" s="36">
        <v>12.095699986535109</v>
      </c>
      <c r="AF28" s="36">
        <v>13.439666651705689</v>
      </c>
      <c r="AG28" s="36">
        <v>1.6107946526842366E-2</v>
      </c>
      <c r="AH28" s="36">
        <v>2.7402023976697359E-2</v>
      </c>
      <c r="AI28" s="36">
        <v>8.7760536249692891E-2</v>
      </c>
      <c r="AJ28" s="36">
        <v>1.168252797960851E-5</v>
      </c>
      <c r="AK28" s="36">
        <v>1.4117663059535048E-5</v>
      </c>
      <c r="AL28" s="36">
        <v>3.5309424197200353E-5</v>
      </c>
      <c r="AM28" s="36">
        <v>1.6648119437961479E-2</v>
      </c>
      <c r="AN28" s="36">
        <v>1.3713828068103266</v>
      </c>
      <c r="AO28" s="36">
        <v>12.183495832208999</v>
      </c>
      <c r="AP28" s="36">
        <v>994.36208915899999</v>
      </c>
      <c r="AQ28" s="36">
        <v>535.42574031599997</v>
      </c>
      <c r="AR28" s="36">
        <v>1529.7878294749999</v>
      </c>
      <c r="AS28" s="36">
        <v>12.26663007</v>
      </c>
      <c r="AT28" s="36">
        <v>2225.8011553400002</v>
      </c>
      <c r="AU28" s="36">
        <v>4705.2015031720002</v>
      </c>
      <c r="AV28" s="36">
        <v>3008.303135997</v>
      </c>
      <c r="AW28" s="36">
        <v>6359.3607198620002</v>
      </c>
      <c r="AX28" s="36">
        <v>2757.0023446270002</v>
      </c>
      <c r="AY28" s="36">
        <v>5828.1268949249998</v>
      </c>
      <c r="AZ28" s="36">
        <v>4.0254149000000003E-2</v>
      </c>
      <c r="BA28" s="36">
        <v>8.0508298000000006E-2</v>
      </c>
      <c r="BB28" s="36">
        <v>37.820432822000001</v>
      </c>
      <c r="BC28" s="36">
        <v>6142.5192756189999</v>
      </c>
      <c r="BD28" s="36">
        <v>12984.893488606</v>
      </c>
      <c r="BE28" s="36">
        <v>0.23403733099999999</v>
      </c>
      <c r="BF28" s="36">
        <v>0.468074663</v>
      </c>
      <c r="BG28" s="36">
        <v>27.607048211999999</v>
      </c>
      <c r="BH28" s="36">
        <v>429.84273879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5.2840994270000001</v>
      </c>
      <c r="E29" s="36">
        <v>2</v>
      </c>
      <c r="F29" s="36">
        <v>0</v>
      </c>
      <c r="G29" s="36">
        <v>1</v>
      </c>
      <c r="H29" s="36">
        <v>1</v>
      </c>
      <c r="I29" s="36">
        <v>1.9115330238352389E-3</v>
      </c>
      <c r="J29" s="36">
        <v>7.1138474279526944</v>
      </c>
      <c r="K29" s="36">
        <v>1.9115330238352389E-3</v>
      </c>
      <c r="L29" s="36">
        <v>0</v>
      </c>
      <c r="M29" s="36">
        <v>0.22432396096776297</v>
      </c>
      <c r="N29" s="36">
        <v>6.8914350000087667</v>
      </c>
      <c r="O29" s="36">
        <v>0.20944991499999999</v>
      </c>
      <c r="P29" s="36">
        <v>0.35416211199999997</v>
      </c>
      <c r="Q29" s="36">
        <v>0.17502756799999999</v>
      </c>
      <c r="R29" s="36">
        <v>3.4422346999999999E-2</v>
      </c>
      <c r="S29" s="36">
        <v>0.30926339899999999</v>
      </c>
      <c r="T29" s="36">
        <v>4.4898713E-2</v>
      </c>
      <c r="U29" s="36">
        <v>6.0000000000000001E-3</v>
      </c>
      <c r="V29" s="36">
        <v>1.44E-2</v>
      </c>
      <c r="W29" s="36">
        <v>0.21736144802383522</v>
      </c>
      <c r="X29" s="36">
        <v>7.4824095399526946</v>
      </c>
      <c r="Y29" s="36">
        <v>7.6997709879765299</v>
      </c>
      <c r="Z29" s="36">
        <v>8.376731481910942E-5</v>
      </c>
      <c r="AA29" s="36">
        <v>1.7926205371289416E-5</v>
      </c>
      <c r="AB29" s="36">
        <v>1.7926200000000001E-5</v>
      </c>
      <c r="AC29" s="36">
        <v>1.1658016697795518E-5</v>
      </c>
      <c r="AD29" s="36">
        <v>4.4347008831155429E-2</v>
      </c>
      <c r="AE29" s="36">
        <v>0.39912307948039882</v>
      </c>
      <c r="AF29" s="36">
        <v>0.44347008831155432</v>
      </c>
      <c r="AG29" s="36">
        <v>4.3034472305988588E-4</v>
      </c>
      <c r="AH29" s="36">
        <v>7.3208067830877132E-4</v>
      </c>
      <c r="AI29" s="36">
        <v>2.3446367670159297E-3</v>
      </c>
      <c r="AJ29" s="36">
        <v>6.7966912402421482E-7</v>
      </c>
      <c r="AK29" s="36">
        <v>8.2134104037170462E-7</v>
      </c>
      <c r="AL29" s="36">
        <v>2.0542407821149336E-6</v>
      </c>
      <c r="AM29" s="36">
        <v>4.4268240888170558E-4</v>
      </c>
      <c r="AN29" s="36">
        <v>4.5079910850504577E-2</v>
      </c>
      <c r="AO29" s="36">
        <v>0.40146977048819682</v>
      </c>
      <c r="AP29" s="36">
        <v>175.205316299</v>
      </c>
      <c r="AQ29" s="36">
        <v>94.341324161000003</v>
      </c>
      <c r="AR29" s="36">
        <v>269.54664045999999</v>
      </c>
      <c r="AS29" s="36">
        <v>5.3405391189999998</v>
      </c>
      <c r="AT29" s="36">
        <v>324.29351522600001</v>
      </c>
      <c r="AU29" s="36">
        <v>769.95755575400005</v>
      </c>
      <c r="AV29" s="36">
        <v>309.28971466600001</v>
      </c>
      <c r="AW29" s="36">
        <v>734.33461214299996</v>
      </c>
      <c r="AX29" s="36">
        <v>286.03189242100001</v>
      </c>
      <c r="AY29" s="36">
        <v>679.11446395400003</v>
      </c>
      <c r="AZ29" s="36">
        <v>5.1854730000000003E-3</v>
      </c>
      <c r="BA29" s="36">
        <v>1.0370947E-2</v>
      </c>
      <c r="BB29" s="36">
        <v>6.1821249619999996</v>
      </c>
      <c r="BC29" s="36">
        <v>541.81148672300003</v>
      </c>
      <c r="BD29" s="36">
        <v>1286.4020660619999</v>
      </c>
      <c r="BE29" s="36">
        <v>3.8255722999999998E-2</v>
      </c>
      <c r="BF29" s="36">
        <v>7.6511446999999996E-2</v>
      </c>
      <c r="BG29" s="36">
        <v>14.261547395999999</v>
      </c>
      <c r="BH29" s="36">
        <v>71.429024002999995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5.0253964350000002</v>
      </c>
      <c r="E30" s="36">
        <v>16</v>
      </c>
      <c r="F30" s="36">
        <v>0</v>
      </c>
      <c r="G30" s="36">
        <v>4</v>
      </c>
      <c r="H30" s="36">
        <v>12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5.0387199999999994E-4</v>
      </c>
      <c r="P30" s="36">
        <v>8.2856899999999992E-4</v>
      </c>
      <c r="Q30" s="36">
        <v>4.2621199999999998E-4</v>
      </c>
      <c r="R30" s="36">
        <v>7.7659999999999998E-5</v>
      </c>
      <c r="S30" s="36">
        <v>7.2727299999999996E-4</v>
      </c>
      <c r="T30" s="36">
        <v>1.01296E-4</v>
      </c>
      <c r="U30" s="36">
        <v>0.20100000000000001</v>
      </c>
      <c r="V30" s="36">
        <v>0.4824</v>
      </c>
      <c r="W30" s="36">
        <v>0.201503872</v>
      </c>
      <c r="X30" s="36">
        <v>0.483228569</v>
      </c>
      <c r="Y30" s="36">
        <v>0.68473244099999997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1.5920969293280081E-2</v>
      </c>
      <c r="AH30" s="36">
        <v>2.7083947763281057E-2</v>
      </c>
      <c r="AI30" s="36">
        <v>8.6741832701319063E-2</v>
      </c>
      <c r="AJ30" s="36">
        <v>0</v>
      </c>
      <c r="AK30" s="36">
        <v>0</v>
      </c>
      <c r="AL30" s="36">
        <v>0</v>
      </c>
      <c r="AM30" s="36">
        <v>1.5920969293280081E-2</v>
      </c>
      <c r="AN30" s="36">
        <v>2.7083947763281057E-2</v>
      </c>
      <c r="AO30" s="36">
        <v>8.6741832701319063E-2</v>
      </c>
      <c r="AP30" s="36">
        <v>1.1220652980000001</v>
      </c>
      <c r="AQ30" s="36">
        <v>0.604189007</v>
      </c>
      <c r="AR30" s="36">
        <v>1.7262543050000001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4.265412274</v>
      </c>
      <c r="BC30" s="36">
        <v>344.10156164300003</v>
      </c>
      <c r="BD30" s="36">
        <v>799.08069168099996</v>
      </c>
      <c r="BE30" s="36">
        <v>2.6394877000000001E-2</v>
      </c>
      <c r="BF30" s="36">
        <v>5.2789755000000001E-2</v>
      </c>
      <c r="BG30" s="36">
        <v>4.8374156399999997</v>
      </c>
      <c r="BH30" s="36">
        <v>27.585469174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5.103049672</v>
      </c>
      <c r="E31" s="36">
        <v>10</v>
      </c>
      <c r="F31" s="36">
        <v>0</v>
      </c>
      <c r="G31" s="36">
        <v>2</v>
      </c>
      <c r="H31" s="36">
        <v>8</v>
      </c>
      <c r="I31" s="36">
        <v>8.1532331448533172E-6</v>
      </c>
      <c r="J31" s="36">
        <v>0.1573789080796994</v>
      </c>
      <c r="K31" s="36">
        <v>8.1532331448533172E-6</v>
      </c>
      <c r="L31" s="36">
        <v>0</v>
      </c>
      <c r="M31" s="36">
        <v>2.1620613128450791E-3</v>
      </c>
      <c r="N31" s="36">
        <v>0.15522499999999917</v>
      </c>
      <c r="O31" s="36">
        <v>6.8201080000000001E-3</v>
      </c>
      <c r="P31" s="36">
        <v>9.9416469999999996E-3</v>
      </c>
      <c r="Q31" s="36">
        <v>4.7273469999999998E-3</v>
      </c>
      <c r="R31" s="36">
        <v>2.0927609999999998E-3</v>
      </c>
      <c r="S31" s="36">
        <v>7.2119580000000001E-3</v>
      </c>
      <c r="T31" s="36">
        <v>2.729689E-3</v>
      </c>
      <c r="U31" s="36">
        <v>6.0000000000000001E-3</v>
      </c>
      <c r="V31" s="36">
        <v>1.44E-2</v>
      </c>
      <c r="W31" s="36">
        <v>1.2828261233144855E-2</v>
      </c>
      <c r="X31" s="36">
        <v>0.18172055507969939</v>
      </c>
      <c r="Y31" s="36">
        <v>0.19454881631284424</v>
      </c>
      <c r="Z31" s="36">
        <v>6.794903211988439E-7</v>
      </c>
      <c r="AA31" s="36">
        <v>1.4541092873655257E-7</v>
      </c>
      <c r="AB31" s="36">
        <v>1.45411E-7</v>
      </c>
      <c r="AC31" s="36">
        <v>2.0648725378352068E-8</v>
      </c>
      <c r="AD31" s="36">
        <v>5.189214282440137E-4</v>
      </c>
      <c r="AE31" s="36">
        <v>4.6702928541961231E-3</v>
      </c>
      <c r="AF31" s="36">
        <v>5.1892142824401365E-3</v>
      </c>
      <c r="AG31" s="36">
        <v>4.9132498404974925E-4</v>
      </c>
      <c r="AH31" s="36">
        <v>8.3581721424555054E-4</v>
      </c>
      <c r="AI31" s="36">
        <v>2.6768740510296684E-3</v>
      </c>
      <c r="AJ31" s="36">
        <v>6.058589929746265E-9</v>
      </c>
      <c r="AK31" s="36">
        <v>7.3214574271378016E-9</v>
      </c>
      <c r="AL31" s="36">
        <v>1.8311560840230572E-8</v>
      </c>
      <c r="AM31" s="36">
        <v>4.9135169136505733E-4</v>
      </c>
      <c r="AN31" s="36">
        <v>1.3547459639469913E-3</v>
      </c>
      <c r="AO31" s="36">
        <v>7.347185216786632E-3</v>
      </c>
      <c r="AP31" s="36">
        <v>1.2079053120000001</v>
      </c>
      <c r="AQ31" s="36">
        <v>0.65041055199999998</v>
      </c>
      <c r="AR31" s="36">
        <v>1.8583158640000002</v>
      </c>
      <c r="AS31" s="36">
        <v>6.7484631000000003E-2</v>
      </c>
      <c r="AT31" s="36">
        <v>0.158304255</v>
      </c>
      <c r="AU31" s="36">
        <v>0.38473807300000001</v>
      </c>
      <c r="AV31" s="36">
        <v>0.34636894600000001</v>
      </c>
      <c r="AW31" s="36">
        <v>0.84180504899999997</v>
      </c>
      <c r="AX31" s="36">
        <v>0.31369389600000003</v>
      </c>
      <c r="AY31" s="36">
        <v>0.76239255299999997</v>
      </c>
      <c r="AZ31" s="36">
        <v>7.1476999999999993E-5</v>
      </c>
      <c r="BA31" s="36">
        <v>1.4295399999999999E-4</v>
      </c>
      <c r="BB31" s="36">
        <v>3.2590143939999998</v>
      </c>
      <c r="BC31" s="36">
        <v>262.96060530900002</v>
      </c>
      <c r="BD31" s="36">
        <v>639.09183344099995</v>
      </c>
      <c r="BE31" s="36">
        <v>2.0167167999999999E-2</v>
      </c>
      <c r="BF31" s="36">
        <v>4.0334335999999998E-2</v>
      </c>
      <c r="BG31" s="36">
        <v>2.7865778400000001</v>
      </c>
      <c r="BH31" s="36">
        <v>23.827081191000001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5.1292563710000003</v>
      </c>
      <c r="E32" s="36">
        <v>18</v>
      </c>
      <c r="F32" s="36">
        <v>0</v>
      </c>
      <c r="G32" s="36">
        <v>3</v>
      </c>
      <c r="H32" s="36">
        <v>15</v>
      </c>
      <c r="I32" s="36">
        <v>5.9120241075731404E-6</v>
      </c>
      <c r="J32" s="36">
        <v>1.678794939982646E-2</v>
      </c>
      <c r="K32" s="36">
        <v>5.9120241075731404E-6</v>
      </c>
      <c r="L32" s="36">
        <v>0</v>
      </c>
      <c r="M32" s="36">
        <v>1.5338614239346477E-3</v>
      </c>
      <c r="N32" s="36">
        <v>1.5259999999999385E-2</v>
      </c>
      <c r="O32" s="36">
        <v>1.317222E-2</v>
      </c>
      <c r="P32" s="36">
        <v>2.407509E-2</v>
      </c>
      <c r="Q32" s="36">
        <v>1.2317677000000001E-2</v>
      </c>
      <c r="R32" s="36">
        <v>8.5454299999999993E-4</v>
      </c>
      <c r="S32" s="36">
        <v>2.2960469000000001E-2</v>
      </c>
      <c r="T32" s="36">
        <v>1.1146210000000001E-3</v>
      </c>
      <c r="U32" s="36">
        <v>6.0000000000000001E-3</v>
      </c>
      <c r="V32" s="36">
        <v>1.44E-2</v>
      </c>
      <c r="W32" s="36">
        <v>1.9178132024107574E-2</v>
      </c>
      <c r="X32" s="36">
        <v>5.5263039399826464E-2</v>
      </c>
      <c r="Y32" s="36">
        <v>7.4441171423934041E-2</v>
      </c>
      <c r="Z32" s="36">
        <v>7.7665295959246328E-7</v>
      </c>
      <c r="AA32" s="36">
        <v>1.6620373335278709E-7</v>
      </c>
      <c r="AB32" s="36">
        <v>1.66204E-7</v>
      </c>
      <c r="AC32" s="36">
        <v>7.7184684281053702E-8</v>
      </c>
      <c r="AD32" s="36">
        <v>3.9449945995385558E-4</v>
      </c>
      <c r="AE32" s="36">
        <v>3.5504951395847E-3</v>
      </c>
      <c r="AF32" s="36">
        <v>3.9449945995385562E-3</v>
      </c>
      <c r="AG32" s="36">
        <v>5.1368190776993007E-4</v>
      </c>
      <c r="AH32" s="36">
        <v>8.7384968218332925E-4</v>
      </c>
      <c r="AI32" s="36">
        <v>2.7986807388844463E-3</v>
      </c>
      <c r="AJ32" s="36">
        <v>6.9249360824390742E-9</v>
      </c>
      <c r="AK32" s="36">
        <v>8.3683869185963306E-9</v>
      </c>
      <c r="AL32" s="36">
        <v>2.0930016696740151E-8</v>
      </c>
      <c r="AM32" s="36">
        <v>5.1376601739029355E-4</v>
      </c>
      <c r="AN32" s="36">
        <v>1.2683575105241034E-3</v>
      </c>
      <c r="AO32" s="36">
        <v>6.349196808485843E-3</v>
      </c>
      <c r="AP32" s="36">
        <v>2.8100626229999999</v>
      </c>
      <c r="AQ32" s="36">
        <v>1.5131106430000001</v>
      </c>
      <c r="AR32" s="36">
        <v>4.3231732659999995</v>
      </c>
      <c r="AS32" s="36">
        <v>0.14097354400000001</v>
      </c>
      <c r="AT32" s="36">
        <v>7.2906217890000002</v>
      </c>
      <c r="AU32" s="36">
        <v>18.566440266000001</v>
      </c>
      <c r="AV32" s="36">
        <v>12.792012754</v>
      </c>
      <c r="AW32" s="36">
        <v>32.576390267999997</v>
      </c>
      <c r="AX32" s="36">
        <v>11.646253289000001</v>
      </c>
      <c r="AY32" s="36">
        <v>29.65857677</v>
      </c>
      <c r="AZ32" s="36">
        <v>1.61774E-4</v>
      </c>
      <c r="BA32" s="36">
        <v>3.2354900000000002E-4</v>
      </c>
      <c r="BB32" s="36">
        <v>2.211258468</v>
      </c>
      <c r="BC32" s="36">
        <v>177.80151378100001</v>
      </c>
      <c r="BD32" s="36">
        <v>452.79281802000003</v>
      </c>
      <c r="BE32" s="36">
        <v>1.3683529999999999E-2</v>
      </c>
      <c r="BF32" s="36">
        <v>2.7367059999999999E-2</v>
      </c>
      <c r="BG32" s="36">
        <v>2.2897358460000001</v>
      </c>
      <c r="BH32" s="36">
        <v>16.77627918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5.4922731850000002</v>
      </c>
      <c r="E33" s="36">
        <v>24</v>
      </c>
      <c r="F33" s="36">
        <v>0</v>
      </c>
      <c r="G33" s="36">
        <v>3</v>
      </c>
      <c r="H33" s="36">
        <v>21</v>
      </c>
      <c r="I33" s="36">
        <v>3.6405869910102588E-4</v>
      </c>
      <c r="J33" s="36">
        <v>2.4897384783769128</v>
      </c>
      <c r="K33" s="36">
        <v>3.6405869910102588E-4</v>
      </c>
      <c r="L33" s="36">
        <v>0</v>
      </c>
      <c r="M33" s="36">
        <v>5.0524537063588879E-2</v>
      </c>
      <c r="N33" s="36">
        <v>2.4395780000124248</v>
      </c>
      <c r="O33" s="36">
        <v>0.20660795200000001</v>
      </c>
      <c r="P33" s="36">
        <v>0.36146207899999999</v>
      </c>
      <c r="Q33" s="36">
        <v>0.17809139000000002</v>
      </c>
      <c r="R33" s="36">
        <v>2.8516561999999995E-2</v>
      </c>
      <c r="S33" s="36">
        <v>0.32426656199999998</v>
      </c>
      <c r="T33" s="36">
        <v>3.7195516999999997E-2</v>
      </c>
      <c r="U33" s="36">
        <v>1.2E-2</v>
      </c>
      <c r="V33" s="36">
        <v>2.8799999999999999E-2</v>
      </c>
      <c r="W33" s="36">
        <v>0.21897201069910105</v>
      </c>
      <c r="X33" s="36">
        <v>2.8800005573769125</v>
      </c>
      <c r="Y33" s="36">
        <v>3.0989725680760136</v>
      </c>
      <c r="Z33" s="36">
        <v>1.7233727753687143E-5</v>
      </c>
      <c r="AA33" s="36">
        <v>3.6880177392890485E-6</v>
      </c>
      <c r="AB33" s="36">
        <v>3.6880099999999999E-6</v>
      </c>
      <c r="AC33" s="36">
        <v>2.7465582631148539E-6</v>
      </c>
      <c r="AD33" s="36">
        <v>1.9958728095431394E-2</v>
      </c>
      <c r="AE33" s="36">
        <v>0.17962855285888255</v>
      </c>
      <c r="AF33" s="36">
        <v>0.19958728095431397</v>
      </c>
      <c r="AG33" s="36">
        <v>9.8147023669424419E-4</v>
      </c>
      <c r="AH33" s="36">
        <v>1.6696275290890592E-3</v>
      </c>
      <c r="AI33" s="36">
        <v>5.3473205999203643E-3</v>
      </c>
      <c r="AJ33" s="36">
        <v>1.5366196674806943E-7</v>
      </c>
      <c r="AK33" s="36">
        <v>1.8569164785235285E-7</v>
      </c>
      <c r="AL33" s="36">
        <v>4.644299227319718E-7</v>
      </c>
      <c r="AM33" s="36">
        <v>9.8437045692410709E-4</v>
      </c>
      <c r="AN33" s="36">
        <v>2.1628541316168308E-2</v>
      </c>
      <c r="AO33" s="36">
        <v>0.18497633788872564</v>
      </c>
      <c r="AP33" s="36">
        <v>61.378549706999998</v>
      </c>
      <c r="AQ33" s="36">
        <v>33.049988304000003</v>
      </c>
      <c r="AR33" s="36">
        <v>94.428538011000001</v>
      </c>
      <c r="AS33" s="36">
        <v>3.1292287289999998</v>
      </c>
      <c r="AT33" s="36">
        <v>200.384913517</v>
      </c>
      <c r="AU33" s="36">
        <v>517.21415569800001</v>
      </c>
      <c r="AV33" s="36">
        <v>157.93198884200001</v>
      </c>
      <c r="AW33" s="36">
        <v>407.638772964</v>
      </c>
      <c r="AX33" s="36">
        <v>146.97074952400001</v>
      </c>
      <c r="AY33" s="36">
        <v>379.34668231000001</v>
      </c>
      <c r="AZ33" s="36">
        <v>3.814858E-3</v>
      </c>
      <c r="BA33" s="36">
        <v>7.6297170000000003E-3</v>
      </c>
      <c r="BB33" s="36">
        <v>3.6883582910000001</v>
      </c>
      <c r="BC33" s="36">
        <v>282.94983116399999</v>
      </c>
      <c r="BD33" s="36">
        <v>730.32273468899996</v>
      </c>
      <c r="BE33" s="36">
        <v>2.2823999000000001E-2</v>
      </c>
      <c r="BF33" s="36">
        <v>4.5647998000000002E-2</v>
      </c>
      <c r="BG33" s="36">
        <v>7.3412314949999997</v>
      </c>
      <c r="BH33" s="36">
        <v>49.687768194999997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5.2958648720000001</v>
      </c>
      <c r="E34" s="36">
        <v>38</v>
      </c>
      <c r="F34" s="36">
        <v>1</v>
      </c>
      <c r="G34" s="36">
        <v>7</v>
      </c>
      <c r="H34" s="36">
        <v>30</v>
      </c>
      <c r="I34" s="36">
        <v>1.6259348295202534E-3</v>
      </c>
      <c r="J34" s="36">
        <v>4.4403705310118813</v>
      </c>
      <c r="K34" s="36">
        <v>1.6259348295202534E-3</v>
      </c>
      <c r="L34" s="36">
        <v>0</v>
      </c>
      <c r="M34" s="36">
        <v>0.19578046583833186</v>
      </c>
      <c r="N34" s="36">
        <v>4.24621600000307</v>
      </c>
      <c r="O34" s="36">
        <v>0.16789786700000001</v>
      </c>
      <c r="P34" s="36">
        <v>0.28617616000000001</v>
      </c>
      <c r="Q34" s="36">
        <v>0.15340142400000001</v>
      </c>
      <c r="R34" s="36">
        <v>1.4496443000000001E-2</v>
      </c>
      <c r="S34" s="36">
        <v>0.26726775699999999</v>
      </c>
      <c r="T34" s="36">
        <v>1.8908402999999997E-2</v>
      </c>
      <c r="U34" s="36">
        <v>7.0249999999999993E-2</v>
      </c>
      <c r="V34" s="36">
        <v>0.16670000000000001</v>
      </c>
      <c r="W34" s="36">
        <v>0.23977380182952024</v>
      </c>
      <c r="X34" s="36">
        <v>4.893246691011881</v>
      </c>
      <c r="Y34" s="36">
        <v>5.1330204928414016</v>
      </c>
      <c r="Z34" s="36">
        <v>7.0304142981214064E-5</v>
      </c>
      <c r="AA34" s="36">
        <v>1.504508659797981E-5</v>
      </c>
      <c r="AB34" s="36">
        <v>1.5045099999999999E-5</v>
      </c>
      <c r="AC34" s="36">
        <v>1.0878768729270486E-5</v>
      </c>
      <c r="AD34" s="36">
        <v>3.5462629836737342E-2</v>
      </c>
      <c r="AE34" s="36">
        <v>0.31916366853063605</v>
      </c>
      <c r="AF34" s="36">
        <v>0.35462629836737342</v>
      </c>
      <c r="AG34" s="36">
        <v>5.406490777304227E-3</v>
      </c>
      <c r="AH34" s="36">
        <v>9.1972486786324782E-3</v>
      </c>
      <c r="AI34" s="36">
        <v>2.9456053200485097E-2</v>
      </c>
      <c r="AJ34" s="36">
        <v>5.8978744434887575E-7</v>
      </c>
      <c r="AK34" s="36">
        <v>7.1272420066917136E-7</v>
      </c>
      <c r="AL34" s="36">
        <v>1.7825812268583167E-6</v>
      </c>
      <c r="AM34" s="36">
        <v>5.417959333477846E-3</v>
      </c>
      <c r="AN34" s="36">
        <v>4.4660591239570488E-2</v>
      </c>
      <c r="AO34" s="36">
        <v>0.34862150431234801</v>
      </c>
      <c r="AP34" s="36">
        <v>84.126431875999998</v>
      </c>
      <c r="AQ34" s="36">
        <v>45.298847932999998</v>
      </c>
      <c r="AR34" s="36">
        <v>129.42527980899999</v>
      </c>
      <c r="AS34" s="36">
        <v>4.9088659579999998</v>
      </c>
      <c r="AT34" s="36">
        <v>327.04417582000002</v>
      </c>
      <c r="AU34" s="36">
        <v>812.51836261699998</v>
      </c>
      <c r="AV34" s="36">
        <v>245.470288665</v>
      </c>
      <c r="AW34" s="36">
        <v>609.85374993100004</v>
      </c>
      <c r="AX34" s="36">
        <v>228.75057477999999</v>
      </c>
      <c r="AY34" s="36">
        <v>568.31479111800002</v>
      </c>
      <c r="AZ34" s="36">
        <v>9.6763630000000003E-3</v>
      </c>
      <c r="BA34" s="36">
        <v>1.9352726000000001E-2</v>
      </c>
      <c r="BB34" s="36">
        <v>2.3700710150000002</v>
      </c>
      <c r="BC34" s="36">
        <v>138.95490119900001</v>
      </c>
      <c r="BD34" s="36">
        <v>345.22372556099998</v>
      </c>
      <c r="BE34" s="36">
        <v>1.4666281E-2</v>
      </c>
      <c r="BF34" s="36">
        <v>2.9332562E-2</v>
      </c>
      <c r="BG34" s="36">
        <v>10.797484981</v>
      </c>
      <c r="BH34" s="36">
        <v>51.710782225000003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5.2681369220000001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1.5093269723850515E-3</v>
      </c>
      <c r="J35" s="36">
        <v>2.1872876945643851</v>
      </c>
      <c r="K35" s="36">
        <v>1.5093269723850515E-3</v>
      </c>
      <c r="L35" s="36">
        <v>0</v>
      </c>
      <c r="M35" s="36">
        <v>0.14647202153037867</v>
      </c>
      <c r="N35" s="36">
        <v>2.0423250000063917</v>
      </c>
      <c r="O35" s="36">
        <v>6.8820983000000002E-2</v>
      </c>
      <c r="P35" s="36">
        <v>0.11212068700000001</v>
      </c>
      <c r="Q35" s="36">
        <v>6.1956067000000004E-2</v>
      </c>
      <c r="R35" s="36">
        <v>6.8649159999999996E-3</v>
      </c>
      <c r="S35" s="36">
        <v>0.10316645000000001</v>
      </c>
      <c r="T35" s="36">
        <v>8.9542369999999986E-3</v>
      </c>
      <c r="U35" s="36" t="s">
        <v>339</v>
      </c>
      <c r="V35" s="36" t="s">
        <v>339</v>
      </c>
      <c r="W35" s="36">
        <v>7.0330309972385055E-2</v>
      </c>
      <c r="X35" s="36">
        <v>2.2994083815643851</v>
      </c>
      <c r="Y35" s="36">
        <v>2.36973869153677</v>
      </c>
      <c r="Z35" s="36">
        <v>5.3604238649256888E-5</v>
      </c>
      <c r="AA35" s="36">
        <v>1.1471307070940973E-5</v>
      </c>
      <c r="AB35" s="36">
        <v>1.14713E-5</v>
      </c>
      <c r="AC35" s="36">
        <v>5.0291836899329463E-6</v>
      </c>
      <c r="AD35" s="36">
        <v>4.6529279578373921E-3</v>
      </c>
      <c r="AE35" s="36">
        <v>4.1876351620536517E-2</v>
      </c>
      <c r="AF35" s="36">
        <v>4.6529279578373897E-2</v>
      </c>
      <c r="AG35" s="36" t="s">
        <v>339</v>
      </c>
      <c r="AH35" s="36" t="s">
        <v>339</v>
      </c>
      <c r="AI35" s="36" t="s">
        <v>339</v>
      </c>
      <c r="AJ35" s="36">
        <v>4.4968984655198461E-7</v>
      </c>
      <c r="AK35" s="36">
        <v>5.434243124430057E-7</v>
      </c>
      <c r="AL35" s="36">
        <v>1.359148428901091E-6</v>
      </c>
      <c r="AM35" s="36">
        <v>5.4788735364849313E-6</v>
      </c>
      <c r="AN35" s="36">
        <v>4.6534713821498354E-3</v>
      </c>
      <c r="AO35" s="36">
        <v>4.1877710768965418E-2</v>
      </c>
      <c r="AP35" s="36">
        <v>11.153419765000001</v>
      </c>
      <c r="AQ35" s="36">
        <v>6.0056875659999998</v>
      </c>
      <c r="AR35" s="36">
        <v>17.159107331000001</v>
      </c>
      <c r="AS35" s="36">
        <v>1.372179697</v>
      </c>
      <c r="AT35" s="36">
        <v>19.16350594</v>
      </c>
      <c r="AU35" s="36">
        <v>54.668678176</v>
      </c>
      <c r="AV35" s="36">
        <v>18.859437166999999</v>
      </c>
      <c r="AW35" s="36">
        <v>53.801246196000001</v>
      </c>
      <c r="AX35" s="36">
        <v>17.426465534999998</v>
      </c>
      <c r="AY35" s="36">
        <v>49.713337375000002</v>
      </c>
      <c r="AZ35" s="36">
        <v>1.926119E-3</v>
      </c>
      <c r="BA35" s="36">
        <v>3.8522389999999999E-3</v>
      </c>
      <c r="BB35" s="36">
        <v>0.27093424500000002</v>
      </c>
      <c r="BC35" s="36">
        <v>14.222069911</v>
      </c>
      <c r="BD35" s="36">
        <v>40.572000000000003</v>
      </c>
      <c r="BE35" s="36">
        <v>1.676573E-3</v>
      </c>
      <c r="BF35" s="36">
        <v>3.353146E-3</v>
      </c>
      <c r="BG35" s="36">
        <v>2.3715941210000002</v>
      </c>
      <c r="BH35" s="36">
        <v>25.364095181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5.2675577750000002</v>
      </c>
      <c r="E36" s="36">
        <v>401</v>
      </c>
      <c r="F36" s="36">
        <v>2</v>
      </c>
      <c r="G36" s="36">
        <v>65</v>
      </c>
      <c r="H36" s="36">
        <v>334</v>
      </c>
      <c r="I36" s="36">
        <v>2.8548228248652145E-5</v>
      </c>
      <c r="J36" s="36">
        <v>8.4093861949802715E-2</v>
      </c>
      <c r="K36" s="36">
        <v>2.8548228248652145E-5</v>
      </c>
      <c r="L36" s="36">
        <v>0</v>
      </c>
      <c r="M36" s="36">
        <v>5.122410178054441E-3</v>
      </c>
      <c r="N36" s="36">
        <v>7.899999999999692E-2</v>
      </c>
      <c r="O36" s="36">
        <v>7.2130863000000003E-2</v>
      </c>
      <c r="P36" s="36">
        <v>0.10669334900000001</v>
      </c>
      <c r="Q36" s="36">
        <v>5.6264228999999999E-2</v>
      </c>
      <c r="R36" s="36">
        <v>1.5866634000000001E-2</v>
      </c>
      <c r="S36" s="36">
        <v>8.5997739000000004E-2</v>
      </c>
      <c r="T36" s="36">
        <v>2.069561E-2</v>
      </c>
      <c r="U36" s="36">
        <v>2.4576999999999987</v>
      </c>
      <c r="V36" s="36">
        <v>5.8653999999999993</v>
      </c>
      <c r="W36" s="36">
        <v>2.5298594112282471</v>
      </c>
      <c r="X36" s="36">
        <v>6.0561872109498021</v>
      </c>
      <c r="Y36" s="36">
        <v>8.5860466221780491</v>
      </c>
      <c r="Z36" s="36">
        <v>2.0004253873199915E-6</v>
      </c>
      <c r="AA36" s="36">
        <v>4.2809103288647806E-7</v>
      </c>
      <c r="AB36" s="36">
        <v>4.2809099999999999E-7</v>
      </c>
      <c r="AC36" s="36">
        <v>3.986797044238672E-7</v>
      </c>
      <c r="AD36" s="36">
        <v>7.6313885831025925E-4</v>
      </c>
      <c r="AE36" s="36">
        <v>6.8682497247923337E-3</v>
      </c>
      <c r="AF36" s="36">
        <v>7.6313885831025934E-3</v>
      </c>
      <c r="AG36" s="36">
        <v>0.16600389999350418</v>
      </c>
      <c r="AH36" s="36">
        <v>0.28239743906940962</v>
      </c>
      <c r="AI36" s="36">
        <v>0.90443504134392039</v>
      </c>
      <c r="AJ36" s="36">
        <v>1.623100461741195E-8</v>
      </c>
      <c r="AK36" s="36">
        <v>1.9614235438283816E-8</v>
      </c>
      <c r="AL36" s="36">
        <v>4.9056799023572423E-8</v>
      </c>
      <c r="AM36" s="36">
        <v>0.16600431490421322</v>
      </c>
      <c r="AN36" s="36">
        <v>0.28316059754195533</v>
      </c>
      <c r="AO36" s="36">
        <v>0.91130334012551184</v>
      </c>
      <c r="AP36" s="36">
        <v>9.6446026610000004</v>
      </c>
      <c r="AQ36" s="36">
        <v>5.193247586</v>
      </c>
      <c r="AR36" s="36">
        <v>14.837850247</v>
      </c>
      <c r="AS36" s="36">
        <v>4.3185625999999998E-2</v>
      </c>
      <c r="AT36" s="36">
        <v>0.98585287200000005</v>
      </c>
      <c r="AU36" s="36">
        <v>2.1773201250000001</v>
      </c>
      <c r="AV36" s="36">
        <v>2.5780715070000002</v>
      </c>
      <c r="AW36" s="36">
        <v>5.693838435</v>
      </c>
      <c r="AX36" s="36">
        <v>2.320819164</v>
      </c>
      <c r="AY36" s="36">
        <v>5.1256799209999997</v>
      </c>
      <c r="AZ36" s="36">
        <v>8.7578500000000002E-4</v>
      </c>
      <c r="BA36" s="36">
        <v>1.7515709999999999E-3</v>
      </c>
      <c r="BB36" s="36">
        <v>2.1154397089999999</v>
      </c>
      <c r="BC36" s="36">
        <v>178.58708494199999</v>
      </c>
      <c r="BD36" s="36">
        <v>394.42118091600003</v>
      </c>
      <c r="BE36" s="36">
        <v>0.16210265900000001</v>
      </c>
      <c r="BF36" s="36">
        <v>0.32420531899999999</v>
      </c>
      <c r="BG36" s="36">
        <v>2.379785338</v>
      </c>
      <c r="BH36" s="36">
        <v>18.688521283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4.5537094910000002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1.3499696E-2</v>
      </c>
      <c r="BH37" s="36">
        <v>1.643856E-3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4.9470786499999999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1.095447E-3</v>
      </c>
      <c r="P38" s="36">
        <v>1.673208E-3</v>
      </c>
      <c r="Q38" s="36">
        <v>1.0418210000000001E-3</v>
      </c>
      <c r="R38" s="36">
        <v>5.3626000000000005E-5</v>
      </c>
      <c r="S38" s="36">
        <v>1.60326E-3</v>
      </c>
      <c r="T38" s="36">
        <v>6.9948000000000002E-5</v>
      </c>
      <c r="U38" s="36">
        <v>0</v>
      </c>
      <c r="V38" s="36">
        <v>0</v>
      </c>
      <c r="W38" s="36">
        <v>1.095447E-3</v>
      </c>
      <c r="X38" s="36">
        <v>1.673208E-3</v>
      </c>
      <c r="Y38" s="36">
        <v>2.7686550000000001E-3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1.6648489999999999E-3</v>
      </c>
      <c r="AQ38" s="36">
        <v>8.9645700000000003E-4</v>
      </c>
      <c r="AR38" s="36">
        <v>2.5613060000000002E-3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0.19832862100000001</v>
      </c>
      <c r="BH38" s="36">
        <v>1.1130749280000001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4.9377358359999999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5.3159000000000004E-5</v>
      </c>
      <c r="P39" s="36">
        <v>8.6032000000000006E-5</v>
      </c>
      <c r="Q39" s="36">
        <v>5.0448000000000002E-5</v>
      </c>
      <c r="R39" s="36">
        <v>2.711E-6</v>
      </c>
      <c r="S39" s="36">
        <v>8.2496000000000004E-5</v>
      </c>
      <c r="T39" s="36">
        <v>3.5359999999999997E-6</v>
      </c>
      <c r="U39" s="36">
        <v>0</v>
      </c>
      <c r="V39" s="36">
        <v>0</v>
      </c>
      <c r="W39" s="36">
        <v>5.3159000000000004E-5</v>
      </c>
      <c r="X39" s="36">
        <v>8.6032000000000006E-5</v>
      </c>
      <c r="Y39" s="36">
        <v>1.3919100000000002E-4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1.4669300000000001E-4</v>
      </c>
      <c r="AQ39" s="36">
        <v>7.8987999999999997E-5</v>
      </c>
      <c r="AR39" s="36">
        <v>2.2568100000000001E-4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0.10133343</v>
      </c>
      <c r="BH39" s="36">
        <v>0.38903264799999998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5.0260138459999997</v>
      </c>
      <c r="E40" s="36">
        <v>16</v>
      </c>
      <c r="F40" s="36">
        <v>1</v>
      </c>
      <c r="G40" s="36">
        <v>1</v>
      </c>
      <c r="H40" s="36">
        <v>14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5.8562529999999996E-3</v>
      </c>
      <c r="P40" s="36">
        <v>9.1235090000000001E-3</v>
      </c>
      <c r="Q40" s="36">
        <v>5.437005E-3</v>
      </c>
      <c r="R40" s="36">
        <v>4.1924799999999999E-4</v>
      </c>
      <c r="S40" s="36">
        <v>8.5766650000000007E-3</v>
      </c>
      <c r="T40" s="36">
        <v>5.46844E-4</v>
      </c>
      <c r="U40" s="36">
        <v>3.5450000000000002E-2</v>
      </c>
      <c r="V40" s="36">
        <v>8.3900000000000002E-2</v>
      </c>
      <c r="W40" s="36">
        <v>4.1306253000000001E-2</v>
      </c>
      <c r="X40" s="36">
        <v>9.3023509000000004E-2</v>
      </c>
      <c r="Y40" s="36">
        <v>0.13432976200000002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2.6692260743577697E-3</v>
      </c>
      <c r="AH40" s="36">
        <v>4.5407524023557463E-3</v>
      </c>
      <c r="AI40" s="36">
        <v>1.4542679991328539E-2</v>
      </c>
      <c r="AJ40" s="36">
        <v>0</v>
      </c>
      <c r="AK40" s="36">
        <v>0</v>
      </c>
      <c r="AL40" s="36">
        <v>0</v>
      </c>
      <c r="AM40" s="36">
        <v>2.6692260743577697E-3</v>
      </c>
      <c r="AN40" s="36">
        <v>4.5407524023557463E-3</v>
      </c>
      <c r="AO40" s="36">
        <v>1.4542679991328539E-2</v>
      </c>
      <c r="AP40" s="36">
        <v>0.106149758</v>
      </c>
      <c r="AQ40" s="36">
        <v>5.7157562000000002E-2</v>
      </c>
      <c r="AR40" s="36">
        <v>0.16330732000000001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8.2316363000000004E-2</v>
      </c>
      <c r="BC40" s="36">
        <v>5.0673773789999998</v>
      </c>
      <c r="BD40" s="36">
        <v>12.132585595</v>
      </c>
      <c r="BE40" s="36">
        <v>6.3077669999999997E-3</v>
      </c>
      <c r="BF40" s="36">
        <v>1.2615533999999999E-2</v>
      </c>
      <c r="BG40" s="36">
        <v>0.38569626200000001</v>
      </c>
      <c r="BH40" s="36">
        <v>9.6750947190000005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4.5836774589999996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0.22551796800000001</v>
      </c>
      <c r="BH41" s="36">
        <v>0.82930336900000001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4.5620868750000003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9.7713699999999997E-3</v>
      </c>
      <c r="BC42" s="36">
        <v>0.80630235100000003</v>
      </c>
      <c r="BD42" s="36">
        <v>1.946697575</v>
      </c>
      <c r="BE42" s="36">
        <v>7.4876399999999996E-4</v>
      </c>
      <c r="BF42" s="36">
        <v>1.4975279999999999E-3</v>
      </c>
      <c r="BG42" s="36">
        <v>0.137256981</v>
      </c>
      <c r="BH42" s="36">
        <v>0.59479230599999999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4.6000475979999997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339</v>
      </c>
      <c r="V43" s="36" t="s">
        <v>339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2.3254055999999999E-2</v>
      </c>
      <c r="BC43" s="36">
        <v>0.84148134399999996</v>
      </c>
      <c r="BD43" s="36">
        <v>1.8663502240000001</v>
      </c>
      <c r="BE43" s="36">
        <v>1.78192E-3</v>
      </c>
      <c r="BF43" s="36">
        <v>3.56384E-3</v>
      </c>
      <c r="BG43" s="36">
        <v>4.1315859000000003E-2</v>
      </c>
      <c r="BH43" s="36">
        <v>8.2132063000000005E-2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4.5728951779999996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6.8788752999999994E-2</v>
      </c>
      <c r="BH44" s="36">
        <v>0.23133409699999999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4.9755607189999997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5.4323000000000001E-5</v>
      </c>
      <c r="P45" s="36">
        <v>8.5913000000000002E-5</v>
      </c>
      <c r="Q45" s="36">
        <v>4.4563E-5</v>
      </c>
      <c r="R45" s="36">
        <v>9.7599999999999997E-6</v>
      </c>
      <c r="S45" s="36">
        <v>7.3182000000000005E-5</v>
      </c>
      <c r="T45" s="36">
        <v>1.2731000000000001E-5</v>
      </c>
      <c r="U45" s="36">
        <v>0</v>
      </c>
      <c r="V45" s="36">
        <v>0</v>
      </c>
      <c r="W45" s="36">
        <v>5.4323000000000001E-5</v>
      </c>
      <c r="X45" s="36">
        <v>8.5913000000000002E-5</v>
      </c>
      <c r="Y45" s="36">
        <v>1.4023600000000002E-4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8.5395000000000005E-5</v>
      </c>
      <c r="AQ45" s="36">
        <v>4.5982000000000001E-5</v>
      </c>
      <c r="AR45" s="36">
        <v>1.3137700000000001E-4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0.15051890700000001</v>
      </c>
      <c r="BC45" s="36">
        <v>10.682516548000001</v>
      </c>
      <c r="BD45" s="36">
        <v>22.262930283999999</v>
      </c>
      <c r="BE45" s="36">
        <v>1.1534015E-2</v>
      </c>
      <c r="BF45" s="36">
        <v>2.3068030999999999E-2</v>
      </c>
      <c r="BG45" s="36">
        <v>0.21084052</v>
      </c>
      <c r="BH45" s="36">
        <v>1.41783583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4.9975227289999999</v>
      </c>
      <c r="E46" s="36">
        <v>6</v>
      </c>
      <c r="F46" s="36">
        <v>0</v>
      </c>
      <c r="G46" s="36">
        <v>1</v>
      </c>
      <c r="H46" s="36">
        <v>5</v>
      </c>
      <c r="I46" s="36">
        <v>5.0786065608068909E-5</v>
      </c>
      <c r="J46" s="36">
        <v>0.33734141134224027</v>
      </c>
      <c r="K46" s="36">
        <v>5.0786065608068909E-5</v>
      </c>
      <c r="L46" s="36">
        <v>0</v>
      </c>
      <c r="M46" s="36">
        <v>9.3921974078650036E-3</v>
      </c>
      <c r="N46" s="36">
        <v>0.3279999999999833</v>
      </c>
      <c r="O46" s="36">
        <v>1.3025146000000001E-2</v>
      </c>
      <c r="P46" s="36">
        <v>2.2002642999999999E-2</v>
      </c>
      <c r="Q46" s="36">
        <v>1.1319472000000001E-2</v>
      </c>
      <c r="R46" s="36">
        <v>1.7056739999999999E-3</v>
      </c>
      <c r="S46" s="36">
        <v>1.9777849E-2</v>
      </c>
      <c r="T46" s="36">
        <v>2.224794E-3</v>
      </c>
      <c r="U46" s="36">
        <v>2.7000000000000003E-2</v>
      </c>
      <c r="V46" s="36">
        <v>6.4799999999999996E-2</v>
      </c>
      <c r="W46" s="36">
        <v>4.0075932065608069E-2</v>
      </c>
      <c r="X46" s="36">
        <v>0.42414405434224023</v>
      </c>
      <c r="Y46" s="36">
        <v>0.46421998640784828</v>
      </c>
      <c r="Z46" s="36">
        <v>4.2350502565130532E-6</v>
      </c>
      <c r="AA46" s="36">
        <v>9.0630075489379318E-7</v>
      </c>
      <c r="AB46" s="36">
        <v>9.0630100000000004E-7</v>
      </c>
      <c r="AC46" s="36">
        <v>3.9951046401416805E-7</v>
      </c>
      <c r="AD46" s="36">
        <v>4.8743405868704598E-3</v>
      </c>
      <c r="AE46" s="36">
        <v>4.3869065281834131E-2</v>
      </c>
      <c r="AF46" s="36">
        <v>4.8743405868704584E-2</v>
      </c>
      <c r="AG46" s="36">
        <v>1.8105628178411279E-3</v>
      </c>
      <c r="AH46" s="36">
        <v>3.0800378970170911E-3</v>
      </c>
      <c r="AI46" s="36">
        <v>9.8644456972033865E-3</v>
      </c>
      <c r="AJ46" s="36">
        <v>3.5528175326241131E-8</v>
      </c>
      <c r="AK46" s="36">
        <v>4.293375622565957E-8</v>
      </c>
      <c r="AL46" s="36">
        <v>1.0738081823869029E-7</v>
      </c>
      <c r="AM46" s="36">
        <v>1.8109978564804683E-3</v>
      </c>
      <c r="AN46" s="36">
        <v>7.9544214176437769E-3</v>
      </c>
      <c r="AO46" s="36">
        <v>5.3733618359855753E-2</v>
      </c>
      <c r="AP46" s="36">
        <v>0.34533293900000001</v>
      </c>
      <c r="AQ46" s="36">
        <v>0.18594850499999999</v>
      </c>
      <c r="AR46" s="36">
        <v>0.53128144399999999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0.64675415000000003</v>
      </c>
      <c r="BC46" s="36">
        <v>53.363358949000002</v>
      </c>
      <c r="BD46" s="36">
        <v>114.216576527</v>
      </c>
      <c r="BE46" s="36">
        <v>4.9559705000000003E-2</v>
      </c>
      <c r="BF46" s="36">
        <v>9.9119410000000005E-2</v>
      </c>
      <c r="BG46" s="36">
        <v>0.97577408099999996</v>
      </c>
      <c r="BH46" s="36">
        <v>8.1096740240000003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5.1583207839999998</v>
      </c>
      <c r="E47" s="36">
        <v>6</v>
      </c>
      <c r="F47" s="36">
        <v>0</v>
      </c>
      <c r="G47" s="36">
        <v>4</v>
      </c>
      <c r="H47" s="36">
        <v>2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1.6752216E-2</v>
      </c>
      <c r="P47" s="36">
        <v>2.5761463000000002E-2</v>
      </c>
      <c r="Q47" s="36">
        <v>1.4984817000000001E-2</v>
      </c>
      <c r="R47" s="36">
        <v>1.767399E-3</v>
      </c>
      <c r="S47" s="36">
        <v>2.3456161000000003E-2</v>
      </c>
      <c r="T47" s="36">
        <v>2.305302E-3</v>
      </c>
      <c r="U47" s="36">
        <v>1.2E-2</v>
      </c>
      <c r="V47" s="36">
        <v>2.8799999999999999E-2</v>
      </c>
      <c r="W47" s="36">
        <v>2.8752216000000001E-2</v>
      </c>
      <c r="X47" s="36">
        <v>5.4561463000000004E-2</v>
      </c>
      <c r="Y47" s="36">
        <v>8.3313679000000002E-2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8.7460679477675753E-4</v>
      </c>
      <c r="AH47" s="36">
        <v>1.487836846286898E-3</v>
      </c>
      <c r="AI47" s="36">
        <v>4.765099088783714E-3</v>
      </c>
      <c r="AJ47" s="36">
        <v>0</v>
      </c>
      <c r="AK47" s="36">
        <v>0</v>
      </c>
      <c r="AL47" s="36">
        <v>0</v>
      </c>
      <c r="AM47" s="36">
        <v>8.7460679477675753E-4</v>
      </c>
      <c r="AN47" s="36">
        <v>1.487836846286898E-3</v>
      </c>
      <c r="AO47" s="36">
        <v>4.765099088783714E-3</v>
      </c>
      <c r="AP47" s="36">
        <v>0.434228526</v>
      </c>
      <c r="AQ47" s="36">
        <v>0.23381536</v>
      </c>
      <c r="AR47" s="36">
        <v>0.66804388599999998</v>
      </c>
      <c r="AS47" s="36">
        <v>5.5712743000000002E-2</v>
      </c>
      <c r="AT47" s="36">
        <v>1.4931683520000001</v>
      </c>
      <c r="AU47" s="36">
        <v>3.5322262090000001</v>
      </c>
      <c r="AV47" s="36">
        <v>2.3985006320000002</v>
      </c>
      <c r="AW47" s="36">
        <v>5.6738724630000004</v>
      </c>
      <c r="AX47" s="36">
        <v>2.1864408420000001</v>
      </c>
      <c r="AY47" s="36">
        <v>5.1722256480000004</v>
      </c>
      <c r="AZ47" s="36">
        <v>1.6065000000000001E-3</v>
      </c>
      <c r="BA47" s="36">
        <v>3.2130000000000001E-3</v>
      </c>
      <c r="BB47" s="36">
        <v>0.58900074599999996</v>
      </c>
      <c r="BC47" s="36">
        <v>25.063770771000002</v>
      </c>
      <c r="BD47" s="36">
        <v>59.290640533000001</v>
      </c>
      <c r="BE47" s="36">
        <v>4.5134156000000002E-2</v>
      </c>
      <c r="BF47" s="36">
        <v>9.0268313000000003E-2</v>
      </c>
      <c r="BG47" s="36">
        <v>2.4403659320000002</v>
      </c>
      <c r="BH47" s="36">
        <v>15.925942756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5.1274890769999999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5.7534052999999995E-2</v>
      </c>
      <c r="P48" s="36">
        <v>8.9768692000000011E-2</v>
      </c>
      <c r="Q48" s="36">
        <v>5.4754381999999997E-2</v>
      </c>
      <c r="R48" s="36">
        <v>2.7796710000000001E-3</v>
      </c>
      <c r="S48" s="36">
        <v>8.6143034000000007E-2</v>
      </c>
      <c r="T48" s="36">
        <v>3.6256579999999999E-3</v>
      </c>
      <c r="U48" s="36">
        <v>0</v>
      </c>
      <c r="V48" s="36">
        <v>0</v>
      </c>
      <c r="W48" s="36">
        <v>5.7534052999999995E-2</v>
      </c>
      <c r="X48" s="36">
        <v>8.9768692000000011E-2</v>
      </c>
      <c r="Y48" s="36">
        <v>0.14730274500000001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0.313185043</v>
      </c>
      <c r="AQ48" s="36">
        <v>0.16863810000000001</v>
      </c>
      <c r="AR48" s="36">
        <v>0.48182314300000001</v>
      </c>
      <c r="AS48" s="36">
        <v>1.2931798E-2</v>
      </c>
      <c r="AT48" s="36">
        <v>0.24003052499999999</v>
      </c>
      <c r="AU48" s="36">
        <v>0.51730463800000004</v>
      </c>
      <c r="AV48" s="36">
        <v>0.99138140600000002</v>
      </c>
      <c r="AW48" s="36">
        <v>2.1365874159999998</v>
      </c>
      <c r="AX48" s="36">
        <v>0.88519727299999995</v>
      </c>
      <c r="AY48" s="36">
        <v>1.9077434209999999</v>
      </c>
      <c r="AZ48" s="36">
        <v>6.3008499999999996E-4</v>
      </c>
      <c r="BA48" s="36">
        <v>1.260171E-3</v>
      </c>
      <c r="BB48" s="36">
        <v>0.71536638900000005</v>
      </c>
      <c r="BC48" s="36">
        <v>71.594868031999994</v>
      </c>
      <c r="BD48" s="36">
        <v>154.298530494</v>
      </c>
      <c r="BE48" s="36">
        <v>5.4817347000000002E-2</v>
      </c>
      <c r="BF48" s="36">
        <v>0.109634695</v>
      </c>
      <c r="BG48" s="36">
        <v>0.36175217399999998</v>
      </c>
      <c r="BH48" s="36">
        <v>4.9223783059999997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5.0474505890000003</v>
      </c>
      <c r="E49" s="36">
        <v>57</v>
      </c>
      <c r="F49" s="36">
        <v>2</v>
      </c>
      <c r="G49" s="36">
        <v>7</v>
      </c>
      <c r="H49" s="36">
        <v>48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3.1130940000000003E-3</v>
      </c>
      <c r="P49" s="36">
        <v>4.6152839999999999E-3</v>
      </c>
      <c r="Q49" s="36">
        <v>2.3721050000000002E-3</v>
      </c>
      <c r="R49" s="36">
        <v>7.4098900000000006E-4</v>
      </c>
      <c r="S49" s="36">
        <v>3.6487759999999998E-3</v>
      </c>
      <c r="T49" s="36">
        <v>9.6650800000000004E-4</v>
      </c>
      <c r="U49" s="36">
        <v>0.50440000000000007</v>
      </c>
      <c r="V49" s="36">
        <v>1.2003999999999997</v>
      </c>
      <c r="W49" s="36">
        <v>0.50751309400000011</v>
      </c>
      <c r="X49" s="36">
        <v>1.2050152839999997</v>
      </c>
      <c r="Y49" s="36">
        <v>1.7125283779999998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3.3781303480581795E-2</v>
      </c>
      <c r="AH49" s="36">
        <v>5.7467045001449474E-2</v>
      </c>
      <c r="AI49" s="36">
        <v>0.18404986034248011</v>
      </c>
      <c r="AJ49" s="36">
        <v>0</v>
      </c>
      <c r="AK49" s="36">
        <v>0</v>
      </c>
      <c r="AL49" s="36">
        <v>0</v>
      </c>
      <c r="AM49" s="36">
        <v>3.3781303480581795E-2</v>
      </c>
      <c r="AN49" s="36">
        <v>5.7467045001449474E-2</v>
      </c>
      <c r="AO49" s="36">
        <v>0.18404986034248011</v>
      </c>
      <c r="AP49" s="36">
        <v>1.590386291</v>
      </c>
      <c r="AQ49" s="36">
        <v>0.85636184900000001</v>
      </c>
      <c r="AR49" s="36">
        <v>2.44674814</v>
      </c>
      <c r="AS49" s="36">
        <v>4.2537000000000003E-5</v>
      </c>
      <c r="AT49" s="36">
        <v>1.7235999999999999E-5</v>
      </c>
      <c r="AU49" s="36">
        <v>3.6091999999999999E-5</v>
      </c>
      <c r="AV49" s="36">
        <v>5.0935300000000004E-4</v>
      </c>
      <c r="AW49" s="36">
        <v>1.0665889999999999E-3</v>
      </c>
      <c r="AX49" s="36">
        <v>4.3499400000000002E-4</v>
      </c>
      <c r="AY49" s="36">
        <v>9.1088200000000001E-4</v>
      </c>
      <c r="AZ49" s="36">
        <v>1.6190000000000001E-6</v>
      </c>
      <c r="BA49" s="36">
        <v>3.2380000000000002E-6</v>
      </c>
      <c r="BB49" s="36">
        <v>8.1237466999999994E-2</v>
      </c>
      <c r="BC49" s="36">
        <v>3.113927281</v>
      </c>
      <c r="BD49" s="36">
        <v>6.520585681</v>
      </c>
      <c r="BE49" s="36">
        <v>6.2250930000000001E-3</v>
      </c>
      <c r="BF49" s="36">
        <v>1.2450186E-2</v>
      </c>
      <c r="BG49" s="36">
        <v>9.0055299000000005E-2</v>
      </c>
      <c r="BH49" s="36">
        <v>0.40619158300000002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4.9118903850000004</v>
      </c>
      <c r="E50" s="36">
        <v>40</v>
      </c>
      <c r="F50" s="36">
        <v>0</v>
      </c>
      <c r="G50" s="36">
        <v>2</v>
      </c>
      <c r="H50" s="36">
        <v>38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5.1842700000000002E-4</v>
      </c>
      <c r="P50" s="36">
        <v>7.27138E-4</v>
      </c>
      <c r="Q50" s="36">
        <v>5.1621900000000005E-4</v>
      </c>
      <c r="R50" s="36">
        <v>2.2079999999999999E-6</v>
      </c>
      <c r="S50" s="36">
        <v>7.2425799999999998E-4</v>
      </c>
      <c r="T50" s="36">
        <v>2.88E-6</v>
      </c>
      <c r="U50" s="36">
        <v>4.4999999999999998E-2</v>
      </c>
      <c r="V50" s="36">
        <v>0.10799999999999998</v>
      </c>
      <c r="W50" s="36">
        <v>4.5518427E-2</v>
      </c>
      <c r="X50" s="36">
        <v>0.10872713799999999</v>
      </c>
      <c r="Y50" s="36">
        <v>0.15424556499999997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3.2654415026833628E-3</v>
      </c>
      <c r="AH50" s="36">
        <v>5.5550039355992849E-3</v>
      </c>
      <c r="AI50" s="36">
        <v>1.779102611806798E-2</v>
      </c>
      <c r="AJ50" s="36">
        <v>0</v>
      </c>
      <c r="AK50" s="36">
        <v>0</v>
      </c>
      <c r="AL50" s="36">
        <v>0</v>
      </c>
      <c r="AM50" s="36">
        <v>3.2654415026833628E-3</v>
      </c>
      <c r="AN50" s="36">
        <v>5.5550039355992849E-3</v>
      </c>
      <c r="AO50" s="36">
        <v>1.779102611806798E-2</v>
      </c>
      <c r="AP50" s="36">
        <v>0.12749898400000001</v>
      </c>
      <c r="AQ50" s="36">
        <v>6.8653299000000001E-2</v>
      </c>
      <c r="AR50" s="36">
        <v>0.19615228300000001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9.8597474000000004E-2</v>
      </c>
      <c r="BH50" s="36">
        <v>0.52428160300000004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5.2765546590000003</v>
      </c>
      <c r="E51" s="36">
        <v>55</v>
      </c>
      <c r="F51" s="36">
        <v>1</v>
      </c>
      <c r="G51" s="36">
        <v>4</v>
      </c>
      <c r="H51" s="36">
        <v>50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2.4913000000000001E-3</v>
      </c>
      <c r="P51" s="36">
        <v>4.3008949999999999E-3</v>
      </c>
      <c r="Q51" s="36">
        <v>2.4005100000000002E-3</v>
      </c>
      <c r="R51" s="36">
        <v>9.0790000000000003E-5</v>
      </c>
      <c r="S51" s="36">
        <v>4.1824740000000003E-3</v>
      </c>
      <c r="T51" s="36">
        <v>1.18421E-4</v>
      </c>
      <c r="U51" s="36">
        <v>3.9E-2</v>
      </c>
      <c r="V51" s="36">
        <v>9.3599999999999989E-2</v>
      </c>
      <c r="W51" s="36">
        <v>4.1491300000000002E-2</v>
      </c>
      <c r="X51" s="36">
        <v>9.7900894999999988E-2</v>
      </c>
      <c r="Y51" s="36">
        <v>0.139392195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2.5546714553191488E-3</v>
      </c>
      <c r="AH51" s="36">
        <v>4.3458778780141837E-3</v>
      </c>
      <c r="AI51" s="36">
        <v>1.3918554825531913E-2</v>
      </c>
      <c r="AJ51" s="36">
        <v>0</v>
      </c>
      <c r="AK51" s="36">
        <v>0</v>
      </c>
      <c r="AL51" s="36">
        <v>0</v>
      </c>
      <c r="AM51" s="36">
        <v>2.5546714553191488E-3</v>
      </c>
      <c r="AN51" s="36">
        <v>4.3458778780141837E-3</v>
      </c>
      <c r="AO51" s="36">
        <v>1.3918554825531913E-2</v>
      </c>
      <c r="AP51" s="36">
        <v>0.15624263899999999</v>
      </c>
      <c r="AQ51" s="36">
        <v>8.4130651000000001E-2</v>
      </c>
      <c r="AR51" s="36">
        <v>0.24037328999999999</v>
      </c>
      <c r="AS51" s="36">
        <v>5.6481309999999998E-3</v>
      </c>
      <c r="AT51" s="36">
        <v>7.0389562000000003E-2</v>
      </c>
      <c r="AU51" s="36">
        <v>0.15031229400000001</v>
      </c>
      <c r="AV51" s="36">
        <v>0.144228258</v>
      </c>
      <c r="AW51" s="36">
        <v>0.30798998700000002</v>
      </c>
      <c r="AX51" s="36">
        <v>0.13056790099999999</v>
      </c>
      <c r="AY51" s="36">
        <v>0.27881918999999999</v>
      </c>
      <c r="AZ51" s="36">
        <v>1.1096500000000001E-4</v>
      </c>
      <c r="BA51" s="36">
        <v>2.21931E-4</v>
      </c>
      <c r="BB51" s="36">
        <v>5.6500982999999998E-2</v>
      </c>
      <c r="BC51" s="36">
        <v>2.4661461010000001</v>
      </c>
      <c r="BD51" s="36">
        <v>5.2662932509999996</v>
      </c>
      <c r="BE51" s="36">
        <v>4.3295770000000003E-3</v>
      </c>
      <c r="BF51" s="36">
        <v>8.6591540000000005E-3</v>
      </c>
      <c r="BG51" s="36">
        <v>0.58785118300000005</v>
      </c>
      <c r="BH51" s="36">
        <v>2.459810354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5.2538074659999996</v>
      </c>
      <c r="E52" s="36">
        <v>23</v>
      </c>
      <c r="F52" s="36">
        <v>0</v>
      </c>
      <c r="G52" s="36">
        <v>3</v>
      </c>
      <c r="H52" s="36">
        <v>20</v>
      </c>
      <c r="I52" s="36">
        <v>1.3373761747867394E-4</v>
      </c>
      <c r="J52" s="36">
        <v>9.2103095198856538E-2</v>
      </c>
      <c r="K52" s="36">
        <v>1.3373761747867394E-4</v>
      </c>
      <c r="L52" s="36">
        <v>0</v>
      </c>
      <c r="M52" s="36">
        <v>1.9688832816336713E-2</v>
      </c>
      <c r="N52" s="36">
        <v>7.2547999999998503E-2</v>
      </c>
      <c r="O52" s="36">
        <v>9.2235929999999987E-3</v>
      </c>
      <c r="P52" s="36">
        <v>1.5809148999999998E-2</v>
      </c>
      <c r="Q52" s="36">
        <v>8.9408449999999993E-3</v>
      </c>
      <c r="R52" s="36">
        <v>2.8274799999999998E-4</v>
      </c>
      <c r="S52" s="36">
        <v>1.5440348E-2</v>
      </c>
      <c r="T52" s="36">
        <v>3.6880100000000004E-4</v>
      </c>
      <c r="U52" s="36">
        <v>0.255</v>
      </c>
      <c r="V52" s="36">
        <v>0.61199999999999999</v>
      </c>
      <c r="W52" s="36">
        <v>0.26435733061747868</v>
      </c>
      <c r="X52" s="36">
        <v>0.71991224419885658</v>
      </c>
      <c r="Y52" s="36">
        <v>0.98426957481633526</v>
      </c>
      <c r="Z52" s="36">
        <v>5.3616435828346506E-6</v>
      </c>
      <c r="AA52" s="36">
        <v>1.147391726726615E-6</v>
      </c>
      <c r="AB52" s="36">
        <v>1.14739E-6</v>
      </c>
      <c r="AC52" s="36">
        <v>1.1952713119600702E-6</v>
      </c>
      <c r="AD52" s="36">
        <v>4.0640936332160988E-4</v>
      </c>
      <c r="AE52" s="36">
        <v>3.6576842698944883E-3</v>
      </c>
      <c r="AF52" s="36">
        <v>4.064093633216098E-3</v>
      </c>
      <c r="AG52" s="36">
        <v>1.7738416542336752E-2</v>
      </c>
      <c r="AH52" s="36">
        <v>3.0175697106503904E-2</v>
      </c>
      <c r="AI52" s="36">
        <v>9.6643786678938179E-2</v>
      </c>
      <c r="AJ52" s="36">
        <v>4.4979176992605987E-8</v>
      </c>
      <c r="AK52" s="36">
        <v>5.4354748097772734E-8</v>
      </c>
      <c r="AL52" s="36">
        <v>1.3594564834297969E-7</v>
      </c>
      <c r="AM52" s="36">
        <v>1.7739656792825707E-2</v>
      </c>
      <c r="AN52" s="36">
        <v>3.0582160824573611E-2</v>
      </c>
      <c r="AO52" s="36">
        <v>0.10030160689448102</v>
      </c>
      <c r="AP52" s="36">
        <v>5.6441020760000002</v>
      </c>
      <c r="AQ52" s="36">
        <v>3.0391318869999999</v>
      </c>
      <c r="AR52" s="36">
        <v>8.6832339629999993</v>
      </c>
      <c r="AS52" s="36">
        <v>0.239917193</v>
      </c>
      <c r="AT52" s="36">
        <v>20.343337152</v>
      </c>
      <c r="AU52" s="36">
        <v>44.744732433000003</v>
      </c>
      <c r="AV52" s="36">
        <v>16.853520238000002</v>
      </c>
      <c r="AW52" s="36">
        <v>37.068955205000002</v>
      </c>
      <c r="AX52" s="36">
        <v>15.654156873</v>
      </c>
      <c r="AY52" s="36">
        <v>34.430981285000001</v>
      </c>
      <c r="AZ52" s="36">
        <v>3.8293899999999998E-3</v>
      </c>
      <c r="BA52" s="36">
        <v>7.6587799999999996E-3</v>
      </c>
      <c r="BB52" s="36">
        <v>0.36275567600000003</v>
      </c>
      <c r="BC52" s="36">
        <v>18.787560130999999</v>
      </c>
      <c r="BD52" s="36">
        <v>41.322834342999997</v>
      </c>
      <c r="BE52" s="36">
        <v>2.7797368999999999E-2</v>
      </c>
      <c r="BF52" s="36">
        <v>5.5594738999999997E-2</v>
      </c>
      <c r="BG52" s="36">
        <v>0.208877376</v>
      </c>
      <c r="BH52" s="36">
        <v>2.8779958520000002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5.255479577</v>
      </c>
      <c r="E53" s="36">
        <v>3</v>
      </c>
      <c r="F53" s="36">
        <v>0</v>
      </c>
      <c r="G53" s="36">
        <v>2</v>
      </c>
      <c r="H53" s="36">
        <v>1</v>
      </c>
      <c r="I53" s="36">
        <v>1.4974530821336242E-4</v>
      </c>
      <c r="J53" s="36">
        <v>0.20893522267680081</v>
      </c>
      <c r="K53" s="36">
        <v>1.4974530821336242E-4</v>
      </c>
      <c r="L53" s="36">
        <v>0</v>
      </c>
      <c r="M53" s="36">
        <v>1.9109967984291633E-2</v>
      </c>
      <c r="N53" s="36">
        <v>0.18997500000072254</v>
      </c>
      <c r="O53" s="36">
        <v>1.1768658E-2</v>
      </c>
      <c r="P53" s="36">
        <v>1.8748713E-2</v>
      </c>
      <c r="Q53" s="36">
        <v>1.0662843E-2</v>
      </c>
      <c r="R53" s="36">
        <v>1.105815E-3</v>
      </c>
      <c r="S53" s="36">
        <v>1.7306344000000001E-2</v>
      </c>
      <c r="T53" s="36">
        <v>1.442369E-3</v>
      </c>
      <c r="U53" s="36">
        <v>4.8000000000000001E-2</v>
      </c>
      <c r="V53" s="36">
        <v>0.11519999999999998</v>
      </c>
      <c r="W53" s="36">
        <v>5.9918403308213367E-2</v>
      </c>
      <c r="X53" s="36">
        <v>0.34288393567680081</v>
      </c>
      <c r="Y53" s="36">
        <v>0.40280233898501416</v>
      </c>
      <c r="Z53" s="36">
        <v>6.2438902117586677E-6</v>
      </c>
      <c r="AA53" s="36">
        <v>1.3361925053163543E-6</v>
      </c>
      <c r="AB53" s="36">
        <v>1.3361899999999999E-6</v>
      </c>
      <c r="AC53" s="36">
        <v>6.8030640339180113E-7</v>
      </c>
      <c r="AD53" s="36">
        <v>1.1632514220708866E-3</v>
      </c>
      <c r="AE53" s="36">
        <v>1.0469262798637979E-2</v>
      </c>
      <c r="AF53" s="36">
        <v>1.163251422070887E-2</v>
      </c>
      <c r="AG53" s="36">
        <v>3.7373408212684825E-3</v>
      </c>
      <c r="AH53" s="36">
        <v>6.3577751902038557E-3</v>
      </c>
      <c r="AI53" s="36">
        <v>2.0362063784842076E-2</v>
      </c>
      <c r="AJ53" s="36">
        <v>5.2380382002414354E-8</v>
      </c>
      <c r="AK53" s="36">
        <v>6.3298678619094594E-8</v>
      </c>
      <c r="AL53" s="36">
        <v>1.5831514642746235E-7</v>
      </c>
      <c r="AM53" s="36">
        <v>3.7380735080538765E-3</v>
      </c>
      <c r="AN53" s="36">
        <v>7.5210899109533613E-3</v>
      </c>
      <c r="AO53" s="36">
        <v>3.0831484898626482E-2</v>
      </c>
      <c r="AP53" s="36">
        <v>2.3891548089999999</v>
      </c>
      <c r="AQ53" s="36">
        <v>1.286467974</v>
      </c>
      <c r="AR53" s="36">
        <v>3.6756227829999997</v>
      </c>
      <c r="AS53" s="36">
        <v>0.25612391400000001</v>
      </c>
      <c r="AT53" s="36">
        <v>10.372588505</v>
      </c>
      <c r="AU53" s="36">
        <v>24.120663440000001</v>
      </c>
      <c r="AV53" s="36">
        <v>10.012346215000001</v>
      </c>
      <c r="AW53" s="36">
        <v>23.282947471</v>
      </c>
      <c r="AX53" s="36">
        <v>9.2553427760000009</v>
      </c>
      <c r="AY53" s="36">
        <v>21.522593708999999</v>
      </c>
      <c r="AZ53" s="36">
        <v>5.0319290000000001E-3</v>
      </c>
      <c r="BA53" s="36">
        <v>1.0063859E-2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0.62143065500000005</v>
      </c>
      <c r="BH53" s="36">
        <v>3.6654040110000001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5.273235347</v>
      </c>
      <c r="E54" s="36">
        <v>31</v>
      </c>
      <c r="F54" s="36">
        <v>1</v>
      </c>
      <c r="G54" s="36">
        <v>4</v>
      </c>
      <c r="H54" s="36">
        <v>26</v>
      </c>
      <c r="I54" s="36">
        <v>3.9346824613668851E-4</v>
      </c>
      <c r="J54" s="36">
        <v>1.0060802266265325</v>
      </c>
      <c r="K54" s="36">
        <v>3.9346824613668851E-4</v>
      </c>
      <c r="L54" s="36">
        <v>0</v>
      </c>
      <c r="M54" s="36">
        <v>7.8538694872655218E-2</v>
      </c>
      <c r="N54" s="36">
        <v>0.92793500000001394</v>
      </c>
      <c r="O54" s="36">
        <v>0.10399608399999999</v>
      </c>
      <c r="P54" s="36">
        <v>0.16884776700000001</v>
      </c>
      <c r="Q54" s="36">
        <v>9.6592107999999996E-2</v>
      </c>
      <c r="R54" s="36">
        <v>7.4039759999999996E-3</v>
      </c>
      <c r="S54" s="36">
        <v>0.15919040600000001</v>
      </c>
      <c r="T54" s="36">
        <v>9.6573609999999997E-3</v>
      </c>
      <c r="U54" s="36">
        <v>0.15190000000000001</v>
      </c>
      <c r="V54" s="36">
        <v>0.36220000000000002</v>
      </c>
      <c r="W54" s="36">
        <v>0.2562895522461367</v>
      </c>
      <c r="X54" s="36">
        <v>1.5371279936265325</v>
      </c>
      <c r="Y54" s="36">
        <v>1.7934175458726691</v>
      </c>
      <c r="Z54" s="36">
        <v>2.3243289925647266E-5</v>
      </c>
      <c r="AA54" s="36">
        <v>4.9740640440885124E-6</v>
      </c>
      <c r="AB54" s="36">
        <v>4.9740600000000001E-6</v>
      </c>
      <c r="AC54" s="36">
        <v>2.7366938772908382E-6</v>
      </c>
      <c r="AD54" s="36">
        <v>7.5813409071122748E-3</v>
      </c>
      <c r="AE54" s="36">
        <v>6.8232068164010451E-2</v>
      </c>
      <c r="AF54" s="36">
        <v>7.5813409071122717E-2</v>
      </c>
      <c r="AG54" s="36">
        <v>1.0864061186099285E-2</v>
      </c>
      <c r="AH54" s="36">
        <v>1.8481391443019472E-2</v>
      </c>
      <c r="AI54" s="36">
        <v>5.9190402324265062E-2</v>
      </c>
      <c r="AJ54" s="36">
        <v>1.9498960694431863E-7</v>
      </c>
      <c r="AK54" s="36">
        <v>2.3563372377588044E-7</v>
      </c>
      <c r="AL54" s="36">
        <v>5.89339118867065E-7</v>
      </c>
      <c r="AM54" s="36">
        <v>1.0866992869583519E-2</v>
      </c>
      <c r="AN54" s="36">
        <v>2.6062967983855524E-2</v>
      </c>
      <c r="AO54" s="36">
        <v>0.12742305982739438</v>
      </c>
      <c r="AP54" s="36">
        <v>16.173441257</v>
      </c>
      <c r="AQ54" s="36">
        <v>8.708776061</v>
      </c>
      <c r="AR54" s="36">
        <v>24.882217318000002</v>
      </c>
      <c r="AS54" s="36">
        <v>0.72344203299999998</v>
      </c>
      <c r="AT54" s="36">
        <v>55.493925597999997</v>
      </c>
      <c r="AU54" s="36">
        <v>126.173584753</v>
      </c>
      <c r="AV54" s="36">
        <v>57.748456038</v>
      </c>
      <c r="AW54" s="36">
        <v>131.29959060799999</v>
      </c>
      <c r="AX54" s="36">
        <v>53.255261742000002</v>
      </c>
      <c r="AY54" s="36">
        <v>121.083653904</v>
      </c>
      <c r="AZ54" s="36">
        <v>1.6381251999999999E-2</v>
      </c>
      <c r="BA54" s="36">
        <v>3.2762504999999997E-2</v>
      </c>
      <c r="BB54" s="36">
        <v>1.696483293</v>
      </c>
      <c r="BC54" s="36">
        <v>122.448597642</v>
      </c>
      <c r="BD54" s="36">
        <v>278.404858655</v>
      </c>
      <c r="BE54" s="36">
        <v>0.12999871900000001</v>
      </c>
      <c r="BF54" s="36">
        <v>0.259997439</v>
      </c>
      <c r="BG54" s="36">
        <v>1.025947398</v>
      </c>
      <c r="BH54" s="36">
        <v>14.356748035000001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4.87140854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8.0291401999999998E-2</v>
      </c>
      <c r="BC55" s="36">
        <v>2.2767990789999999</v>
      </c>
      <c r="BD55" s="36">
        <v>4.5941237089999998</v>
      </c>
      <c r="BE55" s="36">
        <v>6.1525970000000001E-3</v>
      </c>
      <c r="BF55" s="36">
        <v>1.2305195E-2</v>
      </c>
      <c r="BG55" s="36">
        <v>0.26116714400000002</v>
      </c>
      <c r="BH55" s="36">
        <v>2.5997362210000001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4.826580453</v>
      </c>
      <c r="E56" s="36">
        <v>318</v>
      </c>
      <c r="F56" s="36">
        <v>0</v>
      </c>
      <c r="G56" s="36">
        <v>1</v>
      </c>
      <c r="H56" s="36">
        <v>317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1.3771040000000001E-3</v>
      </c>
      <c r="P56" s="36">
        <v>2.3844370000000001E-3</v>
      </c>
      <c r="Q56" s="36">
        <v>1.201459E-3</v>
      </c>
      <c r="R56" s="36">
        <v>1.7564499999999999E-4</v>
      </c>
      <c r="S56" s="36">
        <v>2.155335E-3</v>
      </c>
      <c r="T56" s="36">
        <v>2.2910200000000002E-4</v>
      </c>
      <c r="U56" s="36">
        <v>7.1999999999999995E-2</v>
      </c>
      <c r="V56" s="36">
        <v>0.17279999999999998</v>
      </c>
      <c r="W56" s="36">
        <v>7.3377103999999999E-2</v>
      </c>
      <c r="X56" s="36">
        <v>0.17518443699999997</v>
      </c>
      <c r="Y56" s="36">
        <v>0.24856154099999997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4.9298628910941153E-3</v>
      </c>
      <c r="AH56" s="36">
        <v>8.3864334239302195E-3</v>
      </c>
      <c r="AI56" s="36">
        <v>2.6859252992857595E-2</v>
      </c>
      <c r="AJ56" s="36">
        <v>0</v>
      </c>
      <c r="AK56" s="36">
        <v>0</v>
      </c>
      <c r="AL56" s="36">
        <v>0</v>
      </c>
      <c r="AM56" s="36">
        <v>4.9298628910941153E-3</v>
      </c>
      <c r="AN56" s="36">
        <v>8.3864334239302195E-3</v>
      </c>
      <c r="AO56" s="36">
        <v>2.6859252992857595E-2</v>
      </c>
      <c r="AP56" s="36">
        <v>0.332825439</v>
      </c>
      <c r="AQ56" s="36">
        <v>0.179213698</v>
      </c>
      <c r="AR56" s="36">
        <v>0.51203913700000003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1.6674362629999999</v>
      </c>
      <c r="BC56" s="36">
        <v>141.00177785400001</v>
      </c>
      <c r="BD56" s="36">
        <v>289.38261321300001</v>
      </c>
      <c r="BE56" s="36">
        <v>5.2739154000000003E-2</v>
      </c>
      <c r="BF56" s="36">
        <v>0.10547830800000001</v>
      </c>
      <c r="BG56" s="36">
        <v>1.4220478569999999</v>
      </c>
      <c r="BH56" s="36">
        <v>8.730654586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4.9740384720000002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0.10137180499999998</v>
      </c>
      <c r="P57" s="36">
        <v>0.18694258400000002</v>
      </c>
      <c r="Q57" s="36">
        <v>9.6601402999999988E-2</v>
      </c>
      <c r="R57" s="36">
        <v>4.770402E-3</v>
      </c>
      <c r="S57" s="36">
        <v>0.18072032000000002</v>
      </c>
      <c r="T57" s="36">
        <v>6.2222639999999999E-3</v>
      </c>
      <c r="U57" s="36">
        <v>3.0000000000000001E-3</v>
      </c>
      <c r="V57" s="36">
        <v>7.1999999999999998E-3</v>
      </c>
      <c r="W57" s="36">
        <v>0.10437180499999998</v>
      </c>
      <c r="X57" s="36">
        <v>0.19414258400000003</v>
      </c>
      <c r="Y57" s="36">
        <v>0.29851438900000005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2.0218164678108313E-4</v>
      </c>
      <c r="AH57" s="36">
        <v>3.4394119222529087E-4</v>
      </c>
      <c r="AI57" s="36">
        <v>1.1015413859107289E-3</v>
      </c>
      <c r="AJ57" s="36">
        <v>0</v>
      </c>
      <c r="AK57" s="36">
        <v>0</v>
      </c>
      <c r="AL57" s="36">
        <v>0</v>
      </c>
      <c r="AM57" s="36">
        <v>2.0218164678108313E-4</v>
      </c>
      <c r="AN57" s="36">
        <v>3.4394119222529087E-4</v>
      </c>
      <c r="AO57" s="36">
        <v>1.1015413859107289E-3</v>
      </c>
      <c r="AP57" s="36">
        <v>0.41822159399999997</v>
      </c>
      <c r="AQ57" s="36">
        <v>0.22519624299999999</v>
      </c>
      <c r="AR57" s="36">
        <v>0.64341783699999999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8.323591274</v>
      </c>
      <c r="BC57" s="36">
        <v>425.43660322300002</v>
      </c>
      <c r="BD57" s="36">
        <v>945.34764692199997</v>
      </c>
      <c r="BE57" s="36">
        <v>0.26326593300000001</v>
      </c>
      <c r="BF57" s="36">
        <v>0.52653186699999999</v>
      </c>
      <c r="BG57" s="36">
        <v>9.6169003980000003</v>
      </c>
      <c r="BH57" s="36">
        <v>66.847532221999998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4.8409194319999997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6.6500010000000009E-3</v>
      </c>
      <c r="P58" s="36">
        <v>1.2269192E-2</v>
      </c>
      <c r="Q58" s="36">
        <v>6.4023030000000007E-3</v>
      </c>
      <c r="R58" s="36">
        <v>2.4769800000000003E-4</v>
      </c>
      <c r="S58" s="36">
        <v>1.1946106999999999E-2</v>
      </c>
      <c r="T58" s="36">
        <v>3.2308499999999997E-4</v>
      </c>
      <c r="U58" s="36">
        <v>0</v>
      </c>
      <c r="V58" s="36">
        <v>0</v>
      </c>
      <c r="W58" s="36">
        <v>6.6500010000000009E-3</v>
      </c>
      <c r="X58" s="36">
        <v>1.2269192E-2</v>
      </c>
      <c r="Y58" s="36">
        <v>1.8919193000000001E-2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2.2023200999999999E-2</v>
      </c>
      <c r="AQ58" s="36">
        <v>1.1858647E-2</v>
      </c>
      <c r="AR58" s="36">
        <v>3.3881847999999999E-2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1.911177417</v>
      </c>
      <c r="BC58" s="36">
        <v>165.569115098</v>
      </c>
      <c r="BD58" s="36">
        <v>377.738910105</v>
      </c>
      <c r="BE58" s="36">
        <v>6.0448414999999998E-2</v>
      </c>
      <c r="BF58" s="36">
        <v>0.120896831</v>
      </c>
      <c r="BG58" s="36">
        <v>1.191210436</v>
      </c>
      <c r="BH58" s="36">
        <v>11.852619877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4.9076002130000003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5.8447500000000001E-3</v>
      </c>
      <c r="P59" s="36">
        <v>1.0064319E-2</v>
      </c>
      <c r="Q59" s="36">
        <v>5.5221660000000002E-3</v>
      </c>
      <c r="R59" s="36">
        <v>3.22584E-4</v>
      </c>
      <c r="S59" s="36">
        <v>9.643558E-3</v>
      </c>
      <c r="T59" s="36">
        <v>4.2076099999999996E-4</v>
      </c>
      <c r="U59" s="36">
        <v>3.0000000000000001E-3</v>
      </c>
      <c r="V59" s="36">
        <v>7.1999999999999998E-3</v>
      </c>
      <c r="W59" s="36">
        <v>8.8447500000000002E-3</v>
      </c>
      <c r="X59" s="36">
        <v>1.7264319E-2</v>
      </c>
      <c r="Y59" s="36">
        <v>2.6109068999999999E-2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2.1779103753314782E-4</v>
      </c>
      <c r="AH59" s="36">
        <v>3.7049509833225145E-4</v>
      </c>
      <c r="AI59" s="36">
        <v>1.1865856527668054E-3</v>
      </c>
      <c r="AJ59" s="36">
        <v>0</v>
      </c>
      <c r="AK59" s="36">
        <v>0</v>
      </c>
      <c r="AL59" s="36">
        <v>0</v>
      </c>
      <c r="AM59" s="36">
        <v>2.1779103753314782E-4</v>
      </c>
      <c r="AN59" s="36">
        <v>3.7049509833225145E-4</v>
      </c>
      <c r="AO59" s="36">
        <v>1.1865856527668054E-3</v>
      </c>
      <c r="AP59" s="36">
        <v>2.7714374E-2</v>
      </c>
      <c r="AQ59" s="36">
        <v>1.4923123999999999E-2</v>
      </c>
      <c r="AR59" s="36">
        <v>4.2637497999999996E-2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0.53757830399999995</v>
      </c>
      <c r="BC59" s="36">
        <v>46.774893913</v>
      </c>
      <c r="BD59" s="36">
        <v>105.674336737</v>
      </c>
      <c r="BE59" s="36">
        <v>1.7003002999999999E-2</v>
      </c>
      <c r="BF59" s="36">
        <v>3.4006006999999998E-2</v>
      </c>
      <c r="BG59" s="36">
        <v>0.59268002500000005</v>
      </c>
      <c r="BH59" s="36">
        <v>6.1025877189999997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4.8575292189999999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2.7056600000000002E-4</v>
      </c>
      <c r="P60" s="36">
        <v>4.0399000000000001E-4</v>
      </c>
      <c r="Q60" s="36">
        <v>2.6226100000000002E-4</v>
      </c>
      <c r="R60" s="36">
        <v>8.3049999999999993E-6</v>
      </c>
      <c r="S60" s="36">
        <v>3.9315699999999999E-4</v>
      </c>
      <c r="T60" s="36">
        <v>1.0833000000000001E-5</v>
      </c>
      <c r="U60" s="36">
        <v>0</v>
      </c>
      <c r="V60" s="36">
        <v>0</v>
      </c>
      <c r="W60" s="36">
        <v>2.7056600000000002E-4</v>
      </c>
      <c r="X60" s="36">
        <v>4.0399000000000001E-4</v>
      </c>
      <c r="Y60" s="36">
        <v>6.7455599999999998E-4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5.14191E-4</v>
      </c>
      <c r="AQ60" s="36">
        <v>2.76872E-4</v>
      </c>
      <c r="AR60" s="36">
        <v>7.9106300000000005E-4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4.058689E-2</v>
      </c>
      <c r="BC60" s="36">
        <v>2.234107405</v>
      </c>
      <c r="BD60" s="36">
        <v>4.7713407239999999</v>
      </c>
      <c r="BE60" s="36">
        <v>1.2837180000000001E-3</v>
      </c>
      <c r="BF60" s="36">
        <v>2.5674360000000002E-3</v>
      </c>
      <c r="BG60" s="36">
        <v>0.16054047599999999</v>
      </c>
      <c r="BH60" s="36">
        <v>1.5009120170000001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4.799500525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4.2499999999999995E-7</v>
      </c>
      <c r="P61" s="36">
        <v>7.06E-7</v>
      </c>
      <c r="Q61" s="36">
        <v>3.2499999999999996E-7</v>
      </c>
      <c r="R61" s="36">
        <v>9.9999999999999995E-8</v>
      </c>
      <c r="S61" s="36">
        <v>5.75E-7</v>
      </c>
      <c r="T61" s="36">
        <v>1.31E-7</v>
      </c>
      <c r="U61" s="36">
        <v>0</v>
      </c>
      <c r="V61" s="36">
        <v>0</v>
      </c>
      <c r="W61" s="36">
        <v>4.2499999999999995E-7</v>
      </c>
      <c r="X61" s="36">
        <v>7.06E-7</v>
      </c>
      <c r="Y61" s="36">
        <v>1.1309999999999998E-6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1.2699999999999999E-6</v>
      </c>
      <c r="AQ61" s="36">
        <v>6.8400000000000004E-7</v>
      </c>
      <c r="AR61" s="36">
        <v>1.9539999999999998E-6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1.8659895999999999E-2</v>
      </c>
      <c r="BC61" s="36">
        <v>0.29872157399999999</v>
      </c>
      <c r="BD61" s="36">
        <v>0.67871117700000005</v>
      </c>
      <c r="BE61" s="36">
        <v>5.90191E-4</v>
      </c>
      <c r="BF61" s="36">
        <v>1.1803829999999999E-3</v>
      </c>
      <c r="BG61" s="36">
        <v>0.24985938799999999</v>
      </c>
      <c r="BH61" s="36">
        <v>0.174896053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4.9418386319999996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7.4676759999999995E-3</v>
      </c>
      <c r="P62" s="36">
        <v>1.3180932999999999E-2</v>
      </c>
      <c r="Q62" s="36">
        <v>6.2929639999999998E-3</v>
      </c>
      <c r="R62" s="36">
        <v>1.1747120000000001E-3</v>
      </c>
      <c r="S62" s="36">
        <v>1.16487E-2</v>
      </c>
      <c r="T62" s="36">
        <v>1.532233E-3</v>
      </c>
      <c r="U62" s="36">
        <v>1.2E-2</v>
      </c>
      <c r="V62" s="36">
        <v>2.8799999999999999E-2</v>
      </c>
      <c r="W62" s="36">
        <v>1.9467676E-2</v>
      </c>
      <c r="X62" s="36">
        <v>4.1980932999999998E-2</v>
      </c>
      <c r="Y62" s="36">
        <v>6.1448609000000001E-2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8.4555874611361072E-4</v>
      </c>
      <c r="AH62" s="36">
        <v>1.4384217749978665E-3</v>
      </c>
      <c r="AI62" s="36">
        <v>4.6068373064120857E-3</v>
      </c>
      <c r="AJ62" s="36">
        <v>0</v>
      </c>
      <c r="AK62" s="36">
        <v>0</v>
      </c>
      <c r="AL62" s="36">
        <v>0</v>
      </c>
      <c r="AM62" s="36">
        <v>8.4555874611361072E-4</v>
      </c>
      <c r="AN62" s="36">
        <v>1.4384217749978665E-3</v>
      </c>
      <c r="AO62" s="36">
        <v>4.6068373064120857E-3</v>
      </c>
      <c r="AP62" s="36">
        <v>4.6954758999999999E-2</v>
      </c>
      <c r="AQ62" s="36">
        <v>2.5283331999999999E-2</v>
      </c>
      <c r="AR62" s="36">
        <v>7.2238091000000004E-2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0.73456867999999997</v>
      </c>
      <c r="BC62" s="36">
        <v>40.933645235999997</v>
      </c>
      <c r="BD62" s="36">
        <v>90.132174453000005</v>
      </c>
      <c r="BE62" s="36">
        <v>2.3233589999999998E-2</v>
      </c>
      <c r="BF62" s="36">
        <v>4.6467179999999997E-2</v>
      </c>
      <c r="BG62" s="36">
        <v>2.491029009</v>
      </c>
      <c r="BH62" s="36">
        <v>11.754847422999999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4.9511091289999998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1.0505548E-2</v>
      </c>
      <c r="P63" s="36">
        <v>1.6900769999999999E-2</v>
      </c>
      <c r="Q63" s="36">
        <v>9.2761600000000003E-3</v>
      </c>
      <c r="R63" s="36">
        <v>1.2293879999999999E-3</v>
      </c>
      <c r="S63" s="36">
        <v>1.5297221E-2</v>
      </c>
      <c r="T63" s="36">
        <v>1.6035490000000001E-3</v>
      </c>
      <c r="U63" s="36">
        <v>0</v>
      </c>
      <c r="V63" s="36">
        <v>0</v>
      </c>
      <c r="W63" s="36">
        <v>1.0505548E-2</v>
      </c>
      <c r="X63" s="36">
        <v>1.6900769999999999E-2</v>
      </c>
      <c r="Y63" s="36">
        <v>2.7406317999999999E-2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1.0838543000000001E-2</v>
      </c>
      <c r="AQ63" s="36">
        <v>5.8361380000000003E-3</v>
      </c>
      <c r="AR63" s="36">
        <v>1.6674681E-2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0.206351693</v>
      </c>
      <c r="BC63" s="36">
        <v>7.4188129570000001</v>
      </c>
      <c r="BD63" s="36">
        <v>17.89110076</v>
      </c>
      <c r="BE63" s="36">
        <v>6.5266739999999997E-3</v>
      </c>
      <c r="BF63" s="36">
        <v>1.3053349000000001E-2</v>
      </c>
      <c r="BG63" s="36">
        <v>1.825498654</v>
      </c>
      <c r="BH63" s="36">
        <v>11.139239043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4.8052632810000002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1.6220500000000001E-4</v>
      </c>
      <c r="P64" s="36">
        <v>2.7134700000000002E-4</v>
      </c>
      <c r="Q64" s="36">
        <v>1.46513E-4</v>
      </c>
      <c r="R64" s="36">
        <v>1.5692000000000002E-5</v>
      </c>
      <c r="S64" s="36">
        <v>2.5087800000000001E-4</v>
      </c>
      <c r="T64" s="36">
        <v>2.0469000000000003E-5</v>
      </c>
      <c r="U64" s="36">
        <v>0</v>
      </c>
      <c r="V64" s="36">
        <v>0</v>
      </c>
      <c r="W64" s="36">
        <v>1.6220500000000001E-4</v>
      </c>
      <c r="X64" s="36">
        <v>2.7134700000000002E-4</v>
      </c>
      <c r="Y64" s="36">
        <v>4.3355200000000003E-4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3.4809899999999999E-4</v>
      </c>
      <c r="AQ64" s="36">
        <v>1.87438E-4</v>
      </c>
      <c r="AR64" s="36">
        <v>5.3553699999999999E-4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0.39305792000000001</v>
      </c>
      <c r="BC64" s="36">
        <v>16.289354734</v>
      </c>
      <c r="BD64" s="36">
        <v>34.698305830000002</v>
      </c>
      <c r="BE64" s="36">
        <v>1.2431984E-2</v>
      </c>
      <c r="BF64" s="36">
        <v>2.4863969E-2</v>
      </c>
      <c r="BG64" s="36">
        <v>0.49406102400000002</v>
      </c>
      <c r="BH64" s="36">
        <v>3.0454988209999998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4.9188311630000001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5.2159000000000007E-5</v>
      </c>
      <c r="P65" s="36">
        <v>9.1334000000000003E-5</v>
      </c>
      <c r="Q65" s="36">
        <v>4.6846000000000005E-5</v>
      </c>
      <c r="R65" s="36">
        <v>5.3129999999999998E-6</v>
      </c>
      <c r="S65" s="36">
        <v>8.4404E-5</v>
      </c>
      <c r="T65" s="36">
        <v>6.9299999999999997E-6</v>
      </c>
      <c r="U65" s="36">
        <v>3.0000000000000001E-3</v>
      </c>
      <c r="V65" s="36">
        <v>7.1999999999999998E-3</v>
      </c>
      <c r="W65" s="36">
        <v>3.052159E-3</v>
      </c>
      <c r="X65" s="36">
        <v>7.291334E-3</v>
      </c>
      <c r="Y65" s="36">
        <v>1.0343493E-2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2.1338091700998172E-4</v>
      </c>
      <c r="AH65" s="36">
        <v>3.6299282433881951E-4</v>
      </c>
      <c r="AI65" s="36">
        <v>1.1625580995716246E-3</v>
      </c>
      <c r="AJ65" s="36">
        <v>0</v>
      </c>
      <c r="AK65" s="36">
        <v>0</v>
      </c>
      <c r="AL65" s="36">
        <v>0</v>
      </c>
      <c r="AM65" s="36">
        <v>2.1338091700998172E-4</v>
      </c>
      <c r="AN65" s="36">
        <v>3.6299282433881951E-4</v>
      </c>
      <c r="AO65" s="36">
        <v>1.1625580995716246E-3</v>
      </c>
      <c r="AP65" s="36">
        <v>1.1225077E-2</v>
      </c>
      <c r="AQ65" s="36">
        <v>6.0442719999999998E-3</v>
      </c>
      <c r="AR65" s="36">
        <v>1.7269349E-2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0.182327406</v>
      </c>
      <c r="BC65" s="36">
        <v>10.610123872999999</v>
      </c>
      <c r="BD65" s="36">
        <v>23.898311099000001</v>
      </c>
      <c r="BE65" s="36">
        <v>5.766813E-3</v>
      </c>
      <c r="BF65" s="36">
        <v>1.1533626E-2</v>
      </c>
      <c r="BG65" s="36">
        <v>0.86197577700000005</v>
      </c>
      <c r="BH65" s="36">
        <v>5.3029979149999997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4.9209923910000004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5.0673000000000003E-3</v>
      </c>
      <c r="P66" s="36">
        <v>8.754650000000001E-3</v>
      </c>
      <c r="Q66" s="36">
        <v>4.6624259999999999E-3</v>
      </c>
      <c r="R66" s="36">
        <v>4.0487400000000005E-4</v>
      </c>
      <c r="S66" s="36">
        <v>8.2265540000000005E-3</v>
      </c>
      <c r="T66" s="36">
        <v>5.2809600000000003E-4</v>
      </c>
      <c r="U66" s="36">
        <v>3.0000000000000001E-3</v>
      </c>
      <c r="V66" s="36">
        <v>7.1999999999999998E-3</v>
      </c>
      <c r="W66" s="36">
        <v>8.0672999999999995E-3</v>
      </c>
      <c r="X66" s="36">
        <v>1.5954650000000001E-2</v>
      </c>
      <c r="Y66" s="36">
        <v>2.402195E-2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2.1672592794169727E-4</v>
      </c>
      <c r="AH66" s="36">
        <v>3.6868318776288734E-4</v>
      </c>
      <c r="AI66" s="36">
        <v>1.1807826418892473E-3</v>
      </c>
      <c r="AJ66" s="36">
        <v>0</v>
      </c>
      <c r="AK66" s="36">
        <v>0</v>
      </c>
      <c r="AL66" s="36">
        <v>0</v>
      </c>
      <c r="AM66" s="36">
        <v>2.1672592794169727E-4</v>
      </c>
      <c r="AN66" s="36">
        <v>3.6868318776288734E-4</v>
      </c>
      <c r="AO66" s="36">
        <v>1.1807826418892473E-3</v>
      </c>
      <c r="AP66" s="36">
        <v>2.3508803000000002E-2</v>
      </c>
      <c r="AQ66" s="36">
        <v>1.2658585999999999E-2</v>
      </c>
      <c r="AR66" s="36">
        <v>3.6167389000000001E-2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1.0510986E-2</v>
      </c>
      <c r="BF66" s="36">
        <v>2.1021972E-2</v>
      </c>
      <c r="BG66" s="36">
        <v>1.8799276599999999</v>
      </c>
      <c r="BH66" s="36">
        <v>11.606014878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4.9005256099999999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7.8031800000000001E-4</v>
      </c>
      <c r="P67" s="36">
        <v>1.3349600000000001E-3</v>
      </c>
      <c r="Q67" s="36">
        <v>6.9478699999999999E-4</v>
      </c>
      <c r="R67" s="36">
        <v>8.5531000000000005E-5</v>
      </c>
      <c r="S67" s="36">
        <v>1.2233980000000001E-3</v>
      </c>
      <c r="T67" s="36">
        <v>1.11562E-4</v>
      </c>
      <c r="U67" s="36">
        <v>0</v>
      </c>
      <c r="V67" s="36">
        <v>0</v>
      </c>
      <c r="W67" s="36">
        <v>7.8031800000000001E-4</v>
      </c>
      <c r="X67" s="36">
        <v>1.3349600000000001E-3</v>
      </c>
      <c r="Y67" s="36">
        <v>2.1152779999999999E-3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1.0319769999999999E-3</v>
      </c>
      <c r="AQ67" s="36">
        <v>5.5568000000000002E-4</v>
      </c>
      <c r="AR67" s="36">
        <v>1.5876569999999999E-3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0.27750045899999998</v>
      </c>
      <c r="BC67" s="36">
        <v>15.967687408</v>
      </c>
      <c r="BD67" s="36">
        <v>34.814401275000002</v>
      </c>
      <c r="BE67" s="36">
        <v>7.0550963999999994E-2</v>
      </c>
      <c r="BF67" s="36">
        <v>0.14110192799999999</v>
      </c>
      <c r="BG67" s="36">
        <v>0.44767773300000002</v>
      </c>
      <c r="BH67" s="36">
        <v>2.4583027140000002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4.7829311570000002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1.4681399999999999E-4</v>
      </c>
      <c r="BC68" s="36">
        <v>5.3555740000000001E-3</v>
      </c>
      <c r="BD68" s="36">
        <v>1.1962492E-2</v>
      </c>
      <c r="BE68" s="36">
        <v>3.7324999999999999E-5</v>
      </c>
      <c r="BF68" s="36">
        <v>7.4651000000000001E-5</v>
      </c>
      <c r="BG68" s="36">
        <v>0</v>
      </c>
      <c r="BH68" s="36">
        <v>9.4074389999999994E-2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4.7485365049999997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5.44E-7</v>
      </c>
      <c r="P69" s="36">
        <v>9.5000000000000012E-7</v>
      </c>
      <c r="Q69" s="36">
        <v>4.5999999999999999E-7</v>
      </c>
      <c r="R69" s="36">
        <v>8.3999999999999998E-8</v>
      </c>
      <c r="S69" s="36">
        <v>8.4100000000000008E-7</v>
      </c>
      <c r="T69" s="36">
        <v>1.09E-7</v>
      </c>
      <c r="U69" s="36">
        <v>3.0000000000000001E-3</v>
      </c>
      <c r="V69" s="36">
        <v>7.1999999999999998E-3</v>
      </c>
      <c r="W69" s="36">
        <v>3.000544E-3</v>
      </c>
      <c r="X69" s="36">
        <v>7.2009500000000002E-3</v>
      </c>
      <c r="Y69" s="36">
        <v>1.0201494E-2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2.2194051990722847E-4</v>
      </c>
      <c r="AH69" s="36">
        <v>3.7755398788815879E-4</v>
      </c>
      <c r="AI69" s="36">
        <v>1.2091931774255895E-3</v>
      </c>
      <c r="AJ69" s="36">
        <v>0</v>
      </c>
      <c r="AK69" s="36">
        <v>0</v>
      </c>
      <c r="AL69" s="36">
        <v>0</v>
      </c>
      <c r="AM69" s="36">
        <v>2.2194051990722847E-4</v>
      </c>
      <c r="AN69" s="36">
        <v>3.7755398788815879E-4</v>
      </c>
      <c r="AO69" s="36">
        <v>1.2091931774255895E-3</v>
      </c>
      <c r="AP69" s="36">
        <v>1.0500011E-2</v>
      </c>
      <c r="AQ69" s="36">
        <v>5.653852E-3</v>
      </c>
      <c r="AR69" s="36">
        <v>1.6153863000000001E-2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0.16061319600000001</v>
      </c>
      <c r="BC69" s="36">
        <v>9.5627286999999992</v>
      </c>
      <c r="BD69" s="36">
        <v>22.400309310000001</v>
      </c>
      <c r="BE69" s="36">
        <v>4.0833862999999998E-2</v>
      </c>
      <c r="BF69" s="36">
        <v>8.1667726999999996E-2</v>
      </c>
      <c r="BG69" s="36">
        <v>9.8975435E-2</v>
      </c>
      <c r="BH69" s="36">
        <v>1.011005487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4.7262995869999997</v>
      </c>
      <c r="E70" s="36">
        <v>77</v>
      </c>
      <c r="F70" s="36">
        <v>0</v>
      </c>
      <c r="G70" s="36">
        <v>1</v>
      </c>
      <c r="H70" s="36">
        <v>76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0.20699999999999999</v>
      </c>
      <c r="V70" s="36">
        <v>0.49679999999999996</v>
      </c>
      <c r="W70" s="36">
        <v>0.20699999999999999</v>
      </c>
      <c r="X70" s="36">
        <v>0.49679999999999996</v>
      </c>
      <c r="Y70" s="36">
        <v>0.70379999999999998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1.4331053348416289E-2</v>
      </c>
      <c r="AH70" s="36">
        <v>2.4379263167420815E-2</v>
      </c>
      <c r="AI70" s="36">
        <v>7.8079532036199092E-2</v>
      </c>
      <c r="AJ70" s="36">
        <v>0</v>
      </c>
      <c r="AK70" s="36">
        <v>0</v>
      </c>
      <c r="AL70" s="36">
        <v>0</v>
      </c>
      <c r="AM70" s="36">
        <v>1.4331053348416289E-2</v>
      </c>
      <c r="AN70" s="36">
        <v>2.4379263167420815E-2</v>
      </c>
      <c r="AO70" s="36">
        <v>7.8079532036199092E-2</v>
      </c>
      <c r="AP70" s="36">
        <v>0.81164235299999998</v>
      </c>
      <c r="AQ70" s="36">
        <v>0.43703818999999999</v>
      </c>
      <c r="AR70" s="36">
        <v>1.2486805429999999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7.0568879999999999E-3</v>
      </c>
      <c r="BC70" s="36">
        <v>0.44474775900000002</v>
      </c>
      <c r="BD70" s="36">
        <v>0.97171838399999999</v>
      </c>
      <c r="BE70" s="36">
        <v>1.794124E-3</v>
      </c>
      <c r="BF70" s="36">
        <v>3.588248E-3</v>
      </c>
      <c r="BG70" s="36">
        <v>0.168442914</v>
      </c>
      <c r="BH70" s="36">
        <v>0.36787108699999999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4.4496470339999998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4.6434265760000004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0.103743776</v>
      </c>
      <c r="BH72" s="36">
        <v>1.9536246E-2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4.6966699409999997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5.7870186999999997E-2</v>
      </c>
      <c r="BC73" s="36">
        <v>2.1362947769999998</v>
      </c>
      <c r="BD73" s="36">
        <v>4.7698960699999997</v>
      </c>
      <c r="BE73" s="36">
        <v>1.4712759000000001E-2</v>
      </c>
      <c r="BF73" s="36">
        <v>2.9425519000000001E-2</v>
      </c>
      <c r="BG73" s="36">
        <v>8.9416164000000006E-2</v>
      </c>
      <c r="BH73" s="36">
        <v>0.49982763699999999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4.7335383049999997</v>
      </c>
      <c r="E74" s="36">
        <v>311</v>
      </c>
      <c r="F74" s="36">
        <v>0</v>
      </c>
      <c r="G74" s="36">
        <v>1</v>
      </c>
      <c r="H74" s="36">
        <v>310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6.0000000000000001E-3</v>
      </c>
      <c r="V74" s="36">
        <v>1.44E-2</v>
      </c>
      <c r="W74" s="36">
        <v>6.0000000000000001E-3</v>
      </c>
      <c r="X74" s="36">
        <v>1.44E-2</v>
      </c>
      <c r="Y74" s="36">
        <v>2.0400000000000001E-2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4.060319916846508E-4</v>
      </c>
      <c r="AH74" s="36">
        <v>6.9072108930262437E-4</v>
      </c>
      <c r="AI74" s="36">
        <v>2.2121742995232698E-3</v>
      </c>
      <c r="AJ74" s="36">
        <v>0</v>
      </c>
      <c r="AK74" s="36">
        <v>0</v>
      </c>
      <c r="AL74" s="36">
        <v>0</v>
      </c>
      <c r="AM74" s="36">
        <v>4.060319916846508E-4</v>
      </c>
      <c r="AN74" s="36">
        <v>6.9072108930262437E-4</v>
      </c>
      <c r="AO74" s="36">
        <v>2.2121742995232698E-3</v>
      </c>
      <c r="AP74" s="36">
        <v>2.7484761999999999E-2</v>
      </c>
      <c r="AQ74" s="36">
        <v>1.4799487E-2</v>
      </c>
      <c r="AR74" s="36">
        <v>4.2284248999999996E-2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0.51228770899999998</v>
      </c>
      <c r="BC74" s="36">
        <v>22.070898189000001</v>
      </c>
      <c r="BD74" s="36">
        <v>47.259786489</v>
      </c>
      <c r="BE74" s="36">
        <v>2.1110757000000001E-2</v>
      </c>
      <c r="BF74" s="36">
        <v>4.2221514000000002E-2</v>
      </c>
      <c r="BG74" s="36">
        <v>0.34817965099999998</v>
      </c>
      <c r="BH74" s="36">
        <v>2.3240253960000001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4.7120116230000004</v>
      </c>
      <c r="E75" s="36">
        <v>30</v>
      </c>
      <c r="F75" s="36">
        <v>0</v>
      </c>
      <c r="G75" s="36">
        <v>0</v>
      </c>
      <c r="H75" s="36">
        <v>30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1.1878531969999999</v>
      </c>
      <c r="BC75" s="36">
        <v>93.290610709000006</v>
      </c>
      <c r="BD75" s="36">
        <v>237.39101311499999</v>
      </c>
      <c r="BE75" s="36">
        <v>4.8949993999999997E-2</v>
      </c>
      <c r="BF75" s="36">
        <v>9.7899987999999993E-2</v>
      </c>
      <c r="BG75" s="36">
        <v>2.9998412820000002</v>
      </c>
      <c r="BH75" s="36">
        <v>17.888767498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4.3781706399999996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4.5314440029999998</v>
      </c>
      <c r="E77" s="36">
        <v>64</v>
      </c>
      <c r="F77" s="36">
        <v>0</v>
      </c>
      <c r="G77" s="36">
        <v>0</v>
      </c>
      <c r="H77" s="36">
        <v>64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4.5902442000000002E-2</v>
      </c>
      <c r="BH77" s="36">
        <v>0.42193171000000002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4.614508936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0.13113697299999999</v>
      </c>
      <c r="BC78" s="36">
        <v>5.6987815060000004</v>
      </c>
      <c r="BD78" s="36">
        <v>14.113432961999999</v>
      </c>
      <c r="BE78" s="36">
        <v>5.4039960000000003E-3</v>
      </c>
      <c r="BF78" s="36">
        <v>1.0807992000000001E-2</v>
      </c>
      <c r="BG78" s="36">
        <v>0.22077327699999999</v>
      </c>
      <c r="BH78" s="36">
        <v>2.913661839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4.5847630539999997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5.1416771999999999E-2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4.672962547</v>
      </c>
      <c r="E80" s="36">
        <v>11</v>
      </c>
      <c r="F80" s="36">
        <v>0</v>
      </c>
      <c r="G80" s="36">
        <v>1</v>
      </c>
      <c r="H80" s="36">
        <v>10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1.4999999999999999E-2</v>
      </c>
      <c r="V80" s="36">
        <v>3.5999999999999997E-2</v>
      </c>
      <c r="W80" s="36">
        <v>1.4999999999999999E-2</v>
      </c>
      <c r="X80" s="36">
        <v>3.5999999999999997E-2</v>
      </c>
      <c r="Y80" s="36">
        <v>5.0999999999999997E-2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1.1992282540983026E-3</v>
      </c>
      <c r="AH80" s="36">
        <v>2.0400664552476873E-3</v>
      </c>
      <c r="AI80" s="36">
        <v>6.5337263499148897E-3</v>
      </c>
      <c r="AJ80" s="36">
        <v>0</v>
      </c>
      <c r="AK80" s="36">
        <v>0</v>
      </c>
      <c r="AL80" s="36">
        <v>0</v>
      </c>
      <c r="AM80" s="36">
        <v>1.1992282540983026E-3</v>
      </c>
      <c r="AN80" s="36">
        <v>2.0400664552476873E-3</v>
      </c>
      <c r="AO80" s="36">
        <v>6.5337263499148897E-3</v>
      </c>
      <c r="AP80" s="36">
        <v>5.7993412000000001E-2</v>
      </c>
      <c r="AQ80" s="36">
        <v>3.1227220999999999E-2</v>
      </c>
      <c r="AR80" s="36">
        <v>8.9220632999999994E-2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4.8980865999999998E-2</v>
      </c>
      <c r="BC80" s="36">
        <v>1.928747955</v>
      </c>
      <c r="BD80" s="36">
        <v>4.847458585</v>
      </c>
      <c r="BE80" s="36">
        <v>2.0184420000000001E-3</v>
      </c>
      <c r="BF80" s="36">
        <v>4.0368840000000001E-3</v>
      </c>
      <c r="BG80" s="36">
        <v>0.27231311899999999</v>
      </c>
      <c r="BH80" s="36">
        <v>2.818764577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4.3327617429999998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4.6268581299999996</v>
      </c>
      <c r="E82" s="36">
        <v>36</v>
      </c>
      <c r="F82" s="36">
        <v>0</v>
      </c>
      <c r="G82" s="36">
        <v>0</v>
      </c>
      <c r="H82" s="36">
        <v>36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1.0986848E-2</v>
      </c>
      <c r="BC82" s="36">
        <v>0.66046147799999999</v>
      </c>
      <c r="BD82" s="36">
        <v>1.618517046</v>
      </c>
      <c r="BE82" s="36">
        <v>4.5275399999999998E-4</v>
      </c>
      <c r="BF82" s="36">
        <v>9.0550899999999998E-4</v>
      </c>
      <c r="BG82" s="36">
        <v>9.1905661999999999E-2</v>
      </c>
      <c r="BH82" s="36">
        <v>1.251341397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4.8017659220000004</v>
      </c>
      <c r="E83" s="36">
        <v>45</v>
      </c>
      <c r="F83" s="36">
        <v>0</v>
      </c>
      <c r="G83" s="36">
        <v>0</v>
      </c>
      <c r="H83" s="36">
        <v>45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2.3445700000000002E-3</v>
      </c>
      <c r="P83" s="36">
        <v>4.0751420000000003E-3</v>
      </c>
      <c r="Q83" s="36">
        <v>2.1928960000000002E-3</v>
      </c>
      <c r="R83" s="36">
        <v>1.51674E-4</v>
      </c>
      <c r="S83" s="36">
        <v>3.8773060000000001E-3</v>
      </c>
      <c r="T83" s="36">
        <v>1.9783599999999998E-4</v>
      </c>
      <c r="U83" s="36">
        <v>0</v>
      </c>
      <c r="V83" s="36">
        <v>0</v>
      </c>
      <c r="W83" s="36">
        <v>2.3445700000000002E-3</v>
      </c>
      <c r="X83" s="36">
        <v>4.0751420000000003E-3</v>
      </c>
      <c r="Y83" s="36">
        <v>6.419712000000001E-3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5.0837419999999996E-3</v>
      </c>
      <c r="AQ83" s="36">
        <v>2.7373990000000002E-3</v>
      </c>
      <c r="AR83" s="36">
        <v>7.8211410000000002E-3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0.22026537600000001</v>
      </c>
      <c r="BC83" s="36">
        <v>16.660220139</v>
      </c>
      <c r="BD83" s="36">
        <v>38.533264482</v>
      </c>
      <c r="BE83" s="36">
        <v>9.0768689999999996E-3</v>
      </c>
      <c r="BF83" s="36">
        <v>1.8153738999999999E-2</v>
      </c>
      <c r="BG83" s="36">
        <v>1.5806068600000001</v>
      </c>
      <c r="BH83" s="36">
        <v>3.3583546150000001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4.8619172080000004</v>
      </c>
      <c r="E84" s="36">
        <v>14</v>
      </c>
      <c r="F84" s="36">
        <v>0</v>
      </c>
      <c r="G84" s="36">
        <v>0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3.6298390000000002E-3</v>
      </c>
      <c r="P84" s="36">
        <v>5.8200610000000005E-3</v>
      </c>
      <c r="Q84" s="36">
        <v>3.4191910000000002E-3</v>
      </c>
      <c r="R84" s="36">
        <v>2.1064799999999999E-4</v>
      </c>
      <c r="S84" s="36">
        <v>5.5453010000000007E-3</v>
      </c>
      <c r="T84" s="36">
        <v>2.7475999999999998E-4</v>
      </c>
      <c r="U84" s="36">
        <v>0</v>
      </c>
      <c r="V84" s="36">
        <v>0</v>
      </c>
      <c r="W84" s="36">
        <v>3.6298390000000002E-3</v>
      </c>
      <c r="X84" s="36">
        <v>5.8200610000000005E-3</v>
      </c>
      <c r="Y84" s="36">
        <v>9.4499000000000007E-3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5.9045089999999996E-3</v>
      </c>
      <c r="AQ84" s="36">
        <v>3.179351E-3</v>
      </c>
      <c r="AR84" s="36">
        <v>9.0838599999999992E-3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0.26744124499999999</v>
      </c>
      <c r="BC84" s="36">
        <v>14.38855336</v>
      </c>
      <c r="BD84" s="36">
        <v>30.17543092</v>
      </c>
      <c r="BE84" s="36">
        <v>1.102093E-2</v>
      </c>
      <c r="BF84" s="36">
        <v>2.204186E-2</v>
      </c>
      <c r="BG84" s="36">
        <v>2.5733216940000001</v>
      </c>
      <c r="BH84" s="36">
        <v>5.4947003040000002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4.6776505349999997</v>
      </c>
      <c r="E85" s="36">
        <v>87</v>
      </c>
      <c r="F85" s="36">
        <v>0</v>
      </c>
      <c r="G85" s="36">
        <v>1</v>
      </c>
      <c r="H85" s="36">
        <v>86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3.0000000000000001E-3</v>
      </c>
      <c r="V85" s="36">
        <v>7.1999999999999998E-3</v>
      </c>
      <c r="W85" s="36">
        <v>3.0000000000000001E-3</v>
      </c>
      <c r="X85" s="36">
        <v>7.1999999999999998E-3</v>
      </c>
      <c r="Y85" s="36">
        <v>1.0200000000000001E-2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2.0824891904466499E-4</v>
      </c>
      <c r="AH85" s="36">
        <v>3.5426252894954502E-4</v>
      </c>
      <c r="AI85" s="36">
        <v>1.1345975589330023E-3</v>
      </c>
      <c r="AJ85" s="36">
        <v>0</v>
      </c>
      <c r="AK85" s="36">
        <v>0</v>
      </c>
      <c r="AL85" s="36">
        <v>0</v>
      </c>
      <c r="AM85" s="36">
        <v>2.0824891904466499E-4</v>
      </c>
      <c r="AN85" s="36">
        <v>3.5426252894954502E-4</v>
      </c>
      <c r="AO85" s="36">
        <v>1.1345975589330023E-3</v>
      </c>
      <c r="AP85" s="36">
        <v>1.0255274999999999E-2</v>
      </c>
      <c r="AQ85" s="36">
        <v>5.5220709999999999E-3</v>
      </c>
      <c r="AR85" s="36">
        <v>1.5777345999999998E-2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0.10926448900000001</v>
      </c>
      <c r="BH85" s="36">
        <v>3.5157971730000002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4.6230379539999999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0.109294076</v>
      </c>
      <c r="BC86" s="36">
        <v>4.6906928959999998</v>
      </c>
      <c r="BD86" s="36">
        <v>10.881103416</v>
      </c>
      <c r="BE86" s="36">
        <v>4.9679124999999998E-2</v>
      </c>
      <c r="BF86" s="36">
        <v>9.9358250999999995E-2</v>
      </c>
      <c r="BG86" s="36">
        <v>0.29393441999999997</v>
      </c>
      <c r="BH86" s="36">
        <v>1.7221514330000001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4.655820404</v>
      </c>
      <c r="E87" s="36">
        <v>12</v>
      </c>
      <c r="F87" s="36">
        <v>0</v>
      </c>
      <c r="G87" s="36">
        <v>1</v>
      </c>
      <c r="H87" s="36">
        <v>11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8.9999999999999993E-3</v>
      </c>
      <c r="V87" s="36">
        <v>2.1599999999999998E-2</v>
      </c>
      <c r="W87" s="36">
        <v>8.9999999999999993E-3</v>
      </c>
      <c r="X87" s="36">
        <v>2.1599999999999998E-2</v>
      </c>
      <c r="Y87" s="36">
        <v>3.0599999999999995E-2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6.4983547273925212E-4</v>
      </c>
      <c r="AH87" s="36">
        <v>1.1054672409817163E-3</v>
      </c>
      <c r="AI87" s="36">
        <v>3.5404829204414429E-3</v>
      </c>
      <c r="AJ87" s="36">
        <v>0</v>
      </c>
      <c r="AK87" s="36">
        <v>0</v>
      </c>
      <c r="AL87" s="36">
        <v>0</v>
      </c>
      <c r="AM87" s="36">
        <v>6.4983547273925212E-4</v>
      </c>
      <c r="AN87" s="36">
        <v>1.1054672409817163E-3</v>
      </c>
      <c r="AO87" s="36">
        <v>3.5404829204414429E-3</v>
      </c>
      <c r="AP87" s="36">
        <v>2.9860135999999999E-2</v>
      </c>
      <c r="AQ87" s="36">
        <v>1.6078535000000001E-2</v>
      </c>
      <c r="AR87" s="36">
        <v>4.5938671E-2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0.14306627</v>
      </c>
      <c r="BC87" s="36">
        <v>7.792544124</v>
      </c>
      <c r="BD87" s="36">
        <v>18.062049117000001</v>
      </c>
      <c r="BE87" s="36">
        <v>6.5030121999999996E-2</v>
      </c>
      <c r="BF87" s="36">
        <v>0.13006024499999999</v>
      </c>
      <c r="BG87" s="36">
        <v>0.29145581700000001</v>
      </c>
      <c r="BH87" s="36">
        <v>0.84689239400000005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4.4940179039999997</v>
      </c>
      <c r="E88" s="36">
        <v>36</v>
      </c>
      <c r="F88" s="36">
        <v>0</v>
      </c>
      <c r="G88" s="36">
        <v>0</v>
      </c>
      <c r="H88" s="36">
        <v>36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4.6423842540000004</v>
      </c>
      <c r="E89" s="36">
        <v>66</v>
      </c>
      <c r="F89" s="36">
        <v>0</v>
      </c>
      <c r="G89" s="36">
        <v>0</v>
      </c>
      <c r="H89" s="36">
        <v>66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5.9145669999999999E-3</v>
      </c>
      <c r="BC89" s="36">
        <v>0.22409717100000001</v>
      </c>
      <c r="BD89" s="36">
        <v>0.47346100899999999</v>
      </c>
      <c r="BE89" s="36">
        <v>2.6884389999999999E-3</v>
      </c>
      <c r="BF89" s="36">
        <v>5.3768790000000002E-3</v>
      </c>
      <c r="BG89" s="36">
        <v>0.107659084</v>
      </c>
      <c r="BH89" s="36">
        <v>3.6146509E-2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4.7876026620000003</v>
      </c>
      <c r="E90" s="36">
        <v>13</v>
      </c>
      <c r="F90" s="36">
        <v>0</v>
      </c>
      <c r="G90" s="36">
        <v>2</v>
      </c>
      <c r="H90" s="36">
        <v>11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3.6807400000000003E-4</v>
      </c>
      <c r="P90" s="36">
        <v>5.6915999999999998E-4</v>
      </c>
      <c r="Q90" s="36">
        <v>3.2953300000000002E-4</v>
      </c>
      <c r="R90" s="36">
        <v>3.8541000000000003E-5</v>
      </c>
      <c r="S90" s="36">
        <v>5.1888900000000003E-4</v>
      </c>
      <c r="T90" s="36">
        <v>5.0271E-5</v>
      </c>
      <c r="U90" s="36">
        <v>6.0000000000000001E-3</v>
      </c>
      <c r="V90" s="36">
        <v>1.44E-2</v>
      </c>
      <c r="W90" s="36">
        <v>6.3680740000000005E-3</v>
      </c>
      <c r="X90" s="36">
        <v>1.4969159999999999E-2</v>
      </c>
      <c r="Y90" s="36">
        <v>2.1337234E-2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4.754715345960573E-4</v>
      </c>
      <c r="AH90" s="36">
        <v>8.088481278185803E-4</v>
      </c>
      <c r="AI90" s="36">
        <v>2.5905000850405882E-3</v>
      </c>
      <c r="AJ90" s="36">
        <v>0</v>
      </c>
      <c r="AK90" s="36">
        <v>0</v>
      </c>
      <c r="AL90" s="36">
        <v>0</v>
      </c>
      <c r="AM90" s="36">
        <v>4.754715345960573E-4</v>
      </c>
      <c r="AN90" s="36">
        <v>8.088481278185803E-4</v>
      </c>
      <c r="AO90" s="36">
        <v>2.5905000850405882E-3</v>
      </c>
      <c r="AP90" s="36">
        <v>1.99312E-2</v>
      </c>
      <c r="AQ90" s="36">
        <v>1.0732185E-2</v>
      </c>
      <c r="AR90" s="36">
        <v>3.0663385000000001E-2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0.27057639100000003</v>
      </c>
      <c r="BC90" s="36">
        <v>14.227808071</v>
      </c>
      <c r="BD90" s="36">
        <v>35.104519660999998</v>
      </c>
      <c r="BE90" s="36">
        <v>0.122989268</v>
      </c>
      <c r="BF90" s="36">
        <v>0.245978537</v>
      </c>
      <c r="BG90" s="36">
        <v>0.48019231899999998</v>
      </c>
      <c r="BH90" s="36">
        <v>7.4178481249999999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4.7976095059999997</v>
      </c>
      <c r="E91" s="36">
        <v>93</v>
      </c>
      <c r="F91" s="36">
        <v>0</v>
      </c>
      <c r="G91" s="36">
        <v>2</v>
      </c>
      <c r="H91" s="36">
        <v>91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5.2552000000000002E-4</v>
      </c>
      <c r="P91" s="36">
        <v>7.9321100000000005E-4</v>
      </c>
      <c r="Q91" s="36">
        <v>4.75224E-4</v>
      </c>
      <c r="R91" s="36">
        <v>5.0296000000000001E-5</v>
      </c>
      <c r="S91" s="36">
        <v>7.2760700000000002E-4</v>
      </c>
      <c r="T91" s="36">
        <v>6.5604000000000004E-5</v>
      </c>
      <c r="U91" s="36">
        <v>6.9000000000000006E-2</v>
      </c>
      <c r="V91" s="36">
        <v>0.1656</v>
      </c>
      <c r="W91" s="36">
        <v>6.9525520000000007E-2</v>
      </c>
      <c r="X91" s="36">
        <v>0.16639321099999999</v>
      </c>
      <c r="Y91" s="36">
        <v>0.23591873099999999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4.855494662066165E-3</v>
      </c>
      <c r="AH91" s="36">
        <v>8.2599219538596821E-3</v>
      </c>
      <c r="AI91" s="36">
        <v>2.6454074365739794E-2</v>
      </c>
      <c r="AJ91" s="36">
        <v>0</v>
      </c>
      <c r="AK91" s="36">
        <v>0</v>
      </c>
      <c r="AL91" s="36">
        <v>0</v>
      </c>
      <c r="AM91" s="36">
        <v>4.855494662066165E-3</v>
      </c>
      <c r="AN91" s="36">
        <v>8.2599219538596821E-3</v>
      </c>
      <c r="AO91" s="36">
        <v>2.6454074365739794E-2</v>
      </c>
      <c r="AP91" s="36">
        <v>0.20558275200000001</v>
      </c>
      <c r="AQ91" s="36">
        <v>0.110698405</v>
      </c>
      <c r="AR91" s="36">
        <v>0.31628115700000003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0.220495255</v>
      </c>
      <c r="BC91" s="36">
        <v>14.198485456</v>
      </c>
      <c r="BD91" s="36">
        <v>31.527130402000001</v>
      </c>
      <c r="BE91" s="36">
        <v>0.100225115</v>
      </c>
      <c r="BF91" s="36">
        <v>0.20045023100000001</v>
      </c>
      <c r="BG91" s="36">
        <v>0.67077171099999999</v>
      </c>
      <c r="BH91" s="36">
        <v>6.0093920089999999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5.2182516550000004</v>
      </c>
      <c r="E92" s="36">
        <v>49</v>
      </c>
      <c r="F92" s="36">
        <v>0</v>
      </c>
      <c r="G92" s="36">
        <v>5</v>
      </c>
      <c r="H92" s="36">
        <v>44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2.0523300000000001E-4</v>
      </c>
      <c r="P92" s="36">
        <v>2.98549E-4</v>
      </c>
      <c r="Q92" s="36">
        <v>1.8733000000000001E-4</v>
      </c>
      <c r="R92" s="36">
        <v>1.7903000000000001E-5</v>
      </c>
      <c r="S92" s="36">
        <v>2.7519799999999999E-4</v>
      </c>
      <c r="T92" s="36">
        <v>2.3351000000000001E-5</v>
      </c>
      <c r="U92" s="36">
        <v>6.9599999999999995E-2</v>
      </c>
      <c r="V92" s="36">
        <v>0.1668</v>
      </c>
      <c r="W92" s="36">
        <v>6.9805232999999994E-2</v>
      </c>
      <c r="X92" s="36">
        <v>0.16709854900000001</v>
      </c>
      <c r="Y92" s="36">
        <v>0.23690378200000001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4.1417304313318311E-3</v>
      </c>
      <c r="AH92" s="36">
        <v>7.045702342955297E-3</v>
      </c>
      <c r="AI92" s="36">
        <v>2.2565289936221696E-2</v>
      </c>
      <c r="AJ92" s="36">
        <v>0</v>
      </c>
      <c r="AK92" s="36">
        <v>0</v>
      </c>
      <c r="AL92" s="36">
        <v>0</v>
      </c>
      <c r="AM92" s="36">
        <v>4.1417304313318311E-3</v>
      </c>
      <c r="AN92" s="36">
        <v>7.045702342955297E-3</v>
      </c>
      <c r="AO92" s="36">
        <v>2.2565289936221696E-2</v>
      </c>
      <c r="AP92" s="36">
        <v>0.48450948999999999</v>
      </c>
      <c r="AQ92" s="36">
        <v>0.26088972500000002</v>
      </c>
      <c r="AR92" s="36">
        <v>0.74539921499999995</v>
      </c>
      <c r="AS92" s="36">
        <v>1.4079331E-2</v>
      </c>
      <c r="AT92" s="36">
        <v>3.1706178000000002E-2</v>
      </c>
      <c r="AU92" s="36">
        <v>6.9258558999999997E-2</v>
      </c>
      <c r="AV92" s="36">
        <v>8.2908277000000002E-2</v>
      </c>
      <c r="AW92" s="36">
        <v>0.18110375400000001</v>
      </c>
      <c r="AX92" s="36">
        <v>7.4827348000000002E-2</v>
      </c>
      <c r="AY92" s="36">
        <v>0.16345187799999999</v>
      </c>
      <c r="AZ92" s="36">
        <v>2.5664999999999999E-5</v>
      </c>
      <c r="BA92" s="36">
        <v>5.1329999999999998E-5</v>
      </c>
      <c r="BB92" s="36">
        <v>12.881280592</v>
      </c>
      <c r="BC92" s="36">
        <v>1295.544022715</v>
      </c>
      <c r="BD92" s="36">
        <v>2829.9693816180002</v>
      </c>
      <c r="BE92" s="36">
        <v>0.37573010899999998</v>
      </c>
      <c r="BF92" s="36">
        <v>0.75146021900000004</v>
      </c>
      <c r="BG92" s="36">
        <v>9.0800007600000008</v>
      </c>
      <c r="BH92" s="36">
        <v>170.51120365599999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5.4370441930000002</v>
      </c>
      <c r="E93" s="36">
        <v>6</v>
      </c>
      <c r="F93" s="36">
        <v>0</v>
      </c>
      <c r="G93" s="36">
        <v>3</v>
      </c>
      <c r="H93" s="36">
        <v>3</v>
      </c>
      <c r="I93" s="36">
        <v>2.6786453999938266E-2</v>
      </c>
      <c r="J93" s="36">
        <v>11.936785020549282</v>
      </c>
      <c r="K93" s="36">
        <v>2.6786453999938266E-2</v>
      </c>
      <c r="L93" s="36">
        <v>0</v>
      </c>
      <c r="M93" s="36">
        <v>1.7249749745485756</v>
      </c>
      <c r="N93" s="36">
        <v>10.238596500000645</v>
      </c>
      <c r="O93" s="36">
        <v>0.18045802</v>
      </c>
      <c r="P93" s="36">
        <v>0.30457277799999999</v>
      </c>
      <c r="Q93" s="36">
        <v>0.16444652300000001</v>
      </c>
      <c r="R93" s="36">
        <v>1.6011497E-2</v>
      </c>
      <c r="S93" s="36">
        <v>0.28368821499999997</v>
      </c>
      <c r="T93" s="36">
        <v>2.0884563000000002E-2</v>
      </c>
      <c r="U93" s="36">
        <v>0</v>
      </c>
      <c r="V93" s="36">
        <v>0</v>
      </c>
      <c r="W93" s="36">
        <v>0.20724447399993826</v>
      </c>
      <c r="X93" s="36">
        <v>12.241357798549283</v>
      </c>
      <c r="Y93" s="36">
        <v>12.448602272549222</v>
      </c>
      <c r="Z93" s="36">
        <v>5.9921143818239824E-4</v>
      </c>
      <c r="AA93" s="36">
        <v>1.2823124777103313E-4</v>
      </c>
      <c r="AB93" s="36">
        <v>1.28231E-4</v>
      </c>
      <c r="AC93" s="36">
        <v>1.7200220077442734E-4</v>
      </c>
      <c r="AD93" s="36">
        <v>8.0113727143589636E-2</v>
      </c>
      <c r="AE93" s="36">
        <v>0.72102354429230697</v>
      </c>
      <c r="AF93" s="36">
        <v>0.8011372714358963</v>
      </c>
      <c r="AG93" s="36">
        <v>0</v>
      </c>
      <c r="AH93" s="36">
        <v>0</v>
      </c>
      <c r="AI93" s="36">
        <v>0</v>
      </c>
      <c r="AJ93" s="36">
        <v>5.0268216081183224E-6</v>
      </c>
      <c r="AK93" s="36">
        <v>6.0746247599556352E-6</v>
      </c>
      <c r="AL93" s="36">
        <v>1.5193130873258987E-5</v>
      </c>
      <c r="AM93" s="36">
        <v>1.7702902238254568E-4</v>
      </c>
      <c r="AN93" s="36">
        <v>8.0119801768349597E-2</v>
      </c>
      <c r="AO93" s="36">
        <v>0.72103873742318025</v>
      </c>
      <c r="AP93" s="36">
        <v>214.91652664899999</v>
      </c>
      <c r="AQ93" s="36">
        <v>115.72428358000001</v>
      </c>
      <c r="AR93" s="36">
        <v>330.64081022900001</v>
      </c>
      <c r="AS93" s="36">
        <v>6.2676520230000001</v>
      </c>
      <c r="AT93" s="36">
        <v>981.116067821</v>
      </c>
      <c r="AU93" s="36">
        <v>2295.863475313</v>
      </c>
      <c r="AV93" s="36">
        <v>572.52997492500003</v>
      </c>
      <c r="AW93" s="36">
        <v>1339.750413904</v>
      </c>
      <c r="AX93" s="36">
        <v>539.99018231699995</v>
      </c>
      <c r="AY93" s="36">
        <v>1263.605578658</v>
      </c>
      <c r="AZ93" s="36">
        <v>4.5280525000000002E-2</v>
      </c>
      <c r="BA93" s="36">
        <v>9.0561051000000004E-2</v>
      </c>
      <c r="BB93" s="36">
        <v>3.0985944820000002</v>
      </c>
      <c r="BC93" s="36">
        <v>164.36444753800001</v>
      </c>
      <c r="BD93" s="36">
        <v>384.62149802499999</v>
      </c>
      <c r="BE93" s="36">
        <v>9.0381948000000004E-2</v>
      </c>
      <c r="BF93" s="36">
        <v>0.18076389700000001</v>
      </c>
      <c r="BG93" s="36">
        <v>5.0312279689999997</v>
      </c>
      <c r="BH93" s="36">
        <v>55.187960230999998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5.5394418129999998</v>
      </c>
      <c r="E94" s="36">
        <v>3</v>
      </c>
      <c r="F94" s="36">
        <v>0</v>
      </c>
      <c r="G94" s="36">
        <v>1</v>
      </c>
      <c r="H94" s="36">
        <v>2</v>
      </c>
      <c r="I94" s="36">
        <v>1.9939435864821456E-2</v>
      </c>
      <c r="J94" s="36">
        <v>2.8891582455565796</v>
      </c>
      <c r="K94" s="36">
        <v>4.2584358666113032E-3</v>
      </c>
      <c r="L94" s="36">
        <v>1.5680999998210154E-2</v>
      </c>
      <c r="M94" s="36">
        <v>0.29532668142011242</v>
      </c>
      <c r="N94" s="36">
        <v>2.6137710000012886</v>
      </c>
      <c r="O94" s="36">
        <v>6.9891980000000006E-2</v>
      </c>
      <c r="P94" s="36">
        <v>0.114857165</v>
      </c>
      <c r="Q94" s="36">
        <v>6.0265991000000005E-2</v>
      </c>
      <c r="R94" s="36">
        <v>9.6259890000000015E-3</v>
      </c>
      <c r="S94" s="36">
        <v>0.102301527</v>
      </c>
      <c r="T94" s="36">
        <v>1.2555637999999999E-2</v>
      </c>
      <c r="U94" s="36">
        <v>3.0000000000000001E-3</v>
      </c>
      <c r="V94" s="36">
        <v>7.1999999999999998E-3</v>
      </c>
      <c r="W94" s="36">
        <v>9.2831415864821465E-2</v>
      </c>
      <c r="X94" s="36">
        <v>3.0112154105565798</v>
      </c>
      <c r="Y94" s="36">
        <v>3.1040468264214014</v>
      </c>
      <c r="Z94" s="36">
        <v>2.2891942756567938E-4</v>
      </c>
      <c r="AA94" s="36">
        <v>4.8988757499055356E-5</v>
      </c>
      <c r="AB94" s="36">
        <v>4.8988700000000001E-5</v>
      </c>
      <c r="AC94" s="36">
        <v>3.0940835053015327E-5</v>
      </c>
      <c r="AD94" s="36">
        <v>3.8935379628903116E-2</v>
      </c>
      <c r="AE94" s="36">
        <v>0.35041841666012796</v>
      </c>
      <c r="AF94" s="36">
        <v>0.38935379628903111</v>
      </c>
      <c r="AG94" s="36">
        <v>2.103276691408681E-4</v>
      </c>
      <c r="AH94" s="36">
        <v>3.5779879348101699E-4</v>
      </c>
      <c r="AI94" s="36">
        <v>1.1459231629054193E-3</v>
      </c>
      <c r="AJ94" s="36">
        <v>1.9204206136864418E-6</v>
      </c>
      <c r="AK94" s="36">
        <v>2.3207178449675865E-6</v>
      </c>
      <c r="AL94" s="36">
        <v>5.8043041886191523E-6</v>
      </c>
      <c r="AM94" s="36">
        <v>2.4318892480756986E-4</v>
      </c>
      <c r="AN94" s="36">
        <v>3.9295499140229097E-2</v>
      </c>
      <c r="AO94" s="36">
        <v>0.35157014412722198</v>
      </c>
      <c r="AP94" s="36">
        <v>180.097989388</v>
      </c>
      <c r="AQ94" s="36">
        <v>96.975840439999999</v>
      </c>
      <c r="AR94" s="36">
        <v>277.07382982799999</v>
      </c>
      <c r="AS94" s="36">
        <v>5.9982311599999996</v>
      </c>
      <c r="AT94" s="36">
        <v>408.13319442099998</v>
      </c>
      <c r="AU94" s="36">
        <v>898.53174344199999</v>
      </c>
      <c r="AV94" s="36">
        <v>236.51669052299999</v>
      </c>
      <c r="AW94" s="36">
        <v>520.70686039199995</v>
      </c>
      <c r="AX94" s="36">
        <v>223.94530298199999</v>
      </c>
      <c r="AY94" s="36">
        <v>493.03013397199999</v>
      </c>
      <c r="AZ94" s="36">
        <v>0.36590854499999997</v>
      </c>
      <c r="BA94" s="36">
        <v>0.73181709100000003</v>
      </c>
      <c r="BB94" s="36">
        <v>2.1432978669999998</v>
      </c>
      <c r="BC94" s="36">
        <v>140.808423121</v>
      </c>
      <c r="BD94" s="36">
        <v>309.99889165600001</v>
      </c>
      <c r="BE94" s="36">
        <v>6.2517194999999998E-2</v>
      </c>
      <c r="BF94" s="36">
        <v>0.12503439099999999</v>
      </c>
      <c r="BG94" s="36">
        <v>5.3451801999999997</v>
      </c>
      <c r="BH94" s="36">
        <v>51.381206294999998</v>
      </c>
      <c r="BI94" s="36">
        <v>0</v>
      </c>
      <c r="BJ94" s="36">
        <v>0</v>
      </c>
      <c r="BK94" s="36">
        <v>0.12</v>
      </c>
      <c r="BL94" s="36">
        <v>0.12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5.1340621439999996</v>
      </c>
      <c r="E95" s="36">
        <v>8</v>
      </c>
      <c r="F95" s="36">
        <v>0</v>
      </c>
      <c r="G95" s="36">
        <v>2</v>
      </c>
      <c r="H95" s="36">
        <v>6</v>
      </c>
      <c r="I95" s="36">
        <v>9.3302889867366306E-6</v>
      </c>
      <c r="J95" s="36">
        <v>0.13289952169444144</v>
      </c>
      <c r="K95" s="36">
        <v>9.3302889867366306E-6</v>
      </c>
      <c r="L95" s="36">
        <v>0</v>
      </c>
      <c r="M95" s="36">
        <v>1.9138519834288614E-3</v>
      </c>
      <c r="N95" s="36">
        <v>0.13099499999999931</v>
      </c>
      <c r="O95" s="36">
        <v>9.5207480000000008E-3</v>
      </c>
      <c r="P95" s="36">
        <v>1.6663911E-2</v>
      </c>
      <c r="Q95" s="36">
        <v>8.8163740000000001E-3</v>
      </c>
      <c r="R95" s="36">
        <v>7.0437400000000002E-4</v>
      </c>
      <c r="S95" s="36">
        <v>1.5745162E-2</v>
      </c>
      <c r="T95" s="36">
        <v>9.1874899999999995E-4</v>
      </c>
      <c r="U95" s="36">
        <v>1.2E-2</v>
      </c>
      <c r="V95" s="36">
        <v>2.8799999999999999E-2</v>
      </c>
      <c r="W95" s="36">
        <v>2.1530078288986738E-2</v>
      </c>
      <c r="X95" s="36">
        <v>0.17836343269444144</v>
      </c>
      <c r="Y95" s="36">
        <v>0.19989351098342817</v>
      </c>
      <c r="Z95" s="36">
        <v>8.2134057083860843E-7</v>
      </c>
      <c r="AA95" s="36">
        <v>1.7576688215946217E-7</v>
      </c>
      <c r="AB95" s="36">
        <v>1.7576699999999999E-7</v>
      </c>
      <c r="AC95" s="36">
        <v>5.287135264225011E-8</v>
      </c>
      <c r="AD95" s="36">
        <v>1.0282351695860552E-3</v>
      </c>
      <c r="AE95" s="36">
        <v>9.2541165262744959E-3</v>
      </c>
      <c r="AF95" s="36">
        <v>1.028235169586055E-2</v>
      </c>
      <c r="AG95" s="36">
        <v>8.839951295795726E-4</v>
      </c>
      <c r="AH95" s="36">
        <v>1.5038078066411122E-3</v>
      </c>
      <c r="AI95" s="36">
        <v>4.8162493266749127E-3</v>
      </c>
      <c r="AJ95" s="36">
        <v>6.8902944966047962E-9</v>
      </c>
      <c r="AK95" s="36">
        <v>8.3265245547731983E-9</v>
      </c>
      <c r="AL95" s="36">
        <v>2.0825315518089324E-8</v>
      </c>
      <c r="AM95" s="36">
        <v>8.8405489122671147E-4</v>
      </c>
      <c r="AN95" s="36">
        <v>2.5320513027517226E-3</v>
      </c>
      <c r="AO95" s="36">
        <v>1.4070386678264928E-2</v>
      </c>
      <c r="AP95" s="36">
        <v>0.25634501199999998</v>
      </c>
      <c r="AQ95" s="36">
        <v>0.138031929</v>
      </c>
      <c r="AR95" s="36">
        <v>0.39437694099999998</v>
      </c>
      <c r="AS95" s="36">
        <v>7.2442790000000002E-3</v>
      </c>
      <c r="AT95" s="36">
        <v>1.4822673E-2</v>
      </c>
      <c r="AU95" s="36">
        <v>3.4642635999999997E-2</v>
      </c>
      <c r="AV95" s="36">
        <v>9.2307169999999994E-2</v>
      </c>
      <c r="AW95" s="36">
        <v>0.21573462099999999</v>
      </c>
      <c r="AX95" s="36">
        <v>8.1519302000000002E-2</v>
      </c>
      <c r="AY95" s="36">
        <v>0.190521883</v>
      </c>
      <c r="AZ95" s="36">
        <v>5.2101000000000001E-5</v>
      </c>
      <c r="BA95" s="36">
        <v>1.0420300000000001E-4</v>
      </c>
      <c r="BB95" s="36">
        <v>1.0871771290000001</v>
      </c>
      <c r="BC95" s="36">
        <v>94.767889709000002</v>
      </c>
      <c r="BD95" s="36">
        <v>221.48566273500001</v>
      </c>
      <c r="BE95" s="36">
        <v>3.1711534999999999E-2</v>
      </c>
      <c r="BF95" s="36">
        <v>6.3423069999999998E-2</v>
      </c>
      <c r="BG95" s="36">
        <v>0.58165576600000002</v>
      </c>
      <c r="BH95" s="36">
        <v>24.404563351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5.2509214340000003</v>
      </c>
      <c r="E96" s="36">
        <v>3</v>
      </c>
      <c r="F96" s="36">
        <v>0</v>
      </c>
      <c r="G96" s="36">
        <v>2</v>
      </c>
      <c r="H96" s="36">
        <v>1</v>
      </c>
      <c r="I96" s="36">
        <v>9.4276655583827432E-7</v>
      </c>
      <c r="J96" s="36">
        <v>5.8792318352033232E-2</v>
      </c>
      <c r="K96" s="36">
        <v>9.4276655583827432E-7</v>
      </c>
      <c r="L96" s="36">
        <v>0</v>
      </c>
      <c r="M96" s="36">
        <v>1.8526111816496993E-4</v>
      </c>
      <c r="N96" s="36">
        <v>5.8608000000424099E-2</v>
      </c>
      <c r="O96" s="36">
        <v>6.0994990000000004E-3</v>
      </c>
      <c r="P96" s="36">
        <v>9.8335769999999996E-3</v>
      </c>
      <c r="Q96" s="36">
        <v>5.1836060000000003E-3</v>
      </c>
      <c r="R96" s="36">
        <v>9.1589299999999998E-4</v>
      </c>
      <c r="S96" s="36">
        <v>8.6389329999999997E-3</v>
      </c>
      <c r="T96" s="36">
        <v>1.1946440000000001E-3</v>
      </c>
      <c r="U96" s="36">
        <v>8.9999999999999993E-3</v>
      </c>
      <c r="V96" s="36">
        <v>2.1599999999999998E-2</v>
      </c>
      <c r="W96" s="36">
        <v>1.5100441766555839E-2</v>
      </c>
      <c r="X96" s="36">
        <v>9.0225895352033222E-2</v>
      </c>
      <c r="Y96" s="36">
        <v>0.10532633711858906</v>
      </c>
      <c r="Z96" s="36">
        <v>1.1430800851482821E-7</v>
      </c>
      <c r="AA96" s="36">
        <v>2.4461913822173235E-8</v>
      </c>
      <c r="AB96" s="36">
        <v>2.4461899999999999E-8</v>
      </c>
      <c r="AC96" s="36">
        <v>3.5233209284479275E-9</v>
      </c>
      <c r="AD96" s="36">
        <v>1.7661425465480214E-4</v>
      </c>
      <c r="AE96" s="36">
        <v>1.5895282918932194E-3</v>
      </c>
      <c r="AF96" s="36">
        <v>1.7661425465480213E-3</v>
      </c>
      <c r="AG96" s="36">
        <v>1.1892514813920964E-3</v>
      </c>
      <c r="AH96" s="36">
        <v>2.0230944740923023E-3</v>
      </c>
      <c r="AI96" s="36">
        <v>6.4793701399983201E-3</v>
      </c>
      <c r="AJ96" s="36">
        <v>9.5893822473215608E-10</v>
      </c>
      <c r="AK96" s="36">
        <v>1.1588216844254409E-9</v>
      </c>
      <c r="AL96" s="36">
        <v>2.8983073368263055E-9</v>
      </c>
      <c r="AM96" s="36">
        <v>1.1892559636512497E-3</v>
      </c>
      <c r="AN96" s="36">
        <v>2.1997098875687891E-3</v>
      </c>
      <c r="AO96" s="36">
        <v>8.0689013301988768E-3</v>
      </c>
      <c r="AP96" s="36">
        <v>2.6744472209999999</v>
      </c>
      <c r="AQ96" s="36">
        <v>1.4400869650000001</v>
      </c>
      <c r="AR96" s="36">
        <v>4.1145341860000002</v>
      </c>
      <c r="AS96" s="36">
        <v>0.30206142899999999</v>
      </c>
      <c r="AT96" s="36">
        <v>7.7204291889999999</v>
      </c>
      <c r="AU96" s="36">
        <v>20.295885985000002</v>
      </c>
      <c r="AV96" s="36">
        <v>8.4998706449999997</v>
      </c>
      <c r="AW96" s="36">
        <v>22.344924262999999</v>
      </c>
      <c r="AX96" s="36">
        <v>7.8234776549999996</v>
      </c>
      <c r="AY96" s="36">
        <v>20.566785420999999</v>
      </c>
      <c r="AZ96" s="36">
        <v>2.6209670000000001E-3</v>
      </c>
      <c r="BA96" s="36">
        <v>5.2419340000000002E-3</v>
      </c>
      <c r="BB96" s="36">
        <v>0.42519356699999999</v>
      </c>
      <c r="BC96" s="36">
        <v>26.370320177</v>
      </c>
      <c r="BD96" s="36">
        <v>69.323738176000006</v>
      </c>
      <c r="BE96" s="36">
        <v>1.240234E-2</v>
      </c>
      <c r="BF96" s="36">
        <v>2.4804679999999999E-2</v>
      </c>
      <c r="BG96" s="36">
        <v>1.679128076</v>
      </c>
      <c r="BH96" s="36">
        <v>14.379168371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4.7302372899999998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3.0000000000000001E-3</v>
      </c>
      <c r="V97" s="36">
        <v>7.1999999999999998E-3</v>
      </c>
      <c r="W97" s="36">
        <v>3.0000000000000001E-3</v>
      </c>
      <c r="X97" s="36">
        <v>7.1999999999999998E-3</v>
      </c>
      <c r="Y97" s="36">
        <v>1.0200000000000001E-2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2.5919835211596918E-4</v>
      </c>
      <c r="AH97" s="36">
        <v>4.4093512773751077E-4</v>
      </c>
      <c r="AI97" s="36">
        <v>1.4121841253214871E-3</v>
      </c>
      <c r="AJ97" s="36">
        <v>0</v>
      </c>
      <c r="AK97" s="36">
        <v>0</v>
      </c>
      <c r="AL97" s="36">
        <v>0</v>
      </c>
      <c r="AM97" s="36">
        <v>2.5919835211596918E-4</v>
      </c>
      <c r="AN97" s="36">
        <v>4.4093512773751077E-4</v>
      </c>
      <c r="AO97" s="36">
        <v>1.4121841253214871E-3</v>
      </c>
      <c r="AP97" s="36">
        <v>1.1905014E-2</v>
      </c>
      <c r="AQ97" s="36">
        <v>6.410392E-3</v>
      </c>
      <c r="AR97" s="36">
        <v>1.8315405999999999E-2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1.4755282999999999E-2</v>
      </c>
      <c r="BF97" s="36">
        <v>2.9510565999999998E-2</v>
      </c>
      <c r="BG97" s="36">
        <v>0.25294344200000002</v>
      </c>
      <c r="BH97" s="36">
        <v>10.451295417000001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5.2052360699999998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1.7639000000000002E-5</v>
      </c>
      <c r="P98" s="36">
        <v>2.8337999999999999E-5</v>
      </c>
      <c r="Q98" s="36">
        <v>1.5828000000000002E-5</v>
      </c>
      <c r="R98" s="36">
        <v>1.8109999999999999E-6</v>
      </c>
      <c r="S98" s="36">
        <v>2.5976E-5</v>
      </c>
      <c r="T98" s="36">
        <v>2.362E-6</v>
      </c>
      <c r="U98" s="36">
        <v>0</v>
      </c>
      <c r="V98" s="36">
        <v>0</v>
      </c>
      <c r="W98" s="36">
        <v>1.7639000000000002E-5</v>
      </c>
      <c r="X98" s="36">
        <v>2.8337999999999999E-5</v>
      </c>
      <c r="Y98" s="36">
        <v>4.5976999999999997E-5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3.6718999999999999E-5</v>
      </c>
      <c r="AQ98" s="36">
        <v>1.9772E-5</v>
      </c>
      <c r="AR98" s="36">
        <v>5.6490999999999998E-5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0.21874881900000001</v>
      </c>
      <c r="BC98" s="36">
        <v>15.874477358</v>
      </c>
      <c r="BD98" s="36">
        <v>39.892091806000003</v>
      </c>
      <c r="BE98" s="36">
        <v>6.3806160000000004E-3</v>
      </c>
      <c r="BF98" s="36">
        <v>1.2761233E-2</v>
      </c>
      <c r="BG98" s="36">
        <v>0.899786376</v>
      </c>
      <c r="BH98" s="36">
        <v>10.503646368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4.7920769539999997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2.1639999999999999E-6</v>
      </c>
      <c r="P99" s="36">
        <v>3.6829999999999997E-6</v>
      </c>
      <c r="Q99" s="36">
        <v>1.933E-6</v>
      </c>
      <c r="R99" s="36">
        <v>2.3099999999999999E-7</v>
      </c>
      <c r="S99" s="36">
        <v>3.3809999999999999E-6</v>
      </c>
      <c r="T99" s="36">
        <v>3.0199999999999998E-7</v>
      </c>
      <c r="U99" s="36" t="s">
        <v>339</v>
      </c>
      <c r="V99" s="36" t="s">
        <v>339</v>
      </c>
      <c r="W99" s="36">
        <v>2.1639999999999999E-6</v>
      </c>
      <c r="X99" s="36">
        <v>3.6829999999999997E-6</v>
      </c>
      <c r="Y99" s="36">
        <v>5.8470000000000001E-6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5.3720000000000004E-6</v>
      </c>
      <c r="AQ99" s="36">
        <v>2.892E-6</v>
      </c>
      <c r="AR99" s="36">
        <v>8.2640000000000008E-6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0.185316542</v>
      </c>
      <c r="BC99" s="36">
        <v>11.68501951</v>
      </c>
      <c r="BD99" s="36">
        <v>28.405453906999998</v>
      </c>
      <c r="BE99" s="36">
        <v>5.4054410000000004E-3</v>
      </c>
      <c r="BF99" s="36">
        <v>1.0810882000000001E-2</v>
      </c>
      <c r="BG99" s="36">
        <v>1.743699753</v>
      </c>
      <c r="BH99" s="36">
        <v>6.3888598490000001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5.2327909259999998</v>
      </c>
      <c r="E100" s="36">
        <v>5</v>
      </c>
      <c r="F100" s="36">
        <v>0</v>
      </c>
      <c r="G100" s="36">
        <v>2</v>
      </c>
      <c r="H100" s="36">
        <v>3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6.0000000000000001E-3</v>
      </c>
      <c r="V100" s="36">
        <v>1.44E-2</v>
      </c>
      <c r="W100" s="36">
        <v>6.0000000000000001E-3</v>
      </c>
      <c r="X100" s="36">
        <v>1.44E-2</v>
      </c>
      <c r="Y100" s="36">
        <v>2.0400000000000001E-2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4.5859363363363366E-4</v>
      </c>
      <c r="AH100" s="36">
        <v>7.8013629629629638E-4</v>
      </c>
      <c r="AI100" s="36">
        <v>2.4985446246246247E-3</v>
      </c>
      <c r="AJ100" s="36">
        <v>0</v>
      </c>
      <c r="AK100" s="36">
        <v>0</v>
      </c>
      <c r="AL100" s="36">
        <v>0</v>
      </c>
      <c r="AM100" s="36">
        <v>4.5859363363363366E-4</v>
      </c>
      <c r="AN100" s="36">
        <v>7.8013629629629638E-4</v>
      </c>
      <c r="AO100" s="36">
        <v>2.4985446246246247E-3</v>
      </c>
      <c r="AP100" s="36">
        <v>2.0128164E-2</v>
      </c>
      <c r="AQ100" s="36">
        <v>1.0838242E-2</v>
      </c>
      <c r="AR100" s="36">
        <v>3.0966406000000002E-2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0.118647421</v>
      </c>
      <c r="BC100" s="36">
        <v>3.8582233650000002</v>
      </c>
      <c r="BD100" s="36">
        <v>9.3782718539999994</v>
      </c>
      <c r="BE100" s="36">
        <v>3.46079E-3</v>
      </c>
      <c r="BF100" s="36">
        <v>6.9215800000000001E-3</v>
      </c>
      <c r="BG100" s="36">
        <v>1.581677556</v>
      </c>
      <c r="BH100" s="36">
        <v>6.8608763350000004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5.0473846760000001</v>
      </c>
      <c r="E101" s="36">
        <v>28</v>
      </c>
      <c r="F101" s="36">
        <v>0</v>
      </c>
      <c r="G101" s="36">
        <v>3</v>
      </c>
      <c r="H101" s="36">
        <v>25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9.0000000000000011E-3</v>
      </c>
      <c r="V101" s="36">
        <v>2.1600000000000001E-2</v>
      </c>
      <c r="W101" s="36">
        <v>9.0000000000000011E-3</v>
      </c>
      <c r="X101" s="36">
        <v>2.1600000000000001E-2</v>
      </c>
      <c r="Y101" s="36">
        <v>3.0600000000000002E-2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5.4179644477103455E-4</v>
      </c>
      <c r="AH101" s="36">
        <v>9.2167671064497837E-4</v>
      </c>
      <c r="AI101" s="36">
        <v>2.9518564922008089E-3</v>
      </c>
      <c r="AJ101" s="36">
        <v>0</v>
      </c>
      <c r="AK101" s="36">
        <v>0</v>
      </c>
      <c r="AL101" s="36">
        <v>0</v>
      </c>
      <c r="AM101" s="36">
        <v>5.4179644477103455E-4</v>
      </c>
      <c r="AN101" s="36">
        <v>9.2167671064497837E-4</v>
      </c>
      <c r="AO101" s="36">
        <v>2.9518564922008089E-3</v>
      </c>
      <c r="AP101" s="36">
        <v>1.8159848999999999E-2</v>
      </c>
      <c r="AQ101" s="36">
        <v>9.7783799999999997E-3</v>
      </c>
      <c r="AR101" s="36">
        <v>2.7938228999999998E-2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1.0362799000000001E-2</v>
      </c>
      <c r="BC101" s="36">
        <v>0.75393122499999998</v>
      </c>
      <c r="BD101" s="36">
        <v>1.458300581</v>
      </c>
      <c r="BE101" s="36">
        <v>3.0226899999999998E-4</v>
      </c>
      <c r="BF101" s="36">
        <v>6.0453799999999995E-4</v>
      </c>
      <c r="BG101" s="36">
        <v>0.941657462</v>
      </c>
      <c r="BH101" s="36">
        <v>3.8827019699999998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5.0441248679999999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0.11099999999999999</v>
      </c>
      <c r="V102" s="36">
        <v>0.26639999999999997</v>
      </c>
      <c r="W102" s="36">
        <v>0.11099999999999999</v>
      </c>
      <c r="X102" s="36">
        <v>0.26639999999999997</v>
      </c>
      <c r="Y102" s="36">
        <v>0.37739999999999996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8.946119445576212E-3</v>
      </c>
      <c r="AH102" s="36">
        <v>1.5218685953394017E-2</v>
      </c>
      <c r="AI102" s="36">
        <v>4.8740926634518678E-2</v>
      </c>
      <c r="AJ102" s="36">
        <v>0</v>
      </c>
      <c r="AK102" s="36">
        <v>0</v>
      </c>
      <c r="AL102" s="36">
        <v>0</v>
      </c>
      <c r="AM102" s="36">
        <v>8.946119445576212E-3</v>
      </c>
      <c r="AN102" s="36">
        <v>1.5218685953394017E-2</v>
      </c>
      <c r="AO102" s="36">
        <v>4.8740926634518678E-2</v>
      </c>
      <c r="AP102" s="36">
        <v>0.46074568999999999</v>
      </c>
      <c r="AQ102" s="36">
        <v>0.24809383300000001</v>
      </c>
      <c r="AR102" s="36">
        <v>0.70883952299999997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0.34844899699999998</v>
      </c>
      <c r="BC102" s="36">
        <v>19.855083541999999</v>
      </c>
      <c r="BD102" s="36">
        <v>50.08972172</v>
      </c>
      <c r="BE102" s="36">
        <v>1.0163801E-2</v>
      </c>
      <c r="BF102" s="36">
        <v>2.0327603E-2</v>
      </c>
      <c r="BG102" s="36">
        <v>0</v>
      </c>
      <c r="BH102" s="36">
        <v>9.1759132989999994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4.7011904180000004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0.556404554</v>
      </c>
      <c r="BC103" s="36">
        <v>27.330859960000002</v>
      </c>
      <c r="BD103" s="36">
        <v>68.591600982000003</v>
      </c>
      <c r="BE103" s="36">
        <v>1.6229593E-2</v>
      </c>
      <c r="BF103" s="36">
        <v>3.2459186000000001E-2</v>
      </c>
      <c r="BG103" s="36">
        <v>0.78015438400000003</v>
      </c>
      <c r="BH103" s="36">
        <v>12.637291328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5.1261618269999998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2.2722099999999999E-2</v>
      </c>
      <c r="P104" s="36">
        <v>3.8420460000000003E-2</v>
      </c>
      <c r="Q104" s="36">
        <v>2.156922E-2</v>
      </c>
      <c r="R104" s="36">
        <v>1.15288E-3</v>
      </c>
      <c r="S104" s="36">
        <v>3.6916704000000002E-2</v>
      </c>
      <c r="T104" s="36">
        <v>1.503756E-3</v>
      </c>
      <c r="U104" s="36">
        <v>0</v>
      </c>
      <c r="V104" s="36">
        <v>0</v>
      </c>
      <c r="W104" s="36">
        <v>2.2722099999999999E-2</v>
      </c>
      <c r="X104" s="36">
        <v>3.8420460000000003E-2</v>
      </c>
      <c r="Y104" s="36">
        <v>6.1142559999999999E-2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0.18173107699999999</v>
      </c>
      <c r="AQ104" s="36">
        <v>9.7855195000000006E-2</v>
      </c>
      <c r="AR104" s="36">
        <v>0.27958627199999997</v>
      </c>
      <c r="AS104" s="36">
        <v>2.2991256000000002E-2</v>
      </c>
      <c r="AT104" s="36">
        <v>0.22019778700000001</v>
      </c>
      <c r="AU104" s="36">
        <v>0.54714746199999997</v>
      </c>
      <c r="AV104" s="36">
        <v>0.605857541</v>
      </c>
      <c r="AW104" s="36">
        <v>1.5054348179999999</v>
      </c>
      <c r="AX104" s="36">
        <v>0.54548720900000003</v>
      </c>
      <c r="AY104" s="36">
        <v>1.3554266189999999</v>
      </c>
      <c r="AZ104" s="36">
        <v>9.7060999999999998E-5</v>
      </c>
      <c r="BA104" s="36">
        <v>1.94122E-4</v>
      </c>
      <c r="BB104" s="36">
        <v>0.51341396299999997</v>
      </c>
      <c r="BC104" s="36">
        <v>36.625502672000003</v>
      </c>
      <c r="BD104" s="36">
        <v>91.007049041000002</v>
      </c>
      <c r="BE104" s="36">
        <v>1.4975613E-2</v>
      </c>
      <c r="BF104" s="36">
        <v>2.9951227E-2</v>
      </c>
      <c r="BG104" s="36">
        <v>0.40638967399999998</v>
      </c>
      <c r="BH104" s="36">
        <v>11.322916616000001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5.1103346260000002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9.2775949999999996E-3</v>
      </c>
      <c r="P105" s="36">
        <v>1.5275962000000001E-2</v>
      </c>
      <c r="Q105" s="36">
        <v>8.7559769999999999E-3</v>
      </c>
      <c r="R105" s="36">
        <v>5.2161799999999995E-4</v>
      </c>
      <c r="S105" s="36">
        <v>1.459559E-2</v>
      </c>
      <c r="T105" s="36">
        <v>6.8037200000000005E-4</v>
      </c>
      <c r="U105" s="36" t="s">
        <v>339</v>
      </c>
      <c r="V105" s="36" t="s">
        <v>339</v>
      </c>
      <c r="W105" s="36">
        <v>9.2775949999999996E-3</v>
      </c>
      <c r="X105" s="36">
        <v>1.5275962000000001E-2</v>
      </c>
      <c r="Y105" s="36">
        <v>2.4553557E-2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339</v>
      </c>
      <c r="AH105" s="36" t="s">
        <v>339</v>
      </c>
      <c r="AI105" s="36" t="s">
        <v>339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0.639411332</v>
      </c>
      <c r="AQ105" s="36">
        <v>0.34429840900000003</v>
      </c>
      <c r="AR105" s="36">
        <v>0.98370974099999997</v>
      </c>
      <c r="AS105" s="36">
        <v>0.10046189799999999</v>
      </c>
      <c r="AT105" s="36">
        <v>0.19804587200000001</v>
      </c>
      <c r="AU105" s="36">
        <v>0.53412371700000005</v>
      </c>
      <c r="AV105" s="36">
        <v>0.71214482199999996</v>
      </c>
      <c r="AW105" s="36">
        <v>1.9206330039999999</v>
      </c>
      <c r="AX105" s="36">
        <v>0.63789600400000002</v>
      </c>
      <c r="AY105" s="36">
        <v>1.720386193</v>
      </c>
      <c r="AZ105" s="36">
        <v>4.46451E-4</v>
      </c>
      <c r="BA105" s="36">
        <v>8.9290300000000001E-4</v>
      </c>
      <c r="BB105" s="36">
        <v>0.21771018</v>
      </c>
      <c r="BC105" s="36">
        <v>20.095353151000001</v>
      </c>
      <c r="BD105" s="36">
        <v>54.196558500000002</v>
      </c>
      <c r="BE105" s="36">
        <v>6.3503209999999999E-3</v>
      </c>
      <c r="BF105" s="36">
        <v>1.2700642E-2</v>
      </c>
      <c r="BG105" s="36">
        <v>0.71018412500000005</v>
      </c>
      <c r="BH105" s="36">
        <v>18.519744998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4.8503529959999998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4.341105E-2</v>
      </c>
      <c r="BH106" s="36">
        <v>1.881471297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4.3016185169999996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5.3665545899999998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2.9107816692878298E-4</v>
      </c>
      <c r="J108" s="36">
        <v>0.18365908672790904</v>
      </c>
      <c r="K108" s="36">
        <v>2.9107816692878298E-4</v>
      </c>
      <c r="L108" s="36">
        <v>0</v>
      </c>
      <c r="M108" s="36">
        <v>2.2680164895103098E-2</v>
      </c>
      <c r="N108" s="36">
        <v>0.16126999999973471</v>
      </c>
      <c r="O108" s="36">
        <v>6.5507969999999997E-3</v>
      </c>
      <c r="P108" s="36">
        <v>1.0290643E-2</v>
      </c>
      <c r="Q108" s="36">
        <v>5.9542950000000001E-3</v>
      </c>
      <c r="R108" s="36">
        <v>5.9650199999999995E-4</v>
      </c>
      <c r="S108" s="36">
        <v>9.5125970000000011E-3</v>
      </c>
      <c r="T108" s="36">
        <v>7.7804600000000001E-4</v>
      </c>
      <c r="U108" s="36" t="s">
        <v>339</v>
      </c>
      <c r="V108" s="36" t="s">
        <v>339</v>
      </c>
      <c r="W108" s="36">
        <v>6.8418751669287823E-3</v>
      </c>
      <c r="X108" s="36">
        <v>0.19394972972790903</v>
      </c>
      <c r="Y108" s="36">
        <v>0.2007916048948378</v>
      </c>
      <c r="Z108" s="36">
        <v>8.2492604399514095E-6</v>
      </c>
      <c r="AA108" s="36">
        <v>1.7653417341496013E-6</v>
      </c>
      <c r="AB108" s="36">
        <v>1.7653399999999999E-6</v>
      </c>
      <c r="AC108" s="36">
        <v>6.6976204575779473E-7</v>
      </c>
      <c r="AD108" s="36">
        <v>3.0558094443579851E-4</v>
      </c>
      <c r="AE108" s="36">
        <v>2.7502284999221865E-3</v>
      </c>
      <c r="AF108" s="36">
        <v>3.0558094443579849E-3</v>
      </c>
      <c r="AG108" s="36" t="s">
        <v>339</v>
      </c>
      <c r="AH108" s="36" t="s">
        <v>339</v>
      </c>
      <c r="AI108" s="36" t="s">
        <v>339</v>
      </c>
      <c r="AJ108" s="36">
        <v>6.9203618919571426E-8</v>
      </c>
      <c r="AK108" s="36">
        <v>8.3628592725160685E-8</v>
      </c>
      <c r="AL108" s="36">
        <v>2.0916191604057536E-7</v>
      </c>
      <c r="AM108" s="36">
        <v>7.3896566467736611E-7</v>
      </c>
      <c r="AN108" s="36">
        <v>3.056645730285237E-4</v>
      </c>
      <c r="AO108" s="36">
        <v>2.7504376618382271E-3</v>
      </c>
      <c r="AP108" s="36">
        <v>17.661306282999998</v>
      </c>
      <c r="AQ108" s="36">
        <v>9.5099341519999996</v>
      </c>
      <c r="AR108" s="36">
        <v>27.171240434999998</v>
      </c>
      <c r="AS108" s="36">
        <v>1.641646221</v>
      </c>
      <c r="AT108" s="36">
        <v>17.369137194</v>
      </c>
      <c r="AU108" s="36">
        <v>40.314223939000001</v>
      </c>
      <c r="AV108" s="36">
        <v>12.95024561</v>
      </c>
      <c r="AW108" s="36">
        <v>30.057860432999998</v>
      </c>
      <c r="AX108" s="36">
        <v>12.074161309000001</v>
      </c>
      <c r="AY108" s="36">
        <v>28.024445742000001</v>
      </c>
      <c r="AZ108" s="36">
        <v>1.0333026E-2</v>
      </c>
      <c r="BA108" s="36">
        <v>2.0666053E-2</v>
      </c>
      <c r="BB108" s="36">
        <v>0.191150289</v>
      </c>
      <c r="BC108" s="36">
        <v>9.8721463870000008</v>
      </c>
      <c r="BD108" s="36">
        <v>22.913511234000001</v>
      </c>
      <c r="BE108" s="36">
        <v>5.5756030000000002E-3</v>
      </c>
      <c r="BF108" s="36">
        <v>1.1151207E-2</v>
      </c>
      <c r="BG108" s="36">
        <v>2.8990106359999999</v>
      </c>
      <c r="BH108" s="36">
        <v>16.927981661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5.37899891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8.1215517165293607E-4</v>
      </c>
      <c r="J109" s="36">
        <v>1.1270679398762427</v>
      </c>
      <c r="K109" s="36">
        <v>8.1215517165293607E-4</v>
      </c>
      <c r="L109" s="36">
        <v>0</v>
      </c>
      <c r="M109" s="36">
        <v>8.0101095052551155E-2</v>
      </c>
      <c r="N109" s="36">
        <v>1.0477789999953444</v>
      </c>
      <c r="O109" s="36">
        <v>1.2657078E-2</v>
      </c>
      <c r="P109" s="36">
        <v>2.1361124000000002E-2</v>
      </c>
      <c r="Q109" s="36">
        <v>1.1321228000000001E-2</v>
      </c>
      <c r="R109" s="36">
        <v>1.33585E-3</v>
      </c>
      <c r="S109" s="36">
        <v>1.9618711E-2</v>
      </c>
      <c r="T109" s="36">
        <v>1.7424129999999999E-3</v>
      </c>
      <c r="U109" s="36" t="s">
        <v>339</v>
      </c>
      <c r="V109" s="36" t="s">
        <v>339</v>
      </c>
      <c r="W109" s="36">
        <v>1.3469233171652937E-2</v>
      </c>
      <c r="X109" s="36">
        <v>1.1484290638762427</v>
      </c>
      <c r="Y109" s="36">
        <v>1.1618982970478955</v>
      </c>
      <c r="Z109" s="36">
        <v>2.4698258449836364E-5</v>
      </c>
      <c r="AA109" s="36">
        <v>5.2854273082649813E-6</v>
      </c>
      <c r="AB109" s="36">
        <v>5.2854299999999998E-6</v>
      </c>
      <c r="AC109" s="36">
        <v>7.3563562254707245E-6</v>
      </c>
      <c r="AD109" s="36">
        <v>1.6898682611994113E-2</v>
      </c>
      <c r="AE109" s="36">
        <v>0.15208814350794703</v>
      </c>
      <c r="AF109" s="36">
        <v>0.16898682611994115</v>
      </c>
      <c r="AG109" s="36" t="s">
        <v>339</v>
      </c>
      <c r="AH109" s="36" t="s">
        <v>339</v>
      </c>
      <c r="AI109" s="36" t="s">
        <v>339</v>
      </c>
      <c r="AJ109" s="36">
        <v>2.0719571501584449E-7</v>
      </c>
      <c r="AK109" s="36">
        <v>2.5038410325905831E-7</v>
      </c>
      <c r="AL109" s="36">
        <v>6.2623101832980509E-7</v>
      </c>
      <c r="AM109" s="36">
        <v>7.5635519404865692E-6</v>
      </c>
      <c r="AN109" s="36">
        <v>1.6898932996097373E-2</v>
      </c>
      <c r="AO109" s="36">
        <v>0.15208876973896535</v>
      </c>
      <c r="AP109" s="36">
        <v>47.189406929</v>
      </c>
      <c r="AQ109" s="36">
        <v>25.409680653999999</v>
      </c>
      <c r="AR109" s="36">
        <v>72.599087582999999</v>
      </c>
      <c r="AS109" s="36">
        <v>2.8666622080000002</v>
      </c>
      <c r="AT109" s="36">
        <v>203.40826323100001</v>
      </c>
      <c r="AU109" s="36">
        <v>519.27113282000005</v>
      </c>
      <c r="AV109" s="36">
        <v>118.872647886</v>
      </c>
      <c r="AW109" s="36">
        <v>303.46424254800002</v>
      </c>
      <c r="AX109" s="36">
        <v>112.111095707</v>
      </c>
      <c r="AY109" s="36">
        <v>286.203002497</v>
      </c>
      <c r="AZ109" s="36">
        <v>1.7363068999999998E-2</v>
      </c>
      <c r="BA109" s="36">
        <v>3.4726137999999997E-2</v>
      </c>
      <c r="BB109" s="36">
        <v>0.41065498</v>
      </c>
      <c r="BC109" s="36">
        <v>19.304889699</v>
      </c>
      <c r="BD109" s="36">
        <v>49.282520697999999</v>
      </c>
      <c r="BE109" s="36">
        <v>1.1978268E-2</v>
      </c>
      <c r="BF109" s="36">
        <v>2.3956537E-2</v>
      </c>
      <c r="BG109" s="36">
        <v>1.2576489719999999</v>
      </c>
      <c r="BH109" s="36">
        <v>23.936101368999999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4.8630810960000002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3.7950899999999999E-4</v>
      </c>
      <c r="P110" s="36">
        <v>6.09361E-4</v>
      </c>
      <c r="Q110" s="36">
        <v>3.62116E-4</v>
      </c>
      <c r="R110" s="36">
        <v>1.7393000000000001E-5</v>
      </c>
      <c r="S110" s="36">
        <v>5.8667400000000003E-4</v>
      </c>
      <c r="T110" s="36">
        <v>2.2687000000000001E-5</v>
      </c>
      <c r="U110" s="36">
        <v>0</v>
      </c>
      <c r="V110" s="36">
        <v>0</v>
      </c>
      <c r="W110" s="36">
        <v>3.7950899999999999E-4</v>
      </c>
      <c r="X110" s="36">
        <v>6.09361E-4</v>
      </c>
      <c r="Y110" s="36">
        <v>9.8886999999999998E-4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7.2970999999999995E-4</v>
      </c>
      <c r="AQ110" s="36">
        <v>3.9292E-4</v>
      </c>
      <c r="AR110" s="36">
        <v>1.1226299999999999E-3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7.8631320000000001E-3</v>
      </c>
      <c r="BF110" s="36">
        <v>1.5726264E-2</v>
      </c>
      <c r="BG110" s="36">
        <v>2.6405095429999998</v>
      </c>
      <c r="BH110" s="36">
        <v>11.071454252000001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5.5612610189999998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2.772082235085638E-4</v>
      </c>
      <c r="J111" s="36">
        <v>0.48626869453654692</v>
      </c>
      <c r="K111" s="36">
        <v>2.772082235085638E-4</v>
      </c>
      <c r="L111" s="36">
        <v>0</v>
      </c>
      <c r="M111" s="36">
        <v>3.5725902760063419E-2</v>
      </c>
      <c r="N111" s="36">
        <v>0.45081999999999206</v>
      </c>
      <c r="O111" s="36">
        <v>1.6943973000000001E-2</v>
      </c>
      <c r="P111" s="36">
        <v>2.7992143000000001E-2</v>
      </c>
      <c r="Q111" s="36">
        <v>1.5157863000000001E-2</v>
      </c>
      <c r="R111" s="36">
        <v>1.78611E-3</v>
      </c>
      <c r="S111" s="36">
        <v>2.5662434000000001E-2</v>
      </c>
      <c r="T111" s="36">
        <v>2.3297090000000001E-3</v>
      </c>
      <c r="U111" s="36" t="s">
        <v>339</v>
      </c>
      <c r="V111" s="36" t="s">
        <v>339</v>
      </c>
      <c r="W111" s="36">
        <v>1.7221181223508564E-2</v>
      </c>
      <c r="X111" s="36">
        <v>0.51426083753654694</v>
      </c>
      <c r="Y111" s="36">
        <v>0.53148201876005552</v>
      </c>
      <c r="Z111" s="36">
        <v>1.4381398131520997E-5</v>
      </c>
      <c r="AA111" s="36">
        <v>3.0776192001454929E-6</v>
      </c>
      <c r="AB111" s="36">
        <v>3.0776200000000001E-6</v>
      </c>
      <c r="AC111" s="36">
        <v>2.0057116695819049E-6</v>
      </c>
      <c r="AD111" s="36">
        <v>4.4191665649768236E-3</v>
      </c>
      <c r="AE111" s="36">
        <v>3.9772499084791413E-2</v>
      </c>
      <c r="AF111" s="36">
        <v>4.4191665649768251E-2</v>
      </c>
      <c r="AG111" s="36" t="s">
        <v>339</v>
      </c>
      <c r="AH111" s="36" t="s">
        <v>339</v>
      </c>
      <c r="AI111" s="36" t="s">
        <v>339</v>
      </c>
      <c r="AJ111" s="36">
        <v>1.206466978934661E-7</v>
      </c>
      <c r="AK111" s="36">
        <v>1.4579459454995017E-7</v>
      </c>
      <c r="AL111" s="36">
        <v>3.646441456290548E-7</v>
      </c>
      <c r="AM111" s="36">
        <v>2.1263583674753709E-6</v>
      </c>
      <c r="AN111" s="36">
        <v>4.4193123595713734E-3</v>
      </c>
      <c r="AO111" s="36">
        <v>3.9772863728937041E-2</v>
      </c>
      <c r="AP111" s="36">
        <v>2.999120032</v>
      </c>
      <c r="AQ111" s="36">
        <v>1.614910786</v>
      </c>
      <c r="AR111" s="36">
        <v>4.6140308179999998</v>
      </c>
      <c r="AS111" s="36">
        <v>0.44856689300000002</v>
      </c>
      <c r="AT111" s="36">
        <v>5.4735459649999996</v>
      </c>
      <c r="AU111" s="36">
        <v>12.061933706</v>
      </c>
      <c r="AV111" s="36">
        <v>9.0755374359999994</v>
      </c>
      <c r="AW111" s="36">
        <v>19.999563647999999</v>
      </c>
      <c r="AX111" s="36">
        <v>8.2764710820000005</v>
      </c>
      <c r="AY111" s="36">
        <v>18.238678573000001</v>
      </c>
      <c r="AZ111" s="36">
        <v>1.3659704E-2</v>
      </c>
      <c r="BA111" s="36">
        <v>2.7319408999999999E-2</v>
      </c>
      <c r="BB111" s="36">
        <v>0.670021058</v>
      </c>
      <c r="BC111" s="36">
        <v>40.836608863000002</v>
      </c>
      <c r="BD111" s="36">
        <v>89.990743116999994</v>
      </c>
      <c r="BE111" s="36">
        <v>1.9543637999999999E-2</v>
      </c>
      <c r="BF111" s="36">
        <v>3.9087275999999997E-2</v>
      </c>
      <c r="BG111" s="36">
        <v>5.5663873930000003</v>
      </c>
      <c r="BH111" s="36">
        <v>18.412025503999999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5.2956343629999996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6.9010254666657979E-5</v>
      </c>
      <c r="J112" s="36">
        <v>0.21071242886823549</v>
      </c>
      <c r="K112" s="36">
        <v>6.9010254666657979E-5</v>
      </c>
      <c r="L112" s="36">
        <v>0</v>
      </c>
      <c r="M112" s="36">
        <v>1.5021439122875685E-2</v>
      </c>
      <c r="N112" s="36">
        <v>0.19576000000002647</v>
      </c>
      <c r="O112" s="36">
        <v>1.2052449999999998E-3</v>
      </c>
      <c r="P112" s="36">
        <v>1.9683669999999999E-3</v>
      </c>
      <c r="Q112" s="36">
        <v>1.0901679999999999E-3</v>
      </c>
      <c r="R112" s="36">
        <v>1.15077E-4</v>
      </c>
      <c r="S112" s="36">
        <v>1.8182659999999998E-3</v>
      </c>
      <c r="T112" s="36">
        <v>1.5010100000000001E-4</v>
      </c>
      <c r="U112" s="36" t="s">
        <v>339</v>
      </c>
      <c r="V112" s="36" t="s">
        <v>339</v>
      </c>
      <c r="W112" s="36">
        <v>1.2742552546666577E-3</v>
      </c>
      <c r="X112" s="36">
        <v>0.21268079586823549</v>
      </c>
      <c r="Y112" s="36">
        <v>0.21395505112290214</v>
      </c>
      <c r="Z112" s="36">
        <v>4.0528618821663549E-6</v>
      </c>
      <c r="AA112" s="36">
        <v>8.6731244278359978E-7</v>
      </c>
      <c r="AB112" s="36">
        <v>8.6731199999999995E-7</v>
      </c>
      <c r="AC112" s="36">
        <v>3.8797085143987344E-7</v>
      </c>
      <c r="AD112" s="36">
        <v>1.7272138568243901E-3</v>
      </c>
      <c r="AE112" s="36">
        <v>1.5544924711419512E-2</v>
      </c>
      <c r="AF112" s="36">
        <v>1.7272138568243899E-2</v>
      </c>
      <c r="AG112" s="36" t="s">
        <v>339</v>
      </c>
      <c r="AH112" s="36" t="s">
        <v>339</v>
      </c>
      <c r="AI112" s="36" t="s">
        <v>339</v>
      </c>
      <c r="AJ112" s="36">
        <v>3.3999755929379801E-8</v>
      </c>
      <c r="AK112" s="36">
        <v>4.1086749302482565E-8</v>
      </c>
      <c r="AL112" s="36">
        <v>1.0276130361572474E-7</v>
      </c>
      <c r="AM112" s="36">
        <v>4.2197060736925326E-7</v>
      </c>
      <c r="AN112" s="36">
        <v>1.7272549435736926E-3</v>
      </c>
      <c r="AO112" s="36">
        <v>1.5545027472723127E-2</v>
      </c>
      <c r="AP112" s="36">
        <v>9.1942640919999992</v>
      </c>
      <c r="AQ112" s="36">
        <v>4.9507575880000001</v>
      </c>
      <c r="AR112" s="36">
        <v>14.145021679999999</v>
      </c>
      <c r="AS112" s="36">
        <v>0.36589374299999999</v>
      </c>
      <c r="AT112" s="36">
        <v>35.020139981</v>
      </c>
      <c r="AU112" s="36">
        <v>67.550696552000005</v>
      </c>
      <c r="AV112" s="36">
        <v>23.741152586999998</v>
      </c>
      <c r="AW112" s="36">
        <v>45.794545513000003</v>
      </c>
      <c r="AX112" s="36">
        <v>22.207243823999999</v>
      </c>
      <c r="AY112" s="36">
        <v>42.835773633000002</v>
      </c>
      <c r="AZ112" s="36">
        <v>3.5336669999999999E-3</v>
      </c>
      <c r="BA112" s="36">
        <v>7.0673350000000001E-3</v>
      </c>
      <c r="BB112" s="36">
        <v>0.15326307</v>
      </c>
      <c r="BC112" s="36">
        <v>8.3930368099999999</v>
      </c>
      <c r="BD112" s="36">
        <v>16.189412234999999</v>
      </c>
      <c r="BE112" s="36">
        <v>4.4704829999999999E-3</v>
      </c>
      <c r="BF112" s="36">
        <v>8.9409659999999998E-3</v>
      </c>
      <c r="BG112" s="36">
        <v>2.4036635839999998</v>
      </c>
      <c r="BH112" s="36">
        <v>11.948504969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5.9010429709999999</v>
      </c>
      <c r="E113" s="36">
        <v>3</v>
      </c>
      <c r="F113" s="36">
        <v>1</v>
      </c>
      <c r="G113" s="36">
        <v>2</v>
      </c>
      <c r="H113" s="36">
        <v>0</v>
      </c>
      <c r="I113" s="36">
        <v>1.3605488027952988</v>
      </c>
      <c r="J113" s="36">
        <v>11.550771199754717</v>
      </c>
      <c r="K113" s="36">
        <v>0.25888480279287529</v>
      </c>
      <c r="L113" s="36">
        <v>1.1016640000024234</v>
      </c>
      <c r="M113" s="36">
        <v>5.1934265025544946</v>
      </c>
      <c r="N113" s="36">
        <v>7.7178934999955207</v>
      </c>
      <c r="O113" s="36">
        <v>0.15324194099999999</v>
      </c>
      <c r="P113" s="36">
        <v>0.21956487799999999</v>
      </c>
      <c r="Q113" s="36">
        <v>0.134853787</v>
      </c>
      <c r="R113" s="36">
        <v>1.8388154E-2</v>
      </c>
      <c r="S113" s="36">
        <v>0.19558033</v>
      </c>
      <c r="T113" s="36">
        <v>2.3984547999999998E-2</v>
      </c>
      <c r="U113" s="36">
        <v>1.9799999999999998E-2</v>
      </c>
      <c r="V113" s="36">
        <v>4.6800000000000001E-2</v>
      </c>
      <c r="W113" s="36">
        <v>1.5335907437952989</v>
      </c>
      <c r="X113" s="36">
        <v>11.817136077754716</v>
      </c>
      <c r="Y113" s="36">
        <v>13.350726821550015</v>
      </c>
      <c r="Z113" s="36">
        <v>6.1957228054284746E-3</v>
      </c>
      <c r="AA113" s="36">
        <v>2.985207576812015E-3</v>
      </c>
      <c r="AB113" s="36">
        <v>2.985208E-3</v>
      </c>
      <c r="AC113" s="36">
        <v>8.1854592235908858E-4</v>
      </c>
      <c r="AD113" s="36">
        <v>4.1187980464754997E-2</v>
      </c>
      <c r="AE113" s="36">
        <v>0.37069182418279495</v>
      </c>
      <c r="AF113" s="36">
        <v>0.41187980464754992</v>
      </c>
      <c r="AG113" s="36">
        <v>1.2340498305366339E-3</v>
      </c>
      <c r="AH113" s="36">
        <v>2.0993031599933539E-3</v>
      </c>
      <c r="AI113" s="36">
        <v>6.7234439043030395E-3</v>
      </c>
      <c r="AJ113" s="36">
        <v>1.1702402765587306E-4</v>
      </c>
      <c r="AK113" s="36">
        <v>1.414168058458379E-4</v>
      </c>
      <c r="AL113" s="36">
        <v>3.5369493981876236E-4</v>
      </c>
      <c r="AM113" s="36">
        <v>2.1696197805515954E-3</v>
      </c>
      <c r="AN113" s="36">
        <v>4.3428700430594193E-2</v>
      </c>
      <c r="AO113" s="36">
        <v>0.3777689630269167</v>
      </c>
      <c r="AP113" s="36">
        <v>144.571644553</v>
      </c>
      <c r="AQ113" s="36">
        <v>77.846270144000002</v>
      </c>
      <c r="AR113" s="36">
        <v>222.41791469700001</v>
      </c>
      <c r="AS113" s="36">
        <v>28.900906755000001</v>
      </c>
      <c r="AT113" s="36">
        <v>151.18882987000001</v>
      </c>
      <c r="AU113" s="36">
        <v>304.20120922299998</v>
      </c>
      <c r="AV113" s="36">
        <v>100.136986159</v>
      </c>
      <c r="AW113" s="36">
        <v>201.48176491500001</v>
      </c>
      <c r="AX113" s="36">
        <v>97.067412985999994</v>
      </c>
      <c r="AY113" s="36">
        <v>195.30559520599999</v>
      </c>
      <c r="AZ113" s="36">
        <v>0.435004634</v>
      </c>
      <c r="BA113" s="36">
        <v>0.87000926899999997</v>
      </c>
      <c r="BB113" s="36">
        <v>0.73745632000000005</v>
      </c>
      <c r="BC113" s="36">
        <v>34.159951868999997</v>
      </c>
      <c r="BD113" s="36">
        <v>68.731920701000007</v>
      </c>
      <c r="BE113" s="36">
        <v>2.1510636E-2</v>
      </c>
      <c r="BF113" s="36">
        <v>4.3021271999999999E-2</v>
      </c>
      <c r="BG113" s="36">
        <v>6.9979175769999999</v>
      </c>
      <c r="BH113" s="36">
        <v>29.247548553000001</v>
      </c>
      <c r="BI113" s="36">
        <v>0.39000000000000012</v>
      </c>
      <c r="BJ113" s="36">
        <v>0.39000000000000012</v>
      </c>
      <c r="BK113" s="36">
        <v>0.3600000000000001</v>
      </c>
      <c r="BL113" s="36">
        <v>0.3600000000000001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5.3831103090000001</v>
      </c>
      <c r="E114" s="36">
        <v>5</v>
      </c>
      <c r="F114" s="36">
        <v>0</v>
      </c>
      <c r="G114" s="36">
        <v>0</v>
      </c>
      <c r="H114" s="36">
        <v>5</v>
      </c>
      <c r="I114" s="36">
        <v>6.9233315600101815E-4</v>
      </c>
      <c r="J114" s="36">
        <v>0.29499240678488847</v>
      </c>
      <c r="K114" s="36">
        <v>6.9233315600101815E-4</v>
      </c>
      <c r="L114" s="36">
        <v>0</v>
      </c>
      <c r="M114" s="36">
        <v>8.6264739939920621E-2</v>
      </c>
      <c r="N114" s="36">
        <v>0.20942000000096889</v>
      </c>
      <c r="O114" s="36">
        <v>7.8022159999999998E-3</v>
      </c>
      <c r="P114" s="36">
        <v>1.2252793000000001E-2</v>
      </c>
      <c r="Q114" s="36">
        <v>7.4406329999999994E-3</v>
      </c>
      <c r="R114" s="36">
        <v>3.6158300000000001E-4</v>
      </c>
      <c r="S114" s="36">
        <v>1.1781162000000001E-2</v>
      </c>
      <c r="T114" s="36">
        <v>4.7163099999999997E-4</v>
      </c>
      <c r="U114" s="36">
        <v>0</v>
      </c>
      <c r="V114" s="36">
        <v>0</v>
      </c>
      <c r="W114" s="36">
        <v>8.4945491560010182E-3</v>
      </c>
      <c r="X114" s="36">
        <v>0.30724519978488846</v>
      </c>
      <c r="Y114" s="36">
        <v>0.31573974894088946</v>
      </c>
      <c r="Z114" s="36">
        <v>2.0469342147147135E-5</v>
      </c>
      <c r="AA114" s="36">
        <v>4.3804392194894856E-6</v>
      </c>
      <c r="AB114" s="36">
        <v>4.3804399999999999E-6</v>
      </c>
      <c r="AC114" s="36">
        <v>6.2103180200465531E-6</v>
      </c>
      <c r="AD114" s="36">
        <v>3.0918694839815863E-3</v>
      </c>
      <c r="AE114" s="36">
        <v>2.7826825355834278E-2</v>
      </c>
      <c r="AF114" s="36">
        <v>3.0918694839815859E-2</v>
      </c>
      <c r="AG114" s="36">
        <v>0</v>
      </c>
      <c r="AH114" s="36">
        <v>0</v>
      </c>
      <c r="AI114" s="36">
        <v>0</v>
      </c>
      <c r="AJ114" s="36">
        <v>1.7171893259091607E-7</v>
      </c>
      <c r="AK114" s="36">
        <v>2.0751245239840646E-7</v>
      </c>
      <c r="AL114" s="36">
        <v>5.1900553066308923E-7</v>
      </c>
      <c r="AM114" s="36">
        <v>6.3820369526374688E-6</v>
      </c>
      <c r="AN114" s="36">
        <v>3.0920769964339848E-3</v>
      </c>
      <c r="AO114" s="36">
        <v>2.7827344361364942E-2</v>
      </c>
      <c r="AP114" s="36">
        <v>9.618434336</v>
      </c>
      <c r="AQ114" s="36">
        <v>5.1791569500000003</v>
      </c>
      <c r="AR114" s="36">
        <v>14.797591285999999</v>
      </c>
      <c r="AS114" s="36">
        <v>1.9345983680000001</v>
      </c>
      <c r="AT114" s="36">
        <v>99.697320864000005</v>
      </c>
      <c r="AU114" s="36">
        <v>210.95747532999999</v>
      </c>
      <c r="AV114" s="36">
        <v>58.425220187999997</v>
      </c>
      <c r="AW114" s="36">
        <v>123.62656127299999</v>
      </c>
      <c r="AX114" s="36">
        <v>55.037889716000002</v>
      </c>
      <c r="AY114" s="36">
        <v>116.459039835</v>
      </c>
      <c r="AZ114" s="36">
        <v>1.4650409E-2</v>
      </c>
      <c r="BA114" s="36">
        <v>2.9300818999999999E-2</v>
      </c>
      <c r="BB114" s="36">
        <v>0.196129949</v>
      </c>
      <c r="BC114" s="36">
        <v>11.967507917000001</v>
      </c>
      <c r="BD114" s="36">
        <v>25.323</v>
      </c>
      <c r="BE114" s="36">
        <v>5.720854E-3</v>
      </c>
      <c r="BF114" s="36">
        <v>1.1441708E-2</v>
      </c>
      <c r="BG114" s="36">
        <v>4.5991235660000003</v>
      </c>
      <c r="BH114" s="36">
        <v>15.751958414000001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5.5332068809999999</v>
      </c>
      <c r="E115" s="36">
        <v>102</v>
      </c>
      <c r="F115" s="36">
        <v>8</v>
      </c>
      <c r="G115" s="36">
        <v>39</v>
      </c>
      <c r="H115" s="36">
        <v>55</v>
      </c>
      <c r="I115" s="36">
        <v>0.28939549103897017</v>
      </c>
      <c r="J115" s="36">
        <v>7.2877098525533937</v>
      </c>
      <c r="K115" s="36">
        <v>3.6332491043799278E-2</v>
      </c>
      <c r="L115" s="36">
        <v>0.2530629999951709</v>
      </c>
      <c r="M115" s="36">
        <v>1.716342343590411</v>
      </c>
      <c r="N115" s="36">
        <v>5.8607630000019526</v>
      </c>
      <c r="O115" s="36">
        <v>0.15772562900000001</v>
      </c>
      <c r="P115" s="36">
        <v>0.25766471899999999</v>
      </c>
      <c r="Q115" s="36">
        <v>0.148434921</v>
      </c>
      <c r="R115" s="36">
        <v>9.290708E-3</v>
      </c>
      <c r="S115" s="36">
        <v>0.245546405</v>
      </c>
      <c r="T115" s="36">
        <v>1.2118314E-2</v>
      </c>
      <c r="U115" s="36">
        <v>2.2056000000000004</v>
      </c>
      <c r="V115" s="36">
        <v>5.2241</v>
      </c>
      <c r="W115" s="36">
        <v>2.6527211200389704</v>
      </c>
      <c r="X115" s="36">
        <v>12.769474571553394</v>
      </c>
      <c r="Y115" s="36">
        <v>15.422195691592364</v>
      </c>
      <c r="Z115" s="36">
        <v>2.1430897656519775E-3</v>
      </c>
      <c r="AA115" s="36">
        <v>7.203566891362638E-4</v>
      </c>
      <c r="AB115" s="36">
        <v>7.2035700000000003E-4</v>
      </c>
      <c r="AC115" s="36">
        <v>4.4203054021367918E-4</v>
      </c>
      <c r="AD115" s="36">
        <v>0.10530993732385996</v>
      </c>
      <c r="AE115" s="36">
        <v>0.94778943591473963</v>
      </c>
      <c r="AF115" s="36">
        <v>1.0530993732385996</v>
      </c>
      <c r="AG115" s="36">
        <v>0.14803582376928179</v>
      </c>
      <c r="AH115" s="36">
        <v>0.25183105652705418</v>
      </c>
      <c r="AI115" s="36">
        <v>0.80654000536367343</v>
      </c>
      <c r="AJ115" s="36">
        <v>2.8238929222776148E-5</v>
      </c>
      <c r="AK115" s="36">
        <v>3.4125121602478036E-5</v>
      </c>
      <c r="AL115" s="36">
        <v>8.5349706205739841E-5</v>
      </c>
      <c r="AM115" s="36">
        <v>0.14850609323871825</v>
      </c>
      <c r="AN115" s="36">
        <v>0.35717511897251664</v>
      </c>
      <c r="AO115" s="36">
        <v>1.7544147909846188</v>
      </c>
      <c r="AP115" s="36">
        <v>347.90270521399998</v>
      </c>
      <c r="AQ115" s="36">
        <v>187.332225884</v>
      </c>
      <c r="AR115" s="36">
        <v>535.23493109799995</v>
      </c>
      <c r="AS115" s="36">
        <v>7.7736722140000003</v>
      </c>
      <c r="AT115" s="36">
        <v>1655.280083226</v>
      </c>
      <c r="AU115" s="36">
        <v>3543.9161912989998</v>
      </c>
      <c r="AV115" s="36">
        <v>932.83543700500002</v>
      </c>
      <c r="AW115" s="36">
        <v>1997.1789925590001</v>
      </c>
      <c r="AX115" s="36">
        <v>884.04027730500002</v>
      </c>
      <c r="AY115" s="36">
        <v>1892.709689586</v>
      </c>
      <c r="AZ115" s="36">
        <v>0.84744241799999998</v>
      </c>
      <c r="BA115" s="36">
        <v>1.694884836</v>
      </c>
      <c r="BB115" s="36">
        <v>2.270598578</v>
      </c>
      <c r="BC115" s="36">
        <v>204.25601080199999</v>
      </c>
      <c r="BD115" s="36">
        <v>437.30737244199997</v>
      </c>
      <c r="BE115" s="36">
        <v>1.0320902620000001</v>
      </c>
      <c r="BF115" s="36">
        <v>2.0641805249999998</v>
      </c>
      <c r="BG115" s="36">
        <v>5.989964734</v>
      </c>
      <c r="BH115" s="36">
        <v>22.587223572999999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5.5029327309999996</v>
      </c>
      <c r="E116" s="36">
        <v>36</v>
      </c>
      <c r="F116" s="36">
        <v>0</v>
      </c>
      <c r="G116" s="36">
        <v>4</v>
      </c>
      <c r="H116" s="36">
        <v>32</v>
      </c>
      <c r="I116" s="36">
        <v>2.856191390233848E-3</v>
      </c>
      <c r="J116" s="36">
        <v>1.0048300476723471</v>
      </c>
      <c r="K116" s="36">
        <v>2.856191390233848E-3</v>
      </c>
      <c r="L116" s="36">
        <v>0</v>
      </c>
      <c r="M116" s="36">
        <v>0.37740123906035861</v>
      </c>
      <c r="N116" s="36">
        <v>0.63028500000222243</v>
      </c>
      <c r="O116" s="36">
        <v>5.6313522999999997E-2</v>
      </c>
      <c r="P116" s="36">
        <v>7.9946090999999997E-2</v>
      </c>
      <c r="Q116" s="36">
        <v>5.3208942999999995E-2</v>
      </c>
      <c r="R116" s="36">
        <v>3.10458E-3</v>
      </c>
      <c r="S116" s="36">
        <v>7.5896639000000002E-2</v>
      </c>
      <c r="T116" s="36">
        <v>4.0494520000000003E-3</v>
      </c>
      <c r="U116" s="36">
        <v>4.2000000000000003E-2</v>
      </c>
      <c r="V116" s="36">
        <v>9.9600000000000008E-2</v>
      </c>
      <c r="W116" s="36">
        <v>0.10116971439023384</v>
      </c>
      <c r="X116" s="36">
        <v>1.184376138672347</v>
      </c>
      <c r="Y116" s="36">
        <v>1.285545853062581</v>
      </c>
      <c r="Z116" s="36">
        <v>8.9530853758437257E-5</v>
      </c>
      <c r="AA116" s="36">
        <v>1.9159602704305572E-5</v>
      </c>
      <c r="AB116" s="36">
        <v>1.9159599999999999E-5</v>
      </c>
      <c r="AC116" s="36">
        <v>1.4843108880559898E-5</v>
      </c>
      <c r="AD116" s="36">
        <v>5.2776751017825987E-3</v>
      </c>
      <c r="AE116" s="36">
        <v>4.7499075916043382E-2</v>
      </c>
      <c r="AF116" s="36">
        <v>5.2776751017825974E-2</v>
      </c>
      <c r="AG116" s="36">
        <v>2.93005411928651E-3</v>
      </c>
      <c r="AH116" s="36">
        <v>4.9844598810850974E-3</v>
      </c>
      <c r="AI116" s="36">
        <v>1.5963743132664434E-2</v>
      </c>
      <c r="AJ116" s="36">
        <v>7.5108118382375153E-7</v>
      </c>
      <c r="AK116" s="36">
        <v>9.0763840686609286E-7</v>
      </c>
      <c r="AL116" s="36">
        <v>2.270077518535244E-6</v>
      </c>
      <c r="AM116" s="36">
        <v>2.9456483093508938E-3</v>
      </c>
      <c r="AN116" s="36">
        <v>1.0263042621274563E-2</v>
      </c>
      <c r="AO116" s="36">
        <v>6.3465089126226351E-2</v>
      </c>
      <c r="AP116" s="36">
        <v>23.916354646999999</v>
      </c>
      <c r="AQ116" s="36">
        <v>12.878037117</v>
      </c>
      <c r="AR116" s="36">
        <v>36.794391763999997</v>
      </c>
      <c r="AS116" s="36">
        <v>1.7731488099999999</v>
      </c>
      <c r="AT116" s="36">
        <v>83.082510759000002</v>
      </c>
      <c r="AU116" s="36">
        <v>185.60504561900001</v>
      </c>
      <c r="AV116" s="36">
        <v>67.808626411999995</v>
      </c>
      <c r="AW116" s="36">
        <v>151.48342392999999</v>
      </c>
      <c r="AX116" s="36">
        <v>63.015686174999999</v>
      </c>
      <c r="AY116" s="36">
        <v>140.77606947999999</v>
      </c>
      <c r="AZ116" s="36">
        <v>0.23799413</v>
      </c>
      <c r="BA116" s="36">
        <v>0.47598826</v>
      </c>
      <c r="BB116" s="36">
        <v>0.455124639</v>
      </c>
      <c r="BC116" s="36">
        <v>33.662209214000001</v>
      </c>
      <c r="BD116" s="36">
        <v>75.200855387999994</v>
      </c>
      <c r="BE116" s="36">
        <v>0.20687483600000001</v>
      </c>
      <c r="BF116" s="36">
        <v>0.41374967200000001</v>
      </c>
      <c r="BG116" s="36">
        <v>2.473932703</v>
      </c>
      <c r="BH116" s="36">
        <v>9.8021344330000009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5.7431550859999998</v>
      </c>
      <c r="E117" s="36">
        <v>55</v>
      </c>
      <c r="F117" s="36">
        <v>1</v>
      </c>
      <c r="G117" s="36">
        <v>25</v>
      </c>
      <c r="H117" s="36">
        <v>29</v>
      </c>
      <c r="I117" s="36">
        <v>4.4983902401736818E-3</v>
      </c>
      <c r="J117" s="36">
        <v>1.1623308286878427</v>
      </c>
      <c r="K117" s="36">
        <v>4.4983902401736818E-3</v>
      </c>
      <c r="L117" s="36">
        <v>0</v>
      </c>
      <c r="M117" s="36">
        <v>0.42900721892892296</v>
      </c>
      <c r="N117" s="36">
        <v>0.73782199999909337</v>
      </c>
      <c r="O117" s="36">
        <v>5.7082340000000002E-2</v>
      </c>
      <c r="P117" s="36">
        <v>9.2576542999999997E-2</v>
      </c>
      <c r="Q117" s="36">
        <v>5.4490730000000001E-2</v>
      </c>
      <c r="R117" s="36">
        <v>2.5916100000000003E-3</v>
      </c>
      <c r="S117" s="36">
        <v>8.9196181999999999E-2</v>
      </c>
      <c r="T117" s="36">
        <v>3.3803610000000001E-3</v>
      </c>
      <c r="U117" s="36">
        <v>0.4182499999999999</v>
      </c>
      <c r="V117" s="36">
        <v>0.9886999999999998</v>
      </c>
      <c r="W117" s="36">
        <v>0.47983073024017359</v>
      </c>
      <c r="X117" s="36">
        <v>2.2436073716878426</v>
      </c>
      <c r="Y117" s="36">
        <v>2.7234381019280161</v>
      </c>
      <c r="Z117" s="36">
        <v>1.1987645472559975E-4</v>
      </c>
      <c r="AA117" s="36">
        <v>2.5653561311278341E-5</v>
      </c>
      <c r="AB117" s="36">
        <v>2.5653600000000001E-5</v>
      </c>
      <c r="AC117" s="36">
        <v>2.2200637348787561E-5</v>
      </c>
      <c r="AD117" s="36">
        <v>7.9081710887541484E-3</v>
      </c>
      <c r="AE117" s="36">
        <v>7.1173539798787336E-2</v>
      </c>
      <c r="AF117" s="36">
        <v>7.9081710887541484E-2</v>
      </c>
      <c r="AG117" s="36">
        <v>3.1119900154914528E-2</v>
      </c>
      <c r="AH117" s="36">
        <v>5.2939600263532761E-2</v>
      </c>
      <c r="AI117" s="36">
        <v>0.16954980084401705</v>
      </c>
      <c r="AJ117" s="36">
        <v>1.0056544112268035E-6</v>
      </c>
      <c r="AK117" s="36">
        <v>1.2152755085899499E-6</v>
      </c>
      <c r="AL117" s="36">
        <v>3.0395029452334985E-6</v>
      </c>
      <c r="AM117" s="36">
        <v>3.1143106446674545E-2</v>
      </c>
      <c r="AN117" s="36">
        <v>6.0848986627795497E-2</v>
      </c>
      <c r="AO117" s="36">
        <v>0.2407263801457496</v>
      </c>
      <c r="AP117" s="36">
        <v>69.542423319999997</v>
      </c>
      <c r="AQ117" s="36">
        <v>37.445920248999997</v>
      </c>
      <c r="AR117" s="36">
        <v>106.98834356899999</v>
      </c>
      <c r="AS117" s="36">
        <v>8.4517126900000008</v>
      </c>
      <c r="AT117" s="36">
        <v>609.30288084999995</v>
      </c>
      <c r="AU117" s="36">
        <v>1410.2873908629999</v>
      </c>
      <c r="AV117" s="36">
        <v>330.86903809400002</v>
      </c>
      <c r="AW117" s="36">
        <v>765.82672939300005</v>
      </c>
      <c r="AX117" s="36">
        <v>317.423476956</v>
      </c>
      <c r="AY117" s="36">
        <v>734.705745181</v>
      </c>
      <c r="AZ117" s="36">
        <v>1.2402809850000001</v>
      </c>
      <c r="BA117" s="36">
        <v>2.4805619700000001</v>
      </c>
      <c r="BB117" s="36">
        <v>0.81169292500000001</v>
      </c>
      <c r="BC117" s="36">
        <v>35.863931979999997</v>
      </c>
      <c r="BD117" s="36">
        <v>83.010359295000001</v>
      </c>
      <c r="BE117" s="36">
        <v>0.36895132899999999</v>
      </c>
      <c r="BF117" s="36">
        <v>0.73790265899999996</v>
      </c>
      <c r="BG117" s="36">
        <v>4.378347035</v>
      </c>
      <c r="BH117" s="36">
        <v>21.768290478000001</v>
      </c>
      <c r="BI117" s="36">
        <v>0.03</v>
      </c>
      <c r="BJ117" s="36">
        <v>0.03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5.9674826110000003</v>
      </c>
      <c r="E118" s="36">
        <v>46</v>
      </c>
      <c r="F118" s="36">
        <v>10</v>
      </c>
      <c r="G118" s="36">
        <v>19</v>
      </c>
      <c r="H118" s="36">
        <v>17</v>
      </c>
      <c r="I118" s="36">
        <v>0.31441959721676005</v>
      </c>
      <c r="J118" s="36">
        <v>5.5013294783554194</v>
      </c>
      <c r="K118" s="36">
        <v>3.5457097219098045E-2</v>
      </c>
      <c r="L118" s="36">
        <v>0.27896249999766198</v>
      </c>
      <c r="M118" s="36">
        <v>1.6978270755694724</v>
      </c>
      <c r="N118" s="36">
        <v>4.1179220000027073</v>
      </c>
      <c r="O118" s="36">
        <v>7.210826699999999E-2</v>
      </c>
      <c r="P118" s="36">
        <v>0.109968911</v>
      </c>
      <c r="Q118" s="36">
        <v>6.5468293999999996E-2</v>
      </c>
      <c r="R118" s="36">
        <v>6.6399729999999995E-3</v>
      </c>
      <c r="S118" s="36">
        <v>0.101308077</v>
      </c>
      <c r="T118" s="36">
        <v>8.6608339999999992E-3</v>
      </c>
      <c r="U118" s="36">
        <v>2.236149999999999</v>
      </c>
      <c r="V118" s="36">
        <v>5.3036000000000003</v>
      </c>
      <c r="W118" s="36">
        <v>2.622677864216759</v>
      </c>
      <c r="X118" s="36">
        <v>10.91489838935542</v>
      </c>
      <c r="Y118" s="36">
        <v>13.53757625357218</v>
      </c>
      <c r="Z118" s="36">
        <v>2.0198392554086984E-3</v>
      </c>
      <c r="AA118" s="36">
        <v>6.3664537305750516E-4</v>
      </c>
      <c r="AB118" s="36">
        <v>6.3664500000000003E-4</v>
      </c>
      <c r="AC118" s="36">
        <v>2.7581725501349972E-4</v>
      </c>
      <c r="AD118" s="36">
        <v>2.8313362104321834E-2</v>
      </c>
      <c r="AE118" s="36">
        <v>0.25482025893889648</v>
      </c>
      <c r="AF118" s="36">
        <v>0.28313362104321832</v>
      </c>
      <c r="AG118" s="36">
        <v>0.16316924584008086</v>
      </c>
      <c r="AH118" s="36">
        <v>0.27757526878542504</v>
      </c>
      <c r="AI118" s="36">
        <v>0.88899106354250945</v>
      </c>
      <c r="AJ118" s="36">
        <v>2.4957310188426551E-5</v>
      </c>
      <c r="AK118" s="36">
        <v>3.0159473764549568E-5</v>
      </c>
      <c r="AL118" s="36">
        <v>7.5431298241501418E-5</v>
      </c>
      <c r="AM118" s="36">
        <v>0.16347002040528277</v>
      </c>
      <c r="AN118" s="36">
        <v>0.30591879036351144</v>
      </c>
      <c r="AO118" s="36">
        <v>1.1438867537796473</v>
      </c>
      <c r="AP118" s="36">
        <v>142.11155850099999</v>
      </c>
      <c r="AQ118" s="36">
        <v>76.521608423999993</v>
      </c>
      <c r="AR118" s="36">
        <v>218.63316692499998</v>
      </c>
      <c r="AS118" s="36">
        <v>19.415742766000001</v>
      </c>
      <c r="AT118" s="36">
        <v>633.14948322299995</v>
      </c>
      <c r="AU118" s="36">
        <v>1498.773760222</v>
      </c>
      <c r="AV118" s="36">
        <v>332.61521532099999</v>
      </c>
      <c r="AW118" s="36">
        <v>787.35744114700003</v>
      </c>
      <c r="AX118" s="36">
        <v>317.90216961200002</v>
      </c>
      <c r="AY118" s="36">
        <v>752.52913057299997</v>
      </c>
      <c r="AZ118" s="36">
        <v>2.1611580149999998</v>
      </c>
      <c r="BA118" s="36">
        <v>4.3223160309999997</v>
      </c>
      <c r="BB118" s="36">
        <v>1.2270008269999999</v>
      </c>
      <c r="BC118" s="36">
        <v>44.623463977</v>
      </c>
      <c r="BD118" s="36">
        <v>105.63141670500001</v>
      </c>
      <c r="BE118" s="36">
        <v>0.55772764799999996</v>
      </c>
      <c r="BF118" s="36">
        <v>1.115455297</v>
      </c>
      <c r="BG118" s="36">
        <v>4.0810542080000003</v>
      </c>
      <c r="BH118" s="36">
        <v>23.770169058</v>
      </c>
      <c r="BI118" s="36">
        <v>0</v>
      </c>
      <c r="BJ118" s="36">
        <v>0</v>
      </c>
      <c r="BK118" s="36">
        <v>0.18</v>
      </c>
      <c r="BL118" s="36">
        <v>0.18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5.9016870900000002</v>
      </c>
      <c r="E119" s="36">
        <v>11</v>
      </c>
      <c r="F119" s="36">
        <v>5</v>
      </c>
      <c r="G119" s="36">
        <v>6</v>
      </c>
      <c r="H119" s="36">
        <v>0</v>
      </c>
      <c r="I119" s="36">
        <v>2.1745735179190793</v>
      </c>
      <c r="J119" s="36">
        <v>26.164750728936284</v>
      </c>
      <c r="K119" s="36">
        <v>0.55994751791786102</v>
      </c>
      <c r="L119" s="36">
        <v>1.6146260000012183</v>
      </c>
      <c r="M119" s="36">
        <v>12.915605746856135</v>
      </c>
      <c r="N119" s="36">
        <v>15.423718499999227</v>
      </c>
      <c r="O119" s="36">
        <v>0.14826727100000001</v>
      </c>
      <c r="P119" s="36">
        <v>0.25736528600000003</v>
      </c>
      <c r="Q119" s="36">
        <v>0.139738167</v>
      </c>
      <c r="R119" s="36">
        <v>8.5291039999999992E-3</v>
      </c>
      <c r="S119" s="36">
        <v>0.24624036800000002</v>
      </c>
      <c r="T119" s="36">
        <v>1.1124917999999999E-2</v>
      </c>
      <c r="U119" s="36">
        <v>2.3454000000000006</v>
      </c>
      <c r="V119" s="36">
        <v>5.5700999999999992</v>
      </c>
      <c r="W119" s="36">
        <v>4.6682407889190802</v>
      </c>
      <c r="X119" s="36">
        <v>31.992216014936282</v>
      </c>
      <c r="Y119" s="36">
        <v>36.660456803855361</v>
      </c>
      <c r="Z119" s="36">
        <v>1.2642031292032216E-2</v>
      </c>
      <c r="AA119" s="36">
        <v>5.5769875558712868E-3</v>
      </c>
      <c r="AB119" s="36">
        <v>5.5769879999999997E-3</v>
      </c>
      <c r="AC119" s="36">
        <v>2.9242129747198576E-3</v>
      </c>
      <c r="AD119" s="36">
        <v>0.15794419216598582</v>
      </c>
      <c r="AE119" s="36">
        <v>1.421497729493872</v>
      </c>
      <c r="AF119" s="36">
        <v>1.5794419216598581</v>
      </c>
      <c r="AG119" s="36">
        <v>0.16049511585477347</v>
      </c>
      <c r="AH119" s="36">
        <v>0.27302617409777541</v>
      </c>
      <c r="AI119" s="36">
        <v>0.87442166569152413</v>
      </c>
      <c r="AJ119" s="36">
        <v>2.1862516700213243E-4</v>
      </c>
      <c r="AK119" s="36">
        <v>2.6419593850765771E-4</v>
      </c>
      <c r="AL119" s="36">
        <v>6.6077554228380722E-4</v>
      </c>
      <c r="AM119" s="36">
        <v>0.16363795399649547</v>
      </c>
      <c r="AN119" s="36">
        <v>0.43123456220226891</v>
      </c>
      <c r="AO119" s="36">
        <v>2.2965801707276796</v>
      </c>
      <c r="AP119" s="36">
        <v>451.25283766799998</v>
      </c>
      <c r="AQ119" s="36">
        <v>242.982297206</v>
      </c>
      <c r="AR119" s="36">
        <v>694.23513487399998</v>
      </c>
      <c r="AS119" s="36">
        <v>31.708209239999999</v>
      </c>
      <c r="AT119" s="36">
        <v>1850.666694262</v>
      </c>
      <c r="AU119" s="36">
        <v>4080.486695479</v>
      </c>
      <c r="AV119" s="36">
        <v>1029.356492142</v>
      </c>
      <c r="AW119" s="36">
        <v>2269.6012653789999</v>
      </c>
      <c r="AX119" s="36">
        <v>992.30427136799995</v>
      </c>
      <c r="AY119" s="36">
        <v>2187.9057907840001</v>
      </c>
      <c r="AZ119" s="36">
        <v>5.3242205470000004</v>
      </c>
      <c r="BA119" s="36">
        <v>10.648441094000001</v>
      </c>
      <c r="BB119" s="36">
        <v>2.1530172059999999</v>
      </c>
      <c r="BC119" s="36">
        <v>111.086051586</v>
      </c>
      <c r="BD119" s="36">
        <v>244.93073601899999</v>
      </c>
      <c r="BE119" s="36">
        <v>0.97864418399999997</v>
      </c>
      <c r="BF119" s="36">
        <v>1.957288369</v>
      </c>
      <c r="BG119" s="36">
        <v>0.96829597899999997</v>
      </c>
      <c r="BH119" s="36">
        <v>29.782226959999999</v>
      </c>
      <c r="BI119" s="36">
        <v>0.09</v>
      </c>
      <c r="BJ119" s="36">
        <v>0.09</v>
      </c>
      <c r="BK119" s="36">
        <v>0.09</v>
      </c>
      <c r="BL119" s="36">
        <v>0.09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5.9396672209999997</v>
      </c>
      <c r="E120" s="36">
        <v>14</v>
      </c>
      <c r="F120" s="36">
        <v>6</v>
      </c>
      <c r="G120" s="36">
        <v>4</v>
      </c>
      <c r="H120" s="36">
        <v>4</v>
      </c>
      <c r="I120" s="36">
        <v>0.45804976877173881</v>
      </c>
      <c r="J120" s="36">
        <v>4.7810231712389228</v>
      </c>
      <c r="K120" s="36">
        <v>6.2151268771817744E-2</v>
      </c>
      <c r="L120" s="36">
        <v>0.39589849999992105</v>
      </c>
      <c r="M120" s="36">
        <v>1.5355004400098369</v>
      </c>
      <c r="N120" s="36">
        <v>3.7035725000008246</v>
      </c>
      <c r="O120" s="36">
        <v>1.533905E-2</v>
      </c>
      <c r="P120" s="36">
        <v>2.4068434E-2</v>
      </c>
      <c r="Q120" s="36">
        <v>1.3648105000000001E-2</v>
      </c>
      <c r="R120" s="36">
        <v>1.6909449999999999E-3</v>
      </c>
      <c r="S120" s="36">
        <v>2.1862853000000002E-2</v>
      </c>
      <c r="T120" s="36">
        <v>2.2055809999999999E-3</v>
      </c>
      <c r="U120" s="36">
        <v>0.29139999999999999</v>
      </c>
      <c r="V120" s="36">
        <v>0.69200000000000006</v>
      </c>
      <c r="W120" s="36">
        <v>0.76478881877173888</v>
      </c>
      <c r="X120" s="36">
        <v>5.4970916052389232</v>
      </c>
      <c r="Y120" s="36">
        <v>6.2618804240106618</v>
      </c>
      <c r="Z120" s="36">
        <v>2.4712334056362379E-3</v>
      </c>
      <c r="AA120" s="36">
        <v>1.0535412583098009E-3</v>
      </c>
      <c r="AB120" s="36">
        <v>1.0535410000000001E-3</v>
      </c>
      <c r="AC120" s="36">
        <v>5.2166303540554916E-4</v>
      </c>
      <c r="AD120" s="36">
        <v>4.5097517926573877E-2</v>
      </c>
      <c r="AE120" s="36">
        <v>0.40587766133916486</v>
      </c>
      <c r="AF120" s="36">
        <v>0.45097517926573882</v>
      </c>
      <c r="AG120" s="36">
        <v>2.0920586206988175E-2</v>
      </c>
      <c r="AH120" s="36">
        <v>3.558904320269253E-2</v>
      </c>
      <c r="AI120" s="36">
        <v>0.11398112485186662</v>
      </c>
      <c r="AJ120" s="36">
        <v>4.1300174416811317E-5</v>
      </c>
      <c r="AK120" s="36">
        <v>4.9908885091970117E-5</v>
      </c>
      <c r="AL120" s="36">
        <v>1.2482618316432179E-4</v>
      </c>
      <c r="AM120" s="36">
        <v>2.1483549416810535E-2</v>
      </c>
      <c r="AN120" s="36">
        <v>8.073647001435838E-2</v>
      </c>
      <c r="AO120" s="36">
        <v>0.51998361237419588</v>
      </c>
      <c r="AP120" s="36">
        <v>60.445193990999996</v>
      </c>
      <c r="AQ120" s="36">
        <v>32.547412149000003</v>
      </c>
      <c r="AR120" s="36">
        <v>92.992606139999992</v>
      </c>
      <c r="AS120" s="36">
        <v>11.678394168000001</v>
      </c>
      <c r="AT120" s="36">
        <v>387.22267269000002</v>
      </c>
      <c r="AU120" s="36">
        <v>856.07242445700001</v>
      </c>
      <c r="AV120" s="36">
        <v>265.83858912400001</v>
      </c>
      <c r="AW120" s="36">
        <v>587.71632333599996</v>
      </c>
      <c r="AX120" s="36">
        <v>260.58927428499999</v>
      </c>
      <c r="AY120" s="36">
        <v>576.11113077300001</v>
      </c>
      <c r="AZ120" s="36">
        <v>5.3343485160000004</v>
      </c>
      <c r="BA120" s="36">
        <v>10.668697032000001</v>
      </c>
      <c r="BB120" s="36">
        <v>0.59208012799999998</v>
      </c>
      <c r="BC120" s="36">
        <v>21.678203915000001</v>
      </c>
      <c r="BD120" s="36">
        <v>47.926203430000001</v>
      </c>
      <c r="BE120" s="36">
        <v>0.26912733</v>
      </c>
      <c r="BF120" s="36">
        <v>0.53825466099999997</v>
      </c>
      <c r="BG120" s="36">
        <v>2.0514172940000002</v>
      </c>
      <c r="BH120" s="36">
        <v>15.096675856999999</v>
      </c>
      <c r="BI120" s="36">
        <v>0.06</v>
      </c>
      <c r="BJ120" s="36">
        <v>0.06</v>
      </c>
      <c r="BK120" s="36">
        <v>0.09</v>
      </c>
      <c r="BL120" s="36">
        <v>0.09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6.1510967089999999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5.243904059748786</v>
      </c>
      <c r="J121" s="36">
        <v>34.875447516465115</v>
      </c>
      <c r="K121" s="36">
        <v>2.1280080597416018</v>
      </c>
      <c r="L121" s="36">
        <v>3.1158960000071838</v>
      </c>
      <c r="M121" s="36">
        <v>23.490906576211305</v>
      </c>
      <c r="N121" s="36">
        <v>16.6284450000026</v>
      </c>
      <c r="O121" s="36">
        <v>9.8767263999999994E-2</v>
      </c>
      <c r="P121" s="36">
        <v>0.16393739900000001</v>
      </c>
      <c r="Q121" s="36">
        <v>8.9150590000000002E-2</v>
      </c>
      <c r="R121" s="36">
        <v>9.6166739999999987E-3</v>
      </c>
      <c r="S121" s="36">
        <v>0.15139391100000002</v>
      </c>
      <c r="T121" s="36">
        <v>1.2543487999999998E-2</v>
      </c>
      <c r="U121" s="36" t="s">
        <v>339</v>
      </c>
      <c r="V121" s="36" t="s">
        <v>339</v>
      </c>
      <c r="W121" s="36">
        <v>5.3426713237487862</v>
      </c>
      <c r="X121" s="36">
        <v>35.039384915465114</v>
      </c>
      <c r="Y121" s="36">
        <v>40.382056239213902</v>
      </c>
      <c r="Z121" s="36">
        <v>1.8161400405465943E-2</v>
      </c>
      <c r="AA121" s="36">
        <v>8.7305294210600348E-3</v>
      </c>
      <c r="AB121" s="36">
        <v>8.7305290000000008E-3</v>
      </c>
      <c r="AC121" s="36">
        <v>3.7153837420408176E-2</v>
      </c>
      <c r="AD121" s="36">
        <v>0.3468457160431751</v>
      </c>
      <c r="AE121" s="36">
        <v>3.1216114443885754</v>
      </c>
      <c r="AF121" s="36">
        <v>3.4684571604317505</v>
      </c>
      <c r="AG121" s="36" t="s">
        <v>339</v>
      </c>
      <c r="AH121" s="36" t="s">
        <v>339</v>
      </c>
      <c r="AI121" s="36" t="s">
        <v>339</v>
      </c>
      <c r="AJ121" s="36">
        <v>3.4224806920431277E-4</v>
      </c>
      <c r="AK121" s="36">
        <v>4.1358710164399176E-4</v>
      </c>
      <c r="AL121" s="36">
        <v>1.0344149986335827E-3</v>
      </c>
      <c r="AM121" s="36">
        <v>3.7496085489612488E-2</v>
      </c>
      <c r="AN121" s="36">
        <v>0.34725930314481906</v>
      </c>
      <c r="AO121" s="36">
        <v>3.1226458593872088</v>
      </c>
      <c r="AP121" s="36">
        <v>312.52494369999999</v>
      </c>
      <c r="AQ121" s="36">
        <v>168.28266199199999</v>
      </c>
      <c r="AR121" s="36">
        <v>480.80760569199998</v>
      </c>
      <c r="AS121" s="36">
        <v>48.619462835999997</v>
      </c>
      <c r="AT121" s="36">
        <v>1134.9118436030001</v>
      </c>
      <c r="AU121" s="36">
        <v>2610.9078769950002</v>
      </c>
      <c r="AV121" s="36">
        <v>845.21612810099998</v>
      </c>
      <c r="AW121" s="36">
        <v>1944.4518612259999</v>
      </c>
      <c r="AX121" s="36">
        <v>834.02355679100003</v>
      </c>
      <c r="AY121" s="36">
        <v>1918.7029250759999</v>
      </c>
      <c r="AZ121" s="36">
        <v>4.4260752700000001</v>
      </c>
      <c r="BA121" s="36">
        <v>8.8521505410000003</v>
      </c>
      <c r="BB121" s="36">
        <v>1.2535803649999999</v>
      </c>
      <c r="BC121" s="36">
        <v>85.080923788000007</v>
      </c>
      <c r="BD121" s="36">
        <v>195.73190230899999</v>
      </c>
      <c r="BE121" s="36">
        <v>0.56980925699999996</v>
      </c>
      <c r="BF121" s="36">
        <v>1.1396185139999999</v>
      </c>
      <c r="BG121" s="36">
        <v>5.0195942499999999</v>
      </c>
      <c r="BH121" s="36">
        <v>29.578315782000001</v>
      </c>
      <c r="BI121" s="36">
        <v>0.27</v>
      </c>
      <c r="BJ121" s="36">
        <v>0.33999999999999997</v>
      </c>
      <c r="BK121" s="36">
        <v>0.4800000000000002</v>
      </c>
      <c r="BL121" s="36">
        <v>0.78000000000000047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6.2621670280000004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13.627707829686686</v>
      </c>
      <c r="J122" s="36">
        <v>80.211534132344653</v>
      </c>
      <c r="K122" s="36">
        <v>4.021721829662356</v>
      </c>
      <c r="L122" s="36">
        <v>9.6059860000243305</v>
      </c>
      <c r="M122" s="36">
        <v>41.594026462026996</v>
      </c>
      <c r="N122" s="36">
        <v>52.245215500004349</v>
      </c>
      <c r="O122" s="36">
        <v>0.54986573000000005</v>
      </c>
      <c r="P122" s="36">
        <v>0.88832807999999996</v>
      </c>
      <c r="Q122" s="36">
        <v>0.47951208700000003</v>
      </c>
      <c r="R122" s="36">
        <v>7.0353642999999993E-2</v>
      </c>
      <c r="S122" s="36">
        <v>0.796562459</v>
      </c>
      <c r="T122" s="36">
        <v>9.1765621000000006E-2</v>
      </c>
      <c r="U122" s="36" t="s">
        <v>339</v>
      </c>
      <c r="V122" s="36" t="s">
        <v>339</v>
      </c>
      <c r="W122" s="36">
        <v>14.177573559686687</v>
      </c>
      <c r="X122" s="36">
        <v>81.099862212344647</v>
      </c>
      <c r="Y122" s="36">
        <v>95.277435772031339</v>
      </c>
      <c r="Z122" s="36">
        <v>4.518430168029252E-2</v>
      </c>
      <c r="AA122" s="36">
        <v>2.1681638233375614E-2</v>
      </c>
      <c r="AB122" s="36">
        <v>2.1681638E-2</v>
      </c>
      <c r="AC122" s="36">
        <v>7.3896870332061687E-2</v>
      </c>
      <c r="AD122" s="36">
        <v>0.41717679524265938</v>
      </c>
      <c r="AE122" s="36">
        <v>3.7545911571839348</v>
      </c>
      <c r="AF122" s="36">
        <v>4.1717679524265936</v>
      </c>
      <c r="AG122" s="36" t="s">
        <v>339</v>
      </c>
      <c r="AH122" s="36" t="s">
        <v>339</v>
      </c>
      <c r="AI122" s="36" t="s">
        <v>339</v>
      </c>
      <c r="AJ122" s="36">
        <v>8.4994835371411269E-4</v>
      </c>
      <c r="AK122" s="36">
        <v>1.0271136857015462E-3</v>
      </c>
      <c r="AL122" s="36">
        <v>2.5688949137152891E-3</v>
      </c>
      <c r="AM122" s="36">
        <v>7.4746818685775804E-2</v>
      </c>
      <c r="AN122" s="36">
        <v>0.4182039089283609</v>
      </c>
      <c r="AO122" s="36">
        <v>3.75716005209765</v>
      </c>
      <c r="AP122" s="36">
        <v>384.600967836</v>
      </c>
      <c r="AQ122" s="36">
        <v>207.09282883399999</v>
      </c>
      <c r="AR122" s="36">
        <v>591.69379666999998</v>
      </c>
      <c r="AS122" s="36">
        <v>111.560667831</v>
      </c>
      <c r="AT122" s="36">
        <v>1337.9244166829999</v>
      </c>
      <c r="AU122" s="36">
        <v>3066.8061862710001</v>
      </c>
      <c r="AV122" s="36">
        <v>1007.1346795859999</v>
      </c>
      <c r="AW122" s="36">
        <v>2308.5660350090002</v>
      </c>
      <c r="AX122" s="36">
        <v>994.55393249199994</v>
      </c>
      <c r="AY122" s="36">
        <v>2279.7282975869998</v>
      </c>
      <c r="AZ122" s="36">
        <v>14.126339883</v>
      </c>
      <c r="BA122" s="36">
        <v>28.252679766</v>
      </c>
      <c r="BB122" s="36">
        <v>1.9551860430000001</v>
      </c>
      <c r="BC122" s="36">
        <v>93.801666276000006</v>
      </c>
      <c r="BD122" s="36">
        <v>215.01328986199999</v>
      </c>
      <c r="BE122" s="36">
        <v>0.88872092899999999</v>
      </c>
      <c r="BF122" s="36">
        <v>1.777441858</v>
      </c>
      <c r="BG122" s="36">
        <v>8.7410504670000009</v>
      </c>
      <c r="BH122" s="36">
        <v>48.416491712999999</v>
      </c>
      <c r="BI122" s="36">
        <v>0.93000000000000016</v>
      </c>
      <c r="BJ122" s="36">
        <v>1.1900000000000004</v>
      </c>
      <c r="BK122" s="36">
        <v>1.3200000000000003</v>
      </c>
      <c r="BL122" s="36">
        <v>1.8100000000000005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6.4337937600000004</v>
      </c>
      <c r="E123" s="36">
        <v>101</v>
      </c>
      <c r="F123" s="36">
        <v>39</v>
      </c>
      <c r="G123" s="36">
        <v>51</v>
      </c>
      <c r="H123" s="36">
        <v>11</v>
      </c>
      <c r="I123" s="36">
        <v>21.97138816802871</v>
      </c>
      <c r="J123" s="36">
        <v>149.89296425116353</v>
      </c>
      <c r="K123" s="36">
        <v>9.793342168001951</v>
      </c>
      <c r="L123" s="36">
        <v>12.178046000026757</v>
      </c>
      <c r="M123" s="36">
        <v>105.08683191918674</v>
      </c>
      <c r="N123" s="36">
        <v>66.777520500005508</v>
      </c>
      <c r="O123" s="36">
        <v>2.386057219</v>
      </c>
      <c r="P123" s="36">
        <v>4.1665997880000001</v>
      </c>
      <c r="Q123" s="36">
        <v>2.1774699549999998</v>
      </c>
      <c r="R123" s="36">
        <v>0.20858726399999999</v>
      </c>
      <c r="S123" s="36">
        <v>3.8945294430000001</v>
      </c>
      <c r="T123" s="36">
        <v>0.27207034499999999</v>
      </c>
      <c r="U123" s="36">
        <v>19.555600000000005</v>
      </c>
      <c r="V123" s="36">
        <v>46.407599999999995</v>
      </c>
      <c r="W123" s="36">
        <v>43.913045387028717</v>
      </c>
      <c r="X123" s="36">
        <v>200.46716403916355</v>
      </c>
      <c r="Y123" s="36">
        <v>244.38020942619227</v>
      </c>
      <c r="Z123" s="36">
        <v>8.1471906336082756E-2</v>
      </c>
      <c r="AA123" s="36">
        <v>3.9213116113633172E-2</v>
      </c>
      <c r="AB123" s="36">
        <v>3.9213115999999999E-2</v>
      </c>
      <c r="AC123" s="36">
        <v>0.15484875094803607</v>
      </c>
      <c r="AD123" s="36">
        <v>2.3465457334542004</v>
      </c>
      <c r="AE123" s="36">
        <v>21.118911601087799</v>
      </c>
      <c r="AF123" s="36">
        <v>23.465457334542009</v>
      </c>
      <c r="AG123" s="36">
        <v>1.3549915919873079</v>
      </c>
      <c r="AH123" s="36">
        <v>2.3050431679784098</v>
      </c>
      <c r="AI123" s="36">
        <v>7.3823679839308509</v>
      </c>
      <c r="AJ123" s="36">
        <v>1.537205038737518E-3</v>
      </c>
      <c r="AK123" s="36">
        <v>1.8576238613799505E-3</v>
      </c>
      <c r="AL123" s="36">
        <v>4.6460684494099395E-3</v>
      </c>
      <c r="AM123" s="36">
        <v>1.5113775479740814</v>
      </c>
      <c r="AN123" s="36">
        <v>4.6534465252939903</v>
      </c>
      <c r="AO123" s="36">
        <v>28.505925653468061</v>
      </c>
      <c r="AP123" s="36">
        <v>2562.72219137</v>
      </c>
      <c r="AQ123" s="36">
        <v>1379.9273338139999</v>
      </c>
      <c r="AR123" s="36">
        <v>3942.6495251839997</v>
      </c>
      <c r="AS123" s="36">
        <v>159.44615612999999</v>
      </c>
      <c r="AT123" s="36">
        <v>8201.4050250470009</v>
      </c>
      <c r="AU123" s="36">
        <v>18380.336239878001</v>
      </c>
      <c r="AV123" s="36">
        <v>4792.8992488820004</v>
      </c>
      <c r="AW123" s="36">
        <v>10741.464357543</v>
      </c>
      <c r="AX123" s="36">
        <v>4634.214441479</v>
      </c>
      <c r="AY123" s="36">
        <v>10385.832595995</v>
      </c>
      <c r="AZ123" s="36">
        <v>19.866196198000001</v>
      </c>
      <c r="BA123" s="36">
        <v>39.732392396000002</v>
      </c>
      <c r="BB123" s="36">
        <v>10.459268152</v>
      </c>
      <c r="BC123" s="36">
        <v>928.56832630999997</v>
      </c>
      <c r="BD123" s="36">
        <v>2081.0334335590001</v>
      </c>
      <c r="BE123" s="36">
        <v>2.3242818110000001</v>
      </c>
      <c r="BF123" s="36">
        <v>4.6485636230000003</v>
      </c>
      <c r="BG123" s="36">
        <v>17.559396866</v>
      </c>
      <c r="BH123" s="36">
        <v>87.250633723999997</v>
      </c>
      <c r="BI123" s="36">
        <v>0.87000000000000011</v>
      </c>
      <c r="BJ123" s="36">
        <v>1.3900000000000003</v>
      </c>
      <c r="BK123" s="36">
        <v>2.0400000000000005</v>
      </c>
      <c r="BL123" s="36">
        <v>2.4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5.8844975550000003</v>
      </c>
      <c r="E124" s="36">
        <v>3</v>
      </c>
      <c r="F124" s="36">
        <v>0</v>
      </c>
      <c r="G124" s="36">
        <v>3</v>
      </c>
      <c r="H124" s="36">
        <v>0</v>
      </c>
      <c r="I124" s="36">
        <v>0.55231296701278332</v>
      </c>
      <c r="J124" s="36">
        <v>6.8907388803983638</v>
      </c>
      <c r="K124" s="36">
        <v>3.7610967009225615E-2</v>
      </c>
      <c r="L124" s="36">
        <v>0.5147020000035577</v>
      </c>
      <c r="M124" s="36">
        <v>0.89781734740369268</v>
      </c>
      <c r="N124" s="36">
        <v>6.5452345000074548</v>
      </c>
      <c r="O124" s="36">
        <v>4.7699843999999991E-2</v>
      </c>
      <c r="P124" s="36">
        <v>8.3368132000000011E-2</v>
      </c>
      <c r="Q124" s="36">
        <v>4.1916448999999995E-2</v>
      </c>
      <c r="R124" s="36">
        <v>5.7833950000000002E-3</v>
      </c>
      <c r="S124" s="36">
        <v>7.5824573000000006E-2</v>
      </c>
      <c r="T124" s="36">
        <v>7.543559E-3</v>
      </c>
      <c r="U124" s="36">
        <v>0.25919999999999999</v>
      </c>
      <c r="V124" s="36">
        <v>0.61560000000000004</v>
      </c>
      <c r="W124" s="36">
        <v>0.85921281101278335</v>
      </c>
      <c r="X124" s="36">
        <v>7.5897070123983639</v>
      </c>
      <c r="Y124" s="36">
        <v>8.4489198234111473</v>
      </c>
      <c r="Z124" s="36">
        <v>2.9863544261984399E-3</v>
      </c>
      <c r="AA124" s="36">
        <v>1.326018749062447E-3</v>
      </c>
      <c r="AB124" s="36">
        <v>1.3260189999999999E-3</v>
      </c>
      <c r="AC124" s="36">
        <v>2.0667747096896473E-4</v>
      </c>
      <c r="AD124" s="36">
        <v>4.258083033954313E-2</v>
      </c>
      <c r="AE124" s="36">
        <v>0.38322747305588822</v>
      </c>
      <c r="AF124" s="36">
        <v>0.42580830339543141</v>
      </c>
      <c r="AG124" s="36">
        <v>1.8225781399747794E-2</v>
      </c>
      <c r="AH124" s="36">
        <v>3.1004777553593949E-2</v>
      </c>
      <c r="AI124" s="36">
        <v>9.9299084867591425E-2</v>
      </c>
      <c r="AJ124" s="36">
        <v>5.198166560760758E-5</v>
      </c>
      <c r="AK124" s="36">
        <v>6.281685278576639E-5</v>
      </c>
      <c r="AL124" s="36">
        <v>1.5711006080766746E-4</v>
      </c>
      <c r="AM124" s="36">
        <v>1.8484440536324365E-2</v>
      </c>
      <c r="AN124" s="36">
        <v>7.3648424745922841E-2</v>
      </c>
      <c r="AO124" s="36">
        <v>0.4826836679842873</v>
      </c>
      <c r="AP124" s="36">
        <v>157.58380646000001</v>
      </c>
      <c r="AQ124" s="36">
        <v>84.852818862999996</v>
      </c>
      <c r="AR124" s="36">
        <v>242.43662532299999</v>
      </c>
      <c r="AS124" s="36">
        <v>38.818184917000004</v>
      </c>
      <c r="AT124" s="36">
        <v>634.52712577700004</v>
      </c>
      <c r="AU124" s="36">
        <v>1452.431549011</v>
      </c>
      <c r="AV124" s="36">
        <v>347.92005780400001</v>
      </c>
      <c r="AW124" s="36">
        <v>796.38844102799999</v>
      </c>
      <c r="AX124" s="36">
        <v>334.87997341900001</v>
      </c>
      <c r="AY124" s="36">
        <v>766.53970928299998</v>
      </c>
      <c r="AZ124" s="36">
        <v>2.2316657289999999</v>
      </c>
      <c r="BA124" s="36">
        <v>4.4633314589999999</v>
      </c>
      <c r="BB124" s="36">
        <v>0.95446092500000002</v>
      </c>
      <c r="BC124" s="36">
        <v>45.343787968999997</v>
      </c>
      <c r="BD124" s="36">
        <v>103.791856207</v>
      </c>
      <c r="BE124" s="36">
        <v>0.21210242700000001</v>
      </c>
      <c r="BF124" s="36">
        <v>0.42420485499999999</v>
      </c>
      <c r="BG124" s="36">
        <v>6.7276545949999997</v>
      </c>
      <c r="BH124" s="36">
        <v>34.159967133999999</v>
      </c>
      <c r="BI124" s="36">
        <v>0.33000000000000007</v>
      </c>
      <c r="BJ124" s="36">
        <v>0.33000000000000007</v>
      </c>
      <c r="BK124" s="36">
        <v>0.24</v>
      </c>
      <c r="BL124" s="36">
        <v>0.24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5.7924961650000002</v>
      </c>
      <c r="E125" s="36">
        <v>0</v>
      </c>
      <c r="F125" s="36" t="s">
        <v>339</v>
      </c>
      <c r="G125" s="36" t="s">
        <v>339</v>
      </c>
      <c r="H125" s="36" t="s">
        <v>339</v>
      </c>
      <c r="I125" s="36">
        <v>0.41055476206174552</v>
      </c>
      <c r="J125" s="36">
        <v>6.2088420703312881</v>
      </c>
      <c r="K125" s="36">
        <v>1.5133262065988176E-2</v>
      </c>
      <c r="L125" s="36">
        <v>0.39542149999575732</v>
      </c>
      <c r="M125" s="36">
        <v>0.56874183238319875</v>
      </c>
      <c r="N125" s="36">
        <v>6.0506550000098347</v>
      </c>
      <c r="O125" s="36">
        <v>3.1100268E-2</v>
      </c>
      <c r="P125" s="36">
        <v>5.0506489000000002E-2</v>
      </c>
      <c r="Q125" s="36">
        <v>2.6140481E-2</v>
      </c>
      <c r="R125" s="36">
        <v>4.9597870000000002E-3</v>
      </c>
      <c r="S125" s="36">
        <v>4.4037200999999998E-2</v>
      </c>
      <c r="T125" s="36">
        <v>6.4692880000000001E-3</v>
      </c>
      <c r="U125" s="36" t="s">
        <v>339</v>
      </c>
      <c r="V125" s="36" t="s">
        <v>339</v>
      </c>
      <c r="W125" s="36">
        <v>0.4416550300617455</v>
      </c>
      <c r="X125" s="36">
        <v>6.2593485593312881</v>
      </c>
      <c r="Y125" s="36">
        <v>6.701003589393034</v>
      </c>
      <c r="Z125" s="36">
        <v>2.1273544166125011E-3</v>
      </c>
      <c r="AA125" s="36">
        <v>9.8851609053158987E-4</v>
      </c>
      <c r="AB125" s="36">
        <v>9.8851600000000005E-4</v>
      </c>
      <c r="AC125" s="36">
        <v>1.2516256228298277E-4</v>
      </c>
      <c r="AD125" s="36">
        <v>3.7696388093095792E-2</v>
      </c>
      <c r="AE125" s="36">
        <v>0.33926749283786212</v>
      </c>
      <c r="AF125" s="36">
        <v>0.3769638809309579</v>
      </c>
      <c r="AG125" s="36" t="s">
        <v>339</v>
      </c>
      <c r="AH125" s="36" t="s">
        <v>339</v>
      </c>
      <c r="AI125" s="36" t="s">
        <v>339</v>
      </c>
      <c r="AJ125" s="36">
        <v>3.8751110019254011E-5</v>
      </c>
      <c r="AK125" s="36">
        <v>4.6828487411096414E-5</v>
      </c>
      <c r="AL125" s="36">
        <v>1.1712185788390079E-4</v>
      </c>
      <c r="AM125" s="36">
        <v>1.6391367230223679E-4</v>
      </c>
      <c r="AN125" s="36">
        <v>3.7743216580506889E-2</v>
      </c>
      <c r="AO125" s="36">
        <v>0.33938461469574605</v>
      </c>
      <c r="AP125" s="36">
        <v>111.32888303599999</v>
      </c>
      <c r="AQ125" s="36">
        <v>59.946321634999997</v>
      </c>
      <c r="AR125" s="36">
        <v>171.27520467099998</v>
      </c>
      <c r="AS125" s="36">
        <v>14.219399319000001</v>
      </c>
      <c r="AT125" s="36">
        <v>399.92956831700002</v>
      </c>
      <c r="AU125" s="36">
        <v>863.83069399099998</v>
      </c>
      <c r="AV125" s="36">
        <v>234.830059095</v>
      </c>
      <c r="AW125" s="36">
        <v>507.22284369099998</v>
      </c>
      <c r="AX125" s="36">
        <v>224.09210455499999</v>
      </c>
      <c r="AY125" s="36">
        <v>484.02932298899998</v>
      </c>
      <c r="AZ125" s="36">
        <v>0.97694315899999995</v>
      </c>
      <c r="BA125" s="36">
        <v>1.9538863179999999</v>
      </c>
      <c r="BB125" s="36">
        <v>1.2438702509999999</v>
      </c>
      <c r="BC125" s="36">
        <v>46.050128518999998</v>
      </c>
      <c r="BD125" s="36">
        <v>99.466300141000005</v>
      </c>
      <c r="BE125" s="36">
        <v>0.27641561100000001</v>
      </c>
      <c r="BF125" s="36">
        <v>0.55283122299999998</v>
      </c>
      <c r="BG125" s="36">
        <v>4.9109277709999999</v>
      </c>
      <c r="BH125" s="36">
        <v>27.767785890999999</v>
      </c>
      <c r="BI125" s="36">
        <v>0.30000000000000004</v>
      </c>
      <c r="BJ125" s="36">
        <v>0.30000000000000004</v>
      </c>
      <c r="BK125" s="36">
        <v>0.24</v>
      </c>
      <c r="BL125" s="36">
        <v>0.24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5.2530933590000002</v>
      </c>
      <c r="E126" s="36">
        <v>1</v>
      </c>
      <c r="F126" s="36">
        <v>0</v>
      </c>
      <c r="G126" s="36">
        <v>0</v>
      </c>
      <c r="H126" s="36">
        <v>1</v>
      </c>
      <c r="I126" s="36">
        <v>2.6990891809310948E-4</v>
      </c>
      <c r="J126" s="36">
        <v>1.0371279138633893</v>
      </c>
      <c r="K126" s="36">
        <v>2.6990891809310948E-4</v>
      </c>
      <c r="L126" s="36">
        <v>0</v>
      </c>
      <c r="M126" s="36">
        <v>5.0017822781468532E-2</v>
      </c>
      <c r="N126" s="36">
        <v>0.98738000000001391</v>
      </c>
      <c r="O126" s="36">
        <v>2.5214780000000002E-3</v>
      </c>
      <c r="P126" s="36">
        <v>3.879923E-3</v>
      </c>
      <c r="Q126" s="36">
        <v>2.247162E-3</v>
      </c>
      <c r="R126" s="36">
        <v>2.7431600000000003E-4</v>
      </c>
      <c r="S126" s="36">
        <v>3.5221200000000001E-3</v>
      </c>
      <c r="T126" s="36">
        <v>3.5780300000000002E-4</v>
      </c>
      <c r="U126" s="36">
        <v>0</v>
      </c>
      <c r="V126" s="36">
        <v>0</v>
      </c>
      <c r="W126" s="36">
        <v>2.7913869180931097E-3</v>
      </c>
      <c r="X126" s="36">
        <v>1.0410078368633893</v>
      </c>
      <c r="Y126" s="36">
        <v>1.0437992237814824</v>
      </c>
      <c r="Z126" s="36">
        <v>1.3678380309839251E-5</v>
      </c>
      <c r="AA126" s="36">
        <v>2.9271733863055997E-6</v>
      </c>
      <c r="AB126" s="36">
        <v>2.9271700000000001E-6</v>
      </c>
      <c r="AC126" s="36">
        <v>1.1453605183240479E-6</v>
      </c>
      <c r="AD126" s="36">
        <v>4.8432907906731763E-3</v>
      </c>
      <c r="AE126" s="36">
        <v>4.358961711605859E-2</v>
      </c>
      <c r="AF126" s="36">
        <v>4.8432907906731763E-2</v>
      </c>
      <c r="AG126" s="36">
        <v>0</v>
      </c>
      <c r="AH126" s="36">
        <v>0</v>
      </c>
      <c r="AI126" s="36">
        <v>0</v>
      </c>
      <c r="AJ126" s="36">
        <v>1.1474886265127508E-7</v>
      </c>
      <c r="AK126" s="36">
        <v>1.3866739991577181E-7</v>
      </c>
      <c r="AL126" s="36">
        <v>3.4681845184298267E-7</v>
      </c>
      <c r="AM126" s="36">
        <v>1.260109380975323E-6</v>
      </c>
      <c r="AN126" s="36">
        <v>4.8434294580730923E-3</v>
      </c>
      <c r="AO126" s="36">
        <v>4.3589963934510437E-2</v>
      </c>
      <c r="AP126" s="36">
        <v>7.0046382969999996</v>
      </c>
      <c r="AQ126" s="36">
        <v>3.7717283140000002</v>
      </c>
      <c r="AR126" s="36">
        <v>10.776366611</v>
      </c>
      <c r="AS126" s="36">
        <v>1.069382217</v>
      </c>
      <c r="AT126" s="36">
        <v>28.155886774999999</v>
      </c>
      <c r="AU126" s="36">
        <v>61.852907477999999</v>
      </c>
      <c r="AV126" s="36">
        <v>24.389894685000002</v>
      </c>
      <c r="AW126" s="36">
        <v>53.579768643999998</v>
      </c>
      <c r="AX126" s="36">
        <v>22.624540926000002</v>
      </c>
      <c r="AY126" s="36">
        <v>49.701636031</v>
      </c>
      <c r="AZ126" s="36">
        <v>8.3460110000000004E-2</v>
      </c>
      <c r="BA126" s="36">
        <v>0.16692022000000001</v>
      </c>
      <c r="BB126" s="36">
        <v>0.34948037599999998</v>
      </c>
      <c r="BC126" s="36">
        <v>15.45675185</v>
      </c>
      <c r="BD126" s="36">
        <v>33.955422882999997</v>
      </c>
      <c r="BE126" s="36">
        <v>7.7662305000000001E-2</v>
      </c>
      <c r="BF126" s="36">
        <v>0.155324611</v>
      </c>
      <c r="BG126" s="36">
        <v>4.2652946030000001</v>
      </c>
      <c r="BH126" s="36">
        <v>16.274645478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5.5811820289999998</v>
      </c>
      <c r="E127" s="36">
        <v>2</v>
      </c>
      <c r="F127" s="36">
        <v>0</v>
      </c>
      <c r="G127" s="36">
        <v>1</v>
      </c>
      <c r="H127" s="36">
        <v>1</v>
      </c>
      <c r="I127" s="36">
        <v>1.5595926505965554E-4</v>
      </c>
      <c r="J127" s="36">
        <v>0.3950747627601176</v>
      </c>
      <c r="K127" s="36">
        <v>1.5595926505965554E-4</v>
      </c>
      <c r="L127" s="36">
        <v>0</v>
      </c>
      <c r="M127" s="36">
        <v>2.1800722025168702E-2</v>
      </c>
      <c r="N127" s="36">
        <v>0.37343000000000859</v>
      </c>
      <c r="O127" s="36">
        <v>3.2144937999999998E-2</v>
      </c>
      <c r="P127" s="36">
        <v>5.6292005999999999E-2</v>
      </c>
      <c r="Q127" s="36">
        <v>2.8810255E-2</v>
      </c>
      <c r="R127" s="36">
        <v>3.3346830000000002E-3</v>
      </c>
      <c r="S127" s="36">
        <v>5.1942419999999996E-2</v>
      </c>
      <c r="T127" s="36">
        <v>4.3495859999999999E-3</v>
      </c>
      <c r="U127" s="36">
        <v>6.6E-3</v>
      </c>
      <c r="V127" s="36">
        <v>1.5599999999999999E-2</v>
      </c>
      <c r="W127" s="36">
        <v>3.8900897265059659E-2</v>
      </c>
      <c r="X127" s="36">
        <v>0.46696676876011761</v>
      </c>
      <c r="Y127" s="36">
        <v>0.5058676660251773</v>
      </c>
      <c r="Z127" s="36">
        <v>7.9121881126166615E-6</v>
      </c>
      <c r="AA127" s="36">
        <v>1.6932082560999647E-6</v>
      </c>
      <c r="AB127" s="36">
        <v>1.69321E-6</v>
      </c>
      <c r="AC127" s="36">
        <v>1.1158702800740899E-6</v>
      </c>
      <c r="AD127" s="36">
        <v>4.6001006850601356E-3</v>
      </c>
      <c r="AE127" s="36">
        <v>4.1400906165541221E-2</v>
      </c>
      <c r="AF127" s="36">
        <v>4.600100685060135E-2</v>
      </c>
      <c r="AG127" s="36">
        <v>4.6119827351292429E-4</v>
      </c>
      <c r="AH127" s="36">
        <v>7.8456717793003205E-4</v>
      </c>
      <c r="AI127" s="36">
        <v>2.5127354212083459E-3</v>
      </c>
      <c r="AJ127" s="36">
        <v>6.637602931492379E-8</v>
      </c>
      <c r="AK127" s="36">
        <v>8.0211613336903546E-8</v>
      </c>
      <c r="AL127" s="36">
        <v>2.0061577251921025E-7</v>
      </c>
      <c r="AM127" s="36">
        <v>4.6238051982231326E-4</v>
      </c>
      <c r="AN127" s="36">
        <v>5.3847480746035039E-3</v>
      </c>
      <c r="AO127" s="36">
        <v>4.3913842202522091E-2</v>
      </c>
      <c r="AP127" s="36">
        <v>10.831953689000001</v>
      </c>
      <c r="AQ127" s="36">
        <v>5.8325904480000004</v>
      </c>
      <c r="AR127" s="36">
        <v>16.664544137</v>
      </c>
      <c r="AS127" s="36">
        <v>2.1132886270000002</v>
      </c>
      <c r="AT127" s="36">
        <v>26.092310390000002</v>
      </c>
      <c r="AU127" s="36">
        <v>59.251425898999997</v>
      </c>
      <c r="AV127" s="36">
        <v>25.467809290999998</v>
      </c>
      <c r="AW127" s="36">
        <v>57.833284691000003</v>
      </c>
      <c r="AX127" s="36">
        <v>23.543964967000001</v>
      </c>
      <c r="AY127" s="36">
        <v>53.464544719000003</v>
      </c>
      <c r="AZ127" s="36">
        <v>0.164464729</v>
      </c>
      <c r="BA127" s="36">
        <v>0.32892945800000001</v>
      </c>
      <c r="BB127" s="36">
        <v>1.1332803659999999</v>
      </c>
      <c r="BC127" s="36">
        <v>45.253729644000003</v>
      </c>
      <c r="BD127" s="36">
        <v>102.76391659399999</v>
      </c>
      <c r="BE127" s="36">
        <v>0.25184008099999999</v>
      </c>
      <c r="BF127" s="36">
        <v>0.50368016199999999</v>
      </c>
      <c r="BG127" s="36">
        <v>6.1910486440000003</v>
      </c>
      <c r="BH127" s="36">
        <v>36.231079321999999</v>
      </c>
      <c r="BI127" s="36">
        <v>0.03</v>
      </c>
      <c r="BJ127" s="36">
        <v>0.03</v>
      </c>
      <c r="BK127" s="36">
        <v>0.03</v>
      </c>
      <c r="BL127" s="36">
        <v>0.03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6.4363951210000003</v>
      </c>
      <c r="E128" s="36">
        <v>7</v>
      </c>
      <c r="F128" s="36">
        <v>3</v>
      </c>
      <c r="G128" s="36">
        <v>1</v>
      </c>
      <c r="H128" s="36">
        <v>3</v>
      </c>
      <c r="I128" s="36">
        <v>16.030661146454349</v>
      </c>
      <c r="J128" s="36">
        <v>63.389871535472295</v>
      </c>
      <c r="K128" s="36">
        <v>2.7987981464461664</v>
      </c>
      <c r="L128" s="36">
        <v>13.231863000008182</v>
      </c>
      <c r="M128" s="36">
        <v>23.395008181925043</v>
      </c>
      <c r="N128" s="36">
        <v>56.025524500001602</v>
      </c>
      <c r="O128" s="36">
        <v>0.423150847</v>
      </c>
      <c r="P128" s="36">
        <v>0.74103974300000008</v>
      </c>
      <c r="Q128" s="36">
        <v>0.36789839200000002</v>
      </c>
      <c r="R128" s="36">
        <v>5.5252454999999999E-2</v>
      </c>
      <c r="S128" s="36">
        <v>0.66897132200000009</v>
      </c>
      <c r="T128" s="36">
        <v>7.2068421000000008E-2</v>
      </c>
      <c r="U128" s="36">
        <v>0.48614999999999997</v>
      </c>
      <c r="V128" s="36">
        <v>1.1522999999999999</v>
      </c>
      <c r="W128" s="36">
        <v>16.939961993454347</v>
      </c>
      <c r="X128" s="36">
        <v>65.283211278472294</v>
      </c>
      <c r="Y128" s="36">
        <v>82.22317327192664</v>
      </c>
      <c r="Z128" s="36">
        <v>4.1395649395996929E-2</v>
      </c>
      <c r="AA128" s="36">
        <v>1.9901149088595294E-2</v>
      </c>
      <c r="AB128" s="36">
        <v>1.9901149E-2</v>
      </c>
      <c r="AC128" s="36">
        <v>0.11199254352490076</v>
      </c>
      <c r="AD128" s="36">
        <v>0.44193369309436015</v>
      </c>
      <c r="AE128" s="36">
        <v>4.0722777669165078</v>
      </c>
      <c r="AF128" s="36">
        <v>4.5142114600108671</v>
      </c>
      <c r="AG128" s="36">
        <v>3.4811118796365448E-2</v>
      </c>
      <c r="AH128" s="36">
        <v>5.921891473404696E-2</v>
      </c>
      <c r="AI128" s="36">
        <v>0.18966057826985311</v>
      </c>
      <c r="AJ128" s="36">
        <v>7.801508850242857E-4</v>
      </c>
      <c r="AK128" s="36">
        <v>9.4276744677157867E-4</v>
      </c>
      <c r="AL128" s="36">
        <v>2.3579381061149584E-3</v>
      </c>
      <c r="AM128" s="36">
        <v>0.14758381320629049</v>
      </c>
      <c r="AN128" s="36">
        <v>0.50209537527517867</v>
      </c>
      <c r="AO128" s="36">
        <v>4.2642962832924765</v>
      </c>
      <c r="AP128" s="36">
        <v>503.86620965100002</v>
      </c>
      <c r="AQ128" s="36">
        <v>271.31257442700002</v>
      </c>
      <c r="AR128" s="36">
        <v>775.17878407800004</v>
      </c>
      <c r="AS128" s="36">
        <v>152.840015763</v>
      </c>
      <c r="AT128" s="36">
        <v>1649.1111671000001</v>
      </c>
      <c r="AU128" s="36">
        <v>3783.150158548</v>
      </c>
      <c r="AV128" s="36">
        <v>1244.630539927</v>
      </c>
      <c r="AW128" s="36">
        <v>2855.249735976</v>
      </c>
      <c r="AX128" s="36">
        <v>1229.197867199</v>
      </c>
      <c r="AY128" s="36">
        <v>2819.84635054</v>
      </c>
      <c r="AZ128" s="36">
        <v>12.320863381000001</v>
      </c>
      <c r="BA128" s="36">
        <v>24.641726763000001</v>
      </c>
      <c r="BB128" s="36">
        <v>2.4215803930000002</v>
      </c>
      <c r="BC128" s="36">
        <v>123.41537466600001</v>
      </c>
      <c r="BD128" s="36">
        <v>283.12154059300002</v>
      </c>
      <c r="BE128" s="36">
        <v>0.53812897599999998</v>
      </c>
      <c r="BF128" s="36">
        <v>1.076257952</v>
      </c>
      <c r="BG128" s="36">
        <v>11.527427663999999</v>
      </c>
      <c r="BH128" s="36">
        <v>57.690241305000001</v>
      </c>
      <c r="BI128" s="36">
        <v>0.81000000000000016</v>
      </c>
      <c r="BJ128" s="36">
        <v>1.2200000000000004</v>
      </c>
      <c r="BK128" s="36">
        <v>0.45000000000000018</v>
      </c>
      <c r="BL128" s="36">
        <v>1.0300000000000005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6.9400747989999996</v>
      </c>
      <c r="E129" s="36">
        <v>162</v>
      </c>
      <c r="F129" s="36">
        <v>48</v>
      </c>
      <c r="G129" s="36">
        <v>114</v>
      </c>
      <c r="H129" s="36">
        <v>0</v>
      </c>
      <c r="I129" s="36">
        <v>153.31531466713892</v>
      </c>
      <c r="J129" s="36">
        <v>281.6393616599949</v>
      </c>
      <c r="K129" s="36">
        <v>145.31185766713759</v>
      </c>
      <c r="L129" s="36">
        <v>8.0034570000013225</v>
      </c>
      <c r="M129" s="36">
        <v>410.32868032713316</v>
      </c>
      <c r="N129" s="36">
        <v>24.625996000000654</v>
      </c>
      <c r="O129" s="36">
        <v>0.93435677700000008</v>
      </c>
      <c r="P129" s="36">
        <v>1.3537834710000001</v>
      </c>
      <c r="Q129" s="36">
        <v>0.90662928900000006</v>
      </c>
      <c r="R129" s="36">
        <v>2.7727488000000002E-2</v>
      </c>
      <c r="S129" s="36">
        <v>1.317617182</v>
      </c>
      <c r="T129" s="36">
        <v>3.6166288999999997E-2</v>
      </c>
      <c r="U129" s="36">
        <v>22.149900000000009</v>
      </c>
      <c r="V129" s="36">
        <v>52.267799999999987</v>
      </c>
      <c r="W129" s="36">
        <v>176.39957144413893</v>
      </c>
      <c r="X129" s="36">
        <v>335.26094513099486</v>
      </c>
      <c r="Y129" s="36">
        <v>511.66051657513378</v>
      </c>
      <c r="Z129" s="36">
        <v>0.2343180067665479</v>
      </c>
      <c r="AA129" s="36">
        <v>0.12234908561755348</v>
      </c>
      <c r="AB129" s="36">
        <v>0.122349086</v>
      </c>
      <c r="AC129" s="36">
        <v>1.1394260495899138</v>
      </c>
      <c r="AD129" s="36">
        <v>1.722828682440013</v>
      </c>
      <c r="AE129" s="36">
        <v>20.642676778766791</v>
      </c>
      <c r="AF129" s="36">
        <v>22.365505461206808</v>
      </c>
      <c r="AG129" s="36">
        <v>1.4262503792483348</v>
      </c>
      <c r="AH129" s="36">
        <v>2.4262650129741812</v>
      </c>
      <c r="AI129" s="36">
        <v>7.7706055145254176</v>
      </c>
      <c r="AJ129" s="36">
        <v>4.7962514277044132E-3</v>
      </c>
      <c r="AK129" s="36">
        <v>5.7959837104408548E-3</v>
      </c>
      <c r="AL129" s="36">
        <v>1.4496226932813584E-2</v>
      </c>
      <c r="AM129" s="36">
        <v>2.5704726802659525</v>
      </c>
      <c r="AN129" s="36">
        <v>4.1548896791246355</v>
      </c>
      <c r="AO129" s="36">
        <v>28.427778520225022</v>
      </c>
      <c r="AP129" s="36">
        <v>628.66768169700003</v>
      </c>
      <c r="AQ129" s="36">
        <v>338.51336706699999</v>
      </c>
      <c r="AR129" s="36">
        <v>967.18104876400002</v>
      </c>
      <c r="AS129" s="36">
        <v>164.33737928299999</v>
      </c>
      <c r="AT129" s="36">
        <v>1261.253885677</v>
      </c>
      <c r="AU129" s="36">
        <v>2653.6152439419998</v>
      </c>
      <c r="AV129" s="36">
        <v>1113.7714968749999</v>
      </c>
      <c r="AW129" s="36">
        <v>2343.3196566820002</v>
      </c>
      <c r="AX129" s="36">
        <v>1108.795440744</v>
      </c>
      <c r="AY129" s="36">
        <v>2332.8502828689998</v>
      </c>
      <c r="AZ129" s="36">
        <v>32.245333909999999</v>
      </c>
      <c r="BA129" s="36">
        <v>64.490667819999999</v>
      </c>
      <c r="BB129" s="36">
        <v>2.7937899079999999</v>
      </c>
      <c r="BC129" s="36">
        <v>131.99903670699999</v>
      </c>
      <c r="BD129" s="36">
        <v>277.71938700800001</v>
      </c>
      <c r="BE129" s="36">
        <v>0.62084220099999998</v>
      </c>
      <c r="BF129" s="36">
        <v>1.241684403</v>
      </c>
      <c r="BG129" s="36">
        <v>2.266051338</v>
      </c>
      <c r="BH129" s="36">
        <v>12.226912303000001</v>
      </c>
      <c r="BI129" s="36">
        <v>0.08</v>
      </c>
      <c r="BJ129" s="36">
        <v>0.16</v>
      </c>
      <c r="BK129" s="36">
        <v>1.1600000000000001</v>
      </c>
      <c r="BL129" s="36">
        <v>1.6400000000000006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7.1894485289999999</v>
      </c>
      <c r="E130" s="36">
        <v>24</v>
      </c>
      <c r="F130" s="36">
        <v>7</v>
      </c>
      <c r="G130" s="36">
        <v>17</v>
      </c>
      <c r="H130" s="36">
        <v>0</v>
      </c>
      <c r="I130" s="36">
        <v>658.42783763442583</v>
      </c>
      <c r="J130" s="36">
        <v>366.75896270679107</v>
      </c>
      <c r="K130" s="36">
        <v>633.49479463442651</v>
      </c>
      <c r="L130" s="36">
        <v>24.933042999999323</v>
      </c>
      <c r="M130" s="36">
        <v>976.72022584121532</v>
      </c>
      <c r="N130" s="36">
        <v>48.466574500001528</v>
      </c>
      <c r="O130" s="36">
        <v>0.88218181600000001</v>
      </c>
      <c r="P130" s="36">
        <v>1.4408167879999998</v>
      </c>
      <c r="Q130" s="36">
        <v>0.876030847</v>
      </c>
      <c r="R130" s="36">
        <v>6.1509690000000001E-3</v>
      </c>
      <c r="S130" s="36">
        <v>1.4327937849999999</v>
      </c>
      <c r="T130" s="36">
        <v>8.0230030000000008E-3</v>
      </c>
      <c r="U130" s="36">
        <v>4.4505999999999988</v>
      </c>
      <c r="V130" s="36">
        <v>10.490700000000002</v>
      </c>
      <c r="W130" s="36">
        <v>663.76061945042579</v>
      </c>
      <c r="X130" s="36">
        <v>378.69047949479108</v>
      </c>
      <c r="Y130" s="36">
        <v>1042.4510989452169</v>
      </c>
      <c r="Z130" s="36">
        <v>0.68399731063476965</v>
      </c>
      <c r="AA130" s="36">
        <v>0.38372249126610569</v>
      </c>
      <c r="AB130" s="36">
        <v>0.383722491</v>
      </c>
      <c r="AC130" s="36">
        <v>11.297879094448867</v>
      </c>
      <c r="AD130" s="36">
        <v>0.77667622168429606</v>
      </c>
      <c r="AE130" s="36">
        <v>14.756848212001625</v>
      </c>
      <c r="AF130" s="36">
        <v>15.533524433685917</v>
      </c>
      <c r="AG130" s="36">
        <v>0.26518086629367077</v>
      </c>
      <c r="AH130" s="36">
        <v>0.45111227829268141</v>
      </c>
      <c r="AI130" s="36">
        <v>1.4447785129103443</v>
      </c>
      <c r="AJ130" s="36">
        <v>1.5042767025614853E-2</v>
      </c>
      <c r="AK130" s="36">
        <v>1.817789882930378E-2</v>
      </c>
      <c r="AL130" s="36">
        <v>4.5464404276469368E-2</v>
      </c>
      <c r="AM130" s="36">
        <v>11.578102727768153</v>
      </c>
      <c r="AN130" s="36">
        <v>1.2459663988062812</v>
      </c>
      <c r="AO130" s="36">
        <v>16.247091129188437</v>
      </c>
      <c r="AP130" s="36">
        <v>810.10192140599997</v>
      </c>
      <c r="AQ130" s="36">
        <v>436.20872691099999</v>
      </c>
      <c r="AR130" s="36">
        <v>1246.310648317</v>
      </c>
      <c r="AS130" s="36">
        <v>315.66577171599999</v>
      </c>
      <c r="AT130" s="36">
        <v>1143.1743636169999</v>
      </c>
      <c r="AU130" s="36">
        <v>2225.719187532</v>
      </c>
      <c r="AV130" s="36">
        <v>1091.754902526</v>
      </c>
      <c r="AW130" s="36">
        <v>2125.6073543729999</v>
      </c>
      <c r="AX130" s="36">
        <v>1090.4566614620001</v>
      </c>
      <c r="AY130" s="36">
        <v>2123.0797259209999</v>
      </c>
      <c r="AZ130" s="36">
        <v>34.167926377999997</v>
      </c>
      <c r="BA130" s="36">
        <v>68.335852755999994</v>
      </c>
      <c r="BB130" s="36">
        <v>6.6209032089999997</v>
      </c>
      <c r="BC130" s="36">
        <v>246.37338882200001</v>
      </c>
      <c r="BD130" s="36">
        <v>479.680087528</v>
      </c>
      <c r="BE130" s="36">
        <v>1.471311824</v>
      </c>
      <c r="BF130" s="36">
        <v>2.9426236480000001</v>
      </c>
      <c r="BG130" s="36">
        <v>2.0788941790000002</v>
      </c>
      <c r="BH130" s="36">
        <v>8.9732680299999998</v>
      </c>
      <c r="BI130" s="36">
        <v>0.1</v>
      </c>
      <c r="BJ130" s="36">
        <v>0.2</v>
      </c>
      <c r="BK130" s="36">
        <v>0.70000000000000018</v>
      </c>
      <c r="BL130" s="36">
        <v>0.9800000000000002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7.1419821419999998</v>
      </c>
      <c r="E131" s="36">
        <v>22</v>
      </c>
      <c r="F131" s="36">
        <v>7</v>
      </c>
      <c r="G131" s="36">
        <v>15</v>
      </c>
      <c r="H131" s="36">
        <v>0</v>
      </c>
      <c r="I131" s="36">
        <v>320.79007287010558</v>
      </c>
      <c r="J131" s="36">
        <v>284.2844296600519</v>
      </c>
      <c r="K131" s="36">
        <v>302.358111870107</v>
      </c>
      <c r="L131" s="36">
        <v>18.431960999998577</v>
      </c>
      <c r="M131" s="36">
        <v>564.21153153016701</v>
      </c>
      <c r="N131" s="36">
        <v>40.862970999990459</v>
      </c>
      <c r="O131" s="36">
        <v>0.143009997</v>
      </c>
      <c r="P131" s="36">
        <v>0.212707391</v>
      </c>
      <c r="Q131" s="36">
        <v>0.13557599400000001</v>
      </c>
      <c r="R131" s="36">
        <v>7.4340029999999998E-3</v>
      </c>
      <c r="S131" s="36">
        <v>0.20301086499999998</v>
      </c>
      <c r="T131" s="36">
        <v>9.6965260000000005E-3</v>
      </c>
      <c r="U131" s="36">
        <v>3.6883999999999997</v>
      </c>
      <c r="V131" s="36">
        <v>8.694600000000003</v>
      </c>
      <c r="W131" s="36">
        <v>324.62148286710556</v>
      </c>
      <c r="X131" s="36">
        <v>293.19173705105186</v>
      </c>
      <c r="Y131" s="36">
        <v>617.81321991815742</v>
      </c>
      <c r="Z131" s="36">
        <v>0.37709020193600556</v>
      </c>
      <c r="AA131" s="36">
        <v>0.21154760328609901</v>
      </c>
      <c r="AB131" s="36">
        <v>0.211547603</v>
      </c>
      <c r="AC131" s="36">
        <v>4.511850156002672</v>
      </c>
      <c r="AD131" s="36">
        <v>1.6641936713938119</v>
      </c>
      <c r="AE131" s="36">
        <v>29.753587890978821</v>
      </c>
      <c r="AF131" s="36">
        <v>31.417781562372639</v>
      </c>
      <c r="AG131" s="36">
        <v>0.24825246541189308</v>
      </c>
      <c r="AH131" s="36">
        <v>0.42231453886161124</v>
      </c>
      <c r="AI131" s="36">
        <v>1.352547915002728</v>
      </c>
      <c r="AJ131" s="36">
        <v>8.2930527359851847E-3</v>
      </c>
      <c r="AK131" s="36">
        <v>1.0021541648221296E-2</v>
      </c>
      <c r="AL131" s="36">
        <v>2.5064691208079446E-2</v>
      </c>
      <c r="AM131" s="36">
        <v>4.7683956741505504</v>
      </c>
      <c r="AN131" s="36">
        <v>2.0965297519036445</v>
      </c>
      <c r="AO131" s="36">
        <v>31.131200497189628</v>
      </c>
      <c r="AP131" s="36">
        <v>817.90190698499998</v>
      </c>
      <c r="AQ131" s="36">
        <v>440.40871914600001</v>
      </c>
      <c r="AR131" s="36">
        <v>1258.3106261309999</v>
      </c>
      <c r="AS131" s="36">
        <v>227.44420538200001</v>
      </c>
      <c r="AT131" s="36">
        <v>1246.3853553710001</v>
      </c>
      <c r="AU131" s="36">
        <v>2697.1412505859998</v>
      </c>
      <c r="AV131" s="36">
        <v>1184.9215203250001</v>
      </c>
      <c r="AW131" s="36">
        <v>2564.1353193079999</v>
      </c>
      <c r="AX131" s="36">
        <v>1183.365830465</v>
      </c>
      <c r="AY131" s="36">
        <v>2560.7688522080002</v>
      </c>
      <c r="AZ131" s="36">
        <v>13.935928207</v>
      </c>
      <c r="BA131" s="36">
        <v>27.871856415</v>
      </c>
      <c r="BB131" s="36">
        <v>6.5309044060000003</v>
      </c>
      <c r="BC131" s="36">
        <v>231.401705378</v>
      </c>
      <c r="BD131" s="36">
        <v>500.74648449699998</v>
      </c>
      <c r="BE131" s="36">
        <v>1.4513120900000001</v>
      </c>
      <c r="BF131" s="36">
        <v>2.9026241800000001</v>
      </c>
      <c r="BG131" s="36">
        <v>3.7873365309999998</v>
      </c>
      <c r="BH131" s="36">
        <v>12.812160351999999</v>
      </c>
      <c r="BI131" s="36">
        <v>0.1</v>
      </c>
      <c r="BJ131" s="36">
        <v>0.2</v>
      </c>
      <c r="BK131" s="36">
        <v>1.0200000000000002</v>
      </c>
      <c r="BL131" s="36">
        <v>1.6200000000000006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6.3356615329999997</v>
      </c>
      <c r="E132" s="36">
        <v>7</v>
      </c>
      <c r="F132" s="36">
        <v>1</v>
      </c>
      <c r="G132" s="36">
        <v>2</v>
      </c>
      <c r="H132" s="36">
        <v>4</v>
      </c>
      <c r="I132" s="36">
        <v>10.782667783389511</v>
      </c>
      <c r="J132" s="36">
        <v>50.079415723779107</v>
      </c>
      <c r="K132" s="36">
        <v>2.1136482833963068</v>
      </c>
      <c r="L132" s="36">
        <v>8.6690194999932046</v>
      </c>
      <c r="M132" s="36">
        <v>19.537590507148288</v>
      </c>
      <c r="N132" s="36">
        <v>41.324493000020333</v>
      </c>
      <c r="O132" s="36">
        <v>0.30913932300000002</v>
      </c>
      <c r="P132" s="36">
        <v>0.50617741500000002</v>
      </c>
      <c r="Q132" s="36">
        <v>0.23745212099999999</v>
      </c>
      <c r="R132" s="36">
        <v>7.1687202000000005E-2</v>
      </c>
      <c r="S132" s="36">
        <v>0.41267236900000004</v>
      </c>
      <c r="T132" s="36">
        <v>9.3505045999999994E-2</v>
      </c>
      <c r="U132" s="36">
        <v>3.3000000000000002E-2</v>
      </c>
      <c r="V132" s="36">
        <v>7.8E-2</v>
      </c>
      <c r="W132" s="36">
        <v>11.124807106389511</v>
      </c>
      <c r="X132" s="36">
        <v>50.663593138779113</v>
      </c>
      <c r="Y132" s="36">
        <v>61.788400245168624</v>
      </c>
      <c r="Z132" s="36">
        <v>3.0835674431248492E-2</v>
      </c>
      <c r="AA132" s="36">
        <v>1.4790700737174716E-2</v>
      </c>
      <c r="AB132" s="36">
        <v>1.4790701E-2</v>
      </c>
      <c r="AC132" s="36">
        <v>6.3169870408500306E-2</v>
      </c>
      <c r="AD132" s="36">
        <v>0.31021991357879464</v>
      </c>
      <c r="AE132" s="36">
        <v>2.8036928413341244</v>
      </c>
      <c r="AF132" s="36">
        <v>3.1139127549129197</v>
      </c>
      <c r="AG132" s="36">
        <v>2.1842819318753136E-3</v>
      </c>
      <c r="AH132" s="36">
        <v>3.7157899530752461E-3</v>
      </c>
      <c r="AI132" s="36">
        <v>1.1900570525389641E-2</v>
      </c>
      <c r="AJ132" s="36">
        <v>5.7981468214154128E-4</v>
      </c>
      <c r="AK132" s="36">
        <v>7.0067268064431039E-4</v>
      </c>
      <c r="AL132" s="36">
        <v>1.7524393945320754E-3</v>
      </c>
      <c r="AM132" s="36">
        <v>6.5933967022517151E-2</v>
      </c>
      <c r="AN132" s="36">
        <v>0.31463637621251422</v>
      </c>
      <c r="AO132" s="36">
        <v>2.8173458512540464</v>
      </c>
      <c r="AP132" s="36">
        <v>276.50701611</v>
      </c>
      <c r="AQ132" s="36">
        <v>148.88839329000001</v>
      </c>
      <c r="AR132" s="36">
        <v>425.39540940000001</v>
      </c>
      <c r="AS132" s="36">
        <v>89.578964982000002</v>
      </c>
      <c r="AT132" s="36">
        <v>1029.4710741050001</v>
      </c>
      <c r="AU132" s="36">
        <v>2163.44382602</v>
      </c>
      <c r="AV132" s="36">
        <v>737.22091454500003</v>
      </c>
      <c r="AW132" s="36">
        <v>1549.277173594</v>
      </c>
      <c r="AX132" s="36">
        <v>725.838365576</v>
      </c>
      <c r="AY132" s="36">
        <v>1525.356632346</v>
      </c>
      <c r="AZ132" s="36">
        <v>7.6186919690000003</v>
      </c>
      <c r="BA132" s="36">
        <v>15.237383939000001</v>
      </c>
      <c r="BB132" s="36">
        <v>1.369489081</v>
      </c>
      <c r="BC132" s="36">
        <v>80.857653804999998</v>
      </c>
      <c r="BD132" s="36">
        <v>169.92317347400001</v>
      </c>
      <c r="BE132" s="36">
        <v>0.30433090699999998</v>
      </c>
      <c r="BF132" s="36">
        <v>0.60866181399999997</v>
      </c>
      <c r="BG132" s="36">
        <v>5.8843723670000001</v>
      </c>
      <c r="BH132" s="36">
        <v>49.627428616000003</v>
      </c>
      <c r="BI132" s="36">
        <v>1.2</v>
      </c>
      <c r="BJ132" s="36">
        <v>1.6600000000000004</v>
      </c>
      <c r="BK132" s="36">
        <v>0.7200000000000002</v>
      </c>
      <c r="BL132" s="36">
        <v>1.1800000000000004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5.1457594929999999</v>
      </c>
      <c r="E133" s="36">
        <v>88</v>
      </c>
      <c r="F133" s="36">
        <v>0</v>
      </c>
      <c r="G133" s="36">
        <v>8</v>
      </c>
      <c r="H133" s="36">
        <v>80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4.687063E-3</v>
      </c>
      <c r="P133" s="36">
        <v>7.5111760000000005E-3</v>
      </c>
      <c r="Q133" s="36">
        <v>3.7894259999999998E-3</v>
      </c>
      <c r="R133" s="36">
        <v>8.9763699999999996E-4</v>
      </c>
      <c r="S133" s="36">
        <v>6.3403450000000007E-3</v>
      </c>
      <c r="T133" s="36">
        <v>1.1708309999999998E-3</v>
      </c>
      <c r="U133" s="36">
        <v>0.10200000000000001</v>
      </c>
      <c r="V133" s="36">
        <v>0.24479999999999999</v>
      </c>
      <c r="W133" s="36">
        <v>0.10668706300000001</v>
      </c>
      <c r="X133" s="36">
        <v>0.25231117599999997</v>
      </c>
      <c r="Y133" s="36">
        <v>0.358998239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6.8645783934578111E-3</v>
      </c>
      <c r="AH133" s="36">
        <v>1.1677673588870759E-2</v>
      </c>
      <c r="AI133" s="36">
        <v>3.7400116764356346E-2</v>
      </c>
      <c r="AJ133" s="36">
        <v>0</v>
      </c>
      <c r="AK133" s="36">
        <v>0</v>
      </c>
      <c r="AL133" s="36">
        <v>0</v>
      </c>
      <c r="AM133" s="36">
        <v>6.8645783934578111E-3</v>
      </c>
      <c r="AN133" s="36">
        <v>1.1677673588870759E-2</v>
      </c>
      <c r="AO133" s="36">
        <v>3.7400116764356346E-2</v>
      </c>
      <c r="AP133" s="36">
        <v>1.695800172</v>
      </c>
      <c r="AQ133" s="36">
        <v>0.91312316900000001</v>
      </c>
      <c r="AR133" s="36">
        <v>2.6089233410000001</v>
      </c>
      <c r="AS133" s="36">
        <v>9.4159565000000001E-2</v>
      </c>
      <c r="AT133" s="36">
        <v>0.362967078</v>
      </c>
      <c r="AU133" s="36">
        <v>0.796349262</v>
      </c>
      <c r="AV133" s="36">
        <v>1.006815472</v>
      </c>
      <c r="AW133" s="36">
        <v>2.2089517409999999</v>
      </c>
      <c r="AX133" s="36">
        <v>0.906516408</v>
      </c>
      <c r="AY133" s="36">
        <v>1.988895734</v>
      </c>
      <c r="AZ133" s="36">
        <v>1.295907E-3</v>
      </c>
      <c r="BA133" s="36">
        <v>2.5918149999999999E-3</v>
      </c>
      <c r="BB133" s="36">
        <v>1.453446443</v>
      </c>
      <c r="BC133" s="36">
        <v>112.264933509</v>
      </c>
      <c r="BD133" s="36">
        <v>246.309107431</v>
      </c>
      <c r="BE133" s="36">
        <v>7.3221483000000004E-2</v>
      </c>
      <c r="BF133" s="36">
        <v>0.14644296600000001</v>
      </c>
      <c r="BG133" s="36">
        <v>2.8079375949999998</v>
      </c>
      <c r="BH133" s="36">
        <v>28.895308637999999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5.1056413960000002</v>
      </c>
      <c r="E134" s="36">
        <v>95</v>
      </c>
      <c r="F134" s="36">
        <v>0</v>
      </c>
      <c r="G134" s="36">
        <v>21</v>
      </c>
      <c r="H134" s="36">
        <v>74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2.7473300000000001E-3</v>
      </c>
      <c r="P134" s="36">
        <v>4.2628950000000001E-3</v>
      </c>
      <c r="Q134" s="36">
        <v>1.464274E-3</v>
      </c>
      <c r="R134" s="36">
        <v>1.2830560000000001E-3</v>
      </c>
      <c r="S134" s="36">
        <v>2.5893439999999999E-3</v>
      </c>
      <c r="T134" s="36">
        <v>1.6735510000000001E-3</v>
      </c>
      <c r="U134" s="36">
        <v>0.35220000000000001</v>
      </c>
      <c r="V134" s="36">
        <v>0.84479999999999988</v>
      </c>
      <c r="W134" s="36">
        <v>0.35494733000000001</v>
      </c>
      <c r="X134" s="36">
        <v>0.84906289499999987</v>
      </c>
      <c r="Y134" s="36">
        <v>1.2040102249999998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2.4378623104953791E-2</v>
      </c>
      <c r="AH134" s="36">
        <v>4.1471680684289219E-2</v>
      </c>
      <c r="AI134" s="36">
        <v>0.13282146381319646</v>
      </c>
      <c r="AJ134" s="36">
        <v>0</v>
      </c>
      <c r="AK134" s="36">
        <v>0</v>
      </c>
      <c r="AL134" s="36">
        <v>0</v>
      </c>
      <c r="AM134" s="36">
        <v>2.4378623104953791E-2</v>
      </c>
      <c r="AN134" s="36">
        <v>4.1471680684289219E-2</v>
      </c>
      <c r="AO134" s="36">
        <v>0.13282146381319646</v>
      </c>
      <c r="AP134" s="36">
        <v>1.8161790019999999</v>
      </c>
      <c r="AQ134" s="36">
        <v>0.97794254000000003</v>
      </c>
      <c r="AR134" s="36">
        <v>2.7941215420000001</v>
      </c>
      <c r="AS134" s="36">
        <v>1.8002414000000001E-2</v>
      </c>
      <c r="AT134" s="36">
        <v>2.6056890999999999E-2</v>
      </c>
      <c r="AU134" s="36">
        <v>5.6269556999999998E-2</v>
      </c>
      <c r="AV134" s="36">
        <v>0.11638612399999999</v>
      </c>
      <c r="AW134" s="36">
        <v>0.25133449499999999</v>
      </c>
      <c r="AX134" s="36">
        <v>0.103629027</v>
      </c>
      <c r="AY134" s="36">
        <v>0.22378569100000001</v>
      </c>
      <c r="AZ134" s="36">
        <v>3.2975869999999998E-3</v>
      </c>
      <c r="BA134" s="36">
        <v>6.595175E-3</v>
      </c>
      <c r="BB134" s="36">
        <v>2.2302213059999998</v>
      </c>
      <c r="BC134" s="36">
        <v>135.423955084</v>
      </c>
      <c r="BD134" s="36">
        <v>292.44647165100002</v>
      </c>
      <c r="BE134" s="36">
        <v>0.11235371800000001</v>
      </c>
      <c r="BF134" s="36">
        <v>0.22470743600000001</v>
      </c>
      <c r="BG134" s="36">
        <v>4.0071324480000001</v>
      </c>
      <c r="BH134" s="36">
        <v>20.994856828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5.2763403169999998</v>
      </c>
      <c r="E135" s="36">
        <v>3</v>
      </c>
      <c r="F135" s="36">
        <v>0</v>
      </c>
      <c r="G135" s="36">
        <v>0</v>
      </c>
      <c r="H135" s="36">
        <v>3</v>
      </c>
      <c r="I135" s="36">
        <v>2.6877762101589072E-4</v>
      </c>
      <c r="J135" s="36">
        <v>0.3040151826418967</v>
      </c>
      <c r="K135" s="36">
        <v>2.6877762101589072E-4</v>
      </c>
      <c r="L135" s="36">
        <v>0</v>
      </c>
      <c r="M135" s="36">
        <v>4.2290960262300253E-2</v>
      </c>
      <c r="N135" s="36">
        <v>0.26199300000061232</v>
      </c>
      <c r="O135" s="36">
        <v>2.6046075000000002E-2</v>
      </c>
      <c r="P135" s="36">
        <v>4.2907749000000002E-2</v>
      </c>
      <c r="Q135" s="36">
        <v>2.3010175000000001E-2</v>
      </c>
      <c r="R135" s="36">
        <v>3.0359000000000002E-3</v>
      </c>
      <c r="S135" s="36">
        <v>3.8947880000000004E-2</v>
      </c>
      <c r="T135" s="36">
        <v>3.9598689999999995E-3</v>
      </c>
      <c r="U135" s="36">
        <v>0</v>
      </c>
      <c r="V135" s="36">
        <v>0</v>
      </c>
      <c r="W135" s="36">
        <v>2.6314852621015891E-2</v>
      </c>
      <c r="X135" s="36">
        <v>0.34692293164189669</v>
      </c>
      <c r="Y135" s="36">
        <v>0.3732377842629126</v>
      </c>
      <c r="Z135" s="36">
        <v>1.0109086024041293E-5</v>
      </c>
      <c r="AA135" s="36">
        <v>2.1633444091448364E-6</v>
      </c>
      <c r="AB135" s="36">
        <v>2.1633399999999999E-6</v>
      </c>
      <c r="AC135" s="36">
        <v>1.7240061984116675E-6</v>
      </c>
      <c r="AD135" s="36">
        <v>1.9886208947593517E-3</v>
      </c>
      <c r="AE135" s="36">
        <v>1.7897588052834167E-2</v>
      </c>
      <c r="AF135" s="36">
        <v>1.988620894759352E-2</v>
      </c>
      <c r="AG135" s="36">
        <v>0</v>
      </c>
      <c r="AH135" s="36">
        <v>0</v>
      </c>
      <c r="AI135" s="36">
        <v>0</v>
      </c>
      <c r="AJ135" s="36">
        <v>8.4805735412705571E-8</v>
      </c>
      <c r="AK135" s="36">
        <v>1.0248285304023539E-7</v>
      </c>
      <c r="AL135" s="36">
        <v>2.5631795543477079E-7</v>
      </c>
      <c r="AM135" s="36">
        <v>1.808811933824373E-6</v>
      </c>
      <c r="AN135" s="36">
        <v>1.9887233776123918E-3</v>
      </c>
      <c r="AO135" s="36">
        <v>1.78978443707896E-2</v>
      </c>
      <c r="AP135" s="36">
        <v>10.044579819999999</v>
      </c>
      <c r="AQ135" s="36">
        <v>5.408619903</v>
      </c>
      <c r="AR135" s="36">
        <v>15.453199722999999</v>
      </c>
      <c r="AS135" s="36">
        <v>0.36290766800000002</v>
      </c>
      <c r="AT135" s="36">
        <v>25.870206055000001</v>
      </c>
      <c r="AU135" s="36">
        <v>54.764527987000001</v>
      </c>
      <c r="AV135" s="36">
        <v>26.015659395</v>
      </c>
      <c r="AW135" s="36">
        <v>55.072437538000003</v>
      </c>
      <c r="AX135" s="36">
        <v>24.004249022</v>
      </c>
      <c r="AY135" s="36">
        <v>50.814491566000001</v>
      </c>
      <c r="AZ135" s="36">
        <v>7.3805770000000001E-3</v>
      </c>
      <c r="BA135" s="36">
        <v>1.4761155E-2</v>
      </c>
      <c r="BB135" s="36">
        <v>1.7293437949999999</v>
      </c>
      <c r="BC135" s="36">
        <v>106.93751657200001</v>
      </c>
      <c r="BD135" s="36">
        <v>226.375569128</v>
      </c>
      <c r="BE135" s="36">
        <v>8.7120593999999996E-2</v>
      </c>
      <c r="BF135" s="36">
        <v>0.17424118799999999</v>
      </c>
      <c r="BG135" s="36">
        <v>2.6408565720000001</v>
      </c>
      <c r="BH135" s="36">
        <v>17.774517681999999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5.0060593190000002</v>
      </c>
      <c r="E136" s="36">
        <v>13</v>
      </c>
      <c r="F136" s="36">
        <v>0</v>
      </c>
      <c r="G136" s="36">
        <v>3</v>
      </c>
      <c r="H136" s="36">
        <v>10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1.3523435999999998E-2</v>
      </c>
      <c r="P136" s="36">
        <v>2.3403467000000001E-2</v>
      </c>
      <c r="Q136" s="36">
        <v>1.1727795999999999E-2</v>
      </c>
      <c r="R136" s="36">
        <v>1.7956399999999998E-3</v>
      </c>
      <c r="S136" s="36">
        <v>2.1061327000000001E-2</v>
      </c>
      <c r="T136" s="36">
        <v>2.3421400000000004E-3</v>
      </c>
      <c r="U136" s="36">
        <v>1.2E-2</v>
      </c>
      <c r="V136" s="36">
        <v>2.8799999999999999E-2</v>
      </c>
      <c r="W136" s="36">
        <v>2.5523435999999997E-2</v>
      </c>
      <c r="X136" s="36">
        <v>5.2203467000000003E-2</v>
      </c>
      <c r="Y136" s="36">
        <v>7.7726903E-2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9.0774589376239813E-4</v>
      </c>
      <c r="AH136" s="36">
        <v>1.5442114054808613E-3</v>
      </c>
      <c r="AI136" s="36">
        <v>4.9456500418778937E-3</v>
      </c>
      <c r="AJ136" s="36">
        <v>0</v>
      </c>
      <c r="AK136" s="36">
        <v>0</v>
      </c>
      <c r="AL136" s="36">
        <v>0</v>
      </c>
      <c r="AM136" s="36">
        <v>9.0774589376239813E-4</v>
      </c>
      <c r="AN136" s="36">
        <v>1.5442114054808613E-3</v>
      </c>
      <c r="AO136" s="36">
        <v>4.9456500418778937E-3</v>
      </c>
      <c r="AP136" s="36">
        <v>8.0773712999999997E-2</v>
      </c>
      <c r="AQ136" s="36">
        <v>4.3493537999999998E-2</v>
      </c>
      <c r="AR136" s="36">
        <v>0.124267251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0.45908124700000003</v>
      </c>
      <c r="BC136" s="36">
        <v>19.934211862000002</v>
      </c>
      <c r="BD136" s="36">
        <v>47.862730069000001</v>
      </c>
      <c r="BE136" s="36">
        <v>2.3127518E-2</v>
      </c>
      <c r="BF136" s="36">
        <v>4.6255036999999999E-2</v>
      </c>
      <c r="BG136" s="36">
        <v>1.992076277</v>
      </c>
      <c r="BH136" s="36">
        <v>8.9031024219999999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4.5234975650000004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0.52389776600000004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5.0463659160000001</v>
      </c>
      <c r="E138" s="36">
        <v>20</v>
      </c>
      <c r="F138" s="36">
        <v>0</v>
      </c>
      <c r="G138" s="36">
        <v>1</v>
      </c>
      <c r="H138" s="36">
        <v>19</v>
      </c>
      <c r="I138" s="36">
        <v>3.8353955684376705E-5</v>
      </c>
      <c r="J138" s="36">
        <v>0.2442714328939552</v>
      </c>
      <c r="K138" s="36">
        <v>3.8353955684376705E-5</v>
      </c>
      <c r="L138" s="36">
        <v>0</v>
      </c>
      <c r="M138" s="36">
        <v>7.309786849651518E-3</v>
      </c>
      <c r="N138" s="36">
        <v>0.23699999999998805</v>
      </c>
      <c r="O138" s="36">
        <v>3.5399853000000002E-2</v>
      </c>
      <c r="P138" s="36">
        <v>6.3653907999999995E-2</v>
      </c>
      <c r="Q138" s="36">
        <v>3.3067994000000003E-2</v>
      </c>
      <c r="R138" s="36">
        <v>2.3318589999999999E-3</v>
      </c>
      <c r="S138" s="36">
        <v>6.0612352999999994E-2</v>
      </c>
      <c r="T138" s="36">
        <v>3.0415549999999996E-3</v>
      </c>
      <c r="U138" s="36">
        <v>6.0000000000000001E-3</v>
      </c>
      <c r="V138" s="36">
        <v>1.44E-2</v>
      </c>
      <c r="W138" s="36">
        <v>4.1438206955684377E-2</v>
      </c>
      <c r="X138" s="36">
        <v>0.3223253408939552</v>
      </c>
      <c r="Y138" s="36">
        <v>0.3637635478496396</v>
      </c>
      <c r="Z138" s="36">
        <v>3.612685206477409E-6</v>
      </c>
      <c r="AA138" s="36">
        <v>7.7311463418616534E-7</v>
      </c>
      <c r="AB138" s="36">
        <v>7.7311500000000005E-7</v>
      </c>
      <c r="AC138" s="36">
        <v>3.0624293636052171E-7</v>
      </c>
      <c r="AD138" s="36">
        <v>2.0238237717648592E-3</v>
      </c>
      <c r="AE138" s="36">
        <v>1.8214413945883731E-2</v>
      </c>
      <c r="AF138" s="36">
        <v>2.0238237717648593E-2</v>
      </c>
      <c r="AG138" s="36">
        <v>4.1576309188293912E-4</v>
      </c>
      <c r="AH138" s="36">
        <v>7.0727514481235627E-4</v>
      </c>
      <c r="AI138" s="36">
        <v>2.265192017844979E-3</v>
      </c>
      <c r="AJ138" s="36">
        <v>3.0307111287913077E-8</v>
      </c>
      <c r="AK138" s="36">
        <v>3.6624400662032587E-8</v>
      </c>
      <c r="AL138" s="36">
        <v>9.160060652322468E-8</v>
      </c>
      <c r="AM138" s="36">
        <v>4.1609964193058759E-4</v>
      </c>
      <c r="AN138" s="36">
        <v>2.7311355409778775E-3</v>
      </c>
      <c r="AO138" s="36">
        <v>2.0479697564335233E-2</v>
      </c>
      <c r="AP138" s="36">
        <v>0.16263191599999999</v>
      </c>
      <c r="AQ138" s="36">
        <v>8.7571030999999994E-2</v>
      </c>
      <c r="AR138" s="36">
        <v>0.25020294700000001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0.72949450999999998</v>
      </c>
      <c r="BC138" s="36">
        <v>53.222913789000003</v>
      </c>
      <c r="BD138" s="36">
        <v>118.975427259</v>
      </c>
      <c r="BE138" s="36">
        <v>3.6750352999999999E-2</v>
      </c>
      <c r="BF138" s="36">
        <v>7.3500705999999999E-2</v>
      </c>
      <c r="BG138" s="36">
        <v>1.788576143</v>
      </c>
      <c r="BH138" s="36">
        <v>18.068026979999999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4.991860999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6.4103000000000006E-5</v>
      </c>
      <c r="P139" s="36">
        <v>1.01918E-4</v>
      </c>
      <c r="Q139" s="36">
        <v>4.4753999999999999E-5</v>
      </c>
      <c r="R139" s="36">
        <v>1.9349000000000001E-5</v>
      </c>
      <c r="S139" s="36">
        <v>7.6678999999999989E-5</v>
      </c>
      <c r="T139" s="36">
        <v>2.5239E-5</v>
      </c>
      <c r="U139" s="36">
        <v>0</v>
      </c>
      <c r="V139" s="36">
        <v>0</v>
      </c>
      <c r="W139" s="36">
        <v>6.4103000000000006E-5</v>
      </c>
      <c r="X139" s="36">
        <v>1.01918E-4</v>
      </c>
      <c r="Y139" s="36">
        <v>1.66021E-4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9.1617000000000001E-5</v>
      </c>
      <c r="AQ139" s="36">
        <v>4.9332000000000001E-5</v>
      </c>
      <c r="AR139" s="36">
        <v>1.40949E-4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5.0413089000000001E-2</v>
      </c>
      <c r="BC139" s="36">
        <v>1.7892791210000001</v>
      </c>
      <c r="BD139" s="36">
        <v>4.4556164530000002</v>
      </c>
      <c r="BE139" s="36">
        <v>2.539702E-3</v>
      </c>
      <c r="BF139" s="36">
        <v>5.079404E-3</v>
      </c>
      <c r="BG139" s="36">
        <v>0.14725031499999999</v>
      </c>
      <c r="BH139" s="36">
        <v>4.389095631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5.0843536919999996</v>
      </c>
      <c r="E140" s="36">
        <v>3</v>
      </c>
      <c r="F140" s="36">
        <v>0</v>
      </c>
      <c r="G140" s="36">
        <v>2</v>
      </c>
      <c r="H140" s="36">
        <v>1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9.6213500000000003E-4</v>
      </c>
      <c r="P140" s="36">
        <v>1.510712E-3</v>
      </c>
      <c r="Q140" s="36">
        <v>7.86439E-4</v>
      </c>
      <c r="R140" s="36">
        <v>1.7569600000000001E-4</v>
      </c>
      <c r="S140" s="36">
        <v>1.281543E-3</v>
      </c>
      <c r="T140" s="36">
        <v>2.2916900000000001E-4</v>
      </c>
      <c r="U140" s="36">
        <v>9.0000000000000011E-3</v>
      </c>
      <c r="V140" s="36">
        <v>2.1600000000000001E-2</v>
      </c>
      <c r="W140" s="36">
        <v>9.9621350000000004E-3</v>
      </c>
      <c r="X140" s="36">
        <v>2.3110712000000002E-2</v>
      </c>
      <c r="Y140" s="36">
        <v>3.3072847000000002E-2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7.1298830501542937E-4</v>
      </c>
      <c r="AH140" s="36">
        <v>1.2128996453136039E-3</v>
      </c>
      <c r="AI140" s="36">
        <v>3.884556972153029E-3</v>
      </c>
      <c r="AJ140" s="36">
        <v>0</v>
      </c>
      <c r="AK140" s="36">
        <v>0</v>
      </c>
      <c r="AL140" s="36">
        <v>0</v>
      </c>
      <c r="AM140" s="36">
        <v>7.1298830501542937E-4</v>
      </c>
      <c r="AN140" s="36">
        <v>1.2128996453136039E-3</v>
      </c>
      <c r="AO140" s="36">
        <v>3.884556972153029E-3</v>
      </c>
      <c r="AP140" s="36">
        <v>6.0951262999999999E-2</v>
      </c>
      <c r="AQ140" s="36">
        <v>3.2819911E-2</v>
      </c>
      <c r="AR140" s="36">
        <v>9.3771173999999999E-2</v>
      </c>
      <c r="AS140" s="36">
        <v>4.2085339999999999E-3</v>
      </c>
      <c r="AT140" s="36">
        <v>3.637029E-3</v>
      </c>
      <c r="AU140" s="36">
        <v>9.2237889999999996E-3</v>
      </c>
      <c r="AV140" s="36">
        <v>2.5026039E-2</v>
      </c>
      <c r="AW140" s="36">
        <v>6.3467973999999996E-2</v>
      </c>
      <c r="AX140" s="36">
        <v>2.2083688000000001E-2</v>
      </c>
      <c r="AY140" s="36">
        <v>5.6005945000000001E-2</v>
      </c>
      <c r="AZ140" s="36">
        <v>4.2923999999999998E-5</v>
      </c>
      <c r="BA140" s="36">
        <v>8.5847999999999995E-5</v>
      </c>
      <c r="BB140" s="36">
        <v>0.41321416599999999</v>
      </c>
      <c r="BC140" s="36">
        <v>15.090811435999999</v>
      </c>
      <c r="BD140" s="36">
        <v>38.271467065000003</v>
      </c>
      <c r="BE140" s="36">
        <v>2.0816833999999999E-2</v>
      </c>
      <c r="BF140" s="36">
        <v>4.1633668999999998E-2</v>
      </c>
      <c r="BG140" s="36">
        <v>2.2733000880000001</v>
      </c>
      <c r="BH140" s="36">
        <v>15.512070038999999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4.4665366439999996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4.4069302190000004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5.1431763029999997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8.7353000000000002E-5</v>
      </c>
      <c r="P143" s="36">
        <v>1.37584E-4</v>
      </c>
      <c r="Q143" s="36">
        <v>7.8615999999999994E-5</v>
      </c>
      <c r="R143" s="36">
        <v>8.7370000000000012E-6</v>
      </c>
      <c r="S143" s="36">
        <v>1.2618699999999999E-4</v>
      </c>
      <c r="T143" s="36">
        <v>1.1397000000000001E-5</v>
      </c>
      <c r="U143" s="36">
        <v>0</v>
      </c>
      <c r="V143" s="36">
        <v>0</v>
      </c>
      <c r="W143" s="36">
        <v>8.7353000000000002E-5</v>
      </c>
      <c r="X143" s="36">
        <v>1.37584E-4</v>
      </c>
      <c r="Y143" s="36">
        <v>2.24937E-4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1.5112696E-2</v>
      </c>
      <c r="AQ143" s="36">
        <v>8.1376049999999991E-3</v>
      </c>
      <c r="AR143" s="36">
        <v>2.3250301000000001E-2</v>
      </c>
      <c r="AS143" s="36">
        <v>7.9315510000000002E-3</v>
      </c>
      <c r="AT143" s="36">
        <v>6.2488090000000001E-3</v>
      </c>
      <c r="AU143" s="36">
        <v>1.4805551E-2</v>
      </c>
      <c r="AV143" s="36">
        <v>2.4595773000000001E-2</v>
      </c>
      <c r="AW143" s="36">
        <v>5.8275735000000002E-2</v>
      </c>
      <c r="AX143" s="36">
        <v>2.1991047E-2</v>
      </c>
      <c r="AY143" s="36">
        <v>5.2104256000000002E-2</v>
      </c>
      <c r="AZ143" s="36">
        <v>2.6387999999999999E-5</v>
      </c>
      <c r="BA143" s="36">
        <v>5.2775999999999998E-5</v>
      </c>
      <c r="BB143" s="36">
        <v>0.13481770900000001</v>
      </c>
      <c r="BC143" s="36">
        <v>6.4013460249999996</v>
      </c>
      <c r="BD143" s="36">
        <v>15.166961520999999</v>
      </c>
      <c r="BE143" s="36">
        <v>6.7918240000000001E-3</v>
      </c>
      <c r="BF143" s="36">
        <v>1.3583648E-2</v>
      </c>
      <c r="BG143" s="36">
        <v>1.1619381</v>
      </c>
      <c r="BH143" s="36">
        <v>3.5706140670000002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4.6916003509999999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0.295831067</v>
      </c>
      <c r="BC144" s="36">
        <v>23.539205027000001</v>
      </c>
      <c r="BD144" s="36">
        <v>51.843381465</v>
      </c>
      <c r="BE144" s="36">
        <v>1.4903328E-2</v>
      </c>
      <c r="BF144" s="36">
        <v>2.9806656000000001E-2</v>
      </c>
      <c r="BG144" s="36">
        <v>0.82170683600000005</v>
      </c>
      <c r="BH144" s="36">
        <v>3.7655791650000001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5.2351956160000004</v>
      </c>
      <c r="E145" s="36">
        <v>1</v>
      </c>
      <c r="F145" s="36">
        <v>0</v>
      </c>
      <c r="G145" s="36">
        <v>0</v>
      </c>
      <c r="H145" s="36">
        <v>1</v>
      </c>
      <c r="I145" s="36">
        <v>3.1170361780489571E-4</v>
      </c>
      <c r="J145" s="36">
        <v>0.86504504119389947</v>
      </c>
      <c r="K145" s="36">
        <v>3.1170361780489571E-4</v>
      </c>
      <c r="L145" s="36">
        <v>0</v>
      </c>
      <c r="M145" s="36">
        <v>4.6427744810232582E-2</v>
      </c>
      <c r="N145" s="36">
        <v>0.81892900000147173</v>
      </c>
      <c r="O145" s="36">
        <v>1.2084652E-2</v>
      </c>
      <c r="P145" s="36">
        <v>2.0326344999999999E-2</v>
      </c>
      <c r="Q145" s="36">
        <v>1.0559730999999999E-2</v>
      </c>
      <c r="R145" s="36">
        <v>1.5249210000000003E-3</v>
      </c>
      <c r="S145" s="36">
        <v>1.8337315999999999E-2</v>
      </c>
      <c r="T145" s="36">
        <v>1.9890289999999998E-3</v>
      </c>
      <c r="U145" s="36">
        <v>0</v>
      </c>
      <c r="V145" s="36">
        <v>0</v>
      </c>
      <c r="W145" s="36">
        <v>1.2396355617804895E-2</v>
      </c>
      <c r="X145" s="36">
        <v>0.88537138619389943</v>
      </c>
      <c r="Y145" s="36">
        <v>0.89776774181170438</v>
      </c>
      <c r="Z145" s="36">
        <v>1.4269762100744565E-5</v>
      </c>
      <c r="AA145" s="36">
        <v>3.053729089559337E-6</v>
      </c>
      <c r="AB145" s="36">
        <v>3.0537300000000001E-6</v>
      </c>
      <c r="AC145" s="36">
        <v>2.3099157857988919E-6</v>
      </c>
      <c r="AD145" s="36">
        <v>7.938008061743081E-3</v>
      </c>
      <c r="AE145" s="36">
        <v>7.1442072555687727E-2</v>
      </c>
      <c r="AF145" s="36">
        <v>7.9380080617430807E-2</v>
      </c>
      <c r="AG145" s="36">
        <v>0</v>
      </c>
      <c r="AH145" s="36">
        <v>0</v>
      </c>
      <c r="AI145" s="36">
        <v>0</v>
      </c>
      <c r="AJ145" s="36">
        <v>1.1971017889090085E-7</v>
      </c>
      <c r="AK145" s="36">
        <v>1.4466286520591214E-7</v>
      </c>
      <c r="AL145" s="36">
        <v>3.6181359844029266E-7</v>
      </c>
      <c r="AM145" s="36">
        <v>2.4296259646897929E-6</v>
      </c>
      <c r="AN145" s="36">
        <v>7.938152724608287E-3</v>
      </c>
      <c r="AO145" s="36">
        <v>7.144243436928617E-2</v>
      </c>
      <c r="AP145" s="36">
        <v>4.7419561100000003</v>
      </c>
      <c r="AQ145" s="36">
        <v>2.5533609820000001</v>
      </c>
      <c r="AR145" s="36">
        <v>7.2953170920000003</v>
      </c>
      <c r="AS145" s="36">
        <v>0.58637745200000002</v>
      </c>
      <c r="AT145" s="36">
        <v>33.243567470000002</v>
      </c>
      <c r="AU145" s="36">
        <v>81.696067057999997</v>
      </c>
      <c r="AV145" s="36">
        <v>29.940624344</v>
      </c>
      <c r="AW145" s="36">
        <v>73.579084324999997</v>
      </c>
      <c r="AX145" s="36">
        <v>27.733906530999999</v>
      </c>
      <c r="AY145" s="36">
        <v>68.156075298999994</v>
      </c>
      <c r="AZ145" s="36">
        <v>8.2820380000000002E-3</v>
      </c>
      <c r="BA145" s="36">
        <v>1.6564076E-2</v>
      </c>
      <c r="BB145" s="36">
        <v>0.89675682499999998</v>
      </c>
      <c r="BC145" s="36">
        <v>45.033977817999997</v>
      </c>
      <c r="BD145" s="36">
        <v>110.671000488</v>
      </c>
      <c r="BE145" s="36">
        <v>4.5176665999999997E-2</v>
      </c>
      <c r="BF145" s="36">
        <v>9.0353331999999995E-2</v>
      </c>
      <c r="BG145" s="36">
        <v>1.712822369</v>
      </c>
      <c r="BH145" s="36">
        <v>21.702649702999999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4.596469301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0.108412804</v>
      </c>
      <c r="BC146" s="36">
        <v>6.2068889110000001</v>
      </c>
      <c r="BD146" s="36">
        <v>12.844811774</v>
      </c>
      <c r="BE146" s="36">
        <v>5.4616020000000003E-3</v>
      </c>
      <c r="BF146" s="36">
        <v>1.0923204000000001E-2</v>
      </c>
      <c r="BG146" s="36">
        <v>0.376622756</v>
      </c>
      <c r="BH146" s="36">
        <v>1.4292951389999999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5.0667568510000001</v>
      </c>
      <c r="E147" s="36">
        <v>5</v>
      </c>
      <c r="F147" s="36">
        <v>0</v>
      </c>
      <c r="G147" s="36">
        <v>1</v>
      </c>
      <c r="H147" s="36">
        <v>4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1.7095669999999999E-3</v>
      </c>
      <c r="P147" s="36">
        <v>2.9426799999999996E-3</v>
      </c>
      <c r="Q147" s="36">
        <v>1.530745E-3</v>
      </c>
      <c r="R147" s="36">
        <v>1.78822E-4</v>
      </c>
      <c r="S147" s="36">
        <v>2.7094339999999997E-3</v>
      </c>
      <c r="T147" s="36">
        <v>2.33246E-4</v>
      </c>
      <c r="U147" s="36">
        <v>3.0000000000000001E-3</v>
      </c>
      <c r="V147" s="36">
        <v>7.1999999999999998E-3</v>
      </c>
      <c r="W147" s="36">
        <v>4.7095669999999996E-3</v>
      </c>
      <c r="X147" s="36">
        <v>1.0142679999999999E-2</v>
      </c>
      <c r="Y147" s="36">
        <v>1.4852246999999999E-2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2.1029265439940985E-4</v>
      </c>
      <c r="AH147" s="36">
        <v>3.5773922817370875E-4</v>
      </c>
      <c r="AI147" s="36">
        <v>1.1457323929347158E-3</v>
      </c>
      <c r="AJ147" s="36">
        <v>0</v>
      </c>
      <c r="AK147" s="36">
        <v>0</v>
      </c>
      <c r="AL147" s="36">
        <v>0</v>
      </c>
      <c r="AM147" s="36">
        <v>2.1029265439940985E-4</v>
      </c>
      <c r="AN147" s="36">
        <v>3.5773922817370875E-4</v>
      </c>
      <c r="AO147" s="36">
        <v>1.1457323929347158E-3</v>
      </c>
      <c r="AP147" s="36">
        <v>1.2000828999999999E-2</v>
      </c>
      <c r="AQ147" s="36">
        <v>6.4619839999999996E-3</v>
      </c>
      <c r="AR147" s="36">
        <v>1.8462812999999998E-2</v>
      </c>
      <c r="AS147" s="36">
        <v>2.2127E-5</v>
      </c>
      <c r="AT147" s="36">
        <v>4.0699999999999998E-7</v>
      </c>
      <c r="AU147" s="36">
        <v>9.2500000000000004E-7</v>
      </c>
      <c r="AV147" s="36">
        <v>2.0068000000000002E-5</v>
      </c>
      <c r="AW147" s="36">
        <v>4.5599999999999997E-5</v>
      </c>
      <c r="AX147" s="36">
        <v>1.694E-5</v>
      </c>
      <c r="AY147" s="36">
        <v>3.8492999999999999E-5</v>
      </c>
      <c r="AZ147" s="36">
        <v>5.4600000000000005E-7</v>
      </c>
      <c r="BA147" s="36">
        <v>1.093E-6</v>
      </c>
      <c r="BB147" s="36">
        <v>0.40262234099999999</v>
      </c>
      <c r="BC147" s="36">
        <v>18.628383087</v>
      </c>
      <c r="BD147" s="36">
        <v>42.327272588</v>
      </c>
      <c r="BE147" s="36">
        <v>2.0283241E-2</v>
      </c>
      <c r="BF147" s="36">
        <v>4.0566482000000001E-2</v>
      </c>
      <c r="BG147" s="36">
        <v>1.3972432319999999</v>
      </c>
      <c r="BH147" s="36">
        <v>11.492874845999999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4.6975129569999998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2.2089049999999999E-2</v>
      </c>
      <c r="BC148" s="36">
        <v>0.60007071099999998</v>
      </c>
      <c r="BD148" s="36">
        <v>1.1447321429999999</v>
      </c>
      <c r="BE148" s="36">
        <v>1.1127979999999999E-3</v>
      </c>
      <c r="BF148" s="36">
        <v>2.2255959999999998E-3</v>
      </c>
      <c r="BG148" s="36">
        <v>0.54956931099999995</v>
      </c>
      <c r="BH148" s="36">
        <v>2.8902349649999999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5.3487878970000002</v>
      </c>
      <c r="E149" s="36">
        <v>12</v>
      </c>
      <c r="F149" s="36">
        <v>0</v>
      </c>
      <c r="G149" s="36">
        <v>1</v>
      </c>
      <c r="H149" s="36">
        <v>11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1.2047594999999999E-2</v>
      </c>
      <c r="P149" s="36">
        <v>2.0707811E-2</v>
      </c>
      <c r="Q149" s="36">
        <v>1.0591511E-2</v>
      </c>
      <c r="R149" s="36">
        <v>1.4560839999999999E-3</v>
      </c>
      <c r="S149" s="36">
        <v>1.8808571E-2</v>
      </c>
      <c r="T149" s="36">
        <v>1.89924E-3</v>
      </c>
      <c r="U149" s="36">
        <v>1.9799999999999998E-2</v>
      </c>
      <c r="V149" s="36">
        <v>4.6800000000000001E-2</v>
      </c>
      <c r="W149" s="36">
        <v>3.1847594999999999E-2</v>
      </c>
      <c r="X149" s="36">
        <v>6.7507811000000001E-2</v>
      </c>
      <c r="Y149" s="36">
        <v>9.9355406000000007E-2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1.3283631825714681E-3</v>
      </c>
      <c r="AH149" s="36">
        <v>2.2597442646043364E-3</v>
      </c>
      <c r="AI149" s="36">
        <v>7.2372890636652398E-3</v>
      </c>
      <c r="AJ149" s="36">
        <v>0</v>
      </c>
      <c r="AK149" s="36">
        <v>0</v>
      </c>
      <c r="AL149" s="36">
        <v>0</v>
      </c>
      <c r="AM149" s="36">
        <v>1.3283631825714681E-3</v>
      </c>
      <c r="AN149" s="36">
        <v>2.2597442646043364E-3</v>
      </c>
      <c r="AO149" s="36">
        <v>7.2372890636652398E-3</v>
      </c>
      <c r="AP149" s="36">
        <v>0.13473977600000001</v>
      </c>
      <c r="AQ149" s="36">
        <v>7.2552187000000004E-2</v>
      </c>
      <c r="AR149" s="36">
        <v>0.20729196300000002</v>
      </c>
      <c r="AS149" s="36">
        <v>3.3789739999999999E-3</v>
      </c>
      <c r="AT149" s="36">
        <v>1.0196278E-2</v>
      </c>
      <c r="AU149" s="36">
        <v>2.2270577999999999E-2</v>
      </c>
      <c r="AV149" s="36">
        <v>9.6699773000000003E-2</v>
      </c>
      <c r="AW149" s="36">
        <v>0.211210377</v>
      </c>
      <c r="AX149" s="36">
        <v>8.4741565000000005E-2</v>
      </c>
      <c r="AY149" s="36">
        <v>0.18509141400000001</v>
      </c>
      <c r="AZ149" s="36">
        <v>2.7061999999999999E-5</v>
      </c>
      <c r="BA149" s="36">
        <v>5.4125000000000001E-5</v>
      </c>
      <c r="BB149" s="36">
        <v>0.46241513499999998</v>
      </c>
      <c r="BC149" s="36">
        <v>19.005523282999999</v>
      </c>
      <c r="BD149" s="36">
        <v>41.511614645999998</v>
      </c>
      <c r="BE149" s="36">
        <v>2.3295472000000001E-2</v>
      </c>
      <c r="BF149" s="36">
        <v>4.6590945000000002E-2</v>
      </c>
      <c r="BG149" s="36">
        <v>3.568004733</v>
      </c>
      <c r="BH149" s="36">
        <v>11.175028665999999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5.0419115440000004</v>
      </c>
      <c r="E150" s="36">
        <v>12</v>
      </c>
      <c r="F150" s="36">
        <v>0</v>
      </c>
      <c r="G150" s="36">
        <v>1</v>
      </c>
      <c r="H150" s="36">
        <v>11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7.7589330000000008E-3</v>
      </c>
      <c r="P150" s="36">
        <v>1.1563341999999999E-2</v>
      </c>
      <c r="Q150" s="36">
        <v>6.4675500000000007E-3</v>
      </c>
      <c r="R150" s="36">
        <v>1.2913829999999999E-3</v>
      </c>
      <c r="S150" s="36">
        <v>9.8789299999999993E-3</v>
      </c>
      <c r="T150" s="36">
        <v>1.6844119999999999E-3</v>
      </c>
      <c r="U150" s="36">
        <v>3.0000000000000001E-3</v>
      </c>
      <c r="V150" s="36">
        <v>7.1999999999999998E-3</v>
      </c>
      <c r="W150" s="36">
        <v>1.0758933000000002E-2</v>
      </c>
      <c r="X150" s="36">
        <v>1.8763341999999999E-2</v>
      </c>
      <c r="Y150" s="36">
        <v>2.9522275000000001E-2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2.4537981851650202E-4</v>
      </c>
      <c r="AH150" s="36">
        <v>4.1742773724646326E-4</v>
      </c>
      <c r="AI150" s="36">
        <v>1.3368969422623215E-3</v>
      </c>
      <c r="AJ150" s="36">
        <v>0</v>
      </c>
      <c r="AK150" s="36">
        <v>0</v>
      </c>
      <c r="AL150" s="36">
        <v>0</v>
      </c>
      <c r="AM150" s="36">
        <v>2.4537981851650202E-4</v>
      </c>
      <c r="AN150" s="36">
        <v>4.1742773724646326E-4</v>
      </c>
      <c r="AO150" s="36">
        <v>1.3368969422623215E-3</v>
      </c>
      <c r="AP150" s="36">
        <v>1.9353763999999999E-2</v>
      </c>
      <c r="AQ150" s="36">
        <v>1.0421257999999999E-2</v>
      </c>
      <c r="AR150" s="36">
        <v>2.9775021999999998E-2</v>
      </c>
      <c r="AS150" s="36">
        <v>3.9711599999999998E-4</v>
      </c>
      <c r="AT150" s="36">
        <v>6.6594999999999995E-5</v>
      </c>
      <c r="AU150" s="36">
        <v>1.74129E-4</v>
      </c>
      <c r="AV150" s="36">
        <v>1.32277E-3</v>
      </c>
      <c r="AW150" s="36">
        <v>3.4586949999999999E-3</v>
      </c>
      <c r="AX150" s="36">
        <v>1.139295E-3</v>
      </c>
      <c r="AY150" s="36">
        <v>2.9789550000000001E-3</v>
      </c>
      <c r="AZ150" s="36">
        <v>1.564E-6</v>
      </c>
      <c r="BA150" s="36">
        <v>3.128E-6</v>
      </c>
      <c r="BB150" s="36">
        <v>0.46078845099999999</v>
      </c>
      <c r="BC150" s="36">
        <v>15.656850046000001</v>
      </c>
      <c r="BD150" s="36">
        <v>40.938509228000001</v>
      </c>
      <c r="BE150" s="36">
        <v>2.3213523999999999E-2</v>
      </c>
      <c r="BF150" s="36">
        <v>4.6427047999999999E-2</v>
      </c>
      <c r="BG150" s="36">
        <v>1.3194366559999999</v>
      </c>
      <c r="BH150" s="36">
        <v>18.381681233999998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4.8576731369999999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5.3960999999999994E-4</v>
      </c>
      <c r="P151" s="36">
        <v>8.9885699999999998E-4</v>
      </c>
      <c r="Q151" s="36">
        <v>3.4469899999999996E-4</v>
      </c>
      <c r="R151" s="36">
        <v>1.94911E-4</v>
      </c>
      <c r="S151" s="36">
        <v>6.44624E-4</v>
      </c>
      <c r="T151" s="36">
        <v>2.5423299999999998E-4</v>
      </c>
      <c r="U151" s="36">
        <v>0</v>
      </c>
      <c r="V151" s="36">
        <v>0</v>
      </c>
      <c r="W151" s="36">
        <v>5.3960999999999994E-4</v>
      </c>
      <c r="X151" s="36">
        <v>8.9885699999999998E-4</v>
      </c>
      <c r="Y151" s="36">
        <v>1.4384669999999999E-3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1.8223619999999999E-3</v>
      </c>
      <c r="AQ151" s="36">
        <v>9.8127200000000005E-4</v>
      </c>
      <c r="AR151" s="36">
        <v>2.8036340000000002E-3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0.33630366299999997</v>
      </c>
      <c r="BC151" s="36">
        <v>18.139203198000001</v>
      </c>
      <c r="BD151" s="36">
        <v>39.346923599999997</v>
      </c>
      <c r="BE151" s="36">
        <v>1.6634969999999999E-2</v>
      </c>
      <c r="BF151" s="36">
        <v>3.3269940999999997E-2</v>
      </c>
      <c r="BG151" s="36">
        <v>0.193690362</v>
      </c>
      <c r="BH151" s="36">
        <v>2.7801525069999999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4.8540724099999997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4.978433E-3</v>
      </c>
      <c r="P152" s="36">
        <v>8.915793E-3</v>
      </c>
      <c r="Q152" s="36">
        <v>4.660572E-3</v>
      </c>
      <c r="R152" s="36">
        <v>3.1786100000000001E-4</v>
      </c>
      <c r="S152" s="36">
        <v>8.501191E-3</v>
      </c>
      <c r="T152" s="36">
        <v>4.1460200000000003E-4</v>
      </c>
      <c r="U152" s="36">
        <v>0</v>
      </c>
      <c r="V152" s="36">
        <v>0</v>
      </c>
      <c r="W152" s="36">
        <v>4.978433E-3</v>
      </c>
      <c r="X152" s="36">
        <v>8.915793E-3</v>
      </c>
      <c r="Y152" s="36">
        <v>1.3894225999999999E-2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1.0736389000000001E-2</v>
      </c>
      <c r="AQ152" s="36">
        <v>5.7811319999999996E-3</v>
      </c>
      <c r="AR152" s="36">
        <v>1.6517521E-2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0.18192169399999999</v>
      </c>
      <c r="BC152" s="36">
        <v>15.227361053999999</v>
      </c>
      <c r="BD152" s="36">
        <v>37.918470900000003</v>
      </c>
      <c r="BE152" s="36">
        <v>8.9985989999999995E-3</v>
      </c>
      <c r="BF152" s="36">
        <v>1.7997198999999998E-2</v>
      </c>
      <c r="BG152" s="36">
        <v>0.58146530799999996</v>
      </c>
      <c r="BH152" s="36">
        <v>4.1931680020000002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4.5733733619999999</v>
      </c>
      <c r="E153" s="36">
        <v>0</v>
      </c>
      <c r="F153" s="36" t="s">
        <v>339</v>
      </c>
      <c r="G153" s="36" t="s">
        <v>339</v>
      </c>
      <c r="H153" s="36" t="s">
        <v>339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339</v>
      </c>
      <c r="V153" s="36" t="s">
        <v>339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339</v>
      </c>
      <c r="AH153" s="36" t="s">
        <v>339</v>
      </c>
      <c r="AI153" s="36" t="s">
        <v>339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0.147933168</v>
      </c>
      <c r="BH153" s="36">
        <v>3.3780078119999999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4.5543503169999999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0.98021210199999997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4.5866438780000003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0.219361694</v>
      </c>
      <c r="BH155" s="36">
        <v>1.6094400310000001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4.9956112419999998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1.084872394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4.5281996439999999</v>
      </c>
      <c r="E157" s="36">
        <v>0</v>
      </c>
      <c r="F157" s="36" t="s">
        <v>339</v>
      </c>
      <c r="G157" s="36" t="s">
        <v>339</v>
      </c>
      <c r="H157" s="36" t="s">
        <v>339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339</v>
      </c>
      <c r="V157" s="36" t="s">
        <v>339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339</v>
      </c>
      <c r="AH157" s="36" t="s">
        <v>339</v>
      </c>
      <c r="AI157" s="36" t="s">
        <v>339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0.105658128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4.8135287289999997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1.1939720000000002E-3</v>
      </c>
      <c r="P158" s="36">
        <v>1.8148280000000001E-3</v>
      </c>
      <c r="Q158" s="36">
        <v>7.2974400000000005E-4</v>
      </c>
      <c r="R158" s="36">
        <v>4.6422800000000001E-4</v>
      </c>
      <c r="S158" s="36">
        <v>1.209314E-3</v>
      </c>
      <c r="T158" s="36">
        <v>6.0551400000000003E-4</v>
      </c>
      <c r="U158" s="36">
        <v>0</v>
      </c>
      <c r="V158" s="36">
        <v>0</v>
      </c>
      <c r="W158" s="36">
        <v>1.1939720000000002E-3</v>
      </c>
      <c r="X158" s="36">
        <v>1.8148280000000001E-3</v>
      </c>
      <c r="Y158" s="36">
        <v>3.0088000000000003E-3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1.750356E-3</v>
      </c>
      <c r="AQ158" s="36">
        <v>9.4249899999999996E-4</v>
      </c>
      <c r="AR158" s="36">
        <v>2.6928550000000001E-3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0.114126872</v>
      </c>
      <c r="BH158" s="36">
        <v>0.26428702199999998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4.3523632540000001</v>
      </c>
      <c r="E159" s="36">
        <v>0</v>
      </c>
      <c r="F159" s="36" t="s">
        <v>339</v>
      </c>
      <c r="G159" s="36" t="s">
        <v>339</v>
      </c>
      <c r="H159" s="36" t="s">
        <v>339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339</v>
      </c>
      <c r="V159" s="36" t="s">
        <v>339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339</v>
      </c>
      <c r="AH159" s="36" t="s">
        <v>339</v>
      </c>
      <c r="AI159" s="36" t="s">
        <v>339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4.3030300239999999</v>
      </c>
      <c r="E160" s="36">
        <v>0</v>
      </c>
      <c r="F160" s="36" t="s">
        <v>339</v>
      </c>
      <c r="G160" s="36" t="s">
        <v>339</v>
      </c>
      <c r="H160" s="36" t="s">
        <v>339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339</v>
      </c>
      <c r="V160" s="36" t="s">
        <v>339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339</v>
      </c>
      <c r="AH160" s="36" t="s">
        <v>339</v>
      </c>
      <c r="AI160" s="36" t="s">
        <v>339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4.814195078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0.78353052300000003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4.445470791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4.8544609400000001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6.5258139999999996E-3</v>
      </c>
      <c r="P163" s="36">
        <v>1.1902065E-2</v>
      </c>
      <c r="Q163" s="36">
        <v>6.1903959999999999E-3</v>
      </c>
      <c r="R163" s="36">
        <v>3.3541799999999998E-4</v>
      </c>
      <c r="S163" s="36">
        <v>1.1464564E-2</v>
      </c>
      <c r="T163" s="36">
        <v>4.3750099999999997E-4</v>
      </c>
      <c r="U163" s="36">
        <v>9.0000000000000011E-3</v>
      </c>
      <c r="V163" s="36">
        <v>2.1600000000000001E-2</v>
      </c>
      <c r="W163" s="36">
        <v>1.5525814000000001E-2</v>
      </c>
      <c r="X163" s="36">
        <v>3.3502064999999998E-2</v>
      </c>
      <c r="Y163" s="36">
        <v>4.9027878999999996E-2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7.0556625943995186E-4</v>
      </c>
      <c r="AH163" s="36">
        <v>1.2002736367484239E-3</v>
      </c>
      <c r="AI163" s="36">
        <v>3.844119620396979E-3</v>
      </c>
      <c r="AJ163" s="36">
        <v>0</v>
      </c>
      <c r="AK163" s="36">
        <v>0</v>
      </c>
      <c r="AL163" s="36">
        <v>0</v>
      </c>
      <c r="AM163" s="36">
        <v>7.0556625943995186E-4</v>
      </c>
      <c r="AN163" s="36">
        <v>1.2002736367484239E-3</v>
      </c>
      <c r="AO163" s="36">
        <v>3.844119620396979E-3</v>
      </c>
      <c r="AP163" s="36">
        <v>6.0015602000000001E-2</v>
      </c>
      <c r="AQ163" s="36">
        <v>3.2316092999999997E-2</v>
      </c>
      <c r="AR163" s="36">
        <v>9.2331694999999991E-2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0.43778926000000001</v>
      </c>
      <c r="BC163" s="36">
        <v>29.934659537999998</v>
      </c>
      <c r="BD163" s="36">
        <v>75.487905701000003</v>
      </c>
      <c r="BE163" s="36">
        <v>2.1654868000000001E-2</v>
      </c>
      <c r="BF163" s="36">
        <v>4.3309737000000001E-2</v>
      </c>
      <c r="BG163" s="36">
        <v>1.212037941</v>
      </c>
      <c r="BH163" s="36">
        <v>13.720327255000001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4.8395721050000002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3.765249E-3</v>
      </c>
      <c r="P164" s="36">
        <v>6.220794E-3</v>
      </c>
      <c r="Q164" s="36">
        <v>3.2938250000000002E-3</v>
      </c>
      <c r="R164" s="36">
        <v>4.7142400000000002E-4</v>
      </c>
      <c r="S164" s="36">
        <v>5.6058929999999998E-3</v>
      </c>
      <c r="T164" s="36">
        <v>6.1490099999999995E-4</v>
      </c>
      <c r="U164" s="36">
        <v>0</v>
      </c>
      <c r="V164" s="36">
        <v>0</v>
      </c>
      <c r="W164" s="36">
        <v>3.765249E-3</v>
      </c>
      <c r="X164" s="36">
        <v>6.220794E-3</v>
      </c>
      <c r="Y164" s="36">
        <v>9.986043E-3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5.2637710000000004E-3</v>
      </c>
      <c r="AQ164" s="36">
        <v>2.834338E-3</v>
      </c>
      <c r="AR164" s="36">
        <v>8.0981090000000009E-3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0.338419317</v>
      </c>
      <c r="BC164" s="36">
        <v>15.43163966</v>
      </c>
      <c r="BD164" s="36">
        <v>36.015298258999998</v>
      </c>
      <c r="BE164" s="36">
        <v>1.673962E-2</v>
      </c>
      <c r="BF164" s="36">
        <v>3.347924E-2</v>
      </c>
      <c r="BG164" s="36">
        <v>1.0458231730000001</v>
      </c>
      <c r="BH164" s="36">
        <v>7.2949996649999997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4.8422617800000003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6.9355999999999997E-4</v>
      </c>
      <c r="P165" s="36">
        <v>1.237702E-3</v>
      </c>
      <c r="Q165" s="36">
        <v>6.4225299999999996E-4</v>
      </c>
      <c r="R165" s="36">
        <v>5.1306999999999995E-5</v>
      </c>
      <c r="S165" s="36">
        <v>1.170779E-3</v>
      </c>
      <c r="T165" s="36">
        <v>6.6922999999999996E-5</v>
      </c>
      <c r="U165" s="36">
        <v>0</v>
      </c>
      <c r="V165" s="36">
        <v>0</v>
      </c>
      <c r="W165" s="36">
        <v>6.9355999999999997E-4</v>
      </c>
      <c r="X165" s="36">
        <v>1.237702E-3</v>
      </c>
      <c r="Y165" s="36">
        <v>1.931262E-3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2.085754E-3</v>
      </c>
      <c r="AQ165" s="36">
        <v>1.1230979999999999E-3</v>
      </c>
      <c r="AR165" s="36">
        <v>3.2088519999999999E-3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0.21616480599999999</v>
      </c>
      <c r="BC165" s="36">
        <v>7.4906415040000001</v>
      </c>
      <c r="BD165" s="36">
        <v>18.186885050000001</v>
      </c>
      <c r="BE165" s="36">
        <v>1.0692405E-2</v>
      </c>
      <c r="BF165" s="36">
        <v>2.1384811E-2</v>
      </c>
      <c r="BG165" s="36">
        <v>0.987716237</v>
      </c>
      <c r="BH165" s="36">
        <v>11.303793103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4.7747032450000004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4.8182575590000001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1.1758370000000001E-3</v>
      </c>
      <c r="P167" s="36">
        <v>1.846386E-3</v>
      </c>
      <c r="Q167" s="36">
        <v>9.5482300000000004E-4</v>
      </c>
      <c r="R167" s="36">
        <v>2.2101399999999998E-4</v>
      </c>
      <c r="S167" s="36">
        <v>1.558107E-3</v>
      </c>
      <c r="T167" s="36">
        <v>2.8827900000000001E-4</v>
      </c>
      <c r="U167" s="36">
        <v>0</v>
      </c>
      <c r="V167" s="36">
        <v>0</v>
      </c>
      <c r="W167" s="36">
        <v>1.1758370000000001E-3</v>
      </c>
      <c r="X167" s="36">
        <v>1.846386E-3</v>
      </c>
      <c r="Y167" s="36">
        <v>3.0222230000000001E-3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1.882178E-3</v>
      </c>
      <c r="AQ167" s="36">
        <v>1.01348E-3</v>
      </c>
      <c r="AR167" s="36">
        <v>2.8956579999999997E-3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9.5395657999999994E-2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4.2995684130000003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4.8223072709999997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3.6674799999999997E-4</v>
      </c>
      <c r="P169" s="36">
        <v>5.852539999999999E-4</v>
      </c>
      <c r="Q169" s="36">
        <v>3.1424399999999998E-4</v>
      </c>
      <c r="R169" s="36">
        <v>5.2504000000000004E-5</v>
      </c>
      <c r="S169" s="36">
        <v>5.1676999999999995E-4</v>
      </c>
      <c r="T169" s="36">
        <v>6.8484000000000004E-5</v>
      </c>
      <c r="U169" s="36">
        <v>0</v>
      </c>
      <c r="V169" s="36">
        <v>0</v>
      </c>
      <c r="W169" s="36">
        <v>3.6674799999999997E-4</v>
      </c>
      <c r="X169" s="36">
        <v>5.852539999999999E-4</v>
      </c>
      <c r="Y169" s="36">
        <v>9.5200199999999986E-4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4.6412999999999999E-4</v>
      </c>
      <c r="AQ169" s="36">
        <v>2.4991599999999998E-4</v>
      </c>
      <c r="AR169" s="36">
        <v>7.1404599999999997E-4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5.8081964999999999E-2</v>
      </c>
      <c r="BC169" s="36">
        <v>1.327514316</v>
      </c>
      <c r="BD169" s="36">
        <v>3.1986487490000002</v>
      </c>
      <c r="BE169" s="36">
        <v>2.8729739999999999E-3</v>
      </c>
      <c r="BF169" s="36">
        <v>5.7459479999999999E-3</v>
      </c>
      <c r="BG169" s="36">
        <v>1.3088001170000001</v>
      </c>
      <c r="BH169" s="36">
        <v>6.1281959779999999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5.4561972470000004</v>
      </c>
      <c r="E185" s="42">
        <f>IF(E4="－","－",SUM(E4:E27))</f>
        <v>539</v>
      </c>
      <c r="F185" s="42">
        <f t="shared" ref="F185:BL185" si="0">IF(F4="－","－",SUM(F4:F27))</f>
        <v>1</v>
      </c>
      <c r="G185" s="42">
        <f t="shared" si="0"/>
        <v>15</v>
      </c>
      <c r="H185" s="42">
        <f t="shared" si="0"/>
        <v>523</v>
      </c>
      <c r="I185" s="42">
        <f t="shared" si="0"/>
        <v>2.6095480813734796E-2</v>
      </c>
      <c r="J185" s="42">
        <f t="shared" si="0"/>
        <v>29.424745913069028</v>
      </c>
      <c r="K185" s="42">
        <f t="shared" si="0"/>
        <v>2.6095480813734796E-2</v>
      </c>
      <c r="L185" s="42">
        <f t="shared" si="0"/>
        <v>0</v>
      </c>
      <c r="M185" s="42">
        <f t="shared" si="0"/>
        <v>2.4666653887115815</v>
      </c>
      <c r="N185" s="42">
        <f t="shared" si="0"/>
        <v>26.984176005171182</v>
      </c>
      <c r="O185" s="42">
        <f t="shared" si="0"/>
        <v>1.3378952650000002</v>
      </c>
      <c r="P185" s="42">
        <f t="shared" si="0"/>
        <v>2.1819741249999991</v>
      </c>
      <c r="Q185" s="42">
        <f t="shared" si="0"/>
        <v>1.1991120350000002</v>
      </c>
      <c r="R185" s="42">
        <f t="shared" si="0"/>
        <v>0.13878323000000001</v>
      </c>
      <c r="S185" s="42">
        <f t="shared" si="0"/>
        <v>2.0009525080000001</v>
      </c>
      <c r="T185" s="42">
        <f t="shared" si="0"/>
        <v>0.181021617</v>
      </c>
      <c r="U185" s="42">
        <f t="shared" si="0"/>
        <v>0.21790000000000004</v>
      </c>
      <c r="V185" s="42">
        <f t="shared" si="0"/>
        <v>0.52059999999999995</v>
      </c>
      <c r="W185" s="42">
        <f t="shared" si="0"/>
        <v>1.5818907458137348</v>
      </c>
      <c r="X185" s="42">
        <f t="shared" si="0"/>
        <v>32.127320038069023</v>
      </c>
      <c r="Y185" s="42">
        <f t="shared" si="0"/>
        <v>33.709210783882767</v>
      </c>
      <c r="Z185" s="42">
        <f t="shared" si="0"/>
        <v>8.1186990362812112E-4</v>
      </c>
      <c r="AA185" s="42">
        <f t="shared" si="0"/>
        <v>1.7374015937641791E-4</v>
      </c>
      <c r="AB185" s="42">
        <f t="shared" si="0"/>
        <v>1.7374028009999997E-4</v>
      </c>
      <c r="AC185" s="42">
        <f t="shared" si="0"/>
        <v>1.3920962910559672E-4</v>
      </c>
      <c r="AD185" s="42">
        <f t="shared" si="0"/>
        <v>0.20019301133954023</v>
      </c>
      <c r="AE185" s="42">
        <f t="shared" si="0"/>
        <v>1.8017371020558626</v>
      </c>
      <c r="AF185" s="42">
        <f t="shared" si="0"/>
        <v>2.0019301133954031</v>
      </c>
      <c r="AG185" s="42">
        <f t="shared" si="0"/>
        <v>1.4821454621447695E-2</v>
      </c>
      <c r="AH185" s="42">
        <f t="shared" si="0"/>
        <v>2.5213509011198378E-2</v>
      </c>
      <c r="AI185" s="42">
        <f t="shared" si="0"/>
        <v>8.0751373454784003E-2</v>
      </c>
      <c r="AJ185" s="42">
        <f t="shared" si="0"/>
        <v>6.8586648343618933E-6</v>
      </c>
      <c r="AK185" s="42">
        <f t="shared" si="0"/>
        <v>8.2883019273579619E-6</v>
      </c>
      <c r="AL185" s="42">
        <f t="shared" si="0"/>
        <v>2.0729717616393796E-5</v>
      </c>
      <c r="AM185" s="42">
        <f t="shared" si="0"/>
        <v>1.4967522915387653E-2</v>
      </c>
      <c r="AN185" s="42">
        <f t="shared" si="0"/>
        <v>0.22541480865266605</v>
      </c>
      <c r="AO185" s="42">
        <f t="shared" si="0"/>
        <v>1.8825092052282622</v>
      </c>
      <c r="AP185" s="42">
        <f t="shared" si="0"/>
        <v>538.89529925499994</v>
      </c>
      <c r="AQ185" s="42">
        <f t="shared" si="0"/>
        <v>290.17439190200002</v>
      </c>
      <c r="AR185" s="42">
        <f t="shared" si="0"/>
        <v>829.06969115700008</v>
      </c>
      <c r="AS185" s="42">
        <f t="shared" si="0"/>
        <v>43.838500075000006</v>
      </c>
      <c r="AT185" s="42">
        <f t="shared" si="0"/>
        <v>1479.1403833049999</v>
      </c>
      <c r="AU185" s="42">
        <f t="shared" si="0"/>
        <v>3550.9146209950004</v>
      </c>
      <c r="AV185" s="42">
        <f t="shared" si="0"/>
        <v>1144.0618457529999</v>
      </c>
      <c r="AW185" s="42">
        <f t="shared" si="0"/>
        <v>2724.9719499740008</v>
      </c>
      <c r="AX185" s="42">
        <f t="shared" si="0"/>
        <v>1065.5987008069999</v>
      </c>
      <c r="AY185" s="42">
        <f t="shared" si="0"/>
        <v>2538.9080666709992</v>
      </c>
      <c r="AZ185" s="42">
        <f t="shared" si="0"/>
        <v>0.62589153999999991</v>
      </c>
      <c r="BA185" s="42">
        <f t="shared" si="0"/>
        <v>1.251783087</v>
      </c>
      <c r="BB185" s="42">
        <f t="shared" si="0"/>
        <v>24.853096069999999</v>
      </c>
      <c r="BC185" s="42">
        <f t="shared" si="0"/>
        <v>1397.4504907699998</v>
      </c>
      <c r="BD185" s="42">
        <f t="shared" si="0"/>
        <v>3270.73092391</v>
      </c>
      <c r="BE185" s="42">
        <f t="shared" si="0"/>
        <v>1.4735037090000005</v>
      </c>
      <c r="BF185" s="42">
        <f t="shared" si="0"/>
        <v>2.9470074290000006</v>
      </c>
      <c r="BG185" s="42">
        <f t="shared" si="0"/>
        <v>62.229461828999987</v>
      </c>
      <c r="BH185" s="42">
        <f t="shared" si="0"/>
        <v>495.85474124000007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5.4922731850000002</v>
      </c>
      <c r="E186" s="42">
        <f>IF(E28="－","－",SUM(E28:E35))</f>
        <v>627</v>
      </c>
      <c r="F186" s="42">
        <f t="shared" ref="F186:BL186" si="1">IF(F28="－","－",SUM(F28:F35))</f>
        <v>1</v>
      </c>
      <c r="G186" s="42">
        <f t="shared" si="1"/>
        <v>38</v>
      </c>
      <c r="H186" s="42">
        <f t="shared" si="1"/>
        <v>588</v>
      </c>
      <c r="I186" s="42">
        <f t="shared" si="1"/>
        <v>3.9120992342446613E-2</v>
      </c>
      <c r="J186" s="42">
        <f t="shared" si="1"/>
        <v>61.384756597279548</v>
      </c>
      <c r="K186" s="42">
        <f t="shared" si="1"/>
        <v>3.9120992342446613E-2</v>
      </c>
      <c r="L186" s="42">
        <f t="shared" si="1"/>
        <v>0</v>
      </c>
      <c r="M186" s="42">
        <f t="shared" si="1"/>
        <v>4.8716155894500242</v>
      </c>
      <c r="N186" s="42">
        <f t="shared" si="1"/>
        <v>56.552262000171972</v>
      </c>
      <c r="O186" s="42">
        <f t="shared" si="1"/>
        <v>2.1448674750000003</v>
      </c>
      <c r="P186" s="42">
        <f t="shared" si="1"/>
        <v>3.794445316</v>
      </c>
      <c r="Q186" s="42">
        <f t="shared" si="1"/>
        <v>1.9748422080000001</v>
      </c>
      <c r="R186" s="42">
        <f t="shared" si="1"/>
        <v>0.17002526699999998</v>
      </c>
      <c r="S186" s="42">
        <f t="shared" si="1"/>
        <v>3.5726732289999994</v>
      </c>
      <c r="T186" s="42">
        <f t="shared" si="1"/>
        <v>0.22177208700000001</v>
      </c>
      <c r="U186" s="42">
        <f t="shared" si="1"/>
        <v>0.55625000000000013</v>
      </c>
      <c r="V186" s="42">
        <f t="shared" si="1"/>
        <v>1.3331</v>
      </c>
      <c r="W186" s="42">
        <f t="shared" si="1"/>
        <v>2.7402384673424467</v>
      </c>
      <c r="X186" s="42">
        <f t="shared" si="1"/>
        <v>66.512301913279558</v>
      </c>
      <c r="Y186" s="42">
        <f t="shared" si="1"/>
        <v>69.252540380621994</v>
      </c>
      <c r="Z186" s="42">
        <f t="shared" si="1"/>
        <v>1.7212462497055998E-3</v>
      </c>
      <c r="AA186" s="42">
        <f t="shared" si="1"/>
        <v>3.6834669743699745E-4</v>
      </c>
      <c r="AB186" s="42">
        <f t="shared" si="1"/>
        <v>3.68346225E-4</v>
      </c>
      <c r="AC186" s="42">
        <f t="shared" si="1"/>
        <v>5.5890074392927981E-4</v>
      </c>
      <c r="AD186" s="42">
        <f t="shared" si="1"/>
        <v>1.4493013807799291</v>
      </c>
      <c r="AE186" s="42">
        <f t="shared" si="1"/>
        <v>13.043712427019347</v>
      </c>
      <c r="AF186" s="42">
        <f t="shared" si="1"/>
        <v>14.493013807799285</v>
      </c>
      <c r="AG186" s="42">
        <f t="shared" si="1"/>
        <v>3.9852228449000486E-2</v>
      </c>
      <c r="AH186" s="42">
        <f t="shared" si="1"/>
        <v>6.7794595522437592E-2</v>
      </c>
      <c r="AI186" s="42">
        <f t="shared" si="1"/>
        <v>0.21712593430834748</v>
      </c>
      <c r="AJ186" s="42">
        <f t="shared" si="1"/>
        <v>1.3568319887293843E-5</v>
      </c>
      <c r="AK186" s="42">
        <f t="shared" si="1"/>
        <v>1.6396534105217017E-5</v>
      </c>
      <c r="AL186" s="42">
        <f t="shared" si="1"/>
        <v>4.1009066135343634E-5</v>
      </c>
      <c r="AM186" s="42">
        <f t="shared" si="1"/>
        <v>4.0424697512817062E-2</v>
      </c>
      <c r="AN186" s="42">
        <f t="shared" si="1"/>
        <v>1.5171123728364722</v>
      </c>
      <c r="AO186" s="42">
        <f t="shared" si="1"/>
        <v>13.260879370393827</v>
      </c>
      <c r="AP186" s="42">
        <f t="shared" si="1"/>
        <v>1331.3658400390002</v>
      </c>
      <c r="AQ186" s="42">
        <f t="shared" si="1"/>
        <v>716.88929848199996</v>
      </c>
      <c r="AR186" s="42">
        <f t="shared" si="1"/>
        <v>2048.2551385209995</v>
      </c>
      <c r="AS186" s="42">
        <f t="shared" si="1"/>
        <v>27.225901748000002</v>
      </c>
      <c r="AT186" s="42">
        <f t="shared" si="1"/>
        <v>3104.1361918870002</v>
      </c>
      <c r="AU186" s="42">
        <f t="shared" si="1"/>
        <v>6878.5114337560008</v>
      </c>
      <c r="AV186" s="42">
        <f t="shared" si="1"/>
        <v>3752.9929470370002</v>
      </c>
      <c r="AW186" s="42">
        <f t="shared" si="1"/>
        <v>8198.4072964130009</v>
      </c>
      <c r="AX186" s="42">
        <f t="shared" si="1"/>
        <v>3448.1419740720003</v>
      </c>
      <c r="AY186" s="42">
        <f t="shared" si="1"/>
        <v>7535.0371390049995</v>
      </c>
      <c r="AZ186" s="42">
        <f t="shared" si="1"/>
        <v>6.1090213000000004E-2</v>
      </c>
      <c r="BA186" s="42">
        <f t="shared" si="1"/>
        <v>0.12218043000000001</v>
      </c>
      <c r="BB186" s="42">
        <f t="shared" si="1"/>
        <v>60.067606470999998</v>
      </c>
      <c r="BC186" s="42">
        <f t="shared" si="1"/>
        <v>7905.3212453490005</v>
      </c>
      <c r="BD186" s="42">
        <f t="shared" si="1"/>
        <v>17278.37935806</v>
      </c>
      <c r="BE186" s="42">
        <f t="shared" si="1"/>
        <v>0.37170548199999998</v>
      </c>
      <c r="BF186" s="42">
        <f t="shared" si="1"/>
        <v>0.74341096700000009</v>
      </c>
      <c r="BG186" s="42">
        <f t="shared" si="1"/>
        <v>72.292635531000002</v>
      </c>
      <c r="BH186" s="42">
        <f t="shared" si="1"/>
        <v>696.223237939</v>
      </c>
      <c r="BI186" s="42">
        <f t="shared" si="1"/>
        <v>0</v>
      </c>
      <c r="BJ186" s="42">
        <f t="shared" si="1"/>
        <v>0</v>
      </c>
      <c r="BK186" s="42">
        <f t="shared" si="1"/>
        <v>0</v>
      </c>
      <c r="BL186" s="42">
        <f t="shared" si="1"/>
        <v>0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5.2765546590000003</v>
      </c>
      <c r="E187" s="42">
        <f>IF(E36="－","－",SUM(E36:E55))</f>
        <v>776</v>
      </c>
      <c r="F187" s="42">
        <f t="shared" ref="F187:BL187" si="2">IF(F36="－","－",SUM(F36:F55))</f>
        <v>7</v>
      </c>
      <c r="G187" s="42">
        <f t="shared" si="2"/>
        <v>93</v>
      </c>
      <c r="H187" s="42">
        <f t="shared" si="2"/>
        <v>676</v>
      </c>
      <c r="I187" s="42">
        <f t="shared" si="2"/>
        <v>7.5628546568544592E-4</v>
      </c>
      <c r="J187" s="42">
        <f t="shared" si="2"/>
        <v>1.7285538177942328</v>
      </c>
      <c r="K187" s="42">
        <f t="shared" si="2"/>
        <v>7.5628546568544592E-4</v>
      </c>
      <c r="L187" s="42">
        <f t="shared" si="2"/>
        <v>0</v>
      </c>
      <c r="M187" s="42">
        <f t="shared" si="2"/>
        <v>0.13185210325920302</v>
      </c>
      <c r="N187" s="42">
        <f t="shared" si="2"/>
        <v>1.5974580000007153</v>
      </c>
      <c r="O187" s="42">
        <f t="shared" si="2"/>
        <v>0.297612616</v>
      </c>
      <c r="P187" s="42">
        <f t="shared" si="2"/>
        <v>0.46824375500000015</v>
      </c>
      <c r="Q187" s="42">
        <f t="shared" si="2"/>
        <v>0.26538136700000003</v>
      </c>
      <c r="R187" s="42">
        <f t="shared" si="2"/>
        <v>3.2231249000000003E-2</v>
      </c>
      <c r="S187" s="42">
        <f t="shared" si="2"/>
        <v>0.426202992</v>
      </c>
      <c r="T187" s="42">
        <f t="shared" si="2"/>
        <v>4.2040762999999995E-2</v>
      </c>
      <c r="U187" s="42">
        <f t="shared" si="2"/>
        <v>3.5754499999999987</v>
      </c>
      <c r="V187" s="42">
        <f t="shared" si="2"/>
        <v>8.5342999999999982</v>
      </c>
      <c r="W187" s="42">
        <f t="shared" si="2"/>
        <v>3.8738189014656843</v>
      </c>
      <c r="X187" s="42">
        <f t="shared" si="2"/>
        <v>10.73109757279423</v>
      </c>
      <c r="Y187" s="42">
        <f t="shared" si="2"/>
        <v>14.604916474259916</v>
      </c>
      <c r="Z187" s="42">
        <f t="shared" si="2"/>
        <v>4.1084299364073625E-5</v>
      </c>
      <c r="AA187" s="42">
        <f t="shared" si="2"/>
        <v>8.7920400639117522E-6</v>
      </c>
      <c r="AB187" s="42">
        <f t="shared" si="2"/>
        <v>8.7920320000000007E-6</v>
      </c>
      <c r="AC187" s="42">
        <f t="shared" si="2"/>
        <v>5.4104617610807449E-6</v>
      </c>
      <c r="AD187" s="42">
        <f t="shared" si="2"/>
        <v>1.4788481137685491E-2</v>
      </c>
      <c r="AE187" s="42">
        <f t="shared" si="2"/>
        <v>0.13309633023916939</v>
      </c>
      <c r="AF187" s="42">
        <f t="shared" si="2"/>
        <v>0.14788481137685486</v>
      </c>
      <c r="AG187" s="42">
        <f t="shared" si="2"/>
        <v>0.24329953066876864</v>
      </c>
      <c r="AH187" s="42">
        <f t="shared" si="2"/>
        <v>0.41388885676985954</v>
      </c>
      <c r="AI187" s="42">
        <f t="shared" si="2"/>
        <v>1.3255629601953614</v>
      </c>
      <c r="AJ187" s="42">
        <f t="shared" si="2"/>
        <v>3.4410834588299204E-7</v>
      </c>
      <c r="AK187" s="42">
        <f t="shared" si="2"/>
        <v>4.1583514215669115E-7</v>
      </c>
      <c r="AL187" s="42">
        <f t="shared" si="2"/>
        <v>1.0400375308997698E-6</v>
      </c>
      <c r="AM187" s="42">
        <f t="shared" si="2"/>
        <v>0.24330528523887565</v>
      </c>
      <c r="AN187" s="42">
        <f t="shared" si="2"/>
        <v>0.42867775374268713</v>
      </c>
      <c r="AO187" s="42">
        <f t="shared" si="2"/>
        <v>1.4586603304720618</v>
      </c>
      <c r="AP187" s="42">
        <f t="shared" si="2"/>
        <v>36.926221920000003</v>
      </c>
      <c r="AQ187" s="42">
        <f t="shared" si="2"/>
        <v>19.883350261</v>
      </c>
      <c r="AR187" s="42">
        <f t="shared" si="2"/>
        <v>56.809572181</v>
      </c>
      <c r="AS187" s="42">
        <f t="shared" si="2"/>
        <v>1.337003975</v>
      </c>
      <c r="AT187" s="42">
        <f t="shared" si="2"/>
        <v>88.999309801999999</v>
      </c>
      <c r="AU187" s="42">
        <f t="shared" si="2"/>
        <v>201.416179984</v>
      </c>
      <c r="AV187" s="42">
        <f t="shared" si="2"/>
        <v>90.727013647000007</v>
      </c>
      <c r="AW187" s="42">
        <f t="shared" si="2"/>
        <v>205.464848174</v>
      </c>
      <c r="AX187" s="42">
        <f t="shared" si="2"/>
        <v>83.688221564999992</v>
      </c>
      <c r="AY187" s="42">
        <f t="shared" si="2"/>
        <v>189.52260796000002</v>
      </c>
      <c r="AZ187" s="42">
        <f t="shared" si="2"/>
        <v>2.8467525E-2</v>
      </c>
      <c r="BA187" s="42">
        <f t="shared" si="2"/>
        <v>5.6935054999999998E-2</v>
      </c>
      <c r="BB187" s="42">
        <f t="shared" si="2"/>
        <v>6.6096905110000002</v>
      </c>
      <c r="BC187" s="42">
        <f t="shared" si="2"/>
        <v>495.09979054999991</v>
      </c>
      <c r="BD187" s="42">
        <f t="shared" si="2"/>
        <v>1096.5441877869998</v>
      </c>
      <c r="BE187" s="42">
        <f t="shared" si="2"/>
        <v>0.50648968800000005</v>
      </c>
      <c r="BF187" s="42">
        <f t="shared" si="2"/>
        <v>1.012979383</v>
      </c>
      <c r="BG187" s="42">
        <f t="shared" si="2"/>
        <v>10.434182143999999</v>
      </c>
      <c r="BH187" s="42">
        <f t="shared" si="2"/>
        <v>88.870927844000008</v>
      </c>
      <c r="BI187" s="42">
        <f t="shared" si="2"/>
        <v>0</v>
      </c>
      <c r="BJ187" s="42">
        <f t="shared" si="2"/>
        <v>0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4.9740384720000002</v>
      </c>
      <c r="E188" s="42">
        <f>IF(E56="－","－",SUM(E56:E66))</f>
        <v>590</v>
      </c>
      <c r="F188" s="42">
        <f t="shared" ref="F188:BL188" si="3">IF(F56="－","－",SUM(F56:F66))</f>
        <v>0</v>
      </c>
      <c r="G188" s="42">
        <f t="shared" si="3"/>
        <v>6</v>
      </c>
      <c r="H188" s="42">
        <f t="shared" si="3"/>
        <v>584</v>
      </c>
      <c r="I188" s="42">
        <f t="shared" si="3"/>
        <v>0</v>
      </c>
      <c r="J188" s="42">
        <f t="shared" si="3"/>
        <v>0</v>
      </c>
      <c r="K188" s="42">
        <f t="shared" si="3"/>
        <v>0</v>
      </c>
      <c r="L188" s="42">
        <f t="shared" si="3"/>
        <v>0</v>
      </c>
      <c r="M188" s="42">
        <f t="shared" si="3"/>
        <v>0</v>
      </c>
      <c r="N188" s="42">
        <f t="shared" si="3"/>
        <v>0</v>
      </c>
      <c r="O188" s="42">
        <f t="shared" si="3"/>
        <v>0.13876953899999997</v>
      </c>
      <c r="P188" s="42">
        <f t="shared" si="3"/>
        <v>0.25126426200000002</v>
      </c>
      <c r="Q188" s="42">
        <f t="shared" si="3"/>
        <v>0.13041482599999996</v>
      </c>
      <c r="R188" s="42">
        <f t="shared" si="3"/>
        <v>8.3547129999999997E-3</v>
      </c>
      <c r="S188" s="42">
        <f t="shared" si="3"/>
        <v>0.24036680900000007</v>
      </c>
      <c r="T188" s="42">
        <f t="shared" si="3"/>
        <v>1.0897453E-2</v>
      </c>
      <c r="U188" s="42">
        <f t="shared" si="3"/>
        <v>9.6000000000000002E-2</v>
      </c>
      <c r="V188" s="42">
        <f t="shared" si="3"/>
        <v>0.23040000000000002</v>
      </c>
      <c r="W188" s="42">
        <f t="shared" si="3"/>
        <v>0.23476953899999997</v>
      </c>
      <c r="X188" s="42">
        <f t="shared" si="3"/>
        <v>0.48166426200000007</v>
      </c>
      <c r="Y188" s="42">
        <f t="shared" si="3"/>
        <v>0.71643380099999998</v>
      </c>
      <c r="Z188" s="42">
        <f t="shared" si="3"/>
        <v>0</v>
      </c>
      <c r="AA188" s="42">
        <f t="shared" si="3"/>
        <v>0</v>
      </c>
      <c r="AB188" s="42">
        <f t="shared" si="3"/>
        <v>0</v>
      </c>
      <c r="AC188" s="42">
        <f t="shared" si="3"/>
        <v>0</v>
      </c>
      <c r="AD188" s="42">
        <f t="shared" si="3"/>
        <v>0</v>
      </c>
      <c r="AE188" s="42">
        <f t="shared" si="3"/>
        <v>0</v>
      </c>
      <c r="AF188" s="42">
        <f t="shared" si="3"/>
        <v>0</v>
      </c>
      <c r="AG188" s="42">
        <f t="shared" si="3"/>
        <v>6.6255011664736359E-3</v>
      </c>
      <c r="AH188" s="42">
        <f t="shared" si="3"/>
        <v>1.1270967501587336E-2</v>
      </c>
      <c r="AI188" s="42">
        <f t="shared" si="3"/>
        <v>3.6097558079408086E-2</v>
      </c>
      <c r="AJ188" s="42">
        <f t="shared" si="3"/>
        <v>0</v>
      </c>
      <c r="AK188" s="42">
        <f t="shared" si="3"/>
        <v>0</v>
      </c>
      <c r="AL188" s="42">
        <f t="shared" si="3"/>
        <v>0</v>
      </c>
      <c r="AM188" s="42">
        <f t="shared" si="3"/>
        <v>6.6255011664736359E-3</v>
      </c>
      <c r="AN188" s="42">
        <f t="shared" si="3"/>
        <v>1.1270967501587336E-2</v>
      </c>
      <c r="AO188" s="42">
        <f t="shared" si="3"/>
        <v>3.6097558079408086E-2</v>
      </c>
      <c r="AP188" s="42">
        <f t="shared" si="3"/>
        <v>0.89417535000000004</v>
      </c>
      <c r="AQ188" s="42">
        <f t="shared" si="3"/>
        <v>0.48147903399999992</v>
      </c>
      <c r="AR188" s="42">
        <f t="shared" si="3"/>
        <v>1.3756543840000002</v>
      </c>
      <c r="AS188" s="42">
        <f t="shared" si="3"/>
        <v>0</v>
      </c>
      <c r="AT188" s="42">
        <f t="shared" si="3"/>
        <v>0</v>
      </c>
      <c r="AU188" s="42">
        <f t="shared" si="3"/>
        <v>0</v>
      </c>
      <c r="AV188" s="42">
        <f t="shared" si="3"/>
        <v>0</v>
      </c>
      <c r="AW188" s="42">
        <f t="shared" si="3"/>
        <v>0</v>
      </c>
      <c r="AX188" s="42">
        <f t="shared" si="3"/>
        <v>0</v>
      </c>
      <c r="AY188" s="42">
        <f t="shared" si="3"/>
        <v>0</v>
      </c>
      <c r="AZ188" s="42">
        <f t="shared" si="3"/>
        <v>0</v>
      </c>
      <c r="BA188" s="42">
        <f t="shared" si="3"/>
        <v>0</v>
      </c>
      <c r="BB188" s="42">
        <f t="shared" si="3"/>
        <v>14.347658098000004</v>
      </c>
      <c r="BC188" s="42">
        <f t="shared" si="3"/>
        <v>873.67437661099996</v>
      </c>
      <c r="BD188" s="42">
        <f t="shared" si="3"/>
        <v>1929.453670544</v>
      </c>
      <c r="BE188" s="42">
        <f t="shared" si="3"/>
        <v>0.45380046100000004</v>
      </c>
      <c r="BF188" s="42">
        <f t="shared" si="3"/>
        <v>0.90760092799999992</v>
      </c>
      <c r="BG188" s="42">
        <f t="shared" si="3"/>
        <v>20.785730704000002</v>
      </c>
      <c r="BH188" s="42">
        <f t="shared" si="3"/>
        <v>138.05780055400001</v>
      </c>
      <c r="BI188" s="42">
        <f t="shared" si="3"/>
        <v>0</v>
      </c>
      <c r="BJ188" s="42">
        <f t="shared" si="3"/>
        <v>0</v>
      </c>
      <c r="BK188" s="42">
        <f t="shared" si="3"/>
        <v>0</v>
      </c>
      <c r="BL188" s="42">
        <f t="shared" si="3"/>
        <v>0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4.9005256099999999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2</v>
      </c>
      <c r="H189" s="42">
        <f t="shared" si="4"/>
        <v>300</v>
      </c>
      <c r="I189" s="42">
        <f t="shared" si="4"/>
        <v>0</v>
      </c>
      <c r="J189" s="42">
        <f t="shared" si="4"/>
        <v>0</v>
      </c>
      <c r="K189" s="42">
        <f t="shared" si="4"/>
        <v>0</v>
      </c>
      <c r="L189" s="42">
        <f t="shared" si="4"/>
        <v>0</v>
      </c>
      <c r="M189" s="42">
        <f t="shared" si="4"/>
        <v>0</v>
      </c>
      <c r="N189" s="42">
        <f t="shared" si="4"/>
        <v>0</v>
      </c>
      <c r="O189" s="42">
        <f t="shared" si="4"/>
        <v>7.8086200000000001E-4</v>
      </c>
      <c r="P189" s="42">
        <f t="shared" si="4"/>
        <v>1.33591E-3</v>
      </c>
      <c r="Q189" s="42">
        <f t="shared" si="4"/>
        <v>6.9524699999999997E-4</v>
      </c>
      <c r="R189" s="42">
        <f t="shared" si="4"/>
        <v>8.5614999999999999E-5</v>
      </c>
      <c r="S189" s="42">
        <f t="shared" si="4"/>
        <v>1.224239E-3</v>
      </c>
      <c r="T189" s="42">
        <f t="shared" si="4"/>
        <v>1.11671E-4</v>
      </c>
      <c r="U189" s="42">
        <f t="shared" si="4"/>
        <v>0.21</v>
      </c>
      <c r="V189" s="42">
        <f t="shared" si="4"/>
        <v>0.504</v>
      </c>
      <c r="W189" s="42">
        <f t="shared" si="4"/>
        <v>0.21078086199999999</v>
      </c>
      <c r="X189" s="42">
        <f t="shared" si="4"/>
        <v>0.50533591</v>
      </c>
      <c r="Y189" s="42">
        <f t="shared" si="4"/>
        <v>0.71611677200000001</v>
      </c>
      <c r="Z189" s="42">
        <f t="shared" si="4"/>
        <v>0</v>
      </c>
      <c r="AA189" s="42">
        <f t="shared" si="4"/>
        <v>0</v>
      </c>
      <c r="AB189" s="42">
        <f t="shared" si="4"/>
        <v>0</v>
      </c>
      <c r="AC189" s="42">
        <f t="shared" si="4"/>
        <v>0</v>
      </c>
      <c r="AD189" s="42">
        <f t="shared" si="4"/>
        <v>0</v>
      </c>
      <c r="AE189" s="42">
        <f t="shared" si="4"/>
        <v>0</v>
      </c>
      <c r="AF189" s="42">
        <f t="shared" si="4"/>
        <v>0</v>
      </c>
      <c r="AG189" s="42">
        <f t="shared" si="4"/>
        <v>1.4552993868323517E-2</v>
      </c>
      <c r="AH189" s="42">
        <f t="shared" si="4"/>
        <v>2.4756817155308974E-2</v>
      </c>
      <c r="AI189" s="42">
        <f t="shared" si="4"/>
        <v>7.9288725213624678E-2</v>
      </c>
      <c r="AJ189" s="42">
        <f t="shared" si="4"/>
        <v>0</v>
      </c>
      <c r="AK189" s="42">
        <f t="shared" si="4"/>
        <v>0</v>
      </c>
      <c r="AL189" s="42">
        <f t="shared" si="4"/>
        <v>0</v>
      </c>
      <c r="AM189" s="42">
        <f t="shared" si="4"/>
        <v>1.4552993868323517E-2</v>
      </c>
      <c r="AN189" s="42">
        <f t="shared" si="4"/>
        <v>2.4756817155308974E-2</v>
      </c>
      <c r="AO189" s="42">
        <f t="shared" si="4"/>
        <v>7.9288725213624678E-2</v>
      </c>
      <c r="AP189" s="42">
        <f t="shared" si="4"/>
        <v>0.82317434099999998</v>
      </c>
      <c r="AQ189" s="42">
        <f t="shared" si="4"/>
        <v>0.44324772200000001</v>
      </c>
      <c r="AR189" s="42">
        <f t="shared" si="4"/>
        <v>1.2664220629999998</v>
      </c>
      <c r="AS189" s="42">
        <f t="shared" si="4"/>
        <v>0</v>
      </c>
      <c r="AT189" s="42">
        <f t="shared" si="4"/>
        <v>0</v>
      </c>
      <c r="AU189" s="42">
        <f t="shared" si="4"/>
        <v>0</v>
      </c>
      <c r="AV189" s="42">
        <f t="shared" si="4"/>
        <v>0</v>
      </c>
      <c r="AW189" s="42">
        <f t="shared" si="4"/>
        <v>0</v>
      </c>
      <c r="AX189" s="42">
        <f t="shared" si="4"/>
        <v>0</v>
      </c>
      <c r="AY189" s="42">
        <f t="shared" si="4"/>
        <v>0</v>
      </c>
      <c r="AZ189" s="42">
        <f t="shared" si="4"/>
        <v>0</v>
      </c>
      <c r="BA189" s="42">
        <f t="shared" si="4"/>
        <v>0</v>
      </c>
      <c r="BB189" s="42">
        <f t="shared" si="4"/>
        <v>0.50318754399999999</v>
      </c>
      <c r="BC189" s="42">
        <f t="shared" si="4"/>
        <v>28.116814217999995</v>
      </c>
      <c r="BD189" s="42">
        <f t="shared" si="4"/>
        <v>62.968287531000001</v>
      </c>
      <c r="BE189" s="42">
        <f t="shared" si="4"/>
        <v>0.127929035</v>
      </c>
      <c r="BF189" s="42">
        <f t="shared" si="4"/>
        <v>0.25585807299999996</v>
      </c>
      <c r="BG189" s="42">
        <f t="shared" si="4"/>
        <v>0.90825602199999989</v>
      </c>
      <c r="BH189" s="42">
        <f t="shared" si="4"/>
        <v>4.4506175609999996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4.8619172080000004</v>
      </c>
      <c r="E190" s="42">
        <f>IF(E74="－","－",SUM(E74:E84))</f>
        <v>660</v>
      </c>
      <c r="F190" s="42">
        <f t="shared" ref="F190:BL190" si="5">IF(F74="－","－",SUM(F74:F84))</f>
        <v>0</v>
      </c>
      <c r="G190" s="42">
        <f t="shared" si="5"/>
        <v>2</v>
      </c>
      <c r="H190" s="42">
        <f t="shared" si="5"/>
        <v>658</v>
      </c>
      <c r="I190" s="42">
        <f t="shared" si="5"/>
        <v>0</v>
      </c>
      <c r="J190" s="42">
        <f t="shared" si="5"/>
        <v>0</v>
      </c>
      <c r="K190" s="42">
        <f t="shared" si="5"/>
        <v>0</v>
      </c>
      <c r="L190" s="42">
        <f t="shared" si="5"/>
        <v>0</v>
      </c>
      <c r="M190" s="42">
        <f t="shared" si="5"/>
        <v>0</v>
      </c>
      <c r="N190" s="42">
        <f t="shared" si="5"/>
        <v>0</v>
      </c>
      <c r="O190" s="42">
        <f t="shared" si="5"/>
        <v>5.974409E-3</v>
      </c>
      <c r="P190" s="42">
        <f t="shared" si="5"/>
        <v>9.8952030000000017E-3</v>
      </c>
      <c r="Q190" s="42">
        <f t="shared" si="5"/>
        <v>5.612087E-3</v>
      </c>
      <c r="R190" s="42">
        <f t="shared" si="5"/>
        <v>3.6232199999999999E-4</v>
      </c>
      <c r="S190" s="42">
        <f t="shared" si="5"/>
        <v>9.4226070000000012E-3</v>
      </c>
      <c r="T190" s="42">
        <f t="shared" si="5"/>
        <v>4.7259599999999993E-4</v>
      </c>
      <c r="U190" s="42">
        <f t="shared" si="5"/>
        <v>2.0999999999999998E-2</v>
      </c>
      <c r="V190" s="42">
        <f t="shared" si="5"/>
        <v>5.04E-2</v>
      </c>
      <c r="W190" s="42">
        <f t="shared" si="5"/>
        <v>2.6974408999999998E-2</v>
      </c>
      <c r="X190" s="42">
        <f t="shared" si="5"/>
        <v>6.0295203000000006E-2</v>
      </c>
      <c r="Y190" s="42">
        <f t="shared" si="5"/>
        <v>8.7269611999999983E-2</v>
      </c>
      <c r="Z190" s="42">
        <f t="shared" si="5"/>
        <v>0</v>
      </c>
      <c r="AA190" s="42">
        <f t="shared" si="5"/>
        <v>0</v>
      </c>
      <c r="AB190" s="42">
        <f t="shared" si="5"/>
        <v>0</v>
      </c>
      <c r="AC190" s="42">
        <f t="shared" si="5"/>
        <v>0</v>
      </c>
      <c r="AD190" s="42">
        <f t="shared" si="5"/>
        <v>0</v>
      </c>
      <c r="AE190" s="42">
        <f t="shared" si="5"/>
        <v>0</v>
      </c>
      <c r="AF190" s="42">
        <f t="shared" si="5"/>
        <v>0</v>
      </c>
      <c r="AG190" s="42">
        <f t="shared" si="5"/>
        <v>1.6052602457829533E-3</v>
      </c>
      <c r="AH190" s="42">
        <f t="shared" si="5"/>
        <v>2.7307875445503117E-3</v>
      </c>
      <c r="AI190" s="42">
        <f t="shared" si="5"/>
        <v>8.7459006494381604E-3</v>
      </c>
      <c r="AJ190" s="42">
        <f t="shared" si="5"/>
        <v>0</v>
      </c>
      <c r="AK190" s="42">
        <f t="shared" si="5"/>
        <v>0</v>
      </c>
      <c r="AL190" s="42">
        <f t="shared" si="5"/>
        <v>0</v>
      </c>
      <c r="AM190" s="42">
        <f t="shared" si="5"/>
        <v>1.6052602457829533E-3</v>
      </c>
      <c r="AN190" s="42">
        <f t="shared" si="5"/>
        <v>2.7307875445503117E-3</v>
      </c>
      <c r="AO190" s="42">
        <f t="shared" si="5"/>
        <v>8.7459006494381604E-3</v>
      </c>
      <c r="AP190" s="42">
        <f t="shared" si="5"/>
        <v>9.6466425000000008E-2</v>
      </c>
      <c r="AQ190" s="42">
        <f t="shared" si="5"/>
        <v>5.1943457999999998E-2</v>
      </c>
      <c r="AR190" s="42">
        <f t="shared" si="5"/>
        <v>0.14840988299999999</v>
      </c>
      <c r="AS190" s="42">
        <f t="shared" si="5"/>
        <v>0</v>
      </c>
      <c r="AT190" s="42">
        <f t="shared" si="5"/>
        <v>0</v>
      </c>
      <c r="AU190" s="42">
        <f t="shared" si="5"/>
        <v>0</v>
      </c>
      <c r="AV190" s="42">
        <f t="shared" si="5"/>
        <v>0</v>
      </c>
      <c r="AW190" s="42">
        <f t="shared" si="5"/>
        <v>0</v>
      </c>
      <c r="AX190" s="42">
        <f t="shared" si="5"/>
        <v>0</v>
      </c>
      <c r="AY190" s="42">
        <f t="shared" si="5"/>
        <v>0</v>
      </c>
      <c r="AZ190" s="42">
        <f t="shared" si="5"/>
        <v>0</v>
      </c>
      <c r="BA190" s="42">
        <f t="shared" si="5"/>
        <v>0</v>
      </c>
      <c r="BB190" s="42">
        <f t="shared" si="5"/>
        <v>2.3789522139999999</v>
      </c>
      <c r="BC190" s="42">
        <f t="shared" si="5"/>
        <v>154.69827333600003</v>
      </c>
      <c r="BD190" s="42">
        <f t="shared" si="5"/>
        <v>373.93890359900001</v>
      </c>
      <c r="BE190" s="42">
        <f t="shared" si="5"/>
        <v>9.8033741999999993E-2</v>
      </c>
      <c r="BF190" s="42">
        <f t="shared" si="5"/>
        <v>0.19606748599999999</v>
      </c>
      <c r="BG190" s="42">
        <f t="shared" si="5"/>
        <v>8.1328439870000011</v>
      </c>
      <c r="BH190" s="42">
        <f t="shared" si="5"/>
        <v>36.522964107999996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4.7976095059999997</v>
      </c>
      <c r="E191" s="42">
        <f>IF(E85="－","－",SUM(E85:E91))</f>
        <v>347</v>
      </c>
      <c r="F191" s="42">
        <f t="shared" ref="F191:BL191" si="6">IF(F85="－","－",SUM(F85:F91))</f>
        <v>0</v>
      </c>
      <c r="G191" s="42">
        <f t="shared" si="6"/>
        <v>6</v>
      </c>
      <c r="H191" s="42">
        <f t="shared" si="6"/>
        <v>341</v>
      </c>
      <c r="I191" s="42">
        <f t="shared" si="6"/>
        <v>0</v>
      </c>
      <c r="J191" s="42">
        <f t="shared" si="6"/>
        <v>0</v>
      </c>
      <c r="K191" s="42">
        <f t="shared" si="6"/>
        <v>0</v>
      </c>
      <c r="L191" s="42">
        <f t="shared" si="6"/>
        <v>0</v>
      </c>
      <c r="M191" s="42">
        <f t="shared" si="6"/>
        <v>0</v>
      </c>
      <c r="N191" s="42">
        <f t="shared" si="6"/>
        <v>0</v>
      </c>
      <c r="O191" s="42">
        <f t="shared" si="6"/>
        <v>8.9359400000000005E-4</v>
      </c>
      <c r="P191" s="42">
        <f t="shared" si="6"/>
        <v>1.362371E-3</v>
      </c>
      <c r="Q191" s="42">
        <f t="shared" si="6"/>
        <v>8.0475700000000002E-4</v>
      </c>
      <c r="R191" s="42">
        <f t="shared" si="6"/>
        <v>8.8837000000000003E-5</v>
      </c>
      <c r="S191" s="42">
        <f t="shared" si="6"/>
        <v>1.2464960000000001E-3</v>
      </c>
      <c r="T191" s="42">
        <f t="shared" si="6"/>
        <v>1.1587500000000001E-4</v>
      </c>
      <c r="U191" s="42">
        <f t="shared" si="6"/>
        <v>8.7000000000000008E-2</v>
      </c>
      <c r="V191" s="42">
        <f t="shared" si="6"/>
        <v>0.20879999999999999</v>
      </c>
      <c r="W191" s="42">
        <f t="shared" si="6"/>
        <v>8.7893594000000005E-2</v>
      </c>
      <c r="X191" s="42">
        <f t="shared" si="6"/>
        <v>0.21016237099999999</v>
      </c>
      <c r="Y191" s="42">
        <f t="shared" si="6"/>
        <v>0.29805596499999998</v>
      </c>
      <c r="Z191" s="42">
        <f t="shared" si="6"/>
        <v>0</v>
      </c>
      <c r="AA191" s="42">
        <f t="shared" si="6"/>
        <v>0</v>
      </c>
      <c r="AB191" s="42">
        <f t="shared" si="6"/>
        <v>0</v>
      </c>
      <c r="AC191" s="42">
        <f t="shared" si="6"/>
        <v>0</v>
      </c>
      <c r="AD191" s="42">
        <f t="shared" si="6"/>
        <v>0</v>
      </c>
      <c r="AE191" s="42">
        <f t="shared" si="6"/>
        <v>0</v>
      </c>
      <c r="AF191" s="42">
        <f t="shared" si="6"/>
        <v>0</v>
      </c>
      <c r="AG191" s="42">
        <f t="shared" si="6"/>
        <v>6.1890505884461397E-3</v>
      </c>
      <c r="AH191" s="42">
        <f t="shared" si="6"/>
        <v>1.0528499851609524E-2</v>
      </c>
      <c r="AI191" s="42">
        <f t="shared" si="6"/>
        <v>3.371965493015483E-2</v>
      </c>
      <c r="AJ191" s="42">
        <f t="shared" si="6"/>
        <v>0</v>
      </c>
      <c r="AK191" s="42">
        <f t="shared" si="6"/>
        <v>0</v>
      </c>
      <c r="AL191" s="42">
        <f t="shared" si="6"/>
        <v>0</v>
      </c>
      <c r="AM191" s="42">
        <f t="shared" si="6"/>
        <v>6.1890505884461397E-3</v>
      </c>
      <c r="AN191" s="42">
        <f t="shared" si="6"/>
        <v>1.0528499851609524E-2</v>
      </c>
      <c r="AO191" s="42">
        <f t="shared" si="6"/>
        <v>3.371965493015483E-2</v>
      </c>
      <c r="AP191" s="42">
        <f t="shared" si="6"/>
        <v>0.26562936300000001</v>
      </c>
      <c r="AQ191" s="42">
        <f t="shared" si="6"/>
        <v>0.143031196</v>
      </c>
      <c r="AR191" s="42">
        <f t="shared" si="6"/>
        <v>0.40866055900000003</v>
      </c>
      <c r="AS191" s="42">
        <f t="shared" si="6"/>
        <v>0</v>
      </c>
      <c r="AT191" s="42">
        <f t="shared" si="6"/>
        <v>0</v>
      </c>
      <c r="AU191" s="42">
        <f t="shared" si="6"/>
        <v>0</v>
      </c>
      <c r="AV191" s="42">
        <f t="shared" si="6"/>
        <v>0</v>
      </c>
      <c r="AW191" s="42">
        <f t="shared" si="6"/>
        <v>0</v>
      </c>
      <c r="AX191" s="42">
        <f t="shared" si="6"/>
        <v>0</v>
      </c>
      <c r="AY191" s="42">
        <f t="shared" si="6"/>
        <v>0</v>
      </c>
      <c r="AZ191" s="42">
        <f t="shared" si="6"/>
        <v>0</v>
      </c>
      <c r="BA191" s="42">
        <f t="shared" si="6"/>
        <v>0</v>
      </c>
      <c r="BB191" s="42">
        <f t="shared" si="6"/>
        <v>0.74934655900000002</v>
      </c>
      <c r="BC191" s="42">
        <f t="shared" si="6"/>
        <v>41.133627718</v>
      </c>
      <c r="BD191" s="42">
        <f t="shared" si="6"/>
        <v>96.048263605000002</v>
      </c>
      <c r="BE191" s="42">
        <f t="shared" si="6"/>
        <v>0.34061206899999996</v>
      </c>
      <c r="BF191" s="42">
        <f t="shared" si="6"/>
        <v>0.681224143</v>
      </c>
      <c r="BG191" s="42">
        <f t="shared" si="6"/>
        <v>1.9532778399999999</v>
      </c>
      <c r="BH191" s="42">
        <f t="shared" si="6"/>
        <v>19.548227643000001</v>
      </c>
      <c r="BI191" s="42">
        <f t="shared" si="6"/>
        <v>0</v>
      </c>
      <c r="BJ191" s="42">
        <f t="shared" si="6"/>
        <v>0</v>
      </c>
      <c r="BK191" s="42">
        <f t="shared" si="6"/>
        <v>0</v>
      </c>
      <c r="BL191" s="42">
        <f t="shared" si="6"/>
        <v>0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5.9010429709999999</v>
      </c>
      <c r="E192" s="42">
        <f>IF(E92="－","－",SUM(E92:E114))</f>
        <v>159</v>
      </c>
      <c r="F192" s="42">
        <f t="shared" ref="F192:BL192" si="7">IF(F92="－","－",SUM(F92:F114))</f>
        <v>1</v>
      </c>
      <c r="G192" s="42">
        <f t="shared" si="7"/>
        <v>24</v>
      </c>
      <c r="H192" s="42">
        <f t="shared" si="7"/>
        <v>134</v>
      </c>
      <c r="I192" s="42">
        <f t="shared" si="7"/>
        <v>1.4094267506883589</v>
      </c>
      <c r="J192" s="42">
        <f t="shared" si="7"/>
        <v>28.871106862700874</v>
      </c>
      <c r="K192" s="42">
        <f t="shared" si="7"/>
        <v>0.29208175068772541</v>
      </c>
      <c r="L192" s="42">
        <f t="shared" si="7"/>
        <v>1.1173450000006335</v>
      </c>
      <c r="M192" s="42">
        <f t="shared" si="7"/>
        <v>7.4556206133952907</v>
      </c>
      <c r="N192" s="42">
        <f t="shared" si="7"/>
        <v>22.824912999993941</v>
      </c>
      <c r="O192" s="42">
        <f t="shared" si="7"/>
        <v>0.49697573700000003</v>
      </c>
      <c r="P192" s="42">
        <f t="shared" si="7"/>
        <v>0.7939937319999999</v>
      </c>
      <c r="Q192" s="42">
        <f t="shared" si="7"/>
        <v>0.44542287200000003</v>
      </c>
      <c r="R192" s="42">
        <f t="shared" si="7"/>
        <v>5.1552865000000003E-2</v>
      </c>
      <c r="S192" s="42">
        <f t="shared" si="7"/>
        <v>0.72675086</v>
      </c>
      <c r="T192" s="42">
        <f t="shared" si="7"/>
        <v>6.7242871999999995E-2</v>
      </c>
      <c r="U192" s="42">
        <f t="shared" si="7"/>
        <v>0.2424</v>
      </c>
      <c r="V192" s="42">
        <f t="shared" si="7"/>
        <v>0.58079999999999998</v>
      </c>
      <c r="W192" s="42">
        <f t="shared" si="7"/>
        <v>2.1488024876883589</v>
      </c>
      <c r="X192" s="42">
        <f t="shared" si="7"/>
        <v>30.245900594700871</v>
      </c>
      <c r="Y192" s="42">
        <f t="shared" si="7"/>
        <v>32.394703082389242</v>
      </c>
      <c r="Z192" s="42">
        <f t="shared" si="7"/>
        <v>7.096640440806528E-3</v>
      </c>
      <c r="AA192" s="42">
        <f t="shared" si="7"/>
        <v>3.1780039507829181E-3</v>
      </c>
      <c r="AB192" s="42">
        <f t="shared" si="7"/>
        <v>3.1780040709000002E-3</v>
      </c>
      <c r="AC192" s="42">
        <f t="shared" si="7"/>
        <v>1.0381754716723987E-3</v>
      </c>
      <c r="AD192" s="42">
        <f t="shared" si="7"/>
        <v>0.18788445012370131</v>
      </c>
      <c r="AE192" s="42">
        <f t="shared" si="7"/>
        <v>1.690960051113312</v>
      </c>
      <c r="AF192" s="42">
        <f t="shared" si="7"/>
        <v>1.8788445012370134</v>
      </c>
      <c r="AG192" s="42">
        <f t="shared" si="7"/>
        <v>1.7865062418077851E-2</v>
      </c>
      <c r="AH192" s="42">
        <f t="shared" si="7"/>
        <v>3.0391140665235884E-2</v>
      </c>
      <c r="AI192" s="42">
        <f t="shared" si="7"/>
        <v>9.7333788346768993E-2</v>
      </c>
      <c r="AJ192" s="42">
        <f t="shared" si="7"/>
        <v>1.2458188383074833E-4</v>
      </c>
      <c r="AK192" s="42">
        <f t="shared" si="7"/>
        <v>1.5055004028923535E-4</v>
      </c>
      <c r="AL192" s="42">
        <f t="shared" si="7"/>
        <v>3.7653790241777368E-4</v>
      </c>
      <c r="AM192" s="42">
        <f t="shared" si="7"/>
        <v>1.9027819773580999E-2</v>
      </c>
      <c r="AN192" s="42">
        <f t="shared" si="7"/>
        <v>0.21842614082922646</v>
      </c>
      <c r="AO192" s="42">
        <f t="shared" si="7"/>
        <v>1.7886703773624986</v>
      </c>
      <c r="AP192" s="42">
        <f t="shared" si="7"/>
        <v>630.99684691199991</v>
      </c>
      <c r="AQ192" s="42">
        <f t="shared" si="7"/>
        <v>339.767532948</v>
      </c>
      <c r="AR192" s="42">
        <f t="shared" si="7"/>
        <v>970.76437986000019</v>
      </c>
      <c r="AS192" s="42">
        <f t="shared" si="7"/>
        <v>48.870995564000005</v>
      </c>
      <c r="AT192" s="42">
        <f t="shared" si="7"/>
        <v>1909.5917010460003</v>
      </c>
      <c r="AU192" s="42">
        <f t="shared" si="7"/>
        <v>4370.2329486840008</v>
      </c>
      <c r="AV192" s="42">
        <f t="shared" si="7"/>
        <v>1142.2415437689999</v>
      </c>
      <c r="AW192" s="42">
        <f t="shared" si="7"/>
        <v>2611.0496430859998</v>
      </c>
      <c r="AX192" s="42">
        <f t="shared" si="7"/>
        <v>1079.8729674409999</v>
      </c>
      <c r="AY192" s="42">
        <f t="shared" si="7"/>
        <v>2467.6988201099998</v>
      </c>
      <c r="AZ192" s="42">
        <f t="shared" si="7"/>
        <v>0.9089758240000001</v>
      </c>
      <c r="BA192" s="42">
        <f t="shared" si="7"/>
        <v>1.8179516570000001</v>
      </c>
      <c r="BB192" s="42">
        <f t="shared" si="7"/>
        <v>24.93870725</v>
      </c>
      <c r="BC192" s="42">
        <f t="shared" si="7"/>
        <v>2029.106325917</v>
      </c>
      <c r="BD192" s="42">
        <f t="shared" si="7"/>
        <v>4551.6093419890003</v>
      </c>
      <c r="BE192" s="42">
        <f t="shared" si="7"/>
        <v>0.72742946799999997</v>
      </c>
      <c r="BF192" s="42">
        <f t="shared" si="7"/>
        <v>1.4548589439999995</v>
      </c>
      <c r="BG192" s="42">
        <f t="shared" si="7"/>
        <v>55.441357864000004</v>
      </c>
      <c r="BH192" s="42">
        <f t="shared" si="7"/>
        <v>534.78439410300007</v>
      </c>
      <c r="BI192" s="42">
        <f t="shared" si="7"/>
        <v>0.39000000000000012</v>
      </c>
      <c r="BJ192" s="42">
        <f t="shared" si="7"/>
        <v>0.39000000000000012</v>
      </c>
      <c r="BK192" s="42">
        <f t="shared" si="7"/>
        <v>0.48000000000000009</v>
      </c>
      <c r="BL192" s="42">
        <f t="shared" si="7"/>
        <v>0.48000000000000009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6.2621670280000004</v>
      </c>
      <c r="E193" s="42">
        <f>IF(E115="－","－",SUM(E115:E122))</f>
        <v>264</v>
      </c>
      <c r="F193" s="42">
        <f t="shared" ref="F193:BL193" si="8">IF(F115="－","－",SUM(F115:F122))</f>
        <v>30</v>
      </c>
      <c r="G193" s="42">
        <f t="shared" si="8"/>
        <v>97</v>
      </c>
      <c r="H193" s="42">
        <f t="shared" si="8"/>
        <v>137</v>
      </c>
      <c r="I193" s="42">
        <f t="shared" si="8"/>
        <v>22.115404846012428</v>
      </c>
      <c r="J193" s="42">
        <f t="shared" si="8"/>
        <v>160.98895575625397</v>
      </c>
      <c r="K193" s="42">
        <f t="shared" si="8"/>
        <v>6.8509728459869415</v>
      </c>
      <c r="L193" s="42">
        <f t="shared" si="8"/>
        <v>15.264432000025487</v>
      </c>
      <c r="M193" s="42">
        <f t="shared" si="8"/>
        <v>83.756617102253443</v>
      </c>
      <c r="N193" s="42">
        <f t="shared" si="8"/>
        <v>99.347743500012967</v>
      </c>
      <c r="O193" s="42">
        <f t="shared" si="8"/>
        <v>1.155469074</v>
      </c>
      <c r="P193" s="42">
        <f t="shared" si="8"/>
        <v>1.8738554629999999</v>
      </c>
      <c r="Q193" s="42">
        <f t="shared" si="8"/>
        <v>1.0436518370000001</v>
      </c>
      <c r="R193" s="42">
        <f t="shared" si="8"/>
        <v>0.11181723699999999</v>
      </c>
      <c r="S193" s="42">
        <f t="shared" si="8"/>
        <v>1.728006894</v>
      </c>
      <c r="T193" s="42">
        <f t="shared" si="8"/>
        <v>0.14584856899999998</v>
      </c>
      <c r="U193" s="42">
        <f t="shared" si="8"/>
        <v>7.5388000000000002</v>
      </c>
      <c r="V193" s="42">
        <f t="shared" si="8"/>
        <v>17.8781</v>
      </c>
      <c r="W193" s="42">
        <f t="shared" si="8"/>
        <v>30.809673920012429</v>
      </c>
      <c r="X193" s="42">
        <f t="shared" si="8"/>
        <v>180.74091121925397</v>
      </c>
      <c r="Y193" s="42">
        <f t="shared" si="8"/>
        <v>211.55058513926642</v>
      </c>
      <c r="Z193" s="42">
        <f t="shared" si="8"/>
        <v>8.2831303112971627E-2</v>
      </c>
      <c r="AA193" s="42">
        <f t="shared" si="8"/>
        <v>3.8444511694826086E-2</v>
      </c>
      <c r="AB193" s="42">
        <f t="shared" si="8"/>
        <v>3.8444511200000003E-2</v>
      </c>
      <c r="AC193" s="42">
        <f t="shared" si="8"/>
        <v>0.1152514753040518</v>
      </c>
      <c r="AD193" s="42">
        <f t="shared" si="8"/>
        <v>1.1138733669971126</v>
      </c>
      <c r="AE193" s="42">
        <f t="shared" si="8"/>
        <v>10.024860302974014</v>
      </c>
      <c r="AF193" s="42">
        <f t="shared" si="8"/>
        <v>11.138733669971126</v>
      </c>
      <c r="AG193" s="42">
        <f t="shared" si="8"/>
        <v>0.52667072594532538</v>
      </c>
      <c r="AH193" s="42">
        <f t="shared" si="8"/>
        <v>0.89594560275756496</v>
      </c>
      <c r="AI193" s="42">
        <f t="shared" si="8"/>
        <v>2.8694474034262551</v>
      </c>
      <c r="AJ193" s="42">
        <f t="shared" si="8"/>
        <v>1.5070747393436225E-3</v>
      </c>
      <c r="AK193" s="42">
        <f t="shared" si="8"/>
        <v>1.8212131202276494E-3</v>
      </c>
      <c r="AL193" s="42">
        <f t="shared" si="8"/>
        <v>4.5550022227080107E-3</v>
      </c>
      <c r="AM193" s="42">
        <f t="shared" si="8"/>
        <v>0.64342927598872079</v>
      </c>
      <c r="AN193" s="42">
        <f t="shared" si="8"/>
        <v>2.0116401828749053</v>
      </c>
      <c r="AO193" s="42">
        <f t="shared" si="8"/>
        <v>12.898862708622975</v>
      </c>
      <c r="AP193" s="42">
        <f t="shared" si="8"/>
        <v>1792.2969848769999</v>
      </c>
      <c r="AQ193" s="42">
        <f t="shared" si="8"/>
        <v>965.08299185499993</v>
      </c>
      <c r="AR193" s="42">
        <f t="shared" si="8"/>
        <v>2757.3799767319997</v>
      </c>
      <c r="AS193" s="42">
        <f t="shared" si="8"/>
        <v>240.98101055500001</v>
      </c>
      <c r="AT193" s="42">
        <f t="shared" si="8"/>
        <v>7691.5405852959993</v>
      </c>
      <c r="AU193" s="42">
        <f t="shared" si="8"/>
        <v>17252.855571205</v>
      </c>
      <c r="AV193" s="42">
        <f t="shared" si="8"/>
        <v>4811.6742057849997</v>
      </c>
      <c r="AW193" s="42">
        <f t="shared" si="8"/>
        <v>10812.182071979001</v>
      </c>
      <c r="AX193" s="42">
        <f t="shared" si="8"/>
        <v>4663.8526449840001</v>
      </c>
      <c r="AY193" s="42">
        <f t="shared" si="8"/>
        <v>10483.168779039999</v>
      </c>
      <c r="AZ193" s="42">
        <f t="shared" si="8"/>
        <v>33.697859764</v>
      </c>
      <c r="BA193" s="42">
        <f t="shared" si="8"/>
        <v>67.395719530000008</v>
      </c>
      <c r="BB193" s="42">
        <f t="shared" si="8"/>
        <v>10.718280711</v>
      </c>
      <c r="BC193" s="42">
        <f t="shared" si="8"/>
        <v>630.05246153799987</v>
      </c>
      <c r="BD193" s="42">
        <f t="shared" si="8"/>
        <v>1404.75213545</v>
      </c>
      <c r="BE193" s="42">
        <f t="shared" si="8"/>
        <v>4.8719457749999995</v>
      </c>
      <c r="BF193" s="42">
        <f t="shared" si="8"/>
        <v>9.7438915549999994</v>
      </c>
      <c r="BG193" s="42">
        <f t="shared" si="8"/>
        <v>33.703656670000001</v>
      </c>
      <c r="BH193" s="42">
        <f t="shared" si="8"/>
        <v>200.801527854</v>
      </c>
      <c r="BI193" s="42">
        <f t="shared" si="8"/>
        <v>1.3800000000000001</v>
      </c>
      <c r="BJ193" s="42">
        <f t="shared" si="8"/>
        <v>1.7100000000000004</v>
      </c>
      <c r="BK193" s="42">
        <f t="shared" si="8"/>
        <v>2.1600000000000006</v>
      </c>
      <c r="BL193" s="42">
        <f t="shared" si="8"/>
        <v>2.9500000000000011</v>
      </c>
    </row>
    <row r="194" spans="1:64" s="37" customFormat="1" x14ac:dyDescent="0.2">
      <c r="A194" s="7"/>
      <c r="B194" s="37">
        <v>10</v>
      </c>
      <c r="C194" s="7" t="s">
        <v>3</v>
      </c>
      <c r="D194" s="42">
        <f>IF(D123="－","－",MAX(D123:D132))</f>
        <v>7.1894485289999999</v>
      </c>
      <c r="E194" s="42">
        <f>IF(E123="－","－",SUM(E123:E132))</f>
        <v>329</v>
      </c>
      <c r="F194" s="42">
        <f t="shared" ref="F194:BL194" si="9">IF(F123="－","－",SUM(F123:F132))</f>
        <v>105</v>
      </c>
      <c r="G194" s="42">
        <f t="shared" si="9"/>
        <v>204</v>
      </c>
      <c r="H194" s="42">
        <f t="shared" si="9"/>
        <v>20</v>
      </c>
      <c r="I194" s="42">
        <f t="shared" si="9"/>
        <v>1182.2812358668007</v>
      </c>
      <c r="J194" s="42">
        <f t="shared" si="9"/>
        <v>1210.576789164606</v>
      </c>
      <c r="K194" s="42">
        <f t="shared" si="9"/>
        <v>1095.9237228667739</v>
      </c>
      <c r="L194" s="42">
        <f t="shared" si="9"/>
        <v>86.357513000026671</v>
      </c>
      <c r="M194" s="42">
        <f t="shared" si="9"/>
        <v>2100.8182460313692</v>
      </c>
      <c r="N194" s="42">
        <f t="shared" si="9"/>
        <v>292.03977900003736</v>
      </c>
      <c r="O194" s="42">
        <f t="shared" si="9"/>
        <v>5.191362507</v>
      </c>
      <c r="P194" s="42">
        <f t="shared" si="9"/>
        <v>8.6151711459999998</v>
      </c>
      <c r="Q194" s="42">
        <f t="shared" si="9"/>
        <v>4.8001709449999987</v>
      </c>
      <c r="R194" s="42">
        <f t="shared" si="9"/>
        <v>0.39119156200000005</v>
      </c>
      <c r="S194" s="42">
        <f t="shared" si="9"/>
        <v>8.1049212799999992</v>
      </c>
      <c r="T194" s="42">
        <f t="shared" si="9"/>
        <v>0.510249866</v>
      </c>
      <c r="U194" s="42">
        <f t="shared" si="9"/>
        <v>50.629450000000013</v>
      </c>
      <c r="V194" s="42">
        <f t="shared" si="9"/>
        <v>119.72219999999999</v>
      </c>
      <c r="W194" s="42">
        <f t="shared" si="9"/>
        <v>1238.1020483738005</v>
      </c>
      <c r="X194" s="42">
        <f t="shared" si="9"/>
        <v>1338.9141603106059</v>
      </c>
      <c r="Y194" s="42">
        <f t="shared" si="9"/>
        <v>2577.0162086844066</v>
      </c>
      <c r="Z194" s="42">
        <f t="shared" si="9"/>
        <v>1.4542440489118849</v>
      </c>
      <c r="AA194" s="42">
        <f t="shared" si="9"/>
        <v>0.79384330133039771</v>
      </c>
      <c r="AB194" s="42">
        <f t="shared" si="9"/>
        <v>0.79384330137999992</v>
      </c>
      <c r="AC194" s="42">
        <f t="shared" si="9"/>
        <v>17.27950056618694</v>
      </c>
      <c r="AD194" s="42">
        <f t="shared" si="9"/>
        <v>7.3521185255538484</v>
      </c>
      <c r="AE194" s="42">
        <f t="shared" si="9"/>
        <v>93.955480580261025</v>
      </c>
      <c r="AF194" s="42">
        <f t="shared" si="9"/>
        <v>101.30759910581487</v>
      </c>
      <c r="AG194" s="42">
        <f t="shared" si="9"/>
        <v>3.350357683342708</v>
      </c>
      <c r="AH194" s="42">
        <f t="shared" si="9"/>
        <v>5.6994590475255293</v>
      </c>
      <c r="AI194" s="42">
        <f t="shared" si="9"/>
        <v>18.253672895453384</v>
      </c>
      <c r="AJ194" s="42">
        <f t="shared" si="9"/>
        <v>3.1120155695726626E-2</v>
      </c>
      <c r="AK194" s="42">
        <f t="shared" si="9"/>
        <v>3.760635239597189E-2</v>
      </c>
      <c r="AL194" s="42">
        <f t="shared" si="9"/>
        <v>9.405654772033531E-2</v>
      </c>
      <c r="AM194" s="42">
        <f t="shared" si="9"/>
        <v>20.660978405225375</v>
      </c>
      <c r="AN194" s="42">
        <f t="shared" si="9"/>
        <v>13.089183925475352</v>
      </c>
      <c r="AO194" s="42">
        <f t="shared" si="9"/>
        <v>112.30321002343473</v>
      </c>
      <c r="AP194" s="42">
        <f t="shared" si="9"/>
        <v>5886.5162087010003</v>
      </c>
      <c r="AQ194" s="42">
        <f t="shared" si="9"/>
        <v>3169.6625739149999</v>
      </c>
      <c r="AR194" s="42">
        <f t="shared" si="9"/>
        <v>9056.1787826159998</v>
      </c>
      <c r="AS194" s="42">
        <f t="shared" si="9"/>
        <v>1165.5327483360002</v>
      </c>
      <c r="AT194" s="42">
        <f t="shared" si="9"/>
        <v>15619.505762176001</v>
      </c>
      <c r="AU194" s="42">
        <f t="shared" si="9"/>
        <v>34340.772482884997</v>
      </c>
      <c r="AV194" s="42">
        <f t="shared" si="9"/>
        <v>10797.806443955002</v>
      </c>
      <c r="AW194" s="42">
        <f t="shared" si="9"/>
        <v>23594.07793553</v>
      </c>
      <c r="AX194" s="42">
        <f t="shared" si="9"/>
        <v>10577.009190792001</v>
      </c>
      <c r="AY194" s="42">
        <f t="shared" si="9"/>
        <v>23101.469652901</v>
      </c>
      <c r="AZ194" s="42">
        <f t="shared" si="9"/>
        <v>123.61147376999999</v>
      </c>
      <c r="BA194" s="42">
        <f t="shared" si="9"/>
        <v>247.22294754400002</v>
      </c>
      <c r="BB194" s="42">
        <f t="shared" si="9"/>
        <v>33.877027066999993</v>
      </c>
      <c r="BC194" s="42">
        <f t="shared" si="9"/>
        <v>1894.7198836699999</v>
      </c>
      <c r="BD194" s="42">
        <f t="shared" si="9"/>
        <v>4132.2016024840004</v>
      </c>
      <c r="BE194" s="42">
        <f t="shared" si="9"/>
        <v>7.5282282330000001</v>
      </c>
      <c r="BF194" s="42">
        <f t="shared" si="9"/>
        <v>15.056456471000001</v>
      </c>
      <c r="BG194" s="42">
        <f t="shared" si="9"/>
        <v>65.198404558000007</v>
      </c>
      <c r="BH194" s="42">
        <f t="shared" si="9"/>
        <v>343.014122155</v>
      </c>
      <c r="BI194" s="42">
        <f t="shared" si="9"/>
        <v>3.8200000000000003</v>
      </c>
      <c r="BJ194" s="42">
        <f t="shared" si="9"/>
        <v>5.4900000000000011</v>
      </c>
      <c r="BK194" s="42">
        <f t="shared" si="9"/>
        <v>6.6000000000000014</v>
      </c>
      <c r="BL194" s="42">
        <f t="shared" si="9"/>
        <v>9.3600000000000012</v>
      </c>
    </row>
    <row r="195" spans="1:64" s="37" customFormat="1" x14ac:dyDescent="0.2">
      <c r="A195" s="7"/>
      <c r="B195" s="37">
        <v>11</v>
      </c>
      <c r="C195" s="7" t="s">
        <v>14</v>
      </c>
      <c r="D195" s="42">
        <f>IF(D133="－","－",MAX(D133:D150))</f>
        <v>5.3487878970000002</v>
      </c>
      <c r="E195" s="42">
        <f>IF(E133="－","－",SUM(E133:E150))</f>
        <v>314</v>
      </c>
      <c r="F195" s="42">
        <f t="shared" ref="F195:BL195" si="10">IF(F133="－","－",SUM(F133:F150))</f>
        <v>0</v>
      </c>
      <c r="G195" s="42">
        <f t="shared" si="10"/>
        <v>38</v>
      </c>
      <c r="H195" s="42">
        <f t="shared" si="10"/>
        <v>276</v>
      </c>
      <c r="I195" s="42">
        <f t="shared" si="10"/>
        <v>6.1883519450516315E-4</v>
      </c>
      <c r="J195" s="42">
        <f t="shared" si="10"/>
        <v>1.4133316567297514</v>
      </c>
      <c r="K195" s="42">
        <f t="shared" si="10"/>
        <v>6.1883519450516315E-4</v>
      </c>
      <c r="L195" s="42">
        <f t="shared" si="10"/>
        <v>0</v>
      </c>
      <c r="M195" s="42">
        <f t="shared" si="10"/>
        <v>9.602849192218435E-2</v>
      </c>
      <c r="N195" s="42">
        <f t="shared" si="10"/>
        <v>1.3179220000020722</v>
      </c>
      <c r="O195" s="42">
        <f t="shared" si="10"/>
        <v>0.11711809499999998</v>
      </c>
      <c r="P195" s="42">
        <f t="shared" si="10"/>
        <v>0.19902958699999998</v>
      </c>
      <c r="Q195" s="42">
        <f t="shared" si="10"/>
        <v>0.103119011</v>
      </c>
      <c r="R195" s="42">
        <f t="shared" si="10"/>
        <v>1.3999084E-2</v>
      </c>
      <c r="S195" s="42">
        <f t="shared" si="10"/>
        <v>0.18076990900000001</v>
      </c>
      <c r="T195" s="42">
        <f t="shared" si="10"/>
        <v>1.8259677999999998E-2</v>
      </c>
      <c r="U195" s="42">
        <f t="shared" si="10"/>
        <v>0.50700000000000012</v>
      </c>
      <c r="V195" s="42">
        <f t="shared" si="10"/>
        <v>1.2156</v>
      </c>
      <c r="W195" s="42">
        <f t="shared" si="10"/>
        <v>0.62473693019450516</v>
      </c>
      <c r="X195" s="42">
        <f t="shared" si="10"/>
        <v>2.8279612437297517</v>
      </c>
      <c r="Y195" s="42">
        <f t="shared" si="10"/>
        <v>3.4526981739242566</v>
      </c>
      <c r="Z195" s="42">
        <f t="shared" si="10"/>
        <v>2.7991533331263267E-5</v>
      </c>
      <c r="AA195" s="42">
        <f t="shared" si="10"/>
        <v>5.9901881328903388E-6</v>
      </c>
      <c r="AB195" s="42">
        <f t="shared" si="10"/>
        <v>5.9901849999999996E-6</v>
      </c>
      <c r="AC195" s="42">
        <f t="shared" si="10"/>
        <v>4.3401649205710817E-6</v>
      </c>
      <c r="AD195" s="42">
        <f t="shared" si="10"/>
        <v>1.1950452728267292E-2</v>
      </c>
      <c r="AE195" s="42">
        <f t="shared" si="10"/>
        <v>0.10755407455440563</v>
      </c>
      <c r="AF195" s="42">
        <f t="shared" si="10"/>
        <v>0.11950452728267291</v>
      </c>
      <c r="AG195" s="42">
        <f t="shared" si="10"/>
        <v>3.5063734444559749E-2</v>
      </c>
      <c r="AH195" s="42">
        <f t="shared" si="10"/>
        <v>5.9648651698791313E-2</v>
      </c>
      <c r="AI195" s="42">
        <f t="shared" si="10"/>
        <v>0.19103689800829099</v>
      </c>
      <c r="AJ195" s="42">
        <f t="shared" si="10"/>
        <v>2.348230255915195E-7</v>
      </c>
      <c r="AK195" s="42">
        <f t="shared" si="10"/>
        <v>2.8377011890818011E-7</v>
      </c>
      <c r="AL195" s="42">
        <f t="shared" si="10"/>
        <v>7.0973216039828817E-7</v>
      </c>
      <c r="AM195" s="42">
        <f t="shared" si="10"/>
        <v>3.5068309432505912E-2</v>
      </c>
      <c r="AN195" s="42">
        <f t="shared" si="10"/>
        <v>7.159938819717751E-2</v>
      </c>
      <c r="AO195" s="42">
        <f t="shared" si="10"/>
        <v>0.29859168229485694</v>
      </c>
      <c r="AP195" s="42">
        <f t="shared" si="10"/>
        <v>18.784170678000002</v>
      </c>
      <c r="AQ195" s="42">
        <f t="shared" si="10"/>
        <v>10.114553439999998</v>
      </c>
      <c r="AR195" s="42">
        <f t="shared" si="10"/>
        <v>28.898724117999993</v>
      </c>
      <c r="AS195" s="42">
        <f t="shared" si="10"/>
        <v>1.0773854010000001</v>
      </c>
      <c r="AT195" s="42">
        <f t="shared" si="10"/>
        <v>59.522946612000005</v>
      </c>
      <c r="AU195" s="42">
        <f t="shared" si="10"/>
        <v>137.35968883599998</v>
      </c>
      <c r="AV195" s="42">
        <f t="shared" si="10"/>
        <v>57.227149757999996</v>
      </c>
      <c r="AW195" s="42">
        <f t="shared" si="10"/>
        <v>131.44826648</v>
      </c>
      <c r="AX195" s="42">
        <f t="shared" si="10"/>
        <v>52.878273523000004</v>
      </c>
      <c r="AY195" s="42">
        <f t="shared" si="10"/>
        <v>121.479467353</v>
      </c>
      <c r="AZ195" s="42">
        <f t="shared" si="10"/>
        <v>2.0354593000000001E-2</v>
      </c>
      <c r="BA195" s="42">
        <f t="shared" si="10"/>
        <v>4.0709190999999999E-2</v>
      </c>
      <c r="BB195" s="42">
        <f t="shared" si="10"/>
        <v>9.848947938000002</v>
      </c>
      <c r="BC195" s="42">
        <f t="shared" si="10"/>
        <v>579.73586628099997</v>
      </c>
      <c r="BD195" s="42">
        <f t="shared" si="10"/>
        <v>1291.1446729089996</v>
      </c>
      <c r="BE195" s="42">
        <f t="shared" si="10"/>
        <v>0.49616865700000001</v>
      </c>
      <c r="BF195" s="42">
        <f t="shared" si="10"/>
        <v>0.99233731700000005</v>
      </c>
      <c r="BG195" s="42">
        <f t="shared" si="10"/>
        <v>26.564473431000003</v>
      </c>
      <c r="BH195" s="42">
        <f t="shared" si="10"/>
        <v>189.46883377099999</v>
      </c>
      <c r="BI195" s="42">
        <f t="shared" si="10"/>
        <v>0</v>
      </c>
      <c r="BJ195" s="42">
        <f t="shared" si="10"/>
        <v>0</v>
      </c>
      <c r="BK195" s="42">
        <f t="shared" si="10"/>
        <v>0</v>
      </c>
      <c r="BL195" s="42">
        <f t="shared" si="10"/>
        <v>0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4.9956112419999998</v>
      </c>
      <c r="E196" s="42">
        <f>IF(E151="－","－",SUM(E151:E169))</f>
        <v>179</v>
      </c>
      <c r="F196" s="42">
        <f t="shared" ref="F196:BL196" si="11">IF(F151="－","－",SUM(F151:F169))</f>
        <v>0</v>
      </c>
      <c r="G196" s="42">
        <f t="shared" si="11"/>
        <v>2</v>
      </c>
      <c r="H196" s="42">
        <f t="shared" si="11"/>
        <v>177</v>
      </c>
      <c r="I196" s="42">
        <f t="shared" si="11"/>
        <v>0</v>
      </c>
      <c r="J196" s="42">
        <f t="shared" si="11"/>
        <v>0</v>
      </c>
      <c r="K196" s="42">
        <f t="shared" si="11"/>
        <v>0</v>
      </c>
      <c r="L196" s="42">
        <f t="shared" si="11"/>
        <v>0</v>
      </c>
      <c r="M196" s="42">
        <f t="shared" si="11"/>
        <v>0</v>
      </c>
      <c r="N196" s="42">
        <f t="shared" si="11"/>
        <v>0</v>
      </c>
      <c r="O196" s="42">
        <f t="shared" si="11"/>
        <v>1.9239222999999996E-2</v>
      </c>
      <c r="P196" s="42">
        <f t="shared" si="11"/>
        <v>3.3421678999999996E-2</v>
      </c>
      <c r="Q196" s="42">
        <f t="shared" si="11"/>
        <v>1.7130555999999998E-2</v>
      </c>
      <c r="R196" s="42">
        <f t="shared" si="11"/>
        <v>2.1086670000000003E-3</v>
      </c>
      <c r="S196" s="42">
        <f t="shared" si="11"/>
        <v>3.0671242000000001E-2</v>
      </c>
      <c r="T196" s="42">
        <f t="shared" si="11"/>
        <v>2.7504370000000001E-3</v>
      </c>
      <c r="U196" s="42">
        <f t="shared" si="11"/>
        <v>9.0000000000000011E-3</v>
      </c>
      <c r="V196" s="42">
        <f t="shared" si="11"/>
        <v>2.1600000000000001E-2</v>
      </c>
      <c r="W196" s="42">
        <f t="shared" si="11"/>
        <v>2.8239222999999997E-2</v>
      </c>
      <c r="X196" s="42">
        <f t="shared" si="11"/>
        <v>5.5021678999999997E-2</v>
      </c>
      <c r="Y196" s="42">
        <f t="shared" si="11"/>
        <v>8.3260901999999998E-2</v>
      </c>
      <c r="Z196" s="42">
        <f t="shared" si="11"/>
        <v>0</v>
      </c>
      <c r="AA196" s="42">
        <f t="shared" si="11"/>
        <v>0</v>
      </c>
      <c r="AB196" s="42">
        <f t="shared" si="11"/>
        <v>0</v>
      </c>
      <c r="AC196" s="42">
        <f t="shared" si="11"/>
        <v>0</v>
      </c>
      <c r="AD196" s="42">
        <f t="shared" si="11"/>
        <v>0</v>
      </c>
      <c r="AE196" s="42">
        <f t="shared" si="11"/>
        <v>0</v>
      </c>
      <c r="AF196" s="42">
        <f t="shared" si="11"/>
        <v>0</v>
      </c>
      <c r="AG196" s="42">
        <f t="shared" si="11"/>
        <v>7.0556625943995186E-4</v>
      </c>
      <c r="AH196" s="42">
        <f t="shared" si="11"/>
        <v>1.2002736367484239E-3</v>
      </c>
      <c r="AI196" s="42">
        <f t="shared" si="11"/>
        <v>3.844119620396979E-3</v>
      </c>
      <c r="AJ196" s="42">
        <f t="shared" si="11"/>
        <v>0</v>
      </c>
      <c r="AK196" s="42">
        <f t="shared" si="11"/>
        <v>0</v>
      </c>
      <c r="AL196" s="42">
        <f t="shared" si="11"/>
        <v>0</v>
      </c>
      <c r="AM196" s="42">
        <f t="shared" si="11"/>
        <v>7.0556625943995186E-4</v>
      </c>
      <c r="AN196" s="42">
        <f t="shared" si="11"/>
        <v>1.2002736367484239E-3</v>
      </c>
      <c r="AO196" s="42">
        <f t="shared" si="11"/>
        <v>3.844119620396979E-3</v>
      </c>
      <c r="AP196" s="42">
        <f t="shared" si="11"/>
        <v>8.402054199999999E-2</v>
      </c>
      <c r="AQ196" s="42">
        <f t="shared" si="11"/>
        <v>4.5241827999999998E-2</v>
      </c>
      <c r="AR196" s="42">
        <f t="shared" si="11"/>
        <v>0.12926236999999999</v>
      </c>
      <c r="AS196" s="42">
        <f t="shared" si="11"/>
        <v>0</v>
      </c>
      <c r="AT196" s="42">
        <f t="shared" si="11"/>
        <v>0</v>
      </c>
      <c r="AU196" s="42">
        <f t="shared" si="11"/>
        <v>0</v>
      </c>
      <c r="AV196" s="42">
        <f t="shared" si="11"/>
        <v>0</v>
      </c>
      <c r="AW196" s="42">
        <f t="shared" si="11"/>
        <v>0</v>
      </c>
      <c r="AX196" s="42">
        <f t="shared" si="11"/>
        <v>0</v>
      </c>
      <c r="AY196" s="42">
        <f t="shared" si="11"/>
        <v>0</v>
      </c>
      <c r="AZ196" s="42">
        <f t="shared" si="11"/>
        <v>0</v>
      </c>
      <c r="BA196" s="42">
        <f t="shared" si="11"/>
        <v>0</v>
      </c>
      <c r="BB196" s="42">
        <f t="shared" si="11"/>
        <v>1.5686807049999998</v>
      </c>
      <c r="BC196" s="42">
        <f t="shared" si="11"/>
        <v>87.551019269999998</v>
      </c>
      <c r="BD196" s="42">
        <f t="shared" si="11"/>
        <v>210.15413225899999</v>
      </c>
      <c r="BE196" s="42">
        <f t="shared" si="11"/>
        <v>7.7593436000000002E-2</v>
      </c>
      <c r="BF196" s="42">
        <f t="shared" si="11"/>
        <v>0.155186876</v>
      </c>
      <c r="BG196" s="42">
        <f t="shared" si="11"/>
        <v>5.9266139310000003</v>
      </c>
      <c r="BH196" s="42">
        <f t="shared" si="11"/>
        <v>53.72204018</v>
      </c>
      <c r="BI196" s="42">
        <f t="shared" si="11"/>
        <v>0</v>
      </c>
      <c r="BJ196" s="42">
        <f t="shared" si="11"/>
        <v>0</v>
      </c>
      <c r="BK196" s="42">
        <f t="shared" si="11"/>
        <v>0</v>
      </c>
      <c r="BL196" s="42">
        <f t="shared" si="11"/>
        <v>0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7.1894485289999999</v>
      </c>
      <c r="E199" s="42">
        <f>SUM(E185:E198)</f>
        <v>5086</v>
      </c>
      <c r="F199" s="42">
        <f t="shared" ref="F199:AY199" si="14">SUM(F185:F198)</f>
        <v>145</v>
      </c>
      <c r="G199" s="42">
        <f t="shared" si="14"/>
        <v>527</v>
      </c>
      <c r="H199" s="42">
        <f t="shared" si="14"/>
        <v>4414</v>
      </c>
      <c r="I199" s="42">
        <f t="shared" si="14"/>
        <v>1205.8726590573178</v>
      </c>
      <c r="J199" s="42">
        <f t="shared" si="14"/>
        <v>1494.3882397684333</v>
      </c>
      <c r="K199" s="42">
        <f t="shared" si="14"/>
        <v>1103.1333690572649</v>
      </c>
      <c r="L199" s="42">
        <f t="shared" si="14"/>
        <v>102.73929000005279</v>
      </c>
      <c r="M199" s="42">
        <f t="shared" si="14"/>
        <v>2199.5966453203605</v>
      </c>
      <c r="N199" s="42">
        <f t="shared" si="14"/>
        <v>500.66425350539021</v>
      </c>
      <c r="O199" s="42">
        <f t="shared" si="14"/>
        <v>10.906958396</v>
      </c>
      <c r="P199" s="42">
        <f t="shared" si="14"/>
        <v>18.223992548999995</v>
      </c>
      <c r="Q199" s="42">
        <f t="shared" si="14"/>
        <v>9.9863577479999979</v>
      </c>
      <c r="R199" s="42">
        <f t="shared" si="14"/>
        <v>0.92060064800000019</v>
      </c>
      <c r="S199" s="42">
        <f t="shared" si="14"/>
        <v>17.023209065</v>
      </c>
      <c r="T199" s="42">
        <f t="shared" si="14"/>
        <v>1.2007834839999998</v>
      </c>
      <c r="U199" s="42">
        <f t="shared" si="14"/>
        <v>63.690250000000013</v>
      </c>
      <c r="V199" s="42">
        <f t="shared" si="14"/>
        <v>150.79989999999998</v>
      </c>
      <c r="W199" s="42">
        <f t="shared" si="14"/>
        <v>1280.4698674533176</v>
      </c>
      <c r="X199" s="42">
        <f t="shared" si="14"/>
        <v>1663.4121323174331</v>
      </c>
      <c r="Y199" s="42">
        <f t="shared" si="14"/>
        <v>2943.881999770751</v>
      </c>
      <c r="Z199" s="42">
        <f t="shared" si="14"/>
        <v>1.546774184451692</v>
      </c>
      <c r="AA199" s="42">
        <f t="shared" si="14"/>
        <v>0.83602268606101693</v>
      </c>
      <c r="AB199" s="42">
        <f t="shared" si="14"/>
        <v>0.83602268537299995</v>
      </c>
      <c r="AC199" s="42">
        <f t="shared" si="14"/>
        <v>17.396498077962381</v>
      </c>
      <c r="AD199" s="42">
        <f t="shared" si="14"/>
        <v>10.330109668660086</v>
      </c>
      <c r="AE199" s="42">
        <f t="shared" si="14"/>
        <v>120.75740086821713</v>
      </c>
      <c r="AF199" s="42">
        <f t="shared" si="14"/>
        <v>131.08751053687723</v>
      </c>
      <c r="AG199" s="42">
        <f t="shared" si="14"/>
        <v>4.2576087920183543</v>
      </c>
      <c r="AH199" s="42">
        <f t="shared" si="14"/>
        <v>7.242828749640422</v>
      </c>
      <c r="AI199" s="42">
        <f t="shared" si="14"/>
        <v>23.196627211686216</v>
      </c>
      <c r="AJ199" s="42">
        <f t="shared" si="14"/>
        <v>3.277281823499413E-2</v>
      </c>
      <c r="AK199" s="42">
        <f t="shared" si="14"/>
        <v>3.960349999778242E-2</v>
      </c>
      <c r="AL199" s="42">
        <f t="shared" si="14"/>
        <v>9.9051576398904134E-2</v>
      </c>
      <c r="AM199" s="42">
        <f t="shared" si="14"/>
        <v>21.686879688215733</v>
      </c>
      <c r="AN199" s="42">
        <f t="shared" si="14"/>
        <v>17.612541918298291</v>
      </c>
      <c r="AO199" s="42">
        <f t="shared" si="14"/>
        <v>144.05307965630226</v>
      </c>
      <c r="AP199" s="42">
        <f t="shared" si="14"/>
        <v>10237.945038403002</v>
      </c>
      <c r="AQ199" s="42">
        <f t="shared" si="14"/>
        <v>5512.7396360410003</v>
      </c>
      <c r="AR199" s="42">
        <f t="shared" si="14"/>
        <v>15750.684674443999</v>
      </c>
      <c r="AS199" s="42">
        <f t="shared" si="14"/>
        <v>1528.8635456540001</v>
      </c>
      <c r="AT199" s="42">
        <f t="shared" si="14"/>
        <v>29952.436880123998</v>
      </c>
      <c r="AU199" s="42">
        <f t="shared" si="14"/>
        <v>66732.06292634501</v>
      </c>
      <c r="AV199" s="42">
        <f t="shared" si="14"/>
        <v>21796.731149703999</v>
      </c>
      <c r="AW199" s="42">
        <f t="shared" si="14"/>
        <v>48277.602011636001</v>
      </c>
      <c r="AX199" s="42">
        <f t="shared" si="14"/>
        <v>20971.041973184005</v>
      </c>
      <c r="AY199" s="42">
        <f t="shared" si="14"/>
        <v>46437.284533039994</v>
      </c>
      <c r="AZ199" s="52">
        <f>MAX(AZ185:AZ198)</f>
        <v>123.61147376999999</v>
      </c>
      <c r="BA199" s="52">
        <f>MAX(BA185:BA198)</f>
        <v>247.22294754400002</v>
      </c>
      <c r="BB199" s="42">
        <f t="shared" ref="BB199:BD199" si="15">SUM(BB185:BB198)</f>
        <v>190.461181138</v>
      </c>
      <c r="BC199" s="42">
        <f t="shared" si="15"/>
        <v>16116.660175228002</v>
      </c>
      <c r="BD199" s="42">
        <f t="shared" si="15"/>
        <v>35697.925480126993</v>
      </c>
      <c r="BE199" s="52">
        <f>MAX(BE185:BE198)</f>
        <v>7.5282282330000001</v>
      </c>
      <c r="BF199" s="52">
        <f>MAX(BF185:BF198)</f>
        <v>15.056456471000001</v>
      </c>
      <c r="BG199" s="42">
        <f t="shared" ref="BG199:BL199" si="16">SUM(BG185:BG198)</f>
        <v>363.57089451100001</v>
      </c>
      <c r="BH199" s="42">
        <f t="shared" si="16"/>
        <v>2801.3194349519999</v>
      </c>
      <c r="BI199" s="42">
        <f t="shared" si="16"/>
        <v>5.5900000000000007</v>
      </c>
      <c r="BJ199" s="42">
        <f t="shared" si="16"/>
        <v>7.5900000000000016</v>
      </c>
      <c r="BK199" s="42">
        <f t="shared" si="16"/>
        <v>9.240000000000002</v>
      </c>
      <c r="BL199" s="42">
        <f t="shared" si="16"/>
        <v>12.790000000000003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359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北西沖No_2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北西沖No_2（PT2）</v>
      </c>
    </row>
    <row r="204" spans="1:64" s="37" customFormat="1" x14ac:dyDescent="0.2">
      <c r="A204" s="7" t="s">
        <v>331</v>
      </c>
      <c r="B204" s="37">
        <f ca="1">VLOOKUP(B203,$B$207:$C$260,2,0)</f>
        <v>51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380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401</v>
      </c>
      <c r="B1" s="1" t="s">
        <v>1</v>
      </c>
      <c r="C1" s="2" t="s">
        <v>2</v>
      </c>
      <c r="D1" s="163" t="s">
        <v>402</v>
      </c>
      <c r="E1" s="9" t="s">
        <v>328</v>
      </c>
      <c r="F1" s="10"/>
      <c r="G1" s="10"/>
      <c r="H1" s="11"/>
      <c r="I1" s="9" t="s">
        <v>403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404</v>
      </c>
      <c r="AA1" s="10"/>
      <c r="AB1" s="11"/>
      <c r="AC1" s="12" t="s">
        <v>405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406</v>
      </c>
      <c r="F2" s="13"/>
      <c r="G2" s="13"/>
      <c r="H2" s="14"/>
      <c r="I2" s="12" t="s">
        <v>407</v>
      </c>
      <c r="J2" s="14"/>
      <c r="O2" s="12" t="s">
        <v>408</v>
      </c>
      <c r="P2" s="13"/>
      <c r="Q2" s="15"/>
      <c r="R2" s="15"/>
      <c r="S2" s="15"/>
      <c r="T2" s="15"/>
      <c r="U2" s="12" t="s">
        <v>409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344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345</v>
      </c>
      <c r="Q3" s="45" t="s">
        <v>346</v>
      </c>
      <c r="R3" s="46" t="s">
        <v>347</v>
      </c>
      <c r="S3" s="46" t="s">
        <v>348</v>
      </c>
      <c r="T3" s="47" t="s">
        <v>349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350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351</v>
      </c>
      <c r="AI3" s="26" t="s">
        <v>352</v>
      </c>
      <c r="AJ3" s="27" t="s">
        <v>353</v>
      </c>
      <c r="AK3" s="27" t="s">
        <v>354</v>
      </c>
      <c r="AL3" s="27" t="s">
        <v>355</v>
      </c>
      <c r="AM3" s="28" t="s">
        <v>356</v>
      </c>
      <c r="AN3" s="28" t="s">
        <v>357</v>
      </c>
      <c r="AO3" s="28" t="s">
        <v>358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4.3979510409999998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5.2931896370000002</v>
      </c>
      <c r="E5" s="36">
        <v>19</v>
      </c>
      <c r="F5" s="36">
        <v>1</v>
      </c>
      <c r="G5" s="36">
        <v>0</v>
      </c>
      <c r="H5" s="36">
        <v>18</v>
      </c>
      <c r="I5" s="36">
        <v>3.7922136264438314E-2</v>
      </c>
      <c r="J5" s="36">
        <v>10.512590807056844</v>
      </c>
      <c r="K5" s="36">
        <v>3.7922136264438314E-2</v>
      </c>
      <c r="L5" s="36">
        <v>0</v>
      </c>
      <c r="M5" s="36">
        <v>3.6561679433189291</v>
      </c>
      <c r="N5" s="36">
        <v>6.8943450000023523</v>
      </c>
      <c r="O5" s="36">
        <v>0.30601493600000002</v>
      </c>
      <c r="P5" s="36">
        <v>0.54244348999999992</v>
      </c>
      <c r="Q5" s="36">
        <v>0.28131916900000004</v>
      </c>
      <c r="R5" s="36">
        <v>2.4695767E-2</v>
      </c>
      <c r="S5" s="36">
        <v>0.51023161699999997</v>
      </c>
      <c r="T5" s="36">
        <v>3.2211872999999995E-2</v>
      </c>
      <c r="U5" s="36">
        <v>6.4899999999999999E-2</v>
      </c>
      <c r="V5" s="36">
        <v>0.15340000000000001</v>
      </c>
      <c r="W5" s="36">
        <v>0.40883707226443833</v>
      </c>
      <c r="X5" s="36">
        <v>11.208434297056844</v>
      </c>
      <c r="Y5" s="36">
        <v>11.617271369321282</v>
      </c>
      <c r="Z5" s="36">
        <v>2.3418021483155357E-2</v>
      </c>
      <c r="AA5" s="36">
        <v>5.0114565973952436E-3</v>
      </c>
      <c r="AB5" s="36">
        <v>5.0114569999999995E-3</v>
      </c>
      <c r="AC5" s="36">
        <v>4.7691629118136496E-4</v>
      </c>
      <c r="AD5" s="36">
        <v>0.11280868147443479</v>
      </c>
      <c r="AE5" s="36">
        <v>1.015278133269913</v>
      </c>
      <c r="AF5" s="36">
        <v>1.1280868147443477</v>
      </c>
      <c r="AG5" s="36">
        <v>7.0129910524878913E-3</v>
      </c>
      <c r="AH5" s="36">
        <v>1.193014569848515E-2</v>
      </c>
      <c r="AI5" s="36">
        <v>3.8208709872175409E-2</v>
      </c>
      <c r="AJ5" s="36">
        <v>3.004060344447748E-4</v>
      </c>
      <c r="AK5" s="36">
        <v>3.6302341263333594E-4</v>
      </c>
      <c r="AL5" s="36">
        <v>9.0795109758115403E-4</v>
      </c>
      <c r="AM5" s="36">
        <v>7.7903133781140306E-3</v>
      </c>
      <c r="AN5" s="36">
        <v>0.12510185058555329</v>
      </c>
      <c r="AO5" s="36">
        <v>1.0543947942396696</v>
      </c>
      <c r="AP5" s="36">
        <v>108.618676155</v>
      </c>
      <c r="AQ5" s="36">
        <v>58.486979468000001</v>
      </c>
      <c r="AR5" s="36">
        <v>167.10565562300002</v>
      </c>
      <c r="AS5" s="36">
        <v>6.5515823280000003</v>
      </c>
      <c r="AT5" s="36">
        <v>171.80943935299999</v>
      </c>
      <c r="AU5" s="36">
        <v>407.51580373899998</v>
      </c>
      <c r="AV5" s="36">
        <v>192.84809137799999</v>
      </c>
      <c r="AW5" s="36">
        <v>457.41750426099998</v>
      </c>
      <c r="AX5" s="36">
        <v>177.484237162</v>
      </c>
      <c r="AY5" s="36">
        <v>420.97588951099999</v>
      </c>
      <c r="AZ5" s="36">
        <v>0.16174460142857144</v>
      </c>
      <c r="BA5" s="36">
        <v>0.32348920428571432</v>
      </c>
      <c r="BB5" s="36">
        <v>6.3088489939999999</v>
      </c>
      <c r="BC5" s="36">
        <v>436.21298871599998</v>
      </c>
      <c r="BD5" s="36">
        <v>1034.656112998</v>
      </c>
      <c r="BE5" s="36">
        <v>0.53434632857142861</v>
      </c>
      <c r="BF5" s="36">
        <v>1.0686926585714287</v>
      </c>
      <c r="BG5" s="36">
        <v>13.319344816999999</v>
      </c>
      <c r="BH5" s="36">
        <v>111.963014204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5.287962598</v>
      </c>
      <c r="E6" s="36">
        <v>8</v>
      </c>
      <c r="F6" s="36">
        <v>0</v>
      </c>
      <c r="G6" s="36">
        <v>2</v>
      </c>
      <c r="H6" s="36">
        <v>6</v>
      </c>
      <c r="I6" s="36">
        <v>1.5421254476962951E-2</v>
      </c>
      <c r="J6" s="36">
        <v>3.6432380596659533</v>
      </c>
      <c r="K6" s="36">
        <v>1.5421254476962951E-2</v>
      </c>
      <c r="L6" s="36">
        <v>0</v>
      </c>
      <c r="M6" s="36">
        <v>1.5033468089797759</v>
      </c>
      <c r="N6" s="36">
        <v>2.1553125051631405</v>
      </c>
      <c r="O6" s="36">
        <v>5.7002061999999999E-2</v>
      </c>
      <c r="P6" s="36">
        <v>8.0500569000000008E-2</v>
      </c>
      <c r="Q6" s="36">
        <v>5.0451024999999997E-2</v>
      </c>
      <c r="R6" s="36">
        <v>6.551037E-3</v>
      </c>
      <c r="S6" s="36">
        <v>7.1955737000000006E-2</v>
      </c>
      <c r="T6" s="36">
        <v>8.5448320000000005E-3</v>
      </c>
      <c r="U6" s="36">
        <v>6.0000000000000001E-3</v>
      </c>
      <c r="V6" s="36">
        <v>1.44E-2</v>
      </c>
      <c r="W6" s="36">
        <v>7.8423316476962962E-2</v>
      </c>
      <c r="X6" s="36">
        <v>3.7381386286659533</v>
      </c>
      <c r="Y6" s="36">
        <v>3.816561945142916</v>
      </c>
      <c r="Z6" s="36">
        <v>8.1764265756707703E-3</v>
      </c>
      <c r="AA6" s="36">
        <v>1.7497552871935443E-3</v>
      </c>
      <c r="AB6" s="36">
        <v>1.749755E-3</v>
      </c>
      <c r="AC6" s="36">
        <v>9.3331834477685036E-5</v>
      </c>
      <c r="AD6" s="36">
        <v>1.5881210358986306E-2</v>
      </c>
      <c r="AE6" s="36">
        <v>0.14293089323087677</v>
      </c>
      <c r="AF6" s="36">
        <v>0.15881210358986306</v>
      </c>
      <c r="AG6" s="36">
        <v>6.3232507893852877E-4</v>
      </c>
      <c r="AH6" s="36">
        <v>1.0756794446310604E-3</v>
      </c>
      <c r="AI6" s="36">
        <v>3.44508146456164E-3</v>
      </c>
      <c r="AJ6" s="36">
        <v>1.0030514578709648E-4</v>
      </c>
      <c r="AK6" s="36">
        <v>1.2121299891867571E-4</v>
      </c>
      <c r="AL6" s="36">
        <v>3.0316357452259992E-4</v>
      </c>
      <c r="AM6" s="36">
        <v>8.2596205920331029E-4</v>
      </c>
      <c r="AN6" s="36">
        <v>1.7078102802536042E-2</v>
      </c>
      <c r="AO6" s="36">
        <v>0.14667913826996098</v>
      </c>
      <c r="AP6" s="36">
        <v>44.196699563999999</v>
      </c>
      <c r="AQ6" s="36">
        <v>23.798222842000001</v>
      </c>
      <c r="AR6" s="36">
        <v>67.994922406000001</v>
      </c>
      <c r="AS6" s="36">
        <v>3.429355132</v>
      </c>
      <c r="AT6" s="36">
        <v>43.020510418000001</v>
      </c>
      <c r="AU6" s="36">
        <v>97.196091822</v>
      </c>
      <c r="AV6" s="36">
        <v>41.969807613</v>
      </c>
      <c r="AW6" s="36">
        <v>94.822242572999997</v>
      </c>
      <c r="AX6" s="36">
        <v>38.784727840999999</v>
      </c>
      <c r="AY6" s="36">
        <v>87.626202754000005</v>
      </c>
      <c r="AZ6" s="36">
        <v>6.1585824285714283E-2</v>
      </c>
      <c r="BA6" s="36">
        <v>0.12317165000000002</v>
      </c>
      <c r="BB6" s="36">
        <v>1.4840339769999999</v>
      </c>
      <c r="BC6" s="36">
        <v>69.289436096000003</v>
      </c>
      <c r="BD6" s="36">
        <v>156.54538562100001</v>
      </c>
      <c r="BE6" s="36">
        <v>0.12569457714285714</v>
      </c>
      <c r="BF6" s="36">
        <v>0.25138915428571429</v>
      </c>
      <c r="BG6" s="36">
        <v>5.6001774839999996</v>
      </c>
      <c r="BH6" s="36">
        <v>46.462538547999998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4.6798907090000004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1.0143978E-2</v>
      </c>
      <c r="BC7" s="36">
        <v>0.37859778900000002</v>
      </c>
      <c r="BD7" s="36">
        <v>0.806749206</v>
      </c>
      <c r="BE7" s="36">
        <v>8.5917285714285719E-4</v>
      </c>
      <c r="BF7" s="36">
        <v>1.7183471428571431E-3</v>
      </c>
      <c r="BG7" s="36">
        <v>0.26858135900000002</v>
      </c>
      <c r="BH7" s="36">
        <v>1.3226972880000001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4.802259576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1.1369300000000001E-4</v>
      </c>
      <c r="P8" s="36">
        <v>1.6206900000000001E-4</v>
      </c>
      <c r="Q8" s="36">
        <v>1.0369200000000001E-4</v>
      </c>
      <c r="R8" s="36">
        <v>1.0001E-5</v>
      </c>
      <c r="S8" s="36">
        <v>1.49025E-4</v>
      </c>
      <c r="T8" s="36">
        <v>1.3044000000000001E-5</v>
      </c>
      <c r="U8" s="36">
        <v>0</v>
      </c>
      <c r="V8" s="36">
        <v>0</v>
      </c>
      <c r="W8" s="36">
        <v>1.1369300000000001E-4</v>
      </c>
      <c r="X8" s="36">
        <v>1.6206900000000001E-4</v>
      </c>
      <c r="Y8" s="36">
        <v>2.7576200000000003E-4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2.4032799999999999E-4</v>
      </c>
      <c r="AQ8" s="36">
        <v>1.29407E-4</v>
      </c>
      <c r="AR8" s="36">
        <v>3.69735E-4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0.28311667499999998</v>
      </c>
      <c r="BC8" s="36">
        <v>12.062489794999999</v>
      </c>
      <c r="BD8" s="36">
        <v>25.26450359</v>
      </c>
      <c r="BE8" s="36">
        <v>2.3979390000000003E-2</v>
      </c>
      <c r="BF8" s="36">
        <v>4.7958781428571434E-2</v>
      </c>
      <c r="BG8" s="36">
        <v>0.197427036</v>
      </c>
      <c r="BH8" s="36">
        <v>3.0924518710000002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5.1168521309999999</v>
      </c>
      <c r="E9" s="36">
        <v>40</v>
      </c>
      <c r="F9" s="36">
        <v>0</v>
      </c>
      <c r="G9" s="36">
        <v>8</v>
      </c>
      <c r="H9" s="36">
        <v>32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1.0613805E-2</v>
      </c>
      <c r="P9" s="36">
        <v>1.8983679999999999E-2</v>
      </c>
      <c r="Q9" s="36">
        <v>9.882740000000001E-3</v>
      </c>
      <c r="R9" s="36">
        <v>7.3106499999999993E-4</v>
      </c>
      <c r="S9" s="36">
        <v>1.8030116999999998E-2</v>
      </c>
      <c r="T9" s="36">
        <v>9.5356299999999994E-4</v>
      </c>
      <c r="U9" s="36">
        <v>3.9000000000000007E-2</v>
      </c>
      <c r="V9" s="36">
        <v>9.3599999999999989E-2</v>
      </c>
      <c r="W9" s="36">
        <v>4.9613805000000011E-2</v>
      </c>
      <c r="X9" s="36">
        <v>0.11258367999999999</v>
      </c>
      <c r="Y9" s="36">
        <v>0.162197485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3.7138012060301518E-3</v>
      </c>
      <c r="AH9" s="36">
        <v>6.3177307872696823E-3</v>
      </c>
      <c r="AI9" s="36">
        <v>2.0233813467336687E-2</v>
      </c>
      <c r="AJ9" s="36">
        <v>0</v>
      </c>
      <c r="AK9" s="36">
        <v>0</v>
      </c>
      <c r="AL9" s="36">
        <v>0</v>
      </c>
      <c r="AM9" s="36">
        <v>3.7138012060301518E-3</v>
      </c>
      <c r="AN9" s="36">
        <v>6.3177307872696823E-3</v>
      </c>
      <c r="AO9" s="36">
        <v>2.0233813467336687E-2</v>
      </c>
      <c r="AP9" s="36">
        <v>0.210260788</v>
      </c>
      <c r="AQ9" s="36">
        <v>0.113217347</v>
      </c>
      <c r="AR9" s="36">
        <v>0.323478135</v>
      </c>
      <c r="AS9" s="36">
        <v>8.4299419999999993E-3</v>
      </c>
      <c r="AT9" s="36">
        <v>7.1631929999999996E-2</v>
      </c>
      <c r="AU9" s="36">
        <v>0.14748988900000001</v>
      </c>
      <c r="AV9" s="36">
        <v>0.27393702599999997</v>
      </c>
      <c r="AW9" s="36">
        <v>0.56403535999999999</v>
      </c>
      <c r="AX9" s="36">
        <v>0.244985904</v>
      </c>
      <c r="AY9" s="36">
        <v>0.50442510200000001</v>
      </c>
      <c r="AZ9" s="36">
        <v>3.2243285714285717E-4</v>
      </c>
      <c r="BA9" s="36">
        <v>6.4486571428571434E-4</v>
      </c>
      <c r="BB9" s="36">
        <v>0.55401667799999998</v>
      </c>
      <c r="BC9" s="36">
        <v>24.162939122000001</v>
      </c>
      <c r="BD9" s="36">
        <v>49.751405409</v>
      </c>
      <c r="BE9" s="36">
        <v>4.6924054285714292E-2</v>
      </c>
      <c r="BF9" s="36">
        <v>9.3848110000000012E-2</v>
      </c>
      <c r="BG9" s="36">
        <v>2.2626250489999999</v>
      </c>
      <c r="BH9" s="36">
        <v>4.923842209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5.3741885810000003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2.9158506433871298E-3</v>
      </c>
      <c r="J10" s="36">
        <v>0.6632929877954703</v>
      </c>
      <c r="K10" s="36">
        <v>2.9158506433871298E-3</v>
      </c>
      <c r="L10" s="36">
        <v>0</v>
      </c>
      <c r="M10" s="36">
        <v>0.34177083843824929</v>
      </c>
      <c r="N10" s="36">
        <v>0.32443800000060818</v>
      </c>
      <c r="O10" s="36">
        <v>0.125234755</v>
      </c>
      <c r="P10" s="36">
        <v>0.198009878</v>
      </c>
      <c r="Q10" s="36">
        <v>0.11315961500000001</v>
      </c>
      <c r="R10" s="36">
        <v>1.207514E-2</v>
      </c>
      <c r="S10" s="36">
        <v>0.182259696</v>
      </c>
      <c r="T10" s="36">
        <v>1.5750182000000001E-2</v>
      </c>
      <c r="U10" s="36" t="s">
        <v>339</v>
      </c>
      <c r="V10" s="36" t="s">
        <v>339</v>
      </c>
      <c r="W10" s="36">
        <v>0.12815060564338712</v>
      </c>
      <c r="X10" s="36">
        <v>0.86130286579547033</v>
      </c>
      <c r="Y10" s="36">
        <v>0.98945347143885742</v>
      </c>
      <c r="Z10" s="36">
        <v>1.9528100431795137E-3</v>
      </c>
      <c r="AA10" s="36">
        <v>4.1790134924041587E-4</v>
      </c>
      <c r="AB10" s="36">
        <v>4.1790099999999998E-4</v>
      </c>
      <c r="AC10" s="36">
        <v>2.9802014931332724E-5</v>
      </c>
      <c r="AD10" s="36">
        <v>6.8793305861939002E-3</v>
      </c>
      <c r="AE10" s="36">
        <v>6.1913975275745103E-2</v>
      </c>
      <c r="AF10" s="36">
        <v>6.8793305861939005E-2</v>
      </c>
      <c r="AG10" s="36" t="s">
        <v>339</v>
      </c>
      <c r="AH10" s="36" t="s">
        <v>339</v>
      </c>
      <c r="AI10" s="36" t="s">
        <v>339</v>
      </c>
      <c r="AJ10" s="36">
        <v>2.39562800103849E-5</v>
      </c>
      <c r="AK10" s="36">
        <v>2.8949786376443272E-5</v>
      </c>
      <c r="AL10" s="36">
        <v>7.2405771640354799E-5</v>
      </c>
      <c r="AM10" s="36">
        <v>5.3758294941717624E-5</v>
      </c>
      <c r="AN10" s="36">
        <v>6.9082803725703436E-3</v>
      </c>
      <c r="AO10" s="36">
        <v>6.1986381047385457E-2</v>
      </c>
      <c r="AP10" s="36">
        <v>44.844311073</v>
      </c>
      <c r="AQ10" s="36">
        <v>24.146936731</v>
      </c>
      <c r="AR10" s="36">
        <v>68.991247803999997</v>
      </c>
      <c r="AS10" s="36">
        <v>2.136924778</v>
      </c>
      <c r="AT10" s="36">
        <v>88.822991649000002</v>
      </c>
      <c r="AU10" s="36">
        <v>195.78913138799999</v>
      </c>
      <c r="AV10" s="36">
        <v>78.123578796000004</v>
      </c>
      <c r="AW10" s="36">
        <v>172.20482388100001</v>
      </c>
      <c r="AX10" s="36">
        <v>72.423286253000001</v>
      </c>
      <c r="AY10" s="36">
        <v>159.63988652699999</v>
      </c>
      <c r="AZ10" s="36">
        <v>3.9134244285714291E-2</v>
      </c>
      <c r="BA10" s="36">
        <v>7.8268488571428582E-2</v>
      </c>
      <c r="BB10" s="36">
        <v>3.195815031</v>
      </c>
      <c r="BC10" s="36">
        <v>205.11818264300001</v>
      </c>
      <c r="BD10" s="36">
        <v>452.13418357299997</v>
      </c>
      <c r="BE10" s="36">
        <v>0.27067885571428574</v>
      </c>
      <c r="BF10" s="36">
        <v>0.54135771285714285</v>
      </c>
      <c r="BG10" s="36">
        <v>2.319657662</v>
      </c>
      <c r="BH10" s="36">
        <v>27.681029802000001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5.3069405359999999</v>
      </c>
      <c r="E11" s="36">
        <v>8</v>
      </c>
      <c r="F11" s="36">
        <v>0</v>
      </c>
      <c r="G11" s="36">
        <v>0</v>
      </c>
      <c r="H11" s="36">
        <v>8</v>
      </c>
      <c r="I11" s="36">
        <v>3.1854537349404804E-3</v>
      </c>
      <c r="J11" s="36">
        <v>1.2746743283110527</v>
      </c>
      <c r="K11" s="36">
        <v>3.1854537349404804E-3</v>
      </c>
      <c r="L11" s="36">
        <v>0</v>
      </c>
      <c r="M11" s="36">
        <v>0.35126178204507924</v>
      </c>
      <c r="N11" s="36">
        <v>0.92659800000091397</v>
      </c>
      <c r="O11" s="36">
        <v>3.6582567999999996E-2</v>
      </c>
      <c r="P11" s="36">
        <v>5.6613621000000003E-2</v>
      </c>
      <c r="Q11" s="36">
        <v>2.9692929E-2</v>
      </c>
      <c r="R11" s="36">
        <v>6.8896389999999995E-3</v>
      </c>
      <c r="S11" s="36">
        <v>4.7627135000000001E-2</v>
      </c>
      <c r="T11" s="36">
        <v>8.9864860000000001E-3</v>
      </c>
      <c r="U11" s="36">
        <v>0</v>
      </c>
      <c r="V11" s="36">
        <v>0</v>
      </c>
      <c r="W11" s="36">
        <v>3.9768021734940477E-2</v>
      </c>
      <c r="X11" s="36">
        <v>1.3312879493110525</v>
      </c>
      <c r="Y11" s="36">
        <v>1.3710559710459931</v>
      </c>
      <c r="Z11" s="36">
        <v>1.929659535313344E-3</v>
      </c>
      <c r="AA11" s="36">
        <v>4.1294714055705551E-4</v>
      </c>
      <c r="AB11" s="36">
        <v>4.1294699999999999E-4</v>
      </c>
      <c r="AC11" s="36">
        <v>3.2602287998017453E-5</v>
      </c>
      <c r="AD11" s="36">
        <v>7.8921133851511411E-3</v>
      </c>
      <c r="AE11" s="36">
        <v>7.102902046636024E-2</v>
      </c>
      <c r="AF11" s="36">
        <v>7.892113385151138E-2</v>
      </c>
      <c r="AG11" s="36">
        <v>0</v>
      </c>
      <c r="AH11" s="36">
        <v>0</v>
      </c>
      <c r="AI11" s="36">
        <v>0</v>
      </c>
      <c r="AJ11" s="36">
        <v>2.3672290713466954E-5</v>
      </c>
      <c r="AK11" s="36">
        <v>2.8606601646785052E-5</v>
      </c>
      <c r="AL11" s="36">
        <v>7.1547438703352208E-5</v>
      </c>
      <c r="AM11" s="36">
        <v>5.6274578711484411E-5</v>
      </c>
      <c r="AN11" s="36">
        <v>7.920719986797926E-3</v>
      </c>
      <c r="AO11" s="36">
        <v>7.1100567905063597E-2</v>
      </c>
      <c r="AP11" s="36">
        <v>6.7271532599999997</v>
      </c>
      <c r="AQ11" s="36">
        <v>3.622313294</v>
      </c>
      <c r="AR11" s="36">
        <v>10.349466553999999</v>
      </c>
      <c r="AS11" s="36">
        <v>0.37939890500000001</v>
      </c>
      <c r="AT11" s="36">
        <v>8.7952098700000008</v>
      </c>
      <c r="AU11" s="36">
        <v>19.321586987</v>
      </c>
      <c r="AV11" s="36">
        <v>11.869540087000001</v>
      </c>
      <c r="AW11" s="36">
        <v>26.075369966</v>
      </c>
      <c r="AX11" s="36">
        <v>10.871510392999999</v>
      </c>
      <c r="AY11" s="36">
        <v>23.882867702999999</v>
      </c>
      <c r="AZ11" s="36">
        <v>2.9043378571428573E-2</v>
      </c>
      <c r="BA11" s="36">
        <v>5.8086758571428573E-2</v>
      </c>
      <c r="BB11" s="36">
        <v>1.4172479529999999</v>
      </c>
      <c r="BC11" s="36">
        <v>71.926915426999997</v>
      </c>
      <c r="BD11" s="36">
        <v>158.011255406</v>
      </c>
      <c r="BE11" s="36">
        <v>0.12003794000000001</v>
      </c>
      <c r="BF11" s="36">
        <v>0.24007588142857145</v>
      </c>
      <c r="BG11" s="36">
        <v>1.5126027099999999</v>
      </c>
      <c r="BH11" s="36">
        <v>16.041527262999999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4.6211788240000002</v>
      </c>
      <c r="E12" s="36">
        <v>115</v>
      </c>
      <c r="F12" s="36">
        <v>0</v>
      </c>
      <c r="G12" s="36">
        <v>2</v>
      </c>
      <c r="H12" s="36">
        <v>113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3.3000000000000002E-2</v>
      </c>
      <c r="V12" s="36">
        <v>7.9199999999999993E-2</v>
      </c>
      <c r="W12" s="36">
        <v>3.3000000000000002E-2</v>
      </c>
      <c r="X12" s="36">
        <v>7.9199999999999993E-2</v>
      </c>
      <c r="Y12" s="36">
        <v>0.11219999999999999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3.2208949046153845E-3</v>
      </c>
      <c r="AH12" s="36">
        <v>5.479223515897436E-3</v>
      </c>
      <c r="AI12" s="36">
        <v>1.7548323963076921E-2</v>
      </c>
      <c r="AJ12" s="36">
        <v>0</v>
      </c>
      <c r="AK12" s="36">
        <v>0</v>
      </c>
      <c r="AL12" s="36">
        <v>0</v>
      </c>
      <c r="AM12" s="36">
        <v>3.2208949046153845E-3</v>
      </c>
      <c r="AN12" s="36">
        <v>5.479223515897436E-3</v>
      </c>
      <c r="AO12" s="36">
        <v>1.7548323963076921E-2</v>
      </c>
      <c r="AP12" s="36">
        <v>0.127706712</v>
      </c>
      <c r="AQ12" s="36">
        <v>6.8765151999999996E-2</v>
      </c>
      <c r="AR12" s="36">
        <v>0.196471864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0.26698586299999999</v>
      </c>
      <c r="BC12" s="36">
        <v>10.60795474</v>
      </c>
      <c r="BD12" s="36">
        <v>21.662784203000001</v>
      </c>
      <c r="BE12" s="36">
        <v>2.2613144285714287E-2</v>
      </c>
      <c r="BF12" s="36">
        <v>4.5226288571428575E-2</v>
      </c>
      <c r="BG12" s="36">
        <v>0.33609239000000002</v>
      </c>
      <c r="BH12" s="36">
        <v>1.439345391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5.3712667290000002</v>
      </c>
      <c r="E13" s="36">
        <v>1</v>
      </c>
      <c r="F13" s="36">
        <v>0</v>
      </c>
      <c r="G13" s="36">
        <v>0</v>
      </c>
      <c r="H13" s="36">
        <v>1</v>
      </c>
      <c r="I13" s="36">
        <v>4.6373085519970811E-2</v>
      </c>
      <c r="J13" s="36">
        <v>9.9055908643341084</v>
      </c>
      <c r="K13" s="36">
        <v>4.6373085519970811E-2</v>
      </c>
      <c r="L13" s="36">
        <v>0</v>
      </c>
      <c r="M13" s="36">
        <v>3.8662189498491979</v>
      </c>
      <c r="N13" s="36">
        <v>6.0857450000048807</v>
      </c>
      <c r="O13" s="36">
        <v>0.176590738</v>
      </c>
      <c r="P13" s="36">
        <v>0.28795435999999996</v>
      </c>
      <c r="Q13" s="36">
        <v>0.15390063900000001</v>
      </c>
      <c r="R13" s="36">
        <v>2.2690099000000002E-2</v>
      </c>
      <c r="S13" s="36">
        <v>0.25835857699999998</v>
      </c>
      <c r="T13" s="36">
        <v>2.9595783000000001E-2</v>
      </c>
      <c r="U13" s="36">
        <v>0</v>
      </c>
      <c r="V13" s="36">
        <v>0</v>
      </c>
      <c r="W13" s="36">
        <v>0.22296382351997079</v>
      </c>
      <c r="X13" s="36">
        <v>10.193545224334109</v>
      </c>
      <c r="Y13" s="36">
        <v>10.416509047854079</v>
      </c>
      <c r="Z13" s="36">
        <v>2.4191282879474987E-2</v>
      </c>
      <c r="AA13" s="36">
        <v>5.1769345362076453E-3</v>
      </c>
      <c r="AB13" s="36">
        <v>5.1769349999999997E-3</v>
      </c>
      <c r="AC13" s="36">
        <v>3.4635389726626583E-4</v>
      </c>
      <c r="AD13" s="36">
        <v>6.0388204102006196E-2</v>
      </c>
      <c r="AE13" s="36">
        <v>0.54349383691805575</v>
      </c>
      <c r="AF13" s="36">
        <v>0.60388204102006204</v>
      </c>
      <c r="AG13" s="36">
        <v>0</v>
      </c>
      <c r="AH13" s="36">
        <v>0</v>
      </c>
      <c r="AI13" s="36">
        <v>0</v>
      </c>
      <c r="AJ13" s="36">
        <v>2.9676910190592234E-4</v>
      </c>
      <c r="AK13" s="36">
        <v>3.5862838886418634E-4</v>
      </c>
      <c r="AL13" s="36">
        <v>8.9695878547062615E-4</v>
      </c>
      <c r="AM13" s="36">
        <v>6.4312299917218822E-4</v>
      </c>
      <c r="AN13" s="36">
        <v>6.074683249087038E-2</v>
      </c>
      <c r="AO13" s="36">
        <v>0.54439079570352633</v>
      </c>
      <c r="AP13" s="36">
        <v>115.533389982</v>
      </c>
      <c r="AQ13" s="36">
        <v>62.210286912999997</v>
      </c>
      <c r="AR13" s="36">
        <v>177.74367689499999</v>
      </c>
      <c r="AS13" s="36">
        <v>6.3550912830000001</v>
      </c>
      <c r="AT13" s="36">
        <v>409.07822551999999</v>
      </c>
      <c r="AU13" s="36">
        <v>909.960507388</v>
      </c>
      <c r="AV13" s="36">
        <v>321.08402492300002</v>
      </c>
      <c r="AW13" s="36">
        <v>714.22472281700004</v>
      </c>
      <c r="AX13" s="36">
        <v>298.804185636</v>
      </c>
      <c r="AY13" s="36">
        <v>664.66507237099995</v>
      </c>
      <c r="AZ13" s="36">
        <v>9.1437867142857149E-2</v>
      </c>
      <c r="BA13" s="36">
        <v>0.18287573571428573</v>
      </c>
      <c r="BB13" s="36">
        <v>3.6149713590000001</v>
      </c>
      <c r="BC13" s="36">
        <v>205.86700341599999</v>
      </c>
      <c r="BD13" s="36">
        <v>457.93403607699997</v>
      </c>
      <c r="BE13" s="36">
        <v>0.30618052142857144</v>
      </c>
      <c r="BF13" s="36">
        <v>0.61236104285714288</v>
      </c>
      <c r="BG13" s="36">
        <v>10.880611997999999</v>
      </c>
      <c r="BH13" s="36">
        <v>55.185833780999999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5.2524464819999999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5.8370046836879654E-3</v>
      </c>
      <c r="J14" s="36">
        <v>2.6179722103247687</v>
      </c>
      <c r="K14" s="36">
        <v>5.8370046836879654E-3</v>
      </c>
      <c r="L14" s="36">
        <v>0</v>
      </c>
      <c r="M14" s="36">
        <v>0.67384421500824043</v>
      </c>
      <c r="N14" s="36">
        <v>1.949965000000216</v>
      </c>
      <c r="O14" s="36">
        <v>3.9488074999999997E-2</v>
      </c>
      <c r="P14" s="36">
        <v>6.3119325000000004E-2</v>
      </c>
      <c r="Q14" s="36">
        <v>3.1970856999999998E-2</v>
      </c>
      <c r="R14" s="36">
        <v>7.517218E-3</v>
      </c>
      <c r="S14" s="36">
        <v>5.3314257000000004E-2</v>
      </c>
      <c r="T14" s="36">
        <v>9.8050680000000001E-3</v>
      </c>
      <c r="U14" s="36" t="s">
        <v>339</v>
      </c>
      <c r="V14" s="36" t="s">
        <v>339</v>
      </c>
      <c r="W14" s="36">
        <v>4.5325079683687965E-2</v>
      </c>
      <c r="X14" s="36">
        <v>2.6810915353247688</v>
      </c>
      <c r="Y14" s="36">
        <v>2.726416615008457</v>
      </c>
      <c r="Z14" s="36">
        <v>4.5151450009823478E-3</v>
      </c>
      <c r="AA14" s="36">
        <v>9.6624103021022208E-4</v>
      </c>
      <c r="AB14" s="36">
        <v>9.6624099999999995E-4</v>
      </c>
      <c r="AC14" s="36">
        <v>2.9235409181382191E-5</v>
      </c>
      <c r="AD14" s="36">
        <v>1.0268397655384145E-2</v>
      </c>
      <c r="AE14" s="36">
        <v>9.2415578898457293E-2</v>
      </c>
      <c r="AF14" s="36">
        <v>0.10268397655384143</v>
      </c>
      <c r="AG14" s="36" t="s">
        <v>339</v>
      </c>
      <c r="AH14" s="36" t="s">
        <v>339</v>
      </c>
      <c r="AI14" s="36" t="s">
        <v>339</v>
      </c>
      <c r="AJ14" s="36">
        <v>5.539000852717526E-5</v>
      </c>
      <c r="AK14" s="36">
        <v>6.6935639154155948E-5</v>
      </c>
      <c r="AL14" s="36">
        <v>1.6741148069889292E-4</v>
      </c>
      <c r="AM14" s="36">
        <v>8.4625417708557451E-5</v>
      </c>
      <c r="AN14" s="36">
        <v>1.03353332945383E-2</v>
      </c>
      <c r="AO14" s="36">
        <v>9.2582990379156183E-2</v>
      </c>
      <c r="AP14" s="36">
        <v>9.526763463</v>
      </c>
      <c r="AQ14" s="36">
        <v>5.1297957099999998</v>
      </c>
      <c r="AR14" s="36">
        <v>14.656559173</v>
      </c>
      <c r="AS14" s="36">
        <v>0.97572755600000005</v>
      </c>
      <c r="AT14" s="36">
        <v>11.120051584</v>
      </c>
      <c r="AU14" s="36">
        <v>30.917747351999999</v>
      </c>
      <c r="AV14" s="36">
        <v>16.904073154999999</v>
      </c>
      <c r="AW14" s="36">
        <v>46.999409944</v>
      </c>
      <c r="AX14" s="36">
        <v>15.446237002</v>
      </c>
      <c r="AY14" s="36">
        <v>42.946100522999998</v>
      </c>
      <c r="AZ14" s="36">
        <v>4.8864368571428576E-2</v>
      </c>
      <c r="BA14" s="36">
        <v>9.7728737142857153E-2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34.993014178000003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5.2679833230000002</v>
      </c>
      <c r="E15" s="36">
        <v>2</v>
      </c>
      <c r="F15" s="36">
        <v>0</v>
      </c>
      <c r="G15" s="36">
        <v>0</v>
      </c>
      <c r="H15" s="36">
        <v>2</v>
      </c>
      <c r="I15" s="36">
        <v>3.7768249913636971E-3</v>
      </c>
      <c r="J15" s="36">
        <v>1.5549923443312641</v>
      </c>
      <c r="K15" s="36">
        <v>3.7768249913636971E-3</v>
      </c>
      <c r="L15" s="36">
        <v>0</v>
      </c>
      <c r="M15" s="36">
        <v>0.34109716932163014</v>
      </c>
      <c r="N15" s="36">
        <v>1.2176720000009977</v>
      </c>
      <c r="O15" s="36">
        <v>1.8052268E-2</v>
      </c>
      <c r="P15" s="36">
        <v>2.9840973E-2</v>
      </c>
      <c r="Q15" s="36">
        <v>1.3994745999999999E-2</v>
      </c>
      <c r="R15" s="36">
        <v>4.057522E-3</v>
      </c>
      <c r="S15" s="36">
        <v>2.4548552000000001E-2</v>
      </c>
      <c r="T15" s="36">
        <v>5.2924210000000003E-3</v>
      </c>
      <c r="U15" s="36">
        <v>0</v>
      </c>
      <c r="V15" s="36">
        <v>0</v>
      </c>
      <c r="W15" s="36">
        <v>2.1829092991363697E-2</v>
      </c>
      <c r="X15" s="36">
        <v>1.5848333173312641</v>
      </c>
      <c r="Y15" s="36">
        <v>1.6066624103226277</v>
      </c>
      <c r="Z15" s="36">
        <v>2.2820588240362073E-3</v>
      </c>
      <c r="AA15" s="36">
        <v>4.8836058834374847E-4</v>
      </c>
      <c r="AB15" s="36">
        <v>4.8836099999999998E-4</v>
      </c>
      <c r="AC15" s="36">
        <v>3.8204792381443319E-5</v>
      </c>
      <c r="AD15" s="36">
        <v>1.8230377638498458E-2</v>
      </c>
      <c r="AE15" s="36">
        <v>0.16407339874648613</v>
      </c>
      <c r="AF15" s="36">
        <v>0.18230377638498463</v>
      </c>
      <c r="AG15" s="36">
        <v>0</v>
      </c>
      <c r="AH15" s="36">
        <v>0</v>
      </c>
      <c r="AI15" s="36">
        <v>0</v>
      </c>
      <c r="AJ15" s="36">
        <v>2.7995417245120794E-5</v>
      </c>
      <c r="AK15" s="36">
        <v>3.3830851384864389E-5</v>
      </c>
      <c r="AL15" s="36">
        <v>8.4613712443988662E-5</v>
      </c>
      <c r="AM15" s="36">
        <v>6.620020962656411E-5</v>
      </c>
      <c r="AN15" s="36">
        <v>1.8264208489883322E-2</v>
      </c>
      <c r="AO15" s="36">
        <v>0.16415801245893011</v>
      </c>
      <c r="AP15" s="36">
        <v>8.7745807809999992</v>
      </c>
      <c r="AQ15" s="36">
        <v>4.7247742659999998</v>
      </c>
      <c r="AR15" s="36">
        <v>13.499355046999998</v>
      </c>
      <c r="AS15" s="36">
        <v>0.78556390300000001</v>
      </c>
      <c r="AT15" s="36">
        <v>35.571011945000002</v>
      </c>
      <c r="AU15" s="36">
        <v>80.365147250000007</v>
      </c>
      <c r="AV15" s="36">
        <v>31.120487910000001</v>
      </c>
      <c r="AW15" s="36">
        <v>70.310133354000001</v>
      </c>
      <c r="AX15" s="36">
        <v>28.848506315000002</v>
      </c>
      <c r="AY15" s="36">
        <v>65.177073441000005</v>
      </c>
      <c r="AZ15" s="36">
        <v>2.349534857142857E-2</v>
      </c>
      <c r="BA15" s="36">
        <v>4.6990697142857141E-2</v>
      </c>
      <c r="BB15" s="36">
        <v>1.1818672269999999</v>
      </c>
      <c r="BC15" s="36">
        <v>32.009577473999997</v>
      </c>
      <c r="BD15" s="36">
        <v>72.318842407000005</v>
      </c>
      <c r="BE15" s="36">
        <v>0.10010168428571428</v>
      </c>
      <c r="BF15" s="36">
        <v>0.20020336857142856</v>
      </c>
      <c r="BG15" s="36">
        <v>2.3555713890000001</v>
      </c>
      <c r="BH15" s="36">
        <v>13.915427771999999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4.5898868950000002</v>
      </c>
      <c r="E16" s="36">
        <v>45</v>
      </c>
      <c r="F16" s="36">
        <v>0</v>
      </c>
      <c r="G16" s="36">
        <v>3</v>
      </c>
      <c r="H16" s="36">
        <v>42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7.5000000000000011E-2</v>
      </c>
      <c r="V16" s="36">
        <v>0.18</v>
      </c>
      <c r="W16" s="36">
        <v>7.5000000000000011E-2</v>
      </c>
      <c r="X16" s="36">
        <v>0.18</v>
      </c>
      <c r="Y16" s="36">
        <v>0.255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6.9784672073065108E-3</v>
      </c>
      <c r="AH16" s="36">
        <v>1.1871415479096136E-2</v>
      </c>
      <c r="AI16" s="36">
        <v>3.8020614439807886E-2</v>
      </c>
      <c r="AJ16" s="36">
        <v>0</v>
      </c>
      <c r="AK16" s="36">
        <v>0</v>
      </c>
      <c r="AL16" s="36">
        <v>0</v>
      </c>
      <c r="AM16" s="36">
        <v>6.9784672073065108E-3</v>
      </c>
      <c r="AN16" s="36">
        <v>1.1871415479096136E-2</v>
      </c>
      <c r="AO16" s="36">
        <v>3.8020614439807886E-2</v>
      </c>
      <c r="AP16" s="36">
        <v>0.21883040500000001</v>
      </c>
      <c r="AQ16" s="36">
        <v>0.117831756</v>
      </c>
      <c r="AR16" s="36">
        <v>0.33666216100000002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7.7414149999999998E-3</v>
      </c>
      <c r="BC16" s="36">
        <v>0.40803534499999999</v>
      </c>
      <c r="BD16" s="36">
        <v>0.82820712699999999</v>
      </c>
      <c r="BE16" s="36">
        <v>6.5568142857142864E-4</v>
      </c>
      <c r="BF16" s="36">
        <v>1.3113628571428573E-3</v>
      </c>
      <c r="BG16" s="36">
        <v>9.0074400000000002E-3</v>
      </c>
      <c r="BH16" s="36">
        <v>0.13957757300000001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4.9947110459999999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4.8877260000000002E-3</v>
      </c>
      <c r="P17" s="36">
        <v>7.3604840000000005E-3</v>
      </c>
      <c r="Q17" s="36">
        <v>4.2295609999999997E-3</v>
      </c>
      <c r="R17" s="36">
        <v>6.5816500000000005E-4</v>
      </c>
      <c r="S17" s="36">
        <v>6.5020080000000001E-3</v>
      </c>
      <c r="T17" s="36">
        <v>8.5847600000000005E-4</v>
      </c>
      <c r="U17" s="36">
        <v>0</v>
      </c>
      <c r="V17" s="36">
        <v>0</v>
      </c>
      <c r="W17" s="36">
        <v>4.8877260000000002E-3</v>
      </c>
      <c r="X17" s="36">
        <v>7.3604840000000005E-3</v>
      </c>
      <c r="Y17" s="36">
        <v>1.2248210000000001E-2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6.3081120000000003E-3</v>
      </c>
      <c r="AQ17" s="36">
        <v>3.3966759999999999E-3</v>
      </c>
      <c r="AR17" s="36">
        <v>9.7047880000000007E-3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0.32363539800000002</v>
      </c>
      <c r="BC17" s="36">
        <v>13.684509471</v>
      </c>
      <c r="BD17" s="36">
        <v>35.222578972000001</v>
      </c>
      <c r="BE17" s="36">
        <v>2.7411241428571431E-2</v>
      </c>
      <c r="BF17" s="36">
        <v>5.4822482857142862E-2</v>
      </c>
      <c r="BG17" s="36">
        <v>0.98383814999999997</v>
      </c>
      <c r="BH17" s="36">
        <v>4.9917328620000001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5.2008574679999997</v>
      </c>
      <c r="E18" s="36">
        <v>1</v>
      </c>
      <c r="F18" s="36">
        <v>0</v>
      </c>
      <c r="G18" s="36">
        <v>0</v>
      </c>
      <c r="H18" s="36">
        <v>1</v>
      </c>
      <c r="I18" s="36">
        <v>1.0643612954886856E-3</v>
      </c>
      <c r="J18" s="36">
        <v>0.59050110291095748</v>
      </c>
      <c r="K18" s="36">
        <v>1.0643612954886856E-3</v>
      </c>
      <c r="L18" s="36">
        <v>0</v>
      </c>
      <c r="M18" s="36">
        <v>0.20292546420644786</v>
      </c>
      <c r="N18" s="36">
        <v>0.38863999999999832</v>
      </c>
      <c r="O18" s="36">
        <v>3.8485920999999999E-2</v>
      </c>
      <c r="P18" s="36">
        <v>6.5439035000000007E-2</v>
      </c>
      <c r="Q18" s="36">
        <v>3.5449543999999999E-2</v>
      </c>
      <c r="R18" s="36">
        <v>3.0363769999999998E-3</v>
      </c>
      <c r="S18" s="36">
        <v>6.1478543000000004E-2</v>
      </c>
      <c r="T18" s="36">
        <v>3.9604919999999995E-3</v>
      </c>
      <c r="U18" s="36">
        <v>0</v>
      </c>
      <c r="V18" s="36">
        <v>0</v>
      </c>
      <c r="W18" s="36">
        <v>3.9550282295488688E-2</v>
      </c>
      <c r="X18" s="36">
        <v>0.65594013791095751</v>
      </c>
      <c r="Y18" s="36">
        <v>0.69549042020644625</v>
      </c>
      <c r="Z18" s="36">
        <v>9.7282956843509005E-4</v>
      </c>
      <c r="AA18" s="36">
        <v>2.0818552764510919E-4</v>
      </c>
      <c r="AB18" s="36">
        <v>2.0818599999999999E-4</v>
      </c>
      <c r="AC18" s="36">
        <v>1.047653864104038E-5</v>
      </c>
      <c r="AD18" s="36">
        <v>8.8881120287776262E-3</v>
      </c>
      <c r="AE18" s="36">
        <v>7.999300825899866E-2</v>
      </c>
      <c r="AF18" s="36">
        <v>8.8881120287776269E-2</v>
      </c>
      <c r="AG18" s="36">
        <v>0</v>
      </c>
      <c r="AH18" s="36">
        <v>0</v>
      </c>
      <c r="AI18" s="36">
        <v>0</v>
      </c>
      <c r="AJ18" s="36">
        <v>1.1934314850268391E-5</v>
      </c>
      <c r="AK18" s="36">
        <v>1.4421933009411846E-5</v>
      </c>
      <c r="AL18" s="36">
        <v>3.6070428103112712E-5</v>
      </c>
      <c r="AM18" s="36">
        <v>2.2410853491308773E-5</v>
      </c>
      <c r="AN18" s="36">
        <v>8.9025339617870378E-3</v>
      </c>
      <c r="AO18" s="36">
        <v>8.0029078687101768E-2</v>
      </c>
      <c r="AP18" s="36">
        <v>1.5909452820000001</v>
      </c>
      <c r="AQ18" s="36">
        <v>0.85666284400000003</v>
      </c>
      <c r="AR18" s="36">
        <v>2.447608126</v>
      </c>
      <c r="AS18" s="36">
        <v>0.186621073</v>
      </c>
      <c r="AT18" s="36">
        <v>0.73909690699999997</v>
      </c>
      <c r="AU18" s="36">
        <v>1.935754505</v>
      </c>
      <c r="AV18" s="36">
        <v>1.552752535</v>
      </c>
      <c r="AW18" s="36">
        <v>4.0667843210000001</v>
      </c>
      <c r="AX18" s="36">
        <v>1.405260773</v>
      </c>
      <c r="AY18" s="36">
        <v>3.6804914819999999</v>
      </c>
      <c r="AZ18" s="36">
        <v>5.3834100000000008E-3</v>
      </c>
      <c r="BA18" s="36">
        <v>1.0766820000000002E-2</v>
      </c>
      <c r="BB18" s="36">
        <v>0.93710385600000001</v>
      </c>
      <c r="BC18" s="36">
        <v>56.704324591000002</v>
      </c>
      <c r="BD18" s="36">
        <v>148.51320667600001</v>
      </c>
      <c r="BE18" s="36">
        <v>7.9370738571428581E-2</v>
      </c>
      <c r="BF18" s="36">
        <v>0.15874147714285716</v>
      </c>
      <c r="BG18" s="36">
        <v>4.5153211029999998</v>
      </c>
      <c r="BH18" s="36">
        <v>42.761108688999997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5.0157062769999996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5.9431834000000003E-2</v>
      </c>
      <c r="P19" s="36">
        <v>9.9523123999999991E-2</v>
      </c>
      <c r="Q19" s="36">
        <v>5.4976245E-2</v>
      </c>
      <c r="R19" s="36">
        <v>4.4555890000000003E-3</v>
      </c>
      <c r="S19" s="36">
        <v>9.3711486999999996E-2</v>
      </c>
      <c r="T19" s="36">
        <v>5.8116369999999997E-3</v>
      </c>
      <c r="U19" s="36">
        <v>0</v>
      </c>
      <c r="V19" s="36">
        <v>0</v>
      </c>
      <c r="W19" s="36">
        <v>5.9431834000000003E-2</v>
      </c>
      <c r="X19" s="36">
        <v>9.9523123999999991E-2</v>
      </c>
      <c r="Y19" s="36">
        <v>0.15895495799999998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0.140119296</v>
      </c>
      <c r="AQ19" s="36">
        <v>7.5448850999999997E-2</v>
      </c>
      <c r="AR19" s="36">
        <v>0.21556814699999999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0.65904469600000004</v>
      </c>
      <c r="BC19" s="36">
        <v>39.407454367</v>
      </c>
      <c r="BD19" s="36">
        <v>92.820521287999995</v>
      </c>
      <c r="BE19" s="36">
        <v>5.5819708571428574E-2</v>
      </c>
      <c r="BF19" s="36">
        <v>0.11163941714285715</v>
      </c>
      <c r="BG19" s="36">
        <v>0.80010987700000002</v>
      </c>
      <c r="BH19" s="36">
        <v>11.428975765000001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5.3133380780000001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4.6377024046279905E-3</v>
      </c>
      <c r="J20" s="36">
        <v>0.82949327169649889</v>
      </c>
      <c r="K20" s="36">
        <v>4.6377024046279905E-3</v>
      </c>
      <c r="L20" s="36">
        <v>0</v>
      </c>
      <c r="M20" s="36">
        <v>0.40788897409997549</v>
      </c>
      <c r="N20" s="36">
        <v>0.42624200000115142</v>
      </c>
      <c r="O20" s="36">
        <v>3.9007963000000007E-2</v>
      </c>
      <c r="P20" s="36">
        <v>5.9922664E-2</v>
      </c>
      <c r="Q20" s="36">
        <v>3.6938703000000003E-2</v>
      </c>
      <c r="R20" s="36">
        <v>2.0692599999999998E-3</v>
      </c>
      <c r="S20" s="36">
        <v>5.7223628999999998E-2</v>
      </c>
      <c r="T20" s="36">
        <v>2.6990349999999998E-3</v>
      </c>
      <c r="U20" s="36" t="s">
        <v>339</v>
      </c>
      <c r="V20" s="36" t="s">
        <v>339</v>
      </c>
      <c r="W20" s="36">
        <v>4.3645665404627998E-2</v>
      </c>
      <c r="X20" s="36">
        <v>0.8894159356964989</v>
      </c>
      <c r="Y20" s="36">
        <v>0.9330616011011269</v>
      </c>
      <c r="Z20" s="36">
        <v>2.2843560845644448E-3</v>
      </c>
      <c r="AA20" s="36">
        <v>4.8885220209679125E-4</v>
      </c>
      <c r="AB20" s="36">
        <v>4.8885200000000001E-4</v>
      </c>
      <c r="AC20" s="36">
        <v>2.5919435751014787E-5</v>
      </c>
      <c r="AD20" s="36">
        <v>2.7363930333135361E-3</v>
      </c>
      <c r="AE20" s="36">
        <v>2.4627537299821818E-2</v>
      </c>
      <c r="AF20" s="36">
        <v>2.7363930333135361E-2</v>
      </c>
      <c r="AG20" s="36" t="s">
        <v>339</v>
      </c>
      <c r="AH20" s="36" t="s">
        <v>339</v>
      </c>
      <c r="AI20" s="36" t="s">
        <v>339</v>
      </c>
      <c r="AJ20" s="36">
        <v>2.8023563943703631E-5</v>
      </c>
      <c r="AK20" s="36">
        <v>3.3864865051045694E-5</v>
      </c>
      <c r="AL20" s="36">
        <v>8.4698783391115888E-5</v>
      </c>
      <c r="AM20" s="36">
        <v>5.3942999694718418E-5</v>
      </c>
      <c r="AN20" s="36">
        <v>2.7702578983645819E-3</v>
      </c>
      <c r="AO20" s="36">
        <v>2.4712236083212935E-2</v>
      </c>
      <c r="AP20" s="36">
        <v>5.6285640470000002</v>
      </c>
      <c r="AQ20" s="36">
        <v>3.030765256</v>
      </c>
      <c r="AR20" s="36">
        <v>8.6593293029999998</v>
      </c>
      <c r="AS20" s="36">
        <v>0.49672142400000002</v>
      </c>
      <c r="AT20" s="36">
        <v>9.7592309630000003</v>
      </c>
      <c r="AU20" s="36">
        <v>22.503560931999999</v>
      </c>
      <c r="AV20" s="36">
        <v>10.828189918</v>
      </c>
      <c r="AW20" s="36">
        <v>24.968446028999999</v>
      </c>
      <c r="AX20" s="36">
        <v>9.9652977909999993</v>
      </c>
      <c r="AY20" s="36">
        <v>22.978725157</v>
      </c>
      <c r="AZ20" s="36">
        <v>1.0692382857142857E-2</v>
      </c>
      <c r="BA20" s="36">
        <v>2.1384765714285714E-2</v>
      </c>
      <c r="BB20" s="36">
        <v>0.35508947800000001</v>
      </c>
      <c r="BC20" s="36">
        <v>20.303114062999999</v>
      </c>
      <c r="BD20" s="36">
        <v>46.816431145999999</v>
      </c>
      <c r="BE20" s="36">
        <v>3.0075335714285716E-2</v>
      </c>
      <c r="BF20" s="36">
        <v>6.0150672857142859E-2</v>
      </c>
      <c r="BG20" s="36">
        <v>1.709432512</v>
      </c>
      <c r="BH20" s="36">
        <v>11.957310766000001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5.2867483200000001</v>
      </c>
      <c r="E21" s="36">
        <v>3</v>
      </c>
      <c r="F21" s="36">
        <v>0</v>
      </c>
      <c r="G21" s="36">
        <v>0</v>
      </c>
      <c r="H21" s="36">
        <v>3</v>
      </c>
      <c r="I21" s="36">
        <v>1.0820274903503559E-5</v>
      </c>
      <c r="J21" s="36">
        <v>2.6709805181298436E-3</v>
      </c>
      <c r="K21" s="36">
        <v>1.0820274903503559E-5</v>
      </c>
      <c r="L21" s="36">
        <v>0</v>
      </c>
      <c r="M21" s="36">
        <v>1.9618007930328491E-3</v>
      </c>
      <c r="N21" s="36">
        <v>7.2000000000049802E-4</v>
      </c>
      <c r="O21" s="36">
        <v>3.1428457999999999E-2</v>
      </c>
      <c r="P21" s="36">
        <v>4.8645445000000002E-2</v>
      </c>
      <c r="Q21" s="36">
        <v>2.7444587999999999E-2</v>
      </c>
      <c r="R21" s="36">
        <v>3.9838699999999996E-3</v>
      </c>
      <c r="S21" s="36">
        <v>4.3449092000000002E-2</v>
      </c>
      <c r="T21" s="36">
        <v>5.1963529999999999E-3</v>
      </c>
      <c r="U21" s="36">
        <v>0</v>
      </c>
      <c r="V21" s="36">
        <v>0</v>
      </c>
      <c r="W21" s="36">
        <v>3.1439278274903504E-2</v>
      </c>
      <c r="X21" s="36">
        <v>5.1316425518129843E-2</v>
      </c>
      <c r="Y21" s="36">
        <v>8.2755703793033347E-2</v>
      </c>
      <c r="Z21" s="36">
        <v>6.8509061773441357E-6</v>
      </c>
      <c r="AA21" s="36">
        <v>1.4660939219516448E-6</v>
      </c>
      <c r="AB21" s="36">
        <v>1.46609E-6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8.4043978263811503E-8</v>
      </c>
      <c r="AK21" s="36">
        <v>1.0156231334368598E-7</v>
      </c>
      <c r="AL21" s="36">
        <v>2.5401561074083995E-7</v>
      </c>
      <c r="AM21" s="36">
        <v>8.4043978263811503E-8</v>
      </c>
      <c r="AN21" s="36">
        <v>1.0156231334368598E-7</v>
      </c>
      <c r="AO21" s="36">
        <v>2.5401561074083995E-7</v>
      </c>
      <c r="AP21" s="36">
        <v>2.4473631760000001</v>
      </c>
      <c r="AQ21" s="36">
        <v>1.3178109410000001</v>
      </c>
      <c r="AR21" s="36">
        <v>3.7651741169999999</v>
      </c>
      <c r="AS21" s="36">
        <v>0.41533462900000001</v>
      </c>
      <c r="AT21" s="36">
        <v>3.136201587</v>
      </c>
      <c r="AU21" s="36">
        <v>7.4032122439999997</v>
      </c>
      <c r="AV21" s="36">
        <v>5.046806771</v>
      </c>
      <c r="AW21" s="36">
        <v>11.913322738</v>
      </c>
      <c r="AX21" s="36">
        <v>4.6061029549999999</v>
      </c>
      <c r="AY21" s="36">
        <v>10.873012095</v>
      </c>
      <c r="AZ21" s="36">
        <v>1.4294385714285715E-2</v>
      </c>
      <c r="BA21" s="36">
        <v>2.8588771428571431E-2</v>
      </c>
      <c r="BB21" s="36">
        <v>0.251815707</v>
      </c>
      <c r="BC21" s="36">
        <v>6.5582575639999998</v>
      </c>
      <c r="BD21" s="36">
        <v>15.481202769999999</v>
      </c>
      <c r="BE21" s="36">
        <v>2.1328264285714285E-2</v>
      </c>
      <c r="BF21" s="36">
        <v>4.265652857142857E-2</v>
      </c>
      <c r="BG21" s="36">
        <v>0.70312589400000003</v>
      </c>
      <c r="BH21" s="36">
        <v>11.954411186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5.3663205180000002</v>
      </c>
      <c r="E22" s="36">
        <v>2</v>
      </c>
      <c r="F22" s="36">
        <v>0</v>
      </c>
      <c r="G22" s="36">
        <v>0</v>
      </c>
      <c r="H22" s="36">
        <v>2</v>
      </c>
      <c r="I22" s="36">
        <v>3.4289712582500011E-3</v>
      </c>
      <c r="J22" s="36">
        <v>1.0749447541013673</v>
      </c>
      <c r="K22" s="36">
        <v>3.4289712582500011E-3</v>
      </c>
      <c r="L22" s="36">
        <v>0</v>
      </c>
      <c r="M22" s="36">
        <v>0.36145372535954085</v>
      </c>
      <c r="N22" s="36">
        <v>0.7169200000000765</v>
      </c>
      <c r="O22" s="36">
        <v>7.9782537000000014E-2</v>
      </c>
      <c r="P22" s="36">
        <v>0.13788179</v>
      </c>
      <c r="Q22" s="36">
        <v>7.170420000000001E-2</v>
      </c>
      <c r="R22" s="36">
        <v>8.0783369999999997E-3</v>
      </c>
      <c r="S22" s="36">
        <v>0.12734482799999999</v>
      </c>
      <c r="T22" s="36">
        <v>1.0536962E-2</v>
      </c>
      <c r="U22" s="36">
        <v>0</v>
      </c>
      <c r="V22" s="36">
        <v>0</v>
      </c>
      <c r="W22" s="36">
        <v>8.3211508258250022E-2</v>
      </c>
      <c r="X22" s="36">
        <v>1.2128265441013673</v>
      </c>
      <c r="Y22" s="36">
        <v>1.2960380523596173</v>
      </c>
      <c r="Z22" s="36">
        <v>2.4791520358782878E-3</v>
      </c>
      <c r="AA22" s="36">
        <v>5.3053853567795349E-4</v>
      </c>
      <c r="AB22" s="36">
        <v>5.3053900000000001E-4</v>
      </c>
      <c r="AC22" s="36">
        <v>4.2263219910072891E-5</v>
      </c>
      <c r="AD22" s="36">
        <v>1.8625610547493704E-2</v>
      </c>
      <c r="AE22" s="36">
        <v>0.16763049492744334</v>
      </c>
      <c r="AF22" s="36">
        <v>0.18625610547493701</v>
      </c>
      <c r="AG22" s="36">
        <v>0</v>
      </c>
      <c r="AH22" s="36">
        <v>0</v>
      </c>
      <c r="AI22" s="36">
        <v>0</v>
      </c>
      <c r="AJ22" s="36">
        <v>3.0413281711293278E-5</v>
      </c>
      <c r="AK22" s="36">
        <v>3.6752701511534643E-5</v>
      </c>
      <c r="AL22" s="36">
        <v>9.1921497388860503E-5</v>
      </c>
      <c r="AM22" s="36">
        <v>7.2676501621366169E-5</v>
      </c>
      <c r="AN22" s="36">
        <v>1.8662363249005238E-2</v>
      </c>
      <c r="AO22" s="36">
        <v>0.16772241642483218</v>
      </c>
      <c r="AP22" s="36">
        <v>22.115475110999999</v>
      </c>
      <c r="AQ22" s="36">
        <v>11.908332752</v>
      </c>
      <c r="AR22" s="36">
        <v>34.023807863000002</v>
      </c>
      <c r="AS22" s="36">
        <v>2.689800483</v>
      </c>
      <c r="AT22" s="36">
        <v>75.071271452000005</v>
      </c>
      <c r="AU22" s="36">
        <v>191.69985388800001</v>
      </c>
      <c r="AV22" s="36">
        <v>68.768709658999995</v>
      </c>
      <c r="AW22" s="36">
        <v>175.605812168</v>
      </c>
      <c r="AX22" s="36">
        <v>63.68872022</v>
      </c>
      <c r="AY22" s="36">
        <v>162.63369627899999</v>
      </c>
      <c r="AZ22" s="36">
        <v>0.12495867285714286</v>
      </c>
      <c r="BA22" s="36">
        <v>0.24991734714285715</v>
      </c>
      <c r="BB22" s="36">
        <v>0.97166606099999997</v>
      </c>
      <c r="BC22" s="36">
        <v>44.961638254</v>
      </c>
      <c r="BD22" s="36">
        <v>114.81275483</v>
      </c>
      <c r="BE22" s="36">
        <v>8.2298084285714293E-2</v>
      </c>
      <c r="BF22" s="36">
        <v>0.16459617000000001</v>
      </c>
      <c r="BG22" s="36">
        <v>2.75358262</v>
      </c>
      <c r="BH22" s="36">
        <v>24.953409660999998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5.4240421410000002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6.1665403766240148E-2</v>
      </c>
      <c r="J23" s="36">
        <v>6.5517266634151463</v>
      </c>
      <c r="K23" s="36">
        <v>6.1665403766240148E-2</v>
      </c>
      <c r="L23" s="36">
        <v>0</v>
      </c>
      <c r="M23" s="36">
        <v>4.2153160671864471</v>
      </c>
      <c r="N23" s="36">
        <v>2.3980759999949397</v>
      </c>
      <c r="O23" s="36">
        <v>7.3870805999999997E-2</v>
      </c>
      <c r="P23" s="36">
        <v>0.112749104</v>
      </c>
      <c r="Q23" s="36">
        <v>6.6008559999999994E-2</v>
      </c>
      <c r="R23" s="36">
        <v>7.8622459999999998E-3</v>
      </c>
      <c r="S23" s="36">
        <v>0.102493999</v>
      </c>
      <c r="T23" s="36">
        <v>1.0255105E-2</v>
      </c>
      <c r="U23" s="36" t="s">
        <v>339</v>
      </c>
      <c r="V23" s="36" t="s">
        <v>339</v>
      </c>
      <c r="W23" s="36">
        <v>0.13553620976624015</v>
      </c>
      <c r="X23" s="36">
        <v>6.664475767415146</v>
      </c>
      <c r="Y23" s="36">
        <v>6.8000119771813861</v>
      </c>
      <c r="Z23" s="36">
        <v>2.2128884927520028E-2</v>
      </c>
      <c r="AA23" s="36">
        <v>4.7355813744892859E-3</v>
      </c>
      <c r="AB23" s="36">
        <v>4.735581E-3</v>
      </c>
      <c r="AC23" s="36">
        <v>4.7102122977994509E-4</v>
      </c>
      <c r="AD23" s="36">
        <v>3.7231866371108341E-2</v>
      </c>
      <c r="AE23" s="36">
        <v>0.3350867973399751</v>
      </c>
      <c r="AF23" s="36">
        <v>0.37231866371108341</v>
      </c>
      <c r="AG23" s="36" t="s">
        <v>339</v>
      </c>
      <c r="AH23" s="36" t="s">
        <v>339</v>
      </c>
      <c r="AI23" s="36" t="s">
        <v>339</v>
      </c>
      <c r="AJ23" s="36">
        <v>2.7146837277064375E-4</v>
      </c>
      <c r="AK23" s="36">
        <v>3.2805391305199943E-4</v>
      </c>
      <c r="AL23" s="36">
        <v>8.2048953333541434E-4</v>
      </c>
      <c r="AM23" s="36">
        <v>7.4248960255058889E-4</v>
      </c>
      <c r="AN23" s="36">
        <v>3.7559920284160338E-2</v>
      </c>
      <c r="AO23" s="36">
        <v>0.33590728687331051</v>
      </c>
      <c r="AP23" s="36">
        <v>72.901337729999995</v>
      </c>
      <c r="AQ23" s="36">
        <v>39.25456647</v>
      </c>
      <c r="AR23" s="36">
        <v>112.15590419999999</v>
      </c>
      <c r="AS23" s="36">
        <v>7.7183280099999996</v>
      </c>
      <c r="AT23" s="36">
        <v>287.93172691199999</v>
      </c>
      <c r="AU23" s="36">
        <v>725.09767224200004</v>
      </c>
      <c r="AV23" s="36">
        <v>161.61635727800001</v>
      </c>
      <c r="AW23" s="36">
        <v>406.99802593999999</v>
      </c>
      <c r="AX23" s="36">
        <v>152.652875599</v>
      </c>
      <c r="AY23" s="36">
        <v>384.42531479600001</v>
      </c>
      <c r="AZ23" s="36">
        <v>0.10881880571428572</v>
      </c>
      <c r="BA23" s="36">
        <v>0.21763761142857144</v>
      </c>
      <c r="BB23" s="36">
        <v>0.496154606</v>
      </c>
      <c r="BC23" s="36">
        <v>26.926328989000002</v>
      </c>
      <c r="BD23" s="36">
        <v>67.808499889000004</v>
      </c>
      <c r="BE23" s="36">
        <v>4.2023257142857144E-2</v>
      </c>
      <c r="BF23" s="36">
        <v>8.4046515714285716E-2</v>
      </c>
      <c r="BG23" s="36">
        <v>1.801659994</v>
      </c>
      <c r="BH23" s="36">
        <v>21.123760183000002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5.4347603549999999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2.4141762180475146E-2</v>
      </c>
      <c r="J24" s="36">
        <v>2.9535999760690599</v>
      </c>
      <c r="K24" s="36">
        <v>2.4141762180475146E-2</v>
      </c>
      <c r="L24" s="36">
        <v>0</v>
      </c>
      <c r="M24" s="36">
        <v>1.4704917382455527</v>
      </c>
      <c r="N24" s="36">
        <v>1.5072500000039821</v>
      </c>
      <c r="O24" s="36">
        <v>0.12502851700000001</v>
      </c>
      <c r="P24" s="36">
        <v>0.19049217500000001</v>
      </c>
      <c r="Q24" s="36">
        <v>0.111434967</v>
      </c>
      <c r="R24" s="36">
        <v>1.3593549999999999E-2</v>
      </c>
      <c r="S24" s="36">
        <v>0.17276145700000001</v>
      </c>
      <c r="T24" s="36">
        <v>1.7730717999999999E-2</v>
      </c>
      <c r="U24" s="36" t="s">
        <v>339</v>
      </c>
      <c r="V24" s="36" t="s">
        <v>339</v>
      </c>
      <c r="W24" s="36">
        <v>0.14917027918047515</v>
      </c>
      <c r="X24" s="36">
        <v>3.14409215106906</v>
      </c>
      <c r="Y24" s="36">
        <v>3.293262430249535</v>
      </c>
      <c r="Z24" s="36">
        <v>9.3878219525451549E-3</v>
      </c>
      <c r="AA24" s="36">
        <v>2.0089938978446629E-3</v>
      </c>
      <c r="AB24" s="36">
        <v>2.0089940000000001E-3</v>
      </c>
      <c r="AC24" s="36">
        <v>1.7136968087239009E-4</v>
      </c>
      <c r="AD24" s="36">
        <v>1.9858666085064848E-2</v>
      </c>
      <c r="AE24" s="36">
        <v>0.17872799476558363</v>
      </c>
      <c r="AF24" s="36">
        <v>0.19858666085064847</v>
      </c>
      <c r="AG24" s="36" t="s">
        <v>339</v>
      </c>
      <c r="AH24" s="36" t="s">
        <v>339</v>
      </c>
      <c r="AI24" s="36" t="s">
        <v>339</v>
      </c>
      <c r="AJ24" s="36">
        <v>1.1516608671284742E-4</v>
      </c>
      <c r="AK24" s="36">
        <v>1.3917159119398203E-4</v>
      </c>
      <c r="AL24" s="36">
        <v>3.4807947526051134E-4</v>
      </c>
      <c r="AM24" s="36">
        <v>2.8653576758523754E-4</v>
      </c>
      <c r="AN24" s="36">
        <v>1.9997837676258831E-2</v>
      </c>
      <c r="AO24" s="36">
        <v>0.17907607424084412</v>
      </c>
      <c r="AP24" s="36">
        <v>42.935942775000001</v>
      </c>
      <c r="AQ24" s="36">
        <v>23.119353801999999</v>
      </c>
      <c r="AR24" s="36">
        <v>66.055296577000007</v>
      </c>
      <c r="AS24" s="36">
        <v>4.9911818810000002</v>
      </c>
      <c r="AT24" s="36">
        <v>96.353378629999995</v>
      </c>
      <c r="AU24" s="36">
        <v>243.433704436</v>
      </c>
      <c r="AV24" s="36">
        <v>63.367359759999999</v>
      </c>
      <c r="AW24" s="36">
        <v>160.09559131200001</v>
      </c>
      <c r="AX24" s="36">
        <v>59.396538892000002</v>
      </c>
      <c r="AY24" s="36">
        <v>150.06344041899999</v>
      </c>
      <c r="AZ24" s="36">
        <v>5.1043848571428574E-2</v>
      </c>
      <c r="BA24" s="36">
        <v>0.10208769857142858</v>
      </c>
      <c r="BB24" s="36">
        <v>0.308810582</v>
      </c>
      <c r="BC24" s="36">
        <v>21.782019028000001</v>
      </c>
      <c r="BD24" s="36">
        <v>55.031568769000003</v>
      </c>
      <c r="BE24" s="36">
        <v>2.6155609999999999E-2</v>
      </c>
      <c r="BF24" s="36">
        <v>5.2311221428571426E-2</v>
      </c>
      <c r="BG24" s="36">
        <v>2.3191956600000001</v>
      </c>
      <c r="BH24" s="36">
        <v>14.227777100999999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5.4043501950000001</v>
      </c>
      <c r="E25" s="36">
        <v>1</v>
      </c>
      <c r="F25" s="36">
        <v>0</v>
      </c>
      <c r="G25" s="36">
        <v>0</v>
      </c>
      <c r="H25" s="36">
        <v>1</v>
      </c>
      <c r="I25" s="36">
        <v>7.3304375113649931E-4</v>
      </c>
      <c r="J25" s="36">
        <v>0.17857220274818644</v>
      </c>
      <c r="K25" s="36">
        <v>7.3304375113649931E-4</v>
      </c>
      <c r="L25" s="36">
        <v>0</v>
      </c>
      <c r="M25" s="36">
        <v>9.1534246499368796E-2</v>
      </c>
      <c r="N25" s="36">
        <v>8.7770999999954136E-2</v>
      </c>
      <c r="O25" s="36">
        <v>4.0005479000000004E-2</v>
      </c>
      <c r="P25" s="36">
        <v>6.5352851000000003E-2</v>
      </c>
      <c r="Q25" s="36">
        <v>3.7657167000000005E-2</v>
      </c>
      <c r="R25" s="36">
        <v>2.348312E-3</v>
      </c>
      <c r="S25" s="36">
        <v>6.2289835000000002E-2</v>
      </c>
      <c r="T25" s="36">
        <v>3.063016E-3</v>
      </c>
      <c r="U25" s="36">
        <v>0</v>
      </c>
      <c r="V25" s="36">
        <v>0</v>
      </c>
      <c r="W25" s="36">
        <v>4.0738522751136499E-2</v>
      </c>
      <c r="X25" s="36">
        <v>0.24392505374818646</v>
      </c>
      <c r="Y25" s="36">
        <v>0.28466357649932295</v>
      </c>
      <c r="Z25" s="36">
        <v>4.1032262173352867E-4</v>
      </c>
      <c r="AA25" s="36">
        <v>8.7809041050975118E-5</v>
      </c>
      <c r="AB25" s="36">
        <v>8.7808999999999999E-5</v>
      </c>
      <c r="AC25" s="36">
        <v>6.8312476124841245E-6</v>
      </c>
      <c r="AD25" s="36">
        <v>2.7172870087856459E-3</v>
      </c>
      <c r="AE25" s="36">
        <v>2.4455583079070812E-2</v>
      </c>
      <c r="AF25" s="36">
        <v>2.717287008785646E-2</v>
      </c>
      <c r="AG25" s="36">
        <v>0</v>
      </c>
      <c r="AH25" s="36">
        <v>0</v>
      </c>
      <c r="AI25" s="36">
        <v>0</v>
      </c>
      <c r="AJ25" s="36">
        <v>5.0336730264630949E-6</v>
      </c>
      <c r="AK25" s="36">
        <v>6.0829043049169718E-6</v>
      </c>
      <c r="AL25" s="36">
        <v>1.5213838688990728E-5</v>
      </c>
      <c r="AM25" s="36">
        <v>1.1864920638947219E-5</v>
      </c>
      <c r="AN25" s="36">
        <v>2.723369913090563E-3</v>
      </c>
      <c r="AO25" s="36">
        <v>2.4470796917759802E-2</v>
      </c>
      <c r="AP25" s="36">
        <v>11.98083679</v>
      </c>
      <c r="AQ25" s="36">
        <v>6.4512198100000004</v>
      </c>
      <c r="AR25" s="36">
        <v>18.432056599999999</v>
      </c>
      <c r="AS25" s="36">
        <v>1.6527303120000001</v>
      </c>
      <c r="AT25" s="36">
        <v>24.544751868999999</v>
      </c>
      <c r="AU25" s="36">
        <v>62.021187335999997</v>
      </c>
      <c r="AV25" s="36">
        <v>16.035020812999999</v>
      </c>
      <c r="AW25" s="36">
        <v>40.518275965999997</v>
      </c>
      <c r="AX25" s="36">
        <v>15.029080114999999</v>
      </c>
      <c r="AY25" s="36">
        <v>37.976403195000003</v>
      </c>
      <c r="AZ25" s="36">
        <v>4.8704972857142863E-2</v>
      </c>
      <c r="BA25" s="36">
        <v>9.7409945714285726E-2</v>
      </c>
      <c r="BB25" s="36">
        <v>0.19779803700000001</v>
      </c>
      <c r="BC25" s="36">
        <v>9.9287793180000001</v>
      </c>
      <c r="BD25" s="36">
        <v>25.088649720999999</v>
      </c>
      <c r="BE25" s="36">
        <v>1.6753080000000004E-2</v>
      </c>
      <c r="BF25" s="36">
        <v>3.3506160000000007E-2</v>
      </c>
      <c r="BG25" s="36">
        <v>0.76299018299999999</v>
      </c>
      <c r="BH25" s="36">
        <v>10.231544348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5.4561972470000004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5.8600532961889891E-2</v>
      </c>
      <c r="J26" s="36">
        <v>4.2127794794750297</v>
      </c>
      <c r="K26" s="36">
        <v>5.8600532961889891E-2</v>
      </c>
      <c r="L26" s="36">
        <v>0</v>
      </c>
      <c r="M26" s="36">
        <v>2.5375515124389847</v>
      </c>
      <c r="N26" s="36">
        <v>1.733828499997935</v>
      </c>
      <c r="O26" s="36">
        <v>4.8064530000000001E-2</v>
      </c>
      <c r="P26" s="36">
        <v>6.9571779E-2</v>
      </c>
      <c r="Q26" s="36">
        <v>4.2640588E-2</v>
      </c>
      <c r="R26" s="36">
        <v>5.4239420000000002E-3</v>
      </c>
      <c r="S26" s="36">
        <v>6.2497071000000001E-2</v>
      </c>
      <c r="T26" s="36">
        <v>7.0747080000000007E-3</v>
      </c>
      <c r="U26" s="36" t="s">
        <v>339</v>
      </c>
      <c r="V26" s="36" t="s">
        <v>339</v>
      </c>
      <c r="W26" s="36">
        <v>0.10666506296188989</v>
      </c>
      <c r="X26" s="36">
        <v>4.2823512584750301</v>
      </c>
      <c r="Y26" s="36">
        <v>4.3890163214369196</v>
      </c>
      <c r="Z26" s="36">
        <v>1.8216279708126705E-2</v>
      </c>
      <c r="AA26" s="36">
        <v>3.8982838575391146E-3</v>
      </c>
      <c r="AB26" s="36">
        <v>3.8982840000000001E-3</v>
      </c>
      <c r="AC26" s="36">
        <v>4.1209933818057325E-4</v>
      </c>
      <c r="AD26" s="36">
        <v>1.9660221699308596E-2</v>
      </c>
      <c r="AE26" s="36">
        <v>0.17694199529377735</v>
      </c>
      <c r="AF26" s="36">
        <v>0.19660221699308594</v>
      </c>
      <c r="AG26" s="36" t="s">
        <v>339</v>
      </c>
      <c r="AH26" s="36" t="s">
        <v>339</v>
      </c>
      <c r="AI26" s="36" t="s">
        <v>339</v>
      </c>
      <c r="AJ26" s="36">
        <v>2.2347011149778813E-4</v>
      </c>
      <c r="AK26" s="36">
        <v>2.7005077526664638E-4</v>
      </c>
      <c r="AL26" s="36">
        <v>6.7541896548045806E-4</v>
      </c>
      <c r="AM26" s="36">
        <v>6.3556944967836139E-4</v>
      </c>
      <c r="AN26" s="36">
        <v>1.9930272474575243E-2</v>
      </c>
      <c r="AO26" s="36">
        <v>0.17761741425925781</v>
      </c>
      <c r="AP26" s="36">
        <v>43.177666661000004</v>
      </c>
      <c r="AQ26" s="36">
        <v>23.249512816999999</v>
      </c>
      <c r="AR26" s="36">
        <v>66.427179477999999</v>
      </c>
      <c r="AS26" s="36">
        <v>3.7696451049999999</v>
      </c>
      <c r="AT26" s="36">
        <v>193.136213497</v>
      </c>
      <c r="AU26" s="36">
        <v>507.31409886500001</v>
      </c>
      <c r="AV26" s="36">
        <v>105.58214592</v>
      </c>
      <c r="AW26" s="36">
        <v>277.33437579600002</v>
      </c>
      <c r="AX26" s="36">
        <v>100.10346465400001</v>
      </c>
      <c r="AY26" s="36">
        <v>262.94343274599998</v>
      </c>
      <c r="AZ26" s="36">
        <v>4.5167619999999999E-2</v>
      </c>
      <c r="BA26" s="36">
        <v>9.0335239999999997E-2</v>
      </c>
      <c r="BB26" s="36">
        <v>0.33545389599999997</v>
      </c>
      <c r="BC26" s="36">
        <v>13.830244116999999</v>
      </c>
      <c r="BD26" s="36">
        <v>36.328131863999999</v>
      </c>
      <c r="BE26" s="36">
        <v>2.8412242857142861E-2</v>
      </c>
      <c r="BF26" s="36">
        <v>5.682448714285715E-2</v>
      </c>
      <c r="BG26" s="36">
        <v>3.8473587469999999</v>
      </c>
      <c r="BH26" s="36">
        <v>11.87265588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5.4397433489999996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2.8154367532159858E-3</v>
      </c>
      <c r="J27" s="36">
        <v>0.36086766116705998</v>
      </c>
      <c r="K27" s="36">
        <v>2.8154367532159858E-3</v>
      </c>
      <c r="L27" s="36">
        <v>0</v>
      </c>
      <c r="M27" s="36">
        <v>0.193030097920243</v>
      </c>
      <c r="N27" s="36">
        <v>0.17065300000003297</v>
      </c>
      <c r="O27" s="36">
        <v>2.8208594000000003E-2</v>
      </c>
      <c r="P27" s="36">
        <v>4.7407708999999999E-2</v>
      </c>
      <c r="Q27" s="36">
        <v>2.6152500000000002E-2</v>
      </c>
      <c r="R27" s="36">
        <v>2.0560940000000001E-3</v>
      </c>
      <c r="S27" s="36">
        <v>4.4725846E-2</v>
      </c>
      <c r="T27" s="36">
        <v>2.681863E-3</v>
      </c>
      <c r="U27" s="36" t="s">
        <v>339</v>
      </c>
      <c r="V27" s="36" t="s">
        <v>339</v>
      </c>
      <c r="W27" s="36">
        <v>3.1024030753215991E-2</v>
      </c>
      <c r="X27" s="36">
        <v>0.40827537016706</v>
      </c>
      <c r="Y27" s="36">
        <v>0.43929940092027597</v>
      </c>
      <c r="Z27" s="36">
        <v>1.3510771340307353E-3</v>
      </c>
      <c r="AA27" s="36">
        <v>2.8913050668257721E-4</v>
      </c>
      <c r="AB27" s="36">
        <v>2.8913099999999998E-4</v>
      </c>
      <c r="AC27" s="36">
        <v>2.9165401570184233E-5</v>
      </c>
      <c r="AD27" s="36">
        <v>4.5814865030653629E-3</v>
      </c>
      <c r="AE27" s="36">
        <v>4.1233378527588259E-2</v>
      </c>
      <c r="AF27" s="36">
        <v>4.5814865030653629E-2</v>
      </c>
      <c r="AG27" s="36" t="s">
        <v>339</v>
      </c>
      <c r="AH27" s="36" t="s">
        <v>339</v>
      </c>
      <c r="AI27" s="36" t="s">
        <v>339</v>
      </c>
      <c r="AJ27" s="36">
        <v>1.6574507349071877E-5</v>
      </c>
      <c r="AK27" s="36">
        <v>2.0029338730482625E-5</v>
      </c>
      <c r="AL27" s="36">
        <v>5.0095006138170098E-5</v>
      </c>
      <c r="AM27" s="36">
        <v>4.5739908919256107E-5</v>
      </c>
      <c r="AN27" s="36">
        <v>4.6015158417958453E-3</v>
      </c>
      <c r="AO27" s="36">
        <v>4.1283473533726432E-2</v>
      </c>
      <c r="AP27" s="36">
        <v>7.4676657410000002</v>
      </c>
      <c r="AQ27" s="36">
        <v>4.0210507829999997</v>
      </c>
      <c r="AR27" s="36">
        <v>11.488716524000001</v>
      </c>
      <c r="AS27" s="36">
        <v>1.296063331</v>
      </c>
      <c r="AT27" s="36">
        <v>20.179439218999999</v>
      </c>
      <c r="AU27" s="36">
        <v>48.292070731999999</v>
      </c>
      <c r="AV27" s="36">
        <v>17.070962211000001</v>
      </c>
      <c r="AW27" s="36">
        <v>40.853073547999998</v>
      </c>
      <c r="AX27" s="36">
        <v>15.843683302000001</v>
      </c>
      <c r="AY27" s="36">
        <v>37.916032569999999</v>
      </c>
      <c r="AZ27" s="36">
        <v>2.9438607142857145E-2</v>
      </c>
      <c r="BA27" s="36">
        <v>5.8877215714285717E-2</v>
      </c>
      <c r="BB27" s="36">
        <v>0.38371306300000002</v>
      </c>
      <c r="BC27" s="36">
        <v>16.842742005000002</v>
      </c>
      <c r="BD27" s="36">
        <v>40.306912367999999</v>
      </c>
      <c r="BE27" s="36">
        <v>3.2499694285714288E-2</v>
      </c>
      <c r="BF27" s="36">
        <v>6.4999388571428576E-2</v>
      </c>
      <c r="BG27" s="36">
        <v>1.8034297180000001</v>
      </c>
      <c r="BH27" s="36">
        <v>13.191754918999999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5.3829173780000001</v>
      </c>
      <c r="E28" s="36">
        <v>519</v>
      </c>
      <c r="F28" s="36">
        <v>0</v>
      </c>
      <c r="G28" s="36">
        <v>18</v>
      </c>
      <c r="H28" s="36">
        <v>501</v>
      </c>
      <c r="I28" s="36">
        <v>0.73543754418248553</v>
      </c>
      <c r="J28" s="36">
        <v>92.92355626322292</v>
      </c>
      <c r="K28" s="36">
        <v>0.73543754418248553</v>
      </c>
      <c r="L28" s="36">
        <v>0</v>
      </c>
      <c r="M28" s="36">
        <v>52.89677080726409</v>
      </c>
      <c r="N28" s="36">
        <v>40.762223000141319</v>
      </c>
      <c r="O28" s="36">
        <v>1.4715945580000001</v>
      </c>
      <c r="P28" s="36">
        <v>2.6456789719999998</v>
      </c>
      <c r="Q28" s="36">
        <v>1.388894523</v>
      </c>
      <c r="R28" s="36">
        <v>8.2700035000000005E-2</v>
      </c>
      <c r="S28" s="36">
        <v>2.5378093609999999</v>
      </c>
      <c r="T28" s="36">
        <v>0.107869611</v>
      </c>
      <c r="U28" s="36">
        <v>0.25500000000000006</v>
      </c>
      <c r="V28" s="36">
        <v>0.61199999999999999</v>
      </c>
      <c r="W28" s="36">
        <v>2.4620321021824854</v>
      </c>
      <c r="X28" s="36">
        <v>96.181235235222914</v>
      </c>
      <c r="Y28" s="36">
        <v>98.643267337405405</v>
      </c>
      <c r="Z28" s="36">
        <v>0.36795827481195564</v>
      </c>
      <c r="AA28" s="36">
        <v>7.8743070809758342E-2</v>
      </c>
      <c r="AB28" s="36">
        <v>7.8743070999999998E-2</v>
      </c>
      <c r="AC28" s="36">
        <v>1.5417342616018296E-2</v>
      </c>
      <c r="AD28" s="36">
        <v>2.4964298240404443</v>
      </c>
      <c r="AE28" s="36">
        <v>22.467868416364013</v>
      </c>
      <c r="AF28" s="36">
        <v>24.964298240404489</v>
      </c>
      <c r="AG28" s="36">
        <v>2.5159962586595287E-2</v>
      </c>
      <c r="AH28" s="36">
        <v>4.280085589443796E-2</v>
      </c>
      <c r="AI28" s="36">
        <v>0.13707841685110536</v>
      </c>
      <c r="AJ28" s="36">
        <v>4.5146755798172421E-3</v>
      </c>
      <c r="AK28" s="36">
        <v>5.4557257444781499E-3</v>
      </c>
      <c r="AL28" s="36">
        <v>1.3645214069991416E-2</v>
      </c>
      <c r="AM28" s="36">
        <v>4.5091980782430832E-2</v>
      </c>
      <c r="AN28" s="36">
        <v>2.5446864056793608</v>
      </c>
      <c r="AO28" s="36">
        <v>22.618592047285109</v>
      </c>
      <c r="AP28" s="36">
        <v>1077.1017340349999</v>
      </c>
      <c r="AQ28" s="36">
        <v>579.97785678800005</v>
      </c>
      <c r="AR28" s="36">
        <v>1657.079590823</v>
      </c>
      <c r="AS28" s="36">
        <v>12.26663007</v>
      </c>
      <c r="AT28" s="36">
        <v>2225.8011553400002</v>
      </c>
      <c r="AU28" s="36">
        <v>4705.2015031720002</v>
      </c>
      <c r="AV28" s="36">
        <v>3008.303135997</v>
      </c>
      <c r="AW28" s="36">
        <v>6359.3607198620002</v>
      </c>
      <c r="AX28" s="36">
        <v>2757.0023446270002</v>
      </c>
      <c r="AY28" s="36">
        <v>5828.1268949249998</v>
      </c>
      <c r="AZ28" s="36">
        <v>5.7505927142857148E-2</v>
      </c>
      <c r="BA28" s="36">
        <v>0.1150118542857143</v>
      </c>
      <c r="BB28" s="36">
        <v>37.820432822000001</v>
      </c>
      <c r="BC28" s="36">
        <v>6142.5192756189999</v>
      </c>
      <c r="BD28" s="36">
        <v>12984.893488606</v>
      </c>
      <c r="BE28" s="36">
        <v>0.33433904428571432</v>
      </c>
      <c r="BF28" s="36">
        <v>0.66867809</v>
      </c>
      <c r="BG28" s="36">
        <v>27.607048211999999</v>
      </c>
      <c r="BH28" s="36">
        <v>429.84273879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5.2840994270000001</v>
      </c>
      <c r="E29" s="36">
        <v>2</v>
      </c>
      <c r="F29" s="36">
        <v>0</v>
      </c>
      <c r="G29" s="36">
        <v>1</v>
      </c>
      <c r="H29" s="36">
        <v>1</v>
      </c>
      <c r="I29" s="36">
        <v>2.0663443053013996E-2</v>
      </c>
      <c r="J29" s="36">
        <v>8.9057388469532359</v>
      </c>
      <c r="K29" s="36">
        <v>2.0663443053013996E-2</v>
      </c>
      <c r="L29" s="36">
        <v>0</v>
      </c>
      <c r="M29" s="36">
        <v>2.0349672899974829</v>
      </c>
      <c r="N29" s="36">
        <v>6.8914350000087667</v>
      </c>
      <c r="O29" s="36">
        <v>0.20944991499999999</v>
      </c>
      <c r="P29" s="36">
        <v>0.35416211199999997</v>
      </c>
      <c r="Q29" s="36">
        <v>0.17502756799999999</v>
      </c>
      <c r="R29" s="36">
        <v>3.4422346999999999E-2</v>
      </c>
      <c r="S29" s="36">
        <v>0.30926339899999999</v>
      </c>
      <c r="T29" s="36">
        <v>4.4898713E-2</v>
      </c>
      <c r="U29" s="36">
        <v>6.0000000000000001E-3</v>
      </c>
      <c r="V29" s="36">
        <v>1.44E-2</v>
      </c>
      <c r="W29" s="36">
        <v>0.23611335805301398</v>
      </c>
      <c r="X29" s="36">
        <v>9.2743009589532353</v>
      </c>
      <c r="Y29" s="36">
        <v>9.5104143170062496</v>
      </c>
      <c r="Z29" s="36">
        <v>1.31590389873765E-2</v>
      </c>
      <c r="AA29" s="36">
        <v>2.8160343432985704E-3</v>
      </c>
      <c r="AB29" s="36">
        <v>2.8160339999999998E-3</v>
      </c>
      <c r="AC29" s="36">
        <v>1.9768198709494669E-4</v>
      </c>
      <c r="AD29" s="36">
        <v>6.9231769779322355E-2</v>
      </c>
      <c r="AE29" s="36">
        <v>0.62308592801390117</v>
      </c>
      <c r="AF29" s="36">
        <v>0.6923176977932235</v>
      </c>
      <c r="AG29" s="36">
        <v>6.6141049765738142E-4</v>
      </c>
      <c r="AH29" s="36">
        <v>1.1251580879688789E-3</v>
      </c>
      <c r="AI29" s="36">
        <v>3.6035468493057338E-3</v>
      </c>
      <c r="AJ29" s="36">
        <v>1.649688563246049E-4</v>
      </c>
      <c r="AK29" s="36">
        <v>1.9935537350928987E-4</v>
      </c>
      <c r="AL29" s="36">
        <v>4.9860401254417396E-4</v>
      </c>
      <c r="AM29" s="36">
        <v>1.0240613410769329E-3</v>
      </c>
      <c r="AN29" s="36">
        <v>7.055628324080053E-2</v>
      </c>
      <c r="AO29" s="36">
        <v>0.62718807887575112</v>
      </c>
      <c r="AP29" s="36">
        <v>176.771141212</v>
      </c>
      <c r="AQ29" s="36">
        <v>95.184460653000002</v>
      </c>
      <c r="AR29" s="36">
        <v>271.95560186500001</v>
      </c>
      <c r="AS29" s="36">
        <v>5.3405391189999998</v>
      </c>
      <c r="AT29" s="36">
        <v>324.29351522600001</v>
      </c>
      <c r="AU29" s="36">
        <v>769.95755575400005</v>
      </c>
      <c r="AV29" s="36">
        <v>309.28971466600001</v>
      </c>
      <c r="AW29" s="36">
        <v>734.33461214299996</v>
      </c>
      <c r="AX29" s="36">
        <v>286.03189242100001</v>
      </c>
      <c r="AY29" s="36">
        <v>679.11446395400003</v>
      </c>
      <c r="AZ29" s="36">
        <v>7.407818571428572E-3</v>
      </c>
      <c r="BA29" s="36">
        <v>1.4815638571428572E-2</v>
      </c>
      <c r="BB29" s="36">
        <v>6.1821249619999996</v>
      </c>
      <c r="BC29" s="36">
        <v>541.81148672300003</v>
      </c>
      <c r="BD29" s="36">
        <v>1286.4020660619999</v>
      </c>
      <c r="BE29" s="36">
        <v>5.4651032857142859E-2</v>
      </c>
      <c r="BF29" s="36">
        <v>0.10930206714285715</v>
      </c>
      <c r="BG29" s="36">
        <v>14.261547395999999</v>
      </c>
      <c r="BH29" s="36">
        <v>71.429024002999995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5.0253964350000002</v>
      </c>
      <c r="E30" s="36">
        <v>16</v>
      </c>
      <c r="F30" s="36">
        <v>0</v>
      </c>
      <c r="G30" s="36">
        <v>4</v>
      </c>
      <c r="H30" s="36">
        <v>12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5.0387199999999994E-4</v>
      </c>
      <c r="P30" s="36">
        <v>8.2856899999999992E-4</v>
      </c>
      <c r="Q30" s="36">
        <v>4.2621199999999998E-4</v>
      </c>
      <c r="R30" s="36">
        <v>7.7659999999999998E-5</v>
      </c>
      <c r="S30" s="36">
        <v>7.2727299999999996E-4</v>
      </c>
      <c r="T30" s="36">
        <v>1.01296E-4</v>
      </c>
      <c r="U30" s="36">
        <v>0.20100000000000001</v>
      </c>
      <c r="V30" s="36">
        <v>0.4824</v>
      </c>
      <c r="W30" s="36">
        <v>0.201503872</v>
      </c>
      <c r="X30" s="36">
        <v>0.483228569</v>
      </c>
      <c r="Y30" s="36">
        <v>0.68473244099999997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2.2791258368158051E-2</v>
      </c>
      <c r="AH30" s="36">
        <v>3.8771336074567717E-2</v>
      </c>
      <c r="AI30" s="36">
        <v>0.12417306283341283</v>
      </c>
      <c r="AJ30" s="36">
        <v>0</v>
      </c>
      <c r="AK30" s="36">
        <v>0</v>
      </c>
      <c r="AL30" s="36">
        <v>0</v>
      </c>
      <c r="AM30" s="36">
        <v>2.2791258368158051E-2</v>
      </c>
      <c r="AN30" s="36">
        <v>3.8771336074567717E-2</v>
      </c>
      <c r="AO30" s="36">
        <v>0.12417306283341283</v>
      </c>
      <c r="AP30" s="36">
        <v>1.1220652980000001</v>
      </c>
      <c r="AQ30" s="36">
        <v>0.604189007</v>
      </c>
      <c r="AR30" s="36">
        <v>1.7262543050000001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4.265412274</v>
      </c>
      <c r="BC30" s="36">
        <v>344.10156164300003</v>
      </c>
      <c r="BD30" s="36">
        <v>799.08069168099996</v>
      </c>
      <c r="BE30" s="36">
        <v>3.7706967142857144E-2</v>
      </c>
      <c r="BF30" s="36">
        <v>7.5413935714285715E-2</v>
      </c>
      <c r="BG30" s="36">
        <v>4.8374156399999997</v>
      </c>
      <c r="BH30" s="36">
        <v>27.585469174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5.103049672</v>
      </c>
      <c r="E31" s="36">
        <v>10</v>
      </c>
      <c r="F31" s="36">
        <v>0</v>
      </c>
      <c r="G31" s="36">
        <v>2</v>
      </c>
      <c r="H31" s="36">
        <v>8</v>
      </c>
      <c r="I31" s="36">
        <v>8.1532331448533172E-6</v>
      </c>
      <c r="J31" s="36">
        <v>0.1573789080796994</v>
      </c>
      <c r="K31" s="36">
        <v>8.1532331448533172E-6</v>
      </c>
      <c r="L31" s="36">
        <v>0</v>
      </c>
      <c r="M31" s="36">
        <v>2.1620613128450791E-3</v>
      </c>
      <c r="N31" s="36">
        <v>0.15522499999999917</v>
      </c>
      <c r="O31" s="36">
        <v>6.8201080000000001E-3</v>
      </c>
      <c r="P31" s="36">
        <v>9.9416469999999996E-3</v>
      </c>
      <c r="Q31" s="36">
        <v>4.7273469999999998E-3</v>
      </c>
      <c r="R31" s="36">
        <v>2.0927609999999998E-3</v>
      </c>
      <c r="S31" s="36">
        <v>7.2119580000000001E-3</v>
      </c>
      <c r="T31" s="36">
        <v>2.729689E-3</v>
      </c>
      <c r="U31" s="36">
        <v>6.0000000000000001E-3</v>
      </c>
      <c r="V31" s="36">
        <v>1.44E-2</v>
      </c>
      <c r="W31" s="36">
        <v>1.2828261233144855E-2</v>
      </c>
      <c r="X31" s="36">
        <v>0.18172055507969939</v>
      </c>
      <c r="Y31" s="36">
        <v>0.19454881631284424</v>
      </c>
      <c r="Z31" s="36">
        <v>1.7309580361821833E-5</v>
      </c>
      <c r="AA31" s="36">
        <v>3.7042501974298717E-6</v>
      </c>
      <c r="AB31" s="36">
        <v>3.7042500000000002E-6</v>
      </c>
      <c r="AC31" s="36">
        <v>2.8794057068815499E-8</v>
      </c>
      <c r="AD31" s="36">
        <v>8.7465863699930741E-4</v>
      </c>
      <c r="AE31" s="36">
        <v>7.8719277329937672E-3</v>
      </c>
      <c r="AF31" s="36">
        <v>8.746586369993075E-3</v>
      </c>
      <c r="AG31" s="36">
        <v>7.0334377561643701E-4</v>
      </c>
      <c r="AH31" s="36">
        <v>1.1964928596693411E-3</v>
      </c>
      <c r="AI31" s="36">
        <v>3.8320109154274845E-3</v>
      </c>
      <c r="AJ31" s="36">
        <v>2.220470120948711E-7</v>
      </c>
      <c r="AK31" s="36">
        <v>2.6833104150091177E-7</v>
      </c>
      <c r="AL31" s="36">
        <v>6.711177713816542E-7</v>
      </c>
      <c r="AM31" s="36">
        <v>7.0359461668560068E-4</v>
      </c>
      <c r="AN31" s="36">
        <v>2.0714198277101492E-3</v>
      </c>
      <c r="AO31" s="36">
        <v>1.1704609766192633E-2</v>
      </c>
      <c r="AP31" s="36">
        <v>1.207910104</v>
      </c>
      <c r="AQ31" s="36">
        <v>0.65041313300000003</v>
      </c>
      <c r="AR31" s="36">
        <v>1.858323237</v>
      </c>
      <c r="AS31" s="36">
        <v>6.7484631000000003E-2</v>
      </c>
      <c r="AT31" s="36">
        <v>0.158304255</v>
      </c>
      <c r="AU31" s="36">
        <v>0.38473807300000001</v>
      </c>
      <c r="AV31" s="36">
        <v>0.34636894600000001</v>
      </c>
      <c r="AW31" s="36">
        <v>0.84180504899999997</v>
      </c>
      <c r="AX31" s="36">
        <v>0.31369389600000003</v>
      </c>
      <c r="AY31" s="36">
        <v>0.76239255299999997</v>
      </c>
      <c r="AZ31" s="36">
        <v>1.0211E-4</v>
      </c>
      <c r="BA31" s="36">
        <v>2.0421999999999999E-4</v>
      </c>
      <c r="BB31" s="36">
        <v>3.2590143939999998</v>
      </c>
      <c r="BC31" s="36">
        <v>262.96060530900002</v>
      </c>
      <c r="BD31" s="36">
        <v>639.09183344099995</v>
      </c>
      <c r="BE31" s="36">
        <v>2.8810240000000001E-2</v>
      </c>
      <c r="BF31" s="36">
        <v>5.7620480000000002E-2</v>
      </c>
      <c r="BG31" s="36">
        <v>2.7865778400000001</v>
      </c>
      <c r="BH31" s="36">
        <v>23.827081191000001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5.1292563710000003</v>
      </c>
      <c r="E32" s="36">
        <v>18</v>
      </c>
      <c r="F32" s="36">
        <v>0</v>
      </c>
      <c r="G32" s="36">
        <v>3</v>
      </c>
      <c r="H32" s="36">
        <v>15</v>
      </c>
      <c r="I32" s="36">
        <v>7.085841768313671E-4</v>
      </c>
      <c r="J32" s="36">
        <v>8.709413213473334E-2</v>
      </c>
      <c r="K32" s="36">
        <v>7.085841768313671E-4</v>
      </c>
      <c r="L32" s="36">
        <v>0</v>
      </c>
      <c r="M32" s="36">
        <v>7.2542716311565322E-2</v>
      </c>
      <c r="N32" s="36">
        <v>1.5259999999999385E-2</v>
      </c>
      <c r="O32" s="36">
        <v>1.317222E-2</v>
      </c>
      <c r="P32" s="36">
        <v>2.407509E-2</v>
      </c>
      <c r="Q32" s="36">
        <v>1.2317677000000001E-2</v>
      </c>
      <c r="R32" s="36">
        <v>8.5454299999999993E-4</v>
      </c>
      <c r="S32" s="36">
        <v>2.2960469000000001E-2</v>
      </c>
      <c r="T32" s="36">
        <v>1.1146210000000001E-3</v>
      </c>
      <c r="U32" s="36">
        <v>6.0000000000000001E-3</v>
      </c>
      <c r="V32" s="36">
        <v>1.44E-2</v>
      </c>
      <c r="W32" s="36">
        <v>1.9880804176831367E-2</v>
      </c>
      <c r="X32" s="36">
        <v>0.12556922213473334</v>
      </c>
      <c r="Y32" s="36">
        <v>0.1454500263115647</v>
      </c>
      <c r="Z32" s="36">
        <v>6.1527152506524511E-4</v>
      </c>
      <c r="AA32" s="36">
        <v>1.3166810636396241E-4</v>
      </c>
      <c r="AB32" s="36">
        <v>1.3166799999999999E-4</v>
      </c>
      <c r="AC32" s="36">
        <v>1.084790390053496E-5</v>
      </c>
      <c r="AD32" s="36">
        <v>1.4716775096012475E-3</v>
      </c>
      <c r="AE32" s="36">
        <v>1.3245097586411226E-2</v>
      </c>
      <c r="AF32" s="36">
        <v>1.4716775096012474E-2</v>
      </c>
      <c r="AG32" s="36">
        <v>7.3534826073524886E-4</v>
      </c>
      <c r="AH32" s="36">
        <v>1.2509372711358257E-3</v>
      </c>
      <c r="AI32" s="36">
        <v>4.0063801791782525E-3</v>
      </c>
      <c r="AJ32" s="36">
        <v>7.8926870455578036E-6</v>
      </c>
      <c r="AK32" s="36">
        <v>9.5378582904345134E-6</v>
      </c>
      <c r="AL32" s="36">
        <v>2.3854959768449651E-5</v>
      </c>
      <c r="AM32" s="36">
        <v>7.5408885168134164E-4</v>
      </c>
      <c r="AN32" s="36">
        <v>2.7321526390275074E-3</v>
      </c>
      <c r="AO32" s="36">
        <v>1.7275332725357927E-2</v>
      </c>
      <c r="AP32" s="36">
        <v>2.8904678760000002</v>
      </c>
      <c r="AQ32" s="36">
        <v>1.5564057790000001</v>
      </c>
      <c r="AR32" s="36">
        <v>4.4468736550000001</v>
      </c>
      <c r="AS32" s="36">
        <v>0.14097354400000001</v>
      </c>
      <c r="AT32" s="36">
        <v>7.2906217890000002</v>
      </c>
      <c r="AU32" s="36">
        <v>18.566440266000001</v>
      </c>
      <c r="AV32" s="36">
        <v>12.792012754</v>
      </c>
      <c r="AW32" s="36">
        <v>32.576390267999997</v>
      </c>
      <c r="AX32" s="36">
        <v>11.646253289000001</v>
      </c>
      <c r="AY32" s="36">
        <v>29.65857677</v>
      </c>
      <c r="AZ32" s="36">
        <v>2.3110571428571429E-4</v>
      </c>
      <c r="BA32" s="36">
        <v>4.6221285714285722E-4</v>
      </c>
      <c r="BB32" s="36">
        <v>2.211258468</v>
      </c>
      <c r="BC32" s="36">
        <v>177.80151378100001</v>
      </c>
      <c r="BD32" s="36">
        <v>452.79281802000003</v>
      </c>
      <c r="BE32" s="36">
        <v>1.95479E-2</v>
      </c>
      <c r="BF32" s="36">
        <v>3.90958E-2</v>
      </c>
      <c r="BG32" s="36">
        <v>2.2897358460000001</v>
      </c>
      <c r="BH32" s="36">
        <v>16.77627918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5.4922731850000002</v>
      </c>
      <c r="E33" s="36">
        <v>24</v>
      </c>
      <c r="F33" s="36">
        <v>0</v>
      </c>
      <c r="G33" s="36">
        <v>3</v>
      </c>
      <c r="H33" s="36">
        <v>21</v>
      </c>
      <c r="I33" s="36">
        <v>5.0944754135074828E-3</v>
      </c>
      <c r="J33" s="36">
        <v>2.985908893748372</v>
      </c>
      <c r="K33" s="36">
        <v>5.0944754135074828E-3</v>
      </c>
      <c r="L33" s="36">
        <v>0</v>
      </c>
      <c r="M33" s="36">
        <v>0.5514253691494545</v>
      </c>
      <c r="N33" s="36">
        <v>2.4395780000124248</v>
      </c>
      <c r="O33" s="36">
        <v>0.20660795200000001</v>
      </c>
      <c r="P33" s="36">
        <v>0.36146207899999999</v>
      </c>
      <c r="Q33" s="36">
        <v>0.17809139000000002</v>
      </c>
      <c r="R33" s="36">
        <v>2.8516561999999995E-2</v>
      </c>
      <c r="S33" s="36">
        <v>0.32426656199999998</v>
      </c>
      <c r="T33" s="36">
        <v>3.7195516999999997E-2</v>
      </c>
      <c r="U33" s="36">
        <v>1.2E-2</v>
      </c>
      <c r="V33" s="36">
        <v>2.8799999999999999E-2</v>
      </c>
      <c r="W33" s="36">
        <v>0.22370242741350752</v>
      </c>
      <c r="X33" s="36">
        <v>3.3761709727483717</v>
      </c>
      <c r="Y33" s="36">
        <v>3.5998734001618793</v>
      </c>
      <c r="Z33" s="36">
        <v>3.6308037226545705E-3</v>
      </c>
      <c r="AA33" s="36">
        <v>7.7699199664807797E-4</v>
      </c>
      <c r="AB33" s="36">
        <v>7.76992E-4</v>
      </c>
      <c r="AC33" s="36">
        <v>5.6788647183195068E-5</v>
      </c>
      <c r="AD33" s="36">
        <v>2.9921467274244679E-2</v>
      </c>
      <c r="AE33" s="36">
        <v>0.26929320546820207</v>
      </c>
      <c r="AF33" s="36">
        <v>0.29921467274244673</v>
      </c>
      <c r="AG33" s="36">
        <v>1.4216689471899012E-3</v>
      </c>
      <c r="AH33" s="36">
        <v>2.4184713124609809E-3</v>
      </c>
      <c r="AI33" s="36">
        <v>7.7456446088277368E-3</v>
      </c>
      <c r="AJ33" s="36">
        <v>4.6575893101604573E-5</v>
      </c>
      <c r="AK33" s="36">
        <v>5.6284287668995462E-5</v>
      </c>
      <c r="AL33" s="36">
        <v>1.4077158383515536E-4</v>
      </c>
      <c r="AM33" s="36">
        <v>1.5250334874747009E-3</v>
      </c>
      <c r="AN33" s="36">
        <v>3.2396222874374658E-2</v>
      </c>
      <c r="AO33" s="36">
        <v>0.27717962166086496</v>
      </c>
      <c r="AP33" s="36">
        <v>61.823652742</v>
      </c>
      <c r="AQ33" s="36">
        <v>33.289659168</v>
      </c>
      <c r="AR33" s="36">
        <v>95.113311909999993</v>
      </c>
      <c r="AS33" s="36">
        <v>3.1292287289999998</v>
      </c>
      <c r="AT33" s="36">
        <v>200.384913517</v>
      </c>
      <c r="AU33" s="36">
        <v>517.21415569800001</v>
      </c>
      <c r="AV33" s="36">
        <v>157.93198884200001</v>
      </c>
      <c r="AW33" s="36">
        <v>407.638772964</v>
      </c>
      <c r="AX33" s="36">
        <v>146.97074952400001</v>
      </c>
      <c r="AY33" s="36">
        <v>379.34668231000001</v>
      </c>
      <c r="AZ33" s="36">
        <v>5.4497971428571429E-3</v>
      </c>
      <c r="BA33" s="36">
        <v>1.0899595714285715E-2</v>
      </c>
      <c r="BB33" s="36">
        <v>3.6883582910000001</v>
      </c>
      <c r="BC33" s="36">
        <v>282.94983116399999</v>
      </c>
      <c r="BD33" s="36">
        <v>730.32273468899996</v>
      </c>
      <c r="BE33" s="36">
        <v>3.2605712857142859E-2</v>
      </c>
      <c r="BF33" s="36">
        <v>6.5211425714285717E-2</v>
      </c>
      <c r="BG33" s="36">
        <v>7.3412314949999997</v>
      </c>
      <c r="BH33" s="36">
        <v>49.687768194999997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5.2958648720000001</v>
      </c>
      <c r="E34" s="36">
        <v>38</v>
      </c>
      <c r="F34" s="36">
        <v>1</v>
      </c>
      <c r="G34" s="36">
        <v>7</v>
      </c>
      <c r="H34" s="36">
        <v>30</v>
      </c>
      <c r="I34" s="36">
        <v>1.8778133075790425E-2</v>
      </c>
      <c r="J34" s="36">
        <v>5.9713922196287834</v>
      </c>
      <c r="K34" s="36">
        <v>1.8778133075790425E-2</v>
      </c>
      <c r="L34" s="36">
        <v>0</v>
      </c>
      <c r="M34" s="36">
        <v>1.7439543527015036</v>
      </c>
      <c r="N34" s="36">
        <v>4.24621600000307</v>
      </c>
      <c r="O34" s="36">
        <v>0.16789786700000001</v>
      </c>
      <c r="P34" s="36">
        <v>0.28617616000000001</v>
      </c>
      <c r="Q34" s="36">
        <v>0.15340142400000001</v>
      </c>
      <c r="R34" s="36">
        <v>1.4496443000000001E-2</v>
      </c>
      <c r="S34" s="36">
        <v>0.26726775699999999</v>
      </c>
      <c r="T34" s="36">
        <v>1.8908402999999997E-2</v>
      </c>
      <c r="U34" s="36">
        <v>7.0249999999999993E-2</v>
      </c>
      <c r="V34" s="36">
        <v>0.16670000000000001</v>
      </c>
      <c r="W34" s="36">
        <v>0.25692600007579042</v>
      </c>
      <c r="X34" s="36">
        <v>6.4242683796287832</v>
      </c>
      <c r="Y34" s="36">
        <v>6.6811943797045732</v>
      </c>
      <c r="Z34" s="36">
        <v>1.1414819387375654E-2</v>
      </c>
      <c r="AA34" s="36">
        <v>2.4427713488983905E-3</v>
      </c>
      <c r="AB34" s="36">
        <v>2.4427709999999998E-3</v>
      </c>
      <c r="AC34" s="36">
        <v>2.1955599634739488E-4</v>
      </c>
      <c r="AD34" s="36">
        <v>6.5659611031506943E-2</v>
      </c>
      <c r="AE34" s="36">
        <v>0.5909364992835624</v>
      </c>
      <c r="AF34" s="36">
        <v>0.65659611031506926</v>
      </c>
      <c r="AG34" s="36">
        <v>7.8639865851697858E-3</v>
      </c>
      <c r="AH34" s="36">
        <v>1.337781625982906E-2</v>
      </c>
      <c r="AI34" s="36">
        <v>4.2845168291614694E-2</v>
      </c>
      <c r="AJ34" s="36">
        <v>1.4003246241877068E-4</v>
      </c>
      <c r="AK34" s="36">
        <v>1.6922117586837723E-4</v>
      </c>
      <c r="AL34" s="36">
        <v>4.2323593194484128E-4</v>
      </c>
      <c r="AM34" s="36">
        <v>8.2235750439359507E-3</v>
      </c>
      <c r="AN34" s="36">
        <v>7.9206648467204377E-2</v>
      </c>
      <c r="AO34" s="36">
        <v>0.63420490350712189</v>
      </c>
      <c r="AP34" s="36">
        <v>85.158247471999999</v>
      </c>
      <c r="AQ34" s="36">
        <v>45.854440945999997</v>
      </c>
      <c r="AR34" s="36">
        <v>131.01268841799998</v>
      </c>
      <c r="AS34" s="36">
        <v>4.9088659579999998</v>
      </c>
      <c r="AT34" s="36">
        <v>327.04417582000002</v>
      </c>
      <c r="AU34" s="36">
        <v>812.51836261699998</v>
      </c>
      <c r="AV34" s="36">
        <v>245.470288665</v>
      </c>
      <c r="AW34" s="36">
        <v>609.85374993100004</v>
      </c>
      <c r="AX34" s="36">
        <v>228.75057477999999</v>
      </c>
      <c r="AY34" s="36">
        <v>568.31479111800002</v>
      </c>
      <c r="AZ34" s="36">
        <v>1.3823375714285716E-2</v>
      </c>
      <c r="BA34" s="36">
        <v>2.7646751428571432E-2</v>
      </c>
      <c r="BB34" s="36">
        <v>2.3700710150000002</v>
      </c>
      <c r="BC34" s="36">
        <v>138.95490119900001</v>
      </c>
      <c r="BD34" s="36">
        <v>345.22372556099998</v>
      </c>
      <c r="BE34" s="36">
        <v>2.0951830000000001E-2</v>
      </c>
      <c r="BF34" s="36">
        <v>4.1903660000000002E-2</v>
      </c>
      <c r="BG34" s="36">
        <v>10.797484981</v>
      </c>
      <c r="BH34" s="36">
        <v>51.710782225000003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5.2681369220000001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1.319418502909073E-2</v>
      </c>
      <c r="J35" s="36">
        <v>3.0650938511925285</v>
      </c>
      <c r="K35" s="36">
        <v>1.319418502909073E-2</v>
      </c>
      <c r="L35" s="36">
        <v>0</v>
      </c>
      <c r="M35" s="36">
        <v>1.0359630362152277</v>
      </c>
      <c r="N35" s="36">
        <v>2.0423250000063917</v>
      </c>
      <c r="O35" s="36">
        <v>6.8820983000000002E-2</v>
      </c>
      <c r="P35" s="36">
        <v>0.11212068700000001</v>
      </c>
      <c r="Q35" s="36">
        <v>6.1956067000000004E-2</v>
      </c>
      <c r="R35" s="36">
        <v>6.8649159999999996E-3</v>
      </c>
      <c r="S35" s="36">
        <v>0.10316645000000001</v>
      </c>
      <c r="T35" s="36">
        <v>8.9542369999999986E-3</v>
      </c>
      <c r="U35" s="36" t="s">
        <v>339</v>
      </c>
      <c r="V35" s="36" t="s">
        <v>339</v>
      </c>
      <c r="W35" s="36">
        <v>8.2015168029090729E-2</v>
      </c>
      <c r="X35" s="36">
        <v>3.1772145381925285</v>
      </c>
      <c r="Y35" s="36">
        <v>3.2592297062216193</v>
      </c>
      <c r="Z35" s="36">
        <v>6.7766871210947653E-3</v>
      </c>
      <c r="AA35" s="36">
        <v>1.4502110439142796E-3</v>
      </c>
      <c r="AB35" s="36">
        <v>1.4502110000000001E-3</v>
      </c>
      <c r="AC35" s="36">
        <v>9.9114379580027674E-5</v>
      </c>
      <c r="AD35" s="36">
        <v>1.0771234896451673E-2</v>
      </c>
      <c r="AE35" s="36">
        <v>9.6941114068065035E-2</v>
      </c>
      <c r="AF35" s="36">
        <v>0.10771234896451673</v>
      </c>
      <c r="AG35" s="36" t="s">
        <v>339</v>
      </c>
      <c r="AH35" s="36" t="s">
        <v>339</v>
      </c>
      <c r="AI35" s="36" t="s">
        <v>339</v>
      </c>
      <c r="AJ35" s="36">
        <v>8.3133710592162848E-5</v>
      </c>
      <c r="AK35" s="36">
        <v>1.0046230722292644E-4</v>
      </c>
      <c r="AL35" s="36">
        <v>2.5126440591511051E-4</v>
      </c>
      <c r="AM35" s="36">
        <v>1.8224809017219052E-4</v>
      </c>
      <c r="AN35" s="36">
        <v>1.0871697203674599E-2</v>
      </c>
      <c r="AO35" s="36">
        <v>9.7192378473980143E-2</v>
      </c>
      <c r="AP35" s="36">
        <v>11.558826570000001</v>
      </c>
      <c r="AQ35" s="36">
        <v>6.2239835369999996</v>
      </c>
      <c r="AR35" s="36">
        <v>17.782810107</v>
      </c>
      <c r="AS35" s="36">
        <v>1.372179697</v>
      </c>
      <c r="AT35" s="36">
        <v>19.16350594</v>
      </c>
      <c r="AU35" s="36">
        <v>54.668678176</v>
      </c>
      <c r="AV35" s="36">
        <v>18.859437166999999</v>
      </c>
      <c r="AW35" s="36">
        <v>53.801246196000001</v>
      </c>
      <c r="AX35" s="36">
        <v>17.426465534999998</v>
      </c>
      <c r="AY35" s="36">
        <v>49.713337375000002</v>
      </c>
      <c r="AZ35" s="36">
        <v>2.7515985714285716E-3</v>
      </c>
      <c r="BA35" s="36">
        <v>5.5031985714285719E-3</v>
      </c>
      <c r="BB35" s="36">
        <v>0.27093424500000002</v>
      </c>
      <c r="BC35" s="36">
        <v>14.222069911</v>
      </c>
      <c r="BD35" s="36">
        <v>40.572000000000003</v>
      </c>
      <c r="BE35" s="36">
        <v>2.3951042857142859E-3</v>
      </c>
      <c r="BF35" s="36">
        <v>4.7902085714285718E-3</v>
      </c>
      <c r="BG35" s="36">
        <v>2.3715941210000002</v>
      </c>
      <c r="BH35" s="36">
        <v>25.364095181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5.2675577750000002</v>
      </c>
      <c r="E36" s="36">
        <v>401</v>
      </c>
      <c r="F36" s="36">
        <v>2</v>
      </c>
      <c r="G36" s="36">
        <v>65</v>
      </c>
      <c r="H36" s="36">
        <v>334</v>
      </c>
      <c r="I36" s="36">
        <v>1.6994451452598697E-4</v>
      </c>
      <c r="J36" s="36">
        <v>0.10821207161634892</v>
      </c>
      <c r="K36" s="36">
        <v>1.6994451452598697E-4</v>
      </c>
      <c r="L36" s="36">
        <v>0</v>
      </c>
      <c r="M36" s="36">
        <v>2.9382016130877986E-2</v>
      </c>
      <c r="N36" s="36">
        <v>7.899999999999692E-2</v>
      </c>
      <c r="O36" s="36">
        <v>7.2130863000000003E-2</v>
      </c>
      <c r="P36" s="36">
        <v>0.10669334900000001</v>
      </c>
      <c r="Q36" s="36">
        <v>5.6264228999999999E-2</v>
      </c>
      <c r="R36" s="36">
        <v>1.5866634000000001E-2</v>
      </c>
      <c r="S36" s="36">
        <v>8.5997739000000004E-2</v>
      </c>
      <c r="T36" s="36">
        <v>2.069561E-2</v>
      </c>
      <c r="U36" s="36">
        <v>2.4576999999999987</v>
      </c>
      <c r="V36" s="36">
        <v>5.8653999999999993</v>
      </c>
      <c r="W36" s="36">
        <v>2.5300008075145248</v>
      </c>
      <c r="X36" s="36">
        <v>6.080305420616348</v>
      </c>
      <c r="Y36" s="36">
        <v>8.6103062281308738</v>
      </c>
      <c r="Z36" s="36">
        <v>1.8641583635906604E-4</v>
      </c>
      <c r="AA36" s="36">
        <v>3.9892988980840124E-5</v>
      </c>
      <c r="AB36" s="36">
        <v>3.9892999999999999E-5</v>
      </c>
      <c r="AC36" s="36">
        <v>2.0972173158883447E-6</v>
      </c>
      <c r="AD36" s="36">
        <v>7.2281762285628429E-4</v>
      </c>
      <c r="AE36" s="36">
        <v>6.5053586057065571E-3</v>
      </c>
      <c r="AF36" s="36">
        <v>7.2281762285628416E-3</v>
      </c>
      <c r="AG36" s="36">
        <v>0.25513667584228944</v>
      </c>
      <c r="AH36" s="36">
        <v>0.43402560947883706</v>
      </c>
      <c r="AI36" s="36">
        <v>1.3900549925200589</v>
      </c>
      <c r="AJ36" s="36">
        <v>2.3370110536156041E-6</v>
      </c>
      <c r="AK36" s="36">
        <v>2.8241434284550902E-6</v>
      </c>
      <c r="AL36" s="36">
        <v>7.0634125413346336E-6</v>
      </c>
      <c r="AM36" s="36">
        <v>0.25514111007065893</v>
      </c>
      <c r="AN36" s="36">
        <v>0.43475125124512182</v>
      </c>
      <c r="AO36" s="36">
        <v>1.3965674145383067</v>
      </c>
      <c r="AP36" s="36">
        <v>9.6563637569999994</v>
      </c>
      <c r="AQ36" s="36">
        <v>5.1995804840000002</v>
      </c>
      <c r="AR36" s="36">
        <v>14.855944241</v>
      </c>
      <c r="AS36" s="36">
        <v>4.3185625999999998E-2</v>
      </c>
      <c r="AT36" s="36">
        <v>0.98585287200000005</v>
      </c>
      <c r="AU36" s="36">
        <v>2.1773201250000001</v>
      </c>
      <c r="AV36" s="36">
        <v>2.5780715070000002</v>
      </c>
      <c r="AW36" s="36">
        <v>5.693838435</v>
      </c>
      <c r="AX36" s="36">
        <v>2.320819164</v>
      </c>
      <c r="AY36" s="36">
        <v>5.1256799209999997</v>
      </c>
      <c r="AZ36" s="36">
        <v>1.2511214285714288E-3</v>
      </c>
      <c r="BA36" s="36">
        <v>2.5022442857142858E-3</v>
      </c>
      <c r="BB36" s="36">
        <v>2.1154397089999999</v>
      </c>
      <c r="BC36" s="36">
        <v>178.58708494199999</v>
      </c>
      <c r="BD36" s="36">
        <v>394.42118091600003</v>
      </c>
      <c r="BE36" s="36">
        <v>0.23157522714285717</v>
      </c>
      <c r="BF36" s="36">
        <v>0.46315045571428576</v>
      </c>
      <c r="BG36" s="36">
        <v>2.379785338</v>
      </c>
      <c r="BH36" s="36">
        <v>18.688521283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4.5537094910000002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1.3499696E-2</v>
      </c>
      <c r="BH37" s="36">
        <v>1.643856E-3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4.9470786499999999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1.095447E-3</v>
      </c>
      <c r="P38" s="36">
        <v>1.673208E-3</v>
      </c>
      <c r="Q38" s="36">
        <v>1.0418210000000001E-3</v>
      </c>
      <c r="R38" s="36">
        <v>5.3626000000000005E-5</v>
      </c>
      <c r="S38" s="36">
        <v>1.60326E-3</v>
      </c>
      <c r="T38" s="36">
        <v>6.9948000000000002E-5</v>
      </c>
      <c r="U38" s="36">
        <v>0</v>
      </c>
      <c r="V38" s="36">
        <v>0</v>
      </c>
      <c r="W38" s="36">
        <v>1.095447E-3</v>
      </c>
      <c r="X38" s="36">
        <v>1.673208E-3</v>
      </c>
      <c r="Y38" s="36">
        <v>2.7686550000000001E-3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1.6648489999999999E-3</v>
      </c>
      <c r="AQ38" s="36">
        <v>8.9645700000000003E-4</v>
      </c>
      <c r="AR38" s="36">
        <v>2.5613060000000002E-3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0.19832862100000001</v>
      </c>
      <c r="BH38" s="36">
        <v>1.1130749280000001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4.9377358359999999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5.3159000000000004E-5</v>
      </c>
      <c r="P39" s="36">
        <v>8.6032000000000006E-5</v>
      </c>
      <c r="Q39" s="36">
        <v>5.0448000000000002E-5</v>
      </c>
      <c r="R39" s="36">
        <v>2.711E-6</v>
      </c>
      <c r="S39" s="36">
        <v>8.2496000000000004E-5</v>
      </c>
      <c r="T39" s="36">
        <v>3.5359999999999997E-6</v>
      </c>
      <c r="U39" s="36">
        <v>0</v>
      </c>
      <c r="V39" s="36">
        <v>0</v>
      </c>
      <c r="W39" s="36">
        <v>5.3159000000000004E-5</v>
      </c>
      <c r="X39" s="36">
        <v>8.6032000000000006E-5</v>
      </c>
      <c r="Y39" s="36">
        <v>1.3919100000000002E-4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1.4669300000000001E-4</v>
      </c>
      <c r="AQ39" s="36">
        <v>7.8987999999999997E-5</v>
      </c>
      <c r="AR39" s="36">
        <v>2.2568100000000001E-4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0.10133343</v>
      </c>
      <c r="BH39" s="36">
        <v>0.38903264799999998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5.0260138459999997</v>
      </c>
      <c r="E40" s="36">
        <v>16</v>
      </c>
      <c r="F40" s="36">
        <v>1</v>
      </c>
      <c r="G40" s="36">
        <v>1</v>
      </c>
      <c r="H40" s="36">
        <v>14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5.8562529999999996E-3</v>
      </c>
      <c r="P40" s="36">
        <v>9.1235090000000001E-3</v>
      </c>
      <c r="Q40" s="36">
        <v>5.437005E-3</v>
      </c>
      <c r="R40" s="36">
        <v>4.1924799999999999E-4</v>
      </c>
      <c r="S40" s="36">
        <v>8.5766650000000007E-3</v>
      </c>
      <c r="T40" s="36">
        <v>5.46844E-4</v>
      </c>
      <c r="U40" s="36">
        <v>3.5450000000000002E-2</v>
      </c>
      <c r="V40" s="36">
        <v>8.3900000000000002E-2</v>
      </c>
      <c r="W40" s="36">
        <v>4.1306253000000001E-2</v>
      </c>
      <c r="X40" s="36">
        <v>9.3023509000000004E-2</v>
      </c>
      <c r="Y40" s="36">
        <v>0.13432976200000002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3.8825106536113018E-3</v>
      </c>
      <c r="AH40" s="36">
        <v>6.6047307670629041E-3</v>
      </c>
      <c r="AI40" s="36">
        <v>2.1152989078296058E-2</v>
      </c>
      <c r="AJ40" s="36">
        <v>0</v>
      </c>
      <c r="AK40" s="36">
        <v>0</v>
      </c>
      <c r="AL40" s="36">
        <v>0</v>
      </c>
      <c r="AM40" s="36">
        <v>3.8825106536113018E-3</v>
      </c>
      <c r="AN40" s="36">
        <v>6.6047307670629041E-3</v>
      </c>
      <c r="AO40" s="36">
        <v>2.1152989078296058E-2</v>
      </c>
      <c r="AP40" s="36">
        <v>0.106149758</v>
      </c>
      <c r="AQ40" s="36">
        <v>5.7157562000000002E-2</v>
      </c>
      <c r="AR40" s="36">
        <v>0.16330732000000001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8.2316363000000004E-2</v>
      </c>
      <c r="BC40" s="36">
        <v>5.0673773789999998</v>
      </c>
      <c r="BD40" s="36">
        <v>12.132585595</v>
      </c>
      <c r="BE40" s="36">
        <v>9.0110957142857141E-3</v>
      </c>
      <c r="BF40" s="36">
        <v>1.8022191428571428E-2</v>
      </c>
      <c r="BG40" s="36">
        <v>0.38569626200000001</v>
      </c>
      <c r="BH40" s="36">
        <v>9.6750947190000005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4.5836774589999996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0.22551796800000001</v>
      </c>
      <c r="BH41" s="36">
        <v>0.82930336900000001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4.5620868750000003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9.7713699999999997E-3</v>
      </c>
      <c r="BC42" s="36">
        <v>0.80630235100000003</v>
      </c>
      <c r="BD42" s="36">
        <v>1.946697575</v>
      </c>
      <c r="BE42" s="36">
        <v>1.0696628571428572E-3</v>
      </c>
      <c r="BF42" s="36">
        <v>2.1393257142857144E-3</v>
      </c>
      <c r="BG42" s="36">
        <v>0.137256981</v>
      </c>
      <c r="BH42" s="36">
        <v>0.59479230599999999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4.6000475979999997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339</v>
      </c>
      <c r="V43" s="36" t="s">
        <v>339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2.3254055999999999E-2</v>
      </c>
      <c r="BC43" s="36">
        <v>0.84148134399999996</v>
      </c>
      <c r="BD43" s="36">
        <v>1.8663502240000001</v>
      </c>
      <c r="BE43" s="36">
        <v>2.5456000000000003E-3</v>
      </c>
      <c r="BF43" s="36">
        <v>5.0912000000000006E-3</v>
      </c>
      <c r="BG43" s="36">
        <v>4.1315859000000003E-2</v>
      </c>
      <c r="BH43" s="36">
        <v>8.2132063000000005E-2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4.5728951779999996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6.8788752999999994E-2</v>
      </c>
      <c r="BH44" s="36">
        <v>0.23133409699999999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4.9755607189999997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5.4323000000000001E-5</v>
      </c>
      <c r="P45" s="36">
        <v>8.5913000000000002E-5</v>
      </c>
      <c r="Q45" s="36">
        <v>4.4563E-5</v>
      </c>
      <c r="R45" s="36">
        <v>9.7599999999999997E-6</v>
      </c>
      <c r="S45" s="36">
        <v>7.3182000000000005E-5</v>
      </c>
      <c r="T45" s="36">
        <v>1.2731000000000001E-5</v>
      </c>
      <c r="U45" s="36">
        <v>0</v>
      </c>
      <c r="V45" s="36">
        <v>0</v>
      </c>
      <c r="W45" s="36">
        <v>5.4323000000000001E-5</v>
      </c>
      <c r="X45" s="36">
        <v>8.5913000000000002E-5</v>
      </c>
      <c r="Y45" s="36">
        <v>1.4023600000000002E-4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8.5395000000000005E-5</v>
      </c>
      <c r="AQ45" s="36">
        <v>4.5982000000000001E-5</v>
      </c>
      <c r="AR45" s="36">
        <v>1.3137700000000001E-4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0.15051890700000001</v>
      </c>
      <c r="BC45" s="36">
        <v>10.682516548000001</v>
      </c>
      <c r="BD45" s="36">
        <v>22.262930283999999</v>
      </c>
      <c r="BE45" s="36">
        <v>1.6477164285714288E-2</v>
      </c>
      <c r="BF45" s="36">
        <v>3.2954330000000004E-2</v>
      </c>
      <c r="BG45" s="36">
        <v>0.21084052</v>
      </c>
      <c r="BH45" s="36">
        <v>1.41783583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4.9975227289999999</v>
      </c>
      <c r="E46" s="36">
        <v>6</v>
      </c>
      <c r="F46" s="36">
        <v>0</v>
      </c>
      <c r="G46" s="36">
        <v>1</v>
      </c>
      <c r="H46" s="36">
        <v>5</v>
      </c>
      <c r="I46" s="36">
        <v>7.8866522743836548E-4</v>
      </c>
      <c r="J46" s="36">
        <v>0.43103895995376607</v>
      </c>
      <c r="K46" s="36">
        <v>7.8866522743836548E-4</v>
      </c>
      <c r="L46" s="36">
        <v>0</v>
      </c>
      <c r="M46" s="36">
        <v>0.10382762518122111</v>
      </c>
      <c r="N46" s="36">
        <v>0.3279999999999833</v>
      </c>
      <c r="O46" s="36">
        <v>1.3025146000000001E-2</v>
      </c>
      <c r="P46" s="36">
        <v>2.2002642999999999E-2</v>
      </c>
      <c r="Q46" s="36">
        <v>1.1319472000000001E-2</v>
      </c>
      <c r="R46" s="36">
        <v>1.7056739999999999E-3</v>
      </c>
      <c r="S46" s="36">
        <v>1.9777849E-2</v>
      </c>
      <c r="T46" s="36">
        <v>2.224794E-3</v>
      </c>
      <c r="U46" s="36">
        <v>2.7000000000000003E-2</v>
      </c>
      <c r="V46" s="36">
        <v>6.4799999999999996E-2</v>
      </c>
      <c r="W46" s="36">
        <v>4.0813811227438372E-2</v>
      </c>
      <c r="X46" s="36">
        <v>0.51784160295376602</v>
      </c>
      <c r="Y46" s="36">
        <v>0.55865541418120435</v>
      </c>
      <c r="Z46" s="36">
        <v>8.4159260526046409E-4</v>
      </c>
      <c r="AA46" s="36">
        <v>1.8010081752573931E-4</v>
      </c>
      <c r="AB46" s="36">
        <v>1.80101E-4</v>
      </c>
      <c r="AC46" s="36">
        <v>9.1869490033911819E-6</v>
      </c>
      <c r="AD46" s="36">
        <v>6.7533229392143295E-3</v>
      </c>
      <c r="AE46" s="36">
        <v>6.0779906452928939E-2</v>
      </c>
      <c r="AF46" s="36">
        <v>6.7533229392143262E-2</v>
      </c>
      <c r="AG46" s="36">
        <v>2.6335459168598226E-3</v>
      </c>
      <c r="AH46" s="36">
        <v>4.4800551229339514E-3</v>
      </c>
      <c r="AI46" s="36">
        <v>1.4348284650477654E-2</v>
      </c>
      <c r="AJ46" s="36">
        <v>1.0324335156293782E-5</v>
      </c>
      <c r="AK46" s="36">
        <v>1.2476365158695025E-5</v>
      </c>
      <c r="AL46" s="36">
        <v>3.1204404579552424E-5</v>
      </c>
      <c r="AM46" s="36">
        <v>2.6530572010195074E-3</v>
      </c>
      <c r="AN46" s="36">
        <v>1.1245854427306978E-2</v>
      </c>
      <c r="AO46" s="36">
        <v>7.5159395507986157E-2</v>
      </c>
      <c r="AP46" s="36">
        <v>0.43031714199999999</v>
      </c>
      <c r="AQ46" s="36">
        <v>0.23170922999999999</v>
      </c>
      <c r="AR46" s="36">
        <v>0.66202637199999992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0.64675415000000003</v>
      </c>
      <c r="BC46" s="36">
        <v>53.363358949000002</v>
      </c>
      <c r="BD46" s="36">
        <v>114.216576527</v>
      </c>
      <c r="BE46" s="36">
        <v>7.0799578571428573E-2</v>
      </c>
      <c r="BF46" s="36">
        <v>0.14159915714285715</v>
      </c>
      <c r="BG46" s="36">
        <v>0.97577408099999996</v>
      </c>
      <c r="BH46" s="36">
        <v>8.1096740240000003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5.1583207839999998</v>
      </c>
      <c r="E47" s="36">
        <v>6</v>
      </c>
      <c r="F47" s="36">
        <v>0</v>
      </c>
      <c r="G47" s="36">
        <v>4</v>
      </c>
      <c r="H47" s="36">
        <v>2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1.6752216E-2</v>
      </c>
      <c r="P47" s="36">
        <v>2.5761463000000002E-2</v>
      </c>
      <c r="Q47" s="36">
        <v>1.4984817000000001E-2</v>
      </c>
      <c r="R47" s="36">
        <v>1.767399E-3</v>
      </c>
      <c r="S47" s="36">
        <v>2.3456161000000003E-2</v>
      </c>
      <c r="T47" s="36">
        <v>2.305302E-3</v>
      </c>
      <c r="U47" s="36">
        <v>1.2E-2</v>
      </c>
      <c r="V47" s="36">
        <v>2.8799999999999999E-2</v>
      </c>
      <c r="W47" s="36">
        <v>2.8752216000000001E-2</v>
      </c>
      <c r="X47" s="36">
        <v>5.4561463000000004E-2</v>
      </c>
      <c r="Y47" s="36">
        <v>8.3313679000000002E-2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1.2721553378571022E-3</v>
      </c>
      <c r="AH47" s="36">
        <v>2.1641263218718518E-3</v>
      </c>
      <c r="AI47" s="36">
        <v>6.9310532200490393E-3</v>
      </c>
      <c r="AJ47" s="36">
        <v>0</v>
      </c>
      <c r="AK47" s="36">
        <v>0</v>
      </c>
      <c r="AL47" s="36">
        <v>0</v>
      </c>
      <c r="AM47" s="36">
        <v>1.2721553378571022E-3</v>
      </c>
      <c r="AN47" s="36">
        <v>2.1641263218718518E-3</v>
      </c>
      <c r="AO47" s="36">
        <v>6.9310532200490393E-3</v>
      </c>
      <c r="AP47" s="36">
        <v>0.434228526</v>
      </c>
      <c r="AQ47" s="36">
        <v>0.23381536</v>
      </c>
      <c r="AR47" s="36">
        <v>0.66804388599999998</v>
      </c>
      <c r="AS47" s="36">
        <v>5.5712743000000002E-2</v>
      </c>
      <c r="AT47" s="36">
        <v>1.4931683520000001</v>
      </c>
      <c r="AU47" s="36">
        <v>3.5322262090000001</v>
      </c>
      <c r="AV47" s="36">
        <v>2.3985006320000002</v>
      </c>
      <c r="AW47" s="36">
        <v>5.6738724630000004</v>
      </c>
      <c r="AX47" s="36">
        <v>2.1864408420000001</v>
      </c>
      <c r="AY47" s="36">
        <v>5.1722256480000004</v>
      </c>
      <c r="AZ47" s="36">
        <v>2.2950000000000002E-3</v>
      </c>
      <c r="BA47" s="36">
        <v>4.5900000000000003E-3</v>
      </c>
      <c r="BB47" s="36">
        <v>0.58900074599999996</v>
      </c>
      <c r="BC47" s="36">
        <v>25.063770771000002</v>
      </c>
      <c r="BD47" s="36">
        <v>59.290640533000001</v>
      </c>
      <c r="BE47" s="36">
        <v>6.4477365714285723E-2</v>
      </c>
      <c r="BF47" s="36">
        <v>0.12895473285714287</v>
      </c>
      <c r="BG47" s="36">
        <v>2.4403659320000002</v>
      </c>
      <c r="BH47" s="36">
        <v>15.925942756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5.1274890769999999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5.7534052999999995E-2</v>
      </c>
      <c r="P48" s="36">
        <v>8.9768692000000011E-2</v>
      </c>
      <c r="Q48" s="36">
        <v>5.4754381999999997E-2</v>
      </c>
      <c r="R48" s="36">
        <v>2.7796710000000001E-3</v>
      </c>
      <c r="S48" s="36">
        <v>8.6143034000000007E-2</v>
      </c>
      <c r="T48" s="36">
        <v>3.6256579999999999E-3</v>
      </c>
      <c r="U48" s="36">
        <v>0</v>
      </c>
      <c r="V48" s="36">
        <v>0</v>
      </c>
      <c r="W48" s="36">
        <v>5.7534052999999995E-2</v>
      </c>
      <c r="X48" s="36">
        <v>8.9768692000000011E-2</v>
      </c>
      <c r="Y48" s="36">
        <v>0.14730274500000001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0.313185043</v>
      </c>
      <c r="AQ48" s="36">
        <v>0.16863810000000001</v>
      </c>
      <c r="AR48" s="36">
        <v>0.48182314300000001</v>
      </c>
      <c r="AS48" s="36">
        <v>1.2931798E-2</v>
      </c>
      <c r="AT48" s="36">
        <v>0.24003052499999999</v>
      </c>
      <c r="AU48" s="36">
        <v>0.51730463800000004</v>
      </c>
      <c r="AV48" s="36">
        <v>0.99138140600000002</v>
      </c>
      <c r="AW48" s="36">
        <v>2.1365874159999998</v>
      </c>
      <c r="AX48" s="36">
        <v>0.88519727299999995</v>
      </c>
      <c r="AY48" s="36">
        <v>1.9077434209999999</v>
      </c>
      <c r="AZ48" s="36">
        <v>9.001214285714286E-4</v>
      </c>
      <c r="BA48" s="36">
        <v>1.8002442857142859E-3</v>
      </c>
      <c r="BB48" s="36">
        <v>0.71536638900000005</v>
      </c>
      <c r="BC48" s="36">
        <v>71.594868031999994</v>
      </c>
      <c r="BD48" s="36">
        <v>154.298530494</v>
      </c>
      <c r="BE48" s="36">
        <v>7.8310495714285722E-2</v>
      </c>
      <c r="BF48" s="36">
        <v>0.15662099285714287</v>
      </c>
      <c r="BG48" s="36">
        <v>0.36175217399999998</v>
      </c>
      <c r="BH48" s="36">
        <v>4.9223783059999997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5.0474505890000003</v>
      </c>
      <c r="E49" s="36">
        <v>57</v>
      </c>
      <c r="F49" s="36">
        <v>2</v>
      </c>
      <c r="G49" s="36">
        <v>7</v>
      </c>
      <c r="H49" s="36">
        <v>48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3.1130940000000003E-3</v>
      </c>
      <c r="P49" s="36">
        <v>4.6152839999999999E-3</v>
      </c>
      <c r="Q49" s="36">
        <v>2.3721050000000002E-3</v>
      </c>
      <c r="R49" s="36">
        <v>7.4098900000000006E-4</v>
      </c>
      <c r="S49" s="36">
        <v>3.6487759999999998E-3</v>
      </c>
      <c r="T49" s="36">
        <v>9.6650800000000004E-4</v>
      </c>
      <c r="U49" s="36">
        <v>0.50440000000000007</v>
      </c>
      <c r="V49" s="36">
        <v>1.2003999999999997</v>
      </c>
      <c r="W49" s="36">
        <v>0.50751309400000011</v>
      </c>
      <c r="X49" s="36">
        <v>1.2050152839999997</v>
      </c>
      <c r="Y49" s="36">
        <v>1.7125283779999998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4.9136441426300803E-2</v>
      </c>
      <c r="AH49" s="36">
        <v>8.3588429093017433E-2</v>
      </c>
      <c r="AI49" s="36">
        <v>0.2677088877708802</v>
      </c>
      <c r="AJ49" s="36">
        <v>0</v>
      </c>
      <c r="AK49" s="36">
        <v>0</v>
      </c>
      <c r="AL49" s="36">
        <v>0</v>
      </c>
      <c r="AM49" s="36">
        <v>4.9136441426300803E-2</v>
      </c>
      <c r="AN49" s="36">
        <v>8.3588429093017433E-2</v>
      </c>
      <c r="AO49" s="36">
        <v>0.2677088877708802</v>
      </c>
      <c r="AP49" s="36">
        <v>1.590386291</v>
      </c>
      <c r="AQ49" s="36">
        <v>0.85636184900000001</v>
      </c>
      <c r="AR49" s="36">
        <v>2.44674814</v>
      </c>
      <c r="AS49" s="36">
        <v>4.2537000000000003E-5</v>
      </c>
      <c r="AT49" s="36">
        <v>1.7235999999999999E-5</v>
      </c>
      <c r="AU49" s="36">
        <v>3.6091999999999999E-5</v>
      </c>
      <c r="AV49" s="36">
        <v>5.0935300000000004E-4</v>
      </c>
      <c r="AW49" s="36">
        <v>1.0665889999999999E-3</v>
      </c>
      <c r="AX49" s="36">
        <v>4.3499400000000002E-4</v>
      </c>
      <c r="AY49" s="36">
        <v>9.1088200000000001E-4</v>
      </c>
      <c r="AZ49" s="36">
        <v>2.3128571428571432E-6</v>
      </c>
      <c r="BA49" s="36">
        <v>4.6257142857142864E-6</v>
      </c>
      <c r="BB49" s="36">
        <v>8.1237466999999994E-2</v>
      </c>
      <c r="BC49" s="36">
        <v>3.113927281</v>
      </c>
      <c r="BD49" s="36">
        <v>6.520585681</v>
      </c>
      <c r="BE49" s="36">
        <v>8.8929899999999999E-3</v>
      </c>
      <c r="BF49" s="36">
        <v>1.778598E-2</v>
      </c>
      <c r="BG49" s="36">
        <v>9.0055299000000005E-2</v>
      </c>
      <c r="BH49" s="36">
        <v>0.40619158300000002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4.9118903850000004</v>
      </c>
      <c r="E50" s="36">
        <v>40</v>
      </c>
      <c r="F50" s="36">
        <v>0</v>
      </c>
      <c r="G50" s="36">
        <v>2</v>
      </c>
      <c r="H50" s="36">
        <v>38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5.1842700000000002E-4</v>
      </c>
      <c r="P50" s="36">
        <v>7.27138E-4</v>
      </c>
      <c r="Q50" s="36">
        <v>5.1621900000000005E-4</v>
      </c>
      <c r="R50" s="36">
        <v>2.2079999999999999E-6</v>
      </c>
      <c r="S50" s="36">
        <v>7.2425799999999998E-4</v>
      </c>
      <c r="T50" s="36">
        <v>2.88E-6</v>
      </c>
      <c r="U50" s="36">
        <v>4.4999999999999998E-2</v>
      </c>
      <c r="V50" s="36">
        <v>0.10799999999999998</v>
      </c>
      <c r="W50" s="36">
        <v>4.5518427E-2</v>
      </c>
      <c r="X50" s="36">
        <v>0.10872713799999999</v>
      </c>
      <c r="Y50" s="36">
        <v>0.15424556499999997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4.7497330948121641E-3</v>
      </c>
      <c r="AH50" s="36">
        <v>8.0800057245080503E-3</v>
      </c>
      <c r="AI50" s="36">
        <v>2.5877856171735242E-2</v>
      </c>
      <c r="AJ50" s="36">
        <v>0</v>
      </c>
      <c r="AK50" s="36">
        <v>0</v>
      </c>
      <c r="AL50" s="36">
        <v>0</v>
      </c>
      <c r="AM50" s="36">
        <v>4.7497330948121641E-3</v>
      </c>
      <c r="AN50" s="36">
        <v>8.0800057245080503E-3</v>
      </c>
      <c r="AO50" s="36">
        <v>2.5877856171735242E-2</v>
      </c>
      <c r="AP50" s="36">
        <v>0.12749898400000001</v>
      </c>
      <c r="AQ50" s="36">
        <v>6.8653299000000001E-2</v>
      </c>
      <c r="AR50" s="36">
        <v>0.19615228300000001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9.8597474000000004E-2</v>
      </c>
      <c r="BH50" s="36">
        <v>0.52428160300000004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5.2765546590000003</v>
      </c>
      <c r="E51" s="36">
        <v>55</v>
      </c>
      <c r="F51" s="36">
        <v>1</v>
      </c>
      <c r="G51" s="36">
        <v>4</v>
      </c>
      <c r="H51" s="36">
        <v>50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2.4913000000000001E-3</v>
      </c>
      <c r="P51" s="36">
        <v>4.3008949999999999E-3</v>
      </c>
      <c r="Q51" s="36">
        <v>2.4005100000000002E-3</v>
      </c>
      <c r="R51" s="36">
        <v>9.0790000000000003E-5</v>
      </c>
      <c r="S51" s="36">
        <v>4.1824740000000003E-3</v>
      </c>
      <c r="T51" s="36">
        <v>1.18421E-4</v>
      </c>
      <c r="U51" s="36">
        <v>3.9E-2</v>
      </c>
      <c r="V51" s="36">
        <v>9.3599999999999989E-2</v>
      </c>
      <c r="W51" s="36">
        <v>4.1491300000000002E-2</v>
      </c>
      <c r="X51" s="36">
        <v>9.7900894999999988E-2</v>
      </c>
      <c r="Y51" s="36">
        <v>0.139392195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3.7158857531914891E-3</v>
      </c>
      <c r="AH51" s="36">
        <v>6.3212769134751764E-3</v>
      </c>
      <c r="AI51" s="36">
        <v>2.0245170655319146E-2</v>
      </c>
      <c r="AJ51" s="36">
        <v>0</v>
      </c>
      <c r="AK51" s="36">
        <v>0</v>
      </c>
      <c r="AL51" s="36">
        <v>0</v>
      </c>
      <c r="AM51" s="36">
        <v>3.7158857531914891E-3</v>
      </c>
      <c r="AN51" s="36">
        <v>6.3212769134751764E-3</v>
      </c>
      <c r="AO51" s="36">
        <v>2.0245170655319146E-2</v>
      </c>
      <c r="AP51" s="36">
        <v>0.15624263899999999</v>
      </c>
      <c r="AQ51" s="36">
        <v>8.4130651000000001E-2</v>
      </c>
      <c r="AR51" s="36">
        <v>0.24037328999999999</v>
      </c>
      <c r="AS51" s="36">
        <v>5.6481309999999998E-3</v>
      </c>
      <c r="AT51" s="36">
        <v>7.0389562000000003E-2</v>
      </c>
      <c r="AU51" s="36">
        <v>0.15031229400000001</v>
      </c>
      <c r="AV51" s="36">
        <v>0.144228258</v>
      </c>
      <c r="AW51" s="36">
        <v>0.30798998700000002</v>
      </c>
      <c r="AX51" s="36">
        <v>0.13056790099999999</v>
      </c>
      <c r="AY51" s="36">
        <v>0.27881918999999999</v>
      </c>
      <c r="AZ51" s="36">
        <v>1.585214285714286E-4</v>
      </c>
      <c r="BA51" s="36">
        <v>3.1704428571428572E-4</v>
      </c>
      <c r="BB51" s="36">
        <v>5.6500982999999998E-2</v>
      </c>
      <c r="BC51" s="36">
        <v>2.4661461010000001</v>
      </c>
      <c r="BD51" s="36">
        <v>5.2662932509999996</v>
      </c>
      <c r="BE51" s="36">
        <v>6.1851100000000006E-3</v>
      </c>
      <c r="BF51" s="36">
        <v>1.2370220000000001E-2</v>
      </c>
      <c r="BG51" s="36">
        <v>0.58785118300000005</v>
      </c>
      <c r="BH51" s="36">
        <v>2.459810354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5.2538074659999996</v>
      </c>
      <c r="E52" s="36">
        <v>23</v>
      </c>
      <c r="F52" s="36">
        <v>0</v>
      </c>
      <c r="G52" s="36">
        <v>3</v>
      </c>
      <c r="H52" s="36">
        <v>20</v>
      </c>
      <c r="I52" s="36">
        <v>2.5333473818739643E-3</v>
      </c>
      <c r="J52" s="36">
        <v>0.26012173670869343</v>
      </c>
      <c r="K52" s="36">
        <v>2.5333473818739643E-3</v>
      </c>
      <c r="L52" s="36">
        <v>0</v>
      </c>
      <c r="M52" s="36">
        <v>0.19010708409056884</v>
      </c>
      <c r="N52" s="36">
        <v>7.2547999999998503E-2</v>
      </c>
      <c r="O52" s="36">
        <v>9.2235929999999987E-3</v>
      </c>
      <c r="P52" s="36">
        <v>1.5809148999999998E-2</v>
      </c>
      <c r="Q52" s="36">
        <v>8.9408449999999993E-3</v>
      </c>
      <c r="R52" s="36">
        <v>2.8274799999999998E-4</v>
      </c>
      <c r="S52" s="36">
        <v>1.5440348E-2</v>
      </c>
      <c r="T52" s="36">
        <v>3.6880100000000004E-4</v>
      </c>
      <c r="U52" s="36">
        <v>0.255</v>
      </c>
      <c r="V52" s="36">
        <v>0.61199999999999999</v>
      </c>
      <c r="W52" s="36">
        <v>0.26675694038187397</v>
      </c>
      <c r="X52" s="36">
        <v>0.88793088570869338</v>
      </c>
      <c r="Y52" s="36">
        <v>1.1546878260905673</v>
      </c>
      <c r="Z52" s="36">
        <v>1.1988681451876851E-3</v>
      </c>
      <c r="AA52" s="36">
        <v>2.5655778307016457E-4</v>
      </c>
      <c r="AB52" s="36">
        <v>2.5655799999999999E-4</v>
      </c>
      <c r="AC52" s="36">
        <v>2.5831941477271703E-5</v>
      </c>
      <c r="AD52" s="36">
        <v>1.3953519441273973E-3</v>
      </c>
      <c r="AE52" s="36">
        <v>1.2558167497146574E-2</v>
      </c>
      <c r="AF52" s="36">
        <v>1.3953519441273973E-2</v>
      </c>
      <c r="AG52" s="36">
        <v>2.5801333152489826E-2</v>
      </c>
      <c r="AH52" s="36">
        <v>4.3891923064005682E-2</v>
      </c>
      <c r="AI52" s="36">
        <v>0.1405727806239101</v>
      </c>
      <c r="AJ52" s="36">
        <v>1.4707251925467705E-5</v>
      </c>
      <c r="AK52" s="36">
        <v>1.7772867959558683E-5</v>
      </c>
      <c r="AL52" s="36">
        <v>4.4451389110114936E-5</v>
      </c>
      <c r="AM52" s="36">
        <v>2.5841872345892566E-2</v>
      </c>
      <c r="AN52" s="36">
        <v>4.5305047876092637E-2</v>
      </c>
      <c r="AO52" s="36">
        <v>0.15317539951016679</v>
      </c>
      <c r="AP52" s="36">
        <v>5.7487957700000001</v>
      </c>
      <c r="AQ52" s="36">
        <v>3.0955054139999998</v>
      </c>
      <c r="AR52" s="36">
        <v>8.844301183999999</v>
      </c>
      <c r="AS52" s="36">
        <v>0.239917193</v>
      </c>
      <c r="AT52" s="36">
        <v>20.343337152</v>
      </c>
      <c r="AU52" s="36">
        <v>44.744732433000003</v>
      </c>
      <c r="AV52" s="36">
        <v>16.853520238000002</v>
      </c>
      <c r="AW52" s="36">
        <v>37.068955205000002</v>
      </c>
      <c r="AX52" s="36">
        <v>15.654156873</v>
      </c>
      <c r="AY52" s="36">
        <v>34.430981285000001</v>
      </c>
      <c r="AZ52" s="36">
        <v>5.4705571428571428E-3</v>
      </c>
      <c r="BA52" s="36">
        <v>1.0941114285714286E-2</v>
      </c>
      <c r="BB52" s="36">
        <v>0.36275567600000003</v>
      </c>
      <c r="BC52" s="36">
        <v>18.787560130999999</v>
      </c>
      <c r="BD52" s="36">
        <v>41.322834342999997</v>
      </c>
      <c r="BE52" s="36">
        <v>3.9710527142857145E-2</v>
      </c>
      <c r="BF52" s="36">
        <v>7.9421055714285718E-2</v>
      </c>
      <c r="BG52" s="36">
        <v>0.208877376</v>
      </c>
      <c r="BH52" s="36">
        <v>2.8779958520000002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5.255479577</v>
      </c>
      <c r="E53" s="36">
        <v>3</v>
      </c>
      <c r="F53" s="36">
        <v>0</v>
      </c>
      <c r="G53" s="36">
        <v>2</v>
      </c>
      <c r="H53" s="36">
        <v>1</v>
      </c>
      <c r="I53" s="36">
        <v>1.5917114608002261E-3</v>
      </c>
      <c r="J53" s="36">
        <v>0.34270759920017985</v>
      </c>
      <c r="K53" s="36">
        <v>1.5917114608002261E-3</v>
      </c>
      <c r="L53" s="36">
        <v>0</v>
      </c>
      <c r="M53" s="36">
        <v>0.15432431066025754</v>
      </c>
      <c r="N53" s="36">
        <v>0.18997500000072254</v>
      </c>
      <c r="O53" s="36">
        <v>1.1768658E-2</v>
      </c>
      <c r="P53" s="36">
        <v>1.8748713E-2</v>
      </c>
      <c r="Q53" s="36">
        <v>1.0662843E-2</v>
      </c>
      <c r="R53" s="36">
        <v>1.105815E-3</v>
      </c>
      <c r="S53" s="36">
        <v>1.7306344000000001E-2</v>
      </c>
      <c r="T53" s="36">
        <v>1.442369E-3</v>
      </c>
      <c r="U53" s="36">
        <v>4.8000000000000001E-2</v>
      </c>
      <c r="V53" s="36">
        <v>0.11519999999999998</v>
      </c>
      <c r="W53" s="36">
        <v>6.1360369460800229E-2</v>
      </c>
      <c r="X53" s="36">
        <v>0.47665631220017979</v>
      </c>
      <c r="Y53" s="36">
        <v>0.53801668166098005</v>
      </c>
      <c r="Z53" s="36">
        <v>8.8647033483803359E-4</v>
      </c>
      <c r="AA53" s="36">
        <v>1.8970465165533919E-4</v>
      </c>
      <c r="AB53" s="36">
        <v>1.89705E-4</v>
      </c>
      <c r="AC53" s="36">
        <v>9.6083418997523995E-6</v>
      </c>
      <c r="AD53" s="36">
        <v>1.963779408303975E-3</v>
      </c>
      <c r="AE53" s="36">
        <v>1.7674014674735776E-2</v>
      </c>
      <c r="AF53" s="36">
        <v>1.9637794083039749E-2</v>
      </c>
      <c r="AG53" s="36">
        <v>5.4361321036632488E-3</v>
      </c>
      <c r="AH53" s="36">
        <v>9.2476730039328832E-3</v>
      </c>
      <c r="AI53" s="36">
        <v>2.9617547323406664E-2</v>
      </c>
      <c r="AJ53" s="36">
        <v>1.0874886873613839E-5</v>
      </c>
      <c r="AK53" s="36">
        <v>1.3141675240172125E-5</v>
      </c>
      <c r="AL53" s="36">
        <v>3.2868399235784322E-5</v>
      </c>
      <c r="AM53" s="36">
        <v>5.4566153324366153E-3</v>
      </c>
      <c r="AN53" s="36">
        <v>1.122459408747703E-2</v>
      </c>
      <c r="AO53" s="36">
        <v>4.7324430397378221E-2</v>
      </c>
      <c r="AP53" s="36">
        <v>2.4311211359999998</v>
      </c>
      <c r="AQ53" s="36">
        <v>1.3090652270000001</v>
      </c>
      <c r="AR53" s="36">
        <v>3.7401863629999998</v>
      </c>
      <c r="AS53" s="36">
        <v>0.25612391400000001</v>
      </c>
      <c r="AT53" s="36">
        <v>10.372588505</v>
      </c>
      <c r="AU53" s="36">
        <v>24.120663440000001</v>
      </c>
      <c r="AV53" s="36">
        <v>10.012346215000001</v>
      </c>
      <c r="AW53" s="36">
        <v>23.282947471</v>
      </c>
      <c r="AX53" s="36">
        <v>9.2553427760000009</v>
      </c>
      <c r="AY53" s="36">
        <v>21.522593708999999</v>
      </c>
      <c r="AZ53" s="36">
        <v>7.1884700000000006E-3</v>
      </c>
      <c r="BA53" s="36">
        <v>1.4376941428571429E-2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0.62143065500000005</v>
      </c>
      <c r="BH53" s="36">
        <v>3.6654040110000001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5.273235347</v>
      </c>
      <c r="E54" s="36">
        <v>31</v>
      </c>
      <c r="F54" s="36">
        <v>1</v>
      </c>
      <c r="G54" s="36">
        <v>4</v>
      </c>
      <c r="H54" s="36">
        <v>26</v>
      </c>
      <c r="I54" s="36">
        <v>5.0453365442941784E-3</v>
      </c>
      <c r="J54" s="36">
        <v>1.6433747311924218</v>
      </c>
      <c r="K54" s="36">
        <v>5.0453365442941784E-3</v>
      </c>
      <c r="L54" s="36">
        <v>0</v>
      </c>
      <c r="M54" s="36">
        <v>0.72048506773670207</v>
      </c>
      <c r="N54" s="36">
        <v>0.92793500000001394</v>
      </c>
      <c r="O54" s="36">
        <v>0.10399608399999999</v>
      </c>
      <c r="P54" s="36">
        <v>0.16884776700000001</v>
      </c>
      <c r="Q54" s="36">
        <v>9.6592107999999996E-2</v>
      </c>
      <c r="R54" s="36">
        <v>7.4039759999999996E-3</v>
      </c>
      <c r="S54" s="36">
        <v>0.15919040600000001</v>
      </c>
      <c r="T54" s="36">
        <v>9.6573609999999997E-3</v>
      </c>
      <c r="U54" s="36">
        <v>0.15190000000000001</v>
      </c>
      <c r="V54" s="36">
        <v>0.36220000000000002</v>
      </c>
      <c r="W54" s="36">
        <v>0.26094142054429414</v>
      </c>
      <c r="X54" s="36">
        <v>2.1744224981924218</v>
      </c>
      <c r="Y54" s="36">
        <v>2.4353639187367158</v>
      </c>
      <c r="Z54" s="36">
        <v>3.9314820363493663E-3</v>
      </c>
      <c r="AA54" s="36">
        <v>8.413371557787644E-4</v>
      </c>
      <c r="AB54" s="36">
        <v>8.4133700000000005E-4</v>
      </c>
      <c r="AC54" s="36">
        <v>4.6420417060330667E-5</v>
      </c>
      <c r="AD54" s="36">
        <v>1.3779091968204761E-2</v>
      </c>
      <c r="AE54" s="36">
        <v>0.12401182771384284</v>
      </c>
      <c r="AF54" s="36">
        <v>0.1377909196820476</v>
      </c>
      <c r="AG54" s="36">
        <v>1.5802270816144416E-2</v>
      </c>
      <c r="AH54" s="36">
        <v>2.6882023917119233E-2</v>
      </c>
      <c r="AI54" s="36">
        <v>8.6095130653476459E-2</v>
      </c>
      <c r="AJ54" s="36">
        <v>4.8229855288925778E-5</v>
      </c>
      <c r="AK54" s="36">
        <v>5.8283005832954831E-5</v>
      </c>
      <c r="AL54" s="36">
        <v>1.4577054061746966E-4</v>
      </c>
      <c r="AM54" s="36">
        <v>1.5896921088493672E-2</v>
      </c>
      <c r="AN54" s="36">
        <v>4.0719398891156944E-2</v>
      </c>
      <c r="AO54" s="36">
        <v>0.21025272890793675</v>
      </c>
      <c r="AP54" s="36">
        <v>16.524875435999999</v>
      </c>
      <c r="AQ54" s="36">
        <v>8.8980098499999993</v>
      </c>
      <c r="AR54" s="36">
        <v>25.422885285999996</v>
      </c>
      <c r="AS54" s="36">
        <v>0.72344203299999998</v>
      </c>
      <c r="AT54" s="36">
        <v>55.493925597999997</v>
      </c>
      <c r="AU54" s="36">
        <v>126.173584753</v>
      </c>
      <c r="AV54" s="36">
        <v>57.748456038</v>
      </c>
      <c r="AW54" s="36">
        <v>131.29959060799999</v>
      </c>
      <c r="AX54" s="36">
        <v>53.255261742000002</v>
      </c>
      <c r="AY54" s="36">
        <v>121.083653904</v>
      </c>
      <c r="AZ54" s="36">
        <v>2.3401788571428571E-2</v>
      </c>
      <c r="BA54" s="36">
        <v>4.680357857142857E-2</v>
      </c>
      <c r="BB54" s="36">
        <v>1.696483293</v>
      </c>
      <c r="BC54" s="36">
        <v>122.448597642</v>
      </c>
      <c r="BD54" s="36">
        <v>278.404858655</v>
      </c>
      <c r="BE54" s="36">
        <v>0.18571245571428574</v>
      </c>
      <c r="BF54" s="36">
        <v>0.37142491285714285</v>
      </c>
      <c r="BG54" s="36">
        <v>1.025947398</v>
      </c>
      <c r="BH54" s="36">
        <v>14.356748035000001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4.87140854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8.0291401999999998E-2</v>
      </c>
      <c r="BC55" s="36">
        <v>2.2767990789999999</v>
      </c>
      <c r="BD55" s="36">
        <v>4.5941237089999998</v>
      </c>
      <c r="BE55" s="36">
        <v>8.7894242857142861E-3</v>
      </c>
      <c r="BF55" s="36">
        <v>1.757885E-2</v>
      </c>
      <c r="BG55" s="36">
        <v>0.26116714400000002</v>
      </c>
      <c r="BH55" s="36">
        <v>2.5997362210000001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4.826580453</v>
      </c>
      <c r="E56" s="36">
        <v>318</v>
      </c>
      <c r="F56" s="36">
        <v>0</v>
      </c>
      <c r="G56" s="36">
        <v>1</v>
      </c>
      <c r="H56" s="36">
        <v>317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1.3771040000000001E-3</v>
      </c>
      <c r="P56" s="36">
        <v>2.3844370000000001E-3</v>
      </c>
      <c r="Q56" s="36">
        <v>1.201459E-3</v>
      </c>
      <c r="R56" s="36">
        <v>1.7564499999999999E-4</v>
      </c>
      <c r="S56" s="36">
        <v>2.155335E-3</v>
      </c>
      <c r="T56" s="36">
        <v>2.2910200000000002E-4</v>
      </c>
      <c r="U56" s="36">
        <v>7.1999999999999995E-2</v>
      </c>
      <c r="V56" s="36">
        <v>0.17279999999999998</v>
      </c>
      <c r="W56" s="36">
        <v>7.3377103999999999E-2</v>
      </c>
      <c r="X56" s="36">
        <v>0.17518443699999997</v>
      </c>
      <c r="Y56" s="36">
        <v>0.24856154099999997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7.0572197459073385E-3</v>
      </c>
      <c r="AH56" s="36">
        <v>1.2005385314876852E-2</v>
      </c>
      <c r="AI56" s="36">
        <v>3.8449679994943434E-2</v>
      </c>
      <c r="AJ56" s="36">
        <v>0</v>
      </c>
      <c r="AK56" s="36">
        <v>0</v>
      </c>
      <c r="AL56" s="36">
        <v>0</v>
      </c>
      <c r="AM56" s="36">
        <v>7.0572197459073385E-3</v>
      </c>
      <c r="AN56" s="36">
        <v>1.2005385314876852E-2</v>
      </c>
      <c r="AO56" s="36">
        <v>3.8449679994943434E-2</v>
      </c>
      <c r="AP56" s="36">
        <v>0.332825439</v>
      </c>
      <c r="AQ56" s="36">
        <v>0.179213698</v>
      </c>
      <c r="AR56" s="36">
        <v>0.51203913700000003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1.6674362629999999</v>
      </c>
      <c r="BC56" s="36">
        <v>141.00177785400001</v>
      </c>
      <c r="BD56" s="36">
        <v>289.38261321300001</v>
      </c>
      <c r="BE56" s="36">
        <v>7.5341648571428582E-2</v>
      </c>
      <c r="BF56" s="36">
        <v>0.15068329714285716</v>
      </c>
      <c r="BG56" s="36">
        <v>1.4220478569999999</v>
      </c>
      <c r="BH56" s="36">
        <v>8.730654586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4.9740384720000002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0.10137180499999998</v>
      </c>
      <c r="P57" s="36">
        <v>0.18694258400000002</v>
      </c>
      <c r="Q57" s="36">
        <v>9.6601402999999988E-2</v>
      </c>
      <c r="R57" s="36">
        <v>4.770402E-3</v>
      </c>
      <c r="S57" s="36">
        <v>0.18072032000000002</v>
      </c>
      <c r="T57" s="36">
        <v>6.2222639999999999E-3</v>
      </c>
      <c r="U57" s="36">
        <v>3.0000000000000001E-3</v>
      </c>
      <c r="V57" s="36">
        <v>7.1999999999999998E-3</v>
      </c>
      <c r="W57" s="36">
        <v>0.10437180499999998</v>
      </c>
      <c r="X57" s="36">
        <v>0.19414258400000003</v>
      </c>
      <c r="Y57" s="36">
        <v>0.29851438900000005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3.1073940599024433E-4</v>
      </c>
      <c r="AH57" s="36">
        <v>5.2861416191443862E-4</v>
      </c>
      <c r="AI57" s="36">
        <v>1.6929940050502967E-3</v>
      </c>
      <c r="AJ57" s="36">
        <v>0</v>
      </c>
      <c r="AK57" s="36">
        <v>0</v>
      </c>
      <c r="AL57" s="36">
        <v>0</v>
      </c>
      <c r="AM57" s="36">
        <v>3.1073940599024433E-4</v>
      </c>
      <c r="AN57" s="36">
        <v>5.2861416191443862E-4</v>
      </c>
      <c r="AO57" s="36">
        <v>1.6929940050502967E-3</v>
      </c>
      <c r="AP57" s="36">
        <v>0.41822159399999997</v>
      </c>
      <c r="AQ57" s="36">
        <v>0.22519624299999999</v>
      </c>
      <c r="AR57" s="36">
        <v>0.64341783699999999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8.323591274</v>
      </c>
      <c r="BC57" s="36">
        <v>425.43660322300002</v>
      </c>
      <c r="BD57" s="36">
        <v>945.34764692199997</v>
      </c>
      <c r="BE57" s="36">
        <v>0.37609419000000005</v>
      </c>
      <c r="BF57" s="36">
        <v>0.75218838142857147</v>
      </c>
      <c r="BG57" s="36">
        <v>9.6169003980000003</v>
      </c>
      <c r="BH57" s="36">
        <v>66.847532221999998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4.8409194319999997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6.6500010000000009E-3</v>
      </c>
      <c r="P58" s="36">
        <v>1.2269192E-2</v>
      </c>
      <c r="Q58" s="36">
        <v>6.4023030000000007E-3</v>
      </c>
      <c r="R58" s="36">
        <v>2.4769800000000003E-4</v>
      </c>
      <c r="S58" s="36">
        <v>1.1946106999999999E-2</v>
      </c>
      <c r="T58" s="36">
        <v>3.2308499999999997E-4</v>
      </c>
      <c r="U58" s="36">
        <v>0</v>
      </c>
      <c r="V58" s="36">
        <v>0</v>
      </c>
      <c r="W58" s="36">
        <v>6.6500010000000009E-3</v>
      </c>
      <c r="X58" s="36">
        <v>1.2269192E-2</v>
      </c>
      <c r="Y58" s="36">
        <v>1.8919193000000001E-2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2.2023200999999999E-2</v>
      </c>
      <c r="AQ58" s="36">
        <v>1.1858647E-2</v>
      </c>
      <c r="AR58" s="36">
        <v>3.3881847999999999E-2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1.911177417</v>
      </c>
      <c r="BC58" s="36">
        <v>165.569115098</v>
      </c>
      <c r="BD58" s="36">
        <v>377.738910105</v>
      </c>
      <c r="BE58" s="36">
        <v>8.6354878571428581E-2</v>
      </c>
      <c r="BF58" s="36">
        <v>0.17270975857142859</v>
      </c>
      <c r="BG58" s="36">
        <v>1.191210436</v>
      </c>
      <c r="BH58" s="36">
        <v>11.852619877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4.9076002130000003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5.8447500000000001E-3</v>
      </c>
      <c r="P59" s="36">
        <v>1.0064319E-2</v>
      </c>
      <c r="Q59" s="36">
        <v>5.5221660000000002E-3</v>
      </c>
      <c r="R59" s="36">
        <v>3.22584E-4</v>
      </c>
      <c r="S59" s="36">
        <v>9.643558E-3</v>
      </c>
      <c r="T59" s="36">
        <v>4.2076099999999996E-4</v>
      </c>
      <c r="U59" s="36">
        <v>3.0000000000000001E-3</v>
      </c>
      <c r="V59" s="36">
        <v>7.1999999999999998E-3</v>
      </c>
      <c r="W59" s="36">
        <v>8.8447500000000002E-3</v>
      </c>
      <c r="X59" s="36">
        <v>1.7264319E-2</v>
      </c>
      <c r="Y59" s="36">
        <v>2.6109068999999999E-2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3.1678696368457864E-4</v>
      </c>
      <c r="AH59" s="36">
        <v>5.3890196121054762E-4</v>
      </c>
      <c r="AI59" s="36">
        <v>1.7259427676608078E-3</v>
      </c>
      <c r="AJ59" s="36">
        <v>0</v>
      </c>
      <c r="AK59" s="36">
        <v>0</v>
      </c>
      <c r="AL59" s="36">
        <v>0</v>
      </c>
      <c r="AM59" s="36">
        <v>3.1678696368457864E-4</v>
      </c>
      <c r="AN59" s="36">
        <v>5.3890196121054762E-4</v>
      </c>
      <c r="AO59" s="36">
        <v>1.7259427676608078E-3</v>
      </c>
      <c r="AP59" s="36">
        <v>2.7714374E-2</v>
      </c>
      <c r="AQ59" s="36">
        <v>1.4923123999999999E-2</v>
      </c>
      <c r="AR59" s="36">
        <v>4.2637497999999996E-2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0.53757830399999995</v>
      </c>
      <c r="BC59" s="36">
        <v>46.774893913</v>
      </c>
      <c r="BD59" s="36">
        <v>105.674336737</v>
      </c>
      <c r="BE59" s="36">
        <v>2.4290004285714286E-2</v>
      </c>
      <c r="BF59" s="36">
        <v>4.858001E-2</v>
      </c>
      <c r="BG59" s="36">
        <v>0.59268002500000005</v>
      </c>
      <c r="BH59" s="36">
        <v>6.1025877189999997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4.8575292189999999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2.7056600000000002E-4</v>
      </c>
      <c r="P60" s="36">
        <v>4.0399000000000001E-4</v>
      </c>
      <c r="Q60" s="36">
        <v>2.6226100000000002E-4</v>
      </c>
      <c r="R60" s="36">
        <v>8.3049999999999993E-6</v>
      </c>
      <c r="S60" s="36">
        <v>3.9315699999999999E-4</v>
      </c>
      <c r="T60" s="36">
        <v>1.0833000000000001E-5</v>
      </c>
      <c r="U60" s="36">
        <v>0</v>
      </c>
      <c r="V60" s="36">
        <v>0</v>
      </c>
      <c r="W60" s="36">
        <v>2.7056600000000002E-4</v>
      </c>
      <c r="X60" s="36">
        <v>4.0399000000000001E-4</v>
      </c>
      <c r="Y60" s="36">
        <v>6.7455599999999998E-4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5.14191E-4</v>
      </c>
      <c r="AQ60" s="36">
        <v>2.76872E-4</v>
      </c>
      <c r="AR60" s="36">
        <v>7.9106300000000005E-4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4.058689E-2</v>
      </c>
      <c r="BC60" s="36">
        <v>2.234107405</v>
      </c>
      <c r="BD60" s="36">
        <v>4.7713407239999999</v>
      </c>
      <c r="BE60" s="36">
        <v>1.8338828571428573E-3</v>
      </c>
      <c r="BF60" s="36">
        <v>3.6677657142857147E-3</v>
      </c>
      <c r="BG60" s="36">
        <v>0.16054047599999999</v>
      </c>
      <c r="BH60" s="36">
        <v>1.5009120170000001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4.799500525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4.2499999999999995E-7</v>
      </c>
      <c r="P61" s="36">
        <v>7.06E-7</v>
      </c>
      <c r="Q61" s="36">
        <v>3.2499999999999996E-7</v>
      </c>
      <c r="R61" s="36">
        <v>9.9999999999999995E-8</v>
      </c>
      <c r="S61" s="36">
        <v>5.75E-7</v>
      </c>
      <c r="T61" s="36">
        <v>1.31E-7</v>
      </c>
      <c r="U61" s="36">
        <v>0</v>
      </c>
      <c r="V61" s="36">
        <v>0</v>
      </c>
      <c r="W61" s="36">
        <v>4.2499999999999995E-7</v>
      </c>
      <c r="X61" s="36">
        <v>7.06E-7</v>
      </c>
      <c r="Y61" s="36">
        <v>1.1309999999999998E-6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1.2699999999999999E-6</v>
      </c>
      <c r="AQ61" s="36">
        <v>6.8400000000000004E-7</v>
      </c>
      <c r="AR61" s="36">
        <v>1.9539999999999998E-6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1.8659895999999999E-2</v>
      </c>
      <c r="BC61" s="36">
        <v>0.29872157399999999</v>
      </c>
      <c r="BD61" s="36">
        <v>0.67871117700000005</v>
      </c>
      <c r="BE61" s="36">
        <v>8.4313000000000009E-4</v>
      </c>
      <c r="BF61" s="36">
        <v>1.6862614285714284E-3</v>
      </c>
      <c r="BG61" s="36">
        <v>0.24985938799999999</v>
      </c>
      <c r="BH61" s="36">
        <v>0.174896053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4.9418386319999996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7.4676759999999995E-3</v>
      </c>
      <c r="P62" s="36">
        <v>1.3180932999999999E-2</v>
      </c>
      <c r="Q62" s="36">
        <v>6.2929639999999998E-3</v>
      </c>
      <c r="R62" s="36">
        <v>1.1747120000000001E-3</v>
      </c>
      <c r="S62" s="36">
        <v>1.16487E-2</v>
      </c>
      <c r="T62" s="36">
        <v>1.532233E-3</v>
      </c>
      <c r="U62" s="36">
        <v>1.2E-2</v>
      </c>
      <c r="V62" s="36">
        <v>2.8799999999999999E-2</v>
      </c>
      <c r="W62" s="36">
        <v>1.9467676E-2</v>
      </c>
      <c r="X62" s="36">
        <v>4.1980932999999998E-2</v>
      </c>
      <c r="Y62" s="36">
        <v>6.1448609000000001E-2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1.2299036307107066E-3</v>
      </c>
      <c r="AH62" s="36">
        <v>2.0922498545423514E-3</v>
      </c>
      <c r="AI62" s="36">
        <v>6.7008542638721256E-3</v>
      </c>
      <c r="AJ62" s="36">
        <v>0</v>
      </c>
      <c r="AK62" s="36">
        <v>0</v>
      </c>
      <c r="AL62" s="36">
        <v>0</v>
      </c>
      <c r="AM62" s="36">
        <v>1.2299036307107066E-3</v>
      </c>
      <c r="AN62" s="36">
        <v>2.0922498545423514E-3</v>
      </c>
      <c r="AO62" s="36">
        <v>6.7008542638721256E-3</v>
      </c>
      <c r="AP62" s="36">
        <v>4.6954758999999999E-2</v>
      </c>
      <c r="AQ62" s="36">
        <v>2.5283331999999999E-2</v>
      </c>
      <c r="AR62" s="36">
        <v>7.2238091000000004E-2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0.73456867999999997</v>
      </c>
      <c r="BC62" s="36">
        <v>40.933645235999997</v>
      </c>
      <c r="BD62" s="36">
        <v>90.132174453000005</v>
      </c>
      <c r="BE62" s="36">
        <v>3.3190842857142855E-2</v>
      </c>
      <c r="BF62" s="36">
        <v>6.638168571428571E-2</v>
      </c>
      <c r="BG62" s="36">
        <v>2.491029009</v>
      </c>
      <c r="BH62" s="36">
        <v>11.754847422999999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4.9511091289999998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1.0505548E-2</v>
      </c>
      <c r="P63" s="36">
        <v>1.6900769999999999E-2</v>
      </c>
      <c r="Q63" s="36">
        <v>9.2761600000000003E-3</v>
      </c>
      <c r="R63" s="36">
        <v>1.2293879999999999E-3</v>
      </c>
      <c r="S63" s="36">
        <v>1.5297221E-2</v>
      </c>
      <c r="T63" s="36">
        <v>1.6035490000000001E-3</v>
      </c>
      <c r="U63" s="36">
        <v>0</v>
      </c>
      <c r="V63" s="36">
        <v>0</v>
      </c>
      <c r="W63" s="36">
        <v>1.0505548E-2</v>
      </c>
      <c r="X63" s="36">
        <v>1.6900769999999999E-2</v>
      </c>
      <c r="Y63" s="36">
        <v>2.7406317999999999E-2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1.0838543000000001E-2</v>
      </c>
      <c r="AQ63" s="36">
        <v>5.8361380000000003E-3</v>
      </c>
      <c r="AR63" s="36">
        <v>1.6674681E-2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0.206351693</v>
      </c>
      <c r="BC63" s="36">
        <v>7.4188129570000001</v>
      </c>
      <c r="BD63" s="36">
        <v>17.89110076</v>
      </c>
      <c r="BE63" s="36">
        <v>9.32382E-3</v>
      </c>
      <c r="BF63" s="36">
        <v>1.8647641428571431E-2</v>
      </c>
      <c r="BG63" s="36">
        <v>1.825498654</v>
      </c>
      <c r="BH63" s="36">
        <v>11.139239043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4.8052632810000002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1.6220500000000001E-4</v>
      </c>
      <c r="P64" s="36">
        <v>2.7134700000000002E-4</v>
      </c>
      <c r="Q64" s="36">
        <v>1.46513E-4</v>
      </c>
      <c r="R64" s="36">
        <v>1.5692000000000002E-5</v>
      </c>
      <c r="S64" s="36">
        <v>2.5087800000000001E-4</v>
      </c>
      <c r="T64" s="36">
        <v>2.0469000000000003E-5</v>
      </c>
      <c r="U64" s="36">
        <v>0</v>
      </c>
      <c r="V64" s="36">
        <v>0</v>
      </c>
      <c r="W64" s="36">
        <v>1.6220500000000001E-4</v>
      </c>
      <c r="X64" s="36">
        <v>2.7134700000000002E-4</v>
      </c>
      <c r="Y64" s="36">
        <v>4.3355200000000003E-4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3.4809899999999999E-4</v>
      </c>
      <c r="AQ64" s="36">
        <v>1.87438E-4</v>
      </c>
      <c r="AR64" s="36">
        <v>5.3553699999999999E-4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0.39305792000000001</v>
      </c>
      <c r="BC64" s="36">
        <v>16.289354734</v>
      </c>
      <c r="BD64" s="36">
        <v>34.698305830000002</v>
      </c>
      <c r="BE64" s="36">
        <v>1.7759977142857142E-2</v>
      </c>
      <c r="BF64" s="36">
        <v>3.5519955714285713E-2</v>
      </c>
      <c r="BG64" s="36">
        <v>0.49406102400000002</v>
      </c>
      <c r="BH64" s="36">
        <v>3.0454988209999998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4.9188311630000001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5.2159000000000007E-5</v>
      </c>
      <c r="P65" s="36">
        <v>9.1334000000000003E-5</v>
      </c>
      <c r="Q65" s="36">
        <v>4.6846000000000005E-5</v>
      </c>
      <c r="R65" s="36">
        <v>5.3129999999999998E-6</v>
      </c>
      <c r="S65" s="36">
        <v>8.4404E-5</v>
      </c>
      <c r="T65" s="36">
        <v>6.9299999999999997E-6</v>
      </c>
      <c r="U65" s="36">
        <v>3.0000000000000001E-3</v>
      </c>
      <c r="V65" s="36">
        <v>7.1999999999999998E-3</v>
      </c>
      <c r="W65" s="36">
        <v>3.052159E-3</v>
      </c>
      <c r="X65" s="36">
        <v>7.291334E-3</v>
      </c>
      <c r="Y65" s="36">
        <v>1.0343493E-2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3.1037224292360983E-4</v>
      </c>
      <c r="AH65" s="36">
        <v>5.2798956267464665E-4</v>
      </c>
      <c r="AI65" s="36">
        <v>1.6909935993769088E-3</v>
      </c>
      <c r="AJ65" s="36">
        <v>0</v>
      </c>
      <c r="AK65" s="36">
        <v>0</v>
      </c>
      <c r="AL65" s="36">
        <v>0</v>
      </c>
      <c r="AM65" s="36">
        <v>3.1037224292360983E-4</v>
      </c>
      <c r="AN65" s="36">
        <v>5.2798956267464665E-4</v>
      </c>
      <c r="AO65" s="36">
        <v>1.6909935993769088E-3</v>
      </c>
      <c r="AP65" s="36">
        <v>1.1225077E-2</v>
      </c>
      <c r="AQ65" s="36">
        <v>6.0442719999999998E-3</v>
      </c>
      <c r="AR65" s="36">
        <v>1.7269349E-2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0.182327406</v>
      </c>
      <c r="BC65" s="36">
        <v>10.610123872999999</v>
      </c>
      <c r="BD65" s="36">
        <v>23.898311099000001</v>
      </c>
      <c r="BE65" s="36">
        <v>8.2383042857142857E-3</v>
      </c>
      <c r="BF65" s="36">
        <v>1.6476608571428571E-2</v>
      </c>
      <c r="BG65" s="36">
        <v>0.86197577700000005</v>
      </c>
      <c r="BH65" s="36">
        <v>5.3029979149999997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4.9209923910000004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5.0673000000000003E-3</v>
      </c>
      <c r="P66" s="36">
        <v>8.754650000000001E-3</v>
      </c>
      <c r="Q66" s="36">
        <v>4.6624259999999999E-3</v>
      </c>
      <c r="R66" s="36">
        <v>4.0487400000000005E-4</v>
      </c>
      <c r="S66" s="36">
        <v>8.2265540000000005E-3</v>
      </c>
      <c r="T66" s="36">
        <v>5.2809600000000003E-4</v>
      </c>
      <c r="U66" s="36">
        <v>3.0000000000000001E-3</v>
      </c>
      <c r="V66" s="36">
        <v>7.1999999999999998E-3</v>
      </c>
      <c r="W66" s="36">
        <v>8.0672999999999995E-3</v>
      </c>
      <c r="X66" s="36">
        <v>1.5954650000000001E-2</v>
      </c>
      <c r="Y66" s="36">
        <v>2.402195E-2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3.1523771336974148E-4</v>
      </c>
      <c r="AH66" s="36">
        <v>5.3626645492783616E-4</v>
      </c>
      <c r="AI66" s="36">
        <v>1.717502024566178E-3</v>
      </c>
      <c r="AJ66" s="36">
        <v>0</v>
      </c>
      <c r="AK66" s="36">
        <v>0</v>
      </c>
      <c r="AL66" s="36">
        <v>0</v>
      </c>
      <c r="AM66" s="36">
        <v>3.1523771336974148E-4</v>
      </c>
      <c r="AN66" s="36">
        <v>5.3626645492783616E-4</v>
      </c>
      <c r="AO66" s="36">
        <v>1.717502024566178E-3</v>
      </c>
      <c r="AP66" s="36">
        <v>2.3508803000000002E-2</v>
      </c>
      <c r="AQ66" s="36">
        <v>1.2658585999999999E-2</v>
      </c>
      <c r="AR66" s="36">
        <v>3.6167389000000001E-2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1.5015694285714287E-2</v>
      </c>
      <c r="BF66" s="36">
        <v>3.0031388571428574E-2</v>
      </c>
      <c r="BG66" s="36">
        <v>1.8799276599999999</v>
      </c>
      <c r="BH66" s="36">
        <v>11.606014878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4.9005256099999999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7.8031800000000001E-4</v>
      </c>
      <c r="P67" s="36">
        <v>1.3349600000000001E-3</v>
      </c>
      <c r="Q67" s="36">
        <v>6.9478699999999999E-4</v>
      </c>
      <c r="R67" s="36">
        <v>8.5531000000000005E-5</v>
      </c>
      <c r="S67" s="36">
        <v>1.2233980000000001E-3</v>
      </c>
      <c r="T67" s="36">
        <v>1.11562E-4</v>
      </c>
      <c r="U67" s="36">
        <v>0</v>
      </c>
      <c r="V67" s="36">
        <v>0</v>
      </c>
      <c r="W67" s="36">
        <v>7.8031800000000001E-4</v>
      </c>
      <c r="X67" s="36">
        <v>1.3349600000000001E-3</v>
      </c>
      <c r="Y67" s="36">
        <v>2.1152779999999999E-3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1.0319769999999999E-3</v>
      </c>
      <c r="AQ67" s="36">
        <v>5.5568000000000002E-4</v>
      </c>
      <c r="AR67" s="36">
        <v>1.5876569999999999E-3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0.27750045899999998</v>
      </c>
      <c r="BC67" s="36">
        <v>15.967687408</v>
      </c>
      <c r="BD67" s="36">
        <v>34.814401275000002</v>
      </c>
      <c r="BE67" s="36">
        <v>0.10078709142857142</v>
      </c>
      <c r="BF67" s="36">
        <v>0.20157418285714285</v>
      </c>
      <c r="BG67" s="36">
        <v>0.44767773300000002</v>
      </c>
      <c r="BH67" s="36">
        <v>2.4583027140000002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4.7829311570000002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1.4681399999999999E-4</v>
      </c>
      <c r="BC68" s="36">
        <v>5.3555740000000001E-3</v>
      </c>
      <c r="BD68" s="36">
        <v>1.1962492E-2</v>
      </c>
      <c r="BE68" s="36">
        <v>5.3321428571428576E-5</v>
      </c>
      <c r="BF68" s="36">
        <v>1.0664428571428572E-4</v>
      </c>
      <c r="BG68" s="36">
        <v>0</v>
      </c>
      <c r="BH68" s="36">
        <v>9.4074389999999994E-2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4.7485365049999997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5.44E-7</v>
      </c>
      <c r="P69" s="36">
        <v>9.5000000000000012E-7</v>
      </c>
      <c r="Q69" s="36">
        <v>4.5999999999999999E-7</v>
      </c>
      <c r="R69" s="36">
        <v>8.3999999999999998E-8</v>
      </c>
      <c r="S69" s="36">
        <v>8.4100000000000008E-7</v>
      </c>
      <c r="T69" s="36">
        <v>1.09E-7</v>
      </c>
      <c r="U69" s="36">
        <v>3.0000000000000001E-3</v>
      </c>
      <c r="V69" s="36">
        <v>7.1999999999999998E-3</v>
      </c>
      <c r="W69" s="36">
        <v>3.000544E-3</v>
      </c>
      <c r="X69" s="36">
        <v>7.2009500000000002E-3</v>
      </c>
      <c r="Y69" s="36">
        <v>1.0201494E-2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3.2282257441051417E-4</v>
      </c>
      <c r="AH69" s="36">
        <v>5.4916943692823108E-4</v>
      </c>
      <c r="AI69" s="36">
        <v>1.7588264398917669E-3</v>
      </c>
      <c r="AJ69" s="36">
        <v>0</v>
      </c>
      <c r="AK69" s="36">
        <v>0</v>
      </c>
      <c r="AL69" s="36">
        <v>0</v>
      </c>
      <c r="AM69" s="36">
        <v>3.2282257441051417E-4</v>
      </c>
      <c r="AN69" s="36">
        <v>5.4916943692823108E-4</v>
      </c>
      <c r="AO69" s="36">
        <v>1.7588264398917669E-3</v>
      </c>
      <c r="AP69" s="36">
        <v>1.0500011E-2</v>
      </c>
      <c r="AQ69" s="36">
        <v>5.653852E-3</v>
      </c>
      <c r="AR69" s="36">
        <v>1.6153863000000001E-2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0.16061319600000001</v>
      </c>
      <c r="BC69" s="36">
        <v>9.5627286999999992</v>
      </c>
      <c r="BD69" s="36">
        <v>22.400309310000001</v>
      </c>
      <c r="BE69" s="36">
        <v>5.8334089999999998E-2</v>
      </c>
      <c r="BF69" s="36">
        <v>0.11666818142857142</v>
      </c>
      <c r="BG69" s="36">
        <v>9.8975435E-2</v>
      </c>
      <c r="BH69" s="36">
        <v>1.011005487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4.7262995869999997</v>
      </c>
      <c r="E70" s="36">
        <v>77</v>
      </c>
      <c r="F70" s="36">
        <v>0</v>
      </c>
      <c r="G70" s="36">
        <v>1</v>
      </c>
      <c r="H70" s="36">
        <v>76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0.20699999999999999</v>
      </c>
      <c r="V70" s="36">
        <v>0.49679999999999996</v>
      </c>
      <c r="W70" s="36">
        <v>0.20699999999999999</v>
      </c>
      <c r="X70" s="36">
        <v>0.49679999999999996</v>
      </c>
      <c r="Y70" s="36">
        <v>0.70379999999999998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2.0845168506787332E-2</v>
      </c>
      <c r="AH70" s="36">
        <v>3.5460746425339369E-2</v>
      </c>
      <c r="AI70" s="36">
        <v>0.1135702284162896</v>
      </c>
      <c r="AJ70" s="36">
        <v>0</v>
      </c>
      <c r="AK70" s="36">
        <v>0</v>
      </c>
      <c r="AL70" s="36">
        <v>0</v>
      </c>
      <c r="AM70" s="36">
        <v>2.0845168506787332E-2</v>
      </c>
      <c r="AN70" s="36">
        <v>3.5460746425339369E-2</v>
      </c>
      <c r="AO70" s="36">
        <v>0.1135702284162896</v>
      </c>
      <c r="AP70" s="36">
        <v>0.81164235299999998</v>
      </c>
      <c r="AQ70" s="36">
        <v>0.43703818999999999</v>
      </c>
      <c r="AR70" s="36">
        <v>1.2486805429999999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7.0568879999999999E-3</v>
      </c>
      <c r="BC70" s="36">
        <v>0.44474775900000002</v>
      </c>
      <c r="BD70" s="36">
        <v>0.97171838399999999</v>
      </c>
      <c r="BE70" s="36">
        <v>2.5630342857142861E-3</v>
      </c>
      <c r="BF70" s="36">
        <v>5.1260685714285721E-3</v>
      </c>
      <c r="BG70" s="36">
        <v>0.168442914</v>
      </c>
      <c r="BH70" s="36">
        <v>0.36787108699999999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4.4496470339999998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4.6434265760000004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0.103743776</v>
      </c>
      <c r="BH72" s="36">
        <v>1.9536246E-2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4.6966699409999997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5.7870186999999997E-2</v>
      </c>
      <c r="BC73" s="36">
        <v>2.1362947769999998</v>
      </c>
      <c r="BD73" s="36">
        <v>4.7698960699999997</v>
      </c>
      <c r="BE73" s="36">
        <v>2.1018227142857147E-2</v>
      </c>
      <c r="BF73" s="36">
        <v>4.2036455714285721E-2</v>
      </c>
      <c r="BG73" s="36">
        <v>8.9416164000000006E-2</v>
      </c>
      <c r="BH73" s="36">
        <v>0.49982763699999999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4.7335383049999997</v>
      </c>
      <c r="E74" s="36">
        <v>311</v>
      </c>
      <c r="F74" s="36">
        <v>0</v>
      </c>
      <c r="G74" s="36">
        <v>1</v>
      </c>
      <c r="H74" s="36">
        <v>310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6.0000000000000001E-3</v>
      </c>
      <c r="V74" s="36">
        <v>1.44E-2</v>
      </c>
      <c r="W74" s="36">
        <v>6.0000000000000001E-3</v>
      </c>
      <c r="X74" s="36">
        <v>1.44E-2</v>
      </c>
      <c r="Y74" s="36">
        <v>2.0400000000000001E-2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5.9059198790494666E-4</v>
      </c>
      <c r="AH74" s="36">
        <v>1.0046852208038172E-3</v>
      </c>
      <c r="AI74" s="36">
        <v>3.2177080720338473E-3</v>
      </c>
      <c r="AJ74" s="36">
        <v>0</v>
      </c>
      <c r="AK74" s="36">
        <v>0</v>
      </c>
      <c r="AL74" s="36">
        <v>0</v>
      </c>
      <c r="AM74" s="36">
        <v>5.9059198790494666E-4</v>
      </c>
      <c r="AN74" s="36">
        <v>1.0046852208038172E-3</v>
      </c>
      <c r="AO74" s="36">
        <v>3.2177080720338473E-3</v>
      </c>
      <c r="AP74" s="36">
        <v>2.7484761999999999E-2</v>
      </c>
      <c r="AQ74" s="36">
        <v>1.4799487E-2</v>
      </c>
      <c r="AR74" s="36">
        <v>4.2284248999999996E-2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0.51228770899999998</v>
      </c>
      <c r="BC74" s="36">
        <v>22.070898189000001</v>
      </c>
      <c r="BD74" s="36">
        <v>47.259786489</v>
      </c>
      <c r="BE74" s="36">
        <v>3.015822428571429E-2</v>
      </c>
      <c r="BF74" s="36">
        <v>6.031644857142858E-2</v>
      </c>
      <c r="BG74" s="36">
        <v>0.34817965099999998</v>
      </c>
      <c r="BH74" s="36">
        <v>2.3240253960000001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4.7120116230000004</v>
      </c>
      <c r="E75" s="36">
        <v>30</v>
      </c>
      <c r="F75" s="36">
        <v>0</v>
      </c>
      <c r="G75" s="36">
        <v>0</v>
      </c>
      <c r="H75" s="36">
        <v>30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1.1878531969999999</v>
      </c>
      <c r="BC75" s="36">
        <v>93.290610709000006</v>
      </c>
      <c r="BD75" s="36">
        <v>237.39101311499999</v>
      </c>
      <c r="BE75" s="36">
        <v>6.9928562857142856E-2</v>
      </c>
      <c r="BF75" s="36">
        <v>0.13985712571428571</v>
      </c>
      <c r="BG75" s="36">
        <v>2.9998412820000002</v>
      </c>
      <c r="BH75" s="36">
        <v>17.888767498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4.3781706399999996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4.5314440029999998</v>
      </c>
      <c r="E77" s="36">
        <v>64</v>
      </c>
      <c r="F77" s="36">
        <v>0</v>
      </c>
      <c r="G77" s="36">
        <v>0</v>
      </c>
      <c r="H77" s="36">
        <v>64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4.5902442000000002E-2</v>
      </c>
      <c r="BH77" s="36">
        <v>0.42193171000000002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4.614508936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0.13113697299999999</v>
      </c>
      <c r="BC78" s="36">
        <v>5.6987815060000004</v>
      </c>
      <c r="BD78" s="36">
        <v>14.113432961999999</v>
      </c>
      <c r="BE78" s="36">
        <v>7.7199942857142864E-3</v>
      </c>
      <c r="BF78" s="36">
        <v>1.5439988571428573E-2</v>
      </c>
      <c r="BG78" s="36">
        <v>0.22077327699999999</v>
      </c>
      <c r="BH78" s="36">
        <v>2.913661839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4.5847630539999997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5.1416771999999999E-2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4.672962547</v>
      </c>
      <c r="E80" s="36">
        <v>11</v>
      </c>
      <c r="F80" s="36">
        <v>0</v>
      </c>
      <c r="G80" s="36">
        <v>1</v>
      </c>
      <c r="H80" s="36">
        <v>10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1.4999999999999999E-2</v>
      </c>
      <c r="V80" s="36">
        <v>3.5999999999999997E-2</v>
      </c>
      <c r="W80" s="36">
        <v>1.4999999999999999E-2</v>
      </c>
      <c r="X80" s="36">
        <v>3.5999999999999997E-2</v>
      </c>
      <c r="Y80" s="36">
        <v>5.0999999999999997E-2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1.7443320059611677E-3</v>
      </c>
      <c r="AH80" s="36">
        <v>2.9673693894511819E-3</v>
      </c>
      <c r="AI80" s="36">
        <v>9.5036019635125688E-3</v>
      </c>
      <c r="AJ80" s="36">
        <v>0</v>
      </c>
      <c r="AK80" s="36">
        <v>0</v>
      </c>
      <c r="AL80" s="36">
        <v>0</v>
      </c>
      <c r="AM80" s="36">
        <v>1.7443320059611677E-3</v>
      </c>
      <c r="AN80" s="36">
        <v>2.9673693894511819E-3</v>
      </c>
      <c r="AO80" s="36">
        <v>9.5036019635125688E-3</v>
      </c>
      <c r="AP80" s="36">
        <v>5.7993412000000001E-2</v>
      </c>
      <c r="AQ80" s="36">
        <v>3.1227220999999999E-2</v>
      </c>
      <c r="AR80" s="36">
        <v>8.9220632999999994E-2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4.8980865999999998E-2</v>
      </c>
      <c r="BC80" s="36">
        <v>1.928747955</v>
      </c>
      <c r="BD80" s="36">
        <v>4.847458585</v>
      </c>
      <c r="BE80" s="36">
        <v>2.8834885714285716E-3</v>
      </c>
      <c r="BF80" s="36">
        <v>5.7669771428571432E-3</v>
      </c>
      <c r="BG80" s="36">
        <v>0.27231311899999999</v>
      </c>
      <c r="BH80" s="36">
        <v>2.818764577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4.3327617429999998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4.6268581299999996</v>
      </c>
      <c r="E82" s="36">
        <v>36</v>
      </c>
      <c r="F82" s="36">
        <v>0</v>
      </c>
      <c r="G82" s="36">
        <v>0</v>
      </c>
      <c r="H82" s="36">
        <v>36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1.0986848E-2</v>
      </c>
      <c r="BC82" s="36">
        <v>0.66046147799999999</v>
      </c>
      <c r="BD82" s="36">
        <v>1.618517046</v>
      </c>
      <c r="BE82" s="36">
        <v>6.4679142857142864E-4</v>
      </c>
      <c r="BF82" s="36">
        <v>1.2935842857142857E-3</v>
      </c>
      <c r="BG82" s="36">
        <v>9.1905661999999999E-2</v>
      </c>
      <c r="BH82" s="36">
        <v>1.251341397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4.8017659220000004</v>
      </c>
      <c r="E83" s="36">
        <v>45</v>
      </c>
      <c r="F83" s="36">
        <v>0</v>
      </c>
      <c r="G83" s="36">
        <v>0</v>
      </c>
      <c r="H83" s="36">
        <v>45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2.3445700000000002E-3</v>
      </c>
      <c r="P83" s="36">
        <v>4.0751420000000003E-3</v>
      </c>
      <c r="Q83" s="36">
        <v>2.1928960000000002E-3</v>
      </c>
      <c r="R83" s="36">
        <v>1.51674E-4</v>
      </c>
      <c r="S83" s="36">
        <v>3.8773060000000001E-3</v>
      </c>
      <c r="T83" s="36">
        <v>1.9783599999999998E-4</v>
      </c>
      <c r="U83" s="36">
        <v>0</v>
      </c>
      <c r="V83" s="36">
        <v>0</v>
      </c>
      <c r="W83" s="36">
        <v>2.3445700000000002E-3</v>
      </c>
      <c r="X83" s="36">
        <v>4.0751420000000003E-3</v>
      </c>
      <c r="Y83" s="36">
        <v>6.419712000000001E-3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5.0837419999999996E-3</v>
      </c>
      <c r="AQ83" s="36">
        <v>2.7373990000000002E-3</v>
      </c>
      <c r="AR83" s="36">
        <v>7.8211410000000002E-3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0.22026537600000001</v>
      </c>
      <c r="BC83" s="36">
        <v>16.660220139</v>
      </c>
      <c r="BD83" s="36">
        <v>38.533264482</v>
      </c>
      <c r="BE83" s="36">
        <v>1.2966955714285714E-2</v>
      </c>
      <c r="BF83" s="36">
        <v>2.5933912857142857E-2</v>
      </c>
      <c r="BG83" s="36">
        <v>1.5806068600000001</v>
      </c>
      <c r="BH83" s="36">
        <v>3.3583546150000001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4.8619172080000004</v>
      </c>
      <c r="E84" s="36">
        <v>14</v>
      </c>
      <c r="F84" s="36">
        <v>0</v>
      </c>
      <c r="G84" s="36">
        <v>0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3.6298390000000002E-3</v>
      </c>
      <c r="P84" s="36">
        <v>5.8200610000000005E-3</v>
      </c>
      <c r="Q84" s="36">
        <v>3.4191910000000002E-3</v>
      </c>
      <c r="R84" s="36">
        <v>2.1064799999999999E-4</v>
      </c>
      <c r="S84" s="36">
        <v>5.5453010000000007E-3</v>
      </c>
      <c r="T84" s="36">
        <v>2.7475999999999998E-4</v>
      </c>
      <c r="U84" s="36">
        <v>0</v>
      </c>
      <c r="V84" s="36">
        <v>0</v>
      </c>
      <c r="W84" s="36">
        <v>3.6298390000000002E-3</v>
      </c>
      <c r="X84" s="36">
        <v>5.8200610000000005E-3</v>
      </c>
      <c r="Y84" s="36">
        <v>9.4499000000000007E-3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5.9045089999999996E-3</v>
      </c>
      <c r="AQ84" s="36">
        <v>3.179351E-3</v>
      </c>
      <c r="AR84" s="36">
        <v>9.0838599999999992E-3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0.26744124499999999</v>
      </c>
      <c r="BC84" s="36">
        <v>14.38855336</v>
      </c>
      <c r="BD84" s="36">
        <v>30.17543092</v>
      </c>
      <c r="BE84" s="36">
        <v>1.5744185714285715E-2</v>
      </c>
      <c r="BF84" s="36">
        <v>3.1488371428571429E-2</v>
      </c>
      <c r="BG84" s="36">
        <v>2.5733216940000001</v>
      </c>
      <c r="BH84" s="36">
        <v>5.4947003040000002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4.6776505349999997</v>
      </c>
      <c r="E85" s="36">
        <v>87</v>
      </c>
      <c r="F85" s="36">
        <v>0</v>
      </c>
      <c r="G85" s="36">
        <v>1</v>
      </c>
      <c r="H85" s="36">
        <v>86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3.0000000000000001E-3</v>
      </c>
      <c r="V85" s="36">
        <v>7.1999999999999998E-3</v>
      </c>
      <c r="W85" s="36">
        <v>3.0000000000000001E-3</v>
      </c>
      <c r="X85" s="36">
        <v>7.1999999999999998E-3</v>
      </c>
      <c r="Y85" s="36">
        <v>1.0200000000000001E-2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3.0290751861042185E-4</v>
      </c>
      <c r="AH85" s="36">
        <v>5.1529095119933832E-4</v>
      </c>
      <c r="AI85" s="36">
        <v>1.6503237220843673E-3</v>
      </c>
      <c r="AJ85" s="36">
        <v>0</v>
      </c>
      <c r="AK85" s="36">
        <v>0</v>
      </c>
      <c r="AL85" s="36">
        <v>0</v>
      </c>
      <c r="AM85" s="36">
        <v>3.0290751861042185E-4</v>
      </c>
      <c r="AN85" s="36">
        <v>5.1529095119933832E-4</v>
      </c>
      <c r="AO85" s="36">
        <v>1.6503237220843673E-3</v>
      </c>
      <c r="AP85" s="36">
        <v>1.0255274999999999E-2</v>
      </c>
      <c r="AQ85" s="36">
        <v>5.5220709999999999E-3</v>
      </c>
      <c r="AR85" s="36">
        <v>1.5777345999999998E-2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0.10926448900000001</v>
      </c>
      <c r="BH85" s="36">
        <v>3.5157971730000002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4.6230379539999999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0.109294076</v>
      </c>
      <c r="BC86" s="36">
        <v>4.6906928959999998</v>
      </c>
      <c r="BD86" s="36">
        <v>10.881103416</v>
      </c>
      <c r="BE86" s="36">
        <v>7.0970178571428566E-2</v>
      </c>
      <c r="BF86" s="36">
        <v>0.14194035857142856</v>
      </c>
      <c r="BG86" s="36">
        <v>0.29393441999999997</v>
      </c>
      <c r="BH86" s="36">
        <v>1.7221514330000001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4.655820404</v>
      </c>
      <c r="E87" s="36">
        <v>12</v>
      </c>
      <c r="F87" s="36">
        <v>0</v>
      </c>
      <c r="G87" s="36">
        <v>1</v>
      </c>
      <c r="H87" s="36">
        <v>11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8.9999999999999993E-3</v>
      </c>
      <c r="V87" s="36">
        <v>2.1599999999999998E-2</v>
      </c>
      <c r="W87" s="36">
        <v>8.9999999999999993E-3</v>
      </c>
      <c r="X87" s="36">
        <v>2.1599999999999998E-2</v>
      </c>
      <c r="Y87" s="36">
        <v>3.0599999999999995E-2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9.4521523307527599E-4</v>
      </c>
      <c r="AH87" s="36">
        <v>1.6079523505188602E-3</v>
      </c>
      <c r="AI87" s="36">
        <v>5.1497933388239174E-3</v>
      </c>
      <c r="AJ87" s="36">
        <v>0</v>
      </c>
      <c r="AK87" s="36">
        <v>0</v>
      </c>
      <c r="AL87" s="36">
        <v>0</v>
      </c>
      <c r="AM87" s="36">
        <v>9.4521523307527599E-4</v>
      </c>
      <c r="AN87" s="36">
        <v>1.6079523505188602E-3</v>
      </c>
      <c r="AO87" s="36">
        <v>5.1497933388239174E-3</v>
      </c>
      <c r="AP87" s="36">
        <v>2.9860135999999999E-2</v>
      </c>
      <c r="AQ87" s="36">
        <v>1.6078535000000001E-2</v>
      </c>
      <c r="AR87" s="36">
        <v>4.5938671E-2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0.14306627</v>
      </c>
      <c r="BC87" s="36">
        <v>7.792544124</v>
      </c>
      <c r="BD87" s="36">
        <v>18.062049117000001</v>
      </c>
      <c r="BE87" s="36">
        <v>9.2900174285714288E-2</v>
      </c>
      <c r="BF87" s="36">
        <v>0.18580035</v>
      </c>
      <c r="BG87" s="36">
        <v>0.29145581700000001</v>
      </c>
      <c r="BH87" s="36">
        <v>0.84689239400000005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4.4940179039999997</v>
      </c>
      <c r="E88" s="36">
        <v>36</v>
      </c>
      <c r="F88" s="36">
        <v>0</v>
      </c>
      <c r="G88" s="36">
        <v>0</v>
      </c>
      <c r="H88" s="36">
        <v>36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4.6423842540000004</v>
      </c>
      <c r="E89" s="36">
        <v>66</v>
      </c>
      <c r="F89" s="36">
        <v>0</v>
      </c>
      <c r="G89" s="36">
        <v>0</v>
      </c>
      <c r="H89" s="36">
        <v>66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5.9145669999999999E-3</v>
      </c>
      <c r="BC89" s="36">
        <v>0.22409717100000001</v>
      </c>
      <c r="BD89" s="36">
        <v>0.47346100899999999</v>
      </c>
      <c r="BE89" s="36">
        <v>3.8406271428571429E-3</v>
      </c>
      <c r="BF89" s="36">
        <v>7.6812557142857153E-3</v>
      </c>
      <c r="BG89" s="36">
        <v>0.107659084</v>
      </c>
      <c r="BH89" s="36">
        <v>3.6146509E-2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4.7876026620000003</v>
      </c>
      <c r="E90" s="36">
        <v>13</v>
      </c>
      <c r="F90" s="36">
        <v>0</v>
      </c>
      <c r="G90" s="36">
        <v>2</v>
      </c>
      <c r="H90" s="36">
        <v>11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3.6807400000000003E-4</v>
      </c>
      <c r="P90" s="36">
        <v>5.6915999999999998E-4</v>
      </c>
      <c r="Q90" s="36">
        <v>3.2953300000000002E-4</v>
      </c>
      <c r="R90" s="36">
        <v>3.8541000000000003E-5</v>
      </c>
      <c r="S90" s="36">
        <v>5.1888900000000003E-4</v>
      </c>
      <c r="T90" s="36">
        <v>5.0271E-5</v>
      </c>
      <c r="U90" s="36">
        <v>6.0000000000000001E-3</v>
      </c>
      <c r="V90" s="36">
        <v>1.44E-2</v>
      </c>
      <c r="W90" s="36">
        <v>6.3680740000000005E-3</v>
      </c>
      <c r="X90" s="36">
        <v>1.4969159999999999E-2</v>
      </c>
      <c r="Y90" s="36">
        <v>2.1337234E-2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6.9159495941244686E-4</v>
      </c>
      <c r="AH90" s="36">
        <v>1.1765063677361166E-3</v>
      </c>
      <c r="AI90" s="36">
        <v>3.7680001236954004E-3</v>
      </c>
      <c r="AJ90" s="36">
        <v>0</v>
      </c>
      <c r="AK90" s="36">
        <v>0</v>
      </c>
      <c r="AL90" s="36">
        <v>0</v>
      </c>
      <c r="AM90" s="36">
        <v>6.9159495941244686E-4</v>
      </c>
      <c r="AN90" s="36">
        <v>1.1765063677361166E-3</v>
      </c>
      <c r="AO90" s="36">
        <v>3.7680001236954004E-3</v>
      </c>
      <c r="AP90" s="36">
        <v>1.99312E-2</v>
      </c>
      <c r="AQ90" s="36">
        <v>1.0732185E-2</v>
      </c>
      <c r="AR90" s="36">
        <v>3.0663385000000001E-2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0.27057639100000003</v>
      </c>
      <c r="BC90" s="36">
        <v>14.227808071</v>
      </c>
      <c r="BD90" s="36">
        <v>35.104519660999998</v>
      </c>
      <c r="BE90" s="36">
        <v>0.1756989542857143</v>
      </c>
      <c r="BF90" s="36">
        <v>0.35139791000000004</v>
      </c>
      <c r="BG90" s="36">
        <v>0.48019231899999998</v>
      </c>
      <c r="BH90" s="36">
        <v>7.4178481249999999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4.7976095059999997</v>
      </c>
      <c r="E91" s="36">
        <v>93</v>
      </c>
      <c r="F91" s="36">
        <v>0</v>
      </c>
      <c r="G91" s="36">
        <v>2</v>
      </c>
      <c r="H91" s="36">
        <v>91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5.2552000000000002E-4</v>
      </c>
      <c r="P91" s="36">
        <v>7.9321100000000005E-4</v>
      </c>
      <c r="Q91" s="36">
        <v>4.75224E-4</v>
      </c>
      <c r="R91" s="36">
        <v>5.0296000000000001E-5</v>
      </c>
      <c r="S91" s="36">
        <v>7.2760700000000002E-4</v>
      </c>
      <c r="T91" s="36">
        <v>6.5604000000000004E-5</v>
      </c>
      <c r="U91" s="36">
        <v>6.9000000000000006E-2</v>
      </c>
      <c r="V91" s="36">
        <v>0.1656</v>
      </c>
      <c r="W91" s="36">
        <v>6.9525520000000007E-2</v>
      </c>
      <c r="X91" s="36">
        <v>0.16639321099999999</v>
      </c>
      <c r="Y91" s="36">
        <v>0.23591873099999999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7.0625376902780602E-3</v>
      </c>
      <c r="AH91" s="36">
        <v>1.2014431932886815E-2</v>
      </c>
      <c r="AI91" s="36">
        <v>3.8478653622894259E-2</v>
      </c>
      <c r="AJ91" s="36">
        <v>0</v>
      </c>
      <c r="AK91" s="36">
        <v>0</v>
      </c>
      <c r="AL91" s="36">
        <v>0</v>
      </c>
      <c r="AM91" s="36">
        <v>7.0625376902780602E-3</v>
      </c>
      <c r="AN91" s="36">
        <v>1.2014431932886815E-2</v>
      </c>
      <c r="AO91" s="36">
        <v>3.8478653622894259E-2</v>
      </c>
      <c r="AP91" s="36">
        <v>0.20558275200000001</v>
      </c>
      <c r="AQ91" s="36">
        <v>0.110698405</v>
      </c>
      <c r="AR91" s="36">
        <v>0.31628115700000003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0.220495255</v>
      </c>
      <c r="BC91" s="36">
        <v>14.198485456</v>
      </c>
      <c r="BD91" s="36">
        <v>31.527130402000001</v>
      </c>
      <c r="BE91" s="36">
        <v>0.14317873571428572</v>
      </c>
      <c r="BF91" s="36">
        <v>0.28635747285714286</v>
      </c>
      <c r="BG91" s="36">
        <v>0.67077171099999999</v>
      </c>
      <c r="BH91" s="36">
        <v>6.0093920089999999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5.2182516550000004</v>
      </c>
      <c r="E92" s="36">
        <v>49</v>
      </c>
      <c r="F92" s="36">
        <v>0</v>
      </c>
      <c r="G92" s="36">
        <v>5</v>
      </c>
      <c r="H92" s="36">
        <v>44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2.0523300000000001E-4</v>
      </c>
      <c r="P92" s="36">
        <v>2.98549E-4</v>
      </c>
      <c r="Q92" s="36">
        <v>1.8733000000000001E-4</v>
      </c>
      <c r="R92" s="36">
        <v>1.7903000000000001E-5</v>
      </c>
      <c r="S92" s="36">
        <v>2.7519799999999999E-4</v>
      </c>
      <c r="T92" s="36">
        <v>2.3351000000000001E-5</v>
      </c>
      <c r="U92" s="36">
        <v>6.9599999999999995E-2</v>
      </c>
      <c r="V92" s="36">
        <v>0.1668</v>
      </c>
      <c r="W92" s="36">
        <v>6.9805232999999994E-2</v>
      </c>
      <c r="X92" s="36">
        <v>0.16709854900000001</v>
      </c>
      <c r="Y92" s="36">
        <v>0.23690378200000001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6.4692158322243593E-3</v>
      </c>
      <c r="AH92" s="36">
        <v>1.1005102795048334E-2</v>
      </c>
      <c r="AI92" s="36">
        <v>3.5246072465222371E-2</v>
      </c>
      <c r="AJ92" s="36">
        <v>0</v>
      </c>
      <c r="AK92" s="36">
        <v>0</v>
      </c>
      <c r="AL92" s="36">
        <v>0</v>
      </c>
      <c r="AM92" s="36">
        <v>6.4692158322243593E-3</v>
      </c>
      <c r="AN92" s="36">
        <v>1.1005102795048334E-2</v>
      </c>
      <c r="AO92" s="36">
        <v>3.5246072465222371E-2</v>
      </c>
      <c r="AP92" s="36">
        <v>0.48450948999999999</v>
      </c>
      <c r="AQ92" s="36">
        <v>0.26088972500000002</v>
      </c>
      <c r="AR92" s="36">
        <v>0.74539921499999995</v>
      </c>
      <c r="AS92" s="36">
        <v>1.4079331E-2</v>
      </c>
      <c r="AT92" s="36">
        <v>3.1706178000000002E-2</v>
      </c>
      <c r="AU92" s="36">
        <v>6.9258558999999997E-2</v>
      </c>
      <c r="AV92" s="36">
        <v>8.2908277000000002E-2</v>
      </c>
      <c r="AW92" s="36">
        <v>0.18110375400000001</v>
      </c>
      <c r="AX92" s="36">
        <v>7.4827348000000002E-2</v>
      </c>
      <c r="AY92" s="36">
        <v>0.16345187799999999</v>
      </c>
      <c r="AZ92" s="36">
        <v>3.6664285714285713E-5</v>
      </c>
      <c r="BA92" s="36">
        <v>7.3328571428571426E-5</v>
      </c>
      <c r="BB92" s="36">
        <v>12.881280592</v>
      </c>
      <c r="BC92" s="36">
        <v>1295.544022715</v>
      </c>
      <c r="BD92" s="36">
        <v>2829.9693816180002</v>
      </c>
      <c r="BE92" s="36">
        <v>0.53675729857142862</v>
      </c>
      <c r="BF92" s="36">
        <v>1.0735145985714287</v>
      </c>
      <c r="BG92" s="36">
        <v>9.0800007600000008</v>
      </c>
      <c r="BH92" s="36">
        <v>170.51120365599999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5.4370441930000002</v>
      </c>
      <c r="E93" s="36">
        <v>6</v>
      </c>
      <c r="F93" s="36">
        <v>0</v>
      </c>
      <c r="G93" s="36">
        <v>3</v>
      </c>
      <c r="H93" s="36">
        <v>3</v>
      </c>
      <c r="I93" s="36">
        <v>0.36363115224474485</v>
      </c>
      <c r="J93" s="36">
        <v>24.981971846186774</v>
      </c>
      <c r="K93" s="36">
        <v>0.36363115224474485</v>
      </c>
      <c r="L93" s="36">
        <v>0</v>
      </c>
      <c r="M93" s="36">
        <v>15.107006498430875</v>
      </c>
      <c r="N93" s="36">
        <v>10.238596500000645</v>
      </c>
      <c r="O93" s="36">
        <v>0.18045802</v>
      </c>
      <c r="P93" s="36">
        <v>0.30457277799999999</v>
      </c>
      <c r="Q93" s="36">
        <v>0.16444652300000001</v>
      </c>
      <c r="R93" s="36">
        <v>1.6011497E-2</v>
      </c>
      <c r="S93" s="36">
        <v>0.28368821499999997</v>
      </c>
      <c r="T93" s="36">
        <v>2.0884563000000002E-2</v>
      </c>
      <c r="U93" s="36">
        <v>0</v>
      </c>
      <c r="V93" s="36">
        <v>0</v>
      </c>
      <c r="W93" s="36">
        <v>0.54408917224474485</v>
      </c>
      <c r="X93" s="36">
        <v>25.286544624186774</v>
      </c>
      <c r="Y93" s="36">
        <v>25.83063379643152</v>
      </c>
      <c r="Z93" s="36">
        <v>0.10637166181825608</v>
      </c>
      <c r="AA93" s="36">
        <v>2.2763535629106782E-2</v>
      </c>
      <c r="AB93" s="36">
        <v>2.2763536000000001E-2</v>
      </c>
      <c r="AC93" s="36">
        <v>3.316242909205729E-3</v>
      </c>
      <c r="AD93" s="36">
        <v>0.17870488803800821</v>
      </c>
      <c r="AE93" s="36">
        <v>1.6083439923420741</v>
      </c>
      <c r="AF93" s="36">
        <v>1.787048880380083</v>
      </c>
      <c r="AG93" s="36">
        <v>0</v>
      </c>
      <c r="AH93" s="36">
        <v>0</v>
      </c>
      <c r="AI93" s="36">
        <v>0</v>
      </c>
      <c r="AJ93" s="36">
        <v>1.3049254307782442E-3</v>
      </c>
      <c r="AK93" s="36">
        <v>1.5769273209982175E-3</v>
      </c>
      <c r="AL93" s="36">
        <v>3.9440235590319124E-3</v>
      </c>
      <c r="AM93" s="36">
        <v>4.6211683399839734E-3</v>
      </c>
      <c r="AN93" s="36">
        <v>0.18028181535900642</v>
      </c>
      <c r="AO93" s="36">
        <v>1.6122880159011062</v>
      </c>
      <c r="AP93" s="36">
        <v>222.33194734599999</v>
      </c>
      <c r="AQ93" s="36">
        <v>119.717202417</v>
      </c>
      <c r="AR93" s="36">
        <v>342.049149763</v>
      </c>
      <c r="AS93" s="36">
        <v>6.2676520230000001</v>
      </c>
      <c r="AT93" s="36">
        <v>981.116067821</v>
      </c>
      <c r="AU93" s="36">
        <v>2295.863475313</v>
      </c>
      <c r="AV93" s="36">
        <v>572.52997492500003</v>
      </c>
      <c r="AW93" s="36">
        <v>1339.750413904</v>
      </c>
      <c r="AX93" s="36">
        <v>539.99018231699995</v>
      </c>
      <c r="AY93" s="36">
        <v>1263.605578658</v>
      </c>
      <c r="AZ93" s="36">
        <v>6.4686464285714299E-2</v>
      </c>
      <c r="BA93" s="36">
        <v>0.12937293000000002</v>
      </c>
      <c r="BB93" s="36">
        <v>3.0985944820000002</v>
      </c>
      <c r="BC93" s="36">
        <v>164.36444753800001</v>
      </c>
      <c r="BD93" s="36">
        <v>384.62149802499999</v>
      </c>
      <c r="BE93" s="36">
        <v>0.12911706857142857</v>
      </c>
      <c r="BF93" s="36">
        <v>0.25823413857142857</v>
      </c>
      <c r="BG93" s="36">
        <v>5.0312279689999997</v>
      </c>
      <c r="BH93" s="36">
        <v>55.187960230999998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5.5394418129999998</v>
      </c>
      <c r="E94" s="36">
        <v>3</v>
      </c>
      <c r="F94" s="36">
        <v>0</v>
      </c>
      <c r="G94" s="36">
        <v>1</v>
      </c>
      <c r="H94" s="36">
        <v>2</v>
      </c>
      <c r="I94" s="36">
        <v>6.6087161389959861E-2</v>
      </c>
      <c r="J94" s="36">
        <v>5.0684263044513074</v>
      </c>
      <c r="K94" s="36">
        <v>5.0406161391749707E-2</v>
      </c>
      <c r="L94" s="36">
        <v>1.5680999998210154E-2</v>
      </c>
      <c r="M94" s="36">
        <v>2.5207424658399784</v>
      </c>
      <c r="N94" s="36">
        <v>2.6137710000012886</v>
      </c>
      <c r="O94" s="36">
        <v>6.9891980000000006E-2</v>
      </c>
      <c r="P94" s="36">
        <v>0.114857165</v>
      </c>
      <c r="Q94" s="36">
        <v>6.0265991000000005E-2</v>
      </c>
      <c r="R94" s="36">
        <v>9.6259890000000015E-3</v>
      </c>
      <c r="S94" s="36">
        <v>0.102301527</v>
      </c>
      <c r="T94" s="36">
        <v>1.2555637999999999E-2</v>
      </c>
      <c r="U94" s="36">
        <v>3.0000000000000001E-3</v>
      </c>
      <c r="V94" s="36">
        <v>7.1999999999999998E-3</v>
      </c>
      <c r="W94" s="36">
        <v>0.13897914138995987</v>
      </c>
      <c r="X94" s="36">
        <v>5.1904834694513076</v>
      </c>
      <c r="Y94" s="36">
        <v>5.3294626108412677</v>
      </c>
      <c r="Z94" s="36">
        <v>1.814178996928649E-2</v>
      </c>
      <c r="AA94" s="36">
        <v>3.8823430534273094E-3</v>
      </c>
      <c r="AB94" s="36">
        <v>3.8823429999999999E-3</v>
      </c>
      <c r="AC94" s="36">
        <v>5.4860664903974945E-4</v>
      </c>
      <c r="AD94" s="36">
        <v>5.9517723608853053E-2</v>
      </c>
      <c r="AE94" s="36">
        <v>0.53565951247967758</v>
      </c>
      <c r="AF94" s="36">
        <v>0.59517723608853057</v>
      </c>
      <c r="AG94" s="36">
        <v>3.0593115511399002E-4</v>
      </c>
      <c r="AH94" s="36">
        <v>5.2043460869966116E-4</v>
      </c>
      <c r="AI94" s="36">
        <v>1.6667973278624284E-3</v>
      </c>
      <c r="AJ94" s="36">
        <v>2.225562896582224E-4</v>
      </c>
      <c r="AK94" s="36">
        <v>2.6894647414119592E-4</v>
      </c>
      <c r="AL94" s="36">
        <v>6.7265701849847208E-4</v>
      </c>
      <c r="AM94" s="36">
        <v>1.0770940938119619E-3</v>
      </c>
      <c r="AN94" s="36">
        <v>6.0307104691693911E-2</v>
      </c>
      <c r="AO94" s="36">
        <v>0.53799896682603854</v>
      </c>
      <c r="AP94" s="36">
        <v>182.03074927</v>
      </c>
      <c r="AQ94" s="36">
        <v>98.016557298999999</v>
      </c>
      <c r="AR94" s="36">
        <v>280.047306569</v>
      </c>
      <c r="AS94" s="36">
        <v>5.9982311599999996</v>
      </c>
      <c r="AT94" s="36">
        <v>408.13319442099998</v>
      </c>
      <c r="AU94" s="36">
        <v>898.53174344199999</v>
      </c>
      <c r="AV94" s="36">
        <v>236.51669052299999</v>
      </c>
      <c r="AW94" s="36">
        <v>520.70686039199995</v>
      </c>
      <c r="AX94" s="36">
        <v>223.94530298199999</v>
      </c>
      <c r="AY94" s="36">
        <v>493.03013397199999</v>
      </c>
      <c r="AZ94" s="36">
        <v>0.5227264928571429</v>
      </c>
      <c r="BA94" s="36">
        <v>1.0454529871428573</v>
      </c>
      <c r="BB94" s="36">
        <v>2.1432978669999998</v>
      </c>
      <c r="BC94" s="36">
        <v>140.808423121</v>
      </c>
      <c r="BD94" s="36">
        <v>309.99889165600001</v>
      </c>
      <c r="BE94" s="36">
        <v>8.9310278571428578E-2</v>
      </c>
      <c r="BF94" s="36">
        <v>0.17862055857142858</v>
      </c>
      <c r="BG94" s="36">
        <v>5.3451801999999997</v>
      </c>
      <c r="BH94" s="36">
        <v>51.381206294999998</v>
      </c>
      <c r="BI94" s="36">
        <v>0</v>
      </c>
      <c r="BJ94" s="36">
        <v>0</v>
      </c>
      <c r="BK94" s="36">
        <v>0.12</v>
      </c>
      <c r="BL94" s="36">
        <v>0.12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5.1340621439999996</v>
      </c>
      <c r="E95" s="36">
        <v>8</v>
      </c>
      <c r="F95" s="36">
        <v>0</v>
      </c>
      <c r="G95" s="36">
        <v>2</v>
      </c>
      <c r="H95" s="36">
        <v>6</v>
      </c>
      <c r="I95" s="36">
        <v>2.1483344598595866E-4</v>
      </c>
      <c r="J95" s="36">
        <v>0.16770005359148377</v>
      </c>
      <c r="K95" s="36">
        <v>2.1483344598595866E-4</v>
      </c>
      <c r="L95" s="36">
        <v>0</v>
      </c>
      <c r="M95" s="36">
        <v>3.6919887037470421E-2</v>
      </c>
      <c r="N95" s="36">
        <v>0.13099499999999931</v>
      </c>
      <c r="O95" s="36">
        <v>9.5207480000000008E-3</v>
      </c>
      <c r="P95" s="36">
        <v>1.6663911E-2</v>
      </c>
      <c r="Q95" s="36">
        <v>8.8163740000000001E-3</v>
      </c>
      <c r="R95" s="36">
        <v>7.0437400000000002E-4</v>
      </c>
      <c r="S95" s="36">
        <v>1.5745162E-2</v>
      </c>
      <c r="T95" s="36">
        <v>9.1874899999999995E-4</v>
      </c>
      <c r="U95" s="36">
        <v>1.2E-2</v>
      </c>
      <c r="V95" s="36">
        <v>2.8799999999999999E-2</v>
      </c>
      <c r="W95" s="36">
        <v>2.173558144598596E-2</v>
      </c>
      <c r="X95" s="36">
        <v>0.21316396459148376</v>
      </c>
      <c r="Y95" s="36">
        <v>0.23489954603746971</v>
      </c>
      <c r="Z95" s="36">
        <v>2.3641845877771792E-4</v>
      </c>
      <c r="AA95" s="36">
        <v>5.0593550178431617E-5</v>
      </c>
      <c r="AB95" s="36">
        <v>5.0593600000000003E-5</v>
      </c>
      <c r="AC95" s="36">
        <v>2.3510544058232219E-6</v>
      </c>
      <c r="AD95" s="36">
        <v>1.9377982507170293E-3</v>
      </c>
      <c r="AE95" s="36">
        <v>1.7440184256453266E-2</v>
      </c>
      <c r="AF95" s="36">
        <v>1.937798250717029E-2</v>
      </c>
      <c r="AG95" s="36">
        <v>1.2858110975702873E-3</v>
      </c>
      <c r="AH95" s="36">
        <v>2.187356809659799E-3</v>
      </c>
      <c r="AI95" s="36">
        <v>7.0054535660726003E-3</v>
      </c>
      <c r="AJ95" s="36">
        <v>2.9002908543731799E-6</v>
      </c>
      <c r="AK95" s="36">
        <v>3.5048346666201336E-6</v>
      </c>
      <c r="AL95" s="36">
        <v>8.7658767221505934E-6</v>
      </c>
      <c r="AM95" s="36">
        <v>1.2910624428304838E-3</v>
      </c>
      <c r="AN95" s="36">
        <v>4.1286598950434489E-3</v>
      </c>
      <c r="AO95" s="36">
        <v>2.4454403699248017E-2</v>
      </c>
      <c r="AP95" s="36">
        <v>0.28881551700000002</v>
      </c>
      <c r="AQ95" s="36">
        <v>0.15551604699999999</v>
      </c>
      <c r="AR95" s="36">
        <v>0.44433156400000001</v>
      </c>
      <c r="AS95" s="36">
        <v>7.2442790000000002E-3</v>
      </c>
      <c r="AT95" s="36">
        <v>1.4822673E-2</v>
      </c>
      <c r="AU95" s="36">
        <v>3.4642635999999997E-2</v>
      </c>
      <c r="AV95" s="36">
        <v>9.2307169999999994E-2</v>
      </c>
      <c r="AW95" s="36">
        <v>0.21573462099999999</v>
      </c>
      <c r="AX95" s="36">
        <v>8.1519302000000002E-2</v>
      </c>
      <c r="AY95" s="36">
        <v>0.190521883</v>
      </c>
      <c r="AZ95" s="36">
        <v>7.4430000000000004E-5</v>
      </c>
      <c r="BA95" s="36">
        <v>1.4886142857142859E-4</v>
      </c>
      <c r="BB95" s="36">
        <v>1.0871771290000001</v>
      </c>
      <c r="BC95" s="36">
        <v>94.767889709000002</v>
      </c>
      <c r="BD95" s="36">
        <v>221.48566273500001</v>
      </c>
      <c r="BE95" s="36">
        <v>4.5302192857142862E-2</v>
      </c>
      <c r="BF95" s="36">
        <v>9.0604385714285723E-2</v>
      </c>
      <c r="BG95" s="36">
        <v>0.58165576600000002</v>
      </c>
      <c r="BH95" s="36">
        <v>24.404563351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5.2509214340000003</v>
      </c>
      <c r="E96" s="36">
        <v>3</v>
      </c>
      <c r="F96" s="36">
        <v>0</v>
      </c>
      <c r="G96" s="36">
        <v>2</v>
      </c>
      <c r="H96" s="36">
        <v>1</v>
      </c>
      <c r="I96" s="36">
        <v>1.0799455217235853E-4</v>
      </c>
      <c r="J96" s="36">
        <v>6.4770822464367606E-2</v>
      </c>
      <c r="K96" s="36">
        <v>1.0799455217235853E-4</v>
      </c>
      <c r="L96" s="36">
        <v>0</v>
      </c>
      <c r="M96" s="36">
        <v>6.2708170161158705E-3</v>
      </c>
      <c r="N96" s="36">
        <v>5.8608000000424099E-2</v>
      </c>
      <c r="O96" s="36">
        <v>6.0994990000000004E-3</v>
      </c>
      <c r="P96" s="36">
        <v>9.8335769999999996E-3</v>
      </c>
      <c r="Q96" s="36">
        <v>5.1836060000000003E-3</v>
      </c>
      <c r="R96" s="36">
        <v>9.1589299999999998E-4</v>
      </c>
      <c r="S96" s="36">
        <v>8.6389329999999997E-3</v>
      </c>
      <c r="T96" s="36">
        <v>1.1946440000000001E-3</v>
      </c>
      <c r="U96" s="36">
        <v>8.9999999999999993E-3</v>
      </c>
      <c r="V96" s="36">
        <v>2.1599999999999998E-2</v>
      </c>
      <c r="W96" s="36">
        <v>1.5207493552172359E-2</v>
      </c>
      <c r="X96" s="36">
        <v>9.6204399464367596E-2</v>
      </c>
      <c r="Y96" s="36">
        <v>0.11141189301653995</v>
      </c>
      <c r="Z96" s="36">
        <v>8.4152565484775315E-5</v>
      </c>
      <c r="AA96" s="36">
        <v>1.8008649013741913E-5</v>
      </c>
      <c r="AB96" s="36">
        <v>1.8008599999999999E-5</v>
      </c>
      <c r="AC96" s="36">
        <v>1.3290954306767974E-6</v>
      </c>
      <c r="AD96" s="36">
        <v>5.6074594744650122E-4</v>
      </c>
      <c r="AE96" s="36">
        <v>5.04671352701851E-3</v>
      </c>
      <c r="AF96" s="36">
        <v>5.6074594744650111E-3</v>
      </c>
      <c r="AG96" s="36">
        <v>1.7298203365703224E-3</v>
      </c>
      <c r="AH96" s="36">
        <v>2.942682871406985E-3</v>
      </c>
      <c r="AI96" s="36">
        <v>9.4245383854521005E-3</v>
      </c>
      <c r="AJ96" s="36">
        <v>1.0323475277518268E-6</v>
      </c>
      <c r="AK96" s="36">
        <v>1.2475326044656898E-6</v>
      </c>
      <c r="AL96" s="36">
        <v>3.120180567078072E-6</v>
      </c>
      <c r="AM96" s="36">
        <v>1.732181779528751E-3</v>
      </c>
      <c r="AN96" s="36">
        <v>3.5046763514579517E-3</v>
      </c>
      <c r="AO96" s="36">
        <v>1.4474372093037688E-2</v>
      </c>
      <c r="AP96" s="36">
        <v>2.678702452</v>
      </c>
      <c r="AQ96" s="36">
        <v>1.4423782430000001</v>
      </c>
      <c r="AR96" s="36">
        <v>4.1210806949999998</v>
      </c>
      <c r="AS96" s="36">
        <v>0.30206142899999999</v>
      </c>
      <c r="AT96" s="36">
        <v>7.7204291889999999</v>
      </c>
      <c r="AU96" s="36">
        <v>20.295885985000002</v>
      </c>
      <c r="AV96" s="36">
        <v>8.4998706449999997</v>
      </c>
      <c r="AW96" s="36">
        <v>22.344924262999999</v>
      </c>
      <c r="AX96" s="36">
        <v>7.8234776549999996</v>
      </c>
      <c r="AY96" s="36">
        <v>20.566785420999999</v>
      </c>
      <c r="AZ96" s="36">
        <v>3.744238571428572E-3</v>
      </c>
      <c r="BA96" s="36">
        <v>7.488477142857144E-3</v>
      </c>
      <c r="BB96" s="36">
        <v>0.42519356699999999</v>
      </c>
      <c r="BC96" s="36">
        <v>26.370320177</v>
      </c>
      <c r="BD96" s="36">
        <v>69.323738176000006</v>
      </c>
      <c r="BE96" s="36">
        <v>1.771762857142857E-2</v>
      </c>
      <c r="BF96" s="36">
        <v>3.5435257142857141E-2</v>
      </c>
      <c r="BG96" s="36">
        <v>1.679128076</v>
      </c>
      <c r="BH96" s="36">
        <v>14.379168371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4.7302372899999998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3.0000000000000001E-3</v>
      </c>
      <c r="V97" s="36">
        <v>7.1999999999999998E-3</v>
      </c>
      <c r="W97" s="36">
        <v>3.0000000000000001E-3</v>
      </c>
      <c r="X97" s="36">
        <v>7.1999999999999998E-3</v>
      </c>
      <c r="Y97" s="36">
        <v>1.0200000000000001E-2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3.7701578489595516E-4</v>
      </c>
      <c r="AH97" s="36">
        <v>6.4136018580001567E-4</v>
      </c>
      <c r="AI97" s="36">
        <v>2.0540860004676178E-3</v>
      </c>
      <c r="AJ97" s="36">
        <v>0</v>
      </c>
      <c r="AK97" s="36">
        <v>0</v>
      </c>
      <c r="AL97" s="36">
        <v>0</v>
      </c>
      <c r="AM97" s="36">
        <v>3.7701578489595516E-4</v>
      </c>
      <c r="AN97" s="36">
        <v>6.4136018580001567E-4</v>
      </c>
      <c r="AO97" s="36">
        <v>2.0540860004676178E-3</v>
      </c>
      <c r="AP97" s="36">
        <v>1.1905014E-2</v>
      </c>
      <c r="AQ97" s="36">
        <v>6.410392E-3</v>
      </c>
      <c r="AR97" s="36">
        <v>1.8315405999999999E-2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2.1078975714285714E-2</v>
      </c>
      <c r="BF97" s="36">
        <v>4.2157951428571427E-2</v>
      </c>
      <c r="BG97" s="36">
        <v>0.25294344200000002</v>
      </c>
      <c r="BH97" s="36">
        <v>10.451295417000001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5.2052360699999998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1.7639000000000002E-5</v>
      </c>
      <c r="P98" s="36">
        <v>2.8337999999999999E-5</v>
      </c>
      <c r="Q98" s="36">
        <v>1.5828000000000002E-5</v>
      </c>
      <c r="R98" s="36">
        <v>1.8109999999999999E-6</v>
      </c>
      <c r="S98" s="36">
        <v>2.5976E-5</v>
      </c>
      <c r="T98" s="36">
        <v>2.362E-6</v>
      </c>
      <c r="U98" s="36">
        <v>0</v>
      </c>
      <c r="V98" s="36">
        <v>0</v>
      </c>
      <c r="W98" s="36">
        <v>1.7639000000000002E-5</v>
      </c>
      <c r="X98" s="36">
        <v>2.8337999999999999E-5</v>
      </c>
      <c r="Y98" s="36">
        <v>4.5976999999999997E-5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3.6718999999999999E-5</v>
      </c>
      <c r="AQ98" s="36">
        <v>1.9772E-5</v>
      </c>
      <c r="AR98" s="36">
        <v>5.6490999999999998E-5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0.21874881900000001</v>
      </c>
      <c r="BC98" s="36">
        <v>15.874477358</v>
      </c>
      <c r="BD98" s="36">
        <v>39.892091806000003</v>
      </c>
      <c r="BE98" s="36">
        <v>9.1151657142857154E-3</v>
      </c>
      <c r="BF98" s="36">
        <v>1.8230332857142859E-2</v>
      </c>
      <c r="BG98" s="36">
        <v>0.899786376</v>
      </c>
      <c r="BH98" s="36">
        <v>10.503646368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4.7920769539999997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2.1639999999999999E-6</v>
      </c>
      <c r="P99" s="36">
        <v>3.6829999999999997E-6</v>
      </c>
      <c r="Q99" s="36">
        <v>1.933E-6</v>
      </c>
      <c r="R99" s="36">
        <v>2.3099999999999999E-7</v>
      </c>
      <c r="S99" s="36">
        <v>3.3809999999999999E-6</v>
      </c>
      <c r="T99" s="36">
        <v>3.0199999999999998E-7</v>
      </c>
      <c r="U99" s="36" t="s">
        <v>339</v>
      </c>
      <c r="V99" s="36" t="s">
        <v>339</v>
      </c>
      <c r="W99" s="36">
        <v>2.1639999999999999E-6</v>
      </c>
      <c r="X99" s="36">
        <v>3.6829999999999997E-6</v>
      </c>
      <c r="Y99" s="36">
        <v>5.8470000000000001E-6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5.3720000000000004E-6</v>
      </c>
      <c r="AQ99" s="36">
        <v>2.892E-6</v>
      </c>
      <c r="AR99" s="36">
        <v>8.2640000000000008E-6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0.185316542</v>
      </c>
      <c r="BC99" s="36">
        <v>11.68501951</v>
      </c>
      <c r="BD99" s="36">
        <v>28.405453906999998</v>
      </c>
      <c r="BE99" s="36">
        <v>7.7220585714285724E-3</v>
      </c>
      <c r="BF99" s="36">
        <v>1.5444117142857145E-2</v>
      </c>
      <c r="BG99" s="36">
        <v>1.743699753</v>
      </c>
      <c r="BH99" s="36">
        <v>6.3888598490000001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5.2327909259999998</v>
      </c>
      <c r="E100" s="36">
        <v>5</v>
      </c>
      <c r="F100" s="36">
        <v>0</v>
      </c>
      <c r="G100" s="36">
        <v>2</v>
      </c>
      <c r="H100" s="36">
        <v>3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6.0000000000000001E-3</v>
      </c>
      <c r="V100" s="36">
        <v>1.44E-2</v>
      </c>
      <c r="W100" s="36">
        <v>6.0000000000000001E-3</v>
      </c>
      <c r="X100" s="36">
        <v>1.44E-2</v>
      </c>
      <c r="Y100" s="36">
        <v>2.0400000000000001E-2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6.6704528528528542E-4</v>
      </c>
      <c r="AH100" s="36">
        <v>1.1347437037037039E-3</v>
      </c>
      <c r="AI100" s="36">
        <v>3.6342467267267277E-3</v>
      </c>
      <c r="AJ100" s="36">
        <v>0</v>
      </c>
      <c r="AK100" s="36">
        <v>0</v>
      </c>
      <c r="AL100" s="36">
        <v>0</v>
      </c>
      <c r="AM100" s="36">
        <v>6.6704528528528542E-4</v>
      </c>
      <c r="AN100" s="36">
        <v>1.1347437037037039E-3</v>
      </c>
      <c r="AO100" s="36">
        <v>3.6342467267267277E-3</v>
      </c>
      <c r="AP100" s="36">
        <v>2.0128164E-2</v>
      </c>
      <c r="AQ100" s="36">
        <v>1.0838242E-2</v>
      </c>
      <c r="AR100" s="36">
        <v>3.0966406000000002E-2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0.118647421</v>
      </c>
      <c r="BC100" s="36">
        <v>3.8582233650000002</v>
      </c>
      <c r="BD100" s="36">
        <v>9.3782718539999994</v>
      </c>
      <c r="BE100" s="36">
        <v>4.9439857142857145E-3</v>
      </c>
      <c r="BF100" s="36">
        <v>9.887971428571429E-3</v>
      </c>
      <c r="BG100" s="36">
        <v>1.581677556</v>
      </c>
      <c r="BH100" s="36">
        <v>6.8608763350000004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5.0473846760000001</v>
      </c>
      <c r="E101" s="36">
        <v>28</v>
      </c>
      <c r="F101" s="36">
        <v>0</v>
      </c>
      <c r="G101" s="36">
        <v>3</v>
      </c>
      <c r="H101" s="36">
        <v>25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9.0000000000000011E-3</v>
      </c>
      <c r="V101" s="36">
        <v>2.1600000000000001E-2</v>
      </c>
      <c r="W101" s="36">
        <v>9.0000000000000011E-3</v>
      </c>
      <c r="X101" s="36">
        <v>2.1600000000000001E-2</v>
      </c>
      <c r="Y101" s="36">
        <v>3.0600000000000002E-2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7.8806755603059563E-4</v>
      </c>
      <c r="AH101" s="36">
        <v>1.3406206700290594E-3</v>
      </c>
      <c r="AI101" s="36">
        <v>4.2936094432011775E-3</v>
      </c>
      <c r="AJ101" s="36">
        <v>0</v>
      </c>
      <c r="AK101" s="36">
        <v>0</v>
      </c>
      <c r="AL101" s="36">
        <v>0</v>
      </c>
      <c r="AM101" s="36">
        <v>7.8806755603059563E-4</v>
      </c>
      <c r="AN101" s="36">
        <v>1.3406206700290594E-3</v>
      </c>
      <c r="AO101" s="36">
        <v>4.2936094432011775E-3</v>
      </c>
      <c r="AP101" s="36">
        <v>1.8159848999999999E-2</v>
      </c>
      <c r="AQ101" s="36">
        <v>9.7783799999999997E-3</v>
      </c>
      <c r="AR101" s="36">
        <v>2.7938228999999998E-2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1.0362799000000001E-2</v>
      </c>
      <c r="BC101" s="36">
        <v>0.75393122499999998</v>
      </c>
      <c r="BD101" s="36">
        <v>1.458300581</v>
      </c>
      <c r="BE101" s="36">
        <v>4.3181285714285713E-4</v>
      </c>
      <c r="BF101" s="36">
        <v>8.6362571428571426E-4</v>
      </c>
      <c r="BG101" s="36">
        <v>0.941657462</v>
      </c>
      <c r="BH101" s="36">
        <v>3.8827019699999998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5.0441248679999999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0.11099999999999999</v>
      </c>
      <c r="V102" s="36">
        <v>0.26639999999999997</v>
      </c>
      <c r="W102" s="36">
        <v>0.11099999999999999</v>
      </c>
      <c r="X102" s="36">
        <v>0.26639999999999997</v>
      </c>
      <c r="Y102" s="36">
        <v>0.37739999999999996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1.3012537375383585E-2</v>
      </c>
      <c r="AH102" s="36">
        <v>2.2136270477664029E-2</v>
      </c>
      <c r="AI102" s="36">
        <v>7.0895893286572628E-2</v>
      </c>
      <c r="AJ102" s="36">
        <v>0</v>
      </c>
      <c r="AK102" s="36">
        <v>0</v>
      </c>
      <c r="AL102" s="36">
        <v>0</v>
      </c>
      <c r="AM102" s="36">
        <v>1.3012537375383585E-2</v>
      </c>
      <c r="AN102" s="36">
        <v>2.2136270477664029E-2</v>
      </c>
      <c r="AO102" s="36">
        <v>7.0895893286572628E-2</v>
      </c>
      <c r="AP102" s="36">
        <v>0.46074568999999999</v>
      </c>
      <c r="AQ102" s="36">
        <v>0.24809383300000001</v>
      </c>
      <c r="AR102" s="36">
        <v>0.70883952299999997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0.34844899699999998</v>
      </c>
      <c r="BC102" s="36">
        <v>19.855083541999999</v>
      </c>
      <c r="BD102" s="36">
        <v>50.08972172</v>
      </c>
      <c r="BE102" s="36">
        <v>1.4519715714285715E-2</v>
      </c>
      <c r="BF102" s="36">
        <v>2.9039432857142857E-2</v>
      </c>
      <c r="BG102" s="36">
        <v>0</v>
      </c>
      <c r="BH102" s="36">
        <v>9.1759132989999994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4.7011904180000004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0.556404554</v>
      </c>
      <c r="BC103" s="36">
        <v>27.330859960000002</v>
      </c>
      <c r="BD103" s="36">
        <v>68.591600982000003</v>
      </c>
      <c r="BE103" s="36">
        <v>2.3185132857142861E-2</v>
      </c>
      <c r="BF103" s="36">
        <v>4.6370265714285722E-2</v>
      </c>
      <c r="BG103" s="36">
        <v>0.78015438400000003</v>
      </c>
      <c r="BH103" s="36">
        <v>12.637291328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5.1261618269999998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2.2722099999999999E-2</v>
      </c>
      <c r="P104" s="36">
        <v>3.8420460000000003E-2</v>
      </c>
      <c r="Q104" s="36">
        <v>2.156922E-2</v>
      </c>
      <c r="R104" s="36">
        <v>1.15288E-3</v>
      </c>
      <c r="S104" s="36">
        <v>3.6916704000000002E-2</v>
      </c>
      <c r="T104" s="36">
        <v>1.503756E-3</v>
      </c>
      <c r="U104" s="36">
        <v>0</v>
      </c>
      <c r="V104" s="36">
        <v>0</v>
      </c>
      <c r="W104" s="36">
        <v>2.2722099999999999E-2</v>
      </c>
      <c r="X104" s="36">
        <v>3.8420460000000003E-2</v>
      </c>
      <c r="Y104" s="36">
        <v>6.1142559999999999E-2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0.18173107699999999</v>
      </c>
      <c r="AQ104" s="36">
        <v>9.7855195000000006E-2</v>
      </c>
      <c r="AR104" s="36">
        <v>0.27958627199999997</v>
      </c>
      <c r="AS104" s="36">
        <v>2.2991256000000002E-2</v>
      </c>
      <c r="AT104" s="36">
        <v>0.22019778700000001</v>
      </c>
      <c r="AU104" s="36">
        <v>0.54714746199999997</v>
      </c>
      <c r="AV104" s="36">
        <v>0.605857541</v>
      </c>
      <c r="AW104" s="36">
        <v>1.5054348179999999</v>
      </c>
      <c r="AX104" s="36">
        <v>0.54548720900000003</v>
      </c>
      <c r="AY104" s="36">
        <v>1.3554266189999999</v>
      </c>
      <c r="AZ104" s="36">
        <v>1.3865857142857143E-4</v>
      </c>
      <c r="BA104" s="36">
        <v>2.7731714285714285E-4</v>
      </c>
      <c r="BB104" s="36">
        <v>0.51341396299999997</v>
      </c>
      <c r="BC104" s="36">
        <v>36.625502672000003</v>
      </c>
      <c r="BD104" s="36">
        <v>91.007049041000002</v>
      </c>
      <c r="BE104" s="36">
        <v>2.1393732857142859E-2</v>
      </c>
      <c r="BF104" s="36">
        <v>4.2787467142857145E-2</v>
      </c>
      <c r="BG104" s="36">
        <v>0.40638967399999998</v>
      </c>
      <c r="BH104" s="36">
        <v>11.322916616000001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5.1103346260000002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9.2775949999999996E-3</v>
      </c>
      <c r="P105" s="36">
        <v>1.5275962000000001E-2</v>
      </c>
      <c r="Q105" s="36">
        <v>8.7559769999999999E-3</v>
      </c>
      <c r="R105" s="36">
        <v>5.2161799999999995E-4</v>
      </c>
      <c r="S105" s="36">
        <v>1.459559E-2</v>
      </c>
      <c r="T105" s="36">
        <v>6.8037200000000005E-4</v>
      </c>
      <c r="U105" s="36" t="s">
        <v>339</v>
      </c>
      <c r="V105" s="36" t="s">
        <v>339</v>
      </c>
      <c r="W105" s="36">
        <v>9.2775949999999996E-3</v>
      </c>
      <c r="X105" s="36">
        <v>1.5275962000000001E-2</v>
      </c>
      <c r="Y105" s="36">
        <v>2.4553557E-2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339</v>
      </c>
      <c r="AH105" s="36" t="s">
        <v>339</v>
      </c>
      <c r="AI105" s="36" t="s">
        <v>339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0.639411332</v>
      </c>
      <c r="AQ105" s="36">
        <v>0.34429840900000003</v>
      </c>
      <c r="AR105" s="36">
        <v>0.98370974099999997</v>
      </c>
      <c r="AS105" s="36">
        <v>0.10046189799999999</v>
      </c>
      <c r="AT105" s="36">
        <v>0.19804587200000001</v>
      </c>
      <c r="AU105" s="36">
        <v>0.53412371700000005</v>
      </c>
      <c r="AV105" s="36">
        <v>0.71214482199999996</v>
      </c>
      <c r="AW105" s="36">
        <v>1.9206330039999999</v>
      </c>
      <c r="AX105" s="36">
        <v>0.63789600400000002</v>
      </c>
      <c r="AY105" s="36">
        <v>1.720386193</v>
      </c>
      <c r="AZ105" s="36">
        <v>6.377871428571429E-4</v>
      </c>
      <c r="BA105" s="36">
        <v>1.2755757142857145E-3</v>
      </c>
      <c r="BB105" s="36">
        <v>0.21771018</v>
      </c>
      <c r="BC105" s="36">
        <v>20.095353151000001</v>
      </c>
      <c r="BD105" s="36">
        <v>54.196558500000002</v>
      </c>
      <c r="BE105" s="36">
        <v>9.0718871428571435E-3</v>
      </c>
      <c r="BF105" s="36">
        <v>1.8143774285714287E-2</v>
      </c>
      <c r="BG105" s="36">
        <v>0.71018412500000005</v>
      </c>
      <c r="BH105" s="36">
        <v>18.519744998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4.8503529959999998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4.341105E-2</v>
      </c>
      <c r="BH106" s="36">
        <v>1.881471297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4.3016185169999996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5.3665545899999998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3.3588037288765308E-3</v>
      </c>
      <c r="J108" s="36">
        <v>0.36763452923539686</v>
      </c>
      <c r="K108" s="36">
        <v>3.3588037288765308E-3</v>
      </c>
      <c r="L108" s="36">
        <v>0</v>
      </c>
      <c r="M108" s="36">
        <v>0.20972333296453866</v>
      </c>
      <c r="N108" s="36">
        <v>0.16126999999973471</v>
      </c>
      <c r="O108" s="36">
        <v>6.5507969999999997E-3</v>
      </c>
      <c r="P108" s="36">
        <v>1.0290643E-2</v>
      </c>
      <c r="Q108" s="36">
        <v>5.9542950000000001E-3</v>
      </c>
      <c r="R108" s="36">
        <v>5.9650199999999995E-4</v>
      </c>
      <c r="S108" s="36">
        <v>9.5125970000000011E-3</v>
      </c>
      <c r="T108" s="36">
        <v>7.7804600000000001E-4</v>
      </c>
      <c r="U108" s="36" t="s">
        <v>339</v>
      </c>
      <c r="V108" s="36" t="s">
        <v>339</v>
      </c>
      <c r="W108" s="36">
        <v>9.9096007288765296E-3</v>
      </c>
      <c r="X108" s="36">
        <v>0.37792517223539684</v>
      </c>
      <c r="Y108" s="36">
        <v>0.38783477296427338</v>
      </c>
      <c r="Z108" s="36">
        <v>1.2258532230395528E-3</v>
      </c>
      <c r="AA108" s="36">
        <v>2.6233258973046427E-4</v>
      </c>
      <c r="AB108" s="36">
        <v>2.6233300000000001E-4</v>
      </c>
      <c r="AC108" s="36">
        <v>2.0512281699791799E-5</v>
      </c>
      <c r="AD108" s="36">
        <v>1.1234619049395509E-3</v>
      </c>
      <c r="AE108" s="36">
        <v>1.0111157144455957E-2</v>
      </c>
      <c r="AF108" s="36">
        <v>1.123461904939551E-2</v>
      </c>
      <c r="AG108" s="36" t="s">
        <v>339</v>
      </c>
      <c r="AH108" s="36" t="s">
        <v>339</v>
      </c>
      <c r="AI108" s="36" t="s">
        <v>339</v>
      </c>
      <c r="AJ108" s="36">
        <v>1.5038305254030065E-5</v>
      </c>
      <c r="AK108" s="36">
        <v>1.817292686423697E-5</v>
      </c>
      <c r="AL108" s="36">
        <v>4.5451968987222318E-5</v>
      </c>
      <c r="AM108" s="36">
        <v>3.555058695382186E-5</v>
      </c>
      <c r="AN108" s="36">
        <v>1.1416348318037878E-3</v>
      </c>
      <c r="AO108" s="36">
        <v>1.0156609113443179E-2</v>
      </c>
      <c r="AP108" s="36">
        <v>17.732032108999999</v>
      </c>
      <c r="AQ108" s="36">
        <v>9.5480172890000006</v>
      </c>
      <c r="AR108" s="36">
        <v>27.280049397999999</v>
      </c>
      <c r="AS108" s="36">
        <v>1.641646221</v>
      </c>
      <c r="AT108" s="36">
        <v>17.369137194</v>
      </c>
      <c r="AU108" s="36">
        <v>40.314223939000001</v>
      </c>
      <c r="AV108" s="36">
        <v>12.95024561</v>
      </c>
      <c r="AW108" s="36">
        <v>30.057860432999998</v>
      </c>
      <c r="AX108" s="36">
        <v>12.074161309000001</v>
      </c>
      <c r="AY108" s="36">
        <v>28.024445742000001</v>
      </c>
      <c r="AZ108" s="36">
        <v>1.4761465714285715E-2</v>
      </c>
      <c r="BA108" s="36">
        <v>2.9522932857142858E-2</v>
      </c>
      <c r="BB108" s="36">
        <v>0.191150289</v>
      </c>
      <c r="BC108" s="36">
        <v>9.8721463870000008</v>
      </c>
      <c r="BD108" s="36">
        <v>22.913511234000001</v>
      </c>
      <c r="BE108" s="36">
        <v>7.9651471428571433E-3</v>
      </c>
      <c r="BF108" s="36">
        <v>1.5930295714285714E-2</v>
      </c>
      <c r="BG108" s="36">
        <v>2.8990106359999999</v>
      </c>
      <c r="BH108" s="36">
        <v>16.927981661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5.37899891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8.7140464477431095E-3</v>
      </c>
      <c r="J109" s="36">
        <v>1.660119807323549</v>
      </c>
      <c r="K109" s="36">
        <v>8.7140464477431095E-3</v>
      </c>
      <c r="L109" s="36">
        <v>0</v>
      </c>
      <c r="M109" s="36">
        <v>0.62105485377594782</v>
      </c>
      <c r="N109" s="36">
        <v>1.0477789999953444</v>
      </c>
      <c r="O109" s="36">
        <v>1.2657078E-2</v>
      </c>
      <c r="P109" s="36">
        <v>2.1361124000000002E-2</v>
      </c>
      <c r="Q109" s="36">
        <v>1.1321228000000001E-2</v>
      </c>
      <c r="R109" s="36">
        <v>1.33585E-3</v>
      </c>
      <c r="S109" s="36">
        <v>1.9618711E-2</v>
      </c>
      <c r="T109" s="36">
        <v>1.7424129999999999E-3</v>
      </c>
      <c r="U109" s="36" t="s">
        <v>339</v>
      </c>
      <c r="V109" s="36" t="s">
        <v>339</v>
      </c>
      <c r="W109" s="36">
        <v>2.1371124447743112E-2</v>
      </c>
      <c r="X109" s="36">
        <v>1.681480931323549</v>
      </c>
      <c r="Y109" s="36">
        <v>1.7028520557712921</v>
      </c>
      <c r="Z109" s="36">
        <v>3.6350150457372292E-3</v>
      </c>
      <c r="AA109" s="36">
        <v>7.7789321978776686E-4</v>
      </c>
      <c r="AB109" s="36">
        <v>7.7789299999999999E-4</v>
      </c>
      <c r="AC109" s="36">
        <v>1.1416948985051831E-4</v>
      </c>
      <c r="AD109" s="36">
        <v>2.6478999493009012E-2</v>
      </c>
      <c r="AE109" s="36">
        <v>0.23831099543708106</v>
      </c>
      <c r="AF109" s="36">
        <v>0.26478999493009003</v>
      </c>
      <c r="AG109" s="36" t="s">
        <v>339</v>
      </c>
      <c r="AH109" s="36" t="s">
        <v>339</v>
      </c>
      <c r="AI109" s="36" t="s">
        <v>339</v>
      </c>
      <c r="AJ109" s="36">
        <v>4.459291202021843E-5</v>
      </c>
      <c r="AK109" s="36">
        <v>5.3887969097299567E-5</v>
      </c>
      <c r="AL109" s="36">
        <v>1.3477819607665576E-4</v>
      </c>
      <c r="AM109" s="36">
        <v>1.5876240187073673E-4</v>
      </c>
      <c r="AN109" s="36">
        <v>2.653288746210631E-2</v>
      </c>
      <c r="AO109" s="36">
        <v>0.23844577363315772</v>
      </c>
      <c r="AP109" s="36">
        <v>47.611017295000003</v>
      </c>
      <c r="AQ109" s="36">
        <v>25.63670162</v>
      </c>
      <c r="AR109" s="36">
        <v>73.247718915000007</v>
      </c>
      <c r="AS109" s="36">
        <v>2.8666622080000002</v>
      </c>
      <c r="AT109" s="36">
        <v>203.40826323100001</v>
      </c>
      <c r="AU109" s="36">
        <v>519.27113282000005</v>
      </c>
      <c r="AV109" s="36">
        <v>118.872647886</v>
      </c>
      <c r="AW109" s="36">
        <v>303.46424254800002</v>
      </c>
      <c r="AX109" s="36">
        <v>112.111095707</v>
      </c>
      <c r="AY109" s="36">
        <v>286.203002497</v>
      </c>
      <c r="AZ109" s="36">
        <v>2.4804384285714284E-2</v>
      </c>
      <c r="BA109" s="36">
        <v>4.9608768571428569E-2</v>
      </c>
      <c r="BB109" s="36">
        <v>0.41065498</v>
      </c>
      <c r="BC109" s="36">
        <v>19.304889699</v>
      </c>
      <c r="BD109" s="36">
        <v>49.282520697999999</v>
      </c>
      <c r="BE109" s="36">
        <v>1.7111811428571429E-2</v>
      </c>
      <c r="BF109" s="36">
        <v>3.4223624285714287E-2</v>
      </c>
      <c r="BG109" s="36">
        <v>1.2576489719999999</v>
      </c>
      <c r="BH109" s="36">
        <v>23.936101368999999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4.8630810960000002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3.7950899999999999E-4</v>
      </c>
      <c r="P110" s="36">
        <v>6.09361E-4</v>
      </c>
      <c r="Q110" s="36">
        <v>3.62116E-4</v>
      </c>
      <c r="R110" s="36">
        <v>1.7393000000000001E-5</v>
      </c>
      <c r="S110" s="36">
        <v>5.8667400000000003E-4</v>
      </c>
      <c r="T110" s="36">
        <v>2.2687000000000001E-5</v>
      </c>
      <c r="U110" s="36">
        <v>0</v>
      </c>
      <c r="V110" s="36">
        <v>0</v>
      </c>
      <c r="W110" s="36">
        <v>3.7950899999999999E-4</v>
      </c>
      <c r="X110" s="36">
        <v>6.09361E-4</v>
      </c>
      <c r="Y110" s="36">
        <v>9.8886999999999998E-4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7.2970999999999995E-4</v>
      </c>
      <c r="AQ110" s="36">
        <v>3.9292E-4</v>
      </c>
      <c r="AR110" s="36">
        <v>1.1226299999999999E-3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1.1233045714285714E-2</v>
      </c>
      <c r="BF110" s="36">
        <v>2.2466091428571429E-2</v>
      </c>
      <c r="BG110" s="36">
        <v>2.6405095429999998</v>
      </c>
      <c r="BH110" s="36">
        <v>11.071454252000001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5.5612610189999998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3.1505683886592049E-3</v>
      </c>
      <c r="J111" s="36">
        <v>0.75860040092414893</v>
      </c>
      <c r="K111" s="36">
        <v>3.1505683886592049E-3</v>
      </c>
      <c r="L111" s="36">
        <v>0</v>
      </c>
      <c r="M111" s="36">
        <v>0.31093096931281616</v>
      </c>
      <c r="N111" s="36">
        <v>0.45081999999999206</v>
      </c>
      <c r="O111" s="36">
        <v>1.6943973000000001E-2</v>
      </c>
      <c r="P111" s="36">
        <v>2.7992143000000001E-2</v>
      </c>
      <c r="Q111" s="36">
        <v>1.5157863000000001E-2</v>
      </c>
      <c r="R111" s="36">
        <v>1.78611E-3</v>
      </c>
      <c r="S111" s="36">
        <v>2.5662434000000001E-2</v>
      </c>
      <c r="T111" s="36">
        <v>2.3297090000000001E-3</v>
      </c>
      <c r="U111" s="36" t="s">
        <v>339</v>
      </c>
      <c r="V111" s="36" t="s">
        <v>339</v>
      </c>
      <c r="W111" s="36">
        <v>2.0094541388659206E-2</v>
      </c>
      <c r="X111" s="36">
        <v>0.7865925439241489</v>
      </c>
      <c r="Y111" s="36">
        <v>0.80668708531280808</v>
      </c>
      <c r="Z111" s="36">
        <v>2.2619043883721369E-3</v>
      </c>
      <c r="AA111" s="36">
        <v>4.840475391116371E-4</v>
      </c>
      <c r="AB111" s="36">
        <v>4.84048E-4</v>
      </c>
      <c r="AC111" s="36">
        <v>3.0447039009416091E-5</v>
      </c>
      <c r="AD111" s="36">
        <v>7.6249071572350672E-3</v>
      </c>
      <c r="AE111" s="36">
        <v>6.8624164415115596E-2</v>
      </c>
      <c r="AF111" s="36">
        <v>7.6249071572350668E-2</v>
      </c>
      <c r="AG111" s="36" t="s">
        <v>339</v>
      </c>
      <c r="AH111" s="36" t="s">
        <v>339</v>
      </c>
      <c r="AI111" s="36" t="s">
        <v>339</v>
      </c>
      <c r="AJ111" s="36">
        <v>2.7748173434540451E-5</v>
      </c>
      <c r="AK111" s="36">
        <v>3.3532071461768723E-5</v>
      </c>
      <c r="AL111" s="36">
        <v>8.3866439541830382E-5</v>
      </c>
      <c r="AM111" s="36">
        <v>5.8195212443956545E-5</v>
      </c>
      <c r="AN111" s="36">
        <v>7.6584392286968362E-3</v>
      </c>
      <c r="AO111" s="36">
        <v>6.8708030854657431E-2</v>
      </c>
      <c r="AP111" s="36">
        <v>3.1769560939999999</v>
      </c>
      <c r="AQ111" s="36">
        <v>1.7106686659999999</v>
      </c>
      <c r="AR111" s="36">
        <v>4.8876247599999996</v>
      </c>
      <c r="AS111" s="36">
        <v>0.44856689300000002</v>
      </c>
      <c r="AT111" s="36">
        <v>5.4735459649999996</v>
      </c>
      <c r="AU111" s="36">
        <v>12.061933706</v>
      </c>
      <c r="AV111" s="36">
        <v>9.0755374359999994</v>
      </c>
      <c r="AW111" s="36">
        <v>19.999563647999999</v>
      </c>
      <c r="AX111" s="36">
        <v>8.2764710820000005</v>
      </c>
      <c r="AY111" s="36">
        <v>18.238678573000001</v>
      </c>
      <c r="AZ111" s="36">
        <v>1.9513862857142857E-2</v>
      </c>
      <c r="BA111" s="36">
        <v>3.9027727142857141E-2</v>
      </c>
      <c r="BB111" s="36">
        <v>0.670021058</v>
      </c>
      <c r="BC111" s="36">
        <v>40.836608863000002</v>
      </c>
      <c r="BD111" s="36">
        <v>89.990743116999994</v>
      </c>
      <c r="BE111" s="36">
        <v>2.7919482857142856E-2</v>
      </c>
      <c r="BF111" s="36">
        <v>5.5838965714285711E-2</v>
      </c>
      <c r="BG111" s="36">
        <v>5.5663873930000003</v>
      </c>
      <c r="BH111" s="36">
        <v>18.412025503999999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5.2956343629999996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1.0961419217031696E-3</v>
      </c>
      <c r="J112" s="36">
        <v>0.3326662138486165</v>
      </c>
      <c r="K112" s="36">
        <v>1.0961419217031696E-3</v>
      </c>
      <c r="L112" s="36">
        <v>0</v>
      </c>
      <c r="M112" s="36">
        <v>0.13800235577029321</v>
      </c>
      <c r="N112" s="36">
        <v>0.19576000000002647</v>
      </c>
      <c r="O112" s="36">
        <v>1.2052449999999998E-3</v>
      </c>
      <c r="P112" s="36">
        <v>1.9683669999999999E-3</v>
      </c>
      <c r="Q112" s="36">
        <v>1.0901679999999999E-3</v>
      </c>
      <c r="R112" s="36">
        <v>1.15077E-4</v>
      </c>
      <c r="S112" s="36">
        <v>1.8182659999999998E-3</v>
      </c>
      <c r="T112" s="36">
        <v>1.5010100000000001E-4</v>
      </c>
      <c r="U112" s="36" t="s">
        <v>339</v>
      </c>
      <c r="V112" s="36" t="s">
        <v>339</v>
      </c>
      <c r="W112" s="36">
        <v>2.3013869217031694E-3</v>
      </c>
      <c r="X112" s="36">
        <v>0.33463458084861653</v>
      </c>
      <c r="Y112" s="36">
        <v>0.3369359677703197</v>
      </c>
      <c r="Z112" s="36">
        <v>7.9562749372928741E-4</v>
      </c>
      <c r="AA112" s="36">
        <v>1.7026428365806746E-4</v>
      </c>
      <c r="AB112" s="36">
        <v>1.7026399999999999E-4</v>
      </c>
      <c r="AC112" s="36">
        <v>7.8709078590078826E-6</v>
      </c>
      <c r="AD112" s="36">
        <v>2.9372172097773871E-3</v>
      </c>
      <c r="AE112" s="36">
        <v>2.6434954887996485E-2</v>
      </c>
      <c r="AF112" s="36">
        <v>2.9372172097773871E-2</v>
      </c>
      <c r="AG112" s="36" t="s">
        <v>339</v>
      </c>
      <c r="AH112" s="36" t="s">
        <v>339</v>
      </c>
      <c r="AI112" s="36" t="s">
        <v>339</v>
      </c>
      <c r="AJ112" s="36">
        <v>9.7604266553291523E-6</v>
      </c>
      <c r="AK112" s="36">
        <v>1.1794914172492379E-5</v>
      </c>
      <c r="AL112" s="36">
        <v>2.9500040207066669E-5</v>
      </c>
      <c r="AM112" s="36">
        <v>1.7631334514337035E-5</v>
      </c>
      <c r="AN112" s="36">
        <v>2.9490121239498794E-3</v>
      </c>
      <c r="AO112" s="36">
        <v>2.6464454928203551E-2</v>
      </c>
      <c r="AP112" s="36">
        <v>9.2514638340000008</v>
      </c>
      <c r="AQ112" s="36">
        <v>4.9815574490000003</v>
      </c>
      <c r="AR112" s="36">
        <v>14.233021283000001</v>
      </c>
      <c r="AS112" s="36">
        <v>0.36589374299999999</v>
      </c>
      <c r="AT112" s="36">
        <v>35.020139981</v>
      </c>
      <c r="AU112" s="36">
        <v>67.550696552000005</v>
      </c>
      <c r="AV112" s="36">
        <v>23.741152586999998</v>
      </c>
      <c r="AW112" s="36">
        <v>45.794545513000003</v>
      </c>
      <c r="AX112" s="36">
        <v>22.207243823999999</v>
      </c>
      <c r="AY112" s="36">
        <v>42.835773633000002</v>
      </c>
      <c r="AZ112" s="36">
        <v>5.0480957142857146E-3</v>
      </c>
      <c r="BA112" s="36">
        <v>1.0096192857142859E-2</v>
      </c>
      <c r="BB112" s="36">
        <v>0.15326307</v>
      </c>
      <c r="BC112" s="36">
        <v>8.3930368099999999</v>
      </c>
      <c r="BD112" s="36">
        <v>16.189412234999999</v>
      </c>
      <c r="BE112" s="36">
        <v>6.3864042857142856E-3</v>
      </c>
      <c r="BF112" s="36">
        <v>1.2772808571428571E-2</v>
      </c>
      <c r="BG112" s="36">
        <v>2.4036635839999998</v>
      </c>
      <c r="BH112" s="36">
        <v>11.948504969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5.9010429709999999</v>
      </c>
      <c r="E113" s="36">
        <v>3</v>
      </c>
      <c r="F113" s="36">
        <v>1</v>
      </c>
      <c r="G113" s="36">
        <v>2</v>
      </c>
      <c r="H113" s="36">
        <v>0</v>
      </c>
      <c r="I113" s="36">
        <v>2.6387406970031115</v>
      </c>
      <c r="J113" s="36">
        <v>29.139557005754572</v>
      </c>
      <c r="K113" s="36">
        <v>1.5370766970006882</v>
      </c>
      <c r="L113" s="36">
        <v>1.1016640000024234</v>
      </c>
      <c r="M113" s="36">
        <v>24.060404202762161</v>
      </c>
      <c r="N113" s="36">
        <v>7.7178934999955207</v>
      </c>
      <c r="O113" s="36">
        <v>0.15324194099999999</v>
      </c>
      <c r="P113" s="36">
        <v>0.21956487799999999</v>
      </c>
      <c r="Q113" s="36">
        <v>0.134853787</v>
      </c>
      <c r="R113" s="36">
        <v>1.8388154E-2</v>
      </c>
      <c r="S113" s="36">
        <v>0.19558033</v>
      </c>
      <c r="T113" s="36">
        <v>2.3984547999999998E-2</v>
      </c>
      <c r="U113" s="36">
        <v>1.9799999999999998E-2</v>
      </c>
      <c r="V113" s="36">
        <v>4.6800000000000001E-2</v>
      </c>
      <c r="W113" s="36">
        <v>2.8117826380031117</v>
      </c>
      <c r="X113" s="36">
        <v>29.405921883754573</v>
      </c>
      <c r="Y113" s="36">
        <v>32.217704521757682</v>
      </c>
      <c r="Z113" s="36">
        <v>0.26594062737719715</v>
      </c>
      <c r="AA113" s="36">
        <v>0.12808216148512183</v>
      </c>
      <c r="AB113" s="36">
        <v>0.128082161</v>
      </c>
      <c r="AC113" s="36">
        <v>8.2441961475521464E-3</v>
      </c>
      <c r="AD113" s="36">
        <v>0.13771865286011226</v>
      </c>
      <c r="AE113" s="36">
        <v>1.2394678757410102</v>
      </c>
      <c r="AF113" s="36">
        <v>1.3771865286011225</v>
      </c>
      <c r="AG113" s="36">
        <v>1.7949815716896491E-3</v>
      </c>
      <c r="AH113" s="36">
        <v>3.0535318690812423E-3</v>
      </c>
      <c r="AI113" s="36">
        <v>9.7795547698953291E-3</v>
      </c>
      <c r="AJ113" s="36">
        <v>7.3423425740456322E-3</v>
      </c>
      <c r="AK113" s="36">
        <v>8.8727981019026368E-3</v>
      </c>
      <c r="AL113" s="36">
        <v>2.219159011480986E-2</v>
      </c>
      <c r="AM113" s="36">
        <v>1.7381520293287427E-2</v>
      </c>
      <c r="AN113" s="36">
        <v>0.14964498283109615</v>
      </c>
      <c r="AO113" s="36">
        <v>1.2714390206257153</v>
      </c>
      <c r="AP113" s="36">
        <v>151.29967983</v>
      </c>
      <c r="AQ113" s="36">
        <v>81.469058369999999</v>
      </c>
      <c r="AR113" s="36">
        <v>232.7687382</v>
      </c>
      <c r="AS113" s="36">
        <v>28.900906755000001</v>
      </c>
      <c r="AT113" s="36">
        <v>151.18882987000001</v>
      </c>
      <c r="AU113" s="36">
        <v>304.20120922299998</v>
      </c>
      <c r="AV113" s="36">
        <v>100.136986159</v>
      </c>
      <c r="AW113" s="36">
        <v>201.48176491500001</v>
      </c>
      <c r="AX113" s="36">
        <v>97.067412985999994</v>
      </c>
      <c r="AY113" s="36">
        <v>195.30559520599999</v>
      </c>
      <c r="AZ113" s="36">
        <v>0.62143519142857151</v>
      </c>
      <c r="BA113" s="36">
        <v>1.2428703842857143</v>
      </c>
      <c r="BB113" s="36">
        <v>0.73745632000000005</v>
      </c>
      <c r="BC113" s="36">
        <v>34.159951868999997</v>
      </c>
      <c r="BD113" s="36">
        <v>68.731920701000007</v>
      </c>
      <c r="BE113" s="36">
        <v>3.072948E-2</v>
      </c>
      <c r="BF113" s="36">
        <v>6.145896E-2</v>
      </c>
      <c r="BG113" s="36">
        <v>6.9979175769999999</v>
      </c>
      <c r="BH113" s="36">
        <v>29.247548553000001</v>
      </c>
      <c r="BI113" s="36">
        <v>0.39000000000000012</v>
      </c>
      <c r="BJ113" s="36">
        <v>0.39000000000000012</v>
      </c>
      <c r="BK113" s="36">
        <v>0.3600000000000001</v>
      </c>
      <c r="BL113" s="36">
        <v>0.3600000000000001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5.3831103090000001</v>
      </c>
      <c r="E114" s="36">
        <v>5</v>
      </c>
      <c r="F114" s="36">
        <v>0</v>
      </c>
      <c r="G114" s="36">
        <v>0</v>
      </c>
      <c r="H114" s="36">
        <v>5</v>
      </c>
      <c r="I114" s="36">
        <v>5.9245965848521874E-3</v>
      </c>
      <c r="J114" s="36">
        <v>0.78381279830389272</v>
      </c>
      <c r="K114" s="36">
        <v>5.9245965848521874E-3</v>
      </c>
      <c r="L114" s="36">
        <v>0</v>
      </c>
      <c r="M114" s="36">
        <v>0.58031739488777601</v>
      </c>
      <c r="N114" s="36">
        <v>0.20942000000096889</v>
      </c>
      <c r="O114" s="36">
        <v>7.8022159999999998E-3</v>
      </c>
      <c r="P114" s="36">
        <v>1.2252793000000001E-2</v>
      </c>
      <c r="Q114" s="36">
        <v>7.4406329999999994E-3</v>
      </c>
      <c r="R114" s="36">
        <v>3.6158300000000001E-4</v>
      </c>
      <c r="S114" s="36">
        <v>1.1781162000000001E-2</v>
      </c>
      <c r="T114" s="36">
        <v>4.7163099999999997E-4</v>
      </c>
      <c r="U114" s="36">
        <v>0</v>
      </c>
      <c r="V114" s="36">
        <v>0</v>
      </c>
      <c r="W114" s="36">
        <v>1.3726812584852187E-2</v>
      </c>
      <c r="X114" s="36">
        <v>0.79606559130389276</v>
      </c>
      <c r="Y114" s="36">
        <v>0.80979240388874496</v>
      </c>
      <c r="Z114" s="36">
        <v>2.5264501820647235E-3</v>
      </c>
      <c r="AA114" s="36">
        <v>5.4066033896185066E-4</v>
      </c>
      <c r="AB114" s="36">
        <v>5.4065999999999999E-4</v>
      </c>
      <c r="AC114" s="36">
        <v>7.2058834514499625E-5</v>
      </c>
      <c r="AD114" s="36">
        <v>7.8832069325129074E-3</v>
      </c>
      <c r="AE114" s="36">
        <v>7.0948862392616163E-2</v>
      </c>
      <c r="AF114" s="36">
        <v>7.8832069325129081E-2</v>
      </c>
      <c r="AG114" s="36">
        <v>0</v>
      </c>
      <c r="AH114" s="36">
        <v>0</v>
      </c>
      <c r="AI114" s="36">
        <v>0</v>
      </c>
      <c r="AJ114" s="36">
        <v>3.0993470583765253E-5</v>
      </c>
      <c r="AK114" s="36">
        <v>3.7453826390192464E-5</v>
      </c>
      <c r="AL114" s="36">
        <v>9.3675067767423929E-5</v>
      </c>
      <c r="AM114" s="36">
        <v>1.0305230509826488E-4</v>
      </c>
      <c r="AN114" s="36">
        <v>7.9206607589030996E-3</v>
      </c>
      <c r="AO114" s="36">
        <v>7.1042537460383581E-2</v>
      </c>
      <c r="AP114" s="36">
        <v>9.8753150559999998</v>
      </c>
      <c r="AQ114" s="36">
        <v>5.3174773379999998</v>
      </c>
      <c r="AR114" s="36">
        <v>15.192792394</v>
      </c>
      <c r="AS114" s="36">
        <v>1.9345983680000001</v>
      </c>
      <c r="AT114" s="36">
        <v>99.697320864000005</v>
      </c>
      <c r="AU114" s="36">
        <v>210.95747532999999</v>
      </c>
      <c r="AV114" s="36">
        <v>58.425220187999997</v>
      </c>
      <c r="AW114" s="36">
        <v>123.62656127299999</v>
      </c>
      <c r="AX114" s="36">
        <v>55.037889716000002</v>
      </c>
      <c r="AY114" s="36">
        <v>116.459039835</v>
      </c>
      <c r="AZ114" s="36">
        <v>2.0929155714285715E-2</v>
      </c>
      <c r="BA114" s="36">
        <v>4.1858312857142858E-2</v>
      </c>
      <c r="BB114" s="36">
        <v>0.196129949</v>
      </c>
      <c r="BC114" s="36">
        <v>11.967507917000001</v>
      </c>
      <c r="BD114" s="36">
        <v>25.323</v>
      </c>
      <c r="BE114" s="36">
        <v>8.1726485714285722E-3</v>
      </c>
      <c r="BF114" s="36">
        <v>1.6345297142857144E-2</v>
      </c>
      <c r="BG114" s="36">
        <v>4.5991235660000003</v>
      </c>
      <c r="BH114" s="36">
        <v>15.751958414000001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5.5332068809999999</v>
      </c>
      <c r="E115" s="36">
        <v>102</v>
      </c>
      <c r="F115" s="36">
        <v>8</v>
      </c>
      <c r="G115" s="36">
        <v>39</v>
      </c>
      <c r="H115" s="36">
        <v>55</v>
      </c>
      <c r="I115" s="36">
        <v>0.60624485391587724</v>
      </c>
      <c r="J115" s="36">
        <v>17.544877131888054</v>
      </c>
      <c r="K115" s="36">
        <v>0.35318185392070633</v>
      </c>
      <c r="L115" s="36">
        <v>0.2530629999951709</v>
      </c>
      <c r="M115" s="36">
        <v>12.29035898580198</v>
      </c>
      <c r="N115" s="36">
        <v>5.8607630000019526</v>
      </c>
      <c r="O115" s="36">
        <v>0.15772562900000001</v>
      </c>
      <c r="P115" s="36">
        <v>0.25766471899999999</v>
      </c>
      <c r="Q115" s="36">
        <v>0.148434921</v>
      </c>
      <c r="R115" s="36">
        <v>9.290708E-3</v>
      </c>
      <c r="S115" s="36">
        <v>0.245546405</v>
      </c>
      <c r="T115" s="36">
        <v>1.2118314E-2</v>
      </c>
      <c r="U115" s="36">
        <v>2.2056000000000004</v>
      </c>
      <c r="V115" s="36">
        <v>5.2241</v>
      </c>
      <c r="W115" s="36">
        <v>2.9695704829158776</v>
      </c>
      <c r="X115" s="36">
        <v>23.026641850888055</v>
      </c>
      <c r="Y115" s="36">
        <v>25.996212333803932</v>
      </c>
      <c r="Z115" s="36">
        <v>0.11702332647148768</v>
      </c>
      <c r="AA115" s="36">
        <v>3.5792015945628683E-2</v>
      </c>
      <c r="AB115" s="36">
        <v>3.5792016000000003E-2</v>
      </c>
      <c r="AC115" s="36">
        <v>4.4624123554464455E-3</v>
      </c>
      <c r="AD115" s="36">
        <v>0.19229307995433656</v>
      </c>
      <c r="AE115" s="36">
        <v>1.730637719589029</v>
      </c>
      <c r="AF115" s="36">
        <v>1.9229307995433655</v>
      </c>
      <c r="AG115" s="36">
        <v>0.21532483457350088</v>
      </c>
      <c r="AH115" s="36">
        <v>0.36629971858480609</v>
      </c>
      <c r="AI115" s="36">
        <v>1.173149098710798</v>
      </c>
      <c r="AJ115" s="36">
        <v>2.0517863264101913E-3</v>
      </c>
      <c r="AK115" s="36">
        <v>2.4794657518939643E-3</v>
      </c>
      <c r="AL115" s="36">
        <v>6.2013456226329327E-3</v>
      </c>
      <c r="AM115" s="36">
        <v>0.22183903325535753</v>
      </c>
      <c r="AN115" s="36">
        <v>0.56107226429103663</v>
      </c>
      <c r="AO115" s="36">
        <v>2.9099881639224603</v>
      </c>
      <c r="AP115" s="36">
        <v>356.906847814</v>
      </c>
      <c r="AQ115" s="36">
        <v>192.18061036099999</v>
      </c>
      <c r="AR115" s="36">
        <v>549.08745817499994</v>
      </c>
      <c r="AS115" s="36">
        <v>7.7736722140000003</v>
      </c>
      <c r="AT115" s="36">
        <v>1655.280083226</v>
      </c>
      <c r="AU115" s="36">
        <v>3543.9161912989998</v>
      </c>
      <c r="AV115" s="36">
        <v>932.83543700500002</v>
      </c>
      <c r="AW115" s="36">
        <v>1997.1789925590001</v>
      </c>
      <c r="AX115" s="36">
        <v>884.04027730500002</v>
      </c>
      <c r="AY115" s="36">
        <v>1892.709689586</v>
      </c>
      <c r="AZ115" s="36">
        <v>1.2106320257142857</v>
      </c>
      <c r="BA115" s="36">
        <v>2.4212640514285715</v>
      </c>
      <c r="BB115" s="36">
        <v>2.270598578</v>
      </c>
      <c r="BC115" s="36">
        <v>204.25601080199999</v>
      </c>
      <c r="BD115" s="36">
        <v>437.30737244199997</v>
      </c>
      <c r="BE115" s="36">
        <v>1.4744146600000003</v>
      </c>
      <c r="BF115" s="36">
        <v>2.9488293214285712</v>
      </c>
      <c r="BG115" s="36">
        <v>5.989964734</v>
      </c>
      <c r="BH115" s="36">
        <v>22.587223572999999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5.5029327309999996</v>
      </c>
      <c r="E116" s="36">
        <v>36</v>
      </c>
      <c r="F116" s="36">
        <v>0</v>
      </c>
      <c r="G116" s="36">
        <v>4</v>
      </c>
      <c r="H116" s="36">
        <v>32</v>
      </c>
      <c r="I116" s="36">
        <v>2.4049421868784102E-2</v>
      </c>
      <c r="J116" s="36">
        <v>2.9385484981201766</v>
      </c>
      <c r="K116" s="36">
        <v>2.4049421868784102E-2</v>
      </c>
      <c r="L116" s="36">
        <v>0</v>
      </c>
      <c r="M116" s="36">
        <v>2.3323129199867383</v>
      </c>
      <c r="N116" s="36">
        <v>0.63028500000222243</v>
      </c>
      <c r="O116" s="36">
        <v>5.6313522999999997E-2</v>
      </c>
      <c r="P116" s="36">
        <v>7.9946090999999997E-2</v>
      </c>
      <c r="Q116" s="36">
        <v>5.3208942999999995E-2</v>
      </c>
      <c r="R116" s="36">
        <v>3.10458E-3</v>
      </c>
      <c r="S116" s="36">
        <v>7.5896639000000002E-2</v>
      </c>
      <c r="T116" s="36">
        <v>4.0494520000000003E-3</v>
      </c>
      <c r="U116" s="36">
        <v>4.2000000000000003E-2</v>
      </c>
      <c r="V116" s="36">
        <v>9.9600000000000008E-2</v>
      </c>
      <c r="W116" s="36">
        <v>0.1223629448687841</v>
      </c>
      <c r="X116" s="36">
        <v>3.1180945891201768</v>
      </c>
      <c r="Y116" s="36">
        <v>3.2404575339889607</v>
      </c>
      <c r="Z116" s="36">
        <v>1.1029353558684254E-2</v>
      </c>
      <c r="AA116" s="36">
        <v>2.3602816615584301E-3</v>
      </c>
      <c r="AB116" s="36">
        <v>2.360282E-3</v>
      </c>
      <c r="AC116" s="36">
        <v>1.6273005877093157E-4</v>
      </c>
      <c r="AD116" s="36">
        <v>1.4094897174676817E-2</v>
      </c>
      <c r="AE116" s="36">
        <v>0.12685407457209133</v>
      </c>
      <c r="AF116" s="36">
        <v>0.14094897174676815</v>
      </c>
      <c r="AG116" s="36">
        <v>4.2618969007803785E-3</v>
      </c>
      <c r="AH116" s="36">
        <v>7.2501234633965059E-3</v>
      </c>
      <c r="AI116" s="36">
        <v>2.3219990011148269E-2</v>
      </c>
      <c r="AJ116" s="36">
        <v>1.3530375973137934E-4</v>
      </c>
      <c r="AK116" s="36">
        <v>1.6350681067564874E-4</v>
      </c>
      <c r="AL116" s="36">
        <v>4.089438395668828E-4</v>
      </c>
      <c r="AM116" s="36">
        <v>4.5599307192826892E-3</v>
      </c>
      <c r="AN116" s="36">
        <v>2.1508527448748972E-2</v>
      </c>
      <c r="AO116" s="36">
        <v>0.15048300842280649</v>
      </c>
      <c r="AP116" s="36">
        <v>24.539640453000001</v>
      </c>
      <c r="AQ116" s="36">
        <v>13.213652550999999</v>
      </c>
      <c r="AR116" s="36">
        <v>37.753293004</v>
      </c>
      <c r="AS116" s="36">
        <v>1.7731488099999999</v>
      </c>
      <c r="AT116" s="36">
        <v>83.082510759000002</v>
      </c>
      <c r="AU116" s="36">
        <v>185.60504561900001</v>
      </c>
      <c r="AV116" s="36">
        <v>67.808626411999995</v>
      </c>
      <c r="AW116" s="36">
        <v>151.48342392999999</v>
      </c>
      <c r="AX116" s="36">
        <v>63.015686174999999</v>
      </c>
      <c r="AY116" s="36">
        <v>140.77606947999999</v>
      </c>
      <c r="AZ116" s="36">
        <v>0.33999161428571428</v>
      </c>
      <c r="BA116" s="36">
        <v>0.67998322857142857</v>
      </c>
      <c r="BB116" s="36">
        <v>0.455124639</v>
      </c>
      <c r="BC116" s="36">
        <v>33.662209214000001</v>
      </c>
      <c r="BD116" s="36">
        <v>75.200855387999994</v>
      </c>
      <c r="BE116" s="36">
        <v>0.29553548000000002</v>
      </c>
      <c r="BF116" s="36">
        <v>0.59107096000000003</v>
      </c>
      <c r="BG116" s="36">
        <v>2.473932703</v>
      </c>
      <c r="BH116" s="36">
        <v>9.8021344330000009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5.7431550859999998</v>
      </c>
      <c r="E117" s="36">
        <v>55</v>
      </c>
      <c r="F117" s="36">
        <v>1</v>
      </c>
      <c r="G117" s="36">
        <v>25</v>
      </c>
      <c r="H117" s="36">
        <v>29</v>
      </c>
      <c r="I117" s="36">
        <v>4.7414643087985327E-2</v>
      </c>
      <c r="J117" s="36">
        <v>3.6160643489032775</v>
      </c>
      <c r="K117" s="36">
        <v>4.7414643087985327E-2</v>
      </c>
      <c r="L117" s="36">
        <v>0</v>
      </c>
      <c r="M117" s="36">
        <v>2.9256569919921698</v>
      </c>
      <c r="N117" s="36">
        <v>0.73782199999909337</v>
      </c>
      <c r="O117" s="36">
        <v>5.7082340000000002E-2</v>
      </c>
      <c r="P117" s="36">
        <v>9.2576542999999997E-2</v>
      </c>
      <c r="Q117" s="36">
        <v>5.4490730000000001E-2</v>
      </c>
      <c r="R117" s="36">
        <v>2.5916100000000003E-3</v>
      </c>
      <c r="S117" s="36">
        <v>8.9196181999999999E-2</v>
      </c>
      <c r="T117" s="36">
        <v>3.3803610000000001E-3</v>
      </c>
      <c r="U117" s="36">
        <v>0.4182499999999999</v>
      </c>
      <c r="V117" s="36">
        <v>0.9886999999999998</v>
      </c>
      <c r="W117" s="36">
        <v>0.52274698308798517</v>
      </c>
      <c r="X117" s="36">
        <v>4.6973408919032771</v>
      </c>
      <c r="Y117" s="36">
        <v>5.220087874991262</v>
      </c>
      <c r="Z117" s="36">
        <v>1.6762232841253829E-2</v>
      </c>
      <c r="AA117" s="36">
        <v>3.5871178280283199E-3</v>
      </c>
      <c r="AB117" s="36">
        <v>3.5871179999999998E-3</v>
      </c>
      <c r="AC117" s="36">
        <v>4.1515344808699484E-4</v>
      </c>
      <c r="AD117" s="36">
        <v>2.2772411732350749E-2</v>
      </c>
      <c r="AE117" s="36">
        <v>0.20495170559115669</v>
      </c>
      <c r="AF117" s="36">
        <v>0.22772411732350745</v>
      </c>
      <c r="AG117" s="36">
        <v>4.5265309316239309E-2</v>
      </c>
      <c r="AH117" s="36">
        <v>7.7003054928774947E-2</v>
      </c>
      <c r="AI117" s="36">
        <v>0.24661789213675203</v>
      </c>
      <c r="AJ117" s="36">
        <v>2.0563244222634595E-4</v>
      </c>
      <c r="AK117" s="36">
        <v>2.4849497801415749E-4</v>
      </c>
      <c r="AL117" s="36">
        <v>6.2150616235664958E-4</v>
      </c>
      <c r="AM117" s="36">
        <v>4.5886095206552645E-2</v>
      </c>
      <c r="AN117" s="36">
        <v>0.10002396163913985</v>
      </c>
      <c r="AO117" s="36">
        <v>0.45219110389026534</v>
      </c>
      <c r="AP117" s="36">
        <v>70.561017485999997</v>
      </c>
      <c r="AQ117" s="36">
        <v>37.994394030999999</v>
      </c>
      <c r="AR117" s="36">
        <v>108.555411517</v>
      </c>
      <c r="AS117" s="36">
        <v>8.4517126900000008</v>
      </c>
      <c r="AT117" s="36">
        <v>609.30288084999995</v>
      </c>
      <c r="AU117" s="36">
        <v>1410.2873908629999</v>
      </c>
      <c r="AV117" s="36">
        <v>330.86903809400002</v>
      </c>
      <c r="AW117" s="36">
        <v>765.82672939300005</v>
      </c>
      <c r="AX117" s="36">
        <v>317.423476956</v>
      </c>
      <c r="AY117" s="36">
        <v>734.705745181</v>
      </c>
      <c r="AZ117" s="36">
        <v>1.7718299785714289</v>
      </c>
      <c r="BA117" s="36">
        <v>3.5436599571428578</v>
      </c>
      <c r="BB117" s="36">
        <v>0.81169292500000001</v>
      </c>
      <c r="BC117" s="36">
        <v>35.863931979999997</v>
      </c>
      <c r="BD117" s="36">
        <v>83.010359295000001</v>
      </c>
      <c r="BE117" s="36">
        <v>0.52707332714285715</v>
      </c>
      <c r="BF117" s="36">
        <v>1.0541466557142858</v>
      </c>
      <c r="BG117" s="36">
        <v>4.378347035</v>
      </c>
      <c r="BH117" s="36">
        <v>21.768290478000001</v>
      </c>
      <c r="BI117" s="36">
        <v>0.03</v>
      </c>
      <c r="BJ117" s="36">
        <v>0.03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5.9674826110000003</v>
      </c>
      <c r="E118" s="36">
        <v>46</v>
      </c>
      <c r="F118" s="36">
        <v>10</v>
      </c>
      <c r="G118" s="36">
        <v>19</v>
      </c>
      <c r="H118" s="36">
        <v>17</v>
      </c>
      <c r="I118" s="36">
        <v>0.55435503548285903</v>
      </c>
      <c r="J118" s="36">
        <v>13.391725433555306</v>
      </c>
      <c r="K118" s="36">
        <v>0.27539253548519704</v>
      </c>
      <c r="L118" s="36">
        <v>0.27896249999766198</v>
      </c>
      <c r="M118" s="36">
        <v>9.8281584690354578</v>
      </c>
      <c r="N118" s="36">
        <v>4.1179220000027073</v>
      </c>
      <c r="O118" s="36">
        <v>7.210826699999999E-2</v>
      </c>
      <c r="P118" s="36">
        <v>0.109968911</v>
      </c>
      <c r="Q118" s="36">
        <v>6.5468293999999996E-2</v>
      </c>
      <c r="R118" s="36">
        <v>6.6399729999999995E-3</v>
      </c>
      <c r="S118" s="36">
        <v>0.101308077</v>
      </c>
      <c r="T118" s="36">
        <v>8.6608339999999992E-3</v>
      </c>
      <c r="U118" s="36">
        <v>2.236149999999999</v>
      </c>
      <c r="V118" s="36">
        <v>5.3036000000000003</v>
      </c>
      <c r="W118" s="36">
        <v>2.8626133024828579</v>
      </c>
      <c r="X118" s="36">
        <v>18.805294344555307</v>
      </c>
      <c r="Y118" s="36">
        <v>21.667907647038163</v>
      </c>
      <c r="Z118" s="36">
        <v>9.1384678399363484E-2</v>
      </c>
      <c r="AA118" s="36">
        <v>2.7154618168832002E-2</v>
      </c>
      <c r="AB118" s="36">
        <v>2.7154617999999998E-2</v>
      </c>
      <c r="AC118" s="36">
        <v>3.2161903991352317E-3</v>
      </c>
      <c r="AD118" s="36">
        <v>9.8523597493993281E-2</v>
      </c>
      <c r="AE118" s="36">
        <v>0.88671237744593934</v>
      </c>
      <c r="AF118" s="36">
        <v>0.98523597493993265</v>
      </c>
      <c r="AG118" s="36">
        <v>0.23733708485829955</v>
      </c>
      <c r="AH118" s="36">
        <v>0.40374584550607295</v>
      </c>
      <c r="AI118" s="36">
        <v>1.2930779106072878</v>
      </c>
      <c r="AJ118" s="36">
        <v>1.5566453142688338E-3</v>
      </c>
      <c r="AK118" s="36">
        <v>1.8811163175822055E-3</v>
      </c>
      <c r="AL118" s="36">
        <v>4.70482499417103E-3</v>
      </c>
      <c r="AM118" s="36">
        <v>0.24210992057170361</v>
      </c>
      <c r="AN118" s="36">
        <v>0.50415055931764852</v>
      </c>
      <c r="AO118" s="36">
        <v>2.1844951130473982</v>
      </c>
      <c r="AP118" s="36">
        <v>147.247668081</v>
      </c>
      <c r="AQ118" s="36">
        <v>79.287205889999996</v>
      </c>
      <c r="AR118" s="36">
        <v>226.534873971</v>
      </c>
      <c r="AS118" s="36">
        <v>19.415742766000001</v>
      </c>
      <c r="AT118" s="36">
        <v>633.14948322299995</v>
      </c>
      <c r="AU118" s="36">
        <v>1498.773760222</v>
      </c>
      <c r="AV118" s="36">
        <v>332.61521532099999</v>
      </c>
      <c r="AW118" s="36">
        <v>787.35744114700003</v>
      </c>
      <c r="AX118" s="36">
        <v>317.90216961200002</v>
      </c>
      <c r="AY118" s="36">
        <v>752.52913057299997</v>
      </c>
      <c r="AZ118" s="36">
        <v>3.0873685928571426</v>
      </c>
      <c r="BA118" s="36">
        <v>6.1747371871428571</v>
      </c>
      <c r="BB118" s="36">
        <v>1.2270008269999999</v>
      </c>
      <c r="BC118" s="36">
        <v>44.623463977</v>
      </c>
      <c r="BD118" s="36">
        <v>105.63141670500001</v>
      </c>
      <c r="BE118" s="36">
        <v>0.79675378285714282</v>
      </c>
      <c r="BF118" s="36">
        <v>1.5935075671428574</v>
      </c>
      <c r="BG118" s="36">
        <v>4.0810542080000003</v>
      </c>
      <c r="BH118" s="36">
        <v>23.770169058</v>
      </c>
      <c r="BI118" s="36">
        <v>0</v>
      </c>
      <c r="BJ118" s="36">
        <v>0</v>
      </c>
      <c r="BK118" s="36">
        <v>0.18</v>
      </c>
      <c r="BL118" s="36">
        <v>0.18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5.9016870900000002</v>
      </c>
      <c r="E119" s="36">
        <v>11</v>
      </c>
      <c r="F119" s="36">
        <v>5</v>
      </c>
      <c r="G119" s="36">
        <v>6</v>
      </c>
      <c r="H119" s="36">
        <v>0</v>
      </c>
      <c r="I119" s="36">
        <v>5.5936796466771712</v>
      </c>
      <c r="J119" s="36">
        <v>76.785656281692113</v>
      </c>
      <c r="K119" s="36">
        <v>3.9790536466759532</v>
      </c>
      <c r="L119" s="36">
        <v>1.6146260000012183</v>
      </c>
      <c r="M119" s="36">
        <v>66.955617428370061</v>
      </c>
      <c r="N119" s="36">
        <v>15.423718499999227</v>
      </c>
      <c r="O119" s="36">
        <v>0.14826727100000001</v>
      </c>
      <c r="P119" s="36">
        <v>0.25736528600000003</v>
      </c>
      <c r="Q119" s="36">
        <v>0.139738167</v>
      </c>
      <c r="R119" s="36">
        <v>8.5291039999999992E-3</v>
      </c>
      <c r="S119" s="36">
        <v>0.24624036800000002</v>
      </c>
      <c r="T119" s="36">
        <v>1.1124917999999999E-2</v>
      </c>
      <c r="U119" s="36">
        <v>2.3454000000000006</v>
      </c>
      <c r="V119" s="36">
        <v>5.5700999999999992</v>
      </c>
      <c r="W119" s="36">
        <v>8.0873469176771717</v>
      </c>
      <c r="X119" s="36">
        <v>82.613121567692104</v>
      </c>
      <c r="Y119" s="36">
        <v>90.700468485369271</v>
      </c>
      <c r="Z119" s="36">
        <v>0.66726623588760614</v>
      </c>
      <c r="AA119" s="36">
        <v>0.29935903186048779</v>
      </c>
      <c r="AB119" s="36">
        <v>0.29935903200000002</v>
      </c>
      <c r="AC119" s="36">
        <v>2.7219432960761888E-2</v>
      </c>
      <c r="AD119" s="36">
        <v>0.43976256318914619</v>
      </c>
      <c r="AE119" s="36">
        <v>3.9578630687023164</v>
      </c>
      <c r="AF119" s="36">
        <v>4.3976256318914624</v>
      </c>
      <c r="AG119" s="36">
        <v>0.23344744124330674</v>
      </c>
      <c r="AH119" s="36">
        <v>0.39712898050585516</v>
      </c>
      <c r="AI119" s="36">
        <v>1.2718860591876715</v>
      </c>
      <c r="AJ119" s="36">
        <v>1.7160832131192016E-2</v>
      </c>
      <c r="AK119" s="36">
        <v>2.0737878172722359E-2</v>
      </c>
      <c r="AL119" s="36">
        <v>5.1867120943643749E-2</v>
      </c>
      <c r="AM119" s="36">
        <v>0.27782770633526066</v>
      </c>
      <c r="AN119" s="36">
        <v>0.85762942186772362</v>
      </c>
      <c r="AO119" s="36">
        <v>5.2816162488336325</v>
      </c>
      <c r="AP119" s="36">
        <v>471.539997454</v>
      </c>
      <c r="AQ119" s="36">
        <v>253.906152475</v>
      </c>
      <c r="AR119" s="36">
        <v>725.44614992900006</v>
      </c>
      <c r="AS119" s="36">
        <v>31.708209239999999</v>
      </c>
      <c r="AT119" s="36">
        <v>1850.666694262</v>
      </c>
      <c r="AU119" s="36">
        <v>4080.486695479</v>
      </c>
      <c r="AV119" s="36">
        <v>1029.356492142</v>
      </c>
      <c r="AW119" s="36">
        <v>2269.6012653789999</v>
      </c>
      <c r="AX119" s="36">
        <v>992.30427136799995</v>
      </c>
      <c r="AY119" s="36">
        <v>2187.9057907840001</v>
      </c>
      <c r="AZ119" s="36">
        <v>7.6060293528571439</v>
      </c>
      <c r="BA119" s="36">
        <v>15.212058705714288</v>
      </c>
      <c r="BB119" s="36">
        <v>2.1530172059999999</v>
      </c>
      <c r="BC119" s="36">
        <v>111.086051586</v>
      </c>
      <c r="BD119" s="36">
        <v>244.93073601899999</v>
      </c>
      <c r="BE119" s="36">
        <v>1.39806312</v>
      </c>
      <c r="BF119" s="36">
        <v>2.7961262414285715</v>
      </c>
      <c r="BG119" s="36">
        <v>0.96829597899999997</v>
      </c>
      <c r="BH119" s="36">
        <v>29.782226959999999</v>
      </c>
      <c r="BI119" s="36">
        <v>0.09</v>
      </c>
      <c r="BJ119" s="36">
        <v>0.09</v>
      </c>
      <c r="BK119" s="36">
        <v>0.09</v>
      </c>
      <c r="BL119" s="36">
        <v>0.09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5.9396672209999997</v>
      </c>
      <c r="E120" s="36">
        <v>14</v>
      </c>
      <c r="F120" s="36">
        <v>6</v>
      </c>
      <c r="G120" s="36">
        <v>4</v>
      </c>
      <c r="H120" s="36">
        <v>4</v>
      </c>
      <c r="I120" s="36">
        <v>0.89516254972232434</v>
      </c>
      <c r="J120" s="36">
        <v>11.215881625024817</v>
      </c>
      <c r="K120" s="36">
        <v>0.49926404972240335</v>
      </c>
      <c r="L120" s="36">
        <v>0.39589849999992105</v>
      </c>
      <c r="M120" s="36">
        <v>8.4074716747463167</v>
      </c>
      <c r="N120" s="36">
        <v>3.7035725000008246</v>
      </c>
      <c r="O120" s="36">
        <v>1.533905E-2</v>
      </c>
      <c r="P120" s="36">
        <v>2.4068434E-2</v>
      </c>
      <c r="Q120" s="36">
        <v>1.3648105000000001E-2</v>
      </c>
      <c r="R120" s="36">
        <v>1.6909449999999999E-3</v>
      </c>
      <c r="S120" s="36">
        <v>2.1862853000000002E-2</v>
      </c>
      <c r="T120" s="36">
        <v>2.2055809999999999E-3</v>
      </c>
      <c r="U120" s="36">
        <v>0.29139999999999999</v>
      </c>
      <c r="V120" s="36">
        <v>0.69200000000000006</v>
      </c>
      <c r="W120" s="36">
        <v>1.2019015997223244</v>
      </c>
      <c r="X120" s="36">
        <v>11.931950059024818</v>
      </c>
      <c r="Y120" s="36">
        <v>13.133851658747142</v>
      </c>
      <c r="Z120" s="36">
        <v>0.10451388097178771</v>
      </c>
      <c r="AA120" s="36">
        <v>4.5495802730228616E-2</v>
      </c>
      <c r="AB120" s="36">
        <v>4.5495803000000001E-2</v>
      </c>
      <c r="AC120" s="36">
        <v>5.2950818380756663E-3</v>
      </c>
      <c r="AD120" s="36">
        <v>0.10182157848630327</v>
      </c>
      <c r="AE120" s="36">
        <v>0.91639420637672953</v>
      </c>
      <c r="AF120" s="36">
        <v>1.0182157848630327</v>
      </c>
      <c r="AG120" s="36">
        <v>3.0429943573800987E-2</v>
      </c>
      <c r="AH120" s="36">
        <v>5.1765881022098226E-2</v>
      </c>
      <c r="AI120" s="36">
        <v>0.1657907270572605</v>
      </c>
      <c r="AJ120" s="36">
        <v>2.6080584331935608E-3</v>
      </c>
      <c r="AK120" s="36">
        <v>3.1516885048725584E-3</v>
      </c>
      <c r="AL120" s="36">
        <v>7.8826294328383246E-3</v>
      </c>
      <c r="AM120" s="36">
        <v>3.8333083845070212E-2</v>
      </c>
      <c r="AN120" s="36">
        <v>0.15673914801327404</v>
      </c>
      <c r="AO120" s="36">
        <v>1.0900675628668282</v>
      </c>
      <c r="AP120" s="36">
        <v>64.870231442999994</v>
      </c>
      <c r="AQ120" s="36">
        <v>34.930124622999998</v>
      </c>
      <c r="AR120" s="36">
        <v>99.800356065999992</v>
      </c>
      <c r="AS120" s="36">
        <v>11.678394168000001</v>
      </c>
      <c r="AT120" s="36">
        <v>387.22267269000002</v>
      </c>
      <c r="AU120" s="36">
        <v>856.07242445700001</v>
      </c>
      <c r="AV120" s="36">
        <v>265.83858912400001</v>
      </c>
      <c r="AW120" s="36">
        <v>587.71632333599996</v>
      </c>
      <c r="AX120" s="36">
        <v>260.58927428499999</v>
      </c>
      <c r="AY120" s="36">
        <v>576.11113077300001</v>
      </c>
      <c r="AZ120" s="36">
        <v>7.6204978800000012</v>
      </c>
      <c r="BA120" s="36">
        <v>15.240995760000002</v>
      </c>
      <c r="BB120" s="36">
        <v>0.59208012799999998</v>
      </c>
      <c r="BC120" s="36">
        <v>21.678203915000001</v>
      </c>
      <c r="BD120" s="36">
        <v>47.926203430000001</v>
      </c>
      <c r="BE120" s="36">
        <v>0.3844676142857143</v>
      </c>
      <c r="BF120" s="36">
        <v>0.76893522999999997</v>
      </c>
      <c r="BG120" s="36">
        <v>2.0514172940000002</v>
      </c>
      <c r="BH120" s="36">
        <v>15.096675856999999</v>
      </c>
      <c r="BI120" s="36">
        <v>0.06</v>
      </c>
      <c r="BJ120" s="36">
        <v>0.06</v>
      </c>
      <c r="BK120" s="36">
        <v>0.09</v>
      </c>
      <c r="BL120" s="36">
        <v>0.09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6.1510967089999999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14.963702776714069</v>
      </c>
      <c r="J121" s="36">
        <v>89.704053805378791</v>
      </c>
      <c r="K121" s="36">
        <v>11.847806776706886</v>
      </c>
      <c r="L121" s="36">
        <v>3.1158960000071838</v>
      </c>
      <c r="M121" s="36">
        <v>88.039311582090264</v>
      </c>
      <c r="N121" s="36">
        <v>16.6284450000026</v>
      </c>
      <c r="O121" s="36">
        <v>9.8767263999999994E-2</v>
      </c>
      <c r="P121" s="36">
        <v>0.16393739900000001</v>
      </c>
      <c r="Q121" s="36">
        <v>8.9150590000000002E-2</v>
      </c>
      <c r="R121" s="36">
        <v>9.6166739999999987E-3</v>
      </c>
      <c r="S121" s="36">
        <v>0.15139391100000002</v>
      </c>
      <c r="T121" s="36">
        <v>1.2543487999999998E-2</v>
      </c>
      <c r="U121" s="36" t="s">
        <v>339</v>
      </c>
      <c r="V121" s="36" t="s">
        <v>339</v>
      </c>
      <c r="W121" s="36">
        <v>15.062470040714068</v>
      </c>
      <c r="X121" s="36">
        <v>89.867991204378797</v>
      </c>
      <c r="Y121" s="36">
        <v>104.93046124509286</v>
      </c>
      <c r="Z121" s="36">
        <v>0.99176028079198275</v>
      </c>
      <c r="AA121" s="36">
        <v>0.47688728140453013</v>
      </c>
      <c r="AB121" s="36">
        <v>0.476887281</v>
      </c>
      <c r="AC121" s="36">
        <v>0.16853558658632709</v>
      </c>
      <c r="AD121" s="36">
        <v>0.98724661744710585</v>
      </c>
      <c r="AE121" s="36">
        <v>8.8852195570239516</v>
      </c>
      <c r="AF121" s="36">
        <v>9.8724661744710556</v>
      </c>
      <c r="AG121" s="36" t="s">
        <v>339</v>
      </c>
      <c r="AH121" s="36" t="s">
        <v>339</v>
      </c>
      <c r="AI121" s="36" t="s">
        <v>339</v>
      </c>
      <c r="AJ121" s="36">
        <v>2.7337715906152388E-2</v>
      </c>
      <c r="AK121" s="36">
        <v>3.30360178860373E-2</v>
      </c>
      <c r="AL121" s="36">
        <v>8.2625769180441552E-2</v>
      </c>
      <c r="AM121" s="36">
        <v>0.19587330249247947</v>
      </c>
      <c r="AN121" s="36">
        <v>1.0202826353331431</v>
      </c>
      <c r="AO121" s="36">
        <v>8.9678453262043938</v>
      </c>
      <c r="AP121" s="36">
        <v>354.24459536199998</v>
      </c>
      <c r="AQ121" s="36">
        <v>190.74708981000001</v>
      </c>
      <c r="AR121" s="36">
        <v>544.99168517199996</v>
      </c>
      <c r="AS121" s="36">
        <v>48.619462835999997</v>
      </c>
      <c r="AT121" s="36">
        <v>1134.9118436030001</v>
      </c>
      <c r="AU121" s="36">
        <v>2610.9078769950002</v>
      </c>
      <c r="AV121" s="36">
        <v>845.21612810099998</v>
      </c>
      <c r="AW121" s="36">
        <v>1944.4518612259999</v>
      </c>
      <c r="AX121" s="36">
        <v>834.02355679100003</v>
      </c>
      <c r="AY121" s="36">
        <v>1918.7029250759999</v>
      </c>
      <c r="AZ121" s="36">
        <v>6.3229646714285721</v>
      </c>
      <c r="BA121" s="36">
        <v>12.645929344285715</v>
      </c>
      <c r="BB121" s="36">
        <v>1.2535803649999999</v>
      </c>
      <c r="BC121" s="36">
        <v>85.080923788000007</v>
      </c>
      <c r="BD121" s="36">
        <v>195.73190230899999</v>
      </c>
      <c r="BE121" s="36">
        <v>0.81401322428571432</v>
      </c>
      <c r="BF121" s="36">
        <v>1.6280264485714286</v>
      </c>
      <c r="BG121" s="36">
        <v>5.0195942499999999</v>
      </c>
      <c r="BH121" s="36">
        <v>29.578315782000001</v>
      </c>
      <c r="BI121" s="36">
        <v>0.27</v>
      </c>
      <c r="BJ121" s="36">
        <v>0.33999999999999997</v>
      </c>
      <c r="BK121" s="36">
        <v>0.4800000000000002</v>
      </c>
      <c r="BL121" s="36">
        <v>0.78000000000000047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6.2621670280000004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32.816085585598493</v>
      </c>
      <c r="J122" s="36">
        <v>184.13158704544838</v>
      </c>
      <c r="K122" s="36">
        <v>23.210099585574163</v>
      </c>
      <c r="L122" s="36">
        <v>9.6059860000243305</v>
      </c>
      <c r="M122" s="36">
        <v>164.70245713104254</v>
      </c>
      <c r="N122" s="36">
        <v>52.245215500004349</v>
      </c>
      <c r="O122" s="36">
        <v>0.54986573000000005</v>
      </c>
      <c r="P122" s="36">
        <v>0.88832807999999996</v>
      </c>
      <c r="Q122" s="36">
        <v>0.47951208700000003</v>
      </c>
      <c r="R122" s="36">
        <v>7.0353642999999993E-2</v>
      </c>
      <c r="S122" s="36">
        <v>0.796562459</v>
      </c>
      <c r="T122" s="36">
        <v>9.1765621000000006E-2</v>
      </c>
      <c r="U122" s="36" t="s">
        <v>339</v>
      </c>
      <c r="V122" s="36" t="s">
        <v>339</v>
      </c>
      <c r="W122" s="36">
        <v>33.365951315598494</v>
      </c>
      <c r="X122" s="36">
        <v>185.01991512544839</v>
      </c>
      <c r="Y122" s="36">
        <v>218.38586644104689</v>
      </c>
      <c r="Z122" s="36">
        <v>2.1848029086138392</v>
      </c>
      <c r="AA122" s="36">
        <v>1.0500394505744541</v>
      </c>
      <c r="AB122" s="36">
        <v>1.050039451</v>
      </c>
      <c r="AC122" s="36">
        <v>0.24301600260110429</v>
      </c>
      <c r="AD122" s="36">
        <v>1.1860722254915641</v>
      </c>
      <c r="AE122" s="36">
        <v>10.674650029424075</v>
      </c>
      <c r="AF122" s="36">
        <v>11.86072225491564</v>
      </c>
      <c r="AG122" s="36" t="s">
        <v>339</v>
      </c>
      <c r="AH122" s="36" t="s">
        <v>339</v>
      </c>
      <c r="AI122" s="36" t="s">
        <v>339</v>
      </c>
      <c r="AJ122" s="36">
        <v>6.019383683797435E-2</v>
      </c>
      <c r="AK122" s="36">
        <v>7.2740715607973599E-2</v>
      </c>
      <c r="AL122" s="36">
        <v>0.18193044932285279</v>
      </c>
      <c r="AM122" s="36">
        <v>0.30320983943907864</v>
      </c>
      <c r="AN122" s="36">
        <v>1.2588129410995377</v>
      </c>
      <c r="AO122" s="36">
        <v>10.856580478746928</v>
      </c>
      <c r="AP122" s="36">
        <v>434.66543894900002</v>
      </c>
      <c r="AQ122" s="36">
        <v>234.05062097199999</v>
      </c>
      <c r="AR122" s="36">
        <v>668.71605992100001</v>
      </c>
      <c r="AS122" s="36">
        <v>111.560667831</v>
      </c>
      <c r="AT122" s="36">
        <v>1337.9244166829999</v>
      </c>
      <c r="AU122" s="36">
        <v>3066.8061862710001</v>
      </c>
      <c r="AV122" s="36">
        <v>1007.1346795859999</v>
      </c>
      <c r="AW122" s="36">
        <v>2308.5660350090002</v>
      </c>
      <c r="AX122" s="36">
        <v>994.55393249199994</v>
      </c>
      <c r="AY122" s="36">
        <v>2279.7282975869998</v>
      </c>
      <c r="AZ122" s="36">
        <v>20.180485547142858</v>
      </c>
      <c r="BA122" s="36">
        <v>40.360971094285716</v>
      </c>
      <c r="BB122" s="36">
        <v>1.9551860430000001</v>
      </c>
      <c r="BC122" s="36">
        <v>93.801666276000006</v>
      </c>
      <c r="BD122" s="36">
        <v>215.01328986199999</v>
      </c>
      <c r="BE122" s="36">
        <v>1.2696013271428572</v>
      </c>
      <c r="BF122" s="36">
        <v>2.5392026542857145</v>
      </c>
      <c r="BG122" s="36">
        <v>8.7410504670000009</v>
      </c>
      <c r="BH122" s="36">
        <v>48.416491712999999</v>
      </c>
      <c r="BI122" s="36">
        <v>0.93000000000000016</v>
      </c>
      <c r="BJ122" s="36">
        <v>1.1900000000000004</v>
      </c>
      <c r="BK122" s="36">
        <v>1.3200000000000003</v>
      </c>
      <c r="BL122" s="36">
        <v>1.8100000000000005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6.4337937600000004</v>
      </c>
      <c r="E123" s="36">
        <v>101</v>
      </c>
      <c r="F123" s="36">
        <v>39</v>
      </c>
      <c r="G123" s="36">
        <v>51</v>
      </c>
      <c r="H123" s="36">
        <v>11</v>
      </c>
      <c r="I123" s="36">
        <v>78.337399531751188</v>
      </c>
      <c r="J123" s="36">
        <v>465.99253124158611</v>
      </c>
      <c r="K123" s="36">
        <v>66.159353531724435</v>
      </c>
      <c r="L123" s="36">
        <v>12.178046000026757</v>
      </c>
      <c r="M123" s="36">
        <v>477.55241027333176</v>
      </c>
      <c r="N123" s="36">
        <v>66.777520500005508</v>
      </c>
      <c r="O123" s="36">
        <v>2.386057219</v>
      </c>
      <c r="P123" s="36">
        <v>4.1665997880000001</v>
      </c>
      <c r="Q123" s="36">
        <v>2.1774699549999998</v>
      </c>
      <c r="R123" s="36">
        <v>0.20858726399999999</v>
      </c>
      <c r="S123" s="36">
        <v>3.8945294430000001</v>
      </c>
      <c r="T123" s="36">
        <v>0.27207034499999999</v>
      </c>
      <c r="U123" s="36">
        <v>19.555600000000005</v>
      </c>
      <c r="V123" s="36">
        <v>46.407599999999995</v>
      </c>
      <c r="W123" s="36">
        <v>100.27905675075118</v>
      </c>
      <c r="X123" s="36">
        <v>516.56673102958609</v>
      </c>
      <c r="Y123" s="36">
        <v>616.84578778033733</v>
      </c>
      <c r="Z123" s="36">
        <v>5.4286207253954677</v>
      </c>
      <c r="AA123" s="36">
        <v>2.6090131487733763</v>
      </c>
      <c r="AB123" s="36">
        <v>19.695623066427558</v>
      </c>
      <c r="AC123" s="36">
        <v>0.9524735292983898</v>
      </c>
      <c r="AD123" s="36">
        <v>5.8427149062523238</v>
      </c>
      <c r="AE123" s="36">
        <v>52.593649708232341</v>
      </c>
      <c r="AF123" s="36">
        <v>58.436364614484674</v>
      </c>
      <c r="AG123" s="36">
        <v>1.9708968610724482</v>
      </c>
      <c r="AH123" s="36">
        <v>3.3527900625140505</v>
      </c>
      <c r="AI123" s="36">
        <v>10.737989794808522</v>
      </c>
      <c r="AJ123" s="36">
        <v>0.46450362138243284</v>
      </c>
      <c r="AK123" s="36">
        <v>0.28088859563175245</v>
      </c>
      <c r="AL123" s="36">
        <v>0.71092033151893408</v>
      </c>
      <c r="AM123" s="36">
        <v>3.3878740117532709</v>
      </c>
      <c r="AN123" s="36">
        <v>9.4763935643981281</v>
      </c>
      <c r="AO123" s="36">
        <v>64.042559834559796</v>
      </c>
      <c r="AP123" s="36">
        <v>2880.2580778940001</v>
      </c>
      <c r="AQ123" s="36">
        <v>1550.908195789</v>
      </c>
      <c r="AR123" s="36">
        <v>4431.1662736830003</v>
      </c>
      <c r="AS123" s="36">
        <v>159.44615612999999</v>
      </c>
      <c r="AT123" s="36">
        <v>8201.4050250470009</v>
      </c>
      <c r="AU123" s="36">
        <v>18380.336239878001</v>
      </c>
      <c r="AV123" s="36">
        <v>4792.8992488820004</v>
      </c>
      <c r="AW123" s="36">
        <v>10741.464357543</v>
      </c>
      <c r="AX123" s="36">
        <v>4634.214441479</v>
      </c>
      <c r="AY123" s="36">
        <v>10385.832595995</v>
      </c>
      <c r="AZ123" s="36">
        <v>28.380280282857147</v>
      </c>
      <c r="BA123" s="36">
        <v>56.760560565714293</v>
      </c>
      <c r="BB123" s="36">
        <v>10.459268152</v>
      </c>
      <c r="BC123" s="36">
        <v>928.56832630999997</v>
      </c>
      <c r="BD123" s="36">
        <v>2081.0334335590001</v>
      </c>
      <c r="BE123" s="36">
        <v>3.3204025871428575</v>
      </c>
      <c r="BF123" s="36">
        <v>6.6408051757142861</v>
      </c>
      <c r="BG123" s="36">
        <v>17.559396866</v>
      </c>
      <c r="BH123" s="36">
        <v>87.250633723999997</v>
      </c>
      <c r="BI123" s="36">
        <v>0.87000000000000011</v>
      </c>
      <c r="BJ123" s="36">
        <v>1.3900000000000003</v>
      </c>
      <c r="BK123" s="36">
        <v>2.0400000000000005</v>
      </c>
      <c r="BL123" s="36">
        <v>2.4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5.8844975550000003</v>
      </c>
      <c r="E124" s="36">
        <v>3</v>
      </c>
      <c r="F124" s="36">
        <v>0</v>
      </c>
      <c r="G124" s="36">
        <v>3</v>
      </c>
      <c r="H124" s="36">
        <v>0</v>
      </c>
      <c r="I124" s="36">
        <v>0.82566545264888846</v>
      </c>
      <c r="J124" s="36">
        <v>11.604358755496644</v>
      </c>
      <c r="K124" s="36">
        <v>0.31096345264533071</v>
      </c>
      <c r="L124" s="36">
        <v>0.5147020000035577</v>
      </c>
      <c r="M124" s="36">
        <v>5.8847897081380776</v>
      </c>
      <c r="N124" s="36">
        <v>6.5452345000074548</v>
      </c>
      <c r="O124" s="36">
        <v>4.7699843999999991E-2</v>
      </c>
      <c r="P124" s="36">
        <v>8.3368132000000011E-2</v>
      </c>
      <c r="Q124" s="36">
        <v>4.1916448999999995E-2</v>
      </c>
      <c r="R124" s="36">
        <v>5.7833950000000002E-3</v>
      </c>
      <c r="S124" s="36">
        <v>7.5824573000000006E-2</v>
      </c>
      <c r="T124" s="36">
        <v>7.543559E-3</v>
      </c>
      <c r="U124" s="36">
        <v>0.25919999999999999</v>
      </c>
      <c r="V124" s="36">
        <v>0.61560000000000004</v>
      </c>
      <c r="W124" s="36">
        <v>1.1325652966488886</v>
      </c>
      <c r="X124" s="36">
        <v>12.303326887496645</v>
      </c>
      <c r="Y124" s="36">
        <v>13.435892184145533</v>
      </c>
      <c r="Z124" s="36">
        <v>0.10720472174923115</v>
      </c>
      <c r="AA124" s="36">
        <v>4.6457666785220952E-2</v>
      </c>
      <c r="AB124" s="36">
        <v>4.6457667000000001E-2</v>
      </c>
      <c r="AC124" s="36">
        <v>2.6523768353852372E-3</v>
      </c>
      <c r="AD124" s="36">
        <v>8.6291585002452958E-2</v>
      </c>
      <c r="AE124" s="36">
        <v>0.77662426502207649</v>
      </c>
      <c r="AF124" s="36">
        <v>0.86291585002452964</v>
      </c>
      <c r="AG124" s="36">
        <v>2.6510227490542243E-2</v>
      </c>
      <c r="AH124" s="36">
        <v>4.5097858259773013E-2</v>
      </c>
      <c r="AI124" s="36">
        <v>0.14443503253467843</v>
      </c>
      <c r="AJ124" s="36">
        <v>2.6631974657235912E-3</v>
      </c>
      <c r="AK124" s="36">
        <v>3.2183209305503891E-3</v>
      </c>
      <c r="AL124" s="36">
        <v>8.0492825519576337E-3</v>
      </c>
      <c r="AM124" s="36">
        <v>3.1825801791651072E-2</v>
      </c>
      <c r="AN124" s="36">
        <v>0.13460776419277634</v>
      </c>
      <c r="AO124" s="36">
        <v>0.92910858010871245</v>
      </c>
      <c r="AP124" s="36">
        <v>160.521690879</v>
      </c>
      <c r="AQ124" s="36">
        <v>86.434756626999999</v>
      </c>
      <c r="AR124" s="36">
        <v>246.95644750600002</v>
      </c>
      <c r="AS124" s="36">
        <v>38.818184917000004</v>
      </c>
      <c r="AT124" s="36">
        <v>634.52712577700004</v>
      </c>
      <c r="AU124" s="36">
        <v>1452.431549011</v>
      </c>
      <c r="AV124" s="36">
        <v>347.92005780400001</v>
      </c>
      <c r="AW124" s="36">
        <v>796.38844102799999</v>
      </c>
      <c r="AX124" s="36">
        <v>334.87997341900001</v>
      </c>
      <c r="AY124" s="36">
        <v>766.53970928299998</v>
      </c>
      <c r="AZ124" s="36">
        <v>3.1880938985714287</v>
      </c>
      <c r="BA124" s="36">
        <v>6.3761877985714293</v>
      </c>
      <c r="BB124" s="36">
        <v>0.95446092500000002</v>
      </c>
      <c r="BC124" s="36">
        <v>45.343787968999997</v>
      </c>
      <c r="BD124" s="36">
        <v>103.791856207</v>
      </c>
      <c r="BE124" s="36">
        <v>0.3030034671428572</v>
      </c>
      <c r="BF124" s="36">
        <v>0.60600693571428577</v>
      </c>
      <c r="BG124" s="36">
        <v>6.7276545949999997</v>
      </c>
      <c r="BH124" s="36">
        <v>34.159967133999999</v>
      </c>
      <c r="BI124" s="36">
        <v>0.33000000000000007</v>
      </c>
      <c r="BJ124" s="36">
        <v>0.33000000000000007</v>
      </c>
      <c r="BK124" s="36">
        <v>0.24</v>
      </c>
      <c r="BL124" s="36">
        <v>0.24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5.7924961650000002</v>
      </c>
      <c r="E125" s="36">
        <v>0</v>
      </c>
      <c r="F125" s="36" t="s">
        <v>339</v>
      </c>
      <c r="G125" s="36" t="s">
        <v>339</v>
      </c>
      <c r="H125" s="36" t="s">
        <v>339</v>
      </c>
      <c r="I125" s="36">
        <v>0.54560829544347089</v>
      </c>
      <c r="J125" s="36">
        <v>9.4904559857004642</v>
      </c>
      <c r="K125" s="36">
        <v>0.15018679544771352</v>
      </c>
      <c r="L125" s="36">
        <v>0.39542149999575732</v>
      </c>
      <c r="M125" s="36">
        <v>3.9854092811341002</v>
      </c>
      <c r="N125" s="36">
        <v>6.0506550000098347</v>
      </c>
      <c r="O125" s="36">
        <v>3.1100268E-2</v>
      </c>
      <c r="P125" s="36">
        <v>5.0506489000000002E-2</v>
      </c>
      <c r="Q125" s="36">
        <v>2.6140481E-2</v>
      </c>
      <c r="R125" s="36">
        <v>4.9597870000000002E-3</v>
      </c>
      <c r="S125" s="36">
        <v>4.4037200999999998E-2</v>
      </c>
      <c r="T125" s="36">
        <v>6.4692880000000001E-3</v>
      </c>
      <c r="U125" s="36" t="s">
        <v>339</v>
      </c>
      <c r="V125" s="36" t="s">
        <v>339</v>
      </c>
      <c r="W125" s="36">
        <v>0.57670856344347088</v>
      </c>
      <c r="X125" s="36">
        <v>9.5409624747004642</v>
      </c>
      <c r="Y125" s="36">
        <v>10.117671038143936</v>
      </c>
      <c r="Z125" s="36">
        <v>7.2426733951509656E-2</v>
      </c>
      <c r="AA125" s="36">
        <v>3.1995413158908782E-2</v>
      </c>
      <c r="AB125" s="36">
        <v>3.1995413E-2</v>
      </c>
      <c r="AC125" s="36">
        <v>9.6510168300786067E-4</v>
      </c>
      <c r="AD125" s="36">
        <v>5.9956753131709589E-2</v>
      </c>
      <c r="AE125" s="36">
        <v>0.53961077818538639</v>
      </c>
      <c r="AF125" s="36">
        <v>0.59956753131709561</v>
      </c>
      <c r="AG125" s="36" t="s">
        <v>339</v>
      </c>
      <c r="AH125" s="36" t="s">
        <v>339</v>
      </c>
      <c r="AI125" s="36" t="s">
        <v>339</v>
      </c>
      <c r="AJ125" s="36">
        <v>1.8341451051670382E-3</v>
      </c>
      <c r="AK125" s="36">
        <v>2.2164588535946938E-3</v>
      </c>
      <c r="AL125" s="36">
        <v>5.5435439666735404E-3</v>
      </c>
      <c r="AM125" s="36">
        <v>2.7992467881748986E-3</v>
      </c>
      <c r="AN125" s="36">
        <v>6.2173211985304282E-2</v>
      </c>
      <c r="AO125" s="36">
        <v>0.54515432215205994</v>
      </c>
      <c r="AP125" s="36">
        <v>113.096808895</v>
      </c>
      <c r="AQ125" s="36">
        <v>60.898281711999999</v>
      </c>
      <c r="AR125" s="36">
        <v>173.99509060700001</v>
      </c>
      <c r="AS125" s="36">
        <v>14.219399319000001</v>
      </c>
      <c r="AT125" s="36">
        <v>399.92956831700002</v>
      </c>
      <c r="AU125" s="36">
        <v>863.83069399099998</v>
      </c>
      <c r="AV125" s="36">
        <v>234.830059095</v>
      </c>
      <c r="AW125" s="36">
        <v>507.22284369099998</v>
      </c>
      <c r="AX125" s="36">
        <v>224.09210455499999</v>
      </c>
      <c r="AY125" s="36">
        <v>484.02932298899998</v>
      </c>
      <c r="AZ125" s="36">
        <v>1.3956330842857143</v>
      </c>
      <c r="BA125" s="36">
        <v>2.7912661685714286</v>
      </c>
      <c r="BB125" s="36">
        <v>1.2438702509999999</v>
      </c>
      <c r="BC125" s="36">
        <v>46.050128518999998</v>
      </c>
      <c r="BD125" s="36">
        <v>99.466300141000005</v>
      </c>
      <c r="BE125" s="36">
        <v>0.39487944428571431</v>
      </c>
      <c r="BF125" s="36">
        <v>0.78975888999999999</v>
      </c>
      <c r="BG125" s="36">
        <v>4.9109277709999999</v>
      </c>
      <c r="BH125" s="36">
        <v>27.767785890999999</v>
      </c>
      <c r="BI125" s="36">
        <v>0.30000000000000004</v>
      </c>
      <c r="BJ125" s="36">
        <v>0.30000000000000004</v>
      </c>
      <c r="BK125" s="36">
        <v>0.24</v>
      </c>
      <c r="BL125" s="36">
        <v>0.24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5.2530933590000002</v>
      </c>
      <c r="E126" s="36">
        <v>1</v>
      </c>
      <c r="F126" s="36">
        <v>0</v>
      </c>
      <c r="G126" s="36">
        <v>0</v>
      </c>
      <c r="H126" s="36">
        <v>1</v>
      </c>
      <c r="I126" s="36">
        <v>2.5756639204764422E-3</v>
      </c>
      <c r="J126" s="36">
        <v>1.3537650377575507</v>
      </c>
      <c r="K126" s="36">
        <v>2.5756639204764422E-3</v>
      </c>
      <c r="L126" s="36">
        <v>0</v>
      </c>
      <c r="M126" s="36">
        <v>0.3689607016780132</v>
      </c>
      <c r="N126" s="36">
        <v>0.98738000000001391</v>
      </c>
      <c r="O126" s="36">
        <v>2.5214780000000002E-3</v>
      </c>
      <c r="P126" s="36">
        <v>3.879923E-3</v>
      </c>
      <c r="Q126" s="36">
        <v>2.247162E-3</v>
      </c>
      <c r="R126" s="36">
        <v>2.7431600000000003E-4</v>
      </c>
      <c r="S126" s="36">
        <v>3.5221200000000001E-3</v>
      </c>
      <c r="T126" s="36">
        <v>3.5780300000000002E-4</v>
      </c>
      <c r="U126" s="36">
        <v>0</v>
      </c>
      <c r="V126" s="36">
        <v>0</v>
      </c>
      <c r="W126" s="36">
        <v>5.0971419204764428E-3</v>
      </c>
      <c r="X126" s="36">
        <v>1.3576449607575507</v>
      </c>
      <c r="Y126" s="36">
        <v>1.3627421026780271</v>
      </c>
      <c r="Z126" s="36">
        <v>1.7987793739119334E-3</v>
      </c>
      <c r="AA126" s="36">
        <v>3.8493878601715369E-4</v>
      </c>
      <c r="AB126" s="36">
        <v>3.84939E-4</v>
      </c>
      <c r="AC126" s="36">
        <v>1.4761257877607146E-5</v>
      </c>
      <c r="AD126" s="36">
        <v>8.5397360476753784E-3</v>
      </c>
      <c r="AE126" s="36">
        <v>7.6857624429078411E-2</v>
      </c>
      <c r="AF126" s="36">
        <v>8.5397360476753781E-2</v>
      </c>
      <c r="AG126" s="36">
        <v>0</v>
      </c>
      <c r="AH126" s="36">
        <v>0</v>
      </c>
      <c r="AI126" s="36">
        <v>0</v>
      </c>
      <c r="AJ126" s="36">
        <v>2.2066725063875834E-5</v>
      </c>
      <c r="AK126" s="36">
        <v>2.6666367914797276E-5</v>
      </c>
      <c r="AL126" s="36">
        <v>6.669475624482003E-5</v>
      </c>
      <c r="AM126" s="36">
        <v>3.682798294148298E-5</v>
      </c>
      <c r="AN126" s="36">
        <v>8.5664024155901759E-3</v>
      </c>
      <c r="AO126" s="36">
        <v>7.6924319185323234E-2</v>
      </c>
      <c r="AP126" s="36">
        <v>7.0973534630000001</v>
      </c>
      <c r="AQ126" s="36">
        <v>3.8216518650000002</v>
      </c>
      <c r="AR126" s="36">
        <v>10.919005328000001</v>
      </c>
      <c r="AS126" s="36">
        <v>1.069382217</v>
      </c>
      <c r="AT126" s="36">
        <v>28.155886774999999</v>
      </c>
      <c r="AU126" s="36">
        <v>61.852907477999999</v>
      </c>
      <c r="AV126" s="36">
        <v>24.389894685000002</v>
      </c>
      <c r="AW126" s="36">
        <v>53.579768643999998</v>
      </c>
      <c r="AX126" s="36">
        <v>22.624540926000002</v>
      </c>
      <c r="AY126" s="36">
        <v>49.701636031</v>
      </c>
      <c r="AZ126" s="36">
        <v>0.11922872857142859</v>
      </c>
      <c r="BA126" s="36">
        <v>0.23845745714285718</v>
      </c>
      <c r="BB126" s="36">
        <v>0.34948037599999998</v>
      </c>
      <c r="BC126" s="36">
        <v>15.45675185</v>
      </c>
      <c r="BD126" s="36">
        <v>33.955422882999997</v>
      </c>
      <c r="BE126" s="36">
        <v>0.11094615000000001</v>
      </c>
      <c r="BF126" s="36">
        <v>0.22189230142857144</v>
      </c>
      <c r="BG126" s="36">
        <v>4.2652946030000001</v>
      </c>
      <c r="BH126" s="36">
        <v>16.274645478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5.5811820289999998</v>
      </c>
      <c r="E127" s="36">
        <v>2</v>
      </c>
      <c r="F127" s="36">
        <v>0</v>
      </c>
      <c r="G127" s="36">
        <v>1</v>
      </c>
      <c r="H127" s="36">
        <v>1</v>
      </c>
      <c r="I127" s="36">
        <v>2.6728349925364157E-3</v>
      </c>
      <c r="J127" s="36">
        <v>0.62819543669628397</v>
      </c>
      <c r="K127" s="36">
        <v>2.6728349925364157E-3</v>
      </c>
      <c r="L127" s="36">
        <v>0</v>
      </c>
      <c r="M127" s="36">
        <v>0.25743827168881184</v>
      </c>
      <c r="N127" s="36">
        <v>0.37343000000000859</v>
      </c>
      <c r="O127" s="36">
        <v>3.2144937999999998E-2</v>
      </c>
      <c r="P127" s="36">
        <v>5.6292005999999999E-2</v>
      </c>
      <c r="Q127" s="36">
        <v>2.8810255E-2</v>
      </c>
      <c r="R127" s="36">
        <v>3.3346830000000002E-3</v>
      </c>
      <c r="S127" s="36">
        <v>5.1942419999999996E-2</v>
      </c>
      <c r="T127" s="36">
        <v>4.3495859999999999E-3</v>
      </c>
      <c r="U127" s="36">
        <v>6.6E-3</v>
      </c>
      <c r="V127" s="36">
        <v>1.5599999999999999E-2</v>
      </c>
      <c r="W127" s="36">
        <v>4.1417772992536413E-2</v>
      </c>
      <c r="X127" s="36">
        <v>0.70008744269628387</v>
      </c>
      <c r="Y127" s="36">
        <v>0.74150521568882033</v>
      </c>
      <c r="Z127" s="36">
        <v>1.7417953043046331E-3</v>
      </c>
      <c r="AA127" s="36">
        <v>3.7274419512119144E-4</v>
      </c>
      <c r="AB127" s="36">
        <v>3.7274400000000005E-4</v>
      </c>
      <c r="AC127" s="36">
        <v>2.670448656579087E-5</v>
      </c>
      <c r="AD127" s="36">
        <v>7.4033858537785515E-3</v>
      </c>
      <c r="AE127" s="36">
        <v>6.6630472684006958E-2</v>
      </c>
      <c r="AF127" s="36">
        <v>7.4033858537785519E-2</v>
      </c>
      <c r="AG127" s="36">
        <v>6.7083385238243538E-4</v>
      </c>
      <c r="AH127" s="36">
        <v>1.1411886224436832E-3</v>
      </c>
      <c r="AI127" s="36">
        <v>3.6548878853939586E-3</v>
      </c>
      <c r="AJ127" s="36">
        <v>2.1367643619400411E-5</v>
      </c>
      <c r="AK127" s="36">
        <v>2.5821568201801316E-5</v>
      </c>
      <c r="AL127" s="36">
        <v>6.4581843413421863E-5</v>
      </c>
      <c r="AM127" s="36">
        <v>7.189059825676267E-4</v>
      </c>
      <c r="AN127" s="36">
        <v>8.5703960444240366E-3</v>
      </c>
      <c r="AO127" s="36">
        <v>7.0349942412814337E-2</v>
      </c>
      <c r="AP127" s="36">
        <v>11.002923993</v>
      </c>
      <c r="AQ127" s="36">
        <v>5.9246513810000003</v>
      </c>
      <c r="AR127" s="36">
        <v>16.927575374</v>
      </c>
      <c r="AS127" s="36">
        <v>2.1132886270000002</v>
      </c>
      <c r="AT127" s="36">
        <v>26.092310390000002</v>
      </c>
      <c r="AU127" s="36">
        <v>59.251425898999997</v>
      </c>
      <c r="AV127" s="36">
        <v>25.467809290999998</v>
      </c>
      <c r="AW127" s="36">
        <v>57.833284691000003</v>
      </c>
      <c r="AX127" s="36">
        <v>23.543964967000001</v>
      </c>
      <c r="AY127" s="36">
        <v>53.464544719000003</v>
      </c>
      <c r="AZ127" s="36">
        <v>0.23494961285714289</v>
      </c>
      <c r="BA127" s="36">
        <v>0.46989922571428577</v>
      </c>
      <c r="BB127" s="36">
        <v>1.1332803659999999</v>
      </c>
      <c r="BC127" s="36">
        <v>45.253729644000003</v>
      </c>
      <c r="BD127" s="36">
        <v>102.76391659399999</v>
      </c>
      <c r="BE127" s="36">
        <v>0.35977154428571428</v>
      </c>
      <c r="BF127" s="36">
        <v>0.71954308857142857</v>
      </c>
      <c r="BG127" s="36">
        <v>6.1910486440000003</v>
      </c>
      <c r="BH127" s="36">
        <v>36.231079321999999</v>
      </c>
      <c r="BI127" s="36">
        <v>0.03</v>
      </c>
      <c r="BJ127" s="36">
        <v>0.03</v>
      </c>
      <c r="BK127" s="36">
        <v>0.03</v>
      </c>
      <c r="BL127" s="36">
        <v>0.03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6.4363951210000003</v>
      </c>
      <c r="E128" s="36">
        <v>7</v>
      </c>
      <c r="F128" s="36">
        <v>3</v>
      </c>
      <c r="G128" s="36">
        <v>1</v>
      </c>
      <c r="H128" s="36">
        <v>3</v>
      </c>
      <c r="I128" s="36">
        <v>30.176907462625259</v>
      </c>
      <c r="J128" s="36">
        <v>123.39461583448769</v>
      </c>
      <c r="K128" s="36">
        <v>16.945044462617076</v>
      </c>
      <c r="L128" s="36">
        <v>13.231863000008182</v>
      </c>
      <c r="M128" s="36">
        <v>97.545998797111338</v>
      </c>
      <c r="N128" s="36">
        <v>56.025524500001602</v>
      </c>
      <c r="O128" s="36">
        <v>0.423150847</v>
      </c>
      <c r="P128" s="36">
        <v>0.74103974300000008</v>
      </c>
      <c r="Q128" s="36">
        <v>0.36789839200000002</v>
      </c>
      <c r="R128" s="36">
        <v>5.5252454999999999E-2</v>
      </c>
      <c r="S128" s="36">
        <v>0.66897132200000009</v>
      </c>
      <c r="T128" s="36">
        <v>7.2068421000000008E-2</v>
      </c>
      <c r="U128" s="36">
        <v>0.48614999999999997</v>
      </c>
      <c r="V128" s="36">
        <v>1.1522999999999999</v>
      </c>
      <c r="W128" s="36">
        <v>31.086208309625256</v>
      </c>
      <c r="X128" s="36">
        <v>125.28795557748769</v>
      </c>
      <c r="Y128" s="36">
        <v>156.37416388711296</v>
      </c>
      <c r="Z128" s="36">
        <v>1.7761643818973143</v>
      </c>
      <c r="AA128" s="36">
        <v>0.85449537080843285</v>
      </c>
      <c r="AB128" s="36">
        <v>0.85449537099999995</v>
      </c>
      <c r="AC128" s="36">
        <v>0.27760759742564295</v>
      </c>
      <c r="AD128" s="36">
        <v>1.1182992572767088</v>
      </c>
      <c r="AE128" s="36">
        <v>10.468445253742095</v>
      </c>
      <c r="AF128" s="36">
        <v>11.586744511018805</v>
      </c>
      <c r="AG128" s="36">
        <v>5.0634354612895192E-2</v>
      </c>
      <c r="AH128" s="36">
        <v>8.6136603249522853E-2</v>
      </c>
      <c r="AI128" s="36">
        <v>0.27586993202887727</v>
      </c>
      <c r="AJ128" s="36">
        <v>4.8984253955807147E-2</v>
      </c>
      <c r="AK128" s="36">
        <v>5.9194542367952317E-2</v>
      </c>
      <c r="AL128" s="36">
        <v>0.14805036767168839</v>
      </c>
      <c r="AM128" s="36">
        <v>0.37722620599434525</v>
      </c>
      <c r="AN128" s="36">
        <v>1.2636304028941838</v>
      </c>
      <c r="AO128" s="36">
        <v>10.89236555344266</v>
      </c>
      <c r="AP128" s="36">
        <v>553.27434828800006</v>
      </c>
      <c r="AQ128" s="36">
        <v>297.91695677000001</v>
      </c>
      <c r="AR128" s="36">
        <v>851.19130505800013</v>
      </c>
      <c r="AS128" s="36">
        <v>152.840015763</v>
      </c>
      <c r="AT128" s="36">
        <v>1649.1111671000001</v>
      </c>
      <c r="AU128" s="36">
        <v>3783.150158548</v>
      </c>
      <c r="AV128" s="36">
        <v>1244.630539927</v>
      </c>
      <c r="AW128" s="36">
        <v>2855.249735976</v>
      </c>
      <c r="AX128" s="36">
        <v>1229.197867199</v>
      </c>
      <c r="AY128" s="36">
        <v>2819.84635054</v>
      </c>
      <c r="AZ128" s="36">
        <v>17.601233401428573</v>
      </c>
      <c r="BA128" s="36">
        <v>35.20246680428572</v>
      </c>
      <c r="BB128" s="36">
        <v>2.4215803930000002</v>
      </c>
      <c r="BC128" s="36">
        <v>123.41537466600001</v>
      </c>
      <c r="BD128" s="36">
        <v>283.12154059300002</v>
      </c>
      <c r="BE128" s="36">
        <v>0.76875568000000005</v>
      </c>
      <c r="BF128" s="36">
        <v>1.5375113600000001</v>
      </c>
      <c r="BG128" s="36">
        <v>11.527427663999999</v>
      </c>
      <c r="BH128" s="36">
        <v>57.690241305000001</v>
      </c>
      <c r="BI128" s="36">
        <v>0.81000000000000016</v>
      </c>
      <c r="BJ128" s="36">
        <v>1.2200000000000004</v>
      </c>
      <c r="BK128" s="36">
        <v>0.45000000000000018</v>
      </c>
      <c r="BL128" s="36">
        <v>1.0300000000000005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6.9400747989999996</v>
      </c>
      <c r="E129" s="36">
        <v>162</v>
      </c>
      <c r="F129" s="36">
        <v>48</v>
      </c>
      <c r="G129" s="36">
        <v>114</v>
      </c>
      <c r="H129" s="36">
        <v>0</v>
      </c>
      <c r="I129" s="36">
        <v>388.93197689373727</v>
      </c>
      <c r="J129" s="36">
        <v>442.55035006609518</v>
      </c>
      <c r="K129" s="36">
        <v>380.92851989373594</v>
      </c>
      <c r="L129" s="36">
        <v>8.0034570000013225</v>
      </c>
      <c r="M129" s="36">
        <v>806.85633095983178</v>
      </c>
      <c r="N129" s="36">
        <v>24.625996000000654</v>
      </c>
      <c r="O129" s="36">
        <v>0.93435677700000008</v>
      </c>
      <c r="P129" s="36">
        <v>1.3537834710000001</v>
      </c>
      <c r="Q129" s="36">
        <v>0.90662928900000006</v>
      </c>
      <c r="R129" s="36">
        <v>2.7727488000000002E-2</v>
      </c>
      <c r="S129" s="36">
        <v>1.317617182</v>
      </c>
      <c r="T129" s="36">
        <v>3.6166288999999997E-2</v>
      </c>
      <c r="U129" s="36">
        <v>22.149900000000009</v>
      </c>
      <c r="V129" s="36">
        <v>52.267799999999987</v>
      </c>
      <c r="W129" s="36">
        <v>412.01623367073728</v>
      </c>
      <c r="X129" s="36">
        <v>496.17193353709513</v>
      </c>
      <c r="Y129" s="36">
        <v>908.18816720783241</v>
      </c>
      <c r="Z129" s="36">
        <v>11.867432058923779</v>
      </c>
      <c r="AA129" s="36">
        <v>6.1713933852604583</v>
      </c>
      <c r="AB129" s="36">
        <v>6.171393385</v>
      </c>
      <c r="AC129" s="36">
        <v>5.3262551362572834</v>
      </c>
      <c r="AD129" s="36">
        <v>1.9402390066720454</v>
      </c>
      <c r="AE129" s="36">
        <v>32.129271864768874</v>
      </c>
      <c r="AF129" s="36">
        <v>34.069510871440919</v>
      </c>
      <c r="AG129" s="36">
        <v>2.0745460061793963</v>
      </c>
      <c r="AH129" s="36">
        <v>3.5291127461442624</v>
      </c>
      <c r="AI129" s="36">
        <v>11.302698930218792</v>
      </c>
      <c r="AJ129" s="36">
        <v>0.35385673070443707</v>
      </c>
      <c r="AK129" s="36">
        <v>0.42751876674318828</v>
      </c>
      <c r="AL129" s="36">
        <v>1.0692592267955954</v>
      </c>
      <c r="AM129" s="36">
        <v>7.7546578731411167</v>
      </c>
      <c r="AN129" s="36">
        <v>5.8968705195594957</v>
      </c>
      <c r="AO129" s="36">
        <v>44.501230021783257</v>
      </c>
      <c r="AP129" s="36">
        <v>823.94994278599995</v>
      </c>
      <c r="AQ129" s="36">
        <v>443.66535380699997</v>
      </c>
      <c r="AR129" s="36">
        <v>1267.615296593</v>
      </c>
      <c r="AS129" s="36">
        <v>164.33737928299999</v>
      </c>
      <c r="AT129" s="36">
        <v>1261.253885677</v>
      </c>
      <c r="AU129" s="36">
        <v>2653.6152439419998</v>
      </c>
      <c r="AV129" s="36">
        <v>1113.7714968749999</v>
      </c>
      <c r="AW129" s="36">
        <v>2343.3196566820002</v>
      </c>
      <c r="AX129" s="36">
        <v>1108.795440744</v>
      </c>
      <c r="AY129" s="36">
        <v>2332.8502828689998</v>
      </c>
      <c r="AZ129" s="36">
        <v>46.064762728571431</v>
      </c>
      <c r="BA129" s="36">
        <v>92.129525457142861</v>
      </c>
      <c r="BB129" s="36">
        <v>2.7937899079999999</v>
      </c>
      <c r="BC129" s="36">
        <v>131.99903670699999</v>
      </c>
      <c r="BD129" s="36">
        <v>277.71938700800001</v>
      </c>
      <c r="BE129" s="36">
        <v>0.88691743000000001</v>
      </c>
      <c r="BF129" s="36">
        <v>1.7738348614285717</v>
      </c>
      <c r="BG129" s="36">
        <v>2.266051338</v>
      </c>
      <c r="BH129" s="36">
        <v>12.226912303000001</v>
      </c>
      <c r="BI129" s="36">
        <v>0.08</v>
      </c>
      <c r="BJ129" s="36">
        <v>0.16</v>
      </c>
      <c r="BK129" s="36">
        <v>1.1600000000000001</v>
      </c>
      <c r="BL129" s="36">
        <v>1.6400000000000006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7.1894485289999999</v>
      </c>
      <c r="E130" s="36">
        <v>24</v>
      </c>
      <c r="F130" s="36">
        <v>7</v>
      </c>
      <c r="G130" s="36">
        <v>17</v>
      </c>
      <c r="H130" s="36">
        <v>0</v>
      </c>
      <c r="I130" s="36">
        <v>1089.5989461064939</v>
      </c>
      <c r="J130" s="36">
        <v>330.56857462031962</v>
      </c>
      <c r="K130" s="36">
        <v>1064.6659031064946</v>
      </c>
      <c r="L130" s="36">
        <v>24.933042999999323</v>
      </c>
      <c r="M130" s="36">
        <v>1371.700946226812</v>
      </c>
      <c r="N130" s="36">
        <v>48.466574500001528</v>
      </c>
      <c r="O130" s="36">
        <v>0.88218181600000001</v>
      </c>
      <c r="P130" s="36">
        <v>1.4408167879999998</v>
      </c>
      <c r="Q130" s="36">
        <v>0.876030847</v>
      </c>
      <c r="R130" s="36">
        <v>6.1509690000000001E-3</v>
      </c>
      <c r="S130" s="36">
        <v>1.4327937849999999</v>
      </c>
      <c r="T130" s="36">
        <v>8.0230030000000008E-3</v>
      </c>
      <c r="U130" s="36">
        <v>4.4505999999999988</v>
      </c>
      <c r="V130" s="36">
        <v>10.490700000000002</v>
      </c>
      <c r="W130" s="36">
        <v>1094.9317279224938</v>
      </c>
      <c r="X130" s="36">
        <v>342.50009140831963</v>
      </c>
      <c r="Y130" s="36">
        <v>1437.4318193308134</v>
      </c>
      <c r="Z130" s="36">
        <v>25.218766766721878</v>
      </c>
      <c r="AA130" s="36">
        <v>14.14772815613097</v>
      </c>
      <c r="AB130" s="36">
        <v>14.14772816</v>
      </c>
      <c r="AC130" s="36">
        <v>40.939326727431705</v>
      </c>
      <c r="AD130" s="36">
        <v>0.78065169671340784</v>
      </c>
      <c r="AE130" s="36">
        <v>14.832382237554746</v>
      </c>
      <c r="AF130" s="36">
        <v>15.613033934268154</v>
      </c>
      <c r="AG130" s="36">
        <v>0.38571762369988477</v>
      </c>
      <c r="AH130" s="36">
        <v>0.65616331388026383</v>
      </c>
      <c r="AI130" s="36">
        <v>2.1014960187786822</v>
      </c>
      <c r="AJ130" s="36">
        <v>0.81216492877161683</v>
      </c>
      <c r="AK130" s="36">
        <v>0.98007352924254987</v>
      </c>
      <c r="AL130" s="36">
        <v>2.4512436543171154</v>
      </c>
      <c r="AM130" s="36">
        <v>42.137209279903203</v>
      </c>
      <c r="AN130" s="36">
        <v>2.4168885398362216</v>
      </c>
      <c r="AO130" s="36">
        <v>19.385121910650543</v>
      </c>
      <c r="AP130" s="36">
        <v>1055.3578319149999</v>
      </c>
      <c r="AQ130" s="36">
        <v>568.26960180000003</v>
      </c>
      <c r="AR130" s="36">
        <v>1623.6274337149998</v>
      </c>
      <c r="AS130" s="36">
        <v>315.66577171599999</v>
      </c>
      <c r="AT130" s="36">
        <v>1143.1743636169999</v>
      </c>
      <c r="AU130" s="36">
        <v>2225.719187532</v>
      </c>
      <c r="AV130" s="36">
        <v>1091.754902526</v>
      </c>
      <c r="AW130" s="36">
        <v>2125.6073543729999</v>
      </c>
      <c r="AX130" s="36">
        <v>1090.4566614620001</v>
      </c>
      <c r="AY130" s="36">
        <v>2123.0797259209999</v>
      </c>
      <c r="AZ130" s="36">
        <v>48.811323397142857</v>
      </c>
      <c r="BA130" s="36">
        <v>97.622646794285714</v>
      </c>
      <c r="BB130" s="36">
        <v>6.6209032089999997</v>
      </c>
      <c r="BC130" s="36">
        <v>246.37338882200001</v>
      </c>
      <c r="BD130" s="36">
        <v>479.680087528</v>
      </c>
      <c r="BE130" s="36">
        <v>2.1018740342857143</v>
      </c>
      <c r="BF130" s="36">
        <v>4.2037480685714286</v>
      </c>
      <c r="BG130" s="36">
        <v>2.0788941790000002</v>
      </c>
      <c r="BH130" s="36">
        <v>8.9732680299999998</v>
      </c>
      <c r="BI130" s="36">
        <v>0.1</v>
      </c>
      <c r="BJ130" s="36">
        <v>0.2</v>
      </c>
      <c r="BK130" s="36">
        <v>0.70000000000000018</v>
      </c>
      <c r="BL130" s="36">
        <v>0.9800000000000002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7.1419821419999998</v>
      </c>
      <c r="E131" s="36">
        <v>22</v>
      </c>
      <c r="F131" s="36">
        <v>7</v>
      </c>
      <c r="G131" s="36">
        <v>15</v>
      </c>
      <c r="H131" s="36">
        <v>0</v>
      </c>
      <c r="I131" s="36">
        <v>615.20032199367029</v>
      </c>
      <c r="J131" s="36">
        <v>325.09629995155171</v>
      </c>
      <c r="K131" s="36">
        <v>596.76836099367176</v>
      </c>
      <c r="L131" s="36">
        <v>18.431960999998577</v>
      </c>
      <c r="M131" s="36">
        <v>899.43365094523153</v>
      </c>
      <c r="N131" s="36">
        <v>40.862970999990459</v>
      </c>
      <c r="O131" s="36">
        <v>0.143009997</v>
      </c>
      <c r="P131" s="36">
        <v>0.212707391</v>
      </c>
      <c r="Q131" s="36">
        <v>0.13557599400000001</v>
      </c>
      <c r="R131" s="36">
        <v>7.4340029999999998E-3</v>
      </c>
      <c r="S131" s="36">
        <v>0.20301086499999998</v>
      </c>
      <c r="T131" s="36">
        <v>9.6965260000000005E-3</v>
      </c>
      <c r="U131" s="36">
        <v>3.6883999999999997</v>
      </c>
      <c r="V131" s="36">
        <v>8.694600000000003</v>
      </c>
      <c r="W131" s="36">
        <v>619.03173199067032</v>
      </c>
      <c r="X131" s="36">
        <v>334.00360734255167</v>
      </c>
      <c r="Y131" s="36">
        <v>953.03533933322205</v>
      </c>
      <c r="Z131" s="36">
        <v>15.58571215451941</v>
      </c>
      <c r="AA131" s="36">
        <v>8.7435845186853882</v>
      </c>
      <c r="AB131" s="36">
        <v>8.7435845190000006</v>
      </c>
      <c r="AC131" s="36">
        <v>20.733067924464876</v>
      </c>
      <c r="AD131" s="36">
        <v>1.2251323321628125</v>
      </c>
      <c r="AE131" s="36">
        <v>22.436626212334549</v>
      </c>
      <c r="AF131" s="36">
        <v>23.66175854449736</v>
      </c>
      <c r="AG131" s="36">
        <v>0.36109449514457176</v>
      </c>
      <c r="AH131" s="36">
        <v>0.61427569288961636</v>
      </c>
      <c r="AI131" s="36">
        <v>1.9673424218221498</v>
      </c>
      <c r="AJ131" s="36">
        <v>0.50176555523315924</v>
      </c>
      <c r="AK131" s="36">
        <v>0.60570542781526382</v>
      </c>
      <c r="AL131" s="36">
        <v>1.5149185668396474</v>
      </c>
      <c r="AM131" s="36">
        <v>21.595927974842606</v>
      </c>
      <c r="AN131" s="36">
        <v>2.4451134528676928</v>
      </c>
      <c r="AO131" s="36">
        <v>25.918887200996345</v>
      </c>
      <c r="AP131" s="36">
        <v>1093.3428986619999</v>
      </c>
      <c r="AQ131" s="36">
        <v>588.72309927900005</v>
      </c>
      <c r="AR131" s="36">
        <v>1682.065997941</v>
      </c>
      <c r="AS131" s="36">
        <v>227.44420538200001</v>
      </c>
      <c r="AT131" s="36">
        <v>1246.3853553710001</v>
      </c>
      <c r="AU131" s="36">
        <v>2697.1412505859998</v>
      </c>
      <c r="AV131" s="36">
        <v>1184.9215203250001</v>
      </c>
      <c r="AW131" s="36">
        <v>2564.1353193079999</v>
      </c>
      <c r="AX131" s="36">
        <v>1183.365830465</v>
      </c>
      <c r="AY131" s="36">
        <v>2560.7688522080002</v>
      </c>
      <c r="AZ131" s="36">
        <v>19.908468867142858</v>
      </c>
      <c r="BA131" s="36">
        <v>39.816937735714291</v>
      </c>
      <c r="BB131" s="36">
        <v>6.5309044060000003</v>
      </c>
      <c r="BC131" s="36">
        <v>231.401705378</v>
      </c>
      <c r="BD131" s="36">
        <v>500.74648449699998</v>
      </c>
      <c r="BE131" s="36">
        <v>2.0733029857142857</v>
      </c>
      <c r="BF131" s="36">
        <v>4.1466059714285715</v>
      </c>
      <c r="BG131" s="36">
        <v>3.7873365309999998</v>
      </c>
      <c r="BH131" s="36">
        <v>12.812160351999999</v>
      </c>
      <c r="BI131" s="36">
        <v>0.1</v>
      </c>
      <c r="BJ131" s="36">
        <v>0.2</v>
      </c>
      <c r="BK131" s="36">
        <v>1.0200000000000002</v>
      </c>
      <c r="BL131" s="36">
        <v>1.6200000000000006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6.3356615329999997</v>
      </c>
      <c r="E132" s="36">
        <v>7</v>
      </c>
      <c r="F132" s="36">
        <v>1</v>
      </c>
      <c r="G132" s="36">
        <v>2</v>
      </c>
      <c r="H132" s="36">
        <v>4</v>
      </c>
      <c r="I132" s="36">
        <v>20.243115489799024</v>
      </c>
      <c r="J132" s="36">
        <v>96.231876824423765</v>
      </c>
      <c r="K132" s="36">
        <v>11.574095989805818</v>
      </c>
      <c r="L132" s="36">
        <v>8.6690194999932046</v>
      </c>
      <c r="M132" s="36">
        <v>75.150499314202449</v>
      </c>
      <c r="N132" s="36">
        <v>41.324493000020333</v>
      </c>
      <c r="O132" s="36">
        <v>0.30913932300000002</v>
      </c>
      <c r="P132" s="36">
        <v>0.50617741500000002</v>
      </c>
      <c r="Q132" s="36">
        <v>0.23745212099999999</v>
      </c>
      <c r="R132" s="36">
        <v>7.1687202000000005E-2</v>
      </c>
      <c r="S132" s="36">
        <v>0.41267236900000004</v>
      </c>
      <c r="T132" s="36">
        <v>9.3505045999999994E-2</v>
      </c>
      <c r="U132" s="36">
        <v>3.3000000000000002E-2</v>
      </c>
      <c r="V132" s="36">
        <v>7.8E-2</v>
      </c>
      <c r="W132" s="36">
        <v>20.585254812799025</v>
      </c>
      <c r="X132" s="36">
        <v>96.816054239423764</v>
      </c>
      <c r="Y132" s="36">
        <v>117.40130905222279</v>
      </c>
      <c r="Z132" s="36">
        <v>1.273434866056145</v>
      </c>
      <c r="AA132" s="36">
        <v>0.611548797440716</v>
      </c>
      <c r="AB132" s="36">
        <v>0.61154879699999998</v>
      </c>
      <c r="AC132" s="36">
        <v>0.1734939923128673</v>
      </c>
      <c r="AD132" s="36">
        <v>0.76565234891793044</v>
      </c>
      <c r="AE132" s="36">
        <v>6.9107836817584811</v>
      </c>
      <c r="AF132" s="36">
        <v>7.6764360306764132</v>
      </c>
      <c r="AG132" s="36">
        <v>3.1771373554550018E-3</v>
      </c>
      <c r="AH132" s="36">
        <v>5.4047853862912677E-3</v>
      </c>
      <c r="AI132" s="36">
        <v>1.7309920764203113E-2</v>
      </c>
      <c r="AJ132" s="36">
        <v>3.5057229695212147E-2</v>
      </c>
      <c r="AK132" s="36">
        <v>4.2364595997427319E-2</v>
      </c>
      <c r="AL132" s="36">
        <v>0.10595730219002991</v>
      </c>
      <c r="AM132" s="36">
        <v>0.21172835936353446</v>
      </c>
      <c r="AN132" s="36">
        <v>0.8134217303016491</v>
      </c>
      <c r="AO132" s="36">
        <v>7.0340509047127133</v>
      </c>
      <c r="AP132" s="36">
        <v>305.77304341799999</v>
      </c>
      <c r="AQ132" s="36">
        <v>164.64702337899999</v>
      </c>
      <c r="AR132" s="36">
        <v>470.420066797</v>
      </c>
      <c r="AS132" s="36">
        <v>89.578964982000002</v>
      </c>
      <c r="AT132" s="36">
        <v>1029.4710741050001</v>
      </c>
      <c r="AU132" s="36">
        <v>2163.44382602</v>
      </c>
      <c r="AV132" s="36">
        <v>737.22091454500003</v>
      </c>
      <c r="AW132" s="36">
        <v>1549.277173594</v>
      </c>
      <c r="AX132" s="36">
        <v>725.838365576</v>
      </c>
      <c r="AY132" s="36">
        <v>1525.356632346</v>
      </c>
      <c r="AZ132" s="36">
        <v>10.883845670000001</v>
      </c>
      <c r="BA132" s="36">
        <v>21.767691341428574</v>
      </c>
      <c r="BB132" s="36">
        <v>1.369489081</v>
      </c>
      <c r="BC132" s="36">
        <v>80.857653804999998</v>
      </c>
      <c r="BD132" s="36">
        <v>169.92317347400001</v>
      </c>
      <c r="BE132" s="36">
        <v>0.4347584385714286</v>
      </c>
      <c r="BF132" s="36">
        <v>0.86951687714285719</v>
      </c>
      <c r="BG132" s="36">
        <v>5.8843723670000001</v>
      </c>
      <c r="BH132" s="36">
        <v>49.627428616000003</v>
      </c>
      <c r="BI132" s="36">
        <v>1.2</v>
      </c>
      <c r="BJ132" s="36">
        <v>1.6600000000000004</v>
      </c>
      <c r="BK132" s="36">
        <v>0.7200000000000002</v>
      </c>
      <c r="BL132" s="36">
        <v>1.1800000000000004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5.1457594929999999</v>
      </c>
      <c r="E133" s="36">
        <v>88</v>
      </c>
      <c r="F133" s="36">
        <v>0</v>
      </c>
      <c r="G133" s="36">
        <v>8</v>
      </c>
      <c r="H133" s="36">
        <v>80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4.687063E-3</v>
      </c>
      <c r="P133" s="36">
        <v>7.5111760000000005E-3</v>
      </c>
      <c r="Q133" s="36">
        <v>3.7894259999999998E-3</v>
      </c>
      <c r="R133" s="36">
        <v>8.9763699999999996E-4</v>
      </c>
      <c r="S133" s="36">
        <v>6.3403450000000007E-3</v>
      </c>
      <c r="T133" s="36">
        <v>1.1708309999999998E-3</v>
      </c>
      <c r="U133" s="36">
        <v>0.10200000000000001</v>
      </c>
      <c r="V133" s="36">
        <v>0.24479999999999999</v>
      </c>
      <c r="W133" s="36">
        <v>0.10668706300000001</v>
      </c>
      <c r="X133" s="36">
        <v>0.25231117599999997</v>
      </c>
      <c r="Y133" s="36">
        <v>0.358998239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1.0346791796684594E-2</v>
      </c>
      <c r="AH133" s="36">
        <v>1.7601438918497928E-2</v>
      </c>
      <c r="AI133" s="36">
        <v>5.6372175995729842E-2</v>
      </c>
      <c r="AJ133" s="36">
        <v>0</v>
      </c>
      <c r="AK133" s="36">
        <v>0</v>
      </c>
      <c r="AL133" s="36">
        <v>0</v>
      </c>
      <c r="AM133" s="36">
        <v>1.0346791796684594E-2</v>
      </c>
      <c r="AN133" s="36">
        <v>1.7601438918497928E-2</v>
      </c>
      <c r="AO133" s="36">
        <v>5.6372175995729842E-2</v>
      </c>
      <c r="AP133" s="36">
        <v>1.695800172</v>
      </c>
      <c r="AQ133" s="36">
        <v>0.91312316900000001</v>
      </c>
      <c r="AR133" s="36">
        <v>2.6089233410000001</v>
      </c>
      <c r="AS133" s="36">
        <v>9.4159565000000001E-2</v>
      </c>
      <c r="AT133" s="36">
        <v>0.362967078</v>
      </c>
      <c r="AU133" s="36">
        <v>0.796349262</v>
      </c>
      <c r="AV133" s="36">
        <v>1.006815472</v>
      </c>
      <c r="AW133" s="36">
        <v>2.2089517409999999</v>
      </c>
      <c r="AX133" s="36">
        <v>0.906516408</v>
      </c>
      <c r="AY133" s="36">
        <v>1.988895734</v>
      </c>
      <c r="AZ133" s="36">
        <v>1.8512957142857143E-3</v>
      </c>
      <c r="BA133" s="36">
        <v>3.7025928571428573E-3</v>
      </c>
      <c r="BB133" s="36">
        <v>1.453446443</v>
      </c>
      <c r="BC133" s="36">
        <v>112.264933509</v>
      </c>
      <c r="BD133" s="36">
        <v>246.309107431</v>
      </c>
      <c r="BE133" s="36">
        <v>0.10460211857142858</v>
      </c>
      <c r="BF133" s="36">
        <v>0.20920423714285716</v>
      </c>
      <c r="BG133" s="36">
        <v>2.8079375949999998</v>
      </c>
      <c r="BH133" s="36">
        <v>28.895308637999999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5.1056413960000002</v>
      </c>
      <c r="E134" s="36">
        <v>95</v>
      </c>
      <c r="F134" s="36">
        <v>0</v>
      </c>
      <c r="G134" s="36">
        <v>21</v>
      </c>
      <c r="H134" s="36">
        <v>74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2.7473300000000001E-3</v>
      </c>
      <c r="P134" s="36">
        <v>4.2628950000000001E-3</v>
      </c>
      <c r="Q134" s="36">
        <v>1.464274E-3</v>
      </c>
      <c r="R134" s="36">
        <v>1.2830560000000001E-3</v>
      </c>
      <c r="S134" s="36">
        <v>2.5893439999999999E-3</v>
      </c>
      <c r="T134" s="36">
        <v>1.6735510000000001E-3</v>
      </c>
      <c r="U134" s="36">
        <v>0.35220000000000001</v>
      </c>
      <c r="V134" s="36">
        <v>0.84479999999999988</v>
      </c>
      <c r="W134" s="36">
        <v>0.35494733000000001</v>
      </c>
      <c r="X134" s="36">
        <v>0.84906289499999987</v>
      </c>
      <c r="Y134" s="36">
        <v>1.2040102249999998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3.5459815425387342E-2</v>
      </c>
      <c r="AH134" s="36">
        <v>6.0322444631693381E-2</v>
      </c>
      <c r="AI134" s="36">
        <v>0.19319485645555859</v>
      </c>
      <c r="AJ134" s="36">
        <v>0</v>
      </c>
      <c r="AK134" s="36">
        <v>0</v>
      </c>
      <c r="AL134" s="36">
        <v>0</v>
      </c>
      <c r="AM134" s="36">
        <v>3.5459815425387342E-2</v>
      </c>
      <c r="AN134" s="36">
        <v>6.0322444631693381E-2</v>
      </c>
      <c r="AO134" s="36">
        <v>0.19319485645555859</v>
      </c>
      <c r="AP134" s="36">
        <v>1.8161790019999999</v>
      </c>
      <c r="AQ134" s="36">
        <v>0.97794254000000003</v>
      </c>
      <c r="AR134" s="36">
        <v>2.7941215420000001</v>
      </c>
      <c r="AS134" s="36">
        <v>1.8002414000000001E-2</v>
      </c>
      <c r="AT134" s="36">
        <v>2.6056890999999999E-2</v>
      </c>
      <c r="AU134" s="36">
        <v>5.6269556999999998E-2</v>
      </c>
      <c r="AV134" s="36">
        <v>0.11638612399999999</v>
      </c>
      <c r="AW134" s="36">
        <v>0.25133449499999999</v>
      </c>
      <c r="AX134" s="36">
        <v>0.103629027</v>
      </c>
      <c r="AY134" s="36">
        <v>0.22378569100000001</v>
      </c>
      <c r="AZ134" s="36">
        <v>4.7108385714285713E-3</v>
      </c>
      <c r="BA134" s="36">
        <v>9.4216785714285722E-3</v>
      </c>
      <c r="BB134" s="36">
        <v>2.2302213059999998</v>
      </c>
      <c r="BC134" s="36">
        <v>135.423955084</v>
      </c>
      <c r="BD134" s="36">
        <v>292.44647165100002</v>
      </c>
      <c r="BE134" s="36">
        <v>0.16050531142857144</v>
      </c>
      <c r="BF134" s="36">
        <v>0.32101062285714288</v>
      </c>
      <c r="BG134" s="36">
        <v>4.0071324480000001</v>
      </c>
      <c r="BH134" s="36">
        <v>20.994856828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5.2763403169999998</v>
      </c>
      <c r="E135" s="36">
        <v>3</v>
      </c>
      <c r="F135" s="36">
        <v>0</v>
      </c>
      <c r="G135" s="36">
        <v>0</v>
      </c>
      <c r="H135" s="36">
        <v>3</v>
      </c>
      <c r="I135" s="36">
        <v>3.2969127549848363E-3</v>
      </c>
      <c r="J135" s="36">
        <v>0.62606128724992394</v>
      </c>
      <c r="K135" s="36">
        <v>3.2969127549848363E-3</v>
      </c>
      <c r="L135" s="36">
        <v>0</v>
      </c>
      <c r="M135" s="36">
        <v>0.36736520000429634</v>
      </c>
      <c r="N135" s="36">
        <v>0.26199300000061232</v>
      </c>
      <c r="O135" s="36">
        <v>2.6046075000000002E-2</v>
      </c>
      <c r="P135" s="36">
        <v>4.2907749000000002E-2</v>
      </c>
      <c r="Q135" s="36">
        <v>2.3010175000000001E-2</v>
      </c>
      <c r="R135" s="36">
        <v>3.0359000000000002E-3</v>
      </c>
      <c r="S135" s="36">
        <v>3.8947880000000004E-2</v>
      </c>
      <c r="T135" s="36">
        <v>3.9598689999999995E-3</v>
      </c>
      <c r="U135" s="36">
        <v>0</v>
      </c>
      <c r="V135" s="36">
        <v>0</v>
      </c>
      <c r="W135" s="36">
        <v>2.9342987754984839E-2</v>
      </c>
      <c r="X135" s="36">
        <v>0.66896903624992399</v>
      </c>
      <c r="Y135" s="36">
        <v>0.69831202400490877</v>
      </c>
      <c r="Z135" s="36">
        <v>1.6167181298146701E-3</v>
      </c>
      <c r="AA135" s="36">
        <v>3.459776797803393E-4</v>
      </c>
      <c r="AB135" s="36">
        <v>3.4597799999999999E-4</v>
      </c>
      <c r="AC135" s="36">
        <v>2.9665470589315005E-5</v>
      </c>
      <c r="AD135" s="36">
        <v>3.8818562278727401E-3</v>
      </c>
      <c r="AE135" s="36">
        <v>3.4936706050854666E-2</v>
      </c>
      <c r="AF135" s="36">
        <v>3.8818562278727396E-2</v>
      </c>
      <c r="AG135" s="36">
        <v>0</v>
      </c>
      <c r="AH135" s="36">
        <v>0</v>
      </c>
      <c r="AI135" s="36">
        <v>0</v>
      </c>
      <c r="AJ135" s="36">
        <v>1.9833275932416925E-5</v>
      </c>
      <c r="AK135" s="36">
        <v>2.3967373112170323E-5</v>
      </c>
      <c r="AL135" s="36">
        <v>5.9944350601187047E-5</v>
      </c>
      <c r="AM135" s="36">
        <v>4.9498746521731929E-5</v>
      </c>
      <c r="AN135" s="36">
        <v>3.9058236009849104E-3</v>
      </c>
      <c r="AO135" s="36">
        <v>3.4996650401455852E-2</v>
      </c>
      <c r="AP135" s="36">
        <v>10.281534331</v>
      </c>
      <c r="AQ135" s="36">
        <v>5.5362107939999996</v>
      </c>
      <c r="AR135" s="36">
        <v>15.817745124999998</v>
      </c>
      <c r="AS135" s="36">
        <v>0.36290766800000002</v>
      </c>
      <c r="AT135" s="36">
        <v>25.870206055000001</v>
      </c>
      <c r="AU135" s="36">
        <v>54.764527987000001</v>
      </c>
      <c r="AV135" s="36">
        <v>26.015659395</v>
      </c>
      <c r="AW135" s="36">
        <v>55.072437538000003</v>
      </c>
      <c r="AX135" s="36">
        <v>24.004249022</v>
      </c>
      <c r="AY135" s="36">
        <v>50.814491566000001</v>
      </c>
      <c r="AZ135" s="36">
        <v>1.0543681428571429E-2</v>
      </c>
      <c r="BA135" s="36">
        <v>2.1087364285714286E-2</v>
      </c>
      <c r="BB135" s="36">
        <v>1.7293437949999999</v>
      </c>
      <c r="BC135" s="36">
        <v>106.93751657200001</v>
      </c>
      <c r="BD135" s="36">
        <v>226.375569128</v>
      </c>
      <c r="BE135" s="36">
        <v>0.12445799142857143</v>
      </c>
      <c r="BF135" s="36">
        <v>0.24891598285714286</v>
      </c>
      <c r="BG135" s="36">
        <v>2.6408565720000001</v>
      </c>
      <c r="BH135" s="36">
        <v>17.774517681999999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5.0060593190000002</v>
      </c>
      <c r="E136" s="36">
        <v>13</v>
      </c>
      <c r="F136" s="36">
        <v>0</v>
      </c>
      <c r="G136" s="36">
        <v>3</v>
      </c>
      <c r="H136" s="36">
        <v>10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1.3523435999999998E-2</v>
      </c>
      <c r="P136" s="36">
        <v>2.3403467000000001E-2</v>
      </c>
      <c r="Q136" s="36">
        <v>1.1727795999999999E-2</v>
      </c>
      <c r="R136" s="36">
        <v>1.7956399999999998E-3</v>
      </c>
      <c r="S136" s="36">
        <v>2.1061327000000001E-2</v>
      </c>
      <c r="T136" s="36">
        <v>2.3421400000000004E-3</v>
      </c>
      <c r="U136" s="36">
        <v>1.2E-2</v>
      </c>
      <c r="V136" s="36">
        <v>2.8799999999999999E-2</v>
      </c>
      <c r="W136" s="36">
        <v>2.5523435999999997E-2</v>
      </c>
      <c r="X136" s="36">
        <v>5.2203467000000003E-2</v>
      </c>
      <c r="Y136" s="36">
        <v>7.7726903E-2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1.3203576636543974E-3</v>
      </c>
      <c r="AH136" s="36">
        <v>2.2461256806994346E-3</v>
      </c>
      <c r="AI136" s="36">
        <v>7.1936727881860268E-3</v>
      </c>
      <c r="AJ136" s="36">
        <v>0</v>
      </c>
      <c r="AK136" s="36">
        <v>0</v>
      </c>
      <c r="AL136" s="36">
        <v>0</v>
      </c>
      <c r="AM136" s="36">
        <v>1.3203576636543974E-3</v>
      </c>
      <c r="AN136" s="36">
        <v>2.2461256806994346E-3</v>
      </c>
      <c r="AO136" s="36">
        <v>7.1936727881860268E-3</v>
      </c>
      <c r="AP136" s="36">
        <v>8.0773712999999997E-2</v>
      </c>
      <c r="AQ136" s="36">
        <v>4.3493537999999998E-2</v>
      </c>
      <c r="AR136" s="36">
        <v>0.124267251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0.45908124700000003</v>
      </c>
      <c r="BC136" s="36">
        <v>19.934211862000002</v>
      </c>
      <c r="BD136" s="36">
        <v>47.862730069000001</v>
      </c>
      <c r="BE136" s="36">
        <v>3.303931142857143E-2</v>
      </c>
      <c r="BF136" s="36">
        <v>6.6078624285714288E-2</v>
      </c>
      <c r="BG136" s="36">
        <v>1.992076277</v>
      </c>
      <c r="BH136" s="36">
        <v>8.9031024219999999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4.5234975650000004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0.52389776600000004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5.0463659160000001</v>
      </c>
      <c r="E138" s="36">
        <v>20</v>
      </c>
      <c r="F138" s="36">
        <v>0</v>
      </c>
      <c r="G138" s="36">
        <v>1</v>
      </c>
      <c r="H138" s="36">
        <v>19</v>
      </c>
      <c r="I138" s="36">
        <v>9.732246543161236E-4</v>
      </c>
      <c r="J138" s="36">
        <v>0.35446792112507608</v>
      </c>
      <c r="K138" s="36">
        <v>9.732246543161236E-4</v>
      </c>
      <c r="L138" s="36">
        <v>0</v>
      </c>
      <c r="M138" s="36">
        <v>0.11844114577940411</v>
      </c>
      <c r="N138" s="36">
        <v>0.23699999999998805</v>
      </c>
      <c r="O138" s="36">
        <v>3.5399853000000002E-2</v>
      </c>
      <c r="P138" s="36">
        <v>6.3653907999999995E-2</v>
      </c>
      <c r="Q138" s="36">
        <v>3.3067994000000003E-2</v>
      </c>
      <c r="R138" s="36">
        <v>2.3318589999999999E-3</v>
      </c>
      <c r="S138" s="36">
        <v>6.0612352999999994E-2</v>
      </c>
      <c r="T138" s="36">
        <v>3.0415549999999996E-3</v>
      </c>
      <c r="U138" s="36">
        <v>6.0000000000000001E-3</v>
      </c>
      <c r="V138" s="36">
        <v>1.44E-2</v>
      </c>
      <c r="W138" s="36">
        <v>4.2373077654316124E-2</v>
      </c>
      <c r="X138" s="36">
        <v>0.43252182912507608</v>
      </c>
      <c r="Y138" s="36">
        <v>0.47489490677939222</v>
      </c>
      <c r="Z138" s="36">
        <v>1.0026032305839319E-3</v>
      </c>
      <c r="AA138" s="36">
        <v>2.1455709134496139E-4</v>
      </c>
      <c r="AB138" s="36">
        <v>2.1455700000000001E-4</v>
      </c>
      <c r="AC138" s="36">
        <v>1.148444141585707E-5</v>
      </c>
      <c r="AD138" s="36">
        <v>3.3079590609534819E-3</v>
      </c>
      <c r="AE138" s="36">
        <v>2.9771631548581336E-2</v>
      </c>
      <c r="AF138" s="36">
        <v>3.3079590609534817E-2</v>
      </c>
      <c r="AG138" s="36">
        <v>6.0474631546609332E-4</v>
      </c>
      <c r="AH138" s="36">
        <v>1.0287638469997909E-3</v>
      </c>
      <c r="AI138" s="36">
        <v>3.2948247532290603E-3</v>
      </c>
      <c r="AJ138" s="36">
        <v>1.2299534028844497E-5</v>
      </c>
      <c r="AK138" s="36">
        <v>1.4863279378538312E-5</v>
      </c>
      <c r="AL138" s="36">
        <v>3.7174271288749257E-5</v>
      </c>
      <c r="AM138" s="36">
        <v>6.2853029091079488E-4</v>
      </c>
      <c r="AN138" s="36">
        <v>4.3515861873318108E-3</v>
      </c>
      <c r="AO138" s="36">
        <v>3.3103630573099146E-2</v>
      </c>
      <c r="AP138" s="36">
        <v>0.23245054200000001</v>
      </c>
      <c r="AQ138" s="36">
        <v>0.125165676</v>
      </c>
      <c r="AR138" s="36">
        <v>0.35761621799999999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0.72949450999999998</v>
      </c>
      <c r="BC138" s="36">
        <v>53.222913789000003</v>
      </c>
      <c r="BD138" s="36">
        <v>118.975427259</v>
      </c>
      <c r="BE138" s="36">
        <v>5.2500504285714289E-2</v>
      </c>
      <c r="BF138" s="36">
        <v>0.10500100857142858</v>
      </c>
      <c r="BG138" s="36">
        <v>1.788576143</v>
      </c>
      <c r="BH138" s="36">
        <v>18.068026979999999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4.991860999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6.4103000000000006E-5</v>
      </c>
      <c r="P139" s="36">
        <v>1.01918E-4</v>
      </c>
      <c r="Q139" s="36">
        <v>4.4753999999999999E-5</v>
      </c>
      <c r="R139" s="36">
        <v>1.9349000000000001E-5</v>
      </c>
      <c r="S139" s="36">
        <v>7.6678999999999989E-5</v>
      </c>
      <c r="T139" s="36">
        <v>2.5239E-5</v>
      </c>
      <c r="U139" s="36">
        <v>0</v>
      </c>
      <c r="V139" s="36">
        <v>0</v>
      </c>
      <c r="W139" s="36">
        <v>6.4103000000000006E-5</v>
      </c>
      <c r="X139" s="36">
        <v>1.01918E-4</v>
      </c>
      <c r="Y139" s="36">
        <v>1.66021E-4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9.1617000000000001E-5</v>
      </c>
      <c r="AQ139" s="36">
        <v>4.9332000000000001E-5</v>
      </c>
      <c r="AR139" s="36">
        <v>1.40949E-4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5.0413089000000001E-2</v>
      </c>
      <c r="BC139" s="36">
        <v>1.7892791210000001</v>
      </c>
      <c r="BD139" s="36">
        <v>4.4556164530000002</v>
      </c>
      <c r="BE139" s="36">
        <v>3.6281457142857145E-3</v>
      </c>
      <c r="BF139" s="36">
        <v>7.256291428571429E-3</v>
      </c>
      <c r="BG139" s="36">
        <v>0.14725031499999999</v>
      </c>
      <c r="BH139" s="36">
        <v>4.389095631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5.0843536919999996</v>
      </c>
      <c r="E140" s="36">
        <v>3</v>
      </c>
      <c r="F140" s="36">
        <v>0</v>
      </c>
      <c r="G140" s="36">
        <v>2</v>
      </c>
      <c r="H140" s="36">
        <v>1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9.6213500000000003E-4</v>
      </c>
      <c r="P140" s="36">
        <v>1.510712E-3</v>
      </c>
      <c r="Q140" s="36">
        <v>7.86439E-4</v>
      </c>
      <c r="R140" s="36">
        <v>1.7569600000000001E-4</v>
      </c>
      <c r="S140" s="36">
        <v>1.281543E-3</v>
      </c>
      <c r="T140" s="36">
        <v>2.2916900000000001E-4</v>
      </c>
      <c r="U140" s="36">
        <v>9.0000000000000011E-3</v>
      </c>
      <c r="V140" s="36">
        <v>2.1600000000000001E-2</v>
      </c>
      <c r="W140" s="36">
        <v>9.9621350000000004E-3</v>
      </c>
      <c r="X140" s="36">
        <v>2.3110712000000002E-2</v>
      </c>
      <c r="Y140" s="36">
        <v>3.3072847000000002E-2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1.0370738982042611E-3</v>
      </c>
      <c r="AH140" s="36">
        <v>1.764217665910697E-3</v>
      </c>
      <c r="AI140" s="36">
        <v>5.6502646867680438E-3</v>
      </c>
      <c r="AJ140" s="36">
        <v>0</v>
      </c>
      <c r="AK140" s="36">
        <v>0</v>
      </c>
      <c r="AL140" s="36">
        <v>0</v>
      </c>
      <c r="AM140" s="36">
        <v>1.0370738982042611E-3</v>
      </c>
      <c r="AN140" s="36">
        <v>1.764217665910697E-3</v>
      </c>
      <c r="AO140" s="36">
        <v>5.6502646867680438E-3</v>
      </c>
      <c r="AP140" s="36">
        <v>6.0951262999999999E-2</v>
      </c>
      <c r="AQ140" s="36">
        <v>3.2819911E-2</v>
      </c>
      <c r="AR140" s="36">
        <v>9.3771173999999999E-2</v>
      </c>
      <c r="AS140" s="36">
        <v>4.2085339999999999E-3</v>
      </c>
      <c r="AT140" s="36">
        <v>3.637029E-3</v>
      </c>
      <c r="AU140" s="36">
        <v>9.2237889999999996E-3</v>
      </c>
      <c r="AV140" s="36">
        <v>2.5026039E-2</v>
      </c>
      <c r="AW140" s="36">
        <v>6.3467973999999996E-2</v>
      </c>
      <c r="AX140" s="36">
        <v>2.2083688000000001E-2</v>
      </c>
      <c r="AY140" s="36">
        <v>5.6005945000000001E-2</v>
      </c>
      <c r="AZ140" s="36">
        <v>6.1320000000000002E-5</v>
      </c>
      <c r="BA140" s="36">
        <v>1.2264E-4</v>
      </c>
      <c r="BB140" s="36">
        <v>0.41321416599999999</v>
      </c>
      <c r="BC140" s="36">
        <v>15.090811435999999</v>
      </c>
      <c r="BD140" s="36">
        <v>38.271467065000003</v>
      </c>
      <c r="BE140" s="36">
        <v>2.9738334285714287E-2</v>
      </c>
      <c r="BF140" s="36">
        <v>5.9476670000000002E-2</v>
      </c>
      <c r="BG140" s="36">
        <v>2.2733000880000001</v>
      </c>
      <c r="BH140" s="36">
        <v>15.512070038999999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4.4665366439999996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4.4069302190000004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5.1431763029999997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8.7353000000000002E-5</v>
      </c>
      <c r="P143" s="36">
        <v>1.37584E-4</v>
      </c>
      <c r="Q143" s="36">
        <v>7.8615999999999994E-5</v>
      </c>
      <c r="R143" s="36">
        <v>8.7370000000000012E-6</v>
      </c>
      <c r="S143" s="36">
        <v>1.2618699999999999E-4</v>
      </c>
      <c r="T143" s="36">
        <v>1.1397000000000001E-5</v>
      </c>
      <c r="U143" s="36">
        <v>0</v>
      </c>
      <c r="V143" s="36">
        <v>0</v>
      </c>
      <c r="W143" s="36">
        <v>8.7353000000000002E-5</v>
      </c>
      <c r="X143" s="36">
        <v>1.37584E-4</v>
      </c>
      <c r="Y143" s="36">
        <v>2.24937E-4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1.5112696E-2</v>
      </c>
      <c r="AQ143" s="36">
        <v>8.1376049999999991E-3</v>
      </c>
      <c r="AR143" s="36">
        <v>2.3250301000000001E-2</v>
      </c>
      <c r="AS143" s="36">
        <v>7.9315510000000002E-3</v>
      </c>
      <c r="AT143" s="36">
        <v>6.2488090000000001E-3</v>
      </c>
      <c r="AU143" s="36">
        <v>1.4805551E-2</v>
      </c>
      <c r="AV143" s="36">
        <v>2.4595773000000001E-2</v>
      </c>
      <c r="AW143" s="36">
        <v>5.8275735000000002E-2</v>
      </c>
      <c r="AX143" s="36">
        <v>2.1991047E-2</v>
      </c>
      <c r="AY143" s="36">
        <v>5.2104256000000002E-2</v>
      </c>
      <c r="AZ143" s="36">
        <v>3.7697142857142858E-5</v>
      </c>
      <c r="BA143" s="36">
        <v>7.5394285714285717E-5</v>
      </c>
      <c r="BB143" s="36">
        <v>0.13481770900000001</v>
      </c>
      <c r="BC143" s="36">
        <v>6.4013460249999996</v>
      </c>
      <c r="BD143" s="36">
        <v>15.166961520999999</v>
      </c>
      <c r="BE143" s="36">
        <v>9.7026057142857152E-3</v>
      </c>
      <c r="BF143" s="36">
        <v>1.940521142857143E-2</v>
      </c>
      <c r="BG143" s="36">
        <v>1.1619381</v>
      </c>
      <c r="BH143" s="36">
        <v>3.5706140670000002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4.6916003509999999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0.295831067</v>
      </c>
      <c r="BC144" s="36">
        <v>23.539205027000001</v>
      </c>
      <c r="BD144" s="36">
        <v>51.843381465</v>
      </c>
      <c r="BE144" s="36">
        <v>2.1290468571428574E-2</v>
      </c>
      <c r="BF144" s="36">
        <v>4.2580937142857149E-2</v>
      </c>
      <c r="BG144" s="36">
        <v>0.82170683600000005</v>
      </c>
      <c r="BH144" s="36">
        <v>3.7655791650000001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5.2351956160000004</v>
      </c>
      <c r="E145" s="36">
        <v>1</v>
      </c>
      <c r="F145" s="36">
        <v>0</v>
      </c>
      <c r="G145" s="36">
        <v>0</v>
      </c>
      <c r="H145" s="36">
        <v>1</v>
      </c>
      <c r="I145" s="36">
        <v>4.9233777832847596E-3</v>
      </c>
      <c r="J145" s="36">
        <v>1.2139024193723138</v>
      </c>
      <c r="K145" s="36">
        <v>4.9233777832847596E-3</v>
      </c>
      <c r="L145" s="36">
        <v>0</v>
      </c>
      <c r="M145" s="36">
        <v>0.39989679715412674</v>
      </c>
      <c r="N145" s="36">
        <v>0.81892900000147173</v>
      </c>
      <c r="O145" s="36">
        <v>1.2084652E-2</v>
      </c>
      <c r="P145" s="36">
        <v>2.0326344999999999E-2</v>
      </c>
      <c r="Q145" s="36">
        <v>1.0559730999999999E-2</v>
      </c>
      <c r="R145" s="36">
        <v>1.5249210000000003E-3</v>
      </c>
      <c r="S145" s="36">
        <v>1.8337315999999999E-2</v>
      </c>
      <c r="T145" s="36">
        <v>1.9890289999999998E-3</v>
      </c>
      <c r="U145" s="36">
        <v>0</v>
      </c>
      <c r="V145" s="36">
        <v>0</v>
      </c>
      <c r="W145" s="36">
        <v>1.7008029783284757E-2</v>
      </c>
      <c r="X145" s="36">
        <v>1.2342287643723138</v>
      </c>
      <c r="Y145" s="36">
        <v>1.2512367941555986</v>
      </c>
      <c r="Z145" s="36">
        <v>2.8424463861266248E-3</v>
      </c>
      <c r="AA145" s="36">
        <v>6.0828352663109772E-4</v>
      </c>
      <c r="AB145" s="36">
        <v>6.0828399999999995E-4</v>
      </c>
      <c r="AC145" s="36">
        <v>3.789911891234551E-5</v>
      </c>
      <c r="AD145" s="36">
        <v>1.0915131832300466E-2</v>
      </c>
      <c r="AE145" s="36">
        <v>9.8236186490704203E-2</v>
      </c>
      <c r="AF145" s="36">
        <v>0.10915131832300469</v>
      </c>
      <c r="AG145" s="36">
        <v>0</v>
      </c>
      <c r="AH145" s="36">
        <v>0</v>
      </c>
      <c r="AI145" s="36">
        <v>0</v>
      </c>
      <c r="AJ145" s="36">
        <v>3.4870033404651668E-5</v>
      </c>
      <c r="AK145" s="36">
        <v>4.2138429571138665E-5</v>
      </c>
      <c r="AL145" s="36">
        <v>1.0539164155262028E-4</v>
      </c>
      <c r="AM145" s="36">
        <v>7.2769152316997185E-5</v>
      </c>
      <c r="AN145" s="36">
        <v>1.0957270261871604E-2</v>
      </c>
      <c r="AO145" s="36">
        <v>9.8341578132256829E-2</v>
      </c>
      <c r="AP145" s="36">
        <v>4.9386496339999999</v>
      </c>
      <c r="AQ145" s="36">
        <v>2.659272879</v>
      </c>
      <c r="AR145" s="36">
        <v>7.5979225130000003</v>
      </c>
      <c r="AS145" s="36">
        <v>0.58637745200000002</v>
      </c>
      <c r="AT145" s="36">
        <v>33.243567470000002</v>
      </c>
      <c r="AU145" s="36">
        <v>81.696067057999997</v>
      </c>
      <c r="AV145" s="36">
        <v>29.940624344</v>
      </c>
      <c r="AW145" s="36">
        <v>73.579084324999997</v>
      </c>
      <c r="AX145" s="36">
        <v>27.733906530999999</v>
      </c>
      <c r="AY145" s="36">
        <v>68.156075298999994</v>
      </c>
      <c r="AZ145" s="36">
        <v>1.1831482857142857E-2</v>
      </c>
      <c r="BA145" s="36">
        <v>2.3662965714285715E-2</v>
      </c>
      <c r="BB145" s="36">
        <v>0.89675682499999998</v>
      </c>
      <c r="BC145" s="36">
        <v>45.033977817999997</v>
      </c>
      <c r="BD145" s="36">
        <v>110.671000488</v>
      </c>
      <c r="BE145" s="36">
        <v>6.453809428571429E-2</v>
      </c>
      <c r="BF145" s="36">
        <v>0.12907618857142858</v>
      </c>
      <c r="BG145" s="36">
        <v>1.712822369</v>
      </c>
      <c r="BH145" s="36">
        <v>21.702649702999999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4.596469301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0.108412804</v>
      </c>
      <c r="BC146" s="36">
        <v>6.2068889110000001</v>
      </c>
      <c r="BD146" s="36">
        <v>12.844811774</v>
      </c>
      <c r="BE146" s="36">
        <v>7.8022885714285721E-3</v>
      </c>
      <c r="BF146" s="36">
        <v>1.5604577142857144E-2</v>
      </c>
      <c r="BG146" s="36">
        <v>0.376622756</v>
      </c>
      <c r="BH146" s="36">
        <v>1.4292951389999999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5.0667568510000001</v>
      </c>
      <c r="E147" s="36">
        <v>5</v>
      </c>
      <c r="F147" s="36">
        <v>0</v>
      </c>
      <c r="G147" s="36">
        <v>1</v>
      </c>
      <c r="H147" s="36">
        <v>4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1.7095669999999999E-3</v>
      </c>
      <c r="P147" s="36">
        <v>2.9426799999999996E-3</v>
      </c>
      <c r="Q147" s="36">
        <v>1.530745E-3</v>
      </c>
      <c r="R147" s="36">
        <v>1.78822E-4</v>
      </c>
      <c r="S147" s="36">
        <v>2.7094339999999997E-3</v>
      </c>
      <c r="T147" s="36">
        <v>2.33246E-4</v>
      </c>
      <c r="U147" s="36">
        <v>3.0000000000000001E-3</v>
      </c>
      <c r="V147" s="36">
        <v>7.1999999999999998E-3</v>
      </c>
      <c r="W147" s="36">
        <v>4.7095669999999996E-3</v>
      </c>
      <c r="X147" s="36">
        <v>1.0142679999999999E-2</v>
      </c>
      <c r="Y147" s="36">
        <v>1.4852246999999999E-2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3.0588022458095981E-4</v>
      </c>
      <c r="AH147" s="36">
        <v>5.2034796825266728E-4</v>
      </c>
      <c r="AI147" s="36">
        <v>1.6665198442686775E-3</v>
      </c>
      <c r="AJ147" s="36">
        <v>0</v>
      </c>
      <c r="AK147" s="36">
        <v>0</v>
      </c>
      <c r="AL147" s="36">
        <v>0</v>
      </c>
      <c r="AM147" s="36">
        <v>3.0588022458095981E-4</v>
      </c>
      <c r="AN147" s="36">
        <v>5.2034796825266728E-4</v>
      </c>
      <c r="AO147" s="36">
        <v>1.6665198442686775E-3</v>
      </c>
      <c r="AP147" s="36">
        <v>1.2000828999999999E-2</v>
      </c>
      <c r="AQ147" s="36">
        <v>6.4619839999999996E-3</v>
      </c>
      <c r="AR147" s="36">
        <v>1.8462812999999998E-2</v>
      </c>
      <c r="AS147" s="36">
        <v>2.2127E-5</v>
      </c>
      <c r="AT147" s="36">
        <v>4.0699999999999998E-7</v>
      </c>
      <c r="AU147" s="36">
        <v>9.2500000000000004E-7</v>
      </c>
      <c r="AV147" s="36">
        <v>2.0068000000000002E-5</v>
      </c>
      <c r="AW147" s="36">
        <v>4.5599999999999997E-5</v>
      </c>
      <c r="AX147" s="36">
        <v>1.694E-5</v>
      </c>
      <c r="AY147" s="36">
        <v>3.8492999999999999E-5</v>
      </c>
      <c r="AZ147" s="36">
        <v>7.8000000000000016E-7</v>
      </c>
      <c r="BA147" s="36">
        <v>1.5614285714285715E-6</v>
      </c>
      <c r="BB147" s="36">
        <v>0.40262234099999999</v>
      </c>
      <c r="BC147" s="36">
        <v>18.628383087</v>
      </c>
      <c r="BD147" s="36">
        <v>42.327272588</v>
      </c>
      <c r="BE147" s="36">
        <v>2.8976058571428574E-2</v>
      </c>
      <c r="BF147" s="36">
        <v>5.7952117142857147E-2</v>
      </c>
      <c r="BG147" s="36">
        <v>1.3972432319999999</v>
      </c>
      <c r="BH147" s="36">
        <v>11.492874845999999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4.6975129569999998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2.2089049999999999E-2</v>
      </c>
      <c r="BC148" s="36">
        <v>0.60007071099999998</v>
      </c>
      <c r="BD148" s="36">
        <v>1.1447321429999999</v>
      </c>
      <c r="BE148" s="36">
        <v>1.5897114285714285E-3</v>
      </c>
      <c r="BF148" s="36">
        <v>3.179422857142857E-3</v>
      </c>
      <c r="BG148" s="36">
        <v>0.54956931099999995</v>
      </c>
      <c r="BH148" s="36">
        <v>2.8902349649999999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5.3487878970000002</v>
      </c>
      <c r="E149" s="36">
        <v>12</v>
      </c>
      <c r="F149" s="36">
        <v>0</v>
      </c>
      <c r="G149" s="36">
        <v>1</v>
      </c>
      <c r="H149" s="36">
        <v>11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1.2047594999999999E-2</v>
      </c>
      <c r="P149" s="36">
        <v>2.0707811E-2</v>
      </c>
      <c r="Q149" s="36">
        <v>1.0591511E-2</v>
      </c>
      <c r="R149" s="36">
        <v>1.4560839999999999E-3</v>
      </c>
      <c r="S149" s="36">
        <v>1.8808571E-2</v>
      </c>
      <c r="T149" s="36">
        <v>1.89924E-3</v>
      </c>
      <c r="U149" s="36">
        <v>1.9799999999999998E-2</v>
      </c>
      <c r="V149" s="36">
        <v>4.6800000000000001E-2</v>
      </c>
      <c r="W149" s="36">
        <v>3.1847594999999999E-2</v>
      </c>
      <c r="X149" s="36">
        <v>6.7507811000000001E-2</v>
      </c>
      <c r="Y149" s="36">
        <v>9.9355406000000007E-2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1.9321646291948625E-3</v>
      </c>
      <c r="AH149" s="36">
        <v>3.2869007485153983E-3</v>
      </c>
      <c r="AI149" s="36">
        <v>1.0526965910785804E-2</v>
      </c>
      <c r="AJ149" s="36">
        <v>0</v>
      </c>
      <c r="AK149" s="36">
        <v>0</v>
      </c>
      <c r="AL149" s="36">
        <v>0</v>
      </c>
      <c r="AM149" s="36">
        <v>1.9321646291948625E-3</v>
      </c>
      <c r="AN149" s="36">
        <v>3.2869007485153983E-3</v>
      </c>
      <c r="AO149" s="36">
        <v>1.0526965910785804E-2</v>
      </c>
      <c r="AP149" s="36">
        <v>0.13473977600000001</v>
      </c>
      <c r="AQ149" s="36">
        <v>7.2552187000000004E-2</v>
      </c>
      <c r="AR149" s="36">
        <v>0.20729196300000002</v>
      </c>
      <c r="AS149" s="36">
        <v>3.3789739999999999E-3</v>
      </c>
      <c r="AT149" s="36">
        <v>1.0196278E-2</v>
      </c>
      <c r="AU149" s="36">
        <v>2.2270577999999999E-2</v>
      </c>
      <c r="AV149" s="36">
        <v>9.6699773000000003E-2</v>
      </c>
      <c r="AW149" s="36">
        <v>0.211210377</v>
      </c>
      <c r="AX149" s="36">
        <v>8.4741565000000005E-2</v>
      </c>
      <c r="AY149" s="36">
        <v>0.18509141400000001</v>
      </c>
      <c r="AZ149" s="36">
        <v>3.8659999999999999E-5</v>
      </c>
      <c r="BA149" s="36">
        <v>7.7321428571428577E-5</v>
      </c>
      <c r="BB149" s="36">
        <v>0.46241513499999998</v>
      </c>
      <c r="BC149" s="36">
        <v>19.005523282999999</v>
      </c>
      <c r="BD149" s="36">
        <v>41.511614645999998</v>
      </c>
      <c r="BE149" s="36">
        <v>3.327924571428572E-2</v>
      </c>
      <c r="BF149" s="36">
        <v>6.6558492857142867E-2</v>
      </c>
      <c r="BG149" s="36">
        <v>3.568004733</v>
      </c>
      <c r="BH149" s="36">
        <v>11.175028665999999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5.0419115440000004</v>
      </c>
      <c r="E150" s="36">
        <v>12</v>
      </c>
      <c r="F150" s="36">
        <v>0</v>
      </c>
      <c r="G150" s="36">
        <v>1</v>
      </c>
      <c r="H150" s="36">
        <v>11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7.7589330000000008E-3</v>
      </c>
      <c r="P150" s="36">
        <v>1.1563341999999999E-2</v>
      </c>
      <c r="Q150" s="36">
        <v>6.4675500000000007E-3</v>
      </c>
      <c r="R150" s="36">
        <v>1.2913829999999999E-3</v>
      </c>
      <c r="S150" s="36">
        <v>9.8789299999999993E-3</v>
      </c>
      <c r="T150" s="36">
        <v>1.6844119999999999E-3</v>
      </c>
      <c r="U150" s="36">
        <v>3.0000000000000001E-3</v>
      </c>
      <c r="V150" s="36">
        <v>7.1999999999999998E-3</v>
      </c>
      <c r="W150" s="36">
        <v>1.0758933000000002E-2</v>
      </c>
      <c r="X150" s="36">
        <v>1.8763341999999999E-2</v>
      </c>
      <c r="Y150" s="36">
        <v>2.9522275000000001E-2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3.5691609966036664E-4</v>
      </c>
      <c r="AH150" s="36">
        <v>6.0716761781303753E-4</v>
      </c>
      <c r="AI150" s="36">
        <v>1.9445773705633767E-3</v>
      </c>
      <c r="AJ150" s="36">
        <v>0</v>
      </c>
      <c r="AK150" s="36">
        <v>0</v>
      </c>
      <c r="AL150" s="36">
        <v>0</v>
      </c>
      <c r="AM150" s="36">
        <v>3.5691609966036664E-4</v>
      </c>
      <c r="AN150" s="36">
        <v>6.0716761781303753E-4</v>
      </c>
      <c r="AO150" s="36">
        <v>1.9445773705633767E-3</v>
      </c>
      <c r="AP150" s="36">
        <v>1.9353763999999999E-2</v>
      </c>
      <c r="AQ150" s="36">
        <v>1.0421257999999999E-2</v>
      </c>
      <c r="AR150" s="36">
        <v>2.9775021999999998E-2</v>
      </c>
      <c r="AS150" s="36">
        <v>3.9711599999999998E-4</v>
      </c>
      <c r="AT150" s="36">
        <v>6.6594999999999995E-5</v>
      </c>
      <c r="AU150" s="36">
        <v>1.74129E-4</v>
      </c>
      <c r="AV150" s="36">
        <v>1.32277E-3</v>
      </c>
      <c r="AW150" s="36">
        <v>3.4586949999999999E-3</v>
      </c>
      <c r="AX150" s="36">
        <v>1.139295E-3</v>
      </c>
      <c r="AY150" s="36">
        <v>2.9789550000000001E-3</v>
      </c>
      <c r="AZ150" s="36">
        <v>2.2342857142857144E-6</v>
      </c>
      <c r="BA150" s="36">
        <v>4.4685714285714287E-6</v>
      </c>
      <c r="BB150" s="36">
        <v>0.46078845099999999</v>
      </c>
      <c r="BC150" s="36">
        <v>15.656850046000001</v>
      </c>
      <c r="BD150" s="36">
        <v>40.938509228000001</v>
      </c>
      <c r="BE150" s="36">
        <v>3.3162177142857144E-2</v>
      </c>
      <c r="BF150" s="36">
        <v>6.6324354285714288E-2</v>
      </c>
      <c r="BG150" s="36">
        <v>1.3194366559999999</v>
      </c>
      <c r="BH150" s="36">
        <v>18.381681233999998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4.8576731369999999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5.3960999999999994E-4</v>
      </c>
      <c r="P151" s="36">
        <v>8.9885699999999998E-4</v>
      </c>
      <c r="Q151" s="36">
        <v>3.4469899999999996E-4</v>
      </c>
      <c r="R151" s="36">
        <v>1.94911E-4</v>
      </c>
      <c r="S151" s="36">
        <v>6.44624E-4</v>
      </c>
      <c r="T151" s="36">
        <v>2.5423299999999998E-4</v>
      </c>
      <c r="U151" s="36">
        <v>0</v>
      </c>
      <c r="V151" s="36">
        <v>0</v>
      </c>
      <c r="W151" s="36">
        <v>5.3960999999999994E-4</v>
      </c>
      <c r="X151" s="36">
        <v>8.9885699999999998E-4</v>
      </c>
      <c r="Y151" s="36">
        <v>1.4384669999999999E-3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1.8223619999999999E-3</v>
      </c>
      <c r="AQ151" s="36">
        <v>9.8127200000000005E-4</v>
      </c>
      <c r="AR151" s="36">
        <v>2.8036340000000002E-3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0.33630366299999997</v>
      </c>
      <c r="BC151" s="36">
        <v>18.139203198000001</v>
      </c>
      <c r="BD151" s="36">
        <v>39.346923599999997</v>
      </c>
      <c r="BE151" s="36">
        <v>2.3764242857142858E-2</v>
      </c>
      <c r="BF151" s="36">
        <v>4.7528487142857144E-2</v>
      </c>
      <c r="BG151" s="36">
        <v>0.193690362</v>
      </c>
      <c r="BH151" s="36">
        <v>2.7801525069999999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4.8540724099999997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4.978433E-3</v>
      </c>
      <c r="P152" s="36">
        <v>8.915793E-3</v>
      </c>
      <c r="Q152" s="36">
        <v>4.660572E-3</v>
      </c>
      <c r="R152" s="36">
        <v>3.1786100000000001E-4</v>
      </c>
      <c r="S152" s="36">
        <v>8.501191E-3</v>
      </c>
      <c r="T152" s="36">
        <v>4.1460200000000003E-4</v>
      </c>
      <c r="U152" s="36">
        <v>0</v>
      </c>
      <c r="V152" s="36">
        <v>0</v>
      </c>
      <c r="W152" s="36">
        <v>4.978433E-3</v>
      </c>
      <c r="X152" s="36">
        <v>8.915793E-3</v>
      </c>
      <c r="Y152" s="36">
        <v>1.3894225999999999E-2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1.0736389000000001E-2</v>
      </c>
      <c r="AQ152" s="36">
        <v>5.7811319999999996E-3</v>
      </c>
      <c r="AR152" s="36">
        <v>1.6517521E-2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0.18192169399999999</v>
      </c>
      <c r="BC152" s="36">
        <v>15.227361053999999</v>
      </c>
      <c r="BD152" s="36">
        <v>37.918470900000003</v>
      </c>
      <c r="BE152" s="36">
        <v>1.2855141428571429E-2</v>
      </c>
      <c r="BF152" s="36">
        <v>2.5710284285714285E-2</v>
      </c>
      <c r="BG152" s="36">
        <v>0.58146530799999996</v>
      </c>
      <c r="BH152" s="36">
        <v>4.1931680020000002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4.5733733619999999</v>
      </c>
      <c r="E153" s="36">
        <v>0</v>
      </c>
      <c r="F153" s="36" t="s">
        <v>339</v>
      </c>
      <c r="G153" s="36" t="s">
        <v>339</v>
      </c>
      <c r="H153" s="36" t="s">
        <v>339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339</v>
      </c>
      <c r="V153" s="36" t="s">
        <v>339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339</v>
      </c>
      <c r="AH153" s="36" t="s">
        <v>339</v>
      </c>
      <c r="AI153" s="36" t="s">
        <v>339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0.147933168</v>
      </c>
      <c r="BH153" s="36">
        <v>3.3780078119999999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4.5543503169999999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0.98021210199999997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4.5866438780000003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0.219361694</v>
      </c>
      <c r="BH155" s="36">
        <v>1.6094400310000001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4.9956112419999998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1.084872394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4.5281996439999999</v>
      </c>
      <c r="E157" s="36">
        <v>0</v>
      </c>
      <c r="F157" s="36" t="s">
        <v>339</v>
      </c>
      <c r="G157" s="36" t="s">
        <v>339</v>
      </c>
      <c r="H157" s="36" t="s">
        <v>339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339</v>
      </c>
      <c r="V157" s="36" t="s">
        <v>339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339</v>
      </c>
      <c r="AH157" s="36" t="s">
        <v>339</v>
      </c>
      <c r="AI157" s="36" t="s">
        <v>339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0.105658128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4.8135287289999997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1.1939720000000002E-3</v>
      </c>
      <c r="P158" s="36">
        <v>1.8148280000000001E-3</v>
      </c>
      <c r="Q158" s="36">
        <v>7.2974400000000005E-4</v>
      </c>
      <c r="R158" s="36">
        <v>4.6422800000000001E-4</v>
      </c>
      <c r="S158" s="36">
        <v>1.209314E-3</v>
      </c>
      <c r="T158" s="36">
        <v>6.0551400000000003E-4</v>
      </c>
      <c r="U158" s="36">
        <v>0</v>
      </c>
      <c r="V158" s="36">
        <v>0</v>
      </c>
      <c r="W158" s="36">
        <v>1.1939720000000002E-3</v>
      </c>
      <c r="X158" s="36">
        <v>1.8148280000000001E-3</v>
      </c>
      <c r="Y158" s="36">
        <v>3.0088000000000003E-3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1.750356E-3</v>
      </c>
      <c r="AQ158" s="36">
        <v>9.4249899999999996E-4</v>
      </c>
      <c r="AR158" s="36">
        <v>2.6928550000000001E-3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0.114126872</v>
      </c>
      <c r="BH158" s="36">
        <v>0.26428702199999998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4.3523632540000001</v>
      </c>
      <c r="E159" s="36">
        <v>0</v>
      </c>
      <c r="F159" s="36" t="s">
        <v>339</v>
      </c>
      <c r="G159" s="36" t="s">
        <v>339</v>
      </c>
      <c r="H159" s="36" t="s">
        <v>339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339</v>
      </c>
      <c r="V159" s="36" t="s">
        <v>339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339</v>
      </c>
      <c r="AH159" s="36" t="s">
        <v>339</v>
      </c>
      <c r="AI159" s="36" t="s">
        <v>339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4.3030300239999999</v>
      </c>
      <c r="E160" s="36">
        <v>0</v>
      </c>
      <c r="F160" s="36" t="s">
        <v>339</v>
      </c>
      <c r="G160" s="36" t="s">
        <v>339</v>
      </c>
      <c r="H160" s="36" t="s">
        <v>339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339</v>
      </c>
      <c r="V160" s="36" t="s">
        <v>339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339</v>
      </c>
      <c r="AH160" s="36" t="s">
        <v>339</v>
      </c>
      <c r="AI160" s="36" t="s">
        <v>339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4.814195078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0.78353052300000003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4.445470791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4.8544609400000001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6.5258139999999996E-3</v>
      </c>
      <c r="P163" s="36">
        <v>1.1902065E-2</v>
      </c>
      <c r="Q163" s="36">
        <v>6.1903959999999999E-3</v>
      </c>
      <c r="R163" s="36">
        <v>3.3541799999999998E-4</v>
      </c>
      <c r="S163" s="36">
        <v>1.1464564E-2</v>
      </c>
      <c r="T163" s="36">
        <v>4.3750099999999997E-4</v>
      </c>
      <c r="U163" s="36">
        <v>9.0000000000000011E-3</v>
      </c>
      <c r="V163" s="36">
        <v>2.1600000000000001E-2</v>
      </c>
      <c r="W163" s="36">
        <v>1.5525814000000001E-2</v>
      </c>
      <c r="X163" s="36">
        <v>3.3502064999999998E-2</v>
      </c>
      <c r="Y163" s="36">
        <v>4.9027878999999996E-2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1.0262781955490208E-3</v>
      </c>
      <c r="AH163" s="36">
        <v>1.7458525625431622E-3</v>
      </c>
      <c r="AI163" s="36">
        <v>5.5914467205774249E-3</v>
      </c>
      <c r="AJ163" s="36">
        <v>0</v>
      </c>
      <c r="AK163" s="36">
        <v>0</v>
      </c>
      <c r="AL163" s="36">
        <v>0</v>
      </c>
      <c r="AM163" s="36">
        <v>1.0262781955490208E-3</v>
      </c>
      <c r="AN163" s="36">
        <v>1.7458525625431622E-3</v>
      </c>
      <c r="AO163" s="36">
        <v>5.5914467205774249E-3</v>
      </c>
      <c r="AP163" s="36">
        <v>6.0015602000000001E-2</v>
      </c>
      <c r="AQ163" s="36">
        <v>3.2316092999999997E-2</v>
      </c>
      <c r="AR163" s="36">
        <v>9.2331694999999991E-2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0.43778926000000001</v>
      </c>
      <c r="BC163" s="36">
        <v>29.934659537999998</v>
      </c>
      <c r="BD163" s="36">
        <v>75.487905701000003</v>
      </c>
      <c r="BE163" s="36">
        <v>3.0935525714285716E-2</v>
      </c>
      <c r="BF163" s="36">
        <v>6.1871052857142859E-2</v>
      </c>
      <c r="BG163" s="36">
        <v>1.212037941</v>
      </c>
      <c r="BH163" s="36">
        <v>13.720327255000001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4.8395721050000002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3.765249E-3</v>
      </c>
      <c r="P164" s="36">
        <v>6.220794E-3</v>
      </c>
      <c r="Q164" s="36">
        <v>3.2938250000000002E-3</v>
      </c>
      <c r="R164" s="36">
        <v>4.7142400000000002E-4</v>
      </c>
      <c r="S164" s="36">
        <v>5.6058929999999998E-3</v>
      </c>
      <c r="T164" s="36">
        <v>6.1490099999999995E-4</v>
      </c>
      <c r="U164" s="36">
        <v>0</v>
      </c>
      <c r="V164" s="36">
        <v>0</v>
      </c>
      <c r="W164" s="36">
        <v>3.765249E-3</v>
      </c>
      <c r="X164" s="36">
        <v>6.220794E-3</v>
      </c>
      <c r="Y164" s="36">
        <v>9.986043E-3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5.2637710000000004E-3</v>
      </c>
      <c r="AQ164" s="36">
        <v>2.834338E-3</v>
      </c>
      <c r="AR164" s="36">
        <v>8.0981090000000009E-3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0.338419317</v>
      </c>
      <c r="BC164" s="36">
        <v>15.43163966</v>
      </c>
      <c r="BD164" s="36">
        <v>36.015298258999998</v>
      </c>
      <c r="BE164" s="36">
        <v>2.3913742857142858E-2</v>
      </c>
      <c r="BF164" s="36">
        <v>4.7827485714285717E-2</v>
      </c>
      <c r="BG164" s="36">
        <v>1.0458231730000001</v>
      </c>
      <c r="BH164" s="36">
        <v>7.2949996649999997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4.8422617800000003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6.9355999999999997E-4</v>
      </c>
      <c r="P165" s="36">
        <v>1.237702E-3</v>
      </c>
      <c r="Q165" s="36">
        <v>6.4225299999999996E-4</v>
      </c>
      <c r="R165" s="36">
        <v>5.1306999999999995E-5</v>
      </c>
      <c r="S165" s="36">
        <v>1.170779E-3</v>
      </c>
      <c r="T165" s="36">
        <v>6.6922999999999996E-5</v>
      </c>
      <c r="U165" s="36">
        <v>0</v>
      </c>
      <c r="V165" s="36">
        <v>0</v>
      </c>
      <c r="W165" s="36">
        <v>6.9355999999999997E-4</v>
      </c>
      <c r="X165" s="36">
        <v>1.237702E-3</v>
      </c>
      <c r="Y165" s="36">
        <v>1.931262E-3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2.085754E-3</v>
      </c>
      <c r="AQ165" s="36">
        <v>1.1230979999999999E-3</v>
      </c>
      <c r="AR165" s="36">
        <v>3.2088519999999999E-3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0.21616480599999999</v>
      </c>
      <c r="BC165" s="36">
        <v>7.4906415040000001</v>
      </c>
      <c r="BD165" s="36">
        <v>18.186885050000001</v>
      </c>
      <c r="BE165" s="36">
        <v>1.5274864285714286E-2</v>
      </c>
      <c r="BF165" s="36">
        <v>3.0549730000000001E-2</v>
      </c>
      <c r="BG165" s="36">
        <v>0.987716237</v>
      </c>
      <c r="BH165" s="36">
        <v>11.303793103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4.7747032450000004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4.8182575590000001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1.1758370000000001E-3</v>
      </c>
      <c r="P167" s="36">
        <v>1.846386E-3</v>
      </c>
      <c r="Q167" s="36">
        <v>9.5482300000000004E-4</v>
      </c>
      <c r="R167" s="36">
        <v>2.2101399999999998E-4</v>
      </c>
      <c r="S167" s="36">
        <v>1.558107E-3</v>
      </c>
      <c r="T167" s="36">
        <v>2.8827900000000001E-4</v>
      </c>
      <c r="U167" s="36">
        <v>0</v>
      </c>
      <c r="V167" s="36">
        <v>0</v>
      </c>
      <c r="W167" s="36">
        <v>1.1758370000000001E-3</v>
      </c>
      <c r="X167" s="36">
        <v>1.846386E-3</v>
      </c>
      <c r="Y167" s="36">
        <v>3.0222230000000001E-3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1.882178E-3</v>
      </c>
      <c r="AQ167" s="36">
        <v>1.01348E-3</v>
      </c>
      <c r="AR167" s="36">
        <v>2.8956579999999997E-3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9.5395657999999994E-2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4.2995684130000003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4.8223072709999997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3.6674799999999997E-4</v>
      </c>
      <c r="P169" s="36">
        <v>5.852539999999999E-4</v>
      </c>
      <c r="Q169" s="36">
        <v>3.1424399999999998E-4</v>
      </c>
      <c r="R169" s="36">
        <v>5.2504000000000004E-5</v>
      </c>
      <c r="S169" s="36">
        <v>5.1676999999999995E-4</v>
      </c>
      <c r="T169" s="36">
        <v>6.8484000000000004E-5</v>
      </c>
      <c r="U169" s="36">
        <v>0</v>
      </c>
      <c r="V169" s="36">
        <v>0</v>
      </c>
      <c r="W169" s="36">
        <v>3.6674799999999997E-4</v>
      </c>
      <c r="X169" s="36">
        <v>5.852539999999999E-4</v>
      </c>
      <c r="Y169" s="36">
        <v>9.5200199999999986E-4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4.6412999999999999E-4</v>
      </c>
      <c r="AQ169" s="36">
        <v>2.4991599999999998E-4</v>
      </c>
      <c r="AR169" s="36">
        <v>7.1404599999999997E-4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5.8081964999999999E-2</v>
      </c>
      <c r="BC169" s="36">
        <v>1.327514316</v>
      </c>
      <c r="BD169" s="36">
        <v>3.1986487490000002</v>
      </c>
      <c r="BE169" s="36">
        <v>4.1042485714285716E-3</v>
      </c>
      <c r="BF169" s="36">
        <v>8.2084971428571431E-3</v>
      </c>
      <c r="BG169" s="36">
        <v>1.3088001170000001</v>
      </c>
      <c r="BH169" s="36">
        <v>6.1281959779999999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5.4561972470000004</v>
      </c>
      <c r="E185" s="42">
        <f>IF(E4="－","－",SUM(E4:E27))</f>
        <v>539</v>
      </c>
      <c r="F185" s="42">
        <f t="shared" ref="F185:BL185" si="0">IF(F4="－","－",SUM(F4:F27))</f>
        <v>1</v>
      </c>
      <c r="G185" s="42">
        <f t="shared" si="0"/>
        <v>15</v>
      </c>
      <c r="H185" s="42">
        <f t="shared" si="0"/>
        <v>523</v>
      </c>
      <c r="I185" s="42">
        <f t="shared" si="0"/>
        <v>0.2725296449609792</v>
      </c>
      <c r="J185" s="42">
        <f t="shared" si="0"/>
        <v>46.927507693920894</v>
      </c>
      <c r="K185" s="42">
        <f t="shared" si="0"/>
        <v>0.2725296449609792</v>
      </c>
      <c r="L185" s="42">
        <f t="shared" si="0"/>
        <v>0</v>
      </c>
      <c r="M185" s="42">
        <f t="shared" si="0"/>
        <v>20.215861333710691</v>
      </c>
      <c r="N185" s="42">
        <f t="shared" si="0"/>
        <v>26.984176005171182</v>
      </c>
      <c r="O185" s="42">
        <f t="shared" si="0"/>
        <v>1.3378952650000002</v>
      </c>
      <c r="P185" s="42">
        <f t="shared" si="0"/>
        <v>2.1819741249999991</v>
      </c>
      <c r="Q185" s="42">
        <f t="shared" si="0"/>
        <v>1.1991120350000002</v>
      </c>
      <c r="R185" s="42">
        <f t="shared" si="0"/>
        <v>0.13878323000000001</v>
      </c>
      <c r="S185" s="42">
        <f t="shared" si="0"/>
        <v>2.0009525080000001</v>
      </c>
      <c r="T185" s="42">
        <f t="shared" si="0"/>
        <v>0.181021617</v>
      </c>
      <c r="U185" s="42">
        <f t="shared" si="0"/>
        <v>0.21790000000000004</v>
      </c>
      <c r="V185" s="42">
        <f t="shared" si="0"/>
        <v>0.52059999999999995</v>
      </c>
      <c r="W185" s="42">
        <f t="shared" si="0"/>
        <v>1.8283249099609793</v>
      </c>
      <c r="X185" s="42">
        <f t="shared" si="0"/>
        <v>49.630081818920907</v>
      </c>
      <c r="Y185" s="42">
        <f t="shared" si="0"/>
        <v>51.45840672888189</v>
      </c>
      <c r="Z185" s="42">
        <f t="shared" si="0"/>
        <v>0.12370297928082383</v>
      </c>
      <c r="AA185" s="42">
        <f t="shared" si="0"/>
        <v>2.64724375660963E-2</v>
      </c>
      <c r="AB185" s="42">
        <f t="shared" si="0"/>
        <v>2.6472439090000004E-2</v>
      </c>
      <c r="AC185" s="42">
        <f t="shared" si="0"/>
        <v>2.2155926197351961E-3</v>
      </c>
      <c r="AD185" s="42">
        <f t="shared" si="0"/>
        <v>0.34664795847757257</v>
      </c>
      <c r="AE185" s="42">
        <f t="shared" si="0"/>
        <v>3.1198316262981534</v>
      </c>
      <c r="AF185" s="42">
        <f t="shared" si="0"/>
        <v>3.4664795847757262</v>
      </c>
      <c r="AG185" s="42">
        <f t="shared" si="0"/>
        <v>2.1558479449378467E-2</v>
      </c>
      <c r="AH185" s="42">
        <f t="shared" si="0"/>
        <v>3.6674194925379461E-2</v>
      </c>
      <c r="AI185" s="42">
        <f t="shared" si="0"/>
        <v>0.11745654320695856</v>
      </c>
      <c r="AJ185" s="42">
        <f t="shared" si="0"/>
        <v>1.5306622344742849E-3</v>
      </c>
      <c r="AK185" s="42">
        <f t="shared" si="0"/>
        <v>1.8497172634118098E-3</v>
      </c>
      <c r="AL185" s="42">
        <f t="shared" si="0"/>
        <v>4.6262934044583428E-3</v>
      </c>
      <c r="AM185" s="42">
        <f t="shared" si="0"/>
        <v>2.5304734303587949E-2</v>
      </c>
      <c r="AN185" s="42">
        <f t="shared" si="0"/>
        <v>0.38517187066636394</v>
      </c>
      <c r="AO185" s="42">
        <f t="shared" si="0"/>
        <v>3.2419144629095702</v>
      </c>
      <c r="AP185" s="42">
        <f t="shared" si="0"/>
        <v>549.17083723200017</v>
      </c>
      <c r="AQ185" s="42">
        <f t="shared" si="0"/>
        <v>295.70737388799995</v>
      </c>
      <c r="AR185" s="42">
        <f t="shared" si="0"/>
        <v>844.87821112000006</v>
      </c>
      <c r="AS185" s="42">
        <f t="shared" si="0"/>
        <v>43.838500075000006</v>
      </c>
      <c r="AT185" s="42">
        <f t="shared" si="0"/>
        <v>1479.1403833049999</v>
      </c>
      <c r="AU185" s="42">
        <f t="shared" si="0"/>
        <v>3550.9146209950004</v>
      </c>
      <c r="AV185" s="42">
        <f t="shared" si="0"/>
        <v>1144.0618457529999</v>
      </c>
      <c r="AW185" s="42">
        <f t="shared" si="0"/>
        <v>2724.9719499740008</v>
      </c>
      <c r="AX185" s="42">
        <f t="shared" si="0"/>
        <v>1065.5987008069999</v>
      </c>
      <c r="AY185" s="42">
        <f t="shared" si="0"/>
        <v>2538.9080666709992</v>
      </c>
      <c r="AZ185" s="42">
        <f t="shared" si="0"/>
        <v>0.89413077142857145</v>
      </c>
      <c r="BA185" s="42">
        <f t="shared" si="0"/>
        <v>1.7882615528571424</v>
      </c>
      <c r="BB185" s="42">
        <f t="shared" si="0"/>
        <v>24.853096069999999</v>
      </c>
      <c r="BC185" s="42">
        <f t="shared" si="0"/>
        <v>1397.4504907699998</v>
      </c>
      <c r="BD185" s="42">
        <f t="shared" si="0"/>
        <v>3270.73092391</v>
      </c>
      <c r="BE185" s="42">
        <f t="shared" si="0"/>
        <v>2.1050052985714287</v>
      </c>
      <c r="BF185" s="42">
        <f t="shared" si="0"/>
        <v>4.2100106128571424</v>
      </c>
      <c r="BG185" s="42">
        <f t="shared" si="0"/>
        <v>62.229461828999987</v>
      </c>
      <c r="BH185" s="42">
        <f t="shared" si="0"/>
        <v>495.85474124000007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5.4922731850000002</v>
      </c>
      <c r="E186" s="42">
        <f>IF(E28="－","－",SUM(E28:E35))</f>
        <v>627</v>
      </c>
      <c r="F186" s="42">
        <f t="shared" ref="F186:BL186" si="1">IF(F28="－","－",SUM(F28:F35))</f>
        <v>1</v>
      </c>
      <c r="G186" s="42">
        <f t="shared" si="1"/>
        <v>38</v>
      </c>
      <c r="H186" s="42">
        <f t="shared" si="1"/>
        <v>588</v>
      </c>
      <c r="I186" s="42">
        <f t="shared" si="1"/>
        <v>0.79388451816386452</v>
      </c>
      <c r="J186" s="42">
        <f t="shared" si="1"/>
        <v>114.09616311496028</v>
      </c>
      <c r="K186" s="42">
        <f t="shared" si="1"/>
        <v>0.79388451816386452</v>
      </c>
      <c r="L186" s="42">
        <f t="shared" si="1"/>
        <v>0</v>
      </c>
      <c r="M186" s="42">
        <f t="shared" si="1"/>
        <v>58.337785632952169</v>
      </c>
      <c r="N186" s="42">
        <f t="shared" si="1"/>
        <v>56.552262000171972</v>
      </c>
      <c r="O186" s="42">
        <f t="shared" si="1"/>
        <v>2.1448674750000003</v>
      </c>
      <c r="P186" s="42">
        <f t="shared" si="1"/>
        <v>3.794445316</v>
      </c>
      <c r="Q186" s="42">
        <f t="shared" si="1"/>
        <v>1.9748422080000001</v>
      </c>
      <c r="R186" s="42">
        <f t="shared" si="1"/>
        <v>0.17002526699999998</v>
      </c>
      <c r="S186" s="42">
        <f t="shared" si="1"/>
        <v>3.5726732289999994</v>
      </c>
      <c r="T186" s="42">
        <f t="shared" si="1"/>
        <v>0.22177208700000001</v>
      </c>
      <c r="U186" s="42">
        <f t="shared" si="1"/>
        <v>0.55625000000000013</v>
      </c>
      <c r="V186" s="42">
        <f t="shared" si="1"/>
        <v>1.3331</v>
      </c>
      <c r="W186" s="42">
        <f t="shared" si="1"/>
        <v>3.4950019931638643</v>
      </c>
      <c r="X186" s="42">
        <f t="shared" si="1"/>
        <v>119.22370843096026</v>
      </c>
      <c r="Y186" s="42">
        <f t="shared" si="1"/>
        <v>122.71871042412414</v>
      </c>
      <c r="Z186" s="42">
        <f t="shared" si="1"/>
        <v>0.40357220513588421</v>
      </c>
      <c r="AA186" s="42">
        <f t="shared" si="1"/>
        <v>8.6364451899079042E-2</v>
      </c>
      <c r="AB186" s="42">
        <f t="shared" si="1"/>
        <v>8.6364451250000002E-2</v>
      </c>
      <c r="AC186" s="42">
        <f t="shared" si="1"/>
        <v>1.6001360324181462E-2</v>
      </c>
      <c r="AD186" s="42">
        <f t="shared" si="1"/>
        <v>2.6743602431685702</v>
      </c>
      <c r="AE186" s="42">
        <f t="shared" si="1"/>
        <v>24.069242188517144</v>
      </c>
      <c r="AF186" s="42">
        <f t="shared" si="1"/>
        <v>26.743602431685751</v>
      </c>
      <c r="AG186" s="42">
        <f t="shared" si="1"/>
        <v>5.9336979021122095E-2</v>
      </c>
      <c r="AH186" s="42">
        <f t="shared" si="1"/>
        <v>0.10094106776006977</v>
      </c>
      <c r="AI186" s="42">
        <f t="shared" si="1"/>
        <v>0.32328423052887212</v>
      </c>
      <c r="AJ186" s="42">
        <f t="shared" si="1"/>
        <v>4.9575012363120381E-3</v>
      </c>
      <c r="AK186" s="42">
        <f t="shared" si="1"/>
        <v>5.9908550780796745E-3</v>
      </c>
      <c r="AL186" s="42">
        <f t="shared" si="1"/>
        <v>1.4983616081770528E-2</v>
      </c>
      <c r="AM186" s="42">
        <f t="shared" si="1"/>
        <v>8.0295840581615582E-2</v>
      </c>
      <c r="AN186" s="42">
        <f t="shared" si="1"/>
        <v>2.7812921660067209</v>
      </c>
      <c r="AO186" s="42">
        <f t="shared" si="1"/>
        <v>24.407510035127789</v>
      </c>
      <c r="AP186" s="42">
        <f t="shared" si="1"/>
        <v>1417.6340453089999</v>
      </c>
      <c r="AQ186" s="42">
        <f t="shared" si="1"/>
        <v>763.34140901099988</v>
      </c>
      <c r="AR186" s="42">
        <f t="shared" si="1"/>
        <v>2180.9754543200002</v>
      </c>
      <c r="AS186" s="42">
        <f t="shared" si="1"/>
        <v>27.225901748000002</v>
      </c>
      <c r="AT186" s="42">
        <f t="shared" si="1"/>
        <v>3104.1361918870002</v>
      </c>
      <c r="AU186" s="42">
        <f t="shared" si="1"/>
        <v>6878.5114337560008</v>
      </c>
      <c r="AV186" s="42">
        <f t="shared" si="1"/>
        <v>3752.9929470370002</v>
      </c>
      <c r="AW186" s="42">
        <f t="shared" si="1"/>
        <v>8198.4072964130009</v>
      </c>
      <c r="AX186" s="42">
        <f t="shared" si="1"/>
        <v>3448.1419740720003</v>
      </c>
      <c r="AY186" s="42">
        <f t="shared" si="1"/>
        <v>7535.0371390049995</v>
      </c>
      <c r="AZ186" s="42">
        <f t="shared" si="1"/>
        <v>8.7271732857142861E-2</v>
      </c>
      <c r="BA186" s="42">
        <f t="shared" si="1"/>
        <v>0.17454347142857146</v>
      </c>
      <c r="BB186" s="42">
        <f t="shared" si="1"/>
        <v>60.067606470999998</v>
      </c>
      <c r="BC186" s="42">
        <f t="shared" si="1"/>
        <v>7905.3212453490005</v>
      </c>
      <c r="BD186" s="42">
        <f t="shared" si="1"/>
        <v>17278.37935806</v>
      </c>
      <c r="BE186" s="42">
        <f t="shared" si="1"/>
        <v>0.53100783142857144</v>
      </c>
      <c r="BF186" s="42">
        <f t="shared" si="1"/>
        <v>1.0620156671428571</v>
      </c>
      <c r="BG186" s="42">
        <f t="shared" si="1"/>
        <v>72.292635531000002</v>
      </c>
      <c r="BH186" s="42">
        <f t="shared" si="1"/>
        <v>696.223237939</v>
      </c>
      <c r="BI186" s="42">
        <f t="shared" si="1"/>
        <v>0</v>
      </c>
      <c r="BJ186" s="42">
        <f t="shared" si="1"/>
        <v>0</v>
      </c>
      <c r="BK186" s="42">
        <f t="shared" si="1"/>
        <v>0</v>
      </c>
      <c r="BL186" s="42">
        <f t="shared" si="1"/>
        <v>0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5.2765546590000003</v>
      </c>
      <c r="E187" s="42">
        <f>IF(E36="－","－",SUM(E36:E55))</f>
        <v>776</v>
      </c>
      <c r="F187" s="42">
        <f t="shared" ref="F187:BL187" si="2">IF(F36="－","－",SUM(F36:F55))</f>
        <v>7</v>
      </c>
      <c r="G187" s="42">
        <f t="shared" si="2"/>
        <v>93</v>
      </c>
      <c r="H187" s="42">
        <f t="shared" si="2"/>
        <v>676</v>
      </c>
      <c r="I187" s="42">
        <f t="shared" si="2"/>
        <v>1.0129005128932722E-2</v>
      </c>
      <c r="J187" s="42">
        <f t="shared" si="2"/>
        <v>2.7854550986714104</v>
      </c>
      <c r="K187" s="42">
        <f t="shared" si="2"/>
        <v>1.0129005128932722E-2</v>
      </c>
      <c r="L187" s="42">
        <f t="shared" si="2"/>
        <v>0</v>
      </c>
      <c r="M187" s="42">
        <f t="shared" si="2"/>
        <v>1.1981261037996276</v>
      </c>
      <c r="N187" s="42">
        <f t="shared" si="2"/>
        <v>1.5974580000007153</v>
      </c>
      <c r="O187" s="42">
        <f t="shared" si="2"/>
        <v>0.297612616</v>
      </c>
      <c r="P187" s="42">
        <f t="shared" si="2"/>
        <v>0.46824375500000015</v>
      </c>
      <c r="Q187" s="42">
        <f t="shared" si="2"/>
        <v>0.26538136700000003</v>
      </c>
      <c r="R187" s="42">
        <f t="shared" si="2"/>
        <v>3.2231249000000003E-2</v>
      </c>
      <c r="S187" s="42">
        <f t="shared" si="2"/>
        <v>0.426202992</v>
      </c>
      <c r="T187" s="42">
        <f t="shared" si="2"/>
        <v>4.2040762999999995E-2</v>
      </c>
      <c r="U187" s="42">
        <f t="shared" si="2"/>
        <v>3.5754499999999987</v>
      </c>
      <c r="V187" s="42">
        <f t="shared" si="2"/>
        <v>8.5342999999999982</v>
      </c>
      <c r="W187" s="42">
        <f t="shared" si="2"/>
        <v>3.8831916211289323</v>
      </c>
      <c r="X187" s="42">
        <f t="shared" si="2"/>
        <v>11.787998853671409</v>
      </c>
      <c r="Y187" s="42">
        <f t="shared" si="2"/>
        <v>15.671190474800342</v>
      </c>
      <c r="Z187" s="42">
        <f t="shared" si="2"/>
        <v>7.0448289579946154E-3</v>
      </c>
      <c r="AA187" s="42">
        <f t="shared" si="2"/>
        <v>1.5075933970108476E-3</v>
      </c>
      <c r="AB187" s="42">
        <f t="shared" si="2"/>
        <v>1.5075940000000001E-3</v>
      </c>
      <c r="AC187" s="42">
        <f t="shared" si="2"/>
        <v>9.3144866756634295E-5</v>
      </c>
      <c r="AD187" s="42">
        <f t="shared" si="2"/>
        <v>2.4614363882706748E-2</v>
      </c>
      <c r="AE187" s="42">
        <f t="shared" si="2"/>
        <v>0.22152927494436067</v>
      </c>
      <c r="AF187" s="42">
        <f t="shared" si="2"/>
        <v>0.24614363882706741</v>
      </c>
      <c r="AG187" s="42">
        <f t="shared" si="2"/>
        <v>0.3675666840972196</v>
      </c>
      <c r="AH187" s="42">
        <f t="shared" si="2"/>
        <v>0.62528585340676424</v>
      </c>
      <c r="AI187" s="42">
        <f t="shared" si="2"/>
        <v>2.0026046926676093</v>
      </c>
      <c r="AJ187" s="42">
        <f t="shared" si="2"/>
        <v>8.6473340297916714E-5</v>
      </c>
      <c r="AK187" s="42">
        <f t="shared" si="2"/>
        <v>1.0449805761983576E-4</v>
      </c>
      <c r="AL187" s="42">
        <f t="shared" si="2"/>
        <v>2.6135814608425597E-4</v>
      </c>
      <c r="AM187" s="42">
        <f t="shared" si="2"/>
        <v>0.36774630230427413</v>
      </c>
      <c r="AN187" s="42">
        <f t="shared" si="2"/>
        <v>0.65000471534709081</v>
      </c>
      <c r="AO187" s="42">
        <f t="shared" si="2"/>
        <v>2.2243953257580542</v>
      </c>
      <c r="AP187" s="42">
        <f t="shared" si="2"/>
        <v>37.521061419000006</v>
      </c>
      <c r="AQ187" s="42">
        <f t="shared" si="2"/>
        <v>20.203648453</v>
      </c>
      <c r="AR187" s="42">
        <f t="shared" si="2"/>
        <v>57.724709871999998</v>
      </c>
      <c r="AS187" s="42">
        <f t="shared" si="2"/>
        <v>1.337003975</v>
      </c>
      <c r="AT187" s="42">
        <f t="shared" si="2"/>
        <v>88.999309801999999</v>
      </c>
      <c r="AU187" s="42">
        <f t="shared" si="2"/>
        <v>201.416179984</v>
      </c>
      <c r="AV187" s="42">
        <f t="shared" si="2"/>
        <v>90.727013647000007</v>
      </c>
      <c r="AW187" s="42">
        <f t="shared" si="2"/>
        <v>205.464848174</v>
      </c>
      <c r="AX187" s="42">
        <f t="shared" si="2"/>
        <v>83.688221564999992</v>
      </c>
      <c r="AY187" s="42">
        <f t="shared" si="2"/>
        <v>189.52260796000002</v>
      </c>
      <c r="AZ187" s="42">
        <f t="shared" si="2"/>
        <v>4.0667892857142861E-2</v>
      </c>
      <c r="BA187" s="42">
        <f t="shared" si="2"/>
        <v>8.1335792857142861E-2</v>
      </c>
      <c r="BB187" s="42">
        <f t="shared" si="2"/>
        <v>6.6096905110000002</v>
      </c>
      <c r="BC187" s="42">
        <f t="shared" si="2"/>
        <v>495.09979054999991</v>
      </c>
      <c r="BD187" s="42">
        <f t="shared" si="2"/>
        <v>1096.5441877869998</v>
      </c>
      <c r="BE187" s="42">
        <f t="shared" si="2"/>
        <v>0.7235566971428572</v>
      </c>
      <c r="BF187" s="42">
        <f t="shared" si="2"/>
        <v>1.4471134042857146</v>
      </c>
      <c r="BG187" s="42">
        <f t="shared" si="2"/>
        <v>10.434182143999999</v>
      </c>
      <c r="BH187" s="42">
        <f t="shared" si="2"/>
        <v>88.870927844000008</v>
      </c>
      <c r="BI187" s="42">
        <f t="shared" si="2"/>
        <v>0</v>
      </c>
      <c r="BJ187" s="42">
        <f t="shared" si="2"/>
        <v>0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4.9740384720000002</v>
      </c>
      <c r="E188" s="42">
        <f>IF(E56="－","－",SUM(E56:E66))</f>
        <v>590</v>
      </c>
      <c r="F188" s="42">
        <f t="shared" ref="F188:BL188" si="3">IF(F56="－","－",SUM(F56:F66))</f>
        <v>0</v>
      </c>
      <c r="G188" s="42">
        <f t="shared" si="3"/>
        <v>6</v>
      </c>
      <c r="H188" s="42">
        <f t="shared" si="3"/>
        <v>584</v>
      </c>
      <c r="I188" s="42">
        <f t="shared" si="3"/>
        <v>0</v>
      </c>
      <c r="J188" s="42">
        <f t="shared" si="3"/>
        <v>0</v>
      </c>
      <c r="K188" s="42">
        <f t="shared" si="3"/>
        <v>0</v>
      </c>
      <c r="L188" s="42">
        <f t="shared" si="3"/>
        <v>0</v>
      </c>
      <c r="M188" s="42">
        <f t="shared" si="3"/>
        <v>0</v>
      </c>
      <c r="N188" s="42">
        <f t="shared" si="3"/>
        <v>0</v>
      </c>
      <c r="O188" s="42">
        <f t="shared" si="3"/>
        <v>0.13876953899999997</v>
      </c>
      <c r="P188" s="42">
        <f t="shared" si="3"/>
        <v>0.25126426200000002</v>
      </c>
      <c r="Q188" s="42">
        <f t="shared" si="3"/>
        <v>0.13041482599999996</v>
      </c>
      <c r="R188" s="42">
        <f t="shared" si="3"/>
        <v>8.3547129999999997E-3</v>
      </c>
      <c r="S188" s="42">
        <f t="shared" si="3"/>
        <v>0.24036680900000007</v>
      </c>
      <c r="T188" s="42">
        <f t="shared" si="3"/>
        <v>1.0897453E-2</v>
      </c>
      <c r="U188" s="42">
        <f t="shared" si="3"/>
        <v>9.6000000000000002E-2</v>
      </c>
      <c r="V188" s="42">
        <f t="shared" si="3"/>
        <v>0.23040000000000002</v>
      </c>
      <c r="W188" s="42">
        <f t="shared" si="3"/>
        <v>0.23476953899999997</v>
      </c>
      <c r="X188" s="42">
        <f t="shared" si="3"/>
        <v>0.48166426200000007</v>
      </c>
      <c r="Y188" s="42">
        <f t="shared" si="3"/>
        <v>0.71643380099999998</v>
      </c>
      <c r="Z188" s="42">
        <f t="shared" si="3"/>
        <v>0</v>
      </c>
      <c r="AA188" s="42">
        <f t="shared" si="3"/>
        <v>0</v>
      </c>
      <c r="AB188" s="42">
        <f t="shared" si="3"/>
        <v>0</v>
      </c>
      <c r="AC188" s="42">
        <f t="shared" si="3"/>
        <v>0</v>
      </c>
      <c r="AD188" s="42">
        <f t="shared" si="3"/>
        <v>0</v>
      </c>
      <c r="AE188" s="42">
        <f t="shared" si="3"/>
        <v>0</v>
      </c>
      <c r="AF188" s="42">
        <f t="shared" si="3"/>
        <v>0</v>
      </c>
      <c r="AG188" s="42">
        <f t="shared" si="3"/>
        <v>9.540259702586219E-3</v>
      </c>
      <c r="AH188" s="42">
        <f t="shared" si="3"/>
        <v>1.6229407310146673E-2</v>
      </c>
      <c r="AI188" s="42">
        <f t="shared" si="3"/>
        <v>5.1977966655469755E-2</v>
      </c>
      <c r="AJ188" s="42">
        <f t="shared" si="3"/>
        <v>0</v>
      </c>
      <c r="AK188" s="42">
        <f t="shared" si="3"/>
        <v>0</v>
      </c>
      <c r="AL188" s="42">
        <f t="shared" si="3"/>
        <v>0</v>
      </c>
      <c r="AM188" s="42">
        <f t="shared" si="3"/>
        <v>9.540259702586219E-3</v>
      </c>
      <c r="AN188" s="42">
        <f t="shared" si="3"/>
        <v>1.6229407310146673E-2</v>
      </c>
      <c r="AO188" s="42">
        <f t="shared" si="3"/>
        <v>5.1977966655469755E-2</v>
      </c>
      <c r="AP188" s="42">
        <f t="shared" si="3"/>
        <v>0.89417535000000004</v>
      </c>
      <c r="AQ188" s="42">
        <f t="shared" si="3"/>
        <v>0.48147903399999992</v>
      </c>
      <c r="AR188" s="42">
        <f t="shared" si="3"/>
        <v>1.3756543840000002</v>
      </c>
      <c r="AS188" s="42">
        <f t="shared" si="3"/>
        <v>0</v>
      </c>
      <c r="AT188" s="42">
        <f t="shared" si="3"/>
        <v>0</v>
      </c>
      <c r="AU188" s="42">
        <f t="shared" si="3"/>
        <v>0</v>
      </c>
      <c r="AV188" s="42">
        <f t="shared" si="3"/>
        <v>0</v>
      </c>
      <c r="AW188" s="42">
        <f t="shared" si="3"/>
        <v>0</v>
      </c>
      <c r="AX188" s="42">
        <f t="shared" si="3"/>
        <v>0</v>
      </c>
      <c r="AY188" s="42">
        <f t="shared" si="3"/>
        <v>0</v>
      </c>
      <c r="AZ188" s="42">
        <f t="shared" si="3"/>
        <v>0</v>
      </c>
      <c r="BA188" s="42">
        <f t="shared" si="3"/>
        <v>0</v>
      </c>
      <c r="BB188" s="42">
        <f t="shared" si="3"/>
        <v>14.347658098000004</v>
      </c>
      <c r="BC188" s="42">
        <f t="shared" si="3"/>
        <v>873.67437661099996</v>
      </c>
      <c r="BD188" s="42">
        <f t="shared" si="3"/>
        <v>1929.453670544</v>
      </c>
      <c r="BE188" s="42">
        <f t="shared" si="3"/>
        <v>0.64828637285714286</v>
      </c>
      <c r="BF188" s="42">
        <f t="shared" si="3"/>
        <v>1.2965727542857142</v>
      </c>
      <c r="BG188" s="42">
        <f t="shared" si="3"/>
        <v>20.785730704000002</v>
      </c>
      <c r="BH188" s="42">
        <f t="shared" si="3"/>
        <v>138.05780055400001</v>
      </c>
      <c r="BI188" s="42">
        <f t="shared" si="3"/>
        <v>0</v>
      </c>
      <c r="BJ188" s="42">
        <f t="shared" si="3"/>
        <v>0</v>
      </c>
      <c r="BK188" s="42">
        <f t="shared" si="3"/>
        <v>0</v>
      </c>
      <c r="BL188" s="42">
        <f t="shared" si="3"/>
        <v>0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4.9005256099999999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2</v>
      </c>
      <c r="H189" s="42">
        <f t="shared" si="4"/>
        <v>300</v>
      </c>
      <c r="I189" s="42">
        <f t="shared" si="4"/>
        <v>0</v>
      </c>
      <c r="J189" s="42">
        <f t="shared" si="4"/>
        <v>0</v>
      </c>
      <c r="K189" s="42">
        <f t="shared" si="4"/>
        <v>0</v>
      </c>
      <c r="L189" s="42">
        <f t="shared" si="4"/>
        <v>0</v>
      </c>
      <c r="M189" s="42">
        <f t="shared" si="4"/>
        <v>0</v>
      </c>
      <c r="N189" s="42">
        <f t="shared" si="4"/>
        <v>0</v>
      </c>
      <c r="O189" s="42">
        <f t="shared" si="4"/>
        <v>7.8086200000000001E-4</v>
      </c>
      <c r="P189" s="42">
        <f t="shared" si="4"/>
        <v>1.33591E-3</v>
      </c>
      <c r="Q189" s="42">
        <f t="shared" si="4"/>
        <v>6.9524699999999997E-4</v>
      </c>
      <c r="R189" s="42">
        <f t="shared" si="4"/>
        <v>8.5614999999999999E-5</v>
      </c>
      <c r="S189" s="42">
        <f t="shared" si="4"/>
        <v>1.224239E-3</v>
      </c>
      <c r="T189" s="42">
        <f t="shared" si="4"/>
        <v>1.11671E-4</v>
      </c>
      <c r="U189" s="42">
        <f t="shared" si="4"/>
        <v>0.21</v>
      </c>
      <c r="V189" s="42">
        <f t="shared" si="4"/>
        <v>0.504</v>
      </c>
      <c r="W189" s="42">
        <f t="shared" si="4"/>
        <v>0.21078086199999999</v>
      </c>
      <c r="X189" s="42">
        <f t="shared" si="4"/>
        <v>0.50533591</v>
      </c>
      <c r="Y189" s="42">
        <f t="shared" si="4"/>
        <v>0.71611677200000001</v>
      </c>
      <c r="Z189" s="42">
        <f t="shared" si="4"/>
        <v>0</v>
      </c>
      <c r="AA189" s="42">
        <f t="shared" si="4"/>
        <v>0</v>
      </c>
      <c r="AB189" s="42">
        <f t="shared" si="4"/>
        <v>0</v>
      </c>
      <c r="AC189" s="42">
        <f t="shared" si="4"/>
        <v>0</v>
      </c>
      <c r="AD189" s="42">
        <f t="shared" si="4"/>
        <v>0</v>
      </c>
      <c r="AE189" s="42">
        <f t="shared" si="4"/>
        <v>0</v>
      </c>
      <c r="AF189" s="42">
        <f t="shared" si="4"/>
        <v>0</v>
      </c>
      <c r="AG189" s="42">
        <f t="shared" si="4"/>
        <v>2.1167991081197844E-2</v>
      </c>
      <c r="AH189" s="42">
        <f t="shared" si="4"/>
        <v>3.6009915862267601E-2</v>
      </c>
      <c r="AI189" s="42">
        <f t="shared" si="4"/>
        <v>0.11532905485618136</v>
      </c>
      <c r="AJ189" s="42">
        <f t="shared" si="4"/>
        <v>0</v>
      </c>
      <c r="AK189" s="42">
        <f t="shared" si="4"/>
        <v>0</v>
      </c>
      <c r="AL189" s="42">
        <f t="shared" si="4"/>
        <v>0</v>
      </c>
      <c r="AM189" s="42">
        <f t="shared" si="4"/>
        <v>2.1167991081197844E-2</v>
      </c>
      <c r="AN189" s="42">
        <f t="shared" si="4"/>
        <v>3.6009915862267601E-2</v>
      </c>
      <c r="AO189" s="42">
        <f t="shared" si="4"/>
        <v>0.11532905485618136</v>
      </c>
      <c r="AP189" s="42">
        <f t="shared" si="4"/>
        <v>0.82317434099999998</v>
      </c>
      <c r="AQ189" s="42">
        <f t="shared" si="4"/>
        <v>0.44324772200000001</v>
      </c>
      <c r="AR189" s="42">
        <f t="shared" si="4"/>
        <v>1.2664220629999998</v>
      </c>
      <c r="AS189" s="42">
        <f t="shared" si="4"/>
        <v>0</v>
      </c>
      <c r="AT189" s="42">
        <f t="shared" si="4"/>
        <v>0</v>
      </c>
      <c r="AU189" s="42">
        <f t="shared" si="4"/>
        <v>0</v>
      </c>
      <c r="AV189" s="42">
        <f t="shared" si="4"/>
        <v>0</v>
      </c>
      <c r="AW189" s="42">
        <f t="shared" si="4"/>
        <v>0</v>
      </c>
      <c r="AX189" s="42">
        <f t="shared" si="4"/>
        <v>0</v>
      </c>
      <c r="AY189" s="42">
        <f t="shared" si="4"/>
        <v>0</v>
      </c>
      <c r="AZ189" s="42">
        <f t="shared" si="4"/>
        <v>0</v>
      </c>
      <c r="BA189" s="42">
        <f t="shared" si="4"/>
        <v>0</v>
      </c>
      <c r="BB189" s="42">
        <f t="shared" si="4"/>
        <v>0.50318754399999999</v>
      </c>
      <c r="BC189" s="42">
        <f t="shared" si="4"/>
        <v>28.116814217999995</v>
      </c>
      <c r="BD189" s="42">
        <f t="shared" si="4"/>
        <v>62.968287531000001</v>
      </c>
      <c r="BE189" s="42">
        <f t="shared" si="4"/>
        <v>0.18275576428571427</v>
      </c>
      <c r="BF189" s="42">
        <f t="shared" si="4"/>
        <v>0.36551153285714283</v>
      </c>
      <c r="BG189" s="42">
        <f t="shared" si="4"/>
        <v>0.90825602199999989</v>
      </c>
      <c r="BH189" s="42">
        <f t="shared" si="4"/>
        <v>4.4506175609999996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4.8619172080000004</v>
      </c>
      <c r="E190" s="42">
        <f>IF(E74="－","－",SUM(E74:E84))</f>
        <v>660</v>
      </c>
      <c r="F190" s="42">
        <f t="shared" ref="F190:BL190" si="5">IF(F74="－","－",SUM(F74:F84))</f>
        <v>0</v>
      </c>
      <c r="G190" s="42">
        <f t="shared" si="5"/>
        <v>2</v>
      </c>
      <c r="H190" s="42">
        <f t="shared" si="5"/>
        <v>658</v>
      </c>
      <c r="I190" s="42">
        <f t="shared" si="5"/>
        <v>0</v>
      </c>
      <c r="J190" s="42">
        <f t="shared" si="5"/>
        <v>0</v>
      </c>
      <c r="K190" s="42">
        <f t="shared" si="5"/>
        <v>0</v>
      </c>
      <c r="L190" s="42">
        <f t="shared" si="5"/>
        <v>0</v>
      </c>
      <c r="M190" s="42">
        <f t="shared" si="5"/>
        <v>0</v>
      </c>
      <c r="N190" s="42">
        <f t="shared" si="5"/>
        <v>0</v>
      </c>
      <c r="O190" s="42">
        <f t="shared" si="5"/>
        <v>5.974409E-3</v>
      </c>
      <c r="P190" s="42">
        <f t="shared" si="5"/>
        <v>9.8952030000000017E-3</v>
      </c>
      <c r="Q190" s="42">
        <f t="shared" si="5"/>
        <v>5.612087E-3</v>
      </c>
      <c r="R190" s="42">
        <f t="shared" si="5"/>
        <v>3.6232199999999999E-4</v>
      </c>
      <c r="S190" s="42">
        <f t="shared" si="5"/>
        <v>9.4226070000000012E-3</v>
      </c>
      <c r="T190" s="42">
        <f t="shared" si="5"/>
        <v>4.7259599999999993E-4</v>
      </c>
      <c r="U190" s="42">
        <f t="shared" si="5"/>
        <v>2.0999999999999998E-2</v>
      </c>
      <c r="V190" s="42">
        <f t="shared" si="5"/>
        <v>5.04E-2</v>
      </c>
      <c r="W190" s="42">
        <f t="shared" si="5"/>
        <v>2.6974408999999998E-2</v>
      </c>
      <c r="X190" s="42">
        <f t="shared" si="5"/>
        <v>6.0295203000000006E-2</v>
      </c>
      <c r="Y190" s="42">
        <f t="shared" si="5"/>
        <v>8.7269611999999983E-2</v>
      </c>
      <c r="Z190" s="42">
        <f t="shared" si="5"/>
        <v>0</v>
      </c>
      <c r="AA190" s="42">
        <f t="shared" si="5"/>
        <v>0</v>
      </c>
      <c r="AB190" s="42">
        <f t="shared" si="5"/>
        <v>0</v>
      </c>
      <c r="AC190" s="42">
        <f t="shared" si="5"/>
        <v>0</v>
      </c>
      <c r="AD190" s="42">
        <f t="shared" si="5"/>
        <v>0</v>
      </c>
      <c r="AE190" s="42">
        <f t="shared" si="5"/>
        <v>0</v>
      </c>
      <c r="AF190" s="42">
        <f t="shared" si="5"/>
        <v>0</v>
      </c>
      <c r="AG190" s="42">
        <f t="shared" si="5"/>
        <v>2.3349239938661144E-3</v>
      </c>
      <c r="AH190" s="42">
        <f t="shared" si="5"/>
        <v>3.9720546102549993E-3</v>
      </c>
      <c r="AI190" s="42">
        <f t="shared" si="5"/>
        <v>1.2721310035546416E-2</v>
      </c>
      <c r="AJ190" s="42">
        <f t="shared" si="5"/>
        <v>0</v>
      </c>
      <c r="AK190" s="42">
        <f t="shared" si="5"/>
        <v>0</v>
      </c>
      <c r="AL190" s="42">
        <f t="shared" si="5"/>
        <v>0</v>
      </c>
      <c r="AM190" s="42">
        <f t="shared" si="5"/>
        <v>2.3349239938661144E-3</v>
      </c>
      <c r="AN190" s="42">
        <f t="shared" si="5"/>
        <v>3.9720546102549993E-3</v>
      </c>
      <c r="AO190" s="42">
        <f t="shared" si="5"/>
        <v>1.2721310035546416E-2</v>
      </c>
      <c r="AP190" s="42">
        <f t="shared" si="5"/>
        <v>9.6466425000000008E-2</v>
      </c>
      <c r="AQ190" s="42">
        <f t="shared" si="5"/>
        <v>5.1943457999999998E-2</v>
      </c>
      <c r="AR190" s="42">
        <f t="shared" si="5"/>
        <v>0.14840988299999999</v>
      </c>
      <c r="AS190" s="42">
        <f t="shared" si="5"/>
        <v>0</v>
      </c>
      <c r="AT190" s="42">
        <f t="shared" si="5"/>
        <v>0</v>
      </c>
      <c r="AU190" s="42">
        <f t="shared" si="5"/>
        <v>0</v>
      </c>
      <c r="AV190" s="42">
        <f t="shared" si="5"/>
        <v>0</v>
      </c>
      <c r="AW190" s="42">
        <f t="shared" si="5"/>
        <v>0</v>
      </c>
      <c r="AX190" s="42">
        <f t="shared" si="5"/>
        <v>0</v>
      </c>
      <c r="AY190" s="42">
        <f t="shared" si="5"/>
        <v>0</v>
      </c>
      <c r="AZ190" s="42">
        <f t="shared" si="5"/>
        <v>0</v>
      </c>
      <c r="BA190" s="42">
        <f t="shared" si="5"/>
        <v>0</v>
      </c>
      <c r="BB190" s="42">
        <f t="shared" si="5"/>
        <v>2.3789522139999999</v>
      </c>
      <c r="BC190" s="42">
        <f t="shared" si="5"/>
        <v>154.69827333600003</v>
      </c>
      <c r="BD190" s="42">
        <f t="shared" si="5"/>
        <v>373.93890359900001</v>
      </c>
      <c r="BE190" s="42">
        <f t="shared" si="5"/>
        <v>0.14004820285714287</v>
      </c>
      <c r="BF190" s="42">
        <f t="shared" si="5"/>
        <v>0.28009640857142859</v>
      </c>
      <c r="BG190" s="42">
        <f t="shared" si="5"/>
        <v>8.1328439870000011</v>
      </c>
      <c r="BH190" s="42">
        <f t="shared" si="5"/>
        <v>36.522964107999996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4.7976095059999997</v>
      </c>
      <c r="E191" s="42">
        <f>IF(E85="－","－",SUM(E85:E91))</f>
        <v>347</v>
      </c>
      <c r="F191" s="42">
        <f t="shared" ref="F191:BL191" si="6">IF(F85="－","－",SUM(F85:F91))</f>
        <v>0</v>
      </c>
      <c r="G191" s="42">
        <f t="shared" si="6"/>
        <v>6</v>
      </c>
      <c r="H191" s="42">
        <f t="shared" si="6"/>
        <v>341</v>
      </c>
      <c r="I191" s="42">
        <f t="shared" si="6"/>
        <v>0</v>
      </c>
      <c r="J191" s="42">
        <f t="shared" si="6"/>
        <v>0</v>
      </c>
      <c r="K191" s="42">
        <f t="shared" si="6"/>
        <v>0</v>
      </c>
      <c r="L191" s="42">
        <f t="shared" si="6"/>
        <v>0</v>
      </c>
      <c r="M191" s="42">
        <f t="shared" si="6"/>
        <v>0</v>
      </c>
      <c r="N191" s="42">
        <f t="shared" si="6"/>
        <v>0</v>
      </c>
      <c r="O191" s="42">
        <f t="shared" si="6"/>
        <v>8.9359400000000005E-4</v>
      </c>
      <c r="P191" s="42">
        <f t="shared" si="6"/>
        <v>1.362371E-3</v>
      </c>
      <c r="Q191" s="42">
        <f t="shared" si="6"/>
        <v>8.0475700000000002E-4</v>
      </c>
      <c r="R191" s="42">
        <f t="shared" si="6"/>
        <v>8.8837000000000003E-5</v>
      </c>
      <c r="S191" s="42">
        <f t="shared" si="6"/>
        <v>1.2464960000000001E-3</v>
      </c>
      <c r="T191" s="42">
        <f t="shared" si="6"/>
        <v>1.1587500000000001E-4</v>
      </c>
      <c r="U191" s="42">
        <f t="shared" si="6"/>
        <v>8.7000000000000008E-2</v>
      </c>
      <c r="V191" s="42">
        <f t="shared" si="6"/>
        <v>0.20879999999999999</v>
      </c>
      <c r="W191" s="42">
        <f t="shared" si="6"/>
        <v>8.7893594000000005E-2</v>
      </c>
      <c r="X191" s="42">
        <f t="shared" si="6"/>
        <v>0.21016237099999999</v>
      </c>
      <c r="Y191" s="42">
        <f t="shared" si="6"/>
        <v>0.29805596499999998</v>
      </c>
      <c r="Z191" s="42">
        <f t="shared" si="6"/>
        <v>0</v>
      </c>
      <c r="AA191" s="42">
        <f t="shared" si="6"/>
        <v>0</v>
      </c>
      <c r="AB191" s="42">
        <f t="shared" si="6"/>
        <v>0</v>
      </c>
      <c r="AC191" s="42">
        <f t="shared" si="6"/>
        <v>0</v>
      </c>
      <c r="AD191" s="42">
        <f t="shared" si="6"/>
        <v>0</v>
      </c>
      <c r="AE191" s="42">
        <f t="shared" si="6"/>
        <v>0</v>
      </c>
      <c r="AF191" s="42">
        <f t="shared" si="6"/>
        <v>0</v>
      </c>
      <c r="AG191" s="42">
        <f t="shared" si="6"/>
        <v>9.0022554013762055E-3</v>
      </c>
      <c r="AH191" s="42">
        <f t="shared" si="6"/>
        <v>1.5314181602341131E-2</v>
      </c>
      <c r="AI191" s="42">
        <f t="shared" si="6"/>
        <v>4.9046770807497947E-2</v>
      </c>
      <c r="AJ191" s="42">
        <f t="shared" si="6"/>
        <v>0</v>
      </c>
      <c r="AK191" s="42">
        <f t="shared" si="6"/>
        <v>0</v>
      </c>
      <c r="AL191" s="42">
        <f t="shared" si="6"/>
        <v>0</v>
      </c>
      <c r="AM191" s="42">
        <f t="shared" si="6"/>
        <v>9.0022554013762055E-3</v>
      </c>
      <c r="AN191" s="42">
        <f t="shared" si="6"/>
        <v>1.5314181602341131E-2</v>
      </c>
      <c r="AO191" s="42">
        <f t="shared" si="6"/>
        <v>4.9046770807497947E-2</v>
      </c>
      <c r="AP191" s="42">
        <f t="shared" si="6"/>
        <v>0.26562936300000001</v>
      </c>
      <c r="AQ191" s="42">
        <f t="shared" si="6"/>
        <v>0.143031196</v>
      </c>
      <c r="AR191" s="42">
        <f t="shared" si="6"/>
        <v>0.40866055900000003</v>
      </c>
      <c r="AS191" s="42">
        <f t="shared" si="6"/>
        <v>0</v>
      </c>
      <c r="AT191" s="42">
        <f t="shared" si="6"/>
        <v>0</v>
      </c>
      <c r="AU191" s="42">
        <f t="shared" si="6"/>
        <v>0</v>
      </c>
      <c r="AV191" s="42">
        <f t="shared" si="6"/>
        <v>0</v>
      </c>
      <c r="AW191" s="42">
        <f t="shared" si="6"/>
        <v>0</v>
      </c>
      <c r="AX191" s="42">
        <f t="shared" si="6"/>
        <v>0</v>
      </c>
      <c r="AY191" s="42">
        <f t="shared" si="6"/>
        <v>0</v>
      </c>
      <c r="AZ191" s="42">
        <f t="shared" si="6"/>
        <v>0</v>
      </c>
      <c r="BA191" s="42">
        <f t="shared" si="6"/>
        <v>0</v>
      </c>
      <c r="BB191" s="42">
        <f t="shared" si="6"/>
        <v>0.74934655900000002</v>
      </c>
      <c r="BC191" s="42">
        <f t="shared" si="6"/>
        <v>41.133627718</v>
      </c>
      <c r="BD191" s="42">
        <f t="shared" si="6"/>
        <v>96.048263605000002</v>
      </c>
      <c r="BE191" s="42">
        <f t="shared" si="6"/>
        <v>0.48658867000000006</v>
      </c>
      <c r="BF191" s="42">
        <f t="shared" si="6"/>
        <v>0.9731773471428572</v>
      </c>
      <c r="BG191" s="42">
        <f t="shared" si="6"/>
        <v>1.9532778399999999</v>
      </c>
      <c r="BH191" s="42">
        <f t="shared" si="6"/>
        <v>19.548227643000001</v>
      </c>
      <c r="BI191" s="42">
        <f t="shared" si="6"/>
        <v>0</v>
      </c>
      <c r="BJ191" s="42">
        <f t="shared" si="6"/>
        <v>0</v>
      </c>
      <c r="BK191" s="42">
        <f t="shared" si="6"/>
        <v>0</v>
      </c>
      <c r="BL191" s="42">
        <f t="shared" si="6"/>
        <v>0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5.9010429709999999</v>
      </c>
      <c r="E192" s="42">
        <f>IF(E92="－","－",SUM(E92:E114))</f>
        <v>159</v>
      </c>
      <c r="F192" s="42">
        <f t="shared" ref="F192:BL192" si="7">IF(F92="－","－",SUM(F92:F114))</f>
        <v>1</v>
      </c>
      <c r="G192" s="42">
        <f t="shared" si="7"/>
        <v>24</v>
      </c>
      <c r="H192" s="42">
        <f t="shared" si="7"/>
        <v>134</v>
      </c>
      <c r="I192" s="42">
        <f t="shared" si="7"/>
        <v>3.0910259957078083</v>
      </c>
      <c r="J192" s="42">
        <f t="shared" si="7"/>
        <v>63.32525978208411</v>
      </c>
      <c r="K192" s="42">
        <f t="shared" si="7"/>
        <v>1.9736809957071753</v>
      </c>
      <c r="L192" s="42">
        <f t="shared" si="7"/>
        <v>1.1173450000006335</v>
      </c>
      <c r="M192" s="42">
        <f t="shared" si="7"/>
        <v>43.591372777797979</v>
      </c>
      <c r="N192" s="42">
        <f t="shared" si="7"/>
        <v>22.824912999993941</v>
      </c>
      <c r="O192" s="42">
        <f t="shared" si="7"/>
        <v>0.49697573700000003</v>
      </c>
      <c r="P192" s="42">
        <f t="shared" si="7"/>
        <v>0.7939937319999999</v>
      </c>
      <c r="Q192" s="42">
        <f t="shared" si="7"/>
        <v>0.44542287200000003</v>
      </c>
      <c r="R192" s="42">
        <f t="shared" si="7"/>
        <v>5.1552865000000003E-2</v>
      </c>
      <c r="S192" s="42">
        <f t="shared" si="7"/>
        <v>0.72675086</v>
      </c>
      <c r="T192" s="42">
        <f t="shared" si="7"/>
        <v>6.7242871999999995E-2</v>
      </c>
      <c r="U192" s="42">
        <f t="shared" si="7"/>
        <v>0.2424</v>
      </c>
      <c r="V192" s="42">
        <f t="shared" si="7"/>
        <v>0.58079999999999998</v>
      </c>
      <c r="W192" s="42">
        <f t="shared" si="7"/>
        <v>3.8304017327078084</v>
      </c>
      <c r="X192" s="42">
        <f t="shared" si="7"/>
        <v>64.700053514084118</v>
      </c>
      <c r="Y192" s="42">
        <f t="shared" si="7"/>
        <v>68.530455246791931</v>
      </c>
      <c r="Z192" s="42">
        <f t="shared" si="7"/>
        <v>0.40121950052194516</v>
      </c>
      <c r="AA192" s="42">
        <f t="shared" si="7"/>
        <v>0.15703184033809789</v>
      </c>
      <c r="AB192" s="42">
        <f t="shared" si="7"/>
        <v>0.15703184019999999</v>
      </c>
      <c r="AC192" s="42">
        <f t="shared" si="7"/>
        <v>1.2357784408567357E-2</v>
      </c>
      <c r="AD192" s="42">
        <f t="shared" si="7"/>
        <v>0.42448760140261105</v>
      </c>
      <c r="AE192" s="42">
        <f t="shared" si="7"/>
        <v>3.8203884126234984</v>
      </c>
      <c r="AF192" s="42">
        <f t="shared" si="7"/>
        <v>4.2448760140261097</v>
      </c>
      <c r="AG192" s="42">
        <f t="shared" si="7"/>
        <v>2.6430425994764029E-2</v>
      </c>
      <c r="AH192" s="42">
        <f t="shared" si="7"/>
        <v>4.4962103991092829E-2</v>
      </c>
      <c r="AI192" s="42">
        <f t="shared" si="7"/>
        <v>0.14400025197147298</v>
      </c>
      <c r="AJ192" s="42">
        <f t="shared" si="7"/>
        <v>9.0018902208121067E-3</v>
      </c>
      <c r="AK192" s="42">
        <f t="shared" si="7"/>
        <v>1.0878265972299126E-2</v>
      </c>
      <c r="AL192" s="42">
        <f t="shared" si="7"/>
        <v>2.7207428462209672E-2</v>
      </c>
      <c r="AM192" s="42">
        <f t="shared" si="7"/>
        <v>4.7790100624143496E-2</v>
      </c>
      <c r="AN192" s="42">
        <f t="shared" si="7"/>
        <v>0.48032797136600291</v>
      </c>
      <c r="AO192" s="42">
        <f t="shared" si="7"/>
        <v>3.991596093057181</v>
      </c>
      <c r="AP192" s="42">
        <f t="shared" si="7"/>
        <v>648.09404121999989</v>
      </c>
      <c r="AQ192" s="42">
        <f t="shared" si="7"/>
        <v>348.97371449799994</v>
      </c>
      <c r="AR192" s="42">
        <f t="shared" si="7"/>
        <v>997.06775571800017</v>
      </c>
      <c r="AS192" s="42">
        <f t="shared" si="7"/>
        <v>48.870995564000005</v>
      </c>
      <c r="AT192" s="42">
        <f t="shared" si="7"/>
        <v>1909.5917010460003</v>
      </c>
      <c r="AU192" s="42">
        <f t="shared" si="7"/>
        <v>4370.2329486840008</v>
      </c>
      <c r="AV192" s="42">
        <f t="shared" si="7"/>
        <v>1142.2415437689999</v>
      </c>
      <c r="AW192" s="42">
        <f t="shared" si="7"/>
        <v>2611.0496430859998</v>
      </c>
      <c r="AX192" s="42">
        <f t="shared" si="7"/>
        <v>1079.8729674409999</v>
      </c>
      <c r="AY192" s="42">
        <f t="shared" si="7"/>
        <v>2467.6988201099998</v>
      </c>
      <c r="AZ192" s="42">
        <f t="shared" si="7"/>
        <v>1.2985368914285713</v>
      </c>
      <c r="BA192" s="42">
        <f t="shared" si="7"/>
        <v>2.597073795714286</v>
      </c>
      <c r="BB192" s="42">
        <f t="shared" si="7"/>
        <v>24.93870725</v>
      </c>
      <c r="BC192" s="42">
        <f t="shared" si="7"/>
        <v>2029.106325917</v>
      </c>
      <c r="BD192" s="42">
        <f t="shared" si="7"/>
        <v>4551.6093419890003</v>
      </c>
      <c r="BE192" s="42">
        <f t="shared" si="7"/>
        <v>1.0391849542857143</v>
      </c>
      <c r="BF192" s="42">
        <f t="shared" si="7"/>
        <v>2.0783699200000005</v>
      </c>
      <c r="BG192" s="42">
        <f t="shared" si="7"/>
        <v>55.441357864000004</v>
      </c>
      <c r="BH192" s="42">
        <f t="shared" si="7"/>
        <v>534.78439410300007</v>
      </c>
      <c r="BI192" s="42">
        <f t="shared" si="7"/>
        <v>0.39000000000000012</v>
      </c>
      <c r="BJ192" s="42">
        <f t="shared" si="7"/>
        <v>0.39000000000000012</v>
      </c>
      <c r="BK192" s="42">
        <f t="shared" si="7"/>
        <v>0.48000000000000009</v>
      </c>
      <c r="BL192" s="42">
        <f t="shared" si="7"/>
        <v>0.48000000000000009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6.2621670280000004</v>
      </c>
      <c r="E193" s="42">
        <f>IF(E115="－","－",SUM(E115:E122))</f>
        <v>264</v>
      </c>
      <c r="F193" s="42">
        <f t="shared" ref="F193:BL193" si="8">IF(F115="－","－",SUM(F115:F122))</f>
        <v>30</v>
      </c>
      <c r="G193" s="42">
        <f t="shared" si="8"/>
        <v>97</v>
      </c>
      <c r="H193" s="42">
        <f t="shared" si="8"/>
        <v>137</v>
      </c>
      <c r="I193" s="42">
        <f t="shared" si="8"/>
        <v>55.500694513067565</v>
      </c>
      <c r="J193" s="42">
        <f t="shared" si="8"/>
        <v>399.32839417001094</v>
      </c>
      <c r="K193" s="42">
        <f t="shared" si="8"/>
        <v>40.236262513042078</v>
      </c>
      <c r="L193" s="42">
        <f t="shared" si="8"/>
        <v>15.264432000025487</v>
      </c>
      <c r="M193" s="42">
        <f t="shared" si="8"/>
        <v>355.48134518306551</v>
      </c>
      <c r="N193" s="42">
        <f t="shared" si="8"/>
        <v>99.347743500012967</v>
      </c>
      <c r="O193" s="42">
        <f t="shared" si="8"/>
        <v>1.155469074</v>
      </c>
      <c r="P193" s="42">
        <f t="shared" si="8"/>
        <v>1.8738554629999999</v>
      </c>
      <c r="Q193" s="42">
        <f t="shared" si="8"/>
        <v>1.0436518370000001</v>
      </c>
      <c r="R193" s="42">
        <f t="shared" si="8"/>
        <v>0.11181723699999999</v>
      </c>
      <c r="S193" s="42">
        <f t="shared" si="8"/>
        <v>1.728006894</v>
      </c>
      <c r="T193" s="42">
        <f t="shared" si="8"/>
        <v>0.14584856899999998</v>
      </c>
      <c r="U193" s="42">
        <f t="shared" si="8"/>
        <v>7.5388000000000002</v>
      </c>
      <c r="V193" s="42">
        <f t="shared" si="8"/>
        <v>17.8781</v>
      </c>
      <c r="W193" s="42">
        <f t="shared" si="8"/>
        <v>64.194963587067562</v>
      </c>
      <c r="X193" s="42">
        <f t="shared" si="8"/>
        <v>419.08034963301088</v>
      </c>
      <c r="Y193" s="42">
        <f t="shared" si="8"/>
        <v>483.27531322007849</v>
      </c>
      <c r="Z193" s="42">
        <f t="shared" si="8"/>
        <v>4.1845428975360051</v>
      </c>
      <c r="AA193" s="42">
        <f t="shared" si="8"/>
        <v>1.9406756001737482</v>
      </c>
      <c r="AB193" s="42">
        <f t="shared" si="8"/>
        <v>1.9406756009999999</v>
      </c>
      <c r="AC193" s="42">
        <f t="shared" si="8"/>
        <v>0.45232259024770849</v>
      </c>
      <c r="AD193" s="42">
        <f t="shared" si="8"/>
        <v>3.0425869709694768</v>
      </c>
      <c r="AE193" s="42">
        <f t="shared" si="8"/>
        <v>27.383282738725288</v>
      </c>
      <c r="AF193" s="42">
        <f t="shared" si="8"/>
        <v>30.425869709694762</v>
      </c>
      <c r="AG193" s="42">
        <f t="shared" si="8"/>
        <v>0.76606651046592789</v>
      </c>
      <c r="AH193" s="42">
        <f t="shared" si="8"/>
        <v>1.3031936040110039</v>
      </c>
      <c r="AI193" s="42">
        <f t="shared" si="8"/>
        <v>4.1737416777109182</v>
      </c>
      <c r="AJ193" s="42">
        <f t="shared" si="8"/>
        <v>0.11124981115114907</v>
      </c>
      <c r="AK193" s="42">
        <f t="shared" si="8"/>
        <v>0.13443888402977178</v>
      </c>
      <c r="AL193" s="42">
        <f t="shared" si="8"/>
        <v>0.33624258949850394</v>
      </c>
      <c r="AM193" s="42">
        <f t="shared" si="8"/>
        <v>1.3296389118647851</v>
      </c>
      <c r="AN193" s="42">
        <f t="shared" si="8"/>
        <v>4.480219459010252</v>
      </c>
      <c r="AO193" s="42">
        <f t="shared" si="8"/>
        <v>31.89326700593471</v>
      </c>
      <c r="AP193" s="42">
        <f t="shared" si="8"/>
        <v>1924.575437042</v>
      </c>
      <c r="AQ193" s="42">
        <f t="shared" si="8"/>
        <v>1036.3098507130001</v>
      </c>
      <c r="AR193" s="42">
        <f t="shared" si="8"/>
        <v>2960.8852877549998</v>
      </c>
      <c r="AS193" s="42">
        <f t="shared" si="8"/>
        <v>240.98101055500001</v>
      </c>
      <c r="AT193" s="42">
        <f t="shared" si="8"/>
        <v>7691.5405852959993</v>
      </c>
      <c r="AU193" s="42">
        <f t="shared" si="8"/>
        <v>17252.855571205</v>
      </c>
      <c r="AV193" s="42">
        <f t="shared" si="8"/>
        <v>4811.6742057849997</v>
      </c>
      <c r="AW193" s="42">
        <f t="shared" si="8"/>
        <v>10812.182071979001</v>
      </c>
      <c r="AX193" s="42">
        <f t="shared" si="8"/>
        <v>4663.8526449840001</v>
      </c>
      <c r="AY193" s="42">
        <f t="shared" si="8"/>
        <v>10483.168779039999</v>
      </c>
      <c r="AZ193" s="42">
        <f t="shared" si="8"/>
        <v>48.139799662857143</v>
      </c>
      <c r="BA193" s="42">
        <f t="shared" si="8"/>
        <v>96.279599328571436</v>
      </c>
      <c r="BB193" s="42">
        <f t="shared" si="8"/>
        <v>10.718280711</v>
      </c>
      <c r="BC193" s="42">
        <f t="shared" si="8"/>
        <v>630.05246153799987</v>
      </c>
      <c r="BD193" s="42">
        <f t="shared" si="8"/>
        <v>1404.75213545</v>
      </c>
      <c r="BE193" s="42">
        <f t="shared" si="8"/>
        <v>6.9599225357142869</v>
      </c>
      <c r="BF193" s="42">
        <f t="shared" si="8"/>
        <v>13.919845078571429</v>
      </c>
      <c r="BG193" s="42">
        <f t="shared" si="8"/>
        <v>33.703656670000001</v>
      </c>
      <c r="BH193" s="42">
        <f t="shared" si="8"/>
        <v>200.801527854</v>
      </c>
      <c r="BI193" s="42">
        <f t="shared" si="8"/>
        <v>1.3800000000000001</v>
      </c>
      <c r="BJ193" s="42">
        <f t="shared" si="8"/>
        <v>1.7100000000000004</v>
      </c>
      <c r="BK193" s="42">
        <f t="shared" si="8"/>
        <v>2.1600000000000006</v>
      </c>
      <c r="BL193" s="42">
        <f t="shared" si="8"/>
        <v>2.9500000000000011</v>
      </c>
    </row>
    <row r="194" spans="1:64" s="37" customFormat="1" x14ac:dyDescent="0.2">
      <c r="A194" s="7"/>
      <c r="B194" s="37">
        <v>10</v>
      </c>
      <c r="C194" s="7" t="s">
        <v>3</v>
      </c>
      <c r="D194" s="42">
        <f>IF(D123="－","－",MAX(D123:D132))</f>
        <v>7.1894485289999999</v>
      </c>
      <c r="E194" s="42">
        <f>IF(E123="－","－",SUM(E123:E132))</f>
        <v>329</v>
      </c>
      <c r="F194" s="42">
        <f t="shared" ref="F194:BL194" si="9">IF(F123="－","－",SUM(F123:F132))</f>
        <v>105</v>
      </c>
      <c r="G194" s="42">
        <f t="shared" si="9"/>
        <v>204</v>
      </c>
      <c r="H194" s="42">
        <f t="shared" si="9"/>
        <v>20</v>
      </c>
      <c r="I194" s="42">
        <f t="shared" si="9"/>
        <v>2223.8651897250825</v>
      </c>
      <c r="J194" s="42">
        <f t="shared" si="9"/>
        <v>1806.9110237541151</v>
      </c>
      <c r="K194" s="42">
        <f t="shared" si="9"/>
        <v>2137.5076767250557</v>
      </c>
      <c r="L194" s="42">
        <f t="shared" si="9"/>
        <v>86.357513000026671</v>
      </c>
      <c r="M194" s="42">
        <f t="shared" si="9"/>
        <v>3738.7364344791599</v>
      </c>
      <c r="N194" s="42">
        <f t="shared" si="9"/>
        <v>292.03977900003736</v>
      </c>
      <c r="O194" s="42">
        <f t="shared" si="9"/>
        <v>5.191362507</v>
      </c>
      <c r="P194" s="42">
        <f t="shared" si="9"/>
        <v>8.6151711459999998</v>
      </c>
      <c r="Q194" s="42">
        <f t="shared" si="9"/>
        <v>4.8001709449999987</v>
      </c>
      <c r="R194" s="42">
        <f t="shared" si="9"/>
        <v>0.39119156200000005</v>
      </c>
      <c r="S194" s="42">
        <f t="shared" si="9"/>
        <v>8.1049212799999992</v>
      </c>
      <c r="T194" s="42">
        <f t="shared" si="9"/>
        <v>0.510249866</v>
      </c>
      <c r="U194" s="42">
        <f t="shared" si="9"/>
        <v>50.629450000000013</v>
      </c>
      <c r="V194" s="42">
        <f t="shared" si="9"/>
        <v>119.72219999999999</v>
      </c>
      <c r="W194" s="42">
        <f t="shared" si="9"/>
        <v>2279.686002232082</v>
      </c>
      <c r="X194" s="42">
        <f t="shared" si="9"/>
        <v>1935.2483949001148</v>
      </c>
      <c r="Y194" s="42">
        <f t="shared" si="9"/>
        <v>4214.9343971321969</v>
      </c>
      <c r="Z194" s="42">
        <f t="shared" si="9"/>
        <v>61.333302983892956</v>
      </c>
      <c r="AA194" s="42">
        <f t="shared" si="9"/>
        <v>33.216974140024611</v>
      </c>
      <c r="AB194" s="42">
        <f t="shared" si="9"/>
        <v>50.303584061427557</v>
      </c>
      <c r="AC194" s="42">
        <f t="shared" si="9"/>
        <v>68.405883851453609</v>
      </c>
      <c r="AD194" s="42">
        <f t="shared" si="9"/>
        <v>11.834881008030845</v>
      </c>
      <c r="AE194" s="42">
        <f t="shared" si="9"/>
        <v>140.83088209871164</v>
      </c>
      <c r="AF194" s="42">
        <f t="shared" si="9"/>
        <v>152.66576310674253</v>
      </c>
      <c r="AG194" s="42">
        <f t="shared" si="9"/>
        <v>4.8732475394075765</v>
      </c>
      <c r="AH194" s="42">
        <f t="shared" si="9"/>
        <v>8.290122250946224</v>
      </c>
      <c r="AI194" s="42">
        <f t="shared" si="9"/>
        <v>26.550796938841298</v>
      </c>
      <c r="AJ194" s="42">
        <f t="shared" si="9"/>
        <v>2.2208730966822392</v>
      </c>
      <c r="AK194" s="42">
        <f t="shared" si="9"/>
        <v>2.4012327255183958</v>
      </c>
      <c r="AL194" s="42">
        <f t="shared" si="9"/>
        <v>6.0140735524512987</v>
      </c>
      <c r="AM194" s="42">
        <f t="shared" si="9"/>
        <v>75.500004487543407</v>
      </c>
      <c r="AN194" s="42">
        <f t="shared" si="9"/>
        <v>22.526235984495464</v>
      </c>
      <c r="AO194" s="42">
        <f t="shared" si="9"/>
        <v>173.39575259000424</v>
      </c>
      <c r="AP194" s="42">
        <f t="shared" si="9"/>
        <v>7003.6749201930006</v>
      </c>
      <c r="AQ194" s="42">
        <f t="shared" si="9"/>
        <v>3771.2095724090004</v>
      </c>
      <c r="AR194" s="42">
        <f t="shared" si="9"/>
        <v>10774.884492601997</v>
      </c>
      <c r="AS194" s="42">
        <f t="shared" si="9"/>
        <v>1165.5327483360002</v>
      </c>
      <c r="AT194" s="42">
        <f t="shared" si="9"/>
        <v>15619.505762176001</v>
      </c>
      <c r="AU194" s="42">
        <f t="shared" si="9"/>
        <v>34340.772482884997</v>
      </c>
      <c r="AV194" s="42">
        <f t="shared" si="9"/>
        <v>10797.806443955002</v>
      </c>
      <c r="AW194" s="42">
        <f t="shared" si="9"/>
        <v>23594.07793553</v>
      </c>
      <c r="AX194" s="42">
        <f t="shared" si="9"/>
        <v>10577.009190792001</v>
      </c>
      <c r="AY194" s="42">
        <f t="shared" si="9"/>
        <v>23101.469652901</v>
      </c>
      <c r="AZ194" s="42">
        <f t="shared" si="9"/>
        <v>176.58781967142858</v>
      </c>
      <c r="BA194" s="42">
        <f t="shared" si="9"/>
        <v>353.17563934857145</v>
      </c>
      <c r="BB194" s="42">
        <f t="shared" si="9"/>
        <v>33.877027066999993</v>
      </c>
      <c r="BC194" s="42">
        <f t="shared" si="9"/>
        <v>1894.7198836699999</v>
      </c>
      <c r="BD194" s="42">
        <f t="shared" si="9"/>
        <v>4132.2016024840004</v>
      </c>
      <c r="BE194" s="42">
        <f t="shared" si="9"/>
        <v>10.754611761428572</v>
      </c>
      <c r="BF194" s="42">
        <f t="shared" si="9"/>
        <v>21.50922353</v>
      </c>
      <c r="BG194" s="42">
        <f t="shared" si="9"/>
        <v>65.198404558000007</v>
      </c>
      <c r="BH194" s="42">
        <f t="shared" si="9"/>
        <v>343.014122155</v>
      </c>
      <c r="BI194" s="42">
        <f t="shared" si="9"/>
        <v>3.8200000000000003</v>
      </c>
      <c r="BJ194" s="42">
        <f t="shared" si="9"/>
        <v>5.4900000000000011</v>
      </c>
      <c r="BK194" s="42">
        <f t="shared" si="9"/>
        <v>6.6000000000000014</v>
      </c>
      <c r="BL194" s="42">
        <f t="shared" si="9"/>
        <v>9.3600000000000012</v>
      </c>
    </row>
    <row r="195" spans="1:64" s="37" customFormat="1" x14ac:dyDescent="0.2">
      <c r="A195" s="7"/>
      <c r="B195" s="37">
        <v>11</v>
      </c>
      <c r="C195" s="7" t="s">
        <v>14</v>
      </c>
      <c r="D195" s="42">
        <f>IF(D133="－","－",MAX(D133:D150))</f>
        <v>5.3487878970000002</v>
      </c>
      <c r="E195" s="42">
        <f>IF(E133="－","－",SUM(E133:E150))</f>
        <v>314</v>
      </c>
      <c r="F195" s="42">
        <f t="shared" ref="F195:BL195" si="10">IF(F133="－","－",SUM(F133:F150))</f>
        <v>0</v>
      </c>
      <c r="G195" s="42">
        <f t="shared" si="10"/>
        <v>38</v>
      </c>
      <c r="H195" s="42">
        <f t="shared" si="10"/>
        <v>276</v>
      </c>
      <c r="I195" s="42">
        <f t="shared" si="10"/>
        <v>9.1935151925857193E-3</v>
      </c>
      <c r="J195" s="42">
        <f t="shared" si="10"/>
        <v>2.1944316277473139</v>
      </c>
      <c r="K195" s="42">
        <f t="shared" si="10"/>
        <v>9.1935151925857193E-3</v>
      </c>
      <c r="L195" s="42">
        <f t="shared" si="10"/>
        <v>0</v>
      </c>
      <c r="M195" s="42">
        <f t="shared" si="10"/>
        <v>0.88570314293782726</v>
      </c>
      <c r="N195" s="42">
        <f t="shared" si="10"/>
        <v>1.3179220000020722</v>
      </c>
      <c r="O195" s="42">
        <f t="shared" si="10"/>
        <v>0.11711809499999998</v>
      </c>
      <c r="P195" s="42">
        <f t="shared" si="10"/>
        <v>0.19902958699999998</v>
      </c>
      <c r="Q195" s="42">
        <f t="shared" si="10"/>
        <v>0.103119011</v>
      </c>
      <c r="R195" s="42">
        <f t="shared" si="10"/>
        <v>1.3999084E-2</v>
      </c>
      <c r="S195" s="42">
        <f t="shared" si="10"/>
        <v>0.18076990900000001</v>
      </c>
      <c r="T195" s="42">
        <f t="shared" si="10"/>
        <v>1.8259677999999998E-2</v>
      </c>
      <c r="U195" s="42">
        <f t="shared" si="10"/>
        <v>0.50700000000000012</v>
      </c>
      <c r="V195" s="42">
        <f t="shared" si="10"/>
        <v>1.2156</v>
      </c>
      <c r="W195" s="42">
        <f t="shared" si="10"/>
        <v>0.63331161019258564</v>
      </c>
      <c r="X195" s="42">
        <f t="shared" si="10"/>
        <v>3.6090612147473138</v>
      </c>
      <c r="Y195" s="42">
        <f t="shared" si="10"/>
        <v>4.2423728249399</v>
      </c>
      <c r="Z195" s="42">
        <f t="shared" si="10"/>
        <v>5.4617677465252264E-3</v>
      </c>
      <c r="AA195" s="42">
        <f t="shared" si="10"/>
        <v>1.1688182977563984E-3</v>
      </c>
      <c r="AB195" s="42">
        <f t="shared" si="10"/>
        <v>1.168819E-3</v>
      </c>
      <c r="AC195" s="42">
        <f t="shared" si="10"/>
        <v>7.9049030917517578E-5</v>
      </c>
      <c r="AD195" s="42">
        <f t="shared" si="10"/>
        <v>1.8104947121126688E-2</v>
      </c>
      <c r="AE195" s="42">
        <f t="shared" si="10"/>
        <v>0.16294452409014021</v>
      </c>
      <c r="AF195" s="42">
        <f t="shared" si="10"/>
        <v>0.18104947121126691</v>
      </c>
      <c r="AG195" s="42">
        <f t="shared" si="10"/>
        <v>5.1363746052832879E-2</v>
      </c>
      <c r="AH195" s="42">
        <f t="shared" si="10"/>
        <v>8.7377407078382333E-2</v>
      </c>
      <c r="AI195" s="42">
        <f t="shared" si="10"/>
        <v>0.27984385780508936</v>
      </c>
      <c r="AJ195" s="42">
        <f t="shared" si="10"/>
        <v>6.7002843365913082E-5</v>
      </c>
      <c r="AK195" s="42">
        <f t="shared" si="10"/>
        <v>8.0969082061847298E-5</v>
      </c>
      <c r="AL195" s="42">
        <f t="shared" si="10"/>
        <v>2.025102634425566E-4</v>
      </c>
      <c r="AM195" s="42">
        <f t="shared" si="10"/>
        <v>5.1509797927116317E-2</v>
      </c>
      <c r="AN195" s="42">
        <f t="shared" si="10"/>
        <v>0.10556332328157085</v>
      </c>
      <c r="AO195" s="42">
        <f t="shared" si="10"/>
        <v>0.44299089215867204</v>
      </c>
      <c r="AP195" s="42">
        <f t="shared" si="10"/>
        <v>19.287637339000003</v>
      </c>
      <c r="AQ195" s="42">
        <f t="shared" si="10"/>
        <v>10.385650872999998</v>
      </c>
      <c r="AR195" s="42">
        <f t="shared" si="10"/>
        <v>29.673288211999996</v>
      </c>
      <c r="AS195" s="42">
        <f t="shared" si="10"/>
        <v>1.0773854010000001</v>
      </c>
      <c r="AT195" s="42">
        <f t="shared" si="10"/>
        <v>59.522946612000005</v>
      </c>
      <c r="AU195" s="42">
        <f t="shared" si="10"/>
        <v>137.35968883599998</v>
      </c>
      <c r="AV195" s="42">
        <f t="shared" si="10"/>
        <v>57.227149757999996</v>
      </c>
      <c r="AW195" s="42">
        <f t="shared" si="10"/>
        <v>131.44826648</v>
      </c>
      <c r="AX195" s="42">
        <f t="shared" si="10"/>
        <v>52.878273523000004</v>
      </c>
      <c r="AY195" s="42">
        <f t="shared" si="10"/>
        <v>121.479467353</v>
      </c>
      <c r="AZ195" s="42">
        <f t="shared" si="10"/>
        <v>2.9077989999999998E-2</v>
      </c>
      <c r="BA195" s="42">
        <f t="shared" si="10"/>
        <v>5.8155987142857142E-2</v>
      </c>
      <c r="BB195" s="42">
        <f t="shared" si="10"/>
        <v>9.848947938000002</v>
      </c>
      <c r="BC195" s="42">
        <f t="shared" si="10"/>
        <v>579.73586628099997</v>
      </c>
      <c r="BD195" s="42">
        <f t="shared" si="10"/>
        <v>1291.1446729089996</v>
      </c>
      <c r="BE195" s="42">
        <f t="shared" si="10"/>
        <v>0.70881236714285745</v>
      </c>
      <c r="BF195" s="42">
        <f t="shared" si="10"/>
        <v>1.4176247385714289</v>
      </c>
      <c r="BG195" s="42">
        <f t="shared" si="10"/>
        <v>26.564473431000003</v>
      </c>
      <c r="BH195" s="42">
        <f t="shared" si="10"/>
        <v>189.46883377099999</v>
      </c>
      <c r="BI195" s="42">
        <f t="shared" si="10"/>
        <v>0</v>
      </c>
      <c r="BJ195" s="42">
        <f t="shared" si="10"/>
        <v>0</v>
      </c>
      <c r="BK195" s="42">
        <f t="shared" si="10"/>
        <v>0</v>
      </c>
      <c r="BL195" s="42">
        <f t="shared" si="10"/>
        <v>0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4.9956112419999998</v>
      </c>
      <c r="E196" s="42">
        <f>IF(E151="－","－",SUM(E151:E169))</f>
        <v>179</v>
      </c>
      <c r="F196" s="42">
        <f t="shared" ref="F196:BL196" si="11">IF(F151="－","－",SUM(F151:F169))</f>
        <v>0</v>
      </c>
      <c r="G196" s="42">
        <f t="shared" si="11"/>
        <v>2</v>
      </c>
      <c r="H196" s="42">
        <f t="shared" si="11"/>
        <v>177</v>
      </c>
      <c r="I196" s="42">
        <f t="shared" si="11"/>
        <v>0</v>
      </c>
      <c r="J196" s="42">
        <f t="shared" si="11"/>
        <v>0</v>
      </c>
      <c r="K196" s="42">
        <f t="shared" si="11"/>
        <v>0</v>
      </c>
      <c r="L196" s="42">
        <f t="shared" si="11"/>
        <v>0</v>
      </c>
      <c r="M196" s="42">
        <f t="shared" si="11"/>
        <v>0</v>
      </c>
      <c r="N196" s="42">
        <f t="shared" si="11"/>
        <v>0</v>
      </c>
      <c r="O196" s="42">
        <f t="shared" si="11"/>
        <v>1.9239222999999996E-2</v>
      </c>
      <c r="P196" s="42">
        <f t="shared" si="11"/>
        <v>3.3421678999999996E-2</v>
      </c>
      <c r="Q196" s="42">
        <f t="shared" si="11"/>
        <v>1.7130555999999998E-2</v>
      </c>
      <c r="R196" s="42">
        <f t="shared" si="11"/>
        <v>2.1086670000000003E-3</v>
      </c>
      <c r="S196" s="42">
        <f t="shared" si="11"/>
        <v>3.0671242000000001E-2</v>
      </c>
      <c r="T196" s="42">
        <f t="shared" si="11"/>
        <v>2.7504370000000001E-3</v>
      </c>
      <c r="U196" s="42">
        <f t="shared" si="11"/>
        <v>9.0000000000000011E-3</v>
      </c>
      <c r="V196" s="42">
        <f t="shared" si="11"/>
        <v>2.1600000000000001E-2</v>
      </c>
      <c r="W196" s="42">
        <f t="shared" si="11"/>
        <v>2.8239222999999997E-2</v>
      </c>
      <c r="X196" s="42">
        <f t="shared" si="11"/>
        <v>5.5021678999999997E-2</v>
      </c>
      <c r="Y196" s="42">
        <f t="shared" si="11"/>
        <v>8.3260901999999998E-2</v>
      </c>
      <c r="Z196" s="42">
        <f t="shared" si="11"/>
        <v>0</v>
      </c>
      <c r="AA196" s="42">
        <f t="shared" si="11"/>
        <v>0</v>
      </c>
      <c r="AB196" s="42">
        <f t="shared" si="11"/>
        <v>0</v>
      </c>
      <c r="AC196" s="42">
        <f t="shared" si="11"/>
        <v>0</v>
      </c>
      <c r="AD196" s="42">
        <f t="shared" si="11"/>
        <v>0</v>
      </c>
      <c r="AE196" s="42">
        <f t="shared" si="11"/>
        <v>0</v>
      </c>
      <c r="AF196" s="42">
        <f t="shared" si="11"/>
        <v>0</v>
      </c>
      <c r="AG196" s="42">
        <f t="shared" si="11"/>
        <v>1.0262781955490208E-3</v>
      </c>
      <c r="AH196" s="42">
        <f t="shared" si="11"/>
        <v>1.7458525625431622E-3</v>
      </c>
      <c r="AI196" s="42">
        <f t="shared" si="11"/>
        <v>5.5914467205774249E-3</v>
      </c>
      <c r="AJ196" s="42">
        <f t="shared" si="11"/>
        <v>0</v>
      </c>
      <c r="AK196" s="42">
        <f t="shared" si="11"/>
        <v>0</v>
      </c>
      <c r="AL196" s="42">
        <f t="shared" si="11"/>
        <v>0</v>
      </c>
      <c r="AM196" s="42">
        <f t="shared" si="11"/>
        <v>1.0262781955490208E-3</v>
      </c>
      <c r="AN196" s="42">
        <f t="shared" si="11"/>
        <v>1.7458525625431622E-3</v>
      </c>
      <c r="AO196" s="42">
        <f t="shared" si="11"/>
        <v>5.5914467205774249E-3</v>
      </c>
      <c r="AP196" s="42">
        <f t="shared" si="11"/>
        <v>8.402054199999999E-2</v>
      </c>
      <c r="AQ196" s="42">
        <f t="shared" si="11"/>
        <v>4.5241827999999998E-2</v>
      </c>
      <c r="AR196" s="42">
        <f t="shared" si="11"/>
        <v>0.12926236999999999</v>
      </c>
      <c r="AS196" s="42">
        <f t="shared" si="11"/>
        <v>0</v>
      </c>
      <c r="AT196" s="42">
        <f t="shared" si="11"/>
        <v>0</v>
      </c>
      <c r="AU196" s="42">
        <f t="shared" si="11"/>
        <v>0</v>
      </c>
      <c r="AV196" s="42">
        <f t="shared" si="11"/>
        <v>0</v>
      </c>
      <c r="AW196" s="42">
        <f t="shared" si="11"/>
        <v>0</v>
      </c>
      <c r="AX196" s="42">
        <f t="shared" si="11"/>
        <v>0</v>
      </c>
      <c r="AY196" s="42">
        <f t="shared" si="11"/>
        <v>0</v>
      </c>
      <c r="AZ196" s="42">
        <f t="shared" si="11"/>
        <v>0</v>
      </c>
      <c r="BA196" s="42">
        <f t="shared" si="11"/>
        <v>0</v>
      </c>
      <c r="BB196" s="42">
        <f t="shared" si="11"/>
        <v>1.5686807049999998</v>
      </c>
      <c r="BC196" s="42">
        <f t="shared" si="11"/>
        <v>87.551019269999998</v>
      </c>
      <c r="BD196" s="42">
        <f t="shared" si="11"/>
        <v>210.15413225899999</v>
      </c>
      <c r="BE196" s="42">
        <f t="shared" si="11"/>
        <v>0.11084776571428573</v>
      </c>
      <c r="BF196" s="42">
        <f t="shared" si="11"/>
        <v>0.22169553714285717</v>
      </c>
      <c r="BG196" s="42">
        <f t="shared" si="11"/>
        <v>5.9266139310000003</v>
      </c>
      <c r="BH196" s="42">
        <f t="shared" si="11"/>
        <v>53.72204018</v>
      </c>
      <c r="BI196" s="42">
        <f t="shared" si="11"/>
        <v>0</v>
      </c>
      <c r="BJ196" s="42">
        <f t="shared" si="11"/>
        <v>0</v>
      </c>
      <c r="BK196" s="42">
        <f t="shared" si="11"/>
        <v>0</v>
      </c>
      <c r="BL196" s="42">
        <f t="shared" si="11"/>
        <v>0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7.1894485289999999</v>
      </c>
      <c r="E199" s="42">
        <f>SUM(E185:E198)</f>
        <v>5086</v>
      </c>
      <c r="F199" s="42">
        <f t="shared" ref="F199:AY199" si="14">SUM(F185:F198)</f>
        <v>145</v>
      </c>
      <c r="G199" s="42">
        <f t="shared" si="14"/>
        <v>527</v>
      </c>
      <c r="H199" s="42">
        <f t="shared" si="14"/>
        <v>4414</v>
      </c>
      <c r="I199" s="42">
        <f t="shared" si="14"/>
        <v>2283.5426469173044</v>
      </c>
      <c r="J199" s="42">
        <f t="shared" si="14"/>
        <v>2435.5682352415101</v>
      </c>
      <c r="K199" s="42">
        <f t="shared" si="14"/>
        <v>2180.8033569172512</v>
      </c>
      <c r="L199" s="42">
        <f t="shared" si="14"/>
        <v>102.73929000005279</v>
      </c>
      <c r="M199" s="42">
        <f t="shared" si="14"/>
        <v>4218.4466286534234</v>
      </c>
      <c r="N199" s="42">
        <f t="shared" si="14"/>
        <v>500.66425350539021</v>
      </c>
      <c r="O199" s="42">
        <f t="shared" si="14"/>
        <v>10.906958396</v>
      </c>
      <c r="P199" s="42">
        <f t="shared" si="14"/>
        <v>18.223992548999995</v>
      </c>
      <c r="Q199" s="42">
        <f t="shared" si="14"/>
        <v>9.9863577479999979</v>
      </c>
      <c r="R199" s="42">
        <f t="shared" si="14"/>
        <v>0.92060064800000019</v>
      </c>
      <c r="S199" s="42">
        <f t="shared" si="14"/>
        <v>17.023209065</v>
      </c>
      <c r="T199" s="42">
        <f t="shared" si="14"/>
        <v>1.2007834839999998</v>
      </c>
      <c r="U199" s="42">
        <f t="shared" si="14"/>
        <v>63.690250000000013</v>
      </c>
      <c r="V199" s="42">
        <f t="shared" si="14"/>
        <v>150.79989999999998</v>
      </c>
      <c r="W199" s="42">
        <f t="shared" si="14"/>
        <v>2358.139855313304</v>
      </c>
      <c r="X199" s="42">
        <f t="shared" si="14"/>
        <v>2604.5921277905099</v>
      </c>
      <c r="Y199" s="42">
        <f t="shared" si="14"/>
        <v>4962.731983103813</v>
      </c>
      <c r="Z199" s="42">
        <f t="shared" si="14"/>
        <v>66.458847163072136</v>
      </c>
      <c r="AA199" s="42">
        <f t="shared" si="14"/>
        <v>35.430194881696401</v>
      </c>
      <c r="AB199" s="42">
        <f t="shared" si="14"/>
        <v>52.51680480596756</v>
      </c>
      <c r="AC199" s="42">
        <f t="shared" si="14"/>
        <v>68.888953372951477</v>
      </c>
      <c r="AD199" s="42">
        <f t="shared" si="14"/>
        <v>18.365683093052908</v>
      </c>
      <c r="AE199" s="42">
        <f t="shared" si="14"/>
        <v>199.60810086391021</v>
      </c>
      <c r="AF199" s="42">
        <f t="shared" si="14"/>
        <v>217.97378395696322</v>
      </c>
      <c r="AG199" s="42">
        <f t="shared" si="14"/>
        <v>6.2086420728633964</v>
      </c>
      <c r="AH199" s="42">
        <f t="shared" si="14"/>
        <v>10.561827894066468</v>
      </c>
      <c r="AI199" s="42">
        <f t="shared" si="14"/>
        <v>33.826394741807498</v>
      </c>
      <c r="AJ199" s="42">
        <f t="shared" si="14"/>
        <v>2.3477664377086507</v>
      </c>
      <c r="AK199" s="42">
        <f t="shared" si="14"/>
        <v>2.5545759150016401</v>
      </c>
      <c r="AL199" s="42">
        <f t="shared" si="14"/>
        <v>6.3975973483077686</v>
      </c>
      <c r="AM199" s="42">
        <f t="shared" si="14"/>
        <v>77.445361883523503</v>
      </c>
      <c r="AN199" s="42">
        <f t="shared" si="14"/>
        <v>31.482086902121022</v>
      </c>
      <c r="AO199" s="42">
        <f t="shared" si="14"/>
        <v>239.83209295402548</v>
      </c>
      <c r="AP199" s="42">
        <f t="shared" si="14"/>
        <v>11602.121445775003</v>
      </c>
      <c r="AQ199" s="42">
        <f t="shared" si="14"/>
        <v>6247.2961630830005</v>
      </c>
      <c r="AR199" s="42">
        <f t="shared" si="14"/>
        <v>17849.417608857999</v>
      </c>
      <c r="AS199" s="42">
        <f t="shared" si="14"/>
        <v>1528.8635456540001</v>
      </c>
      <c r="AT199" s="42">
        <f t="shared" si="14"/>
        <v>29952.436880123998</v>
      </c>
      <c r="AU199" s="42">
        <f t="shared" si="14"/>
        <v>66732.06292634501</v>
      </c>
      <c r="AV199" s="42">
        <f t="shared" si="14"/>
        <v>21796.731149703999</v>
      </c>
      <c r="AW199" s="42">
        <f t="shared" si="14"/>
        <v>48277.602011636001</v>
      </c>
      <c r="AX199" s="42">
        <f t="shared" si="14"/>
        <v>20971.041973184005</v>
      </c>
      <c r="AY199" s="42">
        <f t="shared" si="14"/>
        <v>46437.284533039994</v>
      </c>
      <c r="AZ199" s="52">
        <f>MAX(AZ185:AZ198)</f>
        <v>176.58781967142858</v>
      </c>
      <c r="BA199" s="52">
        <f>MAX(BA185:BA198)</f>
        <v>353.17563934857145</v>
      </c>
      <c r="BB199" s="42">
        <f t="shared" ref="BB199:BD199" si="15">SUM(BB185:BB198)</f>
        <v>190.461181138</v>
      </c>
      <c r="BC199" s="42">
        <f t="shared" si="15"/>
        <v>16116.660175228002</v>
      </c>
      <c r="BD199" s="42">
        <f t="shared" si="15"/>
        <v>35697.925480126993</v>
      </c>
      <c r="BE199" s="52">
        <f>MAX(BE185:BE198)</f>
        <v>10.754611761428572</v>
      </c>
      <c r="BF199" s="52">
        <f>MAX(BF185:BF198)</f>
        <v>21.50922353</v>
      </c>
      <c r="BG199" s="42">
        <f t="shared" ref="BG199:BL199" si="16">SUM(BG185:BG198)</f>
        <v>363.57089451100001</v>
      </c>
      <c r="BH199" s="42">
        <f t="shared" si="16"/>
        <v>2801.3194349519999</v>
      </c>
      <c r="BI199" s="42">
        <f t="shared" si="16"/>
        <v>5.5900000000000007</v>
      </c>
      <c r="BJ199" s="42">
        <f t="shared" si="16"/>
        <v>7.5900000000000016</v>
      </c>
      <c r="BK199" s="42">
        <f t="shared" si="16"/>
        <v>9.240000000000002</v>
      </c>
      <c r="BL199" s="42">
        <f t="shared" si="16"/>
        <v>12.790000000000003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359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北西沖No_2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北西沖No_2（PT3）</v>
      </c>
    </row>
    <row r="204" spans="1:64" s="37" customFormat="1" x14ac:dyDescent="0.2">
      <c r="A204" s="7" t="s">
        <v>331</v>
      </c>
      <c r="B204" s="37">
        <f ca="1">VLOOKUP(B203,$B$207:$C$260,2,0)</f>
        <v>51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410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3</vt:i4>
      </vt:variant>
    </vt:vector>
  </HeadingPairs>
  <TitlesOfParts>
    <vt:vector size="24" baseType="lpstr">
      <vt:lpstr>市町村抽出表</vt:lpstr>
      <vt:lpstr>◎</vt:lpstr>
      <vt:lpstr>●地震名リスト</vt:lpstr>
      <vt:lpstr>●計</vt:lpstr>
      <vt:lpstr>被害の総括 (市町村用)</vt:lpstr>
      <vt:lpstr>地震毎のデータ→</vt:lpstr>
      <vt:lpstr>北西沖No_2（PT1）</vt:lpstr>
      <vt:lpstr>北西沖No_2（PT2）</vt:lpstr>
      <vt:lpstr>北西沖No_2（PT3）</vt:lpstr>
      <vt:lpstr>北西沖No_5（PT1）</vt:lpstr>
      <vt:lpstr>北西沖No_5（PT2）</vt:lpstr>
      <vt:lpstr>北西沖No_5（PT3）</vt:lpstr>
      <vt:lpstr>南西沖No_2（PT1）</vt:lpstr>
      <vt:lpstr>南西沖No_2（PT2）</vt:lpstr>
      <vt:lpstr>南西沖No_2（PT3）</vt:lpstr>
      <vt:lpstr>留萌沖N193No_1（PT1）</vt:lpstr>
      <vt:lpstr>留萌沖N193No_1（PT2）</vt:lpstr>
      <vt:lpstr>留萌沖N193No_1（PT3）</vt:lpstr>
      <vt:lpstr>留萌沖N225No_2（PT1）</vt:lpstr>
      <vt:lpstr>留萌沖N225No_2（PT2）</vt:lpstr>
      <vt:lpstr>留萌沖N225No_2（PT3）</vt:lpstr>
      <vt:lpstr>'被害の総括 (市町村用)'!Print_Area</vt:lpstr>
      <vt:lpstr>'被害の総括 (市町村用)'!Print_Titles</vt:lpstr>
      <vt:lpstr>市町村名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2023-10-17T07:42:28Z</dcterms:modified>
</cp:coreProperties>
</file>